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 hidePivotFieldList="1" defaultThemeVersion="124226"/>
  <bookViews>
    <workbookView xWindow="-120" yWindow="-60" windowWidth="20730" windowHeight="10980" tabRatio="929"/>
  </bookViews>
  <sheets>
    <sheet name="CON CUENTAS CONCILIADO" sheetId="25" r:id="rId1"/>
    <sheet name="211" sheetId="255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xlnm._FilterDatabase" localSheetId="1" hidden="1">'211'!$A$5:$I$2016</definedName>
    <definedName name="_xlnm._FilterDatabase" localSheetId="0" hidden="1">'CON CUENTAS CONCILIADO'!$A$2138:$X$3422</definedName>
    <definedName name="_xlnm.Print_Area" localSheetId="0">'CON CUENTAS CONCILIADO'!$A$1:$X$3426</definedName>
    <definedName name="arrendam">#REF!</definedName>
    <definedName name="BCVE21">#REF!</definedName>
    <definedName name="bdatos1017">#REF!</definedName>
    <definedName name="BNOMBRE2020">#REF!</definedName>
    <definedName name="BNOMBRE2021">'[1]2121S'!$B$2:$E$113</definedName>
    <definedName name="BOP">#REF!</definedName>
    <definedName name="BOPSEP30">#REF!</definedName>
    <definedName name="BORG">#REF!</definedName>
    <definedName name="BSAL1017">#REF!</definedName>
    <definedName name="BSAL2018">#REF!</definedName>
    <definedName name="BSAL2019">#REF!</definedName>
    <definedName name="BSAL2020">#REF!</definedName>
    <definedName name="BSAL2021">#REF!</definedName>
    <definedName name="BSAL2022">#REF!</definedName>
    <definedName name="BSALDO">#REF!</definedName>
    <definedName name="BSALDO1017">#REF!</definedName>
    <definedName name="BSALDO2017">#REF!</definedName>
    <definedName name="BSALDO2018">#REF!</definedName>
    <definedName name="BSALDO2019">#REF!</definedName>
    <definedName name="BSALDO2020">#REF!</definedName>
    <definedName name="BSALDO2021">#REF!</definedName>
    <definedName name="BSALVI">#REF!</definedName>
    <definedName name="BSALVI2">#REF!</definedName>
    <definedName name="btipogasto">#REF!</definedName>
    <definedName name="busade2">#REF!</definedName>
    <definedName name="busade3">#REF!</definedName>
    <definedName name="BUSCA2019">#REF!</definedName>
    <definedName name="buscacta">'[2]2010-17'!$A$1:$B$565</definedName>
    <definedName name="buscador">#REF!</definedName>
    <definedName name="BUSCADORS">#REF!</definedName>
    <definedName name="BUSCAPAS">#REF!</definedName>
    <definedName name="BUSCAR2019">#REF!</definedName>
    <definedName name="BUSCAR2020">#REF!</definedName>
    <definedName name="BUSCAR2021">#REF!</definedName>
    <definedName name="BUSCAV2019">#REF!</definedName>
    <definedName name="BUSCAV2020">#REF!</definedName>
    <definedName name="BUSSALFAL">#REF!</definedName>
    <definedName name="busviat">#REF!</definedName>
    <definedName name="CHECADO">#REF!</definedName>
    <definedName name="contabilidad">#REF!</definedName>
    <definedName name="ctacontable">#REF!</definedName>
    <definedName name="CUENTA_CONTABLE">[3]!Tabla1[[#Headers],[CUENTA CONTABLE]]</definedName>
    <definedName name="depurapr">'CON CUENTAS CONCILIADO'!$A$468:$Q$1762</definedName>
    <definedName name="depuraprov">#REF!</definedName>
    <definedName name="encuentra">[4]Hoja3!$A$1:$B$162</definedName>
    <definedName name="EXISTENBAL">'[5]CON CUENTAS CONCILIADO'!$A$4:$AA$1939</definedName>
    <definedName name="FALTATES">#REF!</definedName>
    <definedName name="jalaade">#REF!</definedName>
    <definedName name="jalabalanza">#REF!</definedName>
    <definedName name="jalabalanza2">#REF!</definedName>
    <definedName name="jalaclave1">#REF!</definedName>
    <definedName name="jalaclaveade">#REF!</definedName>
    <definedName name="jaladatos">#REF!</definedName>
    <definedName name="JALADE">#REF!</definedName>
    <definedName name="jalaini">#REF!</definedName>
    <definedName name="JALALOS">#REF!</definedName>
    <definedName name="jalaotro">#REF!</definedName>
    <definedName name="JALAPAS">#REF!</definedName>
    <definedName name="jalardato">#REF!</definedName>
    <definedName name="JALCOR">#REF!</definedName>
    <definedName name="JALPAS">#REF!</definedName>
    <definedName name="LISTAPROV">#REF!</definedName>
    <definedName name="LISTAPROV2">#REF!</definedName>
    <definedName name="listaprov3">#REF!</definedName>
    <definedName name="listaprov4">#REF!</definedName>
    <definedName name="otrtabla1">#REF!</definedName>
    <definedName name="pasbalact">'211'!$A$5:$H$2016</definedName>
    <definedName name="pasbaldic">#REF!</definedName>
    <definedName name="PASBALENE18">#REF!</definedName>
    <definedName name="pasbalene31">#REF!</definedName>
    <definedName name="pasivos">#REF!</definedName>
    <definedName name="PASTABLA1">#REF!</definedName>
    <definedName name="proveedo">#REF!</definedName>
    <definedName name="tabla15">[6]Hoja5!$A$1:$B$92</definedName>
    <definedName name="tabla16">#REF!</definedName>
    <definedName name="TABLAADEFASENE">#REF!</definedName>
    <definedName name="TABLAPAS">#REF!</definedName>
    <definedName name="_xlnm.Print_Titles" localSheetId="0">'CON CUENTAS CONCILIADO'!$1:$2</definedName>
    <definedName name="TRANS">#REF!</definedName>
    <definedName name="VERIFIC">#REF!</definedName>
    <definedName name="VERIFICADORA">'CON CUENTAS CONCILIADO'!$A$1:$X$3424</definedName>
    <definedName name="VERIFYDO">'[7]CON CUENTAS CONCILIADO'!$A$4:$Y$3273</definedName>
    <definedName name="viatbus20">#REF!</definedName>
    <definedName name="VIATBUS21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422" i="25" l="1"/>
  <c r="Q3422" i="25" s="1"/>
  <c r="R3422" i="25" s="1"/>
  <c r="J3421" i="25"/>
  <c r="Q3421" i="25" s="1"/>
  <c r="R3421" i="25" s="1"/>
  <c r="J3420" i="25"/>
  <c r="Q3420" i="25" s="1"/>
  <c r="R3420" i="25" s="1"/>
  <c r="J3419" i="25"/>
  <c r="Q3419" i="25" s="1"/>
  <c r="R3419" i="25" s="1"/>
  <c r="J3418" i="25"/>
  <c r="Q3418" i="25" s="1"/>
  <c r="R3418" i="25" s="1"/>
  <c r="J3417" i="25"/>
  <c r="Q3417" i="25" s="1"/>
  <c r="R3417" i="25" s="1"/>
  <c r="J3416" i="25"/>
  <c r="Q3416" i="25" s="1"/>
  <c r="R3416" i="25" s="1"/>
  <c r="J3415" i="25"/>
  <c r="Q3415" i="25" s="1"/>
  <c r="R3415" i="25" s="1"/>
  <c r="J3414" i="25"/>
  <c r="Q3414" i="25" s="1"/>
  <c r="R3414" i="25" s="1"/>
  <c r="J3413" i="25"/>
  <c r="Q3413" i="25" s="1"/>
  <c r="R3413" i="25" s="1"/>
  <c r="J3412" i="25"/>
  <c r="Q3412" i="25" s="1"/>
  <c r="R3412" i="25" s="1"/>
  <c r="J3411" i="25"/>
  <c r="Q3411" i="25" s="1"/>
  <c r="R3411" i="25" s="1"/>
  <c r="J3410" i="25"/>
  <c r="Q3410" i="25" s="1"/>
  <c r="R3410" i="25" s="1"/>
  <c r="J3409" i="25"/>
  <c r="Q3409" i="25" s="1"/>
  <c r="R3409" i="25" s="1"/>
  <c r="J3408" i="25"/>
  <c r="Q3408" i="25" s="1"/>
  <c r="R3408" i="25" s="1"/>
  <c r="J3407" i="25"/>
  <c r="Q3407" i="25" s="1"/>
  <c r="R3407" i="25" s="1"/>
  <c r="J3406" i="25"/>
  <c r="Q3406" i="25" s="1"/>
  <c r="R3406" i="25" s="1"/>
  <c r="J3405" i="25"/>
  <c r="Q3405" i="25" s="1"/>
  <c r="R3405" i="25" s="1"/>
  <c r="J3404" i="25"/>
  <c r="Q3404" i="25" s="1"/>
  <c r="R3404" i="25" s="1"/>
  <c r="J3403" i="25"/>
  <c r="Q3403" i="25" s="1"/>
  <c r="R3403" i="25" s="1"/>
  <c r="J3402" i="25"/>
  <c r="Q3402" i="25" s="1"/>
  <c r="R3402" i="25" s="1"/>
  <c r="J3401" i="25"/>
  <c r="Q3401" i="25" s="1"/>
  <c r="R3401" i="25" s="1"/>
  <c r="J3400" i="25"/>
  <c r="Q3400" i="25" s="1"/>
  <c r="R3400" i="25" s="1"/>
  <c r="J3399" i="25"/>
  <c r="Q3399" i="25" s="1"/>
  <c r="R3399" i="25" s="1"/>
  <c r="J3396" i="25"/>
  <c r="Q3396" i="25" s="1"/>
  <c r="R3396" i="25" s="1"/>
  <c r="J3395" i="25"/>
  <c r="Q3395" i="25" s="1"/>
  <c r="R3395" i="25" s="1"/>
  <c r="J3394" i="25"/>
  <c r="Q3394" i="25" s="1"/>
  <c r="R3394" i="25" s="1"/>
  <c r="J3393" i="25"/>
  <c r="Q3393" i="25" s="1"/>
  <c r="R3393" i="25" s="1"/>
  <c r="J3392" i="25"/>
  <c r="Q3392" i="25" s="1"/>
  <c r="R3392" i="25" s="1"/>
  <c r="J3391" i="25"/>
  <c r="Q3391" i="25" s="1"/>
  <c r="R3391" i="25" s="1"/>
  <c r="J3390" i="25"/>
  <c r="Q3390" i="25" s="1"/>
  <c r="R3390" i="25" s="1"/>
  <c r="J3389" i="25"/>
  <c r="Q3389" i="25" s="1"/>
  <c r="R3389" i="25" s="1"/>
  <c r="J3388" i="25"/>
  <c r="Q3388" i="25" s="1"/>
  <c r="R3388" i="25" s="1"/>
  <c r="J3387" i="25"/>
  <c r="Q3387" i="25" s="1"/>
  <c r="R3387" i="25" s="1"/>
  <c r="J3386" i="25"/>
  <c r="Q3386" i="25" s="1"/>
  <c r="R3386" i="25" s="1"/>
  <c r="J3385" i="25"/>
  <c r="Q3385" i="25" s="1"/>
  <c r="R3385" i="25" s="1"/>
  <c r="J3384" i="25"/>
  <c r="Q3384" i="25" s="1"/>
  <c r="R3384" i="25" s="1"/>
  <c r="J3383" i="25"/>
  <c r="Q3383" i="25" s="1"/>
  <c r="R3383" i="25" s="1"/>
  <c r="J3382" i="25"/>
  <c r="Q3382" i="25" s="1"/>
  <c r="R3382" i="25" s="1"/>
  <c r="J3381" i="25"/>
  <c r="Q3381" i="25" s="1"/>
  <c r="R3381" i="25" s="1"/>
  <c r="J3380" i="25"/>
  <c r="Q3380" i="25" s="1"/>
  <c r="R3380" i="25" s="1"/>
  <c r="J3379" i="25"/>
  <c r="Q3379" i="25" s="1"/>
  <c r="R3379" i="25" s="1"/>
  <c r="J3378" i="25"/>
  <c r="Q3378" i="25" s="1"/>
  <c r="R3378" i="25" s="1"/>
  <c r="J3377" i="25"/>
  <c r="Q3377" i="25" s="1"/>
  <c r="R3377" i="25" s="1"/>
  <c r="J3376" i="25"/>
  <c r="Q3376" i="25" s="1"/>
  <c r="R3376" i="25" s="1"/>
  <c r="J3375" i="25"/>
  <c r="Q3375" i="25" s="1"/>
  <c r="R3375" i="25" s="1"/>
  <c r="J3374" i="25"/>
  <c r="Q3374" i="25" s="1"/>
  <c r="R3374" i="25" s="1"/>
  <c r="J3373" i="25"/>
  <c r="Q3373" i="25" s="1"/>
  <c r="R3373" i="25" s="1"/>
  <c r="J3372" i="25"/>
  <c r="Q3372" i="25" s="1"/>
  <c r="R3372" i="25" s="1"/>
  <c r="J3371" i="25"/>
  <c r="Q3371" i="25" s="1"/>
  <c r="R3371" i="25" s="1"/>
  <c r="J3370" i="25"/>
  <c r="Q3370" i="25" s="1"/>
  <c r="R3370" i="25" s="1"/>
  <c r="J3369" i="25"/>
  <c r="Q3369" i="25" s="1"/>
  <c r="R3369" i="25" s="1"/>
  <c r="J3368" i="25"/>
  <c r="Q3368" i="25" s="1"/>
  <c r="R3368" i="25" s="1"/>
  <c r="J3367" i="25"/>
  <c r="Q3367" i="25" s="1"/>
  <c r="R3367" i="25" s="1"/>
  <c r="J3366" i="25"/>
  <c r="Q3366" i="25" s="1"/>
  <c r="R3366" i="25" s="1"/>
  <c r="J3365" i="25"/>
  <c r="Q3365" i="25" s="1"/>
  <c r="R3365" i="25" s="1"/>
  <c r="J3364" i="25"/>
  <c r="Q3364" i="25" s="1"/>
  <c r="R3364" i="25" s="1"/>
  <c r="J3363" i="25"/>
  <c r="Q3363" i="25" s="1"/>
  <c r="R3363" i="25" s="1"/>
  <c r="J3362" i="25"/>
  <c r="Q3362" i="25" s="1"/>
  <c r="R3362" i="25" s="1"/>
  <c r="J3361" i="25"/>
  <c r="Q3361" i="25" s="1"/>
  <c r="R3361" i="25" s="1"/>
  <c r="J3360" i="25"/>
  <c r="Q3360" i="25" s="1"/>
  <c r="R3360" i="25" s="1"/>
  <c r="J3359" i="25"/>
  <c r="Q3359" i="25" s="1"/>
  <c r="R3359" i="25" s="1"/>
  <c r="J3358" i="25"/>
  <c r="Q3358" i="25" s="1"/>
  <c r="R3358" i="25" s="1"/>
  <c r="J3357" i="25"/>
  <c r="Q3357" i="25" s="1"/>
  <c r="R3357" i="25" s="1"/>
  <c r="J3356" i="25"/>
  <c r="Q3356" i="25" s="1"/>
  <c r="R3356" i="25" s="1"/>
  <c r="J3355" i="25"/>
  <c r="Q3355" i="25" s="1"/>
  <c r="R3355" i="25" s="1"/>
  <c r="J3354" i="25"/>
  <c r="Q3354" i="25" s="1"/>
  <c r="R3354" i="25" s="1"/>
  <c r="J3353" i="25"/>
  <c r="Q3353" i="25" s="1"/>
  <c r="R3353" i="25" s="1"/>
  <c r="J3352" i="25"/>
  <c r="Q3352" i="25" s="1"/>
  <c r="R3352" i="25" s="1"/>
  <c r="J3351" i="25"/>
  <c r="Q3351" i="25" s="1"/>
  <c r="R3351" i="25" s="1"/>
  <c r="J3350" i="25"/>
  <c r="Q3350" i="25" s="1"/>
  <c r="R3350" i="25" s="1"/>
  <c r="J3349" i="25"/>
  <c r="Q3349" i="25" s="1"/>
  <c r="R3349" i="25" s="1"/>
  <c r="J3348" i="25"/>
  <c r="Q3348" i="25" s="1"/>
  <c r="R3348" i="25" s="1"/>
  <c r="J3347" i="25"/>
  <c r="Q3347" i="25" s="1"/>
  <c r="R3347" i="25" s="1"/>
  <c r="J3346" i="25"/>
  <c r="Q3346" i="25" s="1"/>
  <c r="R3346" i="25" s="1"/>
  <c r="J3345" i="25"/>
  <c r="Q3345" i="25" s="1"/>
  <c r="R3345" i="25" s="1"/>
  <c r="J3344" i="25"/>
  <c r="Q3344" i="25" s="1"/>
  <c r="R3344" i="25" s="1"/>
  <c r="J3343" i="25"/>
  <c r="Q3343" i="25" s="1"/>
  <c r="R3343" i="25" s="1"/>
  <c r="J3342" i="25"/>
  <c r="Q3342" i="25" s="1"/>
  <c r="R3342" i="25" s="1"/>
  <c r="J3341" i="25"/>
  <c r="Q3341" i="25" s="1"/>
  <c r="R3341" i="25" s="1"/>
  <c r="J3340" i="25"/>
  <c r="Q3340" i="25" s="1"/>
  <c r="R3340" i="25" s="1"/>
  <c r="J3339" i="25"/>
  <c r="Q3339" i="25" s="1"/>
  <c r="R3339" i="25" s="1"/>
  <c r="J3338" i="25"/>
  <c r="Q3338" i="25" s="1"/>
  <c r="R3338" i="25" s="1"/>
  <c r="J3337" i="25"/>
  <c r="Q3337" i="25" s="1"/>
  <c r="R3337" i="25" s="1"/>
  <c r="J3336" i="25"/>
  <c r="Q3336" i="25" s="1"/>
  <c r="R3336" i="25" s="1"/>
  <c r="J3335" i="25"/>
  <c r="Q3335" i="25" s="1"/>
  <c r="R3335" i="25" s="1"/>
  <c r="J3334" i="25"/>
  <c r="Q3334" i="25" s="1"/>
  <c r="R3334" i="25" s="1"/>
  <c r="J3333" i="25"/>
  <c r="Q3333" i="25" s="1"/>
  <c r="R3333" i="25" s="1"/>
  <c r="J3332" i="25"/>
  <c r="Q3332" i="25" s="1"/>
  <c r="R3332" i="25" s="1"/>
  <c r="J3331" i="25"/>
  <c r="Q3331" i="25" s="1"/>
  <c r="R3331" i="25" s="1"/>
  <c r="J3330" i="25"/>
  <c r="Q3330" i="25" s="1"/>
  <c r="R3330" i="25" s="1"/>
  <c r="J3329" i="25"/>
  <c r="Q3329" i="25" s="1"/>
  <c r="R3329" i="25" s="1"/>
  <c r="J3328" i="25"/>
  <c r="Q3328" i="25" s="1"/>
  <c r="R3328" i="25" s="1"/>
  <c r="J3327" i="25"/>
  <c r="Q3327" i="25" s="1"/>
  <c r="R3327" i="25" s="1"/>
  <c r="J3326" i="25"/>
  <c r="Q3326" i="25" s="1"/>
  <c r="R3326" i="25" s="1"/>
  <c r="J3325" i="25"/>
  <c r="Q3325" i="25" s="1"/>
  <c r="R3325" i="25" s="1"/>
  <c r="J3324" i="25"/>
  <c r="Q3324" i="25" s="1"/>
  <c r="R3324" i="25" s="1"/>
  <c r="J3323" i="25"/>
  <c r="Q3323" i="25" s="1"/>
  <c r="R3323" i="25" s="1"/>
  <c r="J3322" i="25"/>
  <c r="Q3322" i="25" s="1"/>
  <c r="R3322" i="25" s="1"/>
  <c r="J3321" i="25"/>
  <c r="Q3321" i="25" s="1"/>
  <c r="R3321" i="25" s="1"/>
  <c r="J3320" i="25"/>
  <c r="Q3320" i="25" s="1"/>
  <c r="R3320" i="25" s="1"/>
  <c r="J3319" i="25"/>
  <c r="Q3319" i="25" s="1"/>
  <c r="R3319" i="25" s="1"/>
  <c r="J3318" i="25"/>
  <c r="Q3318" i="25" s="1"/>
  <c r="R3318" i="25" s="1"/>
  <c r="J3317" i="25"/>
  <c r="Q3317" i="25" s="1"/>
  <c r="R3317" i="25" s="1"/>
  <c r="J3316" i="25"/>
  <c r="Q3316" i="25" s="1"/>
  <c r="R3316" i="25" s="1"/>
  <c r="J3315" i="25"/>
  <c r="Q3315" i="25" s="1"/>
  <c r="R3315" i="25" s="1"/>
  <c r="J3312" i="25"/>
  <c r="Q3312" i="25" s="1"/>
  <c r="R3312" i="25" s="1"/>
  <c r="J3311" i="25"/>
  <c r="Q3311" i="25" s="1"/>
  <c r="R3311" i="25" s="1"/>
  <c r="J3310" i="25"/>
  <c r="Q3310" i="25" s="1"/>
  <c r="R3310" i="25" s="1"/>
  <c r="J3309" i="25"/>
  <c r="Q3309" i="25" s="1"/>
  <c r="R3309" i="25" s="1"/>
  <c r="J3308" i="25"/>
  <c r="Q3308" i="25" s="1"/>
  <c r="R3308" i="25" s="1"/>
  <c r="J3307" i="25"/>
  <c r="Q3307" i="25" s="1"/>
  <c r="R3307" i="25" s="1"/>
  <c r="J3306" i="25"/>
  <c r="Q3306" i="25" s="1"/>
  <c r="R3306" i="25" s="1"/>
  <c r="J3305" i="25"/>
  <c r="Q3305" i="25" s="1"/>
  <c r="R3305" i="25" s="1"/>
  <c r="J3304" i="25"/>
  <c r="Q3304" i="25" s="1"/>
  <c r="R3304" i="25" s="1"/>
  <c r="J3303" i="25"/>
  <c r="Q3303" i="25" s="1"/>
  <c r="R3303" i="25" s="1"/>
  <c r="J3302" i="25"/>
  <c r="Q3302" i="25" s="1"/>
  <c r="R3302" i="25" s="1"/>
  <c r="J3301" i="25"/>
  <c r="Q3301" i="25" s="1"/>
  <c r="R3301" i="25" s="1"/>
  <c r="J3300" i="25"/>
  <c r="Q3300" i="25" s="1"/>
  <c r="R3300" i="25" s="1"/>
  <c r="J3299" i="25"/>
  <c r="Q3299" i="25" s="1"/>
  <c r="R3299" i="25" s="1"/>
  <c r="J3298" i="25"/>
  <c r="Q3298" i="25" s="1"/>
  <c r="R3298" i="25" s="1"/>
  <c r="J3297" i="25"/>
  <c r="Q3297" i="25" s="1"/>
  <c r="R3297" i="25" s="1"/>
  <c r="J3296" i="25"/>
  <c r="Q3296" i="25" s="1"/>
  <c r="R3296" i="25" s="1"/>
  <c r="J3295" i="25"/>
  <c r="Q3295" i="25" s="1"/>
  <c r="R3295" i="25" s="1"/>
  <c r="J3294" i="25"/>
  <c r="Q3294" i="25" s="1"/>
  <c r="R3294" i="25" s="1"/>
  <c r="J3293" i="25"/>
  <c r="Q3293" i="25" s="1"/>
  <c r="R3293" i="25" s="1"/>
  <c r="J3292" i="25"/>
  <c r="Q3292" i="25" s="1"/>
  <c r="R3292" i="25" s="1"/>
  <c r="J3291" i="25"/>
  <c r="Q3291" i="25" s="1"/>
  <c r="R3291" i="25" s="1"/>
  <c r="J3290" i="25"/>
  <c r="Q3290" i="25" s="1"/>
  <c r="R3290" i="25" s="1"/>
  <c r="J3289" i="25"/>
  <c r="Q3289" i="25" s="1"/>
  <c r="R3289" i="25" s="1"/>
  <c r="J3288" i="25"/>
  <c r="Q3288" i="25" s="1"/>
  <c r="R3288" i="25" s="1"/>
  <c r="J3287" i="25"/>
  <c r="Q3287" i="25" s="1"/>
  <c r="R3287" i="25" s="1"/>
  <c r="J3286" i="25"/>
  <c r="Q3286" i="25" s="1"/>
  <c r="R3286" i="25" s="1"/>
  <c r="J3285" i="25"/>
  <c r="Q3285" i="25" s="1"/>
  <c r="R3285" i="25" s="1"/>
  <c r="J3284" i="25"/>
  <c r="Q3284" i="25" s="1"/>
  <c r="R3284" i="25" s="1"/>
  <c r="J3283" i="25"/>
  <c r="Q3283" i="25" s="1"/>
  <c r="R3283" i="25" s="1"/>
  <c r="J3282" i="25"/>
  <c r="Q3282" i="25" s="1"/>
  <c r="R3282" i="25" s="1"/>
  <c r="J3281" i="25"/>
  <c r="Q3281" i="25" s="1"/>
  <c r="R3281" i="25" s="1"/>
  <c r="J3280" i="25"/>
  <c r="Q3280" i="25" s="1"/>
  <c r="R3280" i="25" s="1"/>
  <c r="J3279" i="25"/>
  <c r="Q3279" i="25" s="1"/>
  <c r="R3279" i="25" s="1"/>
  <c r="J3278" i="25"/>
  <c r="Q3278" i="25" s="1"/>
  <c r="R3278" i="25" s="1"/>
  <c r="J3277" i="25"/>
  <c r="Q3277" i="25" s="1"/>
  <c r="R3277" i="25" s="1"/>
  <c r="J3276" i="25"/>
  <c r="Q3276" i="25" s="1"/>
  <c r="R3276" i="25" s="1"/>
  <c r="J3275" i="25"/>
  <c r="Q3275" i="25" s="1"/>
  <c r="R3275" i="25" s="1"/>
  <c r="J3274" i="25"/>
  <c r="Q3274" i="25" s="1"/>
  <c r="R3274" i="25" s="1"/>
  <c r="J3273" i="25"/>
  <c r="Q3273" i="25" s="1"/>
  <c r="R3273" i="25" s="1"/>
  <c r="J3272" i="25"/>
  <c r="Q3272" i="25" s="1"/>
  <c r="R3272" i="25" s="1"/>
  <c r="J3271" i="25"/>
  <c r="Q3271" i="25" s="1"/>
  <c r="R3271" i="25" s="1"/>
  <c r="J3270" i="25"/>
  <c r="Q3270" i="25" s="1"/>
  <c r="R3270" i="25" s="1"/>
  <c r="J3269" i="25"/>
  <c r="Q3269" i="25" s="1"/>
  <c r="R3269" i="25" s="1"/>
  <c r="J3268" i="25"/>
  <c r="Q3268" i="25" s="1"/>
  <c r="R3268" i="25" s="1"/>
  <c r="J3267" i="25"/>
  <c r="Q3267" i="25" s="1"/>
  <c r="R3267" i="25" s="1"/>
  <c r="J3266" i="25"/>
  <c r="Q3266" i="25" s="1"/>
  <c r="R3266" i="25" s="1"/>
  <c r="J3265" i="25"/>
  <c r="Q3265" i="25" s="1"/>
  <c r="R3265" i="25" s="1"/>
  <c r="J3264" i="25"/>
  <c r="Q3264" i="25" s="1"/>
  <c r="R3264" i="25" s="1"/>
  <c r="J3263" i="25"/>
  <c r="Q3263" i="25" s="1"/>
  <c r="R3263" i="25" s="1"/>
  <c r="J3262" i="25"/>
  <c r="Q3262" i="25" s="1"/>
  <c r="R3262" i="25" s="1"/>
  <c r="J3261" i="25"/>
  <c r="Q3261" i="25" s="1"/>
  <c r="R3261" i="25" s="1"/>
  <c r="J3260" i="25"/>
  <c r="Q3260" i="25" s="1"/>
  <c r="R3260" i="25" s="1"/>
  <c r="J3259" i="25"/>
  <c r="Q3259" i="25" s="1"/>
  <c r="R3259" i="25" s="1"/>
  <c r="J3258" i="25"/>
  <c r="Q3258" i="25" s="1"/>
  <c r="R3258" i="25" s="1"/>
  <c r="J3257" i="25"/>
  <c r="Q3257" i="25" s="1"/>
  <c r="R3257" i="25" s="1"/>
  <c r="J3256" i="25"/>
  <c r="Q3256" i="25" s="1"/>
  <c r="R3256" i="25" s="1"/>
  <c r="J3255" i="25"/>
  <c r="Q3255" i="25" s="1"/>
  <c r="R3255" i="25" s="1"/>
  <c r="J3254" i="25"/>
  <c r="Q3254" i="25" s="1"/>
  <c r="R3254" i="25" s="1"/>
  <c r="J3253" i="25"/>
  <c r="Q3253" i="25" s="1"/>
  <c r="R3253" i="25" s="1"/>
  <c r="J3252" i="25"/>
  <c r="Q3252" i="25" s="1"/>
  <c r="R3252" i="25" s="1"/>
  <c r="J3251" i="25"/>
  <c r="Q3251" i="25" s="1"/>
  <c r="R3251" i="25" s="1"/>
  <c r="J3250" i="25"/>
  <c r="Q3250" i="25" s="1"/>
  <c r="R3250" i="25" s="1"/>
  <c r="J3249" i="25"/>
  <c r="Q3249" i="25" s="1"/>
  <c r="R3249" i="25" s="1"/>
  <c r="J3248" i="25"/>
  <c r="Q3248" i="25" s="1"/>
  <c r="R3248" i="25" s="1"/>
  <c r="J3247" i="25"/>
  <c r="Q3247" i="25" s="1"/>
  <c r="R3247" i="25" s="1"/>
  <c r="J3246" i="25"/>
  <c r="Q3246" i="25" s="1"/>
  <c r="R3246" i="25" s="1"/>
  <c r="J3245" i="25"/>
  <c r="Q3245" i="25" s="1"/>
  <c r="R3245" i="25" s="1"/>
  <c r="J3244" i="25"/>
  <c r="Q3244" i="25" s="1"/>
  <c r="R3244" i="25" s="1"/>
  <c r="J3243" i="25"/>
  <c r="Q3243" i="25" s="1"/>
  <c r="R3243" i="25" s="1"/>
  <c r="J3242" i="25"/>
  <c r="Q3242" i="25" s="1"/>
  <c r="R3242" i="25" s="1"/>
  <c r="J3241" i="25"/>
  <c r="Q3241" i="25" s="1"/>
  <c r="R3241" i="25" s="1"/>
  <c r="J3240" i="25"/>
  <c r="Q3240" i="25" s="1"/>
  <c r="R3240" i="25" s="1"/>
  <c r="J3239" i="25"/>
  <c r="Q3239" i="25" s="1"/>
  <c r="R3239" i="25" s="1"/>
  <c r="J3238" i="25"/>
  <c r="Q3238" i="25" s="1"/>
  <c r="R3238" i="25" s="1"/>
  <c r="J3237" i="25"/>
  <c r="Q3237" i="25" s="1"/>
  <c r="R3237" i="25" s="1"/>
  <c r="J3236" i="25"/>
  <c r="Q3236" i="25" s="1"/>
  <c r="R3236" i="25" s="1"/>
  <c r="J3235" i="25"/>
  <c r="Q3235" i="25" s="1"/>
  <c r="R3235" i="25" s="1"/>
  <c r="J3234" i="25"/>
  <c r="Q3234" i="25" s="1"/>
  <c r="R3234" i="25" s="1"/>
  <c r="J3233" i="25"/>
  <c r="Q3233" i="25" s="1"/>
  <c r="R3233" i="25" s="1"/>
  <c r="J3232" i="25"/>
  <c r="Q3232" i="25" s="1"/>
  <c r="R3232" i="25" s="1"/>
  <c r="J3231" i="25"/>
  <c r="Q3231" i="25" s="1"/>
  <c r="R3231" i="25" s="1"/>
  <c r="J3228" i="25"/>
  <c r="Q3228" i="25" s="1"/>
  <c r="R3228" i="25" s="1"/>
  <c r="J3227" i="25"/>
  <c r="Q3227" i="25" s="1"/>
  <c r="R3227" i="25" s="1"/>
  <c r="J3226" i="25"/>
  <c r="Q3226" i="25" s="1"/>
  <c r="R3226" i="25" s="1"/>
  <c r="J3225" i="25"/>
  <c r="Q3225" i="25" s="1"/>
  <c r="R3225" i="25" s="1"/>
  <c r="J3224" i="25"/>
  <c r="Q3224" i="25" s="1"/>
  <c r="R3224" i="25" s="1"/>
  <c r="J3223" i="25"/>
  <c r="Q3223" i="25" s="1"/>
  <c r="R3223" i="25" s="1"/>
  <c r="J3222" i="25"/>
  <c r="Q3222" i="25" s="1"/>
  <c r="R3222" i="25" s="1"/>
  <c r="J3221" i="25"/>
  <c r="Q3221" i="25" s="1"/>
  <c r="R3221" i="25" s="1"/>
  <c r="J3220" i="25"/>
  <c r="Q3220" i="25" s="1"/>
  <c r="R3220" i="25" s="1"/>
  <c r="J3219" i="25"/>
  <c r="Q3219" i="25" s="1"/>
  <c r="R3219" i="25" s="1"/>
  <c r="J3218" i="25"/>
  <c r="Q3218" i="25" s="1"/>
  <c r="R3218" i="25" s="1"/>
  <c r="J3217" i="25"/>
  <c r="Q3217" i="25" s="1"/>
  <c r="R3217" i="25" s="1"/>
  <c r="J3216" i="25"/>
  <c r="Q3216" i="25" s="1"/>
  <c r="R3216" i="25" s="1"/>
  <c r="J3215" i="25"/>
  <c r="Q3215" i="25" s="1"/>
  <c r="R3215" i="25" s="1"/>
  <c r="J3214" i="25"/>
  <c r="Q3214" i="25" s="1"/>
  <c r="R3214" i="25" s="1"/>
  <c r="J3213" i="25"/>
  <c r="Q3213" i="25" s="1"/>
  <c r="R3213" i="25" s="1"/>
  <c r="J3212" i="25"/>
  <c r="Q3212" i="25" s="1"/>
  <c r="R3212" i="25" s="1"/>
  <c r="J3211" i="25"/>
  <c r="Q3211" i="25" s="1"/>
  <c r="R3211" i="25" s="1"/>
  <c r="J3210" i="25"/>
  <c r="Q3210" i="25" s="1"/>
  <c r="R3210" i="25" s="1"/>
  <c r="J3209" i="25"/>
  <c r="Q3209" i="25" s="1"/>
  <c r="R3209" i="25" s="1"/>
  <c r="J3208" i="25"/>
  <c r="Q3208" i="25" s="1"/>
  <c r="R3208" i="25" s="1"/>
  <c r="J3207" i="25"/>
  <c r="Q3207" i="25" s="1"/>
  <c r="R3207" i="25" s="1"/>
  <c r="J3206" i="25"/>
  <c r="Q3206" i="25" s="1"/>
  <c r="R3206" i="25" s="1"/>
  <c r="J3205" i="25"/>
  <c r="Q3205" i="25" s="1"/>
  <c r="R3205" i="25" s="1"/>
  <c r="J3204" i="25"/>
  <c r="Q3204" i="25" s="1"/>
  <c r="R3204" i="25" s="1"/>
  <c r="J3203" i="25"/>
  <c r="Q3203" i="25" s="1"/>
  <c r="R3203" i="25" s="1"/>
  <c r="J3202" i="25"/>
  <c r="Q3202" i="25" s="1"/>
  <c r="R3202" i="25" s="1"/>
  <c r="J3201" i="25"/>
  <c r="Q3201" i="25" s="1"/>
  <c r="R3201" i="25" s="1"/>
  <c r="J3200" i="25"/>
  <c r="Q3200" i="25" s="1"/>
  <c r="R3200" i="25" s="1"/>
  <c r="J3199" i="25"/>
  <c r="Q3199" i="25" s="1"/>
  <c r="R3199" i="25" s="1"/>
  <c r="J3198" i="25"/>
  <c r="Q3198" i="25" s="1"/>
  <c r="R3198" i="25" s="1"/>
  <c r="J3197" i="25"/>
  <c r="Q3197" i="25" s="1"/>
  <c r="R3197" i="25" s="1"/>
  <c r="J3196" i="25"/>
  <c r="Q3196" i="25" s="1"/>
  <c r="R3196" i="25" s="1"/>
  <c r="J3195" i="25"/>
  <c r="Q3195" i="25" s="1"/>
  <c r="R3195" i="25" s="1"/>
  <c r="J3194" i="25"/>
  <c r="Q3194" i="25" s="1"/>
  <c r="R3194" i="25" s="1"/>
  <c r="J3193" i="25"/>
  <c r="Q3193" i="25" s="1"/>
  <c r="R3193" i="25" s="1"/>
  <c r="J3192" i="25"/>
  <c r="Q3192" i="25" s="1"/>
  <c r="R3192" i="25" s="1"/>
  <c r="J3191" i="25"/>
  <c r="Q3191" i="25" s="1"/>
  <c r="R3191" i="25" s="1"/>
  <c r="J3190" i="25"/>
  <c r="Q3190" i="25" s="1"/>
  <c r="R3190" i="25" s="1"/>
  <c r="J3189" i="25"/>
  <c r="Q3189" i="25" s="1"/>
  <c r="R3189" i="25" s="1"/>
  <c r="J3188" i="25"/>
  <c r="Q3188" i="25" s="1"/>
  <c r="R3188" i="25" s="1"/>
  <c r="J3187" i="25"/>
  <c r="Q3187" i="25" s="1"/>
  <c r="R3187" i="25" s="1"/>
  <c r="J3186" i="25"/>
  <c r="Q3186" i="25" s="1"/>
  <c r="R3186" i="25" s="1"/>
  <c r="J3185" i="25"/>
  <c r="Q3185" i="25" s="1"/>
  <c r="R3185" i="25" s="1"/>
  <c r="J3184" i="25"/>
  <c r="Q3184" i="25" s="1"/>
  <c r="R3184" i="25" s="1"/>
  <c r="J3183" i="25"/>
  <c r="Q3183" i="25" s="1"/>
  <c r="R3183" i="25" s="1"/>
  <c r="J3182" i="25"/>
  <c r="Q3182" i="25" s="1"/>
  <c r="R3182" i="25" s="1"/>
  <c r="J3181" i="25"/>
  <c r="Q3181" i="25" s="1"/>
  <c r="R3181" i="25" s="1"/>
  <c r="J3180" i="25"/>
  <c r="Q3180" i="25" s="1"/>
  <c r="R3180" i="25" s="1"/>
  <c r="J3179" i="25"/>
  <c r="Q3179" i="25" s="1"/>
  <c r="R3179" i="25" s="1"/>
  <c r="J3178" i="25"/>
  <c r="Q3178" i="25" s="1"/>
  <c r="R3178" i="25" s="1"/>
  <c r="J3177" i="25"/>
  <c r="Q3177" i="25" s="1"/>
  <c r="R3177" i="25" s="1"/>
  <c r="J3176" i="25"/>
  <c r="Q3176" i="25" s="1"/>
  <c r="R3176" i="25" s="1"/>
  <c r="J3175" i="25"/>
  <c r="Q3175" i="25" s="1"/>
  <c r="R3175" i="25" s="1"/>
  <c r="J3174" i="25"/>
  <c r="Q3174" i="25" s="1"/>
  <c r="R3174" i="25" s="1"/>
  <c r="J3173" i="25"/>
  <c r="Q3173" i="25" s="1"/>
  <c r="R3173" i="25" s="1"/>
  <c r="J3172" i="25"/>
  <c r="Q3172" i="25" s="1"/>
  <c r="R3172" i="25" s="1"/>
  <c r="J3171" i="25"/>
  <c r="Q3171" i="25" s="1"/>
  <c r="R3171" i="25" s="1"/>
  <c r="J3170" i="25"/>
  <c r="Q3170" i="25" s="1"/>
  <c r="R3170" i="25" s="1"/>
  <c r="J3169" i="25"/>
  <c r="Q3169" i="25" s="1"/>
  <c r="R3169" i="25" s="1"/>
  <c r="J3168" i="25"/>
  <c r="Q3168" i="25" s="1"/>
  <c r="R3168" i="25" s="1"/>
  <c r="J3167" i="25"/>
  <c r="Q3167" i="25" s="1"/>
  <c r="R3167" i="25" s="1"/>
  <c r="J3166" i="25"/>
  <c r="Q3166" i="25" s="1"/>
  <c r="R3166" i="25" s="1"/>
  <c r="J3165" i="25"/>
  <c r="Q3165" i="25" s="1"/>
  <c r="R3165" i="25" s="1"/>
  <c r="J3164" i="25"/>
  <c r="Q3164" i="25" s="1"/>
  <c r="R3164" i="25" s="1"/>
  <c r="J3163" i="25"/>
  <c r="Q3163" i="25" s="1"/>
  <c r="R3163" i="25" s="1"/>
  <c r="J3162" i="25"/>
  <c r="Q3162" i="25" s="1"/>
  <c r="R3162" i="25" s="1"/>
  <c r="J3161" i="25"/>
  <c r="Q3161" i="25" s="1"/>
  <c r="R3161" i="25" s="1"/>
  <c r="J3160" i="25"/>
  <c r="Q3160" i="25" s="1"/>
  <c r="R3160" i="25" s="1"/>
  <c r="J3159" i="25"/>
  <c r="Q3159" i="25" s="1"/>
  <c r="R3159" i="25" s="1"/>
  <c r="J3158" i="25"/>
  <c r="Q3158" i="25" s="1"/>
  <c r="R3158" i="25" s="1"/>
  <c r="J3157" i="25"/>
  <c r="Q3157" i="25" s="1"/>
  <c r="R3157" i="25" s="1"/>
  <c r="J3156" i="25"/>
  <c r="Q3156" i="25" s="1"/>
  <c r="R3156" i="25" s="1"/>
  <c r="J3155" i="25"/>
  <c r="Q3155" i="25" s="1"/>
  <c r="R3155" i="25" s="1"/>
  <c r="J3154" i="25"/>
  <c r="Q3154" i="25" s="1"/>
  <c r="R3154" i="25" s="1"/>
  <c r="J3153" i="25"/>
  <c r="Q3153" i="25" s="1"/>
  <c r="R3153" i="25" s="1"/>
  <c r="J3152" i="25"/>
  <c r="Q3152" i="25" s="1"/>
  <c r="R3152" i="25" s="1"/>
  <c r="J3151" i="25"/>
  <c r="Q3151" i="25" s="1"/>
  <c r="R3151" i="25" s="1"/>
  <c r="J3150" i="25"/>
  <c r="Q3150" i="25" s="1"/>
  <c r="R3150" i="25" s="1"/>
  <c r="J3149" i="25"/>
  <c r="Q3149" i="25" s="1"/>
  <c r="R3149" i="25" s="1"/>
  <c r="J3148" i="25"/>
  <c r="Q3148" i="25" s="1"/>
  <c r="R3148" i="25" s="1"/>
  <c r="J3147" i="25"/>
  <c r="Q3147" i="25" s="1"/>
  <c r="R3147" i="25" s="1"/>
  <c r="J3144" i="25"/>
  <c r="Q3144" i="25" s="1"/>
  <c r="R3144" i="25" s="1"/>
  <c r="J3143" i="25"/>
  <c r="Q3143" i="25" s="1"/>
  <c r="R3143" i="25" s="1"/>
  <c r="J3142" i="25"/>
  <c r="Q3142" i="25" s="1"/>
  <c r="R3142" i="25" s="1"/>
  <c r="J3141" i="25"/>
  <c r="Q3141" i="25" s="1"/>
  <c r="R3141" i="25" s="1"/>
  <c r="J3140" i="25"/>
  <c r="Q3140" i="25" s="1"/>
  <c r="R3140" i="25" s="1"/>
  <c r="J3139" i="25"/>
  <c r="Q3139" i="25" s="1"/>
  <c r="R3139" i="25" s="1"/>
  <c r="J3138" i="25"/>
  <c r="Q3138" i="25" s="1"/>
  <c r="R3138" i="25" s="1"/>
  <c r="J3137" i="25"/>
  <c r="Q3137" i="25" s="1"/>
  <c r="R3137" i="25" s="1"/>
  <c r="J3136" i="25"/>
  <c r="Q3136" i="25" s="1"/>
  <c r="R3136" i="25" s="1"/>
  <c r="J3135" i="25"/>
  <c r="Q3135" i="25" s="1"/>
  <c r="R3135" i="25" s="1"/>
  <c r="J3134" i="25"/>
  <c r="Q3134" i="25" s="1"/>
  <c r="R3134" i="25" s="1"/>
  <c r="J3133" i="25"/>
  <c r="Q3133" i="25" s="1"/>
  <c r="R3133" i="25" s="1"/>
  <c r="J3132" i="25"/>
  <c r="Q3132" i="25" s="1"/>
  <c r="R3132" i="25" s="1"/>
  <c r="J3131" i="25"/>
  <c r="Q3131" i="25" s="1"/>
  <c r="R3131" i="25" s="1"/>
  <c r="J3130" i="25"/>
  <c r="Q3130" i="25" s="1"/>
  <c r="R3130" i="25" s="1"/>
  <c r="J3129" i="25"/>
  <c r="Q3129" i="25" s="1"/>
  <c r="R3129" i="25" s="1"/>
  <c r="J3128" i="25"/>
  <c r="Q3128" i="25" s="1"/>
  <c r="R3128" i="25" s="1"/>
  <c r="J3127" i="25"/>
  <c r="Q3127" i="25" s="1"/>
  <c r="R3127" i="25" s="1"/>
  <c r="J3126" i="25"/>
  <c r="Q3126" i="25" s="1"/>
  <c r="R3126" i="25" s="1"/>
  <c r="J3125" i="25"/>
  <c r="Q3125" i="25" s="1"/>
  <c r="R3125" i="25" s="1"/>
  <c r="J3124" i="25"/>
  <c r="Q3124" i="25" s="1"/>
  <c r="R3124" i="25" s="1"/>
  <c r="J3123" i="25"/>
  <c r="Q3123" i="25" s="1"/>
  <c r="R3123" i="25" s="1"/>
  <c r="J3122" i="25"/>
  <c r="Q3122" i="25" s="1"/>
  <c r="R3122" i="25" s="1"/>
  <c r="J3121" i="25"/>
  <c r="Q3121" i="25" s="1"/>
  <c r="R3121" i="25" s="1"/>
  <c r="J3120" i="25"/>
  <c r="Q3120" i="25" s="1"/>
  <c r="R3120" i="25" s="1"/>
  <c r="J3119" i="25"/>
  <c r="Q3119" i="25" s="1"/>
  <c r="R3119" i="25" s="1"/>
  <c r="J3118" i="25"/>
  <c r="Q3118" i="25" s="1"/>
  <c r="R3118" i="25" s="1"/>
  <c r="J3117" i="25"/>
  <c r="Q3117" i="25" s="1"/>
  <c r="R3117" i="25" s="1"/>
  <c r="J3116" i="25"/>
  <c r="Q3116" i="25" s="1"/>
  <c r="R3116" i="25" s="1"/>
  <c r="J3115" i="25"/>
  <c r="Q3115" i="25" s="1"/>
  <c r="R3115" i="25" s="1"/>
  <c r="J3114" i="25"/>
  <c r="Q3114" i="25" s="1"/>
  <c r="R3114" i="25" s="1"/>
  <c r="J3113" i="25"/>
  <c r="Q3113" i="25" s="1"/>
  <c r="R3113" i="25" s="1"/>
  <c r="J3112" i="25"/>
  <c r="Q3112" i="25" s="1"/>
  <c r="R3112" i="25" s="1"/>
  <c r="J3111" i="25"/>
  <c r="Q3111" i="25" s="1"/>
  <c r="R3111" i="25" s="1"/>
  <c r="J3110" i="25"/>
  <c r="Q3110" i="25" s="1"/>
  <c r="R3110" i="25" s="1"/>
  <c r="J3109" i="25"/>
  <c r="Q3109" i="25" s="1"/>
  <c r="R3109" i="25" s="1"/>
  <c r="J3108" i="25"/>
  <c r="Q3108" i="25" s="1"/>
  <c r="R3108" i="25" s="1"/>
  <c r="J3107" i="25"/>
  <c r="Q3107" i="25" s="1"/>
  <c r="R3107" i="25" s="1"/>
  <c r="J3106" i="25"/>
  <c r="Q3106" i="25" s="1"/>
  <c r="R3106" i="25" s="1"/>
  <c r="J3105" i="25"/>
  <c r="Q3105" i="25" s="1"/>
  <c r="R3105" i="25" s="1"/>
  <c r="J3104" i="25"/>
  <c r="Q3104" i="25" s="1"/>
  <c r="R3104" i="25" s="1"/>
  <c r="J3103" i="25"/>
  <c r="Q3103" i="25" s="1"/>
  <c r="R3103" i="25" s="1"/>
  <c r="J3102" i="25"/>
  <c r="Q3102" i="25" s="1"/>
  <c r="R3102" i="25" s="1"/>
  <c r="J3101" i="25"/>
  <c r="Q3101" i="25" s="1"/>
  <c r="R3101" i="25" s="1"/>
  <c r="J3100" i="25"/>
  <c r="Q3100" i="25" s="1"/>
  <c r="R3100" i="25" s="1"/>
  <c r="J3099" i="25"/>
  <c r="Q3099" i="25" s="1"/>
  <c r="R3099" i="25" s="1"/>
  <c r="J3098" i="25"/>
  <c r="Q3098" i="25" s="1"/>
  <c r="R3098" i="25" s="1"/>
  <c r="J3097" i="25"/>
  <c r="Q3097" i="25" s="1"/>
  <c r="R3097" i="25" s="1"/>
  <c r="J3096" i="25"/>
  <c r="Q3096" i="25" s="1"/>
  <c r="R3096" i="25" s="1"/>
  <c r="J3095" i="25"/>
  <c r="Q3095" i="25" s="1"/>
  <c r="R3095" i="25" s="1"/>
  <c r="J3094" i="25"/>
  <c r="Q3094" i="25" s="1"/>
  <c r="R3094" i="25" s="1"/>
  <c r="J3093" i="25"/>
  <c r="Q3093" i="25" s="1"/>
  <c r="R3093" i="25" s="1"/>
  <c r="J3092" i="25"/>
  <c r="Q3092" i="25" s="1"/>
  <c r="R3092" i="25" s="1"/>
  <c r="J3091" i="25"/>
  <c r="Q3091" i="25" s="1"/>
  <c r="R3091" i="25" s="1"/>
  <c r="J3090" i="25"/>
  <c r="Q3090" i="25" s="1"/>
  <c r="R3090" i="25" s="1"/>
  <c r="J3089" i="25"/>
  <c r="Q3089" i="25" s="1"/>
  <c r="R3089" i="25" s="1"/>
  <c r="J3088" i="25"/>
  <c r="Q3088" i="25" s="1"/>
  <c r="R3088" i="25" s="1"/>
  <c r="J3087" i="25"/>
  <c r="Q3087" i="25" s="1"/>
  <c r="R3087" i="25" s="1"/>
  <c r="J3086" i="25"/>
  <c r="Q3086" i="25" s="1"/>
  <c r="R3086" i="25" s="1"/>
  <c r="J3085" i="25"/>
  <c r="Q3085" i="25" s="1"/>
  <c r="R3085" i="25" s="1"/>
  <c r="J3084" i="25"/>
  <c r="Q3084" i="25" s="1"/>
  <c r="R3084" i="25" s="1"/>
  <c r="J3083" i="25"/>
  <c r="Q3083" i="25" s="1"/>
  <c r="R3083" i="25" s="1"/>
  <c r="J3082" i="25"/>
  <c r="Q3082" i="25" s="1"/>
  <c r="R3082" i="25" s="1"/>
  <c r="J3081" i="25"/>
  <c r="Q3081" i="25" s="1"/>
  <c r="R3081" i="25" s="1"/>
  <c r="J3080" i="25"/>
  <c r="Q3080" i="25" s="1"/>
  <c r="R3080" i="25" s="1"/>
  <c r="J3079" i="25"/>
  <c r="Q3079" i="25" s="1"/>
  <c r="R3079" i="25" s="1"/>
  <c r="J3078" i="25"/>
  <c r="Q3078" i="25" s="1"/>
  <c r="R3078" i="25" s="1"/>
  <c r="J3077" i="25"/>
  <c r="Q3077" i="25" s="1"/>
  <c r="R3077" i="25" s="1"/>
  <c r="J3076" i="25"/>
  <c r="Q3076" i="25" s="1"/>
  <c r="R3076" i="25" s="1"/>
  <c r="J3075" i="25"/>
  <c r="Q3075" i="25" s="1"/>
  <c r="R3075" i="25" s="1"/>
  <c r="J3074" i="25"/>
  <c r="Q3074" i="25" s="1"/>
  <c r="R3074" i="25" s="1"/>
  <c r="J3073" i="25"/>
  <c r="Q3073" i="25" s="1"/>
  <c r="R3073" i="25" s="1"/>
  <c r="J3072" i="25"/>
  <c r="Q3072" i="25" s="1"/>
  <c r="R3072" i="25" s="1"/>
  <c r="J3071" i="25"/>
  <c r="Q3071" i="25" s="1"/>
  <c r="R3071" i="25" s="1"/>
  <c r="J3070" i="25"/>
  <c r="Q3070" i="25" s="1"/>
  <c r="R3070" i="25" s="1"/>
  <c r="J3069" i="25"/>
  <c r="Q3069" i="25" s="1"/>
  <c r="R3069" i="25" s="1"/>
  <c r="J3068" i="25"/>
  <c r="Q3068" i="25" s="1"/>
  <c r="R3068" i="25" s="1"/>
  <c r="J3067" i="25"/>
  <c r="Q3067" i="25" s="1"/>
  <c r="R3067" i="25" s="1"/>
  <c r="J3066" i="25"/>
  <c r="Q3066" i="25" s="1"/>
  <c r="R3066" i="25" s="1"/>
  <c r="J3065" i="25"/>
  <c r="Q3065" i="25" s="1"/>
  <c r="R3065" i="25" s="1"/>
  <c r="J3064" i="25"/>
  <c r="Q3064" i="25" s="1"/>
  <c r="R3064" i="25" s="1"/>
  <c r="J3063" i="25"/>
  <c r="Q3063" i="25" s="1"/>
  <c r="R3063" i="25" s="1"/>
  <c r="J3060" i="25"/>
  <c r="Q3060" i="25" s="1"/>
  <c r="R3060" i="25" s="1"/>
  <c r="J3059" i="25"/>
  <c r="Q3059" i="25" s="1"/>
  <c r="R3059" i="25" s="1"/>
  <c r="J3058" i="25"/>
  <c r="Q3058" i="25" s="1"/>
  <c r="R3058" i="25" s="1"/>
  <c r="J3057" i="25"/>
  <c r="Q3057" i="25" s="1"/>
  <c r="R3057" i="25" s="1"/>
  <c r="J3056" i="25"/>
  <c r="Q3056" i="25" s="1"/>
  <c r="R3056" i="25" s="1"/>
  <c r="J3055" i="25"/>
  <c r="Q3055" i="25" s="1"/>
  <c r="R3055" i="25" s="1"/>
  <c r="J3054" i="25"/>
  <c r="Q3054" i="25" s="1"/>
  <c r="R3054" i="25" s="1"/>
  <c r="J3053" i="25"/>
  <c r="Q3053" i="25" s="1"/>
  <c r="R3053" i="25" s="1"/>
  <c r="J3052" i="25"/>
  <c r="Q3052" i="25" s="1"/>
  <c r="R3052" i="25" s="1"/>
  <c r="J3051" i="25"/>
  <c r="Q3051" i="25" s="1"/>
  <c r="R3051" i="25" s="1"/>
  <c r="J3050" i="25"/>
  <c r="Q3050" i="25" s="1"/>
  <c r="R3050" i="25" s="1"/>
  <c r="J3049" i="25"/>
  <c r="Q3049" i="25" s="1"/>
  <c r="R3049" i="25" s="1"/>
  <c r="J3048" i="25"/>
  <c r="Q3048" i="25" s="1"/>
  <c r="R3048" i="25" s="1"/>
  <c r="J3047" i="25"/>
  <c r="Q3047" i="25" s="1"/>
  <c r="R3047" i="25" s="1"/>
  <c r="J3046" i="25"/>
  <c r="Q3046" i="25" s="1"/>
  <c r="R3046" i="25" s="1"/>
  <c r="J3045" i="25"/>
  <c r="Q3045" i="25" s="1"/>
  <c r="R3045" i="25" s="1"/>
  <c r="J3044" i="25"/>
  <c r="Q3044" i="25" s="1"/>
  <c r="R3044" i="25" s="1"/>
  <c r="J3043" i="25"/>
  <c r="Q3043" i="25" s="1"/>
  <c r="R3043" i="25" s="1"/>
  <c r="J3042" i="25"/>
  <c r="Q3042" i="25" s="1"/>
  <c r="R3042" i="25" s="1"/>
  <c r="J3041" i="25"/>
  <c r="Q3041" i="25" s="1"/>
  <c r="R3041" i="25" s="1"/>
  <c r="J3040" i="25"/>
  <c r="Q3040" i="25" s="1"/>
  <c r="R3040" i="25" s="1"/>
  <c r="J3039" i="25"/>
  <c r="Q3039" i="25" s="1"/>
  <c r="R3039" i="25" s="1"/>
  <c r="J3038" i="25"/>
  <c r="Q3038" i="25" s="1"/>
  <c r="R3038" i="25" s="1"/>
  <c r="J3037" i="25"/>
  <c r="Q3037" i="25" s="1"/>
  <c r="R3037" i="25" s="1"/>
  <c r="J3036" i="25"/>
  <c r="Q3036" i="25" s="1"/>
  <c r="R3036" i="25" s="1"/>
  <c r="J3035" i="25"/>
  <c r="Q3035" i="25" s="1"/>
  <c r="R3035" i="25" s="1"/>
  <c r="J3034" i="25"/>
  <c r="Q3034" i="25" s="1"/>
  <c r="R3034" i="25" s="1"/>
  <c r="J3033" i="25"/>
  <c r="Q3033" i="25" s="1"/>
  <c r="R3033" i="25" s="1"/>
  <c r="J3032" i="25"/>
  <c r="Q3032" i="25" s="1"/>
  <c r="R3032" i="25" s="1"/>
  <c r="J3031" i="25"/>
  <c r="Q3031" i="25" s="1"/>
  <c r="R3031" i="25" s="1"/>
  <c r="J3030" i="25"/>
  <c r="Q3030" i="25" s="1"/>
  <c r="R3030" i="25" s="1"/>
  <c r="J3029" i="25"/>
  <c r="Q3029" i="25" s="1"/>
  <c r="R3029" i="25" s="1"/>
  <c r="J3028" i="25"/>
  <c r="Q3028" i="25" s="1"/>
  <c r="R3028" i="25" s="1"/>
  <c r="J3027" i="25"/>
  <c r="Q3027" i="25" s="1"/>
  <c r="R3027" i="25" s="1"/>
  <c r="J3026" i="25"/>
  <c r="Q3026" i="25" s="1"/>
  <c r="R3026" i="25" s="1"/>
  <c r="J3025" i="25"/>
  <c r="Q3025" i="25" s="1"/>
  <c r="R3025" i="25" s="1"/>
  <c r="J3024" i="25"/>
  <c r="Q3024" i="25" s="1"/>
  <c r="R3024" i="25" s="1"/>
  <c r="J3023" i="25"/>
  <c r="Q3023" i="25" s="1"/>
  <c r="R3023" i="25" s="1"/>
  <c r="J3022" i="25"/>
  <c r="Q3022" i="25" s="1"/>
  <c r="R3022" i="25" s="1"/>
  <c r="J3021" i="25"/>
  <c r="Q3021" i="25" s="1"/>
  <c r="R3021" i="25" s="1"/>
  <c r="J3020" i="25"/>
  <c r="Q3020" i="25" s="1"/>
  <c r="R3020" i="25" s="1"/>
  <c r="J3019" i="25"/>
  <c r="Q3019" i="25" s="1"/>
  <c r="R3019" i="25" s="1"/>
  <c r="J3018" i="25"/>
  <c r="Q3018" i="25" s="1"/>
  <c r="R3018" i="25" s="1"/>
  <c r="J3017" i="25"/>
  <c r="Q3017" i="25" s="1"/>
  <c r="R3017" i="25" s="1"/>
  <c r="J3016" i="25"/>
  <c r="Q3016" i="25" s="1"/>
  <c r="R3016" i="25" s="1"/>
  <c r="J3015" i="25"/>
  <c r="Q3015" i="25" s="1"/>
  <c r="R3015" i="25" s="1"/>
  <c r="J3014" i="25"/>
  <c r="Q3014" i="25" s="1"/>
  <c r="R3014" i="25" s="1"/>
  <c r="J3013" i="25"/>
  <c r="Q3013" i="25" s="1"/>
  <c r="R3013" i="25" s="1"/>
  <c r="J3012" i="25"/>
  <c r="Q3012" i="25" s="1"/>
  <c r="R3012" i="25" s="1"/>
  <c r="J3011" i="25"/>
  <c r="Q3011" i="25" s="1"/>
  <c r="R3011" i="25" s="1"/>
  <c r="J3010" i="25"/>
  <c r="Q3010" i="25" s="1"/>
  <c r="R3010" i="25" s="1"/>
  <c r="J3009" i="25"/>
  <c r="Q3009" i="25" s="1"/>
  <c r="R3009" i="25" s="1"/>
  <c r="J3008" i="25"/>
  <c r="Q3008" i="25" s="1"/>
  <c r="R3008" i="25" s="1"/>
  <c r="J3007" i="25"/>
  <c r="Q3007" i="25" s="1"/>
  <c r="R3007" i="25" s="1"/>
  <c r="J3006" i="25"/>
  <c r="Q3006" i="25" s="1"/>
  <c r="R3006" i="25" s="1"/>
  <c r="J3005" i="25"/>
  <c r="Q3005" i="25" s="1"/>
  <c r="R3005" i="25" s="1"/>
  <c r="J3004" i="25"/>
  <c r="Q3004" i="25" s="1"/>
  <c r="R3004" i="25" s="1"/>
  <c r="J3003" i="25"/>
  <c r="Q3003" i="25" s="1"/>
  <c r="R3003" i="25" s="1"/>
  <c r="J3002" i="25"/>
  <c r="Q3002" i="25" s="1"/>
  <c r="R3002" i="25" s="1"/>
  <c r="J3001" i="25"/>
  <c r="Q3001" i="25" s="1"/>
  <c r="R3001" i="25" s="1"/>
  <c r="J3000" i="25"/>
  <c r="Q3000" i="25" s="1"/>
  <c r="R3000" i="25" s="1"/>
  <c r="J2999" i="25"/>
  <c r="Q2999" i="25" s="1"/>
  <c r="R2999" i="25" s="1"/>
  <c r="J2998" i="25"/>
  <c r="Q2998" i="25" s="1"/>
  <c r="R2998" i="25" s="1"/>
  <c r="J2997" i="25"/>
  <c r="Q2997" i="25" s="1"/>
  <c r="R2997" i="25" s="1"/>
  <c r="J2996" i="25"/>
  <c r="Q2996" i="25" s="1"/>
  <c r="R2996" i="25" s="1"/>
  <c r="J2995" i="25"/>
  <c r="Q2995" i="25" s="1"/>
  <c r="R2995" i="25" s="1"/>
  <c r="J2994" i="25"/>
  <c r="Q2994" i="25" s="1"/>
  <c r="R2994" i="25" s="1"/>
  <c r="J2993" i="25"/>
  <c r="Q2993" i="25" s="1"/>
  <c r="R2993" i="25" s="1"/>
  <c r="J2992" i="25"/>
  <c r="Q2992" i="25" s="1"/>
  <c r="R2992" i="25" s="1"/>
  <c r="J2991" i="25"/>
  <c r="Q2991" i="25" s="1"/>
  <c r="R2991" i="25" s="1"/>
  <c r="J2990" i="25"/>
  <c r="Q2990" i="25" s="1"/>
  <c r="R2990" i="25" s="1"/>
  <c r="J2989" i="25"/>
  <c r="Q2989" i="25" s="1"/>
  <c r="R2989" i="25" s="1"/>
  <c r="J2988" i="25"/>
  <c r="Q2988" i="25" s="1"/>
  <c r="R2988" i="25" s="1"/>
  <c r="J2987" i="25"/>
  <c r="Q2987" i="25" s="1"/>
  <c r="R2987" i="25" s="1"/>
  <c r="J2986" i="25"/>
  <c r="Q2986" i="25" s="1"/>
  <c r="R2986" i="25" s="1"/>
  <c r="J2985" i="25"/>
  <c r="Q2985" i="25" s="1"/>
  <c r="R2985" i="25" s="1"/>
  <c r="J2984" i="25"/>
  <c r="Q2984" i="25" s="1"/>
  <c r="R2984" i="25" s="1"/>
  <c r="J2983" i="25"/>
  <c r="Q2983" i="25" s="1"/>
  <c r="R2983" i="25" s="1"/>
  <c r="J2982" i="25"/>
  <c r="Q2982" i="25" s="1"/>
  <c r="R2982" i="25" s="1"/>
  <c r="J2981" i="25"/>
  <c r="Q2981" i="25" s="1"/>
  <c r="R2981" i="25" s="1"/>
  <c r="J2980" i="25"/>
  <c r="Q2980" i="25" s="1"/>
  <c r="R2980" i="25" s="1"/>
  <c r="J2979" i="25"/>
  <c r="Q2979" i="25" s="1"/>
  <c r="R2979" i="25" s="1"/>
  <c r="J2976" i="25"/>
  <c r="Q2976" i="25" s="1"/>
  <c r="R2976" i="25" s="1"/>
  <c r="J2975" i="25"/>
  <c r="Q2975" i="25" s="1"/>
  <c r="R2975" i="25" s="1"/>
  <c r="J2974" i="25"/>
  <c r="Q2974" i="25" s="1"/>
  <c r="R2974" i="25" s="1"/>
  <c r="J2973" i="25"/>
  <c r="Q2973" i="25" s="1"/>
  <c r="R2973" i="25" s="1"/>
  <c r="J2972" i="25"/>
  <c r="Q2972" i="25" s="1"/>
  <c r="R2972" i="25" s="1"/>
  <c r="J2971" i="25"/>
  <c r="Q2971" i="25" s="1"/>
  <c r="R2971" i="25" s="1"/>
  <c r="J2970" i="25"/>
  <c r="Q2970" i="25" s="1"/>
  <c r="R2970" i="25" s="1"/>
  <c r="J2969" i="25"/>
  <c r="Q2969" i="25" s="1"/>
  <c r="R2969" i="25" s="1"/>
  <c r="J2968" i="25"/>
  <c r="Q2968" i="25" s="1"/>
  <c r="R2968" i="25" s="1"/>
  <c r="J2967" i="25"/>
  <c r="Q2967" i="25" s="1"/>
  <c r="R2967" i="25" s="1"/>
  <c r="J2966" i="25"/>
  <c r="Q2966" i="25" s="1"/>
  <c r="R2966" i="25" s="1"/>
  <c r="J2965" i="25"/>
  <c r="Q2965" i="25" s="1"/>
  <c r="R2965" i="25" s="1"/>
  <c r="J2964" i="25"/>
  <c r="Q2964" i="25" s="1"/>
  <c r="R2964" i="25" s="1"/>
  <c r="J2963" i="25"/>
  <c r="Q2963" i="25" s="1"/>
  <c r="R2963" i="25" s="1"/>
  <c r="J2962" i="25"/>
  <c r="Q2962" i="25" s="1"/>
  <c r="R2962" i="25" s="1"/>
  <c r="J2961" i="25"/>
  <c r="Q2961" i="25" s="1"/>
  <c r="R2961" i="25" s="1"/>
  <c r="J2960" i="25"/>
  <c r="Q2960" i="25" s="1"/>
  <c r="R2960" i="25" s="1"/>
  <c r="J2959" i="25"/>
  <c r="Q2959" i="25" s="1"/>
  <c r="R2959" i="25" s="1"/>
  <c r="J2958" i="25"/>
  <c r="Q2958" i="25" s="1"/>
  <c r="R2958" i="25" s="1"/>
  <c r="J2957" i="25"/>
  <c r="Q2957" i="25" s="1"/>
  <c r="R2957" i="25" s="1"/>
  <c r="J2956" i="25"/>
  <c r="Q2956" i="25" s="1"/>
  <c r="R2956" i="25" s="1"/>
  <c r="J2955" i="25"/>
  <c r="Q2955" i="25" s="1"/>
  <c r="R2955" i="25" s="1"/>
  <c r="J2954" i="25"/>
  <c r="Q2954" i="25" s="1"/>
  <c r="R2954" i="25" s="1"/>
  <c r="J2953" i="25"/>
  <c r="Q2953" i="25" s="1"/>
  <c r="R2953" i="25" s="1"/>
  <c r="J2952" i="25"/>
  <c r="Q2952" i="25" s="1"/>
  <c r="R2952" i="25" s="1"/>
  <c r="J2951" i="25"/>
  <c r="Q2951" i="25" s="1"/>
  <c r="R2951" i="25" s="1"/>
  <c r="J2950" i="25"/>
  <c r="Q2950" i="25" s="1"/>
  <c r="R2950" i="25" s="1"/>
  <c r="J2949" i="25"/>
  <c r="Q2949" i="25" s="1"/>
  <c r="R2949" i="25" s="1"/>
  <c r="J2948" i="25"/>
  <c r="Q2948" i="25" s="1"/>
  <c r="R2948" i="25" s="1"/>
  <c r="J2947" i="25"/>
  <c r="Q2947" i="25" s="1"/>
  <c r="R2947" i="25" s="1"/>
  <c r="J2946" i="25"/>
  <c r="Q2946" i="25" s="1"/>
  <c r="R2946" i="25" s="1"/>
  <c r="J2945" i="25"/>
  <c r="Q2945" i="25" s="1"/>
  <c r="R2945" i="25" s="1"/>
  <c r="J2944" i="25"/>
  <c r="Q2944" i="25" s="1"/>
  <c r="R2944" i="25" s="1"/>
  <c r="J2943" i="25"/>
  <c r="Q2943" i="25" s="1"/>
  <c r="R2943" i="25" s="1"/>
  <c r="J2942" i="25"/>
  <c r="Q2942" i="25" s="1"/>
  <c r="R2942" i="25" s="1"/>
  <c r="J2941" i="25"/>
  <c r="Q2941" i="25" s="1"/>
  <c r="R2941" i="25" s="1"/>
  <c r="J2940" i="25"/>
  <c r="Q2940" i="25" s="1"/>
  <c r="R2940" i="25" s="1"/>
  <c r="J2939" i="25"/>
  <c r="Q2939" i="25" s="1"/>
  <c r="R2939" i="25" s="1"/>
  <c r="J2938" i="25"/>
  <c r="Q2938" i="25" s="1"/>
  <c r="R2938" i="25" s="1"/>
  <c r="J2937" i="25"/>
  <c r="Q2937" i="25" s="1"/>
  <c r="R2937" i="25" s="1"/>
  <c r="J2936" i="25"/>
  <c r="Q2936" i="25" s="1"/>
  <c r="R2936" i="25" s="1"/>
  <c r="J2935" i="25"/>
  <c r="Q2935" i="25" s="1"/>
  <c r="R2935" i="25" s="1"/>
  <c r="J2934" i="25"/>
  <c r="Q2934" i="25" s="1"/>
  <c r="R2934" i="25" s="1"/>
  <c r="J2933" i="25"/>
  <c r="Q2933" i="25" s="1"/>
  <c r="R2933" i="25" s="1"/>
  <c r="J2932" i="25"/>
  <c r="Q2932" i="25" s="1"/>
  <c r="R2932" i="25" s="1"/>
  <c r="J2931" i="25"/>
  <c r="Q2931" i="25" s="1"/>
  <c r="R2931" i="25" s="1"/>
  <c r="J2930" i="25"/>
  <c r="Q2930" i="25" s="1"/>
  <c r="R2930" i="25" s="1"/>
  <c r="J2929" i="25"/>
  <c r="Q2929" i="25" s="1"/>
  <c r="R2929" i="25" s="1"/>
  <c r="J2928" i="25"/>
  <c r="Q2928" i="25" s="1"/>
  <c r="R2928" i="25" s="1"/>
  <c r="J2927" i="25"/>
  <c r="Q2927" i="25" s="1"/>
  <c r="R2927" i="25" s="1"/>
  <c r="J2926" i="25"/>
  <c r="Q2926" i="25" s="1"/>
  <c r="R2926" i="25" s="1"/>
  <c r="J2925" i="25"/>
  <c r="Q2925" i="25" s="1"/>
  <c r="R2925" i="25" s="1"/>
  <c r="J2924" i="25"/>
  <c r="Q2924" i="25" s="1"/>
  <c r="R2924" i="25" s="1"/>
  <c r="J2923" i="25"/>
  <c r="Q2923" i="25" s="1"/>
  <c r="R2923" i="25" s="1"/>
  <c r="J2922" i="25"/>
  <c r="Q2922" i="25" s="1"/>
  <c r="R2922" i="25" s="1"/>
  <c r="J2921" i="25"/>
  <c r="Q2921" i="25" s="1"/>
  <c r="R2921" i="25" s="1"/>
  <c r="J2920" i="25"/>
  <c r="Q2920" i="25" s="1"/>
  <c r="R2920" i="25" s="1"/>
  <c r="J2919" i="25"/>
  <c r="Q2919" i="25" s="1"/>
  <c r="R2919" i="25" s="1"/>
  <c r="J2918" i="25"/>
  <c r="Q2918" i="25" s="1"/>
  <c r="R2918" i="25" s="1"/>
  <c r="J2917" i="25"/>
  <c r="Q2917" i="25" s="1"/>
  <c r="R2917" i="25" s="1"/>
  <c r="J2916" i="25"/>
  <c r="Q2916" i="25" s="1"/>
  <c r="R2916" i="25" s="1"/>
  <c r="J2915" i="25"/>
  <c r="Q2915" i="25" s="1"/>
  <c r="R2915" i="25" s="1"/>
  <c r="J2914" i="25"/>
  <c r="Q2914" i="25" s="1"/>
  <c r="R2914" i="25" s="1"/>
  <c r="J2913" i="25"/>
  <c r="Q2913" i="25" s="1"/>
  <c r="R2913" i="25" s="1"/>
  <c r="J2912" i="25"/>
  <c r="Q2912" i="25" s="1"/>
  <c r="R2912" i="25" s="1"/>
  <c r="J2911" i="25"/>
  <c r="Q2911" i="25" s="1"/>
  <c r="R2911" i="25" s="1"/>
  <c r="J2910" i="25"/>
  <c r="Q2910" i="25" s="1"/>
  <c r="R2910" i="25" s="1"/>
  <c r="J2909" i="25"/>
  <c r="Q2909" i="25" s="1"/>
  <c r="R2909" i="25" s="1"/>
  <c r="J2908" i="25"/>
  <c r="Q2908" i="25" s="1"/>
  <c r="R2908" i="25" s="1"/>
  <c r="J2907" i="25"/>
  <c r="Q2907" i="25" s="1"/>
  <c r="R2907" i="25" s="1"/>
  <c r="J2906" i="25"/>
  <c r="Q2906" i="25" s="1"/>
  <c r="R2906" i="25" s="1"/>
  <c r="J2905" i="25"/>
  <c r="Q2905" i="25" s="1"/>
  <c r="R2905" i="25" s="1"/>
  <c r="J2904" i="25"/>
  <c r="Q2904" i="25" s="1"/>
  <c r="R2904" i="25" s="1"/>
  <c r="J2903" i="25"/>
  <c r="Q2903" i="25" s="1"/>
  <c r="R2903" i="25" s="1"/>
  <c r="J2902" i="25"/>
  <c r="Q2902" i="25" s="1"/>
  <c r="R2902" i="25" s="1"/>
  <c r="J2901" i="25"/>
  <c r="Q2901" i="25" s="1"/>
  <c r="R2901" i="25" s="1"/>
  <c r="J2900" i="25"/>
  <c r="Q2900" i="25" s="1"/>
  <c r="R2900" i="25" s="1"/>
  <c r="J2899" i="25"/>
  <c r="Q2899" i="25" s="1"/>
  <c r="R2899" i="25" s="1"/>
  <c r="J2898" i="25"/>
  <c r="Q2898" i="25" s="1"/>
  <c r="R2898" i="25" s="1"/>
  <c r="J2897" i="25"/>
  <c r="Q2897" i="25" s="1"/>
  <c r="R2897" i="25" s="1"/>
  <c r="J2896" i="25"/>
  <c r="Q2896" i="25" s="1"/>
  <c r="R2896" i="25" s="1"/>
  <c r="J2895" i="25"/>
  <c r="Q2895" i="25" s="1"/>
  <c r="R2895" i="25" s="1"/>
  <c r="J2892" i="25"/>
  <c r="Q2892" i="25" s="1"/>
  <c r="R2892" i="25" s="1"/>
  <c r="J2891" i="25"/>
  <c r="Q2891" i="25" s="1"/>
  <c r="R2891" i="25" s="1"/>
  <c r="J2890" i="25"/>
  <c r="Q2890" i="25" s="1"/>
  <c r="R2890" i="25" s="1"/>
  <c r="J2889" i="25"/>
  <c r="Q2889" i="25" s="1"/>
  <c r="R2889" i="25" s="1"/>
  <c r="J2888" i="25"/>
  <c r="Q2888" i="25" s="1"/>
  <c r="R2888" i="25" s="1"/>
  <c r="J2887" i="25"/>
  <c r="Q2887" i="25" s="1"/>
  <c r="R2887" i="25" s="1"/>
  <c r="J2886" i="25"/>
  <c r="Q2886" i="25" s="1"/>
  <c r="R2886" i="25" s="1"/>
  <c r="J2885" i="25"/>
  <c r="Q2885" i="25" s="1"/>
  <c r="R2885" i="25" s="1"/>
  <c r="J2884" i="25"/>
  <c r="Q2884" i="25" s="1"/>
  <c r="R2884" i="25" s="1"/>
  <c r="J2883" i="25"/>
  <c r="Q2883" i="25" s="1"/>
  <c r="R2883" i="25" s="1"/>
  <c r="J2882" i="25"/>
  <c r="Q2882" i="25" s="1"/>
  <c r="R2882" i="25" s="1"/>
  <c r="J2881" i="25"/>
  <c r="Q2881" i="25" s="1"/>
  <c r="R2881" i="25" s="1"/>
  <c r="J2880" i="25"/>
  <c r="Q2880" i="25" s="1"/>
  <c r="R2880" i="25" s="1"/>
  <c r="J2879" i="25"/>
  <c r="Q2879" i="25" s="1"/>
  <c r="R2879" i="25" s="1"/>
  <c r="J2878" i="25"/>
  <c r="Q2878" i="25" s="1"/>
  <c r="R2878" i="25" s="1"/>
  <c r="J2877" i="25"/>
  <c r="Q2877" i="25" s="1"/>
  <c r="R2877" i="25" s="1"/>
  <c r="J2876" i="25"/>
  <c r="Q2876" i="25" s="1"/>
  <c r="R2876" i="25" s="1"/>
  <c r="J2875" i="25"/>
  <c r="Q2875" i="25" s="1"/>
  <c r="R2875" i="25" s="1"/>
  <c r="J2874" i="25"/>
  <c r="Q2874" i="25" s="1"/>
  <c r="R2874" i="25" s="1"/>
  <c r="J2873" i="25"/>
  <c r="Q2873" i="25" s="1"/>
  <c r="R2873" i="25" s="1"/>
  <c r="J2872" i="25"/>
  <c r="Q2872" i="25" s="1"/>
  <c r="R2872" i="25" s="1"/>
  <c r="J2871" i="25"/>
  <c r="Q2871" i="25" s="1"/>
  <c r="R2871" i="25" s="1"/>
  <c r="J2870" i="25"/>
  <c r="Q2870" i="25" s="1"/>
  <c r="R2870" i="25" s="1"/>
  <c r="J2869" i="25"/>
  <c r="Q2869" i="25" s="1"/>
  <c r="R2869" i="25" s="1"/>
  <c r="J2868" i="25"/>
  <c r="Q2868" i="25" s="1"/>
  <c r="R2868" i="25" s="1"/>
  <c r="J2867" i="25"/>
  <c r="Q2867" i="25" s="1"/>
  <c r="R2867" i="25" s="1"/>
  <c r="J2866" i="25"/>
  <c r="Q2866" i="25" s="1"/>
  <c r="R2866" i="25" s="1"/>
  <c r="J2865" i="25"/>
  <c r="Q2865" i="25" s="1"/>
  <c r="R2865" i="25" s="1"/>
  <c r="J2864" i="25"/>
  <c r="Q2864" i="25" s="1"/>
  <c r="R2864" i="25" s="1"/>
  <c r="J2863" i="25"/>
  <c r="Q2863" i="25" s="1"/>
  <c r="R2863" i="25" s="1"/>
  <c r="J2862" i="25"/>
  <c r="Q2862" i="25" s="1"/>
  <c r="R2862" i="25" s="1"/>
  <c r="J2861" i="25"/>
  <c r="Q2861" i="25" s="1"/>
  <c r="R2861" i="25" s="1"/>
  <c r="J2860" i="25"/>
  <c r="Q2860" i="25" s="1"/>
  <c r="R2860" i="25" s="1"/>
  <c r="J2859" i="25"/>
  <c r="Q2859" i="25" s="1"/>
  <c r="R2859" i="25" s="1"/>
  <c r="J2858" i="25"/>
  <c r="Q2858" i="25" s="1"/>
  <c r="R2858" i="25" s="1"/>
  <c r="J2857" i="25"/>
  <c r="Q2857" i="25" s="1"/>
  <c r="R2857" i="25" s="1"/>
  <c r="J2856" i="25"/>
  <c r="Q2856" i="25" s="1"/>
  <c r="R2856" i="25" s="1"/>
  <c r="J2855" i="25"/>
  <c r="Q2855" i="25" s="1"/>
  <c r="R2855" i="25" s="1"/>
  <c r="J2854" i="25"/>
  <c r="Q2854" i="25" s="1"/>
  <c r="R2854" i="25" s="1"/>
  <c r="J2853" i="25"/>
  <c r="Q2853" i="25" s="1"/>
  <c r="R2853" i="25" s="1"/>
  <c r="J2852" i="25"/>
  <c r="Q2852" i="25" s="1"/>
  <c r="R2852" i="25" s="1"/>
  <c r="J2851" i="25"/>
  <c r="Q2851" i="25" s="1"/>
  <c r="R2851" i="25" s="1"/>
  <c r="J2850" i="25"/>
  <c r="Q2850" i="25" s="1"/>
  <c r="R2850" i="25" s="1"/>
  <c r="J2849" i="25"/>
  <c r="Q2849" i="25" s="1"/>
  <c r="R2849" i="25" s="1"/>
  <c r="J2848" i="25"/>
  <c r="Q2848" i="25" s="1"/>
  <c r="R2848" i="25" s="1"/>
  <c r="J2847" i="25"/>
  <c r="Q2847" i="25" s="1"/>
  <c r="R2847" i="25" s="1"/>
  <c r="J2846" i="25"/>
  <c r="Q2846" i="25" s="1"/>
  <c r="R2846" i="25" s="1"/>
  <c r="J2845" i="25"/>
  <c r="Q2845" i="25" s="1"/>
  <c r="R2845" i="25" s="1"/>
  <c r="J2844" i="25"/>
  <c r="Q2844" i="25" s="1"/>
  <c r="R2844" i="25" s="1"/>
  <c r="J2843" i="25"/>
  <c r="Q2843" i="25" s="1"/>
  <c r="R2843" i="25" s="1"/>
  <c r="J2842" i="25"/>
  <c r="Q2842" i="25" s="1"/>
  <c r="R2842" i="25" s="1"/>
  <c r="J2841" i="25"/>
  <c r="Q2841" i="25" s="1"/>
  <c r="R2841" i="25" s="1"/>
  <c r="J2840" i="25"/>
  <c r="Q2840" i="25" s="1"/>
  <c r="R2840" i="25" s="1"/>
  <c r="J2839" i="25"/>
  <c r="Q2839" i="25" s="1"/>
  <c r="R2839" i="25" s="1"/>
  <c r="J2838" i="25"/>
  <c r="Q2838" i="25" s="1"/>
  <c r="R2838" i="25" s="1"/>
  <c r="J2837" i="25"/>
  <c r="Q2837" i="25" s="1"/>
  <c r="R2837" i="25" s="1"/>
  <c r="J2836" i="25"/>
  <c r="Q2836" i="25" s="1"/>
  <c r="R2836" i="25" s="1"/>
  <c r="J2835" i="25"/>
  <c r="Q2835" i="25" s="1"/>
  <c r="R2835" i="25" s="1"/>
  <c r="J2834" i="25"/>
  <c r="Q2834" i="25" s="1"/>
  <c r="R2834" i="25" s="1"/>
  <c r="J2833" i="25"/>
  <c r="Q2833" i="25" s="1"/>
  <c r="R2833" i="25" s="1"/>
  <c r="J2832" i="25"/>
  <c r="Q2832" i="25" s="1"/>
  <c r="R2832" i="25" s="1"/>
  <c r="J2831" i="25"/>
  <c r="Q2831" i="25" s="1"/>
  <c r="R2831" i="25" s="1"/>
  <c r="J2830" i="25"/>
  <c r="Q2830" i="25" s="1"/>
  <c r="R2830" i="25" s="1"/>
  <c r="J2829" i="25"/>
  <c r="Q2829" i="25" s="1"/>
  <c r="R2829" i="25" s="1"/>
  <c r="J2828" i="25"/>
  <c r="Q2828" i="25" s="1"/>
  <c r="R2828" i="25" s="1"/>
  <c r="J2827" i="25"/>
  <c r="Q2827" i="25" s="1"/>
  <c r="R2827" i="25" s="1"/>
  <c r="J2826" i="25"/>
  <c r="Q2826" i="25" s="1"/>
  <c r="R2826" i="25" s="1"/>
  <c r="J2825" i="25"/>
  <c r="Q2825" i="25" s="1"/>
  <c r="R2825" i="25" s="1"/>
  <c r="J2824" i="25"/>
  <c r="Q2824" i="25" s="1"/>
  <c r="R2824" i="25" s="1"/>
  <c r="J2823" i="25"/>
  <c r="Q2823" i="25" s="1"/>
  <c r="R2823" i="25" s="1"/>
  <c r="J2822" i="25"/>
  <c r="Q2822" i="25" s="1"/>
  <c r="R2822" i="25" s="1"/>
  <c r="J2821" i="25"/>
  <c r="Q2821" i="25" s="1"/>
  <c r="R2821" i="25" s="1"/>
  <c r="J2820" i="25"/>
  <c r="Q2820" i="25" s="1"/>
  <c r="R2820" i="25" s="1"/>
  <c r="J2819" i="25"/>
  <c r="Q2819" i="25" s="1"/>
  <c r="R2819" i="25" s="1"/>
  <c r="J2818" i="25"/>
  <c r="Q2818" i="25" s="1"/>
  <c r="R2818" i="25" s="1"/>
  <c r="J2817" i="25"/>
  <c r="Q2817" i="25" s="1"/>
  <c r="R2817" i="25" s="1"/>
  <c r="J2816" i="25"/>
  <c r="Q2816" i="25" s="1"/>
  <c r="R2816" i="25" s="1"/>
  <c r="J2815" i="25"/>
  <c r="Q2815" i="25" s="1"/>
  <c r="R2815" i="25" s="1"/>
  <c r="J2814" i="25"/>
  <c r="Q2814" i="25" s="1"/>
  <c r="R2814" i="25" s="1"/>
  <c r="J2813" i="25"/>
  <c r="Q2813" i="25" s="1"/>
  <c r="R2813" i="25" s="1"/>
  <c r="J2812" i="25"/>
  <c r="Q2812" i="25" s="1"/>
  <c r="R2812" i="25" s="1"/>
  <c r="J2811" i="25"/>
  <c r="Q2811" i="25" s="1"/>
  <c r="R2811" i="25" s="1"/>
  <c r="J2808" i="25"/>
  <c r="Q2808" i="25" s="1"/>
  <c r="R2808" i="25" s="1"/>
  <c r="J2807" i="25"/>
  <c r="Q2807" i="25" s="1"/>
  <c r="R2807" i="25" s="1"/>
  <c r="J2806" i="25"/>
  <c r="Q2806" i="25" s="1"/>
  <c r="R2806" i="25" s="1"/>
  <c r="J2805" i="25"/>
  <c r="Q2805" i="25" s="1"/>
  <c r="R2805" i="25" s="1"/>
  <c r="J2804" i="25"/>
  <c r="Q2804" i="25" s="1"/>
  <c r="R2804" i="25" s="1"/>
  <c r="J2803" i="25"/>
  <c r="Q2803" i="25" s="1"/>
  <c r="R2803" i="25" s="1"/>
  <c r="J2802" i="25"/>
  <c r="Q2802" i="25" s="1"/>
  <c r="R2802" i="25" s="1"/>
  <c r="J2801" i="25"/>
  <c r="Q2801" i="25" s="1"/>
  <c r="R2801" i="25" s="1"/>
  <c r="J2800" i="25"/>
  <c r="Q2800" i="25" s="1"/>
  <c r="R2800" i="25" s="1"/>
  <c r="J2799" i="25"/>
  <c r="Q2799" i="25" s="1"/>
  <c r="R2799" i="25" s="1"/>
  <c r="J2798" i="25"/>
  <c r="Q2798" i="25" s="1"/>
  <c r="R2798" i="25" s="1"/>
  <c r="J2797" i="25"/>
  <c r="Q2797" i="25" s="1"/>
  <c r="R2797" i="25" s="1"/>
  <c r="J2796" i="25"/>
  <c r="Q2796" i="25" s="1"/>
  <c r="R2796" i="25" s="1"/>
  <c r="J2795" i="25"/>
  <c r="Q2795" i="25" s="1"/>
  <c r="R2795" i="25" s="1"/>
  <c r="J2794" i="25"/>
  <c r="Q2794" i="25" s="1"/>
  <c r="R2794" i="25" s="1"/>
  <c r="J2793" i="25"/>
  <c r="Q2793" i="25" s="1"/>
  <c r="R2793" i="25" s="1"/>
  <c r="J2792" i="25"/>
  <c r="Q2792" i="25" s="1"/>
  <c r="R2792" i="25" s="1"/>
  <c r="J2791" i="25"/>
  <c r="Q2791" i="25" s="1"/>
  <c r="R2791" i="25" s="1"/>
  <c r="J2790" i="25"/>
  <c r="Q2790" i="25" s="1"/>
  <c r="R2790" i="25" s="1"/>
  <c r="J2789" i="25"/>
  <c r="Q2789" i="25" s="1"/>
  <c r="R2789" i="25" s="1"/>
  <c r="J2788" i="25"/>
  <c r="Q2788" i="25" s="1"/>
  <c r="R2788" i="25" s="1"/>
  <c r="J2787" i="25"/>
  <c r="Q2787" i="25" s="1"/>
  <c r="R2787" i="25" s="1"/>
  <c r="J2786" i="25"/>
  <c r="Q2786" i="25" s="1"/>
  <c r="R2786" i="25" s="1"/>
  <c r="J2785" i="25"/>
  <c r="Q2785" i="25" s="1"/>
  <c r="R2785" i="25" s="1"/>
  <c r="J2784" i="25"/>
  <c r="Q2784" i="25" s="1"/>
  <c r="R2784" i="25" s="1"/>
  <c r="J2783" i="25"/>
  <c r="Q2783" i="25" s="1"/>
  <c r="R2783" i="25" s="1"/>
  <c r="J2782" i="25"/>
  <c r="Q2782" i="25" s="1"/>
  <c r="R2782" i="25" s="1"/>
  <c r="J2781" i="25"/>
  <c r="Q2781" i="25" s="1"/>
  <c r="R2781" i="25" s="1"/>
  <c r="J2780" i="25"/>
  <c r="Q2780" i="25" s="1"/>
  <c r="R2780" i="25" s="1"/>
  <c r="J2779" i="25"/>
  <c r="Q2779" i="25" s="1"/>
  <c r="R2779" i="25" s="1"/>
  <c r="J2778" i="25"/>
  <c r="Q2778" i="25" s="1"/>
  <c r="R2778" i="25" s="1"/>
  <c r="J2777" i="25"/>
  <c r="Q2777" i="25" s="1"/>
  <c r="R2777" i="25" s="1"/>
  <c r="J2776" i="25"/>
  <c r="Q2776" i="25" s="1"/>
  <c r="R2776" i="25" s="1"/>
  <c r="J2775" i="25"/>
  <c r="Q2775" i="25" s="1"/>
  <c r="R2775" i="25" s="1"/>
  <c r="J2774" i="25"/>
  <c r="Q2774" i="25" s="1"/>
  <c r="R2774" i="25" s="1"/>
  <c r="J2773" i="25"/>
  <c r="Q2773" i="25" s="1"/>
  <c r="R2773" i="25" s="1"/>
  <c r="J2772" i="25"/>
  <c r="Q2772" i="25" s="1"/>
  <c r="R2772" i="25" s="1"/>
  <c r="J2771" i="25"/>
  <c r="Q2771" i="25" s="1"/>
  <c r="R2771" i="25" s="1"/>
  <c r="J2770" i="25"/>
  <c r="Q2770" i="25" s="1"/>
  <c r="R2770" i="25" s="1"/>
  <c r="J2769" i="25"/>
  <c r="Q2769" i="25" s="1"/>
  <c r="R2769" i="25" s="1"/>
  <c r="J2768" i="25"/>
  <c r="Q2768" i="25" s="1"/>
  <c r="R2768" i="25" s="1"/>
  <c r="J2767" i="25"/>
  <c r="Q2767" i="25" s="1"/>
  <c r="R2767" i="25" s="1"/>
  <c r="J2766" i="25"/>
  <c r="Q2766" i="25" s="1"/>
  <c r="R2766" i="25" s="1"/>
  <c r="J2765" i="25"/>
  <c r="Q2765" i="25" s="1"/>
  <c r="R2765" i="25" s="1"/>
  <c r="J2764" i="25"/>
  <c r="Q2764" i="25" s="1"/>
  <c r="R2764" i="25" s="1"/>
  <c r="J2763" i="25"/>
  <c r="Q2763" i="25" s="1"/>
  <c r="R2763" i="25" s="1"/>
  <c r="J2762" i="25"/>
  <c r="Q2762" i="25" s="1"/>
  <c r="R2762" i="25" s="1"/>
  <c r="J2761" i="25"/>
  <c r="Q2761" i="25" s="1"/>
  <c r="R2761" i="25" s="1"/>
  <c r="J2760" i="25"/>
  <c r="Q2760" i="25" s="1"/>
  <c r="R2760" i="25" s="1"/>
  <c r="J2759" i="25"/>
  <c r="Q2759" i="25" s="1"/>
  <c r="R2759" i="25" s="1"/>
  <c r="J2758" i="25"/>
  <c r="Q2758" i="25" s="1"/>
  <c r="R2758" i="25" s="1"/>
  <c r="J2757" i="25"/>
  <c r="Q2757" i="25" s="1"/>
  <c r="R2757" i="25" s="1"/>
  <c r="J2756" i="25"/>
  <c r="Q2756" i="25" s="1"/>
  <c r="R2756" i="25" s="1"/>
  <c r="J2755" i="25"/>
  <c r="Q2755" i="25" s="1"/>
  <c r="R2755" i="25" s="1"/>
  <c r="J2754" i="25"/>
  <c r="Q2754" i="25" s="1"/>
  <c r="R2754" i="25" s="1"/>
  <c r="J2753" i="25"/>
  <c r="Q2753" i="25" s="1"/>
  <c r="R2753" i="25" s="1"/>
  <c r="J2752" i="25"/>
  <c r="Q2752" i="25" s="1"/>
  <c r="R2752" i="25" s="1"/>
  <c r="J2751" i="25"/>
  <c r="Q2751" i="25" s="1"/>
  <c r="R2751" i="25" s="1"/>
  <c r="J2750" i="25"/>
  <c r="Q2750" i="25" s="1"/>
  <c r="R2750" i="25" s="1"/>
  <c r="J2749" i="25"/>
  <c r="Q2749" i="25" s="1"/>
  <c r="R2749" i="25" s="1"/>
  <c r="J2748" i="25"/>
  <c r="Q2748" i="25" s="1"/>
  <c r="R2748" i="25" s="1"/>
  <c r="J2747" i="25"/>
  <c r="Q2747" i="25" s="1"/>
  <c r="R2747" i="25" s="1"/>
  <c r="J2746" i="25"/>
  <c r="Q2746" i="25" s="1"/>
  <c r="R2746" i="25" s="1"/>
  <c r="J2745" i="25"/>
  <c r="Q2745" i="25" s="1"/>
  <c r="R2745" i="25" s="1"/>
  <c r="J2744" i="25"/>
  <c r="Q2744" i="25" s="1"/>
  <c r="R2744" i="25" s="1"/>
  <c r="J2743" i="25"/>
  <c r="Q2743" i="25" s="1"/>
  <c r="R2743" i="25" s="1"/>
  <c r="J2742" i="25"/>
  <c r="Q2742" i="25" s="1"/>
  <c r="R2742" i="25" s="1"/>
  <c r="J2741" i="25"/>
  <c r="Q2741" i="25" s="1"/>
  <c r="R2741" i="25" s="1"/>
  <c r="J2740" i="25"/>
  <c r="Q2740" i="25" s="1"/>
  <c r="R2740" i="25" s="1"/>
  <c r="J2739" i="25"/>
  <c r="Q2739" i="25" s="1"/>
  <c r="R2739" i="25" s="1"/>
  <c r="J2738" i="25"/>
  <c r="Q2738" i="25" s="1"/>
  <c r="R2738" i="25" s="1"/>
  <c r="J2737" i="25"/>
  <c r="Q2737" i="25" s="1"/>
  <c r="R2737" i="25" s="1"/>
  <c r="J2736" i="25"/>
  <c r="Q2736" i="25" s="1"/>
  <c r="R2736" i="25" s="1"/>
  <c r="J2735" i="25"/>
  <c r="Q2735" i="25" s="1"/>
  <c r="R2735" i="25" s="1"/>
  <c r="J2734" i="25"/>
  <c r="Q2734" i="25" s="1"/>
  <c r="R2734" i="25" s="1"/>
  <c r="J2733" i="25"/>
  <c r="Q2733" i="25" s="1"/>
  <c r="R2733" i="25" s="1"/>
  <c r="J2732" i="25"/>
  <c r="Q2732" i="25" s="1"/>
  <c r="R2732" i="25" s="1"/>
  <c r="J2731" i="25"/>
  <c r="Q2731" i="25" s="1"/>
  <c r="R2731" i="25" s="1"/>
  <c r="J2730" i="25"/>
  <c r="Q2730" i="25" s="1"/>
  <c r="R2730" i="25" s="1"/>
  <c r="J2729" i="25"/>
  <c r="Q2729" i="25" s="1"/>
  <c r="R2729" i="25" s="1"/>
  <c r="J2728" i="25"/>
  <c r="Q2728" i="25" s="1"/>
  <c r="R2728" i="25" s="1"/>
  <c r="J2727" i="25"/>
  <c r="Q2727" i="25" s="1"/>
  <c r="R2727" i="25" s="1"/>
  <c r="J2724" i="25"/>
  <c r="Q2724" i="25" s="1"/>
  <c r="R2724" i="25" s="1"/>
  <c r="J2723" i="25"/>
  <c r="Q2723" i="25" s="1"/>
  <c r="R2723" i="25" s="1"/>
  <c r="J2722" i="25"/>
  <c r="Q2722" i="25" s="1"/>
  <c r="R2722" i="25" s="1"/>
  <c r="J2721" i="25"/>
  <c r="Q2721" i="25" s="1"/>
  <c r="R2721" i="25" s="1"/>
  <c r="J2720" i="25"/>
  <c r="Q2720" i="25" s="1"/>
  <c r="R2720" i="25" s="1"/>
  <c r="J2719" i="25"/>
  <c r="Q2719" i="25" s="1"/>
  <c r="R2719" i="25" s="1"/>
  <c r="J2718" i="25"/>
  <c r="Q2718" i="25" s="1"/>
  <c r="R2718" i="25" s="1"/>
  <c r="J2717" i="25"/>
  <c r="Q2717" i="25" s="1"/>
  <c r="R2717" i="25" s="1"/>
  <c r="J2716" i="25"/>
  <c r="Q2716" i="25" s="1"/>
  <c r="R2716" i="25" s="1"/>
  <c r="J2715" i="25"/>
  <c r="Q2715" i="25" s="1"/>
  <c r="R2715" i="25" s="1"/>
  <c r="J2714" i="25"/>
  <c r="Q2714" i="25" s="1"/>
  <c r="R2714" i="25" s="1"/>
  <c r="J2713" i="25"/>
  <c r="Q2713" i="25" s="1"/>
  <c r="R2713" i="25" s="1"/>
  <c r="J2712" i="25"/>
  <c r="Q2712" i="25" s="1"/>
  <c r="R2712" i="25" s="1"/>
  <c r="J2711" i="25"/>
  <c r="Q2711" i="25" s="1"/>
  <c r="R2711" i="25" s="1"/>
  <c r="J2710" i="25"/>
  <c r="Q2710" i="25" s="1"/>
  <c r="R2710" i="25" s="1"/>
  <c r="J2709" i="25"/>
  <c r="Q2709" i="25" s="1"/>
  <c r="R2709" i="25" s="1"/>
  <c r="J2708" i="25"/>
  <c r="Q2708" i="25" s="1"/>
  <c r="R2708" i="25" s="1"/>
  <c r="J2707" i="25"/>
  <c r="Q2707" i="25" s="1"/>
  <c r="R2707" i="25" s="1"/>
  <c r="J2706" i="25"/>
  <c r="Q2706" i="25" s="1"/>
  <c r="R2706" i="25" s="1"/>
  <c r="J2705" i="25"/>
  <c r="Q2705" i="25" s="1"/>
  <c r="R2705" i="25" s="1"/>
  <c r="J2704" i="25"/>
  <c r="Q2704" i="25" s="1"/>
  <c r="R2704" i="25" s="1"/>
  <c r="J2703" i="25"/>
  <c r="Q2703" i="25" s="1"/>
  <c r="R2703" i="25" s="1"/>
  <c r="J2702" i="25"/>
  <c r="Q2702" i="25" s="1"/>
  <c r="R2702" i="25" s="1"/>
  <c r="J2701" i="25"/>
  <c r="Q2701" i="25" s="1"/>
  <c r="R2701" i="25" s="1"/>
  <c r="J2700" i="25"/>
  <c r="Q2700" i="25" s="1"/>
  <c r="R2700" i="25" s="1"/>
  <c r="J2699" i="25"/>
  <c r="Q2699" i="25" s="1"/>
  <c r="R2699" i="25" s="1"/>
  <c r="J2698" i="25"/>
  <c r="Q2698" i="25" s="1"/>
  <c r="R2698" i="25" s="1"/>
  <c r="J2697" i="25"/>
  <c r="Q2697" i="25" s="1"/>
  <c r="R2697" i="25" s="1"/>
  <c r="J2696" i="25"/>
  <c r="Q2696" i="25" s="1"/>
  <c r="R2696" i="25" s="1"/>
  <c r="J2695" i="25"/>
  <c r="Q2695" i="25" s="1"/>
  <c r="R2695" i="25" s="1"/>
  <c r="J2694" i="25"/>
  <c r="Q2694" i="25" s="1"/>
  <c r="R2694" i="25" s="1"/>
  <c r="J2693" i="25"/>
  <c r="Q2693" i="25" s="1"/>
  <c r="R2693" i="25" s="1"/>
  <c r="J2692" i="25"/>
  <c r="Q2692" i="25" s="1"/>
  <c r="R2692" i="25" s="1"/>
  <c r="J2691" i="25"/>
  <c r="Q2691" i="25" s="1"/>
  <c r="R2691" i="25" s="1"/>
  <c r="J2690" i="25"/>
  <c r="Q2690" i="25" s="1"/>
  <c r="R2690" i="25" s="1"/>
  <c r="J2689" i="25"/>
  <c r="Q2689" i="25" s="1"/>
  <c r="R2689" i="25" s="1"/>
  <c r="J2688" i="25"/>
  <c r="Q2688" i="25" s="1"/>
  <c r="R2688" i="25" s="1"/>
  <c r="J2687" i="25"/>
  <c r="Q2687" i="25" s="1"/>
  <c r="R2687" i="25" s="1"/>
  <c r="J2686" i="25"/>
  <c r="Q2686" i="25" s="1"/>
  <c r="R2686" i="25" s="1"/>
  <c r="J2685" i="25"/>
  <c r="Q2685" i="25" s="1"/>
  <c r="R2685" i="25" s="1"/>
  <c r="J2684" i="25"/>
  <c r="Q2684" i="25" s="1"/>
  <c r="R2684" i="25" s="1"/>
  <c r="J2683" i="25"/>
  <c r="Q2683" i="25" s="1"/>
  <c r="R2683" i="25" s="1"/>
  <c r="J2682" i="25"/>
  <c r="Q2682" i="25" s="1"/>
  <c r="R2682" i="25" s="1"/>
  <c r="J2681" i="25"/>
  <c r="Q2681" i="25" s="1"/>
  <c r="R2681" i="25" s="1"/>
  <c r="J2680" i="25"/>
  <c r="Q2680" i="25" s="1"/>
  <c r="R2680" i="25" s="1"/>
  <c r="J2679" i="25"/>
  <c r="Q2679" i="25" s="1"/>
  <c r="R2679" i="25" s="1"/>
  <c r="J2678" i="25"/>
  <c r="Q2678" i="25" s="1"/>
  <c r="R2678" i="25" s="1"/>
  <c r="J2677" i="25"/>
  <c r="Q2677" i="25" s="1"/>
  <c r="R2677" i="25" s="1"/>
  <c r="J2676" i="25"/>
  <c r="Q2676" i="25" s="1"/>
  <c r="R2676" i="25" s="1"/>
  <c r="J2675" i="25"/>
  <c r="Q2675" i="25" s="1"/>
  <c r="R2675" i="25" s="1"/>
  <c r="J2674" i="25"/>
  <c r="Q2674" i="25" s="1"/>
  <c r="R2674" i="25" s="1"/>
  <c r="J2673" i="25"/>
  <c r="Q2673" i="25" s="1"/>
  <c r="R2673" i="25" s="1"/>
  <c r="J2672" i="25"/>
  <c r="Q2672" i="25" s="1"/>
  <c r="R2672" i="25" s="1"/>
  <c r="J2671" i="25"/>
  <c r="Q2671" i="25" s="1"/>
  <c r="R2671" i="25" s="1"/>
  <c r="J2670" i="25"/>
  <c r="Q2670" i="25" s="1"/>
  <c r="R2670" i="25" s="1"/>
  <c r="J2669" i="25"/>
  <c r="Q2669" i="25" s="1"/>
  <c r="R2669" i="25" s="1"/>
  <c r="J2668" i="25"/>
  <c r="Q2668" i="25" s="1"/>
  <c r="R2668" i="25" s="1"/>
  <c r="J2667" i="25"/>
  <c r="Q2667" i="25" s="1"/>
  <c r="R2667" i="25" s="1"/>
  <c r="J2666" i="25"/>
  <c r="Q2666" i="25" s="1"/>
  <c r="R2666" i="25" s="1"/>
  <c r="J2665" i="25"/>
  <c r="Q2665" i="25" s="1"/>
  <c r="R2665" i="25" s="1"/>
  <c r="J2664" i="25"/>
  <c r="Q2664" i="25" s="1"/>
  <c r="R2664" i="25" s="1"/>
  <c r="J2663" i="25"/>
  <c r="Q2663" i="25" s="1"/>
  <c r="R2663" i="25" s="1"/>
  <c r="J2662" i="25"/>
  <c r="Q2662" i="25" s="1"/>
  <c r="R2662" i="25" s="1"/>
  <c r="J2661" i="25"/>
  <c r="Q2661" i="25" s="1"/>
  <c r="R2661" i="25" s="1"/>
  <c r="J2660" i="25"/>
  <c r="Q2660" i="25" s="1"/>
  <c r="R2660" i="25" s="1"/>
  <c r="J2659" i="25"/>
  <c r="Q2659" i="25" s="1"/>
  <c r="R2659" i="25" s="1"/>
  <c r="J2658" i="25"/>
  <c r="Q2658" i="25" s="1"/>
  <c r="R2658" i="25" s="1"/>
  <c r="J2657" i="25"/>
  <c r="Q2657" i="25" s="1"/>
  <c r="R2657" i="25" s="1"/>
  <c r="J2656" i="25"/>
  <c r="Q2656" i="25" s="1"/>
  <c r="R2656" i="25" s="1"/>
  <c r="J2655" i="25"/>
  <c r="Q2655" i="25" s="1"/>
  <c r="R2655" i="25" s="1"/>
  <c r="J2654" i="25"/>
  <c r="Q2654" i="25" s="1"/>
  <c r="R2654" i="25" s="1"/>
  <c r="J2653" i="25"/>
  <c r="Q2653" i="25" s="1"/>
  <c r="R2653" i="25" s="1"/>
  <c r="J2652" i="25"/>
  <c r="Q2652" i="25" s="1"/>
  <c r="R2652" i="25" s="1"/>
  <c r="J2651" i="25"/>
  <c r="Q2651" i="25" s="1"/>
  <c r="R2651" i="25" s="1"/>
  <c r="J2650" i="25"/>
  <c r="Q2650" i="25" s="1"/>
  <c r="R2650" i="25" s="1"/>
  <c r="J2649" i="25"/>
  <c r="Q2649" i="25" s="1"/>
  <c r="R2649" i="25" s="1"/>
  <c r="J2648" i="25"/>
  <c r="Q2648" i="25" s="1"/>
  <c r="R2648" i="25" s="1"/>
  <c r="J2647" i="25"/>
  <c r="Q2647" i="25" s="1"/>
  <c r="R2647" i="25" s="1"/>
  <c r="J2646" i="25"/>
  <c r="Q2646" i="25" s="1"/>
  <c r="R2646" i="25" s="1"/>
  <c r="J2645" i="25"/>
  <c r="Q2645" i="25" s="1"/>
  <c r="R2645" i="25" s="1"/>
  <c r="J2644" i="25"/>
  <c r="Q2644" i="25" s="1"/>
  <c r="R2644" i="25" s="1"/>
  <c r="J2643" i="25"/>
  <c r="Q2643" i="25" s="1"/>
  <c r="R2643" i="25" s="1"/>
  <c r="J2640" i="25"/>
  <c r="Q2640" i="25" s="1"/>
  <c r="R2640" i="25" s="1"/>
  <c r="J2639" i="25"/>
  <c r="Q2639" i="25" s="1"/>
  <c r="R2639" i="25" s="1"/>
  <c r="J2638" i="25"/>
  <c r="Q2638" i="25" s="1"/>
  <c r="R2638" i="25" s="1"/>
  <c r="J2637" i="25"/>
  <c r="Q2637" i="25" s="1"/>
  <c r="R2637" i="25" s="1"/>
  <c r="J2636" i="25"/>
  <c r="Q2636" i="25" s="1"/>
  <c r="R2636" i="25" s="1"/>
  <c r="J2635" i="25"/>
  <c r="Q2635" i="25" s="1"/>
  <c r="R2635" i="25" s="1"/>
  <c r="J2634" i="25"/>
  <c r="Q2634" i="25" s="1"/>
  <c r="R2634" i="25" s="1"/>
  <c r="J2633" i="25"/>
  <c r="Q2633" i="25" s="1"/>
  <c r="R2633" i="25" s="1"/>
  <c r="J2632" i="25"/>
  <c r="Q2632" i="25" s="1"/>
  <c r="R2632" i="25" s="1"/>
  <c r="J2631" i="25"/>
  <c r="Q2631" i="25" s="1"/>
  <c r="R2631" i="25" s="1"/>
  <c r="J2630" i="25"/>
  <c r="Q2630" i="25" s="1"/>
  <c r="R2630" i="25" s="1"/>
  <c r="J2629" i="25"/>
  <c r="Q2629" i="25" s="1"/>
  <c r="R2629" i="25" s="1"/>
  <c r="J2628" i="25"/>
  <c r="Q2628" i="25" s="1"/>
  <c r="R2628" i="25" s="1"/>
  <c r="J2627" i="25"/>
  <c r="Q2627" i="25" s="1"/>
  <c r="R2627" i="25" s="1"/>
  <c r="J2626" i="25"/>
  <c r="Q2626" i="25" s="1"/>
  <c r="R2626" i="25" s="1"/>
  <c r="J2625" i="25"/>
  <c r="Q2625" i="25" s="1"/>
  <c r="R2625" i="25" s="1"/>
  <c r="J2624" i="25"/>
  <c r="Q2624" i="25" s="1"/>
  <c r="R2624" i="25" s="1"/>
  <c r="J2623" i="25"/>
  <c r="Q2623" i="25" s="1"/>
  <c r="R2623" i="25" s="1"/>
  <c r="J2622" i="25"/>
  <c r="Q2622" i="25" s="1"/>
  <c r="R2622" i="25" s="1"/>
  <c r="J2621" i="25"/>
  <c r="Q2621" i="25" s="1"/>
  <c r="R2621" i="25" s="1"/>
  <c r="J2620" i="25"/>
  <c r="Q2620" i="25" s="1"/>
  <c r="R2620" i="25" s="1"/>
  <c r="J2619" i="25"/>
  <c r="Q2619" i="25" s="1"/>
  <c r="R2619" i="25" s="1"/>
  <c r="J2618" i="25"/>
  <c r="Q2618" i="25" s="1"/>
  <c r="R2618" i="25" s="1"/>
  <c r="J2617" i="25"/>
  <c r="Q2617" i="25" s="1"/>
  <c r="R2617" i="25" s="1"/>
  <c r="J2616" i="25"/>
  <c r="Q2616" i="25" s="1"/>
  <c r="R2616" i="25" s="1"/>
  <c r="J2615" i="25"/>
  <c r="Q2615" i="25" s="1"/>
  <c r="R2615" i="25" s="1"/>
  <c r="J2614" i="25"/>
  <c r="Q2614" i="25" s="1"/>
  <c r="R2614" i="25" s="1"/>
  <c r="J2613" i="25"/>
  <c r="Q2613" i="25" s="1"/>
  <c r="R2613" i="25" s="1"/>
  <c r="J2612" i="25"/>
  <c r="Q2612" i="25" s="1"/>
  <c r="R2612" i="25" s="1"/>
  <c r="J2611" i="25"/>
  <c r="Q2611" i="25" s="1"/>
  <c r="R2611" i="25" s="1"/>
  <c r="J2610" i="25"/>
  <c r="Q2610" i="25" s="1"/>
  <c r="R2610" i="25" s="1"/>
  <c r="J2609" i="25"/>
  <c r="Q2609" i="25" s="1"/>
  <c r="R2609" i="25" s="1"/>
  <c r="J2608" i="25"/>
  <c r="Q2608" i="25" s="1"/>
  <c r="R2608" i="25" s="1"/>
  <c r="J2607" i="25"/>
  <c r="Q2607" i="25" s="1"/>
  <c r="R2607" i="25" s="1"/>
  <c r="J2606" i="25"/>
  <c r="Q2606" i="25" s="1"/>
  <c r="R2606" i="25" s="1"/>
  <c r="J2605" i="25"/>
  <c r="Q2605" i="25" s="1"/>
  <c r="R2605" i="25" s="1"/>
  <c r="J2604" i="25"/>
  <c r="Q2604" i="25" s="1"/>
  <c r="R2604" i="25" s="1"/>
  <c r="J2603" i="25"/>
  <c r="Q2603" i="25" s="1"/>
  <c r="R2603" i="25" s="1"/>
  <c r="J2602" i="25"/>
  <c r="Q2602" i="25" s="1"/>
  <c r="R2602" i="25" s="1"/>
  <c r="J2601" i="25"/>
  <c r="Q2601" i="25" s="1"/>
  <c r="R2601" i="25" s="1"/>
  <c r="J2600" i="25"/>
  <c r="Q2600" i="25" s="1"/>
  <c r="R2600" i="25" s="1"/>
  <c r="J2599" i="25"/>
  <c r="Q2599" i="25" s="1"/>
  <c r="R2599" i="25" s="1"/>
  <c r="J2598" i="25"/>
  <c r="Q2598" i="25" s="1"/>
  <c r="R2598" i="25" s="1"/>
  <c r="J2597" i="25"/>
  <c r="Q2597" i="25" s="1"/>
  <c r="R2597" i="25" s="1"/>
  <c r="J2596" i="25"/>
  <c r="Q2596" i="25" s="1"/>
  <c r="R2596" i="25" s="1"/>
  <c r="J2595" i="25"/>
  <c r="Q2595" i="25" s="1"/>
  <c r="R2595" i="25" s="1"/>
  <c r="J2594" i="25"/>
  <c r="Q2594" i="25" s="1"/>
  <c r="R2594" i="25" s="1"/>
  <c r="J2593" i="25"/>
  <c r="Q2593" i="25" s="1"/>
  <c r="R2593" i="25" s="1"/>
  <c r="J2592" i="25"/>
  <c r="Q2592" i="25" s="1"/>
  <c r="R2592" i="25" s="1"/>
  <c r="J2591" i="25"/>
  <c r="Q2591" i="25" s="1"/>
  <c r="R2591" i="25" s="1"/>
  <c r="J2590" i="25"/>
  <c r="Q2590" i="25" s="1"/>
  <c r="R2590" i="25" s="1"/>
  <c r="J2589" i="25"/>
  <c r="Q2589" i="25" s="1"/>
  <c r="R2589" i="25" s="1"/>
  <c r="J2588" i="25"/>
  <c r="Q2588" i="25" s="1"/>
  <c r="R2588" i="25" s="1"/>
  <c r="J2587" i="25"/>
  <c r="Q2587" i="25" s="1"/>
  <c r="R2587" i="25" s="1"/>
  <c r="J2586" i="25"/>
  <c r="Q2586" i="25" s="1"/>
  <c r="R2586" i="25" s="1"/>
  <c r="J2585" i="25"/>
  <c r="Q2585" i="25" s="1"/>
  <c r="R2585" i="25" s="1"/>
  <c r="J2584" i="25"/>
  <c r="Q2584" i="25" s="1"/>
  <c r="R2584" i="25" s="1"/>
  <c r="J2583" i="25"/>
  <c r="Q2583" i="25" s="1"/>
  <c r="R2583" i="25" s="1"/>
  <c r="J2582" i="25"/>
  <c r="Q2582" i="25" s="1"/>
  <c r="R2582" i="25" s="1"/>
  <c r="J2581" i="25"/>
  <c r="Q2581" i="25" s="1"/>
  <c r="R2581" i="25" s="1"/>
  <c r="J2580" i="25"/>
  <c r="Q2580" i="25" s="1"/>
  <c r="R2580" i="25" s="1"/>
  <c r="J2579" i="25"/>
  <c r="Q2579" i="25" s="1"/>
  <c r="R2579" i="25" s="1"/>
  <c r="J2578" i="25"/>
  <c r="Q2578" i="25" s="1"/>
  <c r="R2578" i="25" s="1"/>
  <c r="J2577" i="25"/>
  <c r="Q2577" i="25" s="1"/>
  <c r="R2577" i="25" s="1"/>
  <c r="J2576" i="25"/>
  <c r="Q2576" i="25" s="1"/>
  <c r="R2576" i="25" s="1"/>
  <c r="J2575" i="25"/>
  <c r="Q2575" i="25" s="1"/>
  <c r="R2575" i="25" s="1"/>
  <c r="J2574" i="25"/>
  <c r="Q2574" i="25" s="1"/>
  <c r="R2574" i="25" s="1"/>
  <c r="J2573" i="25"/>
  <c r="Q2573" i="25" s="1"/>
  <c r="R2573" i="25" s="1"/>
  <c r="J2572" i="25"/>
  <c r="Q2572" i="25" s="1"/>
  <c r="R2572" i="25" s="1"/>
  <c r="J2571" i="25"/>
  <c r="Q2571" i="25" s="1"/>
  <c r="R2571" i="25" s="1"/>
  <c r="J2570" i="25"/>
  <c r="Q2570" i="25" s="1"/>
  <c r="R2570" i="25" s="1"/>
  <c r="J2569" i="25"/>
  <c r="Q2569" i="25" s="1"/>
  <c r="R2569" i="25" s="1"/>
  <c r="J2568" i="25"/>
  <c r="Q2568" i="25" s="1"/>
  <c r="R2568" i="25" s="1"/>
  <c r="J2567" i="25"/>
  <c r="Q2567" i="25" s="1"/>
  <c r="R2567" i="25" s="1"/>
  <c r="J2566" i="25"/>
  <c r="Q2566" i="25" s="1"/>
  <c r="R2566" i="25" s="1"/>
  <c r="J2565" i="25"/>
  <c r="Q2565" i="25" s="1"/>
  <c r="R2565" i="25" s="1"/>
  <c r="J2564" i="25"/>
  <c r="Q2564" i="25" s="1"/>
  <c r="R2564" i="25" s="1"/>
  <c r="J2563" i="25"/>
  <c r="Q2563" i="25" s="1"/>
  <c r="R2563" i="25" s="1"/>
  <c r="J2562" i="25"/>
  <c r="Q2562" i="25" s="1"/>
  <c r="R2562" i="25" s="1"/>
  <c r="J2561" i="25"/>
  <c r="Q2561" i="25" s="1"/>
  <c r="R2561" i="25" s="1"/>
  <c r="J2560" i="25"/>
  <c r="Q2560" i="25" s="1"/>
  <c r="R2560" i="25" s="1"/>
  <c r="J2559" i="25"/>
  <c r="Q2559" i="25" s="1"/>
  <c r="R2559" i="25" s="1"/>
  <c r="J2556" i="25"/>
  <c r="Q2556" i="25" s="1"/>
  <c r="R2556" i="25" s="1"/>
  <c r="J2555" i="25"/>
  <c r="Q2555" i="25" s="1"/>
  <c r="R2555" i="25" s="1"/>
  <c r="J2554" i="25"/>
  <c r="Q2554" i="25" s="1"/>
  <c r="R2554" i="25" s="1"/>
  <c r="J2553" i="25"/>
  <c r="Q2553" i="25" s="1"/>
  <c r="R2553" i="25" s="1"/>
  <c r="J2552" i="25"/>
  <c r="Q2552" i="25" s="1"/>
  <c r="R2552" i="25" s="1"/>
  <c r="J2551" i="25"/>
  <c r="Q2551" i="25" s="1"/>
  <c r="R2551" i="25" s="1"/>
  <c r="J2550" i="25"/>
  <c r="Q2550" i="25" s="1"/>
  <c r="R2550" i="25" s="1"/>
  <c r="J2549" i="25"/>
  <c r="Q2549" i="25" s="1"/>
  <c r="R2549" i="25" s="1"/>
  <c r="J2548" i="25"/>
  <c r="Q2548" i="25" s="1"/>
  <c r="R2548" i="25" s="1"/>
  <c r="J2547" i="25"/>
  <c r="Q2547" i="25" s="1"/>
  <c r="R2547" i="25" s="1"/>
  <c r="J2546" i="25"/>
  <c r="Q2546" i="25" s="1"/>
  <c r="R2546" i="25" s="1"/>
  <c r="J2545" i="25"/>
  <c r="Q2545" i="25" s="1"/>
  <c r="R2545" i="25" s="1"/>
  <c r="J2544" i="25"/>
  <c r="Q2544" i="25" s="1"/>
  <c r="R2544" i="25" s="1"/>
  <c r="J2543" i="25"/>
  <c r="Q2543" i="25" s="1"/>
  <c r="R2543" i="25" s="1"/>
  <c r="J2542" i="25"/>
  <c r="Q2542" i="25" s="1"/>
  <c r="R2542" i="25" s="1"/>
  <c r="J2541" i="25"/>
  <c r="Q2541" i="25" s="1"/>
  <c r="R2541" i="25" s="1"/>
  <c r="J2540" i="25"/>
  <c r="Q2540" i="25" s="1"/>
  <c r="R2540" i="25" s="1"/>
  <c r="J2539" i="25"/>
  <c r="Q2539" i="25" s="1"/>
  <c r="R2539" i="25" s="1"/>
  <c r="J2538" i="25"/>
  <c r="Q2538" i="25" s="1"/>
  <c r="R2538" i="25" s="1"/>
  <c r="J2537" i="25"/>
  <c r="Q2537" i="25" s="1"/>
  <c r="R2537" i="25" s="1"/>
  <c r="J2536" i="25"/>
  <c r="Q2536" i="25" s="1"/>
  <c r="R2536" i="25" s="1"/>
  <c r="J2535" i="25"/>
  <c r="Q2535" i="25" s="1"/>
  <c r="R2535" i="25" s="1"/>
  <c r="J2534" i="25"/>
  <c r="Q2534" i="25" s="1"/>
  <c r="R2534" i="25" s="1"/>
  <c r="J2533" i="25"/>
  <c r="Q2533" i="25" s="1"/>
  <c r="R2533" i="25" s="1"/>
  <c r="J2532" i="25"/>
  <c r="Q2532" i="25" s="1"/>
  <c r="R2532" i="25" s="1"/>
  <c r="J2531" i="25"/>
  <c r="Q2531" i="25" s="1"/>
  <c r="R2531" i="25" s="1"/>
  <c r="J2530" i="25"/>
  <c r="Q2530" i="25" s="1"/>
  <c r="R2530" i="25" s="1"/>
  <c r="J2529" i="25"/>
  <c r="Q2529" i="25" s="1"/>
  <c r="R2529" i="25" s="1"/>
  <c r="J2528" i="25"/>
  <c r="Q2528" i="25" s="1"/>
  <c r="R2528" i="25" s="1"/>
  <c r="J2527" i="25"/>
  <c r="Q2527" i="25" s="1"/>
  <c r="R2527" i="25" s="1"/>
  <c r="J2526" i="25"/>
  <c r="Q2526" i="25" s="1"/>
  <c r="R2526" i="25" s="1"/>
  <c r="J2525" i="25"/>
  <c r="Q2525" i="25" s="1"/>
  <c r="R2525" i="25" s="1"/>
  <c r="J2524" i="25"/>
  <c r="Q2524" i="25" s="1"/>
  <c r="R2524" i="25" s="1"/>
  <c r="J2523" i="25"/>
  <c r="Q2523" i="25" s="1"/>
  <c r="R2523" i="25" s="1"/>
  <c r="J2522" i="25"/>
  <c r="Q2522" i="25" s="1"/>
  <c r="R2522" i="25" s="1"/>
  <c r="J2521" i="25"/>
  <c r="Q2521" i="25" s="1"/>
  <c r="R2521" i="25" s="1"/>
  <c r="J2520" i="25"/>
  <c r="Q2520" i="25" s="1"/>
  <c r="R2520" i="25" s="1"/>
  <c r="J2519" i="25"/>
  <c r="Q2519" i="25" s="1"/>
  <c r="R2519" i="25" s="1"/>
  <c r="J2518" i="25"/>
  <c r="Q2518" i="25" s="1"/>
  <c r="R2518" i="25" s="1"/>
  <c r="J2517" i="25"/>
  <c r="Q2517" i="25" s="1"/>
  <c r="R2517" i="25" s="1"/>
  <c r="J2516" i="25"/>
  <c r="Q2516" i="25" s="1"/>
  <c r="R2516" i="25" s="1"/>
  <c r="J2515" i="25"/>
  <c r="Q2515" i="25" s="1"/>
  <c r="R2515" i="25" s="1"/>
  <c r="J2514" i="25"/>
  <c r="Q2514" i="25" s="1"/>
  <c r="R2514" i="25" s="1"/>
  <c r="J2513" i="25"/>
  <c r="Q2513" i="25" s="1"/>
  <c r="R2513" i="25" s="1"/>
  <c r="J2512" i="25"/>
  <c r="Q2512" i="25" s="1"/>
  <c r="R2512" i="25" s="1"/>
  <c r="J2511" i="25"/>
  <c r="Q2511" i="25" s="1"/>
  <c r="R2511" i="25" s="1"/>
  <c r="J2510" i="25"/>
  <c r="Q2510" i="25" s="1"/>
  <c r="R2510" i="25" s="1"/>
  <c r="J2509" i="25"/>
  <c r="Q2509" i="25" s="1"/>
  <c r="R2509" i="25" s="1"/>
  <c r="J2508" i="25"/>
  <c r="Q2508" i="25" s="1"/>
  <c r="R2508" i="25" s="1"/>
  <c r="J2507" i="25"/>
  <c r="Q2507" i="25" s="1"/>
  <c r="R2507" i="25" s="1"/>
  <c r="J2506" i="25"/>
  <c r="Q2506" i="25" s="1"/>
  <c r="R2506" i="25" s="1"/>
  <c r="J2505" i="25"/>
  <c r="Q2505" i="25" s="1"/>
  <c r="R2505" i="25" s="1"/>
  <c r="J2504" i="25"/>
  <c r="Q2504" i="25" s="1"/>
  <c r="R2504" i="25" s="1"/>
  <c r="J2503" i="25"/>
  <c r="Q2503" i="25" s="1"/>
  <c r="R2503" i="25" s="1"/>
  <c r="J2502" i="25"/>
  <c r="Q2502" i="25" s="1"/>
  <c r="R2502" i="25" s="1"/>
  <c r="J2501" i="25"/>
  <c r="Q2501" i="25" s="1"/>
  <c r="R2501" i="25" s="1"/>
  <c r="J2500" i="25"/>
  <c r="Q2500" i="25" s="1"/>
  <c r="R2500" i="25" s="1"/>
  <c r="J2499" i="25"/>
  <c r="Q2499" i="25" s="1"/>
  <c r="R2499" i="25" s="1"/>
  <c r="J2498" i="25"/>
  <c r="Q2498" i="25" s="1"/>
  <c r="R2498" i="25" s="1"/>
  <c r="J2497" i="25"/>
  <c r="Q2497" i="25" s="1"/>
  <c r="R2497" i="25" s="1"/>
  <c r="J2496" i="25"/>
  <c r="Q2496" i="25" s="1"/>
  <c r="R2496" i="25" s="1"/>
  <c r="J2495" i="25"/>
  <c r="Q2495" i="25" s="1"/>
  <c r="R2495" i="25" s="1"/>
  <c r="J2494" i="25"/>
  <c r="Q2494" i="25" s="1"/>
  <c r="R2494" i="25" s="1"/>
  <c r="J2493" i="25"/>
  <c r="Q2493" i="25" s="1"/>
  <c r="R2493" i="25" s="1"/>
  <c r="J2492" i="25"/>
  <c r="Q2492" i="25" s="1"/>
  <c r="R2492" i="25" s="1"/>
  <c r="J2491" i="25"/>
  <c r="Q2491" i="25" s="1"/>
  <c r="R2491" i="25" s="1"/>
  <c r="J2490" i="25"/>
  <c r="Q2490" i="25" s="1"/>
  <c r="R2490" i="25" s="1"/>
  <c r="J2489" i="25"/>
  <c r="Q2489" i="25" s="1"/>
  <c r="R2489" i="25" s="1"/>
  <c r="J2488" i="25"/>
  <c r="Q2488" i="25" s="1"/>
  <c r="R2488" i="25" s="1"/>
  <c r="J2487" i="25"/>
  <c r="Q2487" i="25" s="1"/>
  <c r="R2487" i="25" s="1"/>
  <c r="J2486" i="25"/>
  <c r="Q2486" i="25" s="1"/>
  <c r="R2486" i="25" s="1"/>
  <c r="J2485" i="25"/>
  <c r="Q2485" i="25" s="1"/>
  <c r="R2485" i="25" s="1"/>
  <c r="J2484" i="25"/>
  <c r="Q2484" i="25" s="1"/>
  <c r="R2484" i="25" s="1"/>
  <c r="J2483" i="25"/>
  <c r="Q2483" i="25" s="1"/>
  <c r="R2483" i="25" s="1"/>
  <c r="J2482" i="25"/>
  <c r="Q2482" i="25" s="1"/>
  <c r="R2482" i="25" s="1"/>
  <c r="J2481" i="25"/>
  <c r="Q2481" i="25" s="1"/>
  <c r="R2481" i="25" s="1"/>
  <c r="J2480" i="25"/>
  <c r="Q2480" i="25" s="1"/>
  <c r="R2480" i="25" s="1"/>
  <c r="J2479" i="25"/>
  <c r="Q2479" i="25" s="1"/>
  <c r="R2479" i="25" s="1"/>
  <c r="J2478" i="25"/>
  <c r="Q2478" i="25" s="1"/>
  <c r="R2478" i="25" s="1"/>
  <c r="J2477" i="25"/>
  <c r="Q2477" i="25" s="1"/>
  <c r="R2477" i="25" s="1"/>
  <c r="J2476" i="25"/>
  <c r="Q2476" i="25" s="1"/>
  <c r="R2476" i="25" s="1"/>
  <c r="J2475" i="25"/>
  <c r="Q2475" i="25" s="1"/>
  <c r="R2475" i="25" s="1"/>
  <c r="J2472" i="25"/>
  <c r="Q2472" i="25" s="1"/>
  <c r="R2472" i="25" s="1"/>
  <c r="J2471" i="25"/>
  <c r="Q2471" i="25" s="1"/>
  <c r="R2471" i="25" s="1"/>
  <c r="J2470" i="25"/>
  <c r="Q2470" i="25" s="1"/>
  <c r="R2470" i="25" s="1"/>
  <c r="J2469" i="25"/>
  <c r="Q2469" i="25" s="1"/>
  <c r="R2469" i="25" s="1"/>
  <c r="J2468" i="25"/>
  <c r="Q2468" i="25" s="1"/>
  <c r="R2468" i="25" s="1"/>
  <c r="J2467" i="25"/>
  <c r="Q2467" i="25" s="1"/>
  <c r="R2467" i="25" s="1"/>
  <c r="J2466" i="25"/>
  <c r="Q2466" i="25" s="1"/>
  <c r="R2466" i="25" s="1"/>
  <c r="J2465" i="25"/>
  <c r="Q2465" i="25" s="1"/>
  <c r="R2465" i="25" s="1"/>
  <c r="J2464" i="25"/>
  <c r="Q2464" i="25" s="1"/>
  <c r="R2464" i="25" s="1"/>
  <c r="J2463" i="25"/>
  <c r="Q2463" i="25" s="1"/>
  <c r="R2463" i="25" s="1"/>
  <c r="J2462" i="25"/>
  <c r="Q2462" i="25" s="1"/>
  <c r="R2462" i="25" s="1"/>
  <c r="J2461" i="25"/>
  <c r="Q2461" i="25" s="1"/>
  <c r="R2461" i="25" s="1"/>
  <c r="J2460" i="25"/>
  <c r="Q2460" i="25" s="1"/>
  <c r="R2460" i="25" s="1"/>
  <c r="J2459" i="25"/>
  <c r="Q2459" i="25" s="1"/>
  <c r="R2459" i="25" s="1"/>
  <c r="J2458" i="25"/>
  <c r="Q2458" i="25" s="1"/>
  <c r="R2458" i="25" s="1"/>
  <c r="J2457" i="25"/>
  <c r="Q2457" i="25" s="1"/>
  <c r="R2457" i="25" s="1"/>
  <c r="J2456" i="25"/>
  <c r="Q2456" i="25" s="1"/>
  <c r="R2456" i="25" s="1"/>
  <c r="J2455" i="25"/>
  <c r="Q2455" i="25" s="1"/>
  <c r="R2455" i="25" s="1"/>
  <c r="J2454" i="25"/>
  <c r="Q2454" i="25" s="1"/>
  <c r="R2454" i="25" s="1"/>
  <c r="J2453" i="25"/>
  <c r="Q2453" i="25" s="1"/>
  <c r="R2453" i="25" s="1"/>
  <c r="J2452" i="25"/>
  <c r="Q2452" i="25" s="1"/>
  <c r="R2452" i="25" s="1"/>
  <c r="J2451" i="25"/>
  <c r="Q2451" i="25" s="1"/>
  <c r="R2451" i="25" s="1"/>
  <c r="J2450" i="25"/>
  <c r="Q2450" i="25" s="1"/>
  <c r="R2450" i="25" s="1"/>
  <c r="J2449" i="25"/>
  <c r="Q2449" i="25" s="1"/>
  <c r="R2449" i="25" s="1"/>
  <c r="J2448" i="25"/>
  <c r="Q2448" i="25" s="1"/>
  <c r="R2448" i="25" s="1"/>
  <c r="J2447" i="25"/>
  <c r="Q2447" i="25" s="1"/>
  <c r="R2447" i="25" s="1"/>
  <c r="J2446" i="25"/>
  <c r="Q2446" i="25" s="1"/>
  <c r="R2446" i="25" s="1"/>
  <c r="J2445" i="25"/>
  <c r="Q2445" i="25" s="1"/>
  <c r="R2445" i="25" s="1"/>
  <c r="J2444" i="25"/>
  <c r="Q2444" i="25" s="1"/>
  <c r="R2444" i="25" s="1"/>
  <c r="J2443" i="25"/>
  <c r="Q2443" i="25" s="1"/>
  <c r="R2443" i="25" s="1"/>
  <c r="J2442" i="25"/>
  <c r="Q2442" i="25" s="1"/>
  <c r="R2442" i="25" s="1"/>
  <c r="J2441" i="25"/>
  <c r="Q2441" i="25" s="1"/>
  <c r="R2441" i="25" s="1"/>
  <c r="J2440" i="25"/>
  <c r="Q2440" i="25" s="1"/>
  <c r="R2440" i="25" s="1"/>
  <c r="J2439" i="25"/>
  <c r="Q2439" i="25" s="1"/>
  <c r="R2439" i="25" s="1"/>
  <c r="J2438" i="25"/>
  <c r="Q2438" i="25" s="1"/>
  <c r="R2438" i="25" s="1"/>
  <c r="J2437" i="25"/>
  <c r="Q2437" i="25" s="1"/>
  <c r="R2437" i="25" s="1"/>
  <c r="J2436" i="25"/>
  <c r="Q2436" i="25" s="1"/>
  <c r="R2436" i="25" s="1"/>
  <c r="J2435" i="25"/>
  <c r="Q2435" i="25" s="1"/>
  <c r="R2435" i="25" s="1"/>
  <c r="J2434" i="25"/>
  <c r="Q2434" i="25" s="1"/>
  <c r="R2434" i="25" s="1"/>
  <c r="J2433" i="25"/>
  <c r="Q2433" i="25" s="1"/>
  <c r="R2433" i="25" s="1"/>
  <c r="J2432" i="25"/>
  <c r="Q2432" i="25" s="1"/>
  <c r="R2432" i="25" s="1"/>
  <c r="J2431" i="25"/>
  <c r="Q2431" i="25" s="1"/>
  <c r="R2431" i="25" s="1"/>
  <c r="J2430" i="25"/>
  <c r="Q2430" i="25" s="1"/>
  <c r="R2430" i="25" s="1"/>
  <c r="J2429" i="25"/>
  <c r="Q2429" i="25" s="1"/>
  <c r="R2429" i="25" s="1"/>
  <c r="J2428" i="25"/>
  <c r="Q2428" i="25" s="1"/>
  <c r="R2428" i="25" s="1"/>
  <c r="J2427" i="25"/>
  <c r="Q2427" i="25" s="1"/>
  <c r="R2427" i="25" s="1"/>
  <c r="J2426" i="25"/>
  <c r="Q2426" i="25" s="1"/>
  <c r="R2426" i="25" s="1"/>
  <c r="J2425" i="25"/>
  <c r="Q2425" i="25" s="1"/>
  <c r="R2425" i="25" s="1"/>
  <c r="J2424" i="25"/>
  <c r="Q2424" i="25" s="1"/>
  <c r="R2424" i="25" s="1"/>
  <c r="J2423" i="25"/>
  <c r="Q2423" i="25" s="1"/>
  <c r="R2423" i="25" s="1"/>
  <c r="J2422" i="25"/>
  <c r="Q2422" i="25" s="1"/>
  <c r="R2422" i="25" s="1"/>
  <c r="J2421" i="25"/>
  <c r="Q2421" i="25" s="1"/>
  <c r="R2421" i="25" s="1"/>
  <c r="J2420" i="25"/>
  <c r="Q2420" i="25" s="1"/>
  <c r="R2420" i="25" s="1"/>
  <c r="J2419" i="25"/>
  <c r="Q2419" i="25" s="1"/>
  <c r="R2419" i="25" s="1"/>
  <c r="J2418" i="25"/>
  <c r="Q2418" i="25" s="1"/>
  <c r="R2418" i="25" s="1"/>
  <c r="J2417" i="25"/>
  <c r="Q2417" i="25" s="1"/>
  <c r="R2417" i="25" s="1"/>
  <c r="J2416" i="25"/>
  <c r="Q2416" i="25" s="1"/>
  <c r="R2416" i="25" s="1"/>
  <c r="J2415" i="25"/>
  <c r="Q2415" i="25" s="1"/>
  <c r="R2415" i="25" s="1"/>
  <c r="J2414" i="25"/>
  <c r="Q2414" i="25" s="1"/>
  <c r="R2414" i="25" s="1"/>
  <c r="J2413" i="25"/>
  <c r="Q2413" i="25" s="1"/>
  <c r="R2413" i="25" s="1"/>
  <c r="J2412" i="25"/>
  <c r="Q2412" i="25" s="1"/>
  <c r="R2412" i="25" s="1"/>
  <c r="J2411" i="25"/>
  <c r="Q2411" i="25" s="1"/>
  <c r="R2411" i="25" s="1"/>
  <c r="J2410" i="25"/>
  <c r="Q2410" i="25" s="1"/>
  <c r="R2410" i="25" s="1"/>
  <c r="J2409" i="25"/>
  <c r="Q2409" i="25" s="1"/>
  <c r="R2409" i="25" s="1"/>
  <c r="J2408" i="25"/>
  <c r="Q2408" i="25" s="1"/>
  <c r="R2408" i="25" s="1"/>
  <c r="J2407" i="25"/>
  <c r="Q2407" i="25" s="1"/>
  <c r="R2407" i="25" s="1"/>
  <c r="J2406" i="25"/>
  <c r="Q2406" i="25" s="1"/>
  <c r="R2406" i="25" s="1"/>
  <c r="J2405" i="25"/>
  <c r="Q2405" i="25" s="1"/>
  <c r="R2405" i="25" s="1"/>
  <c r="J2404" i="25"/>
  <c r="Q2404" i="25" s="1"/>
  <c r="R2404" i="25" s="1"/>
  <c r="J2403" i="25"/>
  <c r="Q2403" i="25" s="1"/>
  <c r="R2403" i="25" s="1"/>
  <c r="J2402" i="25"/>
  <c r="Q2402" i="25" s="1"/>
  <c r="R2402" i="25" s="1"/>
  <c r="J2401" i="25"/>
  <c r="Q2401" i="25" s="1"/>
  <c r="R2401" i="25" s="1"/>
  <c r="J2400" i="25"/>
  <c r="Q2400" i="25" s="1"/>
  <c r="R2400" i="25" s="1"/>
  <c r="J2399" i="25"/>
  <c r="Q2399" i="25" s="1"/>
  <c r="R2399" i="25" s="1"/>
  <c r="J2398" i="25"/>
  <c r="Q2398" i="25" s="1"/>
  <c r="R2398" i="25" s="1"/>
  <c r="J2397" i="25"/>
  <c r="Q2397" i="25" s="1"/>
  <c r="R2397" i="25" s="1"/>
  <c r="J2396" i="25"/>
  <c r="Q2396" i="25" s="1"/>
  <c r="R2396" i="25" s="1"/>
  <c r="J2395" i="25"/>
  <c r="Q2395" i="25" s="1"/>
  <c r="R2395" i="25" s="1"/>
  <c r="J2394" i="25"/>
  <c r="Q2394" i="25" s="1"/>
  <c r="R2394" i="25" s="1"/>
  <c r="J2393" i="25"/>
  <c r="Q2393" i="25" s="1"/>
  <c r="R2393" i="25" s="1"/>
  <c r="J2392" i="25"/>
  <c r="Q2392" i="25" s="1"/>
  <c r="R2392" i="25" s="1"/>
  <c r="J2391" i="25"/>
  <c r="Q2391" i="25" s="1"/>
  <c r="R2391" i="25" s="1"/>
  <c r="J2388" i="25"/>
  <c r="Q2388" i="25" s="1"/>
  <c r="R2388" i="25" s="1"/>
  <c r="J2387" i="25"/>
  <c r="Q2387" i="25" s="1"/>
  <c r="R2387" i="25" s="1"/>
  <c r="J2386" i="25"/>
  <c r="Q2386" i="25" s="1"/>
  <c r="R2386" i="25" s="1"/>
  <c r="J2385" i="25"/>
  <c r="Q2385" i="25" s="1"/>
  <c r="R2385" i="25" s="1"/>
  <c r="J2384" i="25"/>
  <c r="Q2384" i="25" s="1"/>
  <c r="R2384" i="25" s="1"/>
  <c r="J2383" i="25"/>
  <c r="Q2383" i="25" s="1"/>
  <c r="R2383" i="25" s="1"/>
  <c r="J2382" i="25"/>
  <c r="Q2382" i="25" s="1"/>
  <c r="R2382" i="25" s="1"/>
  <c r="J2381" i="25"/>
  <c r="Q2381" i="25" s="1"/>
  <c r="R2381" i="25" s="1"/>
  <c r="J2380" i="25"/>
  <c r="Q2380" i="25" s="1"/>
  <c r="R2380" i="25" s="1"/>
  <c r="J2379" i="25"/>
  <c r="Q2379" i="25" s="1"/>
  <c r="R2379" i="25" s="1"/>
  <c r="J2378" i="25"/>
  <c r="Q2378" i="25" s="1"/>
  <c r="R2378" i="25" s="1"/>
  <c r="J2377" i="25"/>
  <c r="Q2377" i="25" s="1"/>
  <c r="R2377" i="25" s="1"/>
  <c r="J2376" i="25"/>
  <c r="Q2376" i="25" s="1"/>
  <c r="R2376" i="25" s="1"/>
  <c r="J2375" i="25"/>
  <c r="Q2375" i="25" s="1"/>
  <c r="R2375" i="25" s="1"/>
  <c r="J2374" i="25"/>
  <c r="Q2374" i="25" s="1"/>
  <c r="R2374" i="25" s="1"/>
  <c r="J2373" i="25"/>
  <c r="Q2373" i="25" s="1"/>
  <c r="R2373" i="25" s="1"/>
  <c r="J2372" i="25"/>
  <c r="Q2372" i="25" s="1"/>
  <c r="R2372" i="25" s="1"/>
  <c r="J2371" i="25"/>
  <c r="Q2371" i="25" s="1"/>
  <c r="R2371" i="25" s="1"/>
  <c r="J2370" i="25"/>
  <c r="Q2370" i="25" s="1"/>
  <c r="R2370" i="25" s="1"/>
  <c r="J2369" i="25"/>
  <c r="Q2369" i="25" s="1"/>
  <c r="R2369" i="25" s="1"/>
  <c r="J2368" i="25"/>
  <c r="Q2368" i="25" s="1"/>
  <c r="R2368" i="25" s="1"/>
  <c r="J2367" i="25"/>
  <c r="Q2367" i="25" s="1"/>
  <c r="R2367" i="25" s="1"/>
  <c r="J2366" i="25"/>
  <c r="Q2366" i="25" s="1"/>
  <c r="R2366" i="25" s="1"/>
  <c r="J2365" i="25"/>
  <c r="Q2365" i="25" s="1"/>
  <c r="R2365" i="25" s="1"/>
  <c r="J2364" i="25"/>
  <c r="Q2364" i="25" s="1"/>
  <c r="R2364" i="25" s="1"/>
  <c r="J2363" i="25"/>
  <c r="Q2363" i="25" s="1"/>
  <c r="R2363" i="25" s="1"/>
  <c r="J2362" i="25"/>
  <c r="Q2362" i="25" s="1"/>
  <c r="R2362" i="25" s="1"/>
  <c r="J2361" i="25"/>
  <c r="Q2361" i="25" s="1"/>
  <c r="R2361" i="25" s="1"/>
  <c r="J2360" i="25"/>
  <c r="Q2360" i="25" s="1"/>
  <c r="R2360" i="25" s="1"/>
  <c r="J2359" i="25"/>
  <c r="Q2359" i="25" s="1"/>
  <c r="R2359" i="25" s="1"/>
  <c r="J2358" i="25"/>
  <c r="Q2358" i="25" s="1"/>
  <c r="R2358" i="25" s="1"/>
  <c r="J2357" i="25"/>
  <c r="Q2357" i="25" s="1"/>
  <c r="R2357" i="25" s="1"/>
  <c r="J2356" i="25"/>
  <c r="Q2356" i="25" s="1"/>
  <c r="R2356" i="25" s="1"/>
  <c r="J2355" i="25"/>
  <c r="Q2355" i="25" s="1"/>
  <c r="R2355" i="25" s="1"/>
  <c r="J2354" i="25"/>
  <c r="Q2354" i="25" s="1"/>
  <c r="R2354" i="25" s="1"/>
  <c r="J2353" i="25"/>
  <c r="Q2353" i="25" s="1"/>
  <c r="R2353" i="25" s="1"/>
  <c r="J2352" i="25"/>
  <c r="Q2352" i="25" s="1"/>
  <c r="R2352" i="25" s="1"/>
  <c r="J2351" i="25"/>
  <c r="Q2351" i="25" s="1"/>
  <c r="R2351" i="25" s="1"/>
  <c r="J2350" i="25"/>
  <c r="Q2350" i="25" s="1"/>
  <c r="R2350" i="25" s="1"/>
  <c r="J2349" i="25"/>
  <c r="Q2349" i="25" s="1"/>
  <c r="R2349" i="25" s="1"/>
  <c r="J2348" i="25"/>
  <c r="Q2348" i="25" s="1"/>
  <c r="R2348" i="25" s="1"/>
  <c r="J2347" i="25"/>
  <c r="Q2347" i="25" s="1"/>
  <c r="R2347" i="25" s="1"/>
  <c r="J2346" i="25"/>
  <c r="Q2346" i="25" s="1"/>
  <c r="R2346" i="25" s="1"/>
  <c r="J2345" i="25"/>
  <c r="Q2345" i="25" s="1"/>
  <c r="R2345" i="25" s="1"/>
  <c r="J2344" i="25"/>
  <c r="Q2344" i="25" s="1"/>
  <c r="R2344" i="25" s="1"/>
  <c r="J2343" i="25"/>
  <c r="Q2343" i="25" s="1"/>
  <c r="R2343" i="25" s="1"/>
  <c r="J2342" i="25"/>
  <c r="Q2342" i="25" s="1"/>
  <c r="R2342" i="25" s="1"/>
  <c r="J2341" i="25"/>
  <c r="Q2341" i="25" s="1"/>
  <c r="R2341" i="25" s="1"/>
  <c r="J2340" i="25"/>
  <c r="Q2340" i="25" s="1"/>
  <c r="R2340" i="25" s="1"/>
  <c r="J2339" i="25"/>
  <c r="Q2339" i="25" s="1"/>
  <c r="R2339" i="25" s="1"/>
  <c r="J2338" i="25"/>
  <c r="Q2338" i="25" s="1"/>
  <c r="R2338" i="25" s="1"/>
  <c r="J2337" i="25"/>
  <c r="Q2337" i="25" s="1"/>
  <c r="R2337" i="25" s="1"/>
  <c r="J2336" i="25"/>
  <c r="Q2336" i="25" s="1"/>
  <c r="R2336" i="25" s="1"/>
  <c r="J2335" i="25"/>
  <c r="Q2335" i="25" s="1"/>
  <c r="R2335" i="25" s="1"/>
  <c r="J2334" i="25"/>
  <c r="Q2334" i="25" s="1"/>
  <c r="R2334" i="25" s="1"/>
  <c r="J2333" i="25"/>
  <c r="Q2333" i="25" s="1"/>
  <c r="R2333" i="25" s="1"/>
  <c r="J2332" i="25"/>
  <c r="Q2332" i="25" s="1"/>
  <c r="R2332" i="25" s="1"/>
  <c r="J2331" i="25"/>
  <c r="Q2331" i="25" s="1"/>
  <c r="R2331" i="25" s="1"/>
  <c r="J2330" i="25"/>
  <c r="Q2330" i="25" s="1"/>
  <c r="R2330" i="25" s="1"/>
  <c r="J2329" i="25"/>
  <c r="Q2329" i="25" s="1"/>
  <c r="R2329" i="25" s="1"/>
  <c r="J2328" i="25"/>
  <c r="Q2328" i="25" s="1"/>
  <c r="R2328" i="25" s="1"/>
  <c r="J2327" i="25"/>
  <c r="Q2327" i="25" s="1"/>
  <c r="R2327" i="25" s="1"/>
  <c r="J2326" i="25"/>
  <c r="Q2326" i="25" s="1"/>
  <c r="R2326" i="25" s="1"/>
  <c r="J2325" i="25"/>
  <c r="Q2325" i="25" s="1"/>
  <c r="R2325" i="25" s="1"/>
  <c r="J2324" i="25"/>
  <c r="Q2324" i="25" s="1"/>
  <c r="R2324" i="25" s="1"/>
  <c r="J2323" i="25"/>
  <c r="Q2323" i="25" s="1"/>
  <c r="R2323" i="25" s="1"/>
  <c r="J2322" i="25"/>
  <c r="Q2322" i="25" s="1"/>
  <c r="R2322" i="25" s="1"/>
  <c r="J2321" i="25"/>
  <c r="Q2321" i="25" s="1"/>
  <c r="R2321" i="25" s="1"/>
  <c r="J2320" i="25"/>
  <c r="Q2320" i="25" s="1"/>
  <c r="R2320" i="25" s="1"/>
  <c r="J2319" i="25"/>
  <c r="Q2319" i="25" s="1"/>
  <c r="R2319" i="25" s="1"/>
  <c r="J2318" i="25"/>
  <c r="Q2318" i="25" s="1"/>
  <c r="R2318" i="25" s="1"/>
  <c r="J2317" i="25"/>
  <c r="Q2317" i="25" s="1"/>
  <c r="R2317" i="25" s="1"/>
  <c r="J2316" i="25"/>
  <c r="Q2316" i="25" s="1"/>
  <c r="R2316" i="25" s="1"/>
  <c r="J2315" i="25"/>
  <c r="Q2315" i="25" s="1"/>
  <c r="R2315" i="25" s="1"/>
  <c r="J2314" i="25"/>
  <c r="Q2314" i="25" s="1"/>
  <c r="R2314" i="25" s="1"/>
  <c r="J2313" i="25"/>
  <c r="Q2313" i="25" s="1"/>
  <c r="R2313" i="25" s="1"/>
  <c r="J2312" i="25"/>
  <c r="Q2312" i="25" s="1"/>
  <c r="R2312" i="25" s="1"/>
  <c r="J2311" i="25"/>
  <c r="Q2311" i="25" s="1"/>
  <c r="R2311" i="25" s="1"/>
  <c r="J2310" i="25"/>
  <c r="Q2310" i="25" s="1"/>
  <c r="R2310" i="25" s="1"/>
  <c r="J2309" i="25"/>
  <c r="Q2309" i="25" s="1"/>
  <c r="R2309" i="25" s="1"/>
  <c r="J2308" i="25"/>
  <c r="Q2308" i="25" s="1"/>
  <c r="R2308" i="25" s="1"/>
  <c r="J2307" i="25"/>
  <c r="Q2307" i="25" s="1"/>
  <c r="R2307" i="25" s="1"/>
  <c r="J2304" i="25"/>
  <c r="Q2304" i="25" s="1"/>
  <c r="R2304" i="25" s="1"/>
  <c r="J2303" i="25"/>
  <c r="Q2303" i="25" s="1"/>
  <c r="R2303" i="25" s="1"/>
  <c r="J2302" i="25"/>
  <c r="Q2302" i="25" s="1"/>
  <c r="R2302" i="25" s="1"/>
  <c r="J2301" i="25"/>
  <c r="Q2301" i="25" s="1"/>
  <c r="R2301" i="25" s="1"/>
  <c r="J2300" i="25"/>
  <c r="Q2300" i="25" s="1"/>
  <c r="R2300" i="25" s="1"/>
  <c r="J2299" i="25"/>
  <c r="Q2299" i="25" s="1"/>
  <c r="R2299" i="25" s="1"/>
  <c r="J2298" i="25"/>
  <c r="Q2298" i="25" s="1"/>
  <c r="R2298" i="25" s="1"/>
  <c r="J2297" i="25"/>
  <c r="Q2297" i="25" s="1"/>
  <c r="R2297" i="25" s="1"/>
  <c r="J2296" i="25"/>
  <c r="Q2296" i="25" s="1"/>
  <c r="R2296" i="25" s="1"/>
  <c r="J2295" i="25"/>
  <c r="Q2295" i="25" s="1"/>
  <c r="R2295" i="25" s="1"/>
  <c r="J2294" i="25"/>
  <c r="Q2294" i="25" s="1"/>
  <c r="R2294" i="25" s="1"/>
  <c r="J2293" i="25"/>
  <c r="Q2293" i="25" s="1"/>
  <c r="R2293" i="25" s="1"/>
  <c r="J2292" i="25"/>
  <c r="Q2292" i="25" s="1"/>
  <c r="R2292" i="25" s="1"/>
  <c r="J2291" i="25"/>
  <c r="Q2291" i="25" s="1"/>
  <c r="R2291" i="25" s="1"/>
  <c r="J2290" i="25"/>
  <c r="Q2290" i="25" s="1"/>
  <c r="R2290" i="25" s="1"/>
  <c r="J2289" i="25"/>
  <c r="Q2289" i="25" s="1"/>
  <c r="R2289" i="25" s="1"/>
  <c r="J2288" i="25"/>
  <c r="Q2288" i="25" s="1"/>
  <c r="R2288" i="25" s="1"/>
  <c r="J2287" i="25"/>
  <c r="Q2287" i="25" s="1"/>
  <c r="R2287" i="25" s="1"/>
  <c r="J2286" i="25"/>
  <c r="Q2286" i="25" s="1"/>
  <c r="R2286" i="25" s="1"/>
  <c r="J2285" i="25"/>
  <c r="Q2285" i="25" s="1"/>
  <c r="R2285" i="25" s="1"/>
  <c r="J2284" i="25"/>
  <c r="Q2284" i="25" s="1"/>
  <c r="R2284" i="25" s="1"/>
  <c r="J2283" i="25"/>
  <c r="Q2283" i="25" s="1"/>
  <c r="R2283" i="25" s="1"/>
  <c r="J2282" i="25"/>
  <c r="Q2282" i="25" s="1"/>
  <c r="R2282" i="25" s="1"/>
  <c r="J2281" i="25"/>
  <c r="Q2281" i="25" s="1"/>
  <c r="R2281" i="25" s="1"/>
  <c r="J2280" i="25"/>
  <c r="Q2280" i="25" s="1"/>
  <c r="R2280" i="25" s="1"/>
  <c r="J2279" i="25"/>
  <c r="Q2279" i="25" s="1"/>
  <c r="R2279" i="25" s="1"/>
  <c r="J2278" i="25"/>
  <c r="Q2278" i="25" s="1"/>
  <c r="R2278" i="25" s="1"/>
  <c r="J2277" i="25"/>
  <c r="Q2277" i="25" s="1"/>
  <c r="R2277" i="25" s="1"/>
  <c r="J2276" i="25"/>
  <c r="Q2276" i="25" s="1"/>
  <c r="R2276" i="25" s="1"/>
  <c r="J2275" i="25"/>
  <c r="Q2275" i="25" s="1"/>
  <c r="R2275" i="25" s="1"/>
  <c r="J2274" i="25"/>
  <c r="Q2274" i="25" s="1"/>
  <c r="R2274" i="25" s="1"/>
  <c r="J2273" i="25"/>
  <c r="Q2273" i="25" s="1"/>
  <c r="R2273" i="25" s="1"/>
  <c r="J2272" i="25"/>
  <c r="Q2272" i="25" s="1"/>
  <c r="R2272" i="25" s="1"/>
  <c r="J2271" i="25"/>
  <c r="Q2271" i="25" s="1"/>
  <c r="R2271" i="25" s="1"/>
  <c r="J2270" i="25"/>
  <c r="Q2270" i="25" s="1"/>
  <c r="R2270" i="25" s="1"/>
  <c r="J2269" i="25"/>
  <c r="Q2269" i="25" s="1"/>
  <c r="R2269" i="25" s="1"/>
  <c r="J2268" i="25"/>
  <c r="Q2268" i="25" s="1"/>
  <c r="R2268" i="25" s="1"/>
  <c r="J2267" i="25"/>
  <c r="Q2267" i="25" s="1"/>
  <c r="R2267" i="25" s="1"/>
  <c r="J2266" i="25"/>
  <c r="Q2266" i="25" s="1"/>
  <c r="R2266" i="25" s="1"/>
  <c r="J2265" i="25"/>
  <c r="Q2265" i="25" s="1"/>
  <c r="R2265" i="25" s="1"/>
  <c r="J2264" i="25"/>
  <c r="Q2264" i="25" s="1"/>
  <c r="R2264" i="25" s="1"/>
  <c r="J2263" i="25"/>
  <c r="Q2263" i="25" s="1"/>
  <c r="R2263" i="25" s="1"/>
  <c r="J2262" i="25"/>
  <c r="Q2262" i="25" s="1"/>
  <c r="R2262" i="25" s="1"/>
  <c r="J2261" i="25"/>
  <c r="Q2261" i="25" s="1"/>
  <c r="R2261" i="25" s="1"/>
  <c r="J2260" i="25"/>
  <c r="Q2260" i="25" s="1"/>
  <c r="R2260" i="25" s="1"/>
  <c r="J2259" i="25"/>
  <c r="Q2259" i="25" s="1"/>
  <c r="R2259" i="25" s="1"/>
  <c r="J2258" i="25"/>
  <c r="Q2258" i="25" s="1"/>
  <c r="R2258" i="25" s="1"/>
  <c r="J2257" i="25"/>
  <c r="Q2257" i="25" s="1"/>
  <c r="R2257" i="25" s="1"/>
  <c r="J2256" i="25"/>
  <c r="Q2256" i="25" s="1"/>
  <c r="R2256" i="25" s="1"/>
  <c r="J2255" i="25"/>
  <c r="Q2255" i="25" s="1"/>
  <c r="R2255" i="25" s="1"/>
  <c r="J2254" i="25"/>
  <c r="Q2254" i="25" s="1"/>
  <c r="R2254" i="25" s="1"/>
  <c r="J2253" i="25"/>
  <c r="Q2253" i="25" s="1"/>
  <c r="R2253" i="25" s="1"/>
  <c r="J2252" i="25"/>
  <c r="Q2252" i="25" s="1"/>
  <c r="R2252" i="25" s="1"/>
  <c r="J2251" i="25"/>
  <c r="Q2251" i="25" s="1"/>
  <c r="R2251" i="25" s="1"/>
  <c r="J2250" i="25"/>
  <c r="Q2250" i="25" s="1"/>
  <c r="R2250" i="25" s="1"/>
  <c r="J2249" i="25"/>
  <c r="Q2249" i="25" s="1"/>
  <c r="R2249" i="25" s="1"/>
  <c r="J2248" i="25"/>
  <c r="Q2248" i="25" s="1"/>
  <c r="R2248" i="25" s="1"/>
  <c r="J2247" i="25"/>
  <c r="Q2247" i="25" s="1"/>
  <c r="R2247" i="25" s="1"/>
  <c r="J2246" i="25"/>
  <c r="Q2246" i="25" s="1"/>
  <c r="R2246" i="25" s="1"/>
  <c r="J2245" i="25"/>
  <c r="Q2245" i="25" s="1"/>
  <c r="R2245" i="25" s="1"/>
  <c r="J2244" i="25"/>
  <c r="Q2244" i="25" s="1"/>
  <c r="R2244" i="25" s="1"/>
  <c r="J2243" i="25"/>
  <c r="Q2243" i="25" s="1"/>
  <c r="R2243" i="25" s="1"/>
  <c r="J2242" i="25"/>
  <c r="Q2242" i="25" s="1"/>
  <c r="R2242" i="25" s="1"/>
  <c r="J2241" i="25"/>
  <c r="Q2241" i="25" s="1"/>
  <c r="R2241" i="25" s="1"/>
  <c r="J2240" i="25"/>
  <c r="Q2240" i="25" s="1"/>
  <c r="R2240" i="25" s="1"/>
  <c r="J2239" i="25"/>
  <c r="Q2239" i="25" s="1"/>
  <c r="R2239" i="25" s="1"/>
  <c r="J2238" i="25"/>
  <c r="Q2238" i="25" s="1"/>
  <c r="R2238" i="25" s="1"/>
  <c r="J2237" i="25"/>
  <c r="Q2237" i="25" s="1"/>
  <c r="R2237" i="25" s="1"/>
  <c r="J2236" i="25"/>
  <c r="Q2236" i="25" s="1"/>
  <c r="R2236" i="25" s="1"/>
  <c r="J2235" i="25"/>
  <c r="Q2235" i="25" s="1"/>
  <c r="R2235" i="25" s="1"/>
  <c r="J2234" i="25"/>
  <c r="Q2234" i="25" s="1"/>
  <c r="R2234" i="25" s="1"/>
  <c r="J2233" i="25"/>
  <c r="Q2233" i="25" s="1"/>
  <c r="R2233" i="25" s="1"/>
  <c r="J2232" i="25"/>
  <c r="Q2232" i="25" s="1"/>
  <c r="R2232" i="25" s="1"/>
  <c r="J2231" i="25"/>
  <c r="Q2231" i="25" s="1"/>
  <c r="R2231" i="25" s="1"/>
  <c r="J2230" i="25"/>
  <c r="Q2230" i="25" s="1"/>
  <c r="R2230" i="25" s="1"/>
  <c r="J2229" i="25"/>
  <c r="Q2229" i="25" s="1"/>
  <c r="R2229" i="25" s="1"/>
  <c r="J2228" i="25"/>
  <c r="Q2228" i="25" s="1"/>
  <c r="R2228" i="25" s="1"/>
  <c r="J2227" i="25"/>
  <c r="Q2227" i="25" s="1"/>
  <c r="R2227" i="25" s="1"/>
  <c r="J2226" i="25"/>
  <c r="Q2226" i="25" s="1"/>
  <c r="R2226" i="25" s="1"/>
  <c r="J2225" i="25"/>
  <c r="Q2225" i="25" s="1"/>
  <c r="R2225" i="25" s="1"/>
  <c r="J2224" i="25"/>
  <c r="Q2224" i="25" s="1"/>
  <c r="R2224" i="25" s="1"/>
  <c r="J2223" i="25"/>
  <c r="Q2223" i="25" s="1"/>
  <c r="R2223" i="25" s="1"/>
  <c r="J2220" i="25"/>
  <c r="Q2220" i="25" s="1"/>
  <c r="R2220" i="25" s="1"/>
  <c r="J2219" i="25"/>
  <c r="Q2219" i="25" s="1"/>
  <c r="R2219" i="25" s="1"/>
  <c r="J2218" i="25"/>
  <c r="Q2218" i="25" s="1"/>
  <c r="R2218" i="25" s="1"/>
  <c r="J2217" i="25"/>
  <c r="Q2217" i="25" s="1"/>
  <c r="R2217" i="25" s="1"/>
  <c r="J2216" i="25"/>
  <c r="Q2216" i="25" s="1"/>
  <c r="R2216" i="25" s="1"/>
  <c r="J2215" i="25"/>
  <c r="Q2215" i="25" s="1"/>
  <c r="R2215" i="25" s="1"/>
  <c r="J2214" i="25"/>
  <c r="Q2214" i="25" s="1"/>
  <c r="R2214" i="25" s="1"/>
  <c r="J2213" i="25"/>
  <c r="Q2213" i="25" s="1"/>
  <c r="R2213" i="25" s="1"/>
  <c r="J2212" i="25"/>
  <c r="Q2212" i="25" s="1"/>
  <c r="R2212" i="25" s="1"/>
  <c r="J2211" i="25"/>
  <c r="Q2211" i="25" s="1"/>
  <c r="R2211" i="25" s="1"/>
  <c r="J2210" i="25"/>
  <c r="Q2210" i="25" s="1"/>
  <c r="R2210" i="25" s="1"/>
  <c r="J2209" i="25"/>
  <c r="Q2209" i="25" s="1"/>
  <c r="R2209" i="25" s="1"/>
  <c r="J2208" i="25"/>
  <c r="Q2208" i="25" s="1"/>
  <c r="R2208" i="25" s="1"/>
  <c r="J2207" i="25"/>
  <c r="Q2207" i="25" s="1"/>
  <c r="R2207" i="25" s="1"/>
  <c r="J2206" i="25"/>
  <c r="Q2206" i="25" s="1"/>
  <c r="R2206" i="25" s="1"/>
  <c r="J2205" i="25"/>
  <c r="Q2205" i="25" s="1"/>
  <c r="R2205" i="25" s="1"/>
  <c r="J2204" i="25"/>
  <c r="Q2204" i="25" s="1"/>
  <c r="R2204" i="25" s="1"/>
  <c r="J2203" i="25"/>
  <c r="Q2203" i="25" s="1"/>
  <c r="R2203" i="25" s="1"/>
  <c r="J2202" i="25"/>
  <c r="Q2202" i="25" s="1"/>
  <c r="R2202" i="25" s="1"/>
  <c r="J2201" i="25"/>
  <c r="Q2201" i="25" s="1"/>
  <c r="R2201" i="25" s="1"/>
  <c r="J2200" i="25"/>
  <c r="Q2200" i="25" s="1"/>
  <c r="R2200" i="25" s="1"/>
  <c r="J2199" i="25"/>
  <c r="Q2199" i="25" s="1"/>
  <c r="R2199" i="25" s="1"/>
  <c r="J2198" i="25"/>
  <c r="Q2198" i="25" s="1"/>
  <c r="R2198" i="25" s="1"/>
  <c r="J2197" i="25"/>
  <c r="Q2197" i="25" s="1"/>
  <c r="R2197" i="25" s="1"/>
  <c r="J2196" i="25"/>
  <c r="Q2196" i="25" s="1"/>
  <c r="R2196" i="25" s="1"/>
  <c r="J2195" i="25"/>
  <c r="Q2195" i="25" s="1"/>
  <c r="R2195" i="25" s="1"/>
  <c r="J2194" i="25"/>
  <c r="Q2194" i="25" s="1"/>
  <c r="R2194" i="25" s="1"/>
  <c r="J2193" i="25"/>
  <c r="Q2193" i="25" s="1"/>
  <c r="R2193" i="25" s="1"/>
  <c r="J2192" i="25"/>
  <c r="Q2192" i="25" s="1"/>
  <c r="R2192" i="25" s="1"/>
  <c r="J2191" i="25"/>
  <c r="Q2191" i="25" s="1"/>
  <c r="R2191" i="25" s="1"/>
  <c r="J2190" i="25"/>
  <c r="Q2190" i="25" s="1"/>
  <c r="R2190" i="25" s="1"/>
  <c r="J2189" i="25"/>
  <c r="Q2189" i="25" s="1"/>
  <c r="R2189" i="25" s="1"/>
  <c r="J2188" i="25"/>
  <c r="Q2188" i="25" s="1"/>
  <c r="R2188" i="25" s="1"/>
  <c r="J2187" i="25"/>
  <c r="Q2187" i="25" s="1"/>
  <c r="R2187" i="25" s="1"/>
  <c r="J2186" i="25"/>
  <c r="Q2186" i="25" s="1"/>
  <c r="R2186" i="25" s="1"/>
  <c r="J2185" i="25"/>
  <c r="Q2185" i="25" s="1"/>
  <c r="R2185" i="25" s="1"/>
  <c r="J2184" i="25"/>
  <c r="Q2184" i="25" s="1"/>
  <c r="R2184" i="25" s="1"/>
  <c r="J2183" i="25"/>
  <c r="Q2183" i="25" s="1"/>
  <c r="R2183" i="25" s="1"/>
  <c r="J2182" i="25"/>
  <c r="Q2182" i="25" s="1"/>
  <c r="R2182" i="25" s="1"/>
  <c r="J2181" i="25"/>
  <c r="Q2181" i="25" s="1"/>
  <c r="R2181" i="25" s="1"/>
  <c r="J2180" i="25"/>
  <c r="Q2180" i="25" s="1"/>
  <c r="R2180" i="25" s="1"/>
  <c r="J2179" i="25"/>
  <c r="Q2179" i="25" s="1"/>
  <c r="R2179" i="25" s="1"/>
  <c r="J2178" i="25"/>
  <c r="Q2178" i="25" s="1"/>
  <c r="R2178" i="25" s="1"/>
  <c r="J2177" i="25"/>
  <c r="Q2177" i="25" s="1"/>
  <c r="R2177" i="25" s="1"/>
  <c r="J2176" i="25"/>
  <c r="Q2176" i="25" s="1"/>
  <c r="R2176" i="25" s="1"/>
  <c r="J2175" i="25"/>
  <c r="Q2175" i="25" s="1"/>
  <c r="R2175" i="25" s="1"/>
  <c r="J2174" i="25"/>
  <c r="Q2174" i="25" s="1"/>
  <c r="R2174" i="25" s="1"/>
  <c r="J2173" i="25"/>
  <c r="Q2173" i="25" s="1"/>
  <c r="R2173" i="25" s="1"/>
  <c r="J2172" i="25"/>
  <c r="Q2172" i="25" s="1"/>
  <c r="R2172" i="25" s="1"/>
  <c r="J2171" i="25"/>
  <c r="Q2171" i="25" s="1"/>
  <c r="R2171" i="25" s="1"/>
  <c r="J2170" i="25"/>
  <c r="Q2170" i="25" s="1"/>
  <c r="R2170" i="25" s="1"/>
  <c r="J2169" i="25"/>
  <c r="Q2169" i="25" s="1"/>
  <c r="R2169" i="25" s="1"/>
  <c r="J2168" i="25"/>
  <c r="Q2168" i="25" s="1"/>
  <c r="R2168" i="25" s="1"/>
  <c r="J2167" i="25"/>
  <c r="Q2167" i="25" s="1"/>
  <c r="R2167" i="25" s="1"/>
  <c r="J2166" i="25"/>
  <c r="Q2166" i="25" s="1"/>
  <c r="R2166" i="25" s="1"/>
  <c r="J2165" i="25"/>
  <c r="Q2165" i="25" s="1"/>
  <c r="R2165" i="25" s="1"/>
  <c r="J2164" i="25"/>
  <c r="Q2164" i="25" s="1"/>
  <c r="R2164" i="25" s="1"/>
  <c r="J2163" i="25"/>
  <c r="Q2163" i="25" s="1"/>
  <c r="R2163" i="25" s="1"/>
  <c r="J2162" i="25"/>
  <c r="Q2162" i="25" s="1"/>
  <c r="R2162" i="25" s="1"/>
  <c r="J2161" i="25"/>
  <c r="Q2161" i="25" s="1"/>
  <c r="R2161" i="25" s="1"/>
  <c r="J2160" i="25"/>
  <c r="Q2160" i="25" s="1"/>
  <c r="R2160" i="25" s="1"/>
  <c r="J2159" i="25"/>
  <c r="Q2159" i="25" s="1"/>
  <c r="R2159" i="25" s="1"/>
  <c r="J2158" i="25"/>
  <c r="Q2158" i="25" s="1"/>
  <c r="R2158" i="25" s="1"/>
  <c r="J2157" i="25"/>
  <c r="Q2157" i="25" s="1"/>
  <c r="R2157" i="25" s="1"/>
  <c r="J2156" i="25"/>
  <c r="Q2156" i="25" s="1"/>
  <c r="R2156" i="25" s="1"/>
  <c r="J2155" i="25"/>
  <c r="Q2155" i="25" s="1"/>
  <c r="R2155" i="25" s="1"/>
  <c r="J2154" i="25"/>
  <c r="Q2154" i="25" s="1"/>
  <c r="R2154" i="25" s="1"/>
  <c r="J2153" i="25"/>
  <c r="Q2153" i="25" s="1"/>
  <c r="R2153" i="25" s="1"/>
  <c r="J2152" i="25"/>
  <c r="Q2152" i="25" s="1"/>
  <c r="R2152" i="25" s="1"/>
  <c r="J2151" i="25"/>
  <c r="Q2151" i="25" s="1"/>
  <c r="R2151" i="25" s="1"/>
  <c r="J2150" i="25"/>
  <c r="Q2150" i="25" s="1"/>
  <c r="R2150" i="25" s="1"/>
  <c r="J2149" i="25"/>
  <c r="Q2149" i="25" s="1"/>
  <c r="R2149" i="25" s="1"/>
  <c r="J2148" i="25"/>
  <c r="Q2148" i="25" s="1"/>
  <c r="R2148" i="25" s="1"/>
  <c r="J2147" i="25"/>
  <c r="Q2147" i="25" s="1"/>
  <c r="R2147" i="25" s="1"/>
  <c r="J2146" i="25"/>
  <c r="Q2146" i="25" s="1"/>
  <c r="R2146" i="25" s="1"/>
  <c r="J2145" i="25"/>
  <c r="Q2145" i="25" s="1"/>
  <c r="R2145" i="25" s="1"/>
  <c r="J2144" i="25"/>
  <c r="Q2144" i="25" s="1"/>
  <c r="R2144" i="25" s="1"/>
  <c r="J2143" i="25"/>
  <c r="Q2143" i="25" s="1"/>
  <c r="R2143" i="25" s="1"/>
  <c r="J2142" i="25"/>
  <c r="Q2142" i="25" s="1"/>
  <c r="R2142" i="25" s="1"/>
  <c r="J2141" i="25"/>
  <c r="Q2141" i="25" s="1"/>
  <c r="R2141" i="25" s="1"/>
  <c r="J2140" i="25"/>
  <c r="X1940" i="25" l="1"/>
  <c r="W1940" i="25"/>
  <c r="V1940" i="25"/>
  <c r="U1940" i="25"/>
  <c r="T1940" i="25"/>
  <c r="S1940" i="25"/>
  <c r="J1940" i="25"/>
  <c r="Q1940" i="25" s="1"/>
  <c r="R1940" i="25" s="1"/>
  <c r="X236" i="25"/>
  <c r="W236" i="25"/>
  <c r="V236" i="25"/>
  <c r="H1450" i="255" s="1"/>
  <c r="I1450" i="255" s="1"/>
  <c r="U236" i="25"/>
  <c r="T236" i="25"/>
  <c r="S236" i="25"/>
  <c r="J236" i="25"/>
  <c r="Q236" i="25" s="1"/>
  <c r="R236" i="25" s="1"/>
  <c r="X1819" i="25"/>
  <c r="W1819" i="25"/>
  <c r="V1819" i="25"/>
  <c r="H1748" i="255" s="1"/>
  <c r="I1748" i="255" s="1"/>
  <c r="U1819" i="25"/>
  <c r="T1819" i="25"/>
  <c r="S1819" i="25"/>
  <c r="J1819" i="25"/>
  <c r="Q1819" i="25" s="1"/>
  <c r="X1931" i="25"/>
  <c r="W1931" i="25"/>
  <c r="V1931" i="25"/>
  <c r="H1342" i="255" s="1"/>
  <c r="I1342" i="255" s="1"/>
  <c r="U1931" i="25"/>
  <c r="T1931" i="25"/>
  <c r="S1931" i="25"/>
  <c r="J1931" i="25"/>
  <c r="Q1931" i="25" s="1"/>
  <c r="X1930" i="25"/>
  <c r="W1930" i="25"/>
  <c r="V1930" i="25"/>
  <c r="H1341" i="255" s="1"/>
  <c r="I1341" i="255" s="1"/>
  <c r="U1930" i="25"/>
  <c r="T1930" i="25"/>
  <c r="S1930" i="25"/>
  <c r="J1930" i="25"/>
  <c r="Q1930" i="25" s="1"/>
  <c r="X1920" i="25"/>
  <c r="W1920" i="25"/>
  <c r="V1920" i="25"/>
  <c r="H1331" i="255" s="1"/>
  <c r="I1331" i="255" s="1"/>
  <c r="U1920" i="25"/>
  <c r="T1920" i="25"/>
  <c r="S1920" i="25"/>
  <c r="J1920" i="25"/>
  <c r="Q1920" i="25" s="1"/>
  <c r="X1905" i="25"/>
  <c r="W1905" i="25"/>
  <c r="V1905" i="25"/>
  <c r="H1311" i="255" s="1"/>
  <c r="I1311" i="255" s="1"/>
  <c r="U1905" i="25"/>
  <c r="T1905" i="25"/>
  <c r="S1905" i="25"/>
  <c r="J1905" i="25"/>
  <c r="Q1905" i="25" s="1"/>
  <c r="R1905" i="25" s="1"/>
  <c r="X2004" i="25"/>
  <c r="W2004" i="25"/>
  <c r="V2004" i="25"/>
  <c r="H1310" i="255" s="1"/>
  <c r="I1310" i="255" s="1"/>
  <c r="U2004" i="25"/>
  <c r="T2004" i="25"/>
  <c r="S2004" i="25"/>
  <c r="J2004" i="25"/>
  <c r="Q2004" i="25" s="1"/>
  <c r="X2003" i="25"/>
  <c r="W2003" i="25"/>
  <c r="V2003" i="25"/>
  <c r="H1309" i="255" s="1"/>
  <c r="I1309" i="255" s="1"/>
  <c r="U2003" i="25"/>
  <c r="T2003" i="25"/>
  <c r="S2003" i="25"/>
  <c r="J2003" i="25"/>
  <c r="Q2003" i="25" s="1"/>
  <c r="X1951" i="25"/>
  <c r="W1951" i="25"/>
  <c r="V1951" i="25"/>
  <c r="H1228" i="255" s="1"/>
  <c r="I1228" i="255" s="1"/>
  <c r="U1951" i="25"/>
  <c r="T1951" i="25"/>
  <c r="S1951" i="25"/>
  <c r="J1951" i="25"/>
  <c r="Q1951" i="25" s="1"/>
  <c r="X1002" i="25"/>
  <c r="W1002" i="25"/>
  <c r="V1002" i="25"/>
  <c r="H1187" i="255" s="1"/>
  <c r="I1187" i="255" s="1"/>
  <c r="U1002" i="25"/>
  <c r="T1002" i="25"/>
  <c r="S1002" i="25"/>
  <c r="J1002" i="25"/>
  <c r="Q1002" i="25" s="1"/>
  <c r="R1002" i="25" s="1"/>
  <c r="X963" i="25"/>
  <c r="W963" i="25"/>
  <c r="V963" i="25"/>
  <c r="H1133" i="255" s="1"/>
  <c r="I1133" i="255" s="1"/>
  <c r="U963" i="25"/>
  <c r="T963" i="25"/>
  <c r="S963" i="25"/>
  <c r="J963" i="25"/>
  <c r="Q963" i="25" s="1"/>
  <c r="X918" i="25"/>
  <c r="W918" i="25"/>
  <c r="V918" i="25"/>
  <c r="H1076" i="255" s="1"/>
  <c r="I1076" i="255" s="1"/>
  <c r="U918" i="25"/>
  <c r="T918" i="25"/>
  <c r="S918" i="25"/>
  <c r="J918" i="25"/>
  <c r="Q918" i="25" s="1"/>
  <c r="X815" i="25"/>
  <c r="W815" i="25"/>
  <c r="V815" i="25"/>
  <c r="H996" i="255" s="1"/>
  <c r="I996" i="255" s="1"/>
  <c r="U815" i="25"/>
  <c r="T815" i="25"/>
  <c r="S815" i="25"/>
  <c r="J815" i="25"/>
  <c r="Q815" i="25" s="1"/>
  <c r="X763" i="25"/>
  <c r="W763" i="25"/>
  <c r="V763" i="25"/>
  <c r="H941" i="255" s="1"/>
  <c r="I941" i="255" s="1"/>
  <c r="U763" i="25"/>
  <c r="T763" i="25"/>
  <c r="S763" i="25"/>
  <c r="J763" i="25"/>
  <c r="Q763" i="25" s="1"/>
  <c r="X749" i="25"/>
  <c r="W749" i="25"/>
  <c r="V749" i="25"/>
  <c r="H927" i="255" s="1"/>
  <c r="I927" i="255" s="1"/>
  <c r="U749" i="25"/>
  <c r="T749" i="25"/>
  <c r="S749" i="25"/>
  <c r="J749" i="25"/>
  <c r="Q749" i="25" s="1"/>
  <c r="X673" i="25"/>
  <c r="W673" i="25"/>
  <c r="V673" i="25"/>
  <c r="H820" i="255" s="1"/>
  <c r="I820" i="255" s="1"/>
  <c r="U673" i="25"/>
  <c r="T673" i="25"/>
  <c r="S673" i="25"/>
  <c r="J673" i="25"/>
  <c r="Q673" i="25" s="1"/>
  <c r="X672" i="25"/>
  <c r="W672" i="25"/>
  <c r="V672" i="25"/>
  <c r="H819" i="255" s="1"/>
  <c r="I819" i="255" s="1"/>
  <c r="U672" i="25"/>
  <c r="T672" i="25"/>
  <c r="S672" i="25"/>
  <c r="J672" i="25"/>
  <c r="Q672" i="25" s="1"/>
  <c r="X652" i="25"/>
  <c r="W652" i="25"/>
  <c r="V652" i="25"/>
  <c r="H800" i="255" s="1"/>
  <c r="I800" i="255" s="1"/>
  <c r="U652" i="25"/>
  <c r="T652" i="25"/>
  <c r="S652" i="25"/>
  <c r="J652" i="25"/>
  <c r="Q652" i="25" s="1"/>
  <c r="X651" i="25"/>
  <c r="W651" i="25"/>
  <c r="V651" i="25"/>
  <c r="H799" i="255" s="1"/>
  <c r="I799" i="255" s="1"/>
  <c r="U651" i="25"/>
  <c r="T651" i="25"/>
  <c r="S651" i="25"/>
  <c r="J651" i="25"/>
  <c r="Q651" i="25" s="1"/>
  <c r="X542" i="25"/>
  <c r="W542" i="25"/>
  <c r="V542" i="25"/>
  <c r="H659" i="255" s="1"/>
  <c r="I659" i="255" s="1"/>
  <c r="U542" i="25"/>
  <c r="T542" i="25"/>
  <c r="S542" i="25"/>
  <c r="J542" i="25"/>
  <c r="Q542" i="25" s="1"/>
  <c r="X1306" i="25"/>
  <c r="W1306" i="25"/>
  <c r="V1306" i="25"/>
  <c r="H603" i="255" s="1"/>
  <c r="I603" i="255" s="1"/>
  <c r="U1306" i="25"/>
  <c r="T1306" i="25"/>
  <c r="S1306" i="25"/>
  <c r="J1306" i="25"/>
  <c r="Q1306" i="25" s="1"/>
  <c r="X1291" i="25"/>
  <c r="W1291" i="25"/>
  <c r="V1291" i="25"/>
  <c r="H585" i="255" s="1"/>
  <c r="I585" i="255" s="1"/>
  <c r="U1291" i="25"/>
  <c r="T1291" i="25"/>
  <c r="S1291" i="25"/>
  <c r="J1291" i="25"/>
  <c r="Q1291" i="25" s="1"/>
  <c r="X1278" i="25"/>
  <c r="W1278" i="25"/>
  <c r="V1278" i="25"/>
  <c r="H573" i="255" s="1"/>
  <c r="I573" i="255" s="1"/>
  <c r="U1278" i="25"/>
  <c r="T1278" i="25"/>
  <c r="S1278" i="25"/>
  <c r="J1278" i="25"/>
  <c r="Q1278" i="25" s="1"/>
  <c r="X1233" i="25"/>
  <c r="W1233" i="25"/>
  <c r="V1233" i="25"/>
  <c r="H492" i="255" s="1"/>
  <c r="I492" i="255" s="1"/>
  <c r="U1233" i="25"/>
  <c r="T1233" i="25"/>
  <c r="S1233" i="25"/>
  <c r="J1233" i="25"/>
  <c r="Q1233" i="25" s="1"/>
  <c r="X1147" i="25"/>
  <c r="W1147" i="25"/>
  <c r="V1147" i="25"/>
  <c r="H389" i="255" s="1"/>
  <c r="I389" i="255" s="1"/>
  <c r="U1147" i="25"/>
  <c r="T1147" i="25"/>
  <c r="S1147" i="25"/>
  <c r="J1147" i="25"/>
  <c r="Q1147" i="25" s="1"/>
  <c r="X1146" i="25"/>
  <c r="W1146" i="25"/>
  <c r="V1146" i="25"/>
  <c r="H388" i="255" s="1"/>
  <c r="I388" i="255" s="1"/>
  <c r="U1146" i="25"/>
  <c r="T1146" i="25"/>
  <c r="S1146" i="25"/>
  <c r="J1146" i="25"/>
  <c r="Q1146" i="25" s="1"/>
  <c r="X1145" i="25"/>
  <c r="W1145" i="25"/>
  <c r="V1145" i="25"/>
  <c r="H387" i="255" s="1"/>
  <c r="I387" i="255" s="1"/>
  <c r="U1145" i="25"/>
  <c r="T1145" i="25"/>
  <c r="S1145" i="25"/>
  <c r="J1145" i="25"/>
  <c r="Q1145" i="25" s="1"/>
  <c r="X1144" i="25"/>
  <c r="W1144" i="25"/>
  <c r="V1144" i="25"/>
  <c r="H386" i="255" s="1"/>
  <c r="I386" i="255" s="1"/>
  <c r="U1144" i="25"/>
  <c r="T1144" i="25"/>
  <c r="S1144" i="25"/>
  <c r="J1144" i="25"/>
  <c r="Q1144" i="25" s="1"/>
  <c r="X1143" i="25"/>
  <c r="W1143" i="25"/>
  <c r="V1143" i="25"/>
  <c r="H385" i="255" s="1"/>
  <c r="I385" i="255" s="1"/>
  <c r="U1143" i="25"/>
  <c r="T1143" i="25"/>
  <c r="S1143" i="25"/>
  <c r="J1143" i="25"/>
  <c r="Q1143" i="25" s="1"/>
  <c r="X837" i="25"/>
  <c r="W837" i="25"/>
  <c r="V837" i="25"/>
  <c r="H203" i="255" s="1"/>
  <c r="I203" i="255" s="1"/>
  <c r="U837" i="25"/>
  <c r="T837" i="25"/>
  <c r="S837" i="25"/>
  <c r="J837" i="25"/>
  <c r="Q837" i="25" s="1"/>
  <c r="X821" i="25"/>
  <c r="W821" i="25"/>
  <c r="V821" i="25"/>
  <c r="H185" i="255" s="1"/>
  <c r="I185" i="255" s="1"/>
  <c r="U821" i="25"/>
  <c r="T821" i="25"/>
  <c r="S821" i="25"/>
  <c r="J821" i="25"/>
  <c r="Q821" i="25" s="1"/>
  <c r="X526" i="25"/>
  <c r="W526" i="25"/>
  <c r="V526" i="25"/>
  <c r="H159" i="255" s="1"/>
  <c r="I159" i="255" s="1"/>
  <c r="U526" i="25"/>
  <c r="T526" i="25"/>
  <c r="S526" i="25"/>
  <c r="J526" i="25"/>
  <c r="Q526" i="25" s="1"/>
  <c r="H1356" i="255"/>
  <c r="I1356" i="255" s="1"/>
  <c r="G3" i="255"/>
  <c r="F3" i="255"/>
  <c r="E3" i="255"/>
  <c r="D3" i="255"/>
  <c r="C3" i="255"/>
  <c r="W1947" i="25"/>
  <c r="V1947" i="25"/>
  <c r="U1947" i="25"/>
  <c r="T1947" i="25"/>
  <c r="S1947" i="25"/>
  <c r="J1947" i="25"/>
  <c r="Q1947" i="25" s="1"/>
  <c r="P2139" i="25"/>
  <c r="R1951" i="25" l="1"/>
  <c r="R1920" i="25"/>
  <c r="R2003" i="25"/>
  <c r="R2004" i="25"/>
  <c r="R1931" i="25"/>
  <c r="R1930" i="25"/>
  <c r="R1819" i="25"/>
  <c r="R963" i="25"/>
  <c r="R763" i="25"/>
  <c r="R1291" i="25"/>
  <c r="R749" i="25"/>
  <c r="R652" i="25"/>
  <c r="R672" i="25"/>
  <c r="R918" i="25"/>
  <c r="R1146" i="25"/>
  <c r="R837" i="25"/>
  <c r="R815" i="25"/>
  <c r="R673" i="25"/>
  <c r="R526" i="25"/>
  <c r="R1143" i="25"/>
  <c r="R1306" i="25"/>
  <c r="R1147" i="25"/>
  <c r="R1144" i="25"/>
  <c r="R1233" i="25"/>
  <c r="R542" i="25"/>
  <c r="R821" i="25"/>
  <c r="R1278" i="25"/>
  <c r="R651" i="25"/>
  <c r="R1145" i="25"/>
  <c r="H1362" i="255"/>
  <c r="I1362" i="255" s="1"/>
  <c r="R1947" i="25"/>
  <c r="X2067" i="25"/>
  <c r="W2067" i="25"/>
  <c r="V2067" i="25"/>
  <c r="U2067" i="25"/>
  <c r="T2067" i="25"/>
  <c r="S2067" i="25"/>
  <c r="J2067" i="25"/>
  <c r="X226" i="25"/>
  <c r="W226" i="25"/>
  <c r="V226" i="25"/>
  <c r="U226" i="25"/>
  <c r="T226" i="25"/>
  <c r="S226" i="25"/>
  <c r="J226" i="25"/>
  <c r="X216" i="25"/>
  <c r="W216" i="25"/>
  <c r="V216" i="25"/>
  <c r="U216" i="25"/>
  <c r="T216" i="25"/>
  <c r="S216" i="25"/>
  <c r="J216" i="25"/>
  <c r="X198" i="25"/>
  <c r="W198" i="25"/>
  <c r="V198" i="25"/>
  <c r="U198" i="25"/>
  <c r="T198" i="25"/>
  <c r="S198" i="25"/>
  <c r="J198" i="25"/>
  <c r="X168" i="25"/>
  <c r="W168" i="25"/>
  <c r="V168" i="25"/>
  <c r="U168" i="25"/>
  <c r="T168" i="25"/>
  <c r="S168" i="25"/>
  <c r="J168" i="25"/>
  <c r="X128" i="25"/>
  <c r="W128" i="25"/>
  <c r="V128" i="25"/>
  <c r="U128" i="25"/>
  <c r="T128" i="25"/>
  <c r="S128" i="25"/>
  <c r="J128" i="25"/>
  <c r="X80" i="25"/>
  <c r="W80" i="25"/>
  <c r="V80" i="25"/>
  <c r="U80" i="25"/>
  <c r="T80" i="25"/>
  <c r="S80" i="25"/>
  <c r="J80" i="25"/>
  <c r="X345" i="25"/>
  <c r="W345" i="25"/>
  <c r="V345" i="25"/>
  <c r="U345" i="25"/>
  <c r="T345" i="25"/>
  <c r="S345" i="25"/>
  <c r="J345" i="25"/>
  <c r="X337" i="25"/>
  <c r="W337" i="25"/>
  <c r="V337" i="25"/>
  <c r="U337" i="25"/>
  <c r="T337" i="25"/>
  <c r="S337" i="25"/>
  <c r="J337" i="25"/>
  <c r="X308" i="25"/>
  <c r="W308" i="25"/>
  <c r="V308" i="25"/>
  <c r="U308" i="25"/>
  <c r="T308" i="25"/>
  <c r="S308" i="25"/>
  <c r="J308" i="25"/>
  <c r="X285" i="25"/>
  <c r="W285" i="25"/>
  <c r="V285" i="25"/>
  <c r="U285" i="25"/>
  <c r="T285" i="25"/>
  <c r="S285" i="25"/>
  <c r="J285" i="25"/>
  <c r="X178" i="25"/>
  <c r="W178" i="25"/>
  <c r="V178" i="25"/>
  <c r="U178" i="25"/>
  <c r="T178" i="25"/>
  <c r="S178" i="25"/>
  <c r="J178" i="25"/>
  <c r="X175" i="25"/>
  <c r="W175" i="25"/>
  <c r="V175" i="25"/>
  <c r="U175" i="25"/>
  <c r="T175" i="25"/>
  <c r="S175" i="25"/>
  <c r="J175" i="25"/>
  <c r="X54" i="25"/>
  <c r="V54" i="25"/>
  <c r="U54" i="25"/>
  <c r="T54" i="25"/>
  <c r="S54" i="25"/>
  <c r="W54" i="25"/>
  <c r="X1939" i="25"/>
  <c r="W1939" i="25"/>
  <c r="V1939" i="25"/>
  <c r="U1939" i="25"/>
  <c r="T1939" i="25"/>
  <c r="S1939" i="25"/>
  <c r="J1939" i="25"/>
  <c r="X1921" i="25"/>
  <c r="W1921" i="25"/>
  <c r="V1921" i="25"/>
  <c r="U1921" i="25"/>
  <c r="T1921" i="25"/>
  <c r="S1921" i="25"/>
  <c r="J1921" i="25"/>
  <c r="X2002" i="25"/>
  <c r="W2002" i="25"/>
  <c r="V2002" i="25"/>
  <c r="U2002" i="25"/>
  <c r="T2002" i="25"/>
  <c r="S2002" i="25"/>
  <c r="J2002" i="25"/>
  <c r="X1995" i="25"/>
  <c r="W1995" i="25"/>
  <c r="V1995" i="25"/>
  <c r="U1995" i="25"/>
  <c r="T1995" i="25"/>
  <c r="S1995" i="25"/>
  <c r="J1995" i="25"/>
  <c r="X1980" i="25"/>
  <c r="W1980" i="25"/>
  <c r="V1980" i="25"/>
  <c r="U1980" i="25"/>
  <c r="T1980" i="25"/>
  <c r="S1980" i="25"/>
  <c r="J1980" i="25"/>
  <c r="X1976" i="25"/>
  <c r="W1976" i="25"/>
  <c r="V1976" i="25"/>
  <c r="U1976" i="25"/>
  <c r="T1976" i="25"/>
  <c r="S1976" i="25"/>
  <c r="J1976" i="25"/>
  <c r="X1971" i="25"/>
  <c r="W1971" i="25"/>
  <c r="V1971" i="25"/>
  <c r="U1971" i="25"/>
  <c r="T1971" i="25"/>
  <c r="S1971" i="25"/>
  <c r="J1971" i="25"/>
  <c r="X1970" i="25"/>
  <c r="W1970" i="25"/>
  <c r="V1970" i="25"/>
  <c r="U1970" i="25"/>
  <c r="T1970" i="25"/>
  <c r="S1970" i="25"/>
  <c r="J1970" i="25"/>
  <c r="X1961" i="25"/>
  <c r="W1961" i="25"/>
  <c r="V1961" i="25"/>
  <c r="U1961" i="25"/>
  <c r="T1961" i="25"/>
  <c r="S1961" i="25"/>
  <c r="J1961" i="25"/>
  <c r="X1899" i="25"/>
  <c r="W1899" i="25"/>
  <c r="V1899" i="25"/>
  <c r="U1899" i="25"/>
  <c r="T1899" i="25"/>
  <c r="S1899" i="25"/>
  <c r="J1899" i="25"/>
  <c r="H1552" i="255" l="1"/>
  <c r="I1552" i="255" s="1"/>
  <c r="H1695" i="255"/>
  <c r="I1695" i="255" s="1"/>
  <c r="H1770" i="255"/>
  <c r="I1770" i="255" s="1"/>
  <c r="H1332" i="255"/>
  <c r="I1332" i="255" s="1"/>
  <c r="H1424" i="255"/>
  <c r="I1424" i="255" s="1"/>
  <c r="H1264" i="255"/>
  <c r="I1264" i="255" s="1"/>
  <c r="H1308" i="255"/>
  <c r="I1308" i="255" s="1"/>
  <c r="H1511" i="255"/>
  <c r="I1511" i="255" s="1"/>
  <c r="H1649" i="255"/>
  <c r="I1649" i="255" s="1"/>
  <c r="H1757" i="255"/>
  <c r="I1757" i="255" s="1"/>
  <c r="H1221" i="255"/>
  <c r="I1221" i="255" s="1"/>
  <c r="H1263" i="255"/>
  <c r="I1263" i="255" s="1"/>
  <c r="H1295" i="255"/>
  <c r="I1295" i="255" s="1"/>
  <c r="H1411" i="255"/>
  <c r="I1411" i="255" s="1"/>
  <c r="H1497" i="255"/>
  <c r="I1497" i="255" s="1"/>
  <c r="H1601" i="255"/>
  <c r="I1601" i="255" s="1"/>
  <c r="H1746" i="255"/>
  <c r="I1746" i="255" s="1"/>
  <c r="H1267" i="255"/>
  <c r="I1267" i="255" s="1"/>
  <c r="H1254" i="255"/>
  <c r="I1254" i="255" s="1"/>
  <c r="H1274" i="255"/>
  <c r="I1274" i="255" s="1"/>
  <c r="H1355" i="255"/>
  <c r="I1355" i="255" s="1"/>
  <c r="H1428" i="255"/>
  <c r="I1428" i="255" s="1"/>
  <c r="H1560" i="255"/>
  <c r="I1560" i="255" s="1"/>
  <c r="H1722" i="255"/>
  <c r="I1722" i="255" s="1"/>
  <c r="Q2067" i="25"/>
  <c r="R2067" i="25" s="1"/>
  <c r="Q175" i="25"/>
  <c r="R175" i="25" s="1"/>
  <c r="Q285" i="25"/>
  <c r="R285" i="25" s="1"/>
  <c r="Q337" i="25"/>
  <c r="R337" i="25" s="1"/>
  <c r="Q80" i="25"/>
  <c r="R80" i="25" s="1"/>
  <c r="Q168" i="25"/>
  <c r="R168" i="25" s="1"/>
  <c r="Q216" i="25"/>
  <c r="R216" i="25" s="1"/>
  <c r="Q178" i="25"/>
  <c r="Q308" i="25"/>
  <c r="R308" i="25" s="1"/>
  <c r="Q345" i="25"/>
  <c r="R345" i="25" s="1"/>
  <c r="Q128" i="25"/>
  <c r="R128" i="25" s="1"/>
  <c r="Q198" i="25"/>
  <c r="R198" i="25" s="1"/>
  <c r="Q226" i="25"/>
  <c r="R226" i="25" s="1"/>
  <c r="J54" i="25"/>
  <c r="Q1970" i="25"/>
  <c r="Q1976" i="25"/>
  <c r="R1976" i="25" s="1"/>
  <c r="Q1995" i="25"/>
  <c r="R1995" i="25" s="1"/>
  <c r="Q1921" i="25"/>
  <c r="R1921" i="25" s="1"/>
  <c r="Q1961" i="25"/>
  <c r="R1961" i="25" s="1"/>
  <c r="Q1971" i="25"/>
  <c r="R1971" i="25" s="1"/>
  <c r="Q1980" i="25"/>
  <c r="R1980" i="25" s="1"/>
  <c r="Q2002" i="25"/>
  <c r="R2002" i="25" s="1"/>
  <c r="Q1939" i="25"/>
  <c r="R1939" i="25" s="1"/>
  <c r="Q1899" i="25"/>
  <c r="R1899" i="25" s="1"/>
  <c r="R178" i="25" l="1"/>
  <c r="Q54" i="25"/>
  <c r="R54" i="25" s="1"/>
  <c r="R1970" i="25"/>
  <c r="X2041" i="25" l="1"/>
  <c r="W2041" i="25"/>
  <c r="V2041" i="25"/>
  <c r="U2041" i="25"/>
  <c r="T2041" i="25"/>
  <c r="S2041" i="25"/>
  <c r="J2041" i="25"/>
  <c r="X987" i="25"/>
  <c r="W987" i="25"/>
  <c r="V987" i="25"/>
  <c r="U987" i="25"/>
  <c r="T987" i="25"/>
  <c r="S987" i="25"/>
  <c r="J987" i="25"/>
  <c r="X983" i="25"/>
  <c r="W983" i="25"/>
  <c r="V983" i="25"/>
  <c r="U983" i="25"/>
  <c r="T983" i="25"/>
  <c r="S983" i="25"/>
  <c r="J983" i="25"/>
  <c r="X947" i="25"/>
  <c r="W947" i="25"/>
  <c r="V947" i="25"/>
  <c r="U947" i="25"/>
  <c r="T947" i="25"/>
  <c r="S947" i="25"/>
  <c r="J947" i="25"/>
  <c r="X945" i="25"/>
  <c r="W945" i="25"/>
  <c r="V945" i="25"/>
  <c r="U945" i="25"/>
  <c r="T945" i="25"/>
  <c r="S945" i="25"/>
  <c r="J945" i="25"/>
  <c r="X917" i="25"/>
  <c r="W917" i="25"/>
  <c r="V917" i="25"/>
  <c r="U917" i="25"/>
  <c r="T917" i="25"/>
  <c r="S917" i="25"/>
  <c r="J917" i="25"/>
  <c r="X916" i="25"/>
  <c r="W916" i="25"/>
  <c r="V916" i="25"/>
  <c r="U916" i="25"/>
  <c r="T916" i="25"/>
  <c r="S916" i="25"/>
  <c r="J916" i="25"/>
  <c r="X884" i="25"/>
  <c r="W884" i="25"/>
  <c r="V884" i="25"/>
  <c r="U884" i="25"/>
  <c r="T884" i="25"/>
  <c r="S884" i="25"/>
  <c r="J884" i="25"/>
  <c r="X789" i="25"/>
  <c r="W789" i="25"/>
  <c r="V789" i="25"/>
  <c r="U789" i="25"/>
  <c r="T789" i="25"/>
  <c r="S789" i="25"/>
  <c r="J789" i="25"/>
  <c r="X778" i="25"/>
  <c r="W778" i="25"/>
  <c r="V778" i="25"/>
  <c r="U778" i="25"/>
  <c r="T778" i="25"/>
  <c r="S778" i="25"/>
  <c r="J778" i="25"/>
  <c r="X762" i="25"/>
  <c r="W762" i="25"/>
  <c r="V762" i="25"/>
  <c r="U762" i="25"/>
  <c r="T762" i="25"/>
  <c r="S762" i="25"/>
  <c r="J762" i="25"/>
  <c r="X761" i="25"/>
  <c r="W761" i="25"/>
  <c r="V761" i="25"/>
  <c r="U761" i="25"/>
  <c r="T761" i="25"/>
  <c r="S761" i="25"/>
  <c r="J761" i="25"/>
  <c r="X681" i="25"/>
  <c r="W681" i="25"/>
  <c r="V681" i="25"/>
  <c r="U681" i="25"/>
  <c r="T681" i="25"/>
  <c r="S681" i="25"/>
  <c r="J681" i="25"/>
  <c r="X677" i="25"/>
  <c r="W677" i="25"/>
  <c r="V677" i="25"/>
  <c r="U677" i="25"/>
  <c r="T677" i="25"/>
  <c r="S677" i="25"/>
  <c r="J677" i="25"/>
  <c r="X650" i="25"/>
  <c r="W650" i="25"/>
  <c r="V650" i="25"/>
  <c r="U650" i="25"/>
  <c r="T650" i="25"/>
  <c r="S650" i="25"/>
  <c r="J650" i="25"/>
  <c r="X649" i="25"/>
  <c r="W649" i="25"/>
  <c r="V649" i="25"/>
  <c r="U649" i="25"/>
  <c r="T649" i="25"/>
  <c r="S649" i="25"/>
  <c r="J649" i="25"/>
  <c r="X648" i="25"/>
  <c r="W648" i="25"/>
  <c r="V648" i="25"/>
  <c r="U648" i="25"/>
  <c r="T648" i="25"/>
  <c r="S648" i="25"/>
  <c r="J648" i="25"/>
  <c r="X647" i="25"/>
  <c r="W647" i="25"/>
  <c r="V647" i="25"/>
  <c r="U647" i="25"/>
  <c r="T647" i="25"/>
  <c r="S647" i="25"/>
  <c r="J647" i="25"/>
  <c r="Q647" i="25" s="1"/>
  <c r="X552" i="25"/>
  <c r="W552" i="25"/>
  <c r="V552" i="25"/>
  <c r="U552" i="25"/>
  <c r="T552" i="25"/>
  <c r="S552" i="25"/>
  <c r="J552" i="25"/>
  <c r="X551" i="25"/>
  <c r="W551" i="25"/>
  <c r="V551" i="25"/>
  <c r="U551" i="25"/>
  <c r="T551" i="25"/>
  <c r="S551" i="25"/>
  <c r="J551" i="25"/>
  <c r="Q551" i="25" s="1"/>
  <c r="X541" i="25"/>
  <c r="W541" i="25"/>
  <c r="V541" i="25"/>
  <c r="U541" i="25"/>
  <c r="T541" i="25"/>
  <c r="S541" i="25"/>
  <c r="J541" i="25"/>
  <c r="X535" i="25"/>
  <c r="W535" i="25"/>
  <c r="V535" i="25"/>
  <c r="U535" i="25"/>
  <c r="T535" i="25"/>
  <c r="S535" i="25"/>
  <c r="J535" i="25"/>
  <c r="Q535" i="25" s="1"/>
  <c r="X1333" i="25"/>
  <c r="W1333" i="25"/>
  <c r="V1333" i="25"/>
  <c r="U1333" i="25"/>
  <c r="T1333" i="25"/>
  <c r="S1333" i="25"/>
  <c r="J1333" i="25"/>
  <c r="X1289" i="25"/>
  <c r="W1289" i="25"/>
  <c r="V1289" i="25"/>
  <c r="U1289" i="25"/>
  <c r="T1289" i="25"/>
  <c r="S1289" i="25"/>
  <c r="J1289" i="25"/>
  <c r="Q1289" i="25" s="1"/>
  <c r="X1288" i="25"/>
  <c r="W1288" i="25"/>
  <c r="V1288" i="25"/>
  <c r="U1288" i="25"/>
  <c r="T1288" i="25"/>
  <c r="S1288" i="25"/>
  <c r="J1288" i="25"/>
  <c r="X1287" i="25"/>
  <c r="W1287" i="25"/>
  <c r="V1287" i="25"/>
  <c r="U1287" i="25"/>
  <c r="T1287" i="25"/>
  <c r="S1287" i="25"/>
  <c r="J1287" i="25"/>
  <c r="Q1287" i="25" s="1"/>
  <c r="X1286" i="25"/>
  <c r="W1286" i="25"/>
  <c r="V1286" i="25"/>
  <c r="U1286" i="25"/>
  <c r="T1286" i="25"/>
  <c r="S1286" i="25"/>
  <c r="J1286" i="25"/>
  <c r="X1267" i="25"/>
  <c r="W1267" i="25"/>
  <c r="V1267" i="25"/>
  <c r="U1267" i="25"/>
  <c r="T1267" i="25"/>
  <c r="S1267" i="25"/>
  <c r="J1267" i="25"/>
  <c r="Q1267" i="25" s="1"/>
  <c r="X1250" i="25"/>
  <c r="W1250" i="25"/>
  <c r="V1250" i="25"/>
  <c r="U1250" i="25"/>
  <c r="T1250" i="25"/>
  <c r="S1250" i="25"/>
  <c r="J1250" i="25"/>
  <c r="X1203" i="25"/>
  <c r="W1203" i="25"/>
  <c r="V1203" i="25"/>
  <c r="U1203" i="25"/>
  <c r="T1203" i="25"/>
  <c r="S1203" i="25"/>
  <c r="J1203" i="25"/>
  <c r="Q1203" i="25" s="1"/>
  <c r="X1212" i="25"/>
  <c r="W1212" i="25"/>
  <c r="V1212" i="25"/>
  <c r="U1212" i="25"/>
  <c r="T1212" i="25"/>
  <c r="S1212" i="25"/>
  <c r="J1212" i="25"/>
  <c r="X1174" i="25"/>
  <c r="W1174" i="25"/>
  <c r="V1174" i="25"/>
  <c r="U1174" i="25"/>
  <c r="T1174" i="25"/>
  <c r="S1174" i="25"/>
  <c r="J1174" i="25"/>
  <c r="Q1174" i="25" s="1"/>
  <c r="X1163" i="25"/>
  <c r="W1163" i="25"/>
  <c r="V1163" i="25"/>
  <c r="U1163" i="25"/>
  <c r="T1163" i="25"/>
  <c r="S1163" i="25"/>
  <c r="J1163" i="25"/>
  <c r="X1142" i="25"/>
  <c r="W1142" i="25"/>
  <c r="V1142" i="25"/>
  <c r="U1142" i="25"/>
  <c r="T1142" i="25"/>
  <c r="S1142" i="25"/>
  <c r="J1142" i="25"/>
  <c r="Q1142" i="25" s="1"/>
  <c r="X1141" i="25"/>
  <c r="W1141" i="25"/>
  <c r="V1141" i="25"/>
  <c r="U1141" i="25"/>
  <c r="T1141" i="25"/>
  <c r="S1141" i="25"/>
  <c r="J1141" i="25"/>
  <c r="X1140" i="25"/>
  <c r="W1140" i="25"/>
  <c r="V1140" i="25"/>
  <c r="U1140" i="25"/>
  <c r="T1140" i="25"/>
  <c r="S1140" i="25"/>
  <c r="J1140" i="25"/>
  <c r="Q1140" i="25" s="1"/>
  <c r="X1116" i="25"/>
  <c r="W1116" i="25"/>
  <c r="V1116" i="25"/>
  <c r="U1116" i="25"/>
  <c r="T1116" i="25"/>
  <c r="S1116" i="25"/>
  <c r="J1116" i="25"/>
  <c r="X1107" i="25"/>
  <c r="W1107" i="25"/>
  <c r="V1107" i="25"/>
  <c r="U1107" i="25"/>
  <c r="T1107" i="25"/>
  <c r="S1107" i="25"/>
  <c r="J1107" i="25"/>
  <c r="Q1107" i="25" s="1"/>
  <c r="X1014" i="25"/>
  <c r="W1014" i="25"/>
  <c r="V1014" i="25"/>
  <c r="U1014" i="25"/>
  <c r="T1014" i="25"/>
  <c r="S1014" i="25"/>
  <c r="J1014" i="25"/>
  <c r="X836" i="25"/>
  <c r="W836" i="25"/>
  <c r="V836" i="25"/>
  <c r="U836" i="25"/>
  <c r="T836" i="25"/>
  <c r="S836" i="25"/>
  <c r="J836" i="25"/>
  <c r="Q836" i="25" s="1"/>
  <c r="X847" i="25"/>
  <c r="W847" i="25"/>
  <c r="V847" i="25"/>
  <c r="U847" i="25"/>
  <c r="T847" i="25"/>
  <c r="S847" i="25"/>
  <c r="J847" i="25"/>
  <c r="X525" i="25"/>
  <c r="W525" i="25"/>
  <c r="V525" i="25"/>
  <c r="U525" i="25"/>
  <c r="T525" i="25"/>
  <c r="S525" i="25"/>
  <c r="J525" i="25"/>
  <c r="Q525" i="25" s="1"/>
  <c r="X524" i="25"/>
  <c r="W524" i="25"/>
  <c r="V524" i="25"/>
  <c r="U524" i="25"/>
  <c r="T524" i="25"/>
  <c r="S524" i="25"/>
  <c r="J524" i="25"/>
  <c r="X506" i="25"/>
  <c r="V506" i="25"/>
  <c r="U506" i="25"/>
  <c r="T506" i="25"/>
  <c r="S506" i="25"/>
  <c r="W506" i="25"/>
  <c r="O2139" i="25"/>
  <c r="N2139" i="25"/>
  <c r="M2139" i="25"/>
  <c r="L2139" i="25"/>
  <c r="X2139" i="25"/>
  <c r="V2139" i="25"/>
  <c r="U2139" i="25"/>
  <c r="T2139" i="25"/>
  <c r="S2139" i="25"/>
  <c r="X2136" i="25"/>
  <c r="W2136" i="25"/>
  <c r="V2136" i="25"/>
  <c r="U2136" i="25"/>
  <c r="T2136" i="25"/>
  <c r="S2136" i="25"/>
  <c r="X2132" i="25"/>
  <c r="W2132" i="25"/>
  <c r="V2132" i="25"/>
  <c r="U2132" i="25"/>
  <c r="T2132" i="25"/>
  <c r="S2132" i="25"/>
  <c r="X2131" i="25"/>
  <c r="W2131" i="25"/>
  <c r="V2131" i="25"/>
  <c r="U2131" i="25"/>
  <c r="T2131" i="25"/>
  <c r="S2131" i="25"/>
  <c r="X2130" i="25"/>
  <c r="W2130" i="25"/>
  <c r="V2130" i="25"/>
  <c r="U2130" i="25"/>
  <c r="T2130" i="25"/>
  <c r="S2130" i="25"/>
  <c r="X2129" i="25"/>
  <c r="W2129" i="25"/>
  <c r="V2129" i="25"/>
  <c r="U2129" i="25"/>
  <c r="T2129" i="25"/>
  <c r="S2129" i="25"/>
  <c r="X2128" i="25"/>
  <c r="W2128" i="25"/>
  <c r="V2128" i="25"/>
  <c r="U2128" i="25"/>
  <c r="T2128" i="25"/>
  <c r="S2128" i="25"/>
  <c r="X2127" i="25"/>
  <c r="W2127" i="25"/>
  <c r="V2127" i="25"/>
  <c r="U2127" i="25"/>
  <c r="T2127" i="25"/>
  <c r="S2127" i="25"/>
  <c r="X2126" i="25"/>
  <c r="W2126" i="25"/>
  <c r="V2126" i="25"/>
  <c r="U2126" i="25"/>
  <c r="T2126" i="25"/>
  <c r="S2126" i="25"/>
  <c r="X2122" i="25"/>
  <c r="W2122" i="25"/>
  <c r="V2122" i="25"/>
  <c r="U2122" i="25"/>
  <c r="T2122" i="25"/>
  <c r="S2122" i="25"/>
  <c r="X2121" i="25"/>
  <c r="W2121" i="25"/>
  <c r="V2121" i="25"/>
  <c r="U2121" i="25"/>
  <c r="T2121" i="25"/>
  <c r="S2121" i="25"/>
  <c r="X2120" i="25"/>
  <c r="W2120" i="25"/>
  <c r="V2120" i="25"/>
  <c r="U2120" i="25"/>
  <c r="T2120" i="25"/>
  <c r="S2120" i="25"/>
  <c r="X2119" i="25"/>
  <c r="W2119" i="25"/>
  <c r="V2119" i="25"/>
  <c r="U2119" i="25"/>
  <c r="T2119" i="25"/>
  <c r="S2119" i="25"/>
  <c r="X2118" i="25"/>
  <c r="W2118" i="25"/>
  <c r="V2118" i="25"/>
  <c r="U2118" i="25"/>
  <c r="T2118" i="25"/>
  <c r="S2118" i="25"/>
  <c r="X2117" i="25"/>
  <c r="W2117" i="25"/>
  <c r="V2117" i="25"/>
  <c r="U2117" i="25"/>
  <c r="T2117" i="25"/>
  <c r="S2117" i="25"/>
  <c r="X2116" i="25"/>
  <c r="W2116" i="25"/>
  <c r="V2116" i="25"/>
  <c r="U2116" i="25"/>
  <c r="T2116" i="25"/>
  <c r="S2116" i="25"/>
  <c r="X2115" i="25"/>
  <c r="W2115" i="25"/>
  <c r="V2115" i="25"/>
  <c r="U2115" i="25"/>
  <c r="T2115" i="25"/>
  <c r="S2115" i="25"/>
  <c r="X2114" i="25"/>
  <c r="W2114" i="25"/>
  <c r="V2114" i="25"/>
  <c r="U2114" i="25"/>
  <c r="T2114" i="25"/>
  <c r="S2114" i="25"/>
  <c r="X2113" i="25"/>
  <c r="W2113" i="25"/>
  <c r="V2113" i="25"/>
  <c r="U2113" i="25"/>
  <c r="T2113" i="25"/>
  <c r="S2113" i="25"/>
  <c r="X2112" i="25"/>
  <c r="W2112" i="25"/>
  <c r="V2112" i="25"/>
  <c r="U2112" i="25"/>
  <c r="T2112" i="25"/>
  <c r="S2112" i="25"/>
  <c r="X2111" i="25"/>
  <c r="W2111" i="25"/>
  <c r="V2111" i="25"/>
  <c r="U2111" i="25"/>
  <c r="T2111" i="25"/>
  <c r="S2111" i="25"/>
  <c r="X2110" i="25"/>
  <c r="V2110" i="25"/>
  <c r="U2110" i="25"/>
  <c r="T2110" i="25"/>
  <c r="S2110" i="25"/>
  <c r="X2109" i="25"/>
  <c r="W2109" i="25"/>
  <c r="V2109" i="25"/>
  <c r="U2109" i="25"/>
  <c r="T2109" i="25"/>
  <c r="S2109" i="25"/>
  <c r="X2108" i="25"/>
  <c r="W2108" i="25"/>
  <c r="V2108" i="25"/>
  <c r="U2108" i="25"/>
  <c r="T2108" i="25"/>
  <c r="S2108" i="25"/>
  <c r="X2107" i="25"/>
  <c r="W2107" i="25"/>
  <c r="V2107" i="25"/>
  <c r="U2107" i="25"/>
  <c r="T2107" i="25"/>
  <c r="S2107" i="25"/>
  <c r="X2106" i="25"/>
  <c r="W2106" i="25"/>
  <c r="V2106" i="25"/>
  <c r="U2106" i="25"/>
  <c r="T2106" i="25"/>
  <c r="S2106" i="25"/>
  <c r="X2105" i="25"/>
  <c r="W2105" i="25"/>
  <c r="V2105" i="25"/>
  <c r="U2105" i="25"/>
  <c r="T2105" i="25"/>
  <c r="S2105" i="25"/>
  <c r="X2104" i="25"/>
  <c r="W2104" i="25"/>
  <c r="V2104" i="25"/>
  <c r="U2104" i="25"/>
  <c r="T2104" i="25"/>
  <c r="S2104" i="25"/>
  <c r="X2103" i="25"/>
  <c r="W2103" i="25"/>
  <c r="V2103" i="25"/>
  <c r="U2103" i="25"/>
  <c r="T2103" i="25"/>
  <c r="S2103" i="25"/>
  <c r="X2102" i="25"/>
  <c r="W2102" i="25"/>
  <c r="V2102" i="25"/>
  <c r="U2102" i="25"/>
  <c r="T2102" i="25"/>
  <c r="S2102" i="25"/>
  <c r="X2101" i="25"/>
  <c r="W2101" i="25"/>
  <c r="V2101" i="25"/>
  <c r="U2101" i="25"/>
  <c r="T2101" i="25"/>
  <c r="S2101" i="25"/>
  <c r="X2100" i="25"/>
  <c r="W2100" i="25"/>
  <c r="V2100" i="25"/>
  <c r="U2100" i="25"/>
  <c r="T2100" i="25"/>
  <c r="S2100" i="25"/>
  <c r="X2099" i="25"/>
  <c r="W2099" i="25"/>
  <c r="V2099" i="25"/>
  <c r="U2099" i="25"/>
  <c r="T2099" i="25"/>
  <c r="S2099" i="25"/>
  <c r="X2098" i="25"/>
  <c r="W2098" i="25"/>
  <c r="V2098" i="25"/>
  <c r="U2098" i="25"/>
  <c r="T2098" i="25"/>
  <c r="S2098" i="25"/>
  <c r="X2097" i="25"/>
  <c r="W2097" i="25"/>
  <c r="V2097" i="25"/>
  <c r="U2097" i="25"/>
  <c r="T2097" i="25"/>
  <c r="S2097" i="25"/>
  <c r="X2096" i="25"/>
  <c r="W2096" i="25"/>
  <c r="V2096" i="25"/>
  <c r="U2096" i="25"/>
  <c r="T2096" i="25"/>
  <c r="S2096" i="25"/>
  <c r="X2095" i="25"/>
  <c r="W2095" i="25"/>
  <c r="V2095" i="25"/>
  <c r="U2095" i="25"/>
  <c r="T2095" i="25"/>
  <c r="S2095" i="25"/>
  <c r="X2094" i="25"/>
  <c r="W2094" i="25"/>
  <c r="V2094" i="25"/>
  <c r="U2094" i="25"/>
  <c r="T2094" i="25"/>
  <c r="S2094" i="25"/>
  <c r="X2093" i="25"/>
  <c r="W2093" i="25"/>
  <c r="V2093" i="25"/>
  <c r="U2093" i="25"/>
  <c r="T2093" i="25"/>
  <c r="S2093" i="25"/>
  <c r="X2092" i="25"/>
  <c r="W2092" i="25"/>
  <c r="V2092" i="25"/>
  <c r="U2092" i="25"/>
  <c r="T2092" i="25"/>
  <c r="S2092" i="25"/>
  <c r="X2091" i="25"/>
  <c r="W2091" i="25"/>
  <c r="V2091" i="25"/>
  <c r="U2091" i="25"/>
  <c r="T2091" i="25"/>
  <c r="S2091" i="25"/>
  <c r="X2090" i="25"/>
  <c r="W2090" i="25"/>
  <c r="V2090" i="25"/>
  <c r="U2090" i="25"/>
  <c r="T2090" i="25"/>
  <c r="S2090" i="25"/>
  <c r="X2089" i="25"/>
  <c r="W2089" i="25"/>
  <c r="V2089" i="25"/>
  <c r="U2089" i="25"/>
  <c r="T2089" i="25"/>
  <c r="S2089" i="25"/>
  <c r="X2088" i="25"/>
  <c r="W2088" i="25"/>
  <c r="V2088" i="25"/>
  <c r="U2088" i="25"/>
  <c r="T2088" i="25"/>
  <c r="S2088" i="25"/>
  <c r="X2087" i="25"/>
  <c r="V2087" i="25"/>
  <c r="U2087" i="25"/>
  <c r="T2087" i="25"/>
  <c r="S2087" i="25"/>
  <c r="X2086" i="25"/>
  <c r="W2086" i="25"/>
  <c r="V2086" i="25"/>
  <c r="U2086" i="25"/>
  <c r="T2086" i="25"/>
  <c r="S2086" i="25"/>
  <c r="X2085" i="25"/>
  <c r="W2085" i="25"/>
  <c r="V2085" i="25"/>
  <c r="U2085" i="25"/>
  <c r="T2085" i="25"/>
  <c r="S2085" i="25"/>
  <c r="X2084" i="25"/>
  <c r="W2084" i="25"/>
  <c r="V2084" i="25"/>
  <c r="U2084" i="25"/>
  <c r="T2084" i="25"/>
  <c r="S2084" i="25"/>
  <c r="X2083" i="25"/>
  <c r="W2083" i="25"/>
  <c r="V2083" i="25"/>
  <c r="U2083" i="25"/>
  <c r="T2083" i="25"/>
  <c r="S2083" i="25"/>
  <c r="X2082" i="25"/>
  <c r="W2082" i="25"/>
  <c r="V2082" i="25"/>
  <c r="U2082" i="25"/>
  <c r="T2082" i="25"/>
  <c r="S2082" i="25"/>
  <c r="X2081" i="25"/>
  <c r="W2081" i="25"/>
  <c r="V2081" i="25"/>
  <c r="U2081" i="25"/>
  <c r="T2081" i="25"/>
  <c r="S2081" i="25"/>
  <c r="X2080" i="25"/>
  <c r="W2080" i="25"/>
  <c r="V2080" i="25"/>
  <c r="U2080" i="25"/>
  <c r="T2080" i="25"/>
  <c r="S2080" i="25"/>
  <c r="X2079" i="25"/>
  <c r="W2079" i="25"/>
  <c r="V2079" i="25"/>
  <c r="U2079" i="25"/>
  <c r="T2079" i="25"/>
  <c r="S2079" i="25"/>
  <c r="X2078" i="25"/>
  <c r="W2078" i="25"/>
  <c r="V2078" i="25"/>
  <c r="U2078" i="25"/>
  <c r="T2078" i="25"/>
  <c r="S2078" i="25"/>
  <c r="X2077" i="25"/>
  <c r="W2077" i="25"/>
  <c r="V2077" i="25"/>
  <c r="U2077" i="25"/>
  <c r="T2077" i="25"/>
  <c r="S2077" i="25"/>
  <c r="X2076" i="25"/>
  <c r="W2076" i="25"/>
  <c r="V2076" i="25"/>
  <c r="U2076" i="25"/>
  <c r="T2076" i="25"/>
  <c r="S2076" i="25"/>
  <c r="X2075" i="25"/>
  <c r="W2075" i="25"/>
  <c r="V2075" i="25"/>
  <c r="U2075" i="25"/>
  <c r="T2075" i="25"/>
  <c r="S2075" i="25"/>
  <c r="X2074" i="25"/>
  <c r="W2074" i="25"/>
  <c r="V2074" i="25"/>
  <c r="U2074" i="25"/>
  <c r="T2074" i="25"/>
  <c r="S2074" i="25"/>
  <c r="X2070" i="25"/>
  <c r="W2070" i="25"/>
  <c r="V2070" i="25"/>
  <c r="U2070" i="25"/>
  <c r="T2070" i="25"/>
  <c r="S2070" i="25"/>
  <c r="X2069" i="25"/>
  <c r="W2069" i="25"/>
  <c r="V2069" i="25"/>
  <c r="U2069" i="25"/>
  <c r="T2069" i="25"/>
  <c r="S2069" i="25"/>
  <c r="X2068" i="25"/>
  <c r="W2068" i="25"/>
  <c r="V2068" i="25"/>
  <c r="U2068" i="25"/>
  <c r="T2068" i="25"/>
  <c r="S2068" i="25"/>
  <c r="X2066" i="25"/>
  <c r="W2066" i="25"/>
  <c r="V2066" i="25"/>
  <c r="U2066" i="25"/>
  <c r="T2066" i="25"/>
  <c r="S2066" i="25"/>
  <c r="X2065" i="25"/>
  <c r="W2065" i="25"/>
  <c r="V2065" i="25"/>
  <c r="U2065" i="25"/>
  <c r="T2065" i="25"/>
  <c r="S2065" i="25"/>
  <c r="X2064" i="25"/>
  <c r="W2064" i="25"/>
  <c r="V2064" i="25"/>
  <c r="U2064" i="25"/>
  <c r="T2064" i="25"/>
  <c r="S2064" i="25"/>
  <c r="X2063" i="25"/>
  <c r="W2063" i="25"/>
  <c r="V2063" i="25"/>
  <c r="U2063" i="25"/>
  <c r="T2063" i="25"/>
  <c r="S2063" i="25"/>
  <c r="X2062" i="25"/>
  <c r="W2062" i="25"/>
  <c r="V2062" i="25"/>
  <c r="U2062" i="25"/>
  <c r="T2062" i="25"/>
  <c r="S2062" i="25"/>
  <c r="X2061" i="25"/>
  <c r="W2061" i="25"/>
  <c r="V2061" i="25"/>
  <c r="U2061" i="25"/>
  <c r="T2061" i="25"/>
  <c r="S2061" i="25"/>
  <c r="X2057" i="25"/>
  <c r="W2057" i="25"/>
  <c r="V2057" i="25"/>
  <c r="U2057" i="25"/>
  <c r="T2057" i="25"/>
  <c r="S2057" i="25"/>
  <c r="X2056" i="25"/>
  <c r="V2056" i="25"/>
  <c r="U2056" i="25"/>
  <c r="T2056" i="25"/>
  <c r="S2056" i="25"/>
  <c r="X2055" i="25"/>
  <c r="W2055" i="25"/>
  <c r="V2055" i="25"/>
  <c r="U2055" i="25"/>
  <c r="T2055" i="25"/>
  <c r="S2055" i="25"/>
  <c r="X2054" i="25"/>
  <c r="W2054" i="25"/>
  <c r="V2054" i="25"/>
  <c r="U2054" i="25"/>
  <c r="T2054" i="25"/>
  <c r="S2054" i="25"/>
  <c r="X2053" i="25"/>
  <c r="W2053" i="25"/>
  <c r="V2053" i="25"/>
  <c r="U2053" i="25"/>
  <c r="T2053" i="25"/>
  <c r="S2053" i="25"/>
  <c r="X2052" i="25"/>
  <c r="W2052" i="25"/>
  <c r="V2052" i="25"/>
  <c r="U2052" i="25"/>
  <c r="T2052" i="25"/>
  <c r="S2052" i="25"/>
  <c r="X2051" i="25"/>
  <c r="W2051" i="25"/>
  <c r="V2051" i="25"/>
  <c r="U2051" i="25"/>
  <c r="T2051" i="25"/>
  <c r="S2051" i="25"/>
  <c r="X2050" i="25"/>
  <c r="W2050" i="25"/>
  <c r="V2050" i="25"/>
  <c r="U2050" i="25"/>
  <c r="T2050" i="25"/>
  <c r="S2050" i="25"/>
  <c r="X2049" i="25"/>
  <c r="W2049" i="25"/>
  <c r="V2049" i="25"/>
  <c r="U2049" i="25"/>
  <c r="T2049" i="25"/>
  <c r="S2049" i="25"/>
  <c r="X2048" i="25"/>
  <c r="V2048" i="25"/>
  <c r="U2048" i="25"/>
  <c r="T2048" i="25"/>
  <c r="S2048" i="25"/>
  <c r="X2047" i="25"/>
  <c r="V2047" i="25"/>
  <c r="U2047" i="25"/>
  <c r="T2047" i="25"/>
  <c r="S2047" i="25"/>
  <c r="X2046" i="25"/>
  <c r="W2046" i="25"/>
  <c r="V2046" i="25"/>
  <c r="U2046" i="25"/>
  <c r="T2046" i="25"/>
  <c r="S2046" i="25"/>
  <c r="X2045" i="25"/>
  <c r="W2045" i="25"/>
  <c r="V2045" i="25"/>
  <c r="U2045" i="25"/>
  <c r="T2045" i="25"/>
  <c r="S2045" i="25"/>
  <c r="X2044" i="25"/>
  <c r="W2044" i="25"/>
  <c r="V2044" i="25"/>
  <c r="U2044" i="25"/>
  <c r="T2044" i="25"/>
  <c r="S2044" i="25"/>
  <c r="X2043" i="25"/>
  <c r="W2043" i="25"/>
  <c r="V2043" i="25"/>
  <c r="U2043" i="25"/>
  <c r="T2043" i="25"/>
  <c r="S2043" i="25"/>
  <c r="X2042" i="25"/>
  <c r="W2042" i="25"/>
  <c r="V2042" i="25"/>
  <c r="U2042" i="25"/>
  <c r="T2042" i="25"/>
  <c r="S2042" i="25"/>
  <c r="X2040" i="25"/>
  <c r="W2040" i="25"/>
  <c r="V2040" i="25"/>
  <c r="U2040" i="25"/>
  <c r="T2040" i="25"/>
  <c r="S2040" i="25"/>
  <c r="X2039" i="25"/>
  <c r="W2039" i="25"/>
  <c r="V2039" i="25"/>
  <c r="U2039" i="25"/>
  <c r="T2039" i="25"/>
  <c r="S2039" i="25"/>
  <c r="X2038" i="25"/>
  <c r="W2038" i="25"/>
  <c r="V2038" i="25"/>
  <c r="U2038" i="25"/>
  <c r="T2038" i="25"/>
  <c r="S2038" i="25"/>
  <c r="X2037" i="25"/>
  <c r="V2037" i="25"/>
  <c r="U2037" i="25"/>
  <c r="T2037" i="25"/>
  <c r="S2037" i="25"/>
  <c r="X2036" i="25"/>
  <c r="W2036" i="25"/>
  <c r="V2036" i="25"/>
  <c r="U2036" i="25"/>
  <c r="T2036" i="25"/>
  <c r="S2036" i="25"/>
  <c r="X2035" i="25"/>
  <c r="W2035" i="25"/>
  <c r="V2035" i="25"/>
  <c r="U2035" i="25"/>
  <c r="T2035" i="25"/>
  <c r="S2035" i="25"/>
  <c r="X2034" i="25"/>
  <c r="W2034" i="25"/>
  <c r="V2034" i="25"/>
  <c r="U2034" i="25"/>
  <c r="T2034" i="25"/>
  <c r="S2034" i="25"/>
  <c r="X2033" i="25"/>
  <c r="W2033" i="25"/>
  <c r="V2033" i="25"/>
  <c r="U2033" i="25"/>
  <c r="T2033" i="25"/>
  <c r="S2033" i="25"/>
  <c r="X2029" i="25"/>
  <c r="V2029" i="25"/>
  <c r="U2029" i="25"/>
  <c r="T2029" i="25"/>
  <c r="S2029" i="25"/>
  <c r="X2028" i="25"/>
  <c r="W2028" i="25"/>
  <c r="V2028" i="25"/>
  <c r="U2028" i="25"/>
  <c r="T2028" i="25"/>
  <c r="S2028" i="25"/>
  <c r="X2027" i="25"/>
  <c r="V2027" i="25"/>
  <c r="U2027" i="25"/>
  <c r="T2027" i="25"/>
  <c r="S2027" i="25"/>
  <c r="X2026" i="25"/>
  <c r="V2026" i="25"/>
  <c r="U2026" i="25"/>
  <c r="T2026" i="25"/>
  <c r="S2026" i="25"/>
  <c r="X2025" i="25"/>
  <c r="W2025" i="25"/>
  <c r="V2025" i="25"/>
  <c r="U2025" i="25"/>
  <c r="T2025" i="25"/>
  <c r="S2025" i="25"/>
  <c r="X2024" i="25"/>
  <c r="V2024" i="25"/>
  <c r="U2024" i="25"/>
  <c r="T2024" i="25"/>
  <c r="S2024" i="25"/>
  <c r="X2023" i="25"/>
  <c r="W2023" i="25"/>
  <c r="V2023" i="25"/>
  <c r="U2023" i="25"/>
  <c r="T2023" i="25"/>
  <c r="S2023" i="25"/>
  <c r="X2022" i="25"/>
  <c r="V2022" i="25"/>
  <c r="U2022" i="25"/>
  <c r="T2022" i="25"/>
  <c r="S2022" i="25"/>
  <c r="X2021" i="25"/>
  <c r="V2021" i="25"/>
  <c r="U2021" i="25"/>
  <c r="T2021" i="25"/>
  <c r="S2021" i="25"/>
  <c r="X2020" i="25"/>
  <c r="V2020" i="25"/>
  <c r="U2020" i="25"/>
  <c r="T2020" i="25"/>
  <c r="S2020" i="25"/>
  <c r="X2019" i="25"/>
  <c r="V2019" i="25"/>
  <c r="U2019" i="25"/>
  <c r="T2019" i="25"/>
  <c r="S2019" i="25"/>
  <c r="X2018" i="25"/>
  <c r="V2018" i="25"/>
  <c r="U2018" i="25"/>
  <c r="T2018" i="25"/>
  <c r="S2018" i="25"/>
  <c r="X2017" i="25"/>
  <c r="V2017" i="25"/>
  <c r="U2017" i="25"/>
  <c r="T2017" i="25"/>
  <c r="S2017" i="25"/>
  <c r="X2016" i="25"/>
  <c r="V2016" i="25"/>
  <c r="U2016" i="25"/>
  <c r="T2016" i="25"/>
  <c r="S2016" i="25"/>
  <c r="X2015" i="25"/>
  <c r="V2015" i="25"/>
  <c r="U2015" i="25"/>
  <c r="T2015" i="25"/>
  <c r="S2015" i="25"/>
  <c r="X1780" i="25"/>
  <c r="W1780" i="25"/>
  <c r="V1780" i="25"/>
  <c r="U1780" i="25"/>
  <c r="T1780" i="25"/>
  <c r="S1780" i="25"/>
  <c r="X2014" i="25"/>
  <c r="V2014" i="25"/>
  <c r="U2014" i="25"/>
  <c r="T2014" i="25"/>
  <c r="S2014" i="25"/>
  <c r="X2013" i="25"/>
  <c r="V2013" i="25"/>
  <c r="U2013" i="25"/>
  <c r="T2013" i="25"/>
  <c r="S2013" i="25"/>
  <c r="X2012" i="25"/>
  <c r="V2012" i="25"/>
  <c r="U2012" i="25"/>
  <c r="T2012" i="25"/>
  <c r="S2012" i="25"/>
  <c r="X2011" i="25"/>
  <c r="V2011" i="25"/>
  <c r="U2011" i="25"/>
  <c r="T2011" i="25"/>
  <c r="S2011" i="25"/>
  <c r="X2010" i="25"/>
  <c r="V2010" i="25"/>
  <c r="U2010" i="25"/>
  <c r="T2010" i="25"/>
  <c r="S2010" i="25"/>
  <c r="X2009" i="25"/>
  <c r="V2009" i="25"/>
  <c r="U2009" i="25"/>
  <c r="T2009" i="25"/>
  <c r="S2009" i="25"/>
  <c r="X2005" i="25"/>
  <c r="W2005" i="25"/>
  <c r="V2005" i="25"/>
  <c r="U2005" i="25"/>
  <c r="T2005" i="25"/>
  <c r="S2005" i="25"/>
  <c r="X2001" i="25"/>
  <c r="W2001" i="25"/>
  <c r="V2001" i="25"/>
  <c r="U2001" i="25"/>
  <c r="T2001" i="25"/>
  <c r="S2001" i="25"/>
  <c r="X2000" i="25"/>
  <c r="W2000" i="25"/>
  <c r="V2000" i="25"/>
  <c r="U2000" i="25"/>
  <c r="T2000" i="25"/>
  <c r="S2000" i="25"/>
  <c r="X1999" i="25"/>
  <c r="W1999" i="25"/>
  <c r="V1999" i="25"/>
  <c r="U1999" i="25"/>
  <c r="T1999" i="25"/>
  <c r="S1999" i="25"/>
  <c r="X1998" i="25"/>
  <c r="W1998" i="25"/>
  <c r="V1998" i="25"/>
  <c r="U1998" i="25"/>
  <c r="T1998" i="25"/>
  <c r="S1998" i="25"/>
  <c r="X1997" i="25"/>
  <c r="W1997" i="25"/>
  <c r="V1997" i="25"/>
  <c r="U1997" i="25"/>
  <c r="T1997" i="25"/>
  <c r="S1997" i="25"/>
  <c r="X1996" i="25"/>
  <c r="W1996" i="25"/>
  <c r="V1996" i="25"/>
  <c r="U1996" i="25"/>
  <c r="T1996" i="25"/>
  <c r="S1996" i="25"/>
  <c r="X1994" i="25"/>
  <c r="W1994" i="25"/>
  <c r="V1994" i="25"/>
  <c r="U1994" i="25"/>
  <c r="T1994" i="25"/>
  <c r="S1994" i="25"/>
  <c r="X1993" i="25"/>
  <c r="W1993" i="25"/>
  <c r="V1993" i="25"/>
  <c r="U1993" i="25"/>
  <c r="T1993" i="25"/>
  <c r="S1993" i="25"/>
  <c r="X1992" i="25"/>
  <c r="W1992" i="25"/>
  <c r="V1992" i="25"/>
  <c r="U1992" i="25"/>
  <c r="T1992" i="25"/>
  <c r="S1992" i="25"/>
  <c r="X1991" i="25"/>
  <c r="W1991" i="25"/>
  <c r="V1991" i="25"/>
  <c r="U1991" i="25"/>
  <c r="T1991" i="25"/>
  <c r="S1991" i="25"/>
  <c r="X1990" i="25"/>
  <c r="W1990" i="25"/>
  <c r="V1990" i="25"/>
  <c r="U1990" i="25"/>
  <c r="T1990" i="25"/>
  <c r="S1990" i="25"/>
  <c r="X1989" i="25"/>
  <c r="W1989" i="25"/>
  <c r="V1989" i="25"/>
  <c r="U1989" i="25"/>
  <c r="T1989" i="25"/>
  <c r="S1989" i="25"/>
  <c r="X1988" i="25"/>
  <c r="W1988" i="25"/>
  <c r="V1988" i="25"/>
  <c r="U1988" i="25"/>
  <c r="T1988" i="25"/>
  <c r="S1988" i="25"/>
  <c r="X1987" i="25"/>
  <c r="W1987" i="25"/>
  <c r="V1987" i="25"/>
  <c r="U1987" i="25"/>
  <c r="T1987" i="25"/>
  <c r="S1987" i="25"/>
  <c r="X1986" i="25"/>
  <c r="W1986" i="25"/>
  <c r="V1986" i="25"/>
  <c r="U1986" i="25"/>
  <c r="T1986" i="25"/>
  <c r="S1986" i="25"/>
  <c r="X1985" i="25"/>
  <c r="W1985" i="25"/>
  <c r="V1985" i="25"/>
  <c r="U1985" i="25"/>
  <c r="T1985" i="25"/>
  <c r="S1985" i="25"/>
  <c r="X1984" i="25"/>
  <c r="W1984" i="25"/>
  <c r="V1984" i="25"/>
  <c r="U1984" i="25"/>
  <c r="T1984" i="25"/>
  <c r="S1984" i="25"/>
  <c r="X1983" i="25"/>
  <c r="W1983" i="25"/>
  <c r="V1983" i="25"/>
  <c r="U1983" i="25"/>
  <c r="T1983" i="25"/>
  <c r="S1983" i="25"/>
  <c r="X1982" i="25"/>
  <c r="W1982" i="25"/>
  <c r="V1982" i="25"/>
  <c r="U1982" i="25"/>
  <c r="T1982" i="25"/>
  <c r="S1982" i="25"/>
  <c r="X1981" i="25"/>
  <c r="W1981" i="25"/>
  <c r="V1981" i="25"/>
  <c r="U1981" i="25"/>
  <c r="T1981" i="25"/>
  <c r="S1981" i="25"/>
  <c r="X1979" i="25"/>
  <c r="W1979" i="25"/>
  <c r="V1979" i="25"/>
  <c r="U1979" i="25"/>
  <c r="T1979" i="25"/>
  <c r="S1979" i="25"/>
  <c r="X1978" i="25"/>
  <c r="W1978" i="25"/>
  <c r="V1978" i="25"/>
  <c r="U1978" i="25"/>
  <c r="T1978" i="25"/>
  <c r="S1978" i="25"/>
  <c r="X1977" i="25"/>
  <c r="W1977" i="25"/>
  <c r="V1977" i="25"/>
  <c r="U1977" i="25"/>
  <c r="T1977" i="25"/>
  <c r="S1977" i="25"/>
  <c r="X1975" i="25"/>
  <c r="W1975" i="25"/>
  <c r="V1975" i="25"/>
  <c r="U1975" i="25"/>
  <c r="T1975" i="25"/>
  <c r="S1975" i="25"/>
  <c r="X1974" i="25"/>
  <c r="W1974" i="25"/>
  <c r="V1974" i="25"/>
  <c r="U1974" i="25"/>
  <c r="T1974" i="25"/>
  <c r="S1974" i="25"/>
  <c r="X1973" i="25"/>
  <c r="W1973" i="25"/>
  <c r="V1973" i="25"/>
  <c r="U1973" i="25"/>
  <c r="T1973" i="25"/>
  <c r="S1973" i="25"/>
  <c r="X1972" i="25"/>
  <c r="W1972" i="25"/>
  <c r="V1972" i="25"/>
  <c r="U1972" i="25"/>
  <c r="T1972" i="25"/>
  <c r="S1972" i="25"/>
  <c r="X1969" i="25"/>
  <c r="W1969" i="25"/>
  <c r="V1969" i="25"/>
  <c r="U1969" i="25"/>
  <c r="T1969" i="25"/>
  <c r="S1969" i="25"/>
  <c r="X1968" i="25"/>
  <c r="W1968" i="25"/>
  <c r="V1968" i="25"/>
  <c r="U1968" i="25"/>
  <c r="T1968" i="25"/>
  <c r="S1968" i="25"/>
  <c r="X1967" i="25"/>
  <c r="W1967" i="25"/>
  <c r="V1967" i="25"/>
  <c r="U1967" i="25"/>
  <c r="T1967" i="25"/>
  <c r="S1967" i="25"/>
  <c r="X1966" i="25"/>
  <c r="W1966" i="25"/>
  <c r="V1966" i="25"/>
  <c r="U1966" i="25"/>
  <c r="T1966" i="25"/>
  <c r="S1966" i="25"/>
  <c r="X1965" i="25"/>
  <c r="W1965" i="25"/>
  <c r="V1965" i="25"/>
  <c r="U1965" i="25"/>
  <c r="T1965" i="25"/>
  <c r="S1965" i="25"/>
  <c r="X1964" i="25"/>
  <c r="W1964" i="25"/>
  <c r="V1964" i="25"/>
  <c r="U1964" i="25"/>
  <c r="T1964" i="25"/>
  <c r="S1964" i="25"/>
  <c r="X1963" i="25"/>
  <c r="W1963" i="25"/>
  <c r="V1963" i="25"/>
  <c r="U1963" i="25"/>
  <c r="T1963" i="25"/>
  <c r="S1963" i="25"/>
  <c r="X1962" i="25"/>
  <c r="W1962" i="25"/>
  <c r="V1962" i="25"/>
  <c r="U1962" i="25"/>
  <c r="T1962" i="25"/>
  <c r="S1962" i="25"/>
  <c r="X1960" i="25"/>
  <c r="W1960" i="25"/>
  <c r="V1960" i="25"/>
  <c r="U1960" i="25"/>
  <c r="T1960" i="25"/>
  <c r="S1960" i="25"/>
  <c r="X1959" i="25"/>
  <c r="W1959" i="25"/>
  <c r="V1959" i="25"/>
  <c r="U1959" i="25"/>
  <c r="T1959" i="25"/>
  <c r="S1959" i="25"/>
  <c r="X1958" i="25"/>
  <c r="W1958" i="25"/>
  <c r="V1958" i="25"/>
  <c r="U1958" i="25"/>
  <c r="T1958" i="25"/>
  <c r="S1958" i="25"/>
  <c r="X1957" i="25"/>
  <c r="W1957" i="25"/>
  <c r="V1957" i="25"/>
  <c r="U1957" i="25"/>
  <c r="T1957" i="25"/>
  <c r="S1957" i="25"/>
  <c r="X1956" i="25"/>
  <c r="W1956" i="25"/>
  <c r="V1956" i="25"/>
  <c r="U1956" i="25"/>
  <c r="T1956" i="25"/>
  <c r="S1956" i="25"/>
  <c r="X1955" i="25"/>
  <c r="W1955" i="25"/>
  <c r="V1955" i="25"/>
  <c r="U1955" i="25"/>
  <c r="T1955" i="25"/>
  <c r="S1955" i="25"/>
  <c r="X1954" i="25"/>
  <c r="W1954" i="25"/>
  <c r="V1954" i="25"/>
  <c r="U1954" i="25"/>
  <c r="T1954" i="25"/>
  <c r="S1954" i="25"/>
  <c r="X1953" i="25"/>
  <c r="W1953" i="25"/>
  <c r="V1953" i="25"/>
  <c r="U1953" i="25"/>
  <c r="T1953" i="25"/>
  <c r="S1953" i="25"/>
  <c r="X1952" i="25"/>
  <c r="W1952" i="25"/>
  <c r="V1952" i="25"/>
  <c r="U1952" i="25"/>
  <c r="T1952" i="25"/>
  <c r="S1952" i="25"/>
  <c r="X1950" i="25"/>
  <c r="W1950" i="25"/>
  <c r="V1950" i="25"/>
  <c r="U1950" i="25"/>
  <c r="T1950" i="25"/>
  <c r="S1950" i="25"/>
  <c r="X1949" i="25"/>
  <c r="W1949" i="25"/>
  <c r="V1949" i="25"/>
  <c r="U1949" i="25"/>
  <c r="T1949" i="25"/>
  <c r="S1949" i="25"/>
  <c r="X1948" i="25"/>
  <c r="W1948" i="25"/>
  <c r="V1948" i="25"/>
  <c r="U1948" i="25"/>
  <c r="T1948" i="25"/>
  <c r="S1948" i="25"/>
  <c r="X1946" i="25"/>
  <c r="W1946" i="25"/>
  <c r="V1946" i="25"/>
  <c r="U1946" i="25"/>
  <c r="T1946" i="25"/>
  <c r="S1946" i="25"/>
  <c r="X1945" i="25"/>
  <c r="W1945" i="25"/>
  <c r="V1945" i="25"/>
  <c r="U1945" i="25"/>
  <c r="T1945" i="25"/>
  <c r="S1945" i="25"/>
  <c r="X1944" i="25"/>
  <c r="W1944" i="25"/>
  <c r="V1944" i="25"/>
  <c r="U1944" i="25"/>
  <c r="T1944" i="25"/>
  <c r="S1944" i="25"/>
  <c r="X1943" i="25"/>
  <c r="W1943" i="25"/>
  <c r="V1943" i="25"/>
  <c r="U1943" i="25"/>
  <c r="T1943" i="25"/>
  <c r="S1943" i="25"/>
  <c r="X1942" i="25"/>
  <c r="W1942" i="25"/>
  <c r="V1942" i="25"/>
  <c r="U1942" i="25"/>
  <c r="T1942" i="25"/>
  <c r="S1942" i="25"/>
  <c r="X1941" i="25"/>
  <c r="W1941" i="25"/>
  <c r="V1941" i="25"/>
  <c r="U1941" i="25"/>
  <c r="T1941" i="25"/>
  <c r="S1941" i="25"/>
  <c r="X1938" i="25"/>
  <c r="W1938" i="25"/>
  <c r="V1938" i="25"/>
  <c r="U1938" i="25"/>
  <c r="T1938" i="25"/>
  <c r="S1938" i="25"/>
  <c r="X1937" i="25"/>
  <c r="W1937" i="25"/>
  <c r="V1937" i="25"/>
  <c r="U1937" i="25"/>
  <c r="T1937" i="25"/>
  <c r="S1937" i="25"/>
  <c r="X1936" i="25"/>
  <c r="W1936" i="25"/>
  <c r="V1936" i="25"/>
  <c r="U1936" i="25"/>
  <c r="T1936" i="25"/>
  <c r="S1936" i="25"/>
  <c r="X1935" i="25"/>
  <c r="W1935" i="25"/>
  <c r="V1935" i="25"/>
  <c r="U1935" i="25"/>
  <c r="T1935" i="25"/>
  <c r="S1935" i="25"/>
  <c r="X1934" i="25"/>
  <c r="W1934" i="25"/>
  <c r="V1934" i="25"/>
  <c r="U1934" i="25"/>
  <c r="T1934" i="25"/>
  <c r="S1934" i="25"/>
  <c r="X1933" i="25"/>
  <c r="W1933" i="25"/>
  <c r="V1933" i="25"/>
  <c r="U1933" i="25"/>
  <c r="T1933" i="25"/>
  <c r="S1933" i="25"/>
  <c r="X1932" i="25"/>
  <c r="W1932" i="25"/>
  <c r="V1932" i="25"/>
  <c r="U1932" i="25"/>
  <c r="T1932" i="25"/>
  <c r="S1932" i="25"/>
  <c r="X1929" i="25"/>
  <c r="W1929" i="25"/>
  <c r="V1929" i="25"/>
  <c r="U1929" i="25"/>
  <c r="T1929" i="25"/>
  <c r="S1929" i="25"/>
  <c r="X1928" i="25"/>
  <c r="W1928" i="25"/>
  <c r="V1928" i="25"/>
  <c r="U1928" i="25"/>
  <c r="T1928" i="25"/>
  <c r="S1928" i="25"/>
  <c r="X1927" i="25"/>
  <c r="W1927" i="25"/>
  <c r="V1927" i="25"/>
  <c r="U1927" i="25"/>
  <c r="T1927" i="25"/>
  <c r="S1927" i="25"/>
  <c r="X1926" i="25"/>
  <c r="W1926" i="25"/>
  <c r="V1926" i="25"/>
  <c r="U1926" i="25"/>
  <c r="T1926" i="25"/>
  <c r="S1926" i="25"/>
  <c r="X1925" i="25"/>
  <c r="W1925" i="25"/>
  <c r="V1925" i="25"/>
  <c r="U1925" i="25"/>
  <c r="T1925" i="25"/>
  <c r="S1925" i="25"/>
  <c r="X1922" i="25"/>
  <c r="W1922" i="25"/>
  <c r="V1922" i="25"/>
  <c r="U1922" i="25"/>
  <c r="T1922" i="25"/>
  <c r="S1922" i="25"/>
  <c r="X1919" i="25"/>
  <c r="W1919" i="25"/>
  <c r="V1919" i="25"/>
  <c r="U1919" i="25"/>
  <c r="T1919" i="25"/>
  <c r="S1919" i="25"/>
  <c r="X1918" i="25"/>
  <c r="W1918" i="25"/>
  <c r="V1918" i="25"/>
  <c r="U1918" i="25"/>
  <c r="T1918" i="25"/>
  <c r="S1918" i="25"/>
  <c r="X1917" i="25"/>
  <c r="W1917" i="25"/>
  <c r="V1917" i="25"/>
  <c r="U1917" i="25"/>
  <c r="T1917" i="25"/>
  <c r="S1917" i="25"/>
  <c r="X1916" i="25"/>
  <c r="W1916" i="25"/>
  <c r="V1916" i="25"/>
  <c r="U1916" i="25"/>
  <c r="T1916" i="25"/>
  <c r="S1916" i="25"/>
  <c r="X1915" i="25"/>
  <c r="W1915" i="25"/>
  <c r="V1915" i="25"/>
  <c r="U1915" i="25"/>
  <c r="T1915" i="25"/>
  <c r="S1915" i="25"/>
  <c r="X1914" i="25"/>
  <c r="W1914" i="25"/>
  <c r="V1914" i="25"/>
  <c r="U1914" i="25"/>
  <c r="T1914" i="25"/>
  <c r="S1914" i="25"/>
  <c r="X1912" i="25"/>
  <c r="W1912" i="25"/>
  <c r="V1912" i="25"/>
  <c r="U1912" i="25"/>
  <c r="T1912" i="25"/>
  <c r="S1912" i="25"/>
  <c r="X1911" i="25"/>
  <c r="W1911" i="25"/>
  <c r="V1911" i="25"/>
  <c r="U1911" i="25"/>
  <c r="T1911" i="25"/>
  <c r="S1911" i="25"/>
  <c r="X1910" i="25"/>
  <c r="W1910" i="25"/>
  <c r="V1910" i="25"/>
  <c r="U1910" i="25"/>
  <c r="T1910" i="25"/>
  <c r="S1910" i="25"/>
  <c r="X1909" i="25"/>
  <c r="W1909" i="25"/>
  <c r="V1909" i="25"/>
  <c r="U1909" i="25"/>
  <c r="T1909" i="25"/>
  <c r="S1909" i="25"/>
  <c r="X1908" i="25"/>
  <c r="W1908" i="25"/>
  <c r="V1908" i="25"/>
  <c r="U1908" i="25"/>
  <c r="T1908" i="25"/>
  <c r="S1908" i="25"/>
  <c r="X1907" i="25"/>
  <c r="W1907" i="25"/>
  <c r="V1907" i="25"/>
  <c r="U1907" i="25"/>
  <c r="T1907" i="25"/>
  <c r="S1907" i="25"/>
  <c r="X1906" i="25"/>
  <c r="W1906" i="25"/>
  <c r="V1906" i="25"/>
  <c r="U1906" i="25"/>
  <c r="T1906" i="25"/>
  <c r="S1906" i="25"/>
  <c r="X1913" i="25"/>
  <c r="W1913" i="25"/>
  <c r="V1913" i="25"/>
  <c r="U1913" i="25"/>
  <c r="T1913" i="25"/>
  <c r="S1913" i="25"/>
  <c r="X1904" i="25"/>
  <c r="W1904" i="25"/>
  <c r="V1904" i="25"/>
  <c r="U1904" i="25"/>
  <c r="T1904" i="25"/>
  <c r="S1904" i="25"/>
  <c r="X1903" i="25"/>
  <c r="W1903" i="25"/>
  <c r="V1903" i="25"/>
  <c r="U1903" i="25"/>
  <c r="T1903" i="25"/>
  <c r="S1903" i="25"/>
  <c r="X1902" i="25"/>
  <c r="W1902" i="25"/>
  <c r="V1902" i="25"/>
  <c r="U1902" i="25"/>
  <c r="T1902" i="25"/>
  <c r="S1902" i="25"/>
  <c r="X1901" i="25"/>
  <c r="W1901" i="25"/>
  <c r="V1901" i="25"/>
  <c r="U1901" i="25"/>
  <c r="T1901" i="25"/>
  <c r="S1901" i="25"/>
  <c r="X1900" i="25"/>
  <c r="W1900" i="25"/>
  <c r="V1900" i="25"/>
  <c r="U1900" i="25"/>
  <c r="T1900" i="25"/>
  <c r="S1900" i="25"/>
  <c r="X1898" i="25"/>
  <c r="W1898" i="25"/>
  <c r="V1898" i="25"/>
  <c r="U1898" i="25"/>
  <c r="T1898" i="25"/>
  <c r="S1898" i="25"/>
  <c r="X1897" i="25"/>
  <c r="W1897" i="25"/>
  <c r="V1897" i="25"/>
  <c r="U1897" i="25"/>
  <c r="T1897" i="25"/>
  <c r="S1897" i="25"/>
  <c r="X1896" i="25"/>
  <c r="W1896" i="25"/>
  <c r="V1896" i="25"/>
  <c r="U1896" i="25"/>
  <c r="T1896" i="25"/>
  <c r="S1896" i="25"/>
  <c r="X1895" i="25"/>
  <c r="W1895" i="25"/>
  <c r="V1895" i="25"/>
  <c r="U1895" i="25"/>
  <c r="T1895" i="25"/>
  <c r="S1895" i="25"/>
  <c r="X1894" i="25"/>
  <c r="W1894" i="25"/>
  <c r="V1894" i="25"/>
  <c r="U1894" i="25"/>
  <c r="T1894" i="25"/>
  <c r="S1894" i="25"/>
  <c r="X1893" i="25"/>
  <c r="V1893" i="25"/>
  <c r="U1893" i="25"/>
  <c r="T1893" i="25"/>
  <c r="S1893" i="25"/>
  <c r="X1892" i="25"/>
  <c r="V1892" i="25"/>
  <c r="U1892" i="25"/>
  <c r="T1892" i="25"/>
  <c r="S1892" i="25"/>
  <c r="X1891" i="25"/>
  <c r="V1891" i="25"/>
  <c r="U1891" i="25"/>
  <c r="T1891" i="25"/>
  <c r="S1891" i="25"/>
  <c r="X1890" i="25"/>
  <c r="V1890" i="25"/>
  <c r="U1890" i="25"/>
  <c r="T1890" i="25"/>
  <c r="S1890" i="25"/>
  <c r="X1889" i="25"/>
  <c r="V1889" i="25"/>
  <c r="U1889" i="25"/>
  <c r="T1889" i="25"/>
  <c r="S1889" i="25"/>
  <c r="X1888" i="25"/>
  <c r="V1888" i="25"/>
  <c r="U1888" i="25"/>
  <c r="T1888" i="25"/>
  <c r="S1888" i="25"/>
  <c r="X1887" i="25"/>
  <c r="V1887" i="25"/>
  <c r="U1887" i="25"/>
  <c r="T1887" i="25"/>
  <c r="S1887" i="25"/>
  <c r="X1886" i="25"/>
  <c r="V1886" i="25"/>
  <c r="U1886" i="25"/>
  <c r="T1886" i="25"/>
  <c r="S1886" i="25"/>
  <c r="X1885" i="25"/>
  <c r="V1885" i="25"/>
  <c r="U1885" i="25"/>
  <c r="T1885" i="25"/>
  <c r="S1885" i="25"/>
  <c r="X1884" i="25"/>
  <c r="V1884" i="25"/>
  <c r="U1884" i="25"/>
  <c r="T1884" i="25"/>
  <c r="S1884" i="25"/>
  <c r="X1883" i="25"/>
  <c r="V1883" i="25"/>
  <c r="U1883" i="25"/>
  <c r="T1883" i="25"/>
  <c r="S1883" i="25"/>
  <c r="X1882" i="25"/>
  <c r="V1882" i="25"/>
  <c r="U1882" i="25"/>
  <c r="T1882" i="25"/>
  <c r="S1882" i="25"/>
  <c r="X1881" i="25"/>
  <c r="V1881" i="25"/>
  <c r="U1881" i="25"/>
  <c r="T1881" i="25"/>
  <c r="S1881" i="25"/>
  <c r="X1880" i="25"/>
  <c r="V1880" i="25"/>
  <c r="U1880" i="25"/>
  <c r="T1880" i="25"/>
  <c r="S1880" i="25"/>
  <c r="X1879" i="25"/>
  <c r="V1879" i="25"/>
  <c r="U1879" i="25"/>
  <c r="T1879" i="25"/>
  <c r="S1879" i="25"/>
  <c r="X1878" i="25"/>
  <c r="V1878" i="25"/>
  <c r="U1878" i="25"/>
  <c r="T1878" i="25"/>
  <c r="S1878" i="25"/>
  <c r="X1877" i="25"/>
  <c r="V1877" i="25"/>
  <c r="U1877" i="25"/>
  <c r="T1877" i="25"/>
  <c r="S1877" i="25"/>
  <c r="X1876" i="25"/>
  <c r="V1876" i="25"/>
  <c r="U1876" i="25"/>
  <c r="T1876" i="25"/>
  <c r="S1876" i="25"/>
  <c r="X1875" i="25"/>
  <c r="V1875" i="25"/>
  <c r="U1875" i="25"/>
  <c r="T1875" i="25"/>
  <c r="S1875" i="25"/>
  <c r="X1874" i="25"/>
  <c r="V1874" i="25"/>
  <c r="U1874" i="25"/>
  <c r="T1874" i="25"/>
  <c r="S1874" i="25"/>
  <c r="X1873" i="25"/>
  <c r="V1873" i="25"/>
  <c r="U1873" i="25"/>
  <c r="T1873" i="25"/>
  <c r="S1873" i="25"/>
  <c r="X1872" i="25"/>
  <c r="V1872" i="25"/>
  <c r="U1872" i="25"/>
  <c r="T1872" i="25"/>
  <c r="S1872" i="25"/>
  <c r="X1871" i="25"/>
  <c r="V1871" i="25"/>
  <c r="U1871" i="25"/>
  <c r="T1871" i="25"/>
  <c r="S1871" i="25"/>
  <c r="X1870" i="25"/>
  <c r="V1870" i="25"/>
  <c r="U1870" i="25"/>
  <c r="T1870" i="25"/>
  <c r="S1870" i="25"/>
  <c r="X1869" i="25"/>
  <c r="V1869" i="25"/>
  <c r="U1869" i="25"/>
  <c r="T1869" i="25"/>
  <c r="S1869" i="25"/>
  <c r="X1868" i="25"/>
  <c r="V1868" i="25"/>
  <c r="U1868" i="25"/>
  <c r="T1868" i="25"/>
  <c r="S1868" i="25"/>
  <c r="X1867" i="25"/>
  <c r="V1867" i="25"/>
  <c r="U1867" i="25"/>
  <c r="T1867" i="25"/>
  <c r="S1867" i="25"/>
  <c r="X1866" i="25"/>
  <c r="V1866" i="25"/>
  <c r="U1866" i="25"/>
  <c r="T1866" i="25"/>
  <c r="S1866" i="25"/>
  <c r="X1865" i="25"/>
  <c r="V1865" i="25"/>
  <c r="U1865" i="25"/>
  <c r="T1865" i="25"/>
  <c r="S1865" i="25"/>
  <c r="X1864" i="25"/>
  <c r="V1864" i="25"/>
  <c r="U1864" i="25"/>
  <c r="T1864" i="25"/>
  <c r="S1864" i="25"/>
  <c r="X1863" i="25"/>
  <c r="V1863" i="25"/>
  <c r="U1863" i="25"/>
  <c r="T1863" i="25"/>
  <c r="S1863" i="25"/>
  <c r="X1862" i="25"/>
  <c r="V1862" i="25"/>
  <c r="U1862" i="25"/>
  <c r="T1862" i="25"/>
  <c r="S1862" i="25"/>
  <c r="X1861" i="25"/>
  <c r="V1861" i="25"/>
  <c r="U1861" i="25"/>
  <c r="T1861" i="25"/>
  <c r="S1861" i="25"/>
  <c r="X1860" i="25"/>
  <c r="V1860" i="25"/>
  <c r="U1860" i="25"/>
  <c r="T1860" i="25"/>
  <c r="S1860" i="25"/>
  <c r="X1859" i="25"/>
  <c r="V1859" i="25"/>
  <c r="U1859" i="25"/>
  <c r="T1859" i="25"/>
  <c r="S1859" i="25"/>
  <c r="X1858" i="25"/>
  <c r="V1858" i="25"/>
  <c r="U1858" i="25"/>
  <c r="T1858" i="25"/>
  <c r="S1858" i="25"/>
  <c r="X1857" i="25"/>
  <c r="V1857" i="25"/>
  <c r="U1857" i="25"/>
  <c r="T1857" i="25"/>
  <c r="S1857" i="25"/>
  <c r="X1856" i="25"/>
  <c r="V1856" i="25"/>
  <c r="U1856" i="25"/>
  <c r="T1856" i="25"/>
  <c r="S1856" i="25"/>
  <c r="X1855" i="25"/>
  <c r="V1855" i="25"/>
  <c r="U1855" i="25"/>
  <c r="T1855" i="25"/>
  <c r="S1855" i="25"/>
  <c r="X1854" i="25"/>
  <c r="V1854" i="25"/>
  <c r="U1854" i="25"/>
  <c r="T1854" i="25"/>
  <c r="S1854" i="25"/>
  <c r="X1853" i="25"/>
  <c r="V1853" i="25"/>
  <c r="U1853" i="25"/>
  <c r="T1853" i="25"/>
  <c r="S1853" i="25"/>
  <c r="X1852" i="25"/>
  <c r="V1852" i="25"/>
  <c r="U1852" i="25"/>
  <c r="T1852" i="25"/>
  <c r="S1852" i="25"/>
  <c r="X1851" i="25"/>
  <c r="V1851" i="25"/>
  <c r="U1851" i="25"/>
  <c r="T1851" i="25"/>
  <c r="S1851" i="25"/>
  <c r="X1850" i="25"/>
  <c r="V1850" i="25"/>
  <c r="U1850" i="25"/>
  <c r="T1850" i="25"/>
  <c r="S1850" i="25"/>
  <c r="X1849" i="25"/>
  <c r="V1849" i="25"/>
  <c r="U1849" i="25"/>
  <c r="T1849" i="25"/>
  <c r="S1849" i="25"/>
  <c r="X1848" i="25"/>
  <c r="V1848" i="25"/>
  <c r="U1848" i="25"/>
  <c r="T1848" i="25"/>
  <c r="S1848" i="25"/>
  <c r="X1847" i="25"/>
  <c r="V1847" i="25"/>
  <c r="U1847" i="25"/>
  <c r="T1847" i="25"/>
  <c r="S1847" i="25"/>
  <c r="X1846" i="25"/>
  <c r="V1846" i="25"/>
  <c r="U1846" i="25"/>
  <c r="T1846" i="25"/>
  <c r="S1846" i="25"/>
  <c r="X1845" i="25"/>
  <c r="V1845" i="25"/>
  <c r="U1845" i="25"/>
  <c r="T1845" i="25"/>
  <c r="S1845" i="25"/>
  <c r="X1844" i="25"/>
  <c r="V1844" i="25"/>
  <c r="U1844" i="25"/>
  <c r="T1844" i="25"/>
  <c r="S1844" i="25"/>
  <c r="X1843" i="25"/>
  <c r="V1843" i="25"/>
  <c r="U1843" i="25"/>
  <c r="T1843" i="25"/>
  <c r="S1843" i="25"/>
  <c r="X1842" i="25"/>
  <c r="V1842" i="25"/>
  <c r="U1842" i="25"/>
  <c r="T1842" i="25"/>
  <c r="S1842" i="25"/>
  <c r="X1838" i="25"/>
  <c r="W1838" i="25"/>
  <c r="V1838" i="25"/>
  <c r="U1838" i="25"/>
  <c r="T1838" i="25"/>
  <c r="S1838" i="25"/>
  <c r="X1837" i="25"/>
  <c r="W1837" i="25"/>
  <c r="V1837" i="25"/>
  <c r="U1837" i="25"/>
  <c r="T1837" i="25"/>
  <c r="S1837" i="25"/>
  <c r="X1836" i="25"/>
  <c r="W1836" i="25"/>
  <c r="V1836" i="25"/>
  <c r="U1836" i="25"/>
  <c r="T1836" i="25"/>
  <c r="S1836" i="25"/>
  <c r="X1835" i="25"/>
  <c r="W1835" i="25"/>
  <c r="V1835" i="25"/>
  <c r="U1835" i="25"/>
  <c r="T1835" i="25"/>
  <c r="S1835" i="25"/>
  <c r="X1834" i="25"/>
  <c r="W1834" i="25"/>
  <c r="V1834" i="25"/>
  <c r="U1834" i="25"/>
  <c r="T1834" i="25"/>
  <c r="S1834" i="25"/>
  <c r="X1833" i="25"/>
  <c r="W1833" i="25"/>
  <c r="V1833" i="25"/>
  <c r="U1833" i="25"/>
  <c r="T1833" i="25"/>
  <c r="S1833" i="25"/>
  <c r="X1832" i="25"/>
  <c r="W1832" i="25"/>
  <c r="V1832" i="25"/>
  <c r="U1832" i="25"/>
  <c r="T1832" i="25"/>
  <c r="S1832" i="25"/>
  <c r="X1831" i="25"/>
  <c r="W1831" i="25"/>
  <c r="V1831" i="25"/>
  <c r="U1831" i="25"/>
  <c r="T1831" i="25"/>
  <c r="S1831" i="25"/>
  <c r="X1830" i="25"/>
  <c r="W1830" i="25"/>
  <c r="V1830" i="25"/>
  <c r="U1830" i="25"/>
  <c r="T1830" i="25"/>
  <c r="S1830" i="25"/>
  <c r="X1829" i="25"/>
  <c r="W1829" i="25"/>
  <c r="V1829" i="25"/>
  <c r="U1829" i="25"/>
  <c r="T1829" i="25"/>
  <c r="S1829" i="25"/>
  <c r="X1828" i="25"/>
  <c r="W1828" i="25"/>
  <c r="V1828" i="25"/>
  <c r="U1828" i="25"/>
  <c r="T1828" i="25"/>
  <c r="S1828" i="25"/>
  <c r="X1824" i="25"/>
  <c r="V1824" i="25"/>
  <c r="U1824" i="25"/>
  <c r="T1824" i="25"/>
  <c r="S1824" i="25"/>
  <c r="X1823" i="25"/>
  <c r="V1823" i="25"/>
  <c r="U1823" i="25"/>
  <c r="T1823" i="25"/>
  <c r="S1823" i="25"/>
  <c r="X1822" i="25"/>
  <c r="V1822" i="25"/>
  <c r="U1822" i="25"/>
  <c r="T1822" i="25"/>
  <c r="S1822" i="25"/>
  <c r="X1821" i="25"/>
  <c r="V1821" i="25"/>
  <c r="U1821" i="25"/>
  <c r="T1821" i="25"/>
  <c r="S1821" i="25"/>
  <c r="X1820" i="25"/>
  <c r="V1820" i="25"/>
  <c r="U1820" i="25"/>
  <c r="T1820" i="25"/>
  <c r="S1820" i="25"/>
  <c r="X1816" i="25"/>
  <c r="V1816" i="25"/>
  <c r="U1816" i="25"/>
  <c r="T1816" i="25"/>
  <c r="S1816" i="25"/>
  <c r="X1813" i="25"/>
  <c r="V1813" i="25"/>
  <c r="U1813" i="25"/>
  <c r="T1813" i="25"/>
  <c r="S1813" i="25"/>
  <c r="X1814" i="25"/>
  <c r="V1814" i="25"/>
  <c r="U1814" i="25"/>
  <c r="T1814" i="25"/>
  <c r="S1814" i="25"/>
  <c r="X1818" i="25"/>
  <c r="V1818" i="25"/>
  <c r="U1818" i="25"/>
  <c r="T1818" i="25"/>
  <c r="S1818" i="25"/>
  <c r="X1815" i="25"/>
  <c r="V1815" i="25"/>
  <c r="U1815" i="25"/>
  <c r="T1815" i="25"/>
  <c r="S1815" i="25"/>
  <c r="X1817" i="25"/>
  <c r="V1817" i="25"/>
  <c r="U1817" i="25"/>
  <c r="T1817" i="25"/>
  <c r="S1817" i="25"/>
  <c r="X1812" i="25"/>
  <c r="V1812" i="25"/>
  <c r="U1812" i="25"/>
  <c r="T1812" i="25"/>
  <c r="S1812" i="25"/>
  <c r="X1811" i="25"/>
  <c r="W1811" i="25"/>
  <c r="V1811" i="25"/>
  <c r="U1811" i="25"/>
  <c r="T1811" i="25"/>
  <c r="S1811" i="25"/>
  <c r="X1810" i="25"/>
  <c r="V1810" i="25"/>
  <c r="U1810" i="25"/>
  <c r="T1810" i="25"/>
  <c r="S1810" i="25"/>
  <c r="X1809" i="25"/>
  <c r="V1809" i="25"/>
  <c r="U1809" i="25"/>
  <c r="T1809" i="25"/>
  <c r="S1809" i="25"/>
  <c r="X1808" i="25"/>
  <c r="V1808" i="25"/>
  <c r="U1808" i="25"/>
  <c r="T1808" i="25"/>
  <c r="S1808" i="25"/>
  <c r="X1807" i="25"/>
  <c r="V1807" i="25"/>
  <c r="U1807" i="25"/>
  <c r="T1807" i="25"/>
  <c r="S1807" i="25"/>
  <c r="X1806" i="25"/>
  <c r="V1806" i="25"/>
  <c r="U1806" i="25"/>
  <c r="T1806" i="25"/>
  <c r="S1806" i="25"/>
  <c r="X1805" i="25"/>
  <c r="V1805" i="25"/>
  <c r="U1805" i="25"/>
  <c r="T1805" i="25"/>
  <c r="S1805" i="25"/>
  <c r="X1804" i="25"/>
  <c r="V1804" i="25"/>
  <c r="U1804" i="25"/>
  <c r="T1804" i="25"/>
  <c r="S1804" i="25"/>
  <c r="X1803" i="25"/>
  <c r="V1803" i="25"/>
  <c r="U1803" i="25"/>
  <c r="T1803" i="25"/>
  <c r="S1803" i="25"/>
  <c r="X1802" i="25"/>
  <c r="V1802" i="25"/>
  <c r="U1802" i="25"/>
  <c r="T1802" i="25"/>
  <c r="S1802" i="25"/>
  <c r="X1801" i="25"/>
  <c r="V1801" i="25"/>
  <c r="U1801" i="25"/>
  <c r="T1801" i="25"/>
  <c r="S1801" i="25"/>
  <c r="X1800" i="25"/>
  <c r="V1800" i="25"/>
  <c r="U1800" i="25"/>
  <c r="T1800" i="25"/>
  <c r="S1800" i="25"/>
  <c r="X1799" i="25"/>
  <c r="V1799" i="25"/>
  <c r="U1799" i="25"/>
  <c r="T1799" i="25"/>
  <c r="S1799" i="25"/>
  <c r="X1798" i="25"/>
  <c r="W1798" i="25"/>
  <c r="V1798" i="25"/>
  <c r="U1798" i="25"/>
  <c r="T1798" i="25"/>
  <c r="S1798" i="25"/>
  <c r="X1797" i="25"/>
  <c r="V1797" i="25"/>
  <c r="U1797" i="25"/>
  <c r="T1797" i="25"/>
  <c r="S1797" i="25"/>
  <c r="X1796" i="25"/>
  <c r="V1796" i="25"/>
  <c r="U1796" i="25"/>
  <c r="T1796" i="25"/>
  <c r="S1796" i="25"/>
  <c r="X1795" i="25"/>
  <c r="V1795" i="25"/>
  <c r="U1795" i="25"/>
  <c r="T1795" i="25"/>
  <c r="S1795" i="25"/>
  <c r="X1794" i="25"/>
  <c r="W1794" i="25"/>
  <c r="V1794" i="25"/>
  <c r="U1794" i="25"/>
  <c r="T1794" i="25"/>
  <c r="S1794" i="25"/>
  <c r="X1793" i="25"/>
  <c r="W1793" i="25"/>
  <c r="V1793" i="25"/>
  <c r="U1793" i="25"/>
  <c r="T1793" i="25"/>
  <c r="S1793" i="25"/>
  <c r="X1792" i="25"/>
  <c r="V1792" i="25"/>
  <c r="U1792" i="25"/>
  <c r="T1792" i="25"/>
  <c r="S1792" i="25"/>
  <c r="X1791" i="25"/>
  <c r="W1791" i="25"/>
  <c r="V1791" i="25"/>
  <c r="U1791" i="25"/>
  <c r="T1791" i="25"/>
  <c r="S1791" i="25"/>
  <c r="X1790" i="25"/>
  <c r="W1790" i="25"/>
  <c r="V1790" i="25"/>
  <c r="U1790" i="25"/>
  <c r="T1790" i="25"/>
  <c r="S1790" i="25"/>
  <c r="X1789" i="25"/>
  <c r="V1789" i="25"/>
  <c r="U1789" i="25"/>
  <c r="T1789" i="25"/>
  <c r="S1789" i="25"/>
  <c r="X1788" i="25"/>
  <c r="V1788" i="25"/>
  <c r="U1788" i="25"/>
  <c r="T1788" i="25"/>
  <c r="S1788" i="25"/>
  <c r="X1787" i="25"/>
  <c r="W1787" i="25"/>
  <c r="V1787" i="25"/>
  <c r="U1787" i="25"/>
  <c r="T1787" i="25"/>
  <c r="S1787" i="25"/>
  <c r="X1786" i="25"/>
  <c r="W1786" i="25"/>
  <c r="V1786" i="25"/>
  <c r="U1786" i="25"/>
  <c r="T1786" i="25"/>
  <c r="S1786" i="25"/>
  <c r="X1785" i="25"/>
  <c r="V1785" i="25"/>
  <c r="U1785" i="25"/>
  <c r="T1785" i="25"/>
  <c r="S1785" i="25"/>
  <c r="X1784" i="25"/>
  <c r="W1784" i="25"/>
  <c r="V1784" i="25"/>
  <c r="U1784" i="25"/>
  <c r="T1784" i="25"/>
  <c r="S1784" i="25"/>
  <c r="X1783" i="25"/>
  <c r="V1783" i="25"/>
  <c r="U1783" i="25"/>
  <c r="T1783" i="25"/>
  <c r="S1783" i="25"/>
  <c r="X1782" i="25"/>
  <c r="V1782" i="25"/>
  <c r="U1782" i="25"/>
  <c r="T1782" i="25"/>
  <c r="S1782" i="25"/>
  <c r="X1781" i="25"/>
  <c r="V1781" i="25"/>
  <c r="U1781" i="25"/>
  <c r="T1781" i="25"/>
  <c r="S1781" i="25"/>
  <c r="X1779" i="25"/>
  <c r="V1779" i="25"/>
  <c r="U1779" i="25"/>
  <c r="T1779" i="25"/>
  <c r="S1779" i="25"/>
  <c r="X1778" i="25"/>
  <c r="V1778" i="25"/>
  <c r="U1778" i="25"/>
  <c r="T1778" i="25"/>
  <c r="S1778" i="25"/>
  <c r="X1777" i="25"/>
  <c r="V1777" i="25"/>
  <c r="U1777" i="25"/>
  <c r="T1777" i="25"/>
  <c r="S1777" i="25"/>
  <c r="X1776" i="25"/>
  <c r="W1776" i="25"/>
  <c r="V1776" i="25"/>
  <c r="U1776" i="25"/>
  <c r="T1776" i="25"/>
  <c r="S1776" i="25"/>
  <c r="X1775" i="25"/>
  <c r="W1775" i="25"/>
  <c r="V1775" i="25"/>
  <c r="U1775" i="25"/>
  <c r="T1775" i="25"/>
  <c r="S1775" i="25"/>
  <c r="X1774" i="25"/>
  <c r="V1774" i="25"/>
  <c r="U1774" i="25"/>
  <c r="T1774" i="25"/>
  <c r="S1774" i="25"/>
  <c r="X1773" i="25"/>
  <c r="V1773" i="25"/>
  <c r="U1773" i="25"/>
  <c r="T1773" i="25"/>
  <c r="S1773" i="25"/>
  <c r="X1769" i="25"/>
  <c r="V1769" i="25"/>
  <c r="U1769" i="25"/>
  <c r="T1769" i="25"/>
  <c r="S1769" i="25"/>
  <c r="X1768" i="25"/>
  <c r="W1768" i="25"/>
  <c r="V1768" i="25"/>
  <c r="U1768" i="25"/>
  <c r="T1768" i="25"/>
  <c r="S1768" i="25"/>
  <c r="X1767" i="25"/>
  <c r="W1767" i="25"/>
  <c r="V1767" i="25"/>
  <c r="U1767" i="25"/>
  <c r="T1767" i="25"/>
  <c r="S1767" i="25"/>
  <c r="X1766" i="25"/>
  <c r="V1766" i="25"/>
  <c r="U1766" i="25"/>
  <c r="T1766" i="25"/>
  <c r="S1766" i="25"/>
  <c r="X1762" i="25"/>
  <c r="V1762" i="25"/>
  <c r="U1762" i="25"/>
  <c r="T1762" i="25"/>
  <c r="S1762" i="25"/>
  <c r="X1761" i="25"/>
  <c r="V1761" i="25"/>
  <c r="U1761" i="25"/>
  <c r="T1761" i="25"/>
  <c r="S1761" i="25"/>
  <c r="X1760" i="25"/>
  <c r="W1760" i="25"/>
  <c r="V1760" i="25"/>
  <c r="U1760" i="25"/>
  <c r="T1760" i="25"/>
  <c r="S1760" i="25"/>
  <c r="X1759" i="25"/>
  <c r="W1759" i="25"/>
  <c r="V1759" i="25"/>
  <c r="U1759" i="25"/>
  <c r="T1759" i="25"/>
  <c r="S1759" i="25"/>
  <c r="X1758" i="25"/>
  <c r="V1758" i="25"/>
  <c r="U1758" i="25"/>
  <c r="T1758" i="25"/>
  <c r="S1758" i="25"/>
  <c r="X1757" i="25"/>
  <c r="W1757" i="25"/>
  <c r="V1757" i="25"/>
  <c r="U1757" i="25"/>
  <c r="T1757" i="25"/>
  <c r="S1757" i="25"/>
  <c r="X1756" i="25"/>
  <c r="W1756" i="25"/>
  <c r="V1756" i="25"/>
  <c r="U1756" i="25"/>
  <c r="T1756" i="25"/>
  <c r="S1756" i="25"/>
  <c r="X1755" i="25"/>
  <c r="W1755" i="25"/>
  <c r="V1755" i="25"/>
  <c r="U1755" i="25"/>
  <c r="T1755" i="25"/>
  <c r="S1755" i="25"/>
  <c r="X1754" i="25"/>
  <c r="W1754" i="25"/>
  <c r="V1754" i="25"/>
  <c r="U1754" i="25"/>
  <c r="T1754" i="25"/>
  <c r="S1754" i="25"/>
  <c r="X1753" i="25"/>
  <c r="V1753" i="25"/>
  <c r="U1753" i="25"/>
  <c r="T1753" i="25"/>
  <c r="S1753" i="25"/>
  <c r="X1752" i="25"/>
  <c r="W1752" i="25"/>
  <c r="V1752" i="25"/>
  <c r="U1752" i="25"/>
  <c r="T1752" i="25"/>
  <c r="S1752" i="25"/>
  <c r="X1751" i="25"/>
  <c r="V1751" i="25"/>
  <c r="U1751" i="25"/>
  <c r="T1751" i="25"/>
  <c r="S1751" i="25"/>
  <c r="X1750" i="25"/>
  <c r="W1750" i="25"/>
  <c r="V1750" i="25"/>
  <c r="U1750" i="25"/>
  <c r="T1750" i="25"/>
  <c r="S1750" i="25"/>
  <c r="X1749" i="25"/>
  <c r="V1749" i="25"/>
  <c r="U1749" i="25"/>
  <c r="T1749" i="25"/>
  <c r="S1749" i="25"/>
  <c r="X1748" i="25"/>
  <c r="V1748" i="25"/>
  <c r="U1748" i="25"/>
  <c r="T1748" i="25"/>
  <c r="S1748" i="25"/>
  <c r="X1747" i="25"/>
  <c r="V1747" i="25"/>
  <c r="U1747" i="25"/>
  <c r="T1747" i="25"/>
  <c r="S1747" i="25"/>
  <c r="X1744" i="25"/>
  <c r="W1744" i="25"/>
  <c r="V1744" i="25"/>
  <c r="U1744" i="25"/>
  <c r="T1744" i="25"/>
  <c r="S1744" i="25"/>
  <c r="X1743" i="25"/>
  <c r="W1743" i="25"/>
  <c r="V1743" i="25"/>
  <c r="U1743" i="25"/>
  <c r="T1743" i="25"/>
  <c r="S1743" i="25"/>
  <c r="X1742" i="25"/>
  <c r="W1742" i="25"/>
  <c r="V1742" i="25"/>
  <c r="U1742" i="25"/>
  <c r="T1742" i="25"/>
  <c r="S1742" i="25"/>
  <c r="X1741" i="25"/>
  <c r="W1741" i="25"/>
  <c r="V1741" i="25"/>
  <c r="U1741" i="25"/>
  <c r="T1741" i="25"/>
  <c r="S1741" i="25"/>
  <c r="X1740" i="25"/>
  <c r="W1740" i="25"/>
  <c r="V1740" i="25"/>
  <c r="U1740" i="25"/>
  <c r="T1740" i="25"/>
  <c r="S1740" i="25"/>
  <c r="X1739" i="25"/>
  <c r="W1739" i="25"/>
  <c r="V1739" i="25"/>
  <c r="U1739" i="25"/>
  <c r="T1739" i="25"/>
  <c r="S1739" i="25"/>
  <c r="X1738" i="25"/>
  <c r="V1738" i="25"/>
  <c r="U1738" i="25"/>
  <c r="T1738" i="25"/>
  <c r="S1738" i="25"/>
  <c r="X1737" i="25"/>
  <c r="W1737" i="25"/>
  <c r="V1737" i="25"/>
  <c r="U1737" i="25"/>
  <c r="T1737" i="25"/>
  <c r="S1737" i="25"/>
  <c r="X1736" i="25"/>
  <c r="V1736" i="25"/>
  <c r="U1736" i="25"/>
  <c r="T1736" i="25"/>
  <c r="S1736" i="25"/>
  <c r="X1735" i="25"/>
  <c r="V1735" i="25"/>
  <c r="U1735" i="25"/>
  <c r="T1735" i="25"/>
  <c r="S1735" i="25"/>
  <c r="X1734" i="25"/>
  <c r="V1734" i="25"/>
  <c r="U1734" i="25"/>
  <c r="T1734" i="25"/>
  <c r="S1734" i="25"/>
  <c r="X1733" i="25"/>
  <c r="W1733" i="25"/>
  <c r="V1733" i="25"/>
  <c r="U1733" i="25"/>
  <c r="T1733" i="25"/>
  <c r="S1733" i="25"/>
  <c r="X1732" i="25"/>
  <c r="W1732" i="25"/>
  <c r="V1732" i="25"/>
  <c r="U1732" i="25"/>
  <c r="T1732" i="25"/>
  <c r="S1732" i="25"/>
  <c r="X1731" i="25"/>
  <c r="V1731" i="25"/>
  <c r="U1731" i="25"/>
  <c r="T1731" i="25"/>
  <c r="S1731" i="25"/>
  <c r="X1730" i="25"/>
  <c r="W1730" i="25"/>
  <c r="V1730" i="25"/>
  <c r="U1730" i="25"/>
  <c r="T1730" i="25"/>
  <c r="S1730" i="25"/>
  <c r="X1729" i="25"/>
  <c r="V1729" i="25"/>
  <c r="U1729" i="25"/>
  <c r="T1729" i="25"/>
  <c r="S1729" i="25"/>
  <c r="X1728" i="25"/>
  <c r="V1728" i="25"/>
  <c r="U1728" i="25"/>
  <c r="T1728" i="25"/>
  <c r="S1728" i="25"/>
  <c r="X1727" i="25"/>
  <c r="V1727" i="25"/>
  <c r="U1727" i="25"/>
  <c r="T1727" i="25"/>
  <c r="S1727" i="25"/>
  <c r="X1726" i="25"/>
  <c r="W1726" i="25"/>
  <c r="V1726" i="25"/>
  <c r="U1726" i="25"/>
  <c r="T1726" i="25"/>
  <c r="S1726" i="25"/>
  <c r="X1725" i="25"/>
  <c r="W1725" i="25"/>
  <c r="V1725" i="25"/>
  <c r="U1725" i="25"/>
  <c r="T1725" i="25"/>
  <c r="S1725" i="25"/>
  <c r="X1724" i="25"/>
  <c r="W1724" i="25"/>
  <c r="V1724" i="25"/>
  <c r="U1724" i="25"/>
  <c r="T1724" i="25"/>
  <c r="S1724" i="25"/>
  <c r="X1723" i="25"/>
  <c r="W1723" i="25"/>
  <c r="V1723" i="25"/>
  <c r="U1723" i="25"/>
  <c r="T1723" i="25"/>
  <c r="S1723" i="25"/>
  <c r="X1722" i="25"/>
  <c r="V1722" i="25"/>
  <c r="U1722" i="25"/>
  <c r="T1722" i="25"/>
  <c r="S1722" i="25"/>
  <c r="X1721" i="25"/>
  <c r="W1721" i="25"/>
  <c r="V1721" i="25"/>
  <c r="U1721" i="25"/>
  <c r="T1721" i="25"/>
  <c r="S1721" i="25"/>
  <c r="X1720" i="25"/>
  <c r="V1720" i="25"/>
  <c r="U1720" i="25"/>
  <c r="T1720" i="25"/>
  <c r="S1720" i="25"/>
  <c r="X1719" i="25"/>
  <c r="V1719" i="25"/>
  <c r="U1719" i="25"/>
  <c r="T1719" i="25"/>
  <c r="S1719" i="25"/>
  <c r="X1718" i="25"/>
  <c r="W1718" i="25"/>
  <c r="V1718" i="25"/>
  <c r="U1718" i="25"/>
  <c r="T1718" i="25"/>
  <c r="S1718" i="25"/>
  <c r="X1717" i="25"/>
  <c r="W1717" i="25"/>
  <c r="V1717" i="25"/>
  <c r="U1717" i="25"/>
  <c r="T1717" i="25"/>
  <c r="S1717" i="25"/>
  <c r="X1716" i="25"/>
  <c r="W1716" i="25"/>
  <c r="V1716" i="25"/>
  <c r="U1716" i="25"/>
  <c r="T1716" i="25"/>
  <c r="S1716" i="25"/>
  <c r="X1715" i="25"/>
  <c r="V1715" i="25"/>
  <c r="U1715" i="25"/>
  <c r="T1715" i="25"/>
  <c r="S1715" i="25"/>
  <c r="X1714" i="25"/>
  <c r="W1714" i="25"/>
  <c r="V1714" i="25"/>
  <c r="U1714" i="25"/>
  <c r="T1714" i="25"/>
  <c r="S1714" i="25"/>
  <c r="X1713" i="25"/>
  <c r="V1713" i="25"/>
  <c r="U1713" i="25"/>
  <c r="T1713" i="25"/>
  <c r="S1713" i="25"/>
  <c r="X1712" i="25"/>
  <c r="W1712" i="25"/>
  <c r="V1712" i="25"/>
  <c r="U1712" i="25"/>
  <c r="T1712" i="25"/>
  <c r="S1712" i="25"/>
  <c r="X1711" i="25"/>
  <c r="W1711" i="25"/>
  <c r="V1711" i="25"/>
  <c r="U1711" i="25"/>
  <c r="T1711" i="25"/>
  <c r="S1711" i="25"/>
  <c r="X1710" i="25"/>
  <c r="W1710" i="25"/>
  <c r="V1710" i="25"/>
  <c r="U1710" i="25"/>
  <c r="T1710" i="25"/>
  <c r="S1710" i="25"/>
  <c r="X1709" i="25"/>
  <c r="W1709" i="25"/>
  <c r="V1709" i="25"/>
  <c r="U1709" i="25"/>
  <c r="T1709" i="25"/>
  <c r="S1709" i="25"/>
  <c r="X1708" i="25"/>
  <c r="V1708" i="25"/>
  <c r="U1708" i="25"/>
  <c r="T1708" i="25"/>
  <c r="S1708" i="25"/>
  <c r="X1707" i="25"/>
  <c r="W1707" i="25"/>
  <c r="V1707" i="25"/>
  <c r="U1707" i="25"/>
  <c r="T1707" i="25"/>
  <c r="S1707" i="25"/>
  <c r="X1706" i="25"/>
  <c r="W1706" i="25"/>
  <c r="V1706" i="25"/>
  <c r="U1706" i="25"/>
  <c r="T1706" i="25"/>
  <c r="S1706" i="25"/>
  <c r="X1705" i="25"/>
  <c r="W1705" i="25"/>
  <c r="V1705" i="25"/>
  <c r="U1705" i="25"/>
  <c r="T1705" i="25"/>
  <c r="S1705" i="25"/>
  <c r="X1704" i="25"/>
  <c r="V1704" i="25"/>
  <c r="U1704" i="25"/>
  <c r="T1704" i="25"/>
  <c r="S1704" i="25"/>
  <c r="X1703" i="25"/>
  <c r="W1703" i="25"/>
  <c r="V1703" i="25"/>
  <c r="U1703" i="25"/>
  <c r="T1703" i="25"/>
  <c r="S1703" i="25"/>
  <c r="X1702" i="25"/>
  <c r="W1702" i="25"/>
  <c r="V1702" i="25"/>
  <c r="U1702" i="25"/>
  <c r="T1702" i="25"/>
  <c r="S1702" i="25"/>
  <c r="X1701" i="25"/>
  <c r="W1701" i="25"/>
  <c r="V1701" i="25"/>
  <c r="U1701" i="25"/>
  <c r="T1701" i="25"/>
  <c r="S1701" i="25"/>
  <c r="X1700" i="25"/>
  <c r="W1700" i="25"/>
  <c r="V1700" i="25"/>
  <c r="U1700" i="25"/>
  <c r="T1700" i="25"/>
  <c r="S1700" i="25"/>
  <c r="X1699" i="25"/>
  <c r="W1699" i="25"/>
  <c r="V1699" i="25"/>
  <c r="U1699" i="25"/>
  <c r="T1699" i="25"/>
  <c r="S1699" i="25"/>
  <c r="X1698" i="25"/>
  <c r="W1698" i="25"/>
  <c r="V1698" i="25"/>
  <c r="U1698" i="25"/>
  <c r="T1698" i="25"/>
  <c r="S1698" i="25"/>
  <c r="X1697" i="25"/>
  <c r="W1697" i="25"/>
  <c r="V1697" i="25"/>
  <c r="U1697" i="25"/>
  <c r="T1697" i="25"/>
  <c r="S1697" i="25"/>
  <c r="X1696" i="25"/>
  <c r="W1696" i="25"/>
  <c r="V1696" i="25"/>
  <c r="U1696" i="25"/>
  <c r="T1696" i="25"/>
  <c r="S1696" i="25"/>
  <c r="X1695" i="25"/>
  <c r="W1695" i="25"/>
  <c r="V1695" i="25"/>
  <c r="U1695" i="25"/>
  <c r="T1695" i="25"/>
  <c r="S1695" i="25"/>
  <c r="X1694" i="25"/>
  <c r="W1694" i="25"/>
  <c r="V1694" i="25"/>
  <c r="U1694" i="25"/>
  <c r="T1694" i="25"/>
  <c r="S1694" i="25"/>
  <c r="X1693" i="25"/>
  <c r="W1693" i="25"/>
  <c r="V1693" i="25"/>
  <c r="U1693" i="25"/>
  <c r="T1693" i="25"/>
  <c r="S1693" i="25"/>
  <c r="X1692" i="25"/>
  <c r="W1692" i="25"/>
  <c r="V1692" i="25"/>
  <c r="U1692" i="25"/>
  <c r="T1692" i="25"/>
  <c r="S1692" i="25"/>
  <c r="X1691" i="25"/>
  <c r="W1691" i="25"/>
  <c r="V1691" i="25"/>
  <c r="U1691" i="25"/>
  <c r="T1691" i="25"/>
  <c r="S1691" i="25"/>
  <c r="X1690" i="25"/>
  <c r="V1690" i="25"/>
  <c r="U1690" i="25"/>
  <c r="T1690" i="25"/>
  <c r="S1690" i="25"/>
  <c r="X1689" i="25"/>
  <c r="W1689" i="25"/>
  <c r="V1689" i="25"/>
  <c r="U1689" i="25"/>
  <c r="T1689" i="25"/>
  <c r="S1689" i="25"/>
  <c r="X1688" i="25"/>
  <c r="W1688" i="25"/>
  <c r="V1688" i="25"/>
  <c r="U1688" i="25"/>
  <c r="T1688" i="25"/>
  <c r="S1688" i="25"/>
  <c r="X1687" i="25"/>
  <c r="W1687" i="25"/>
  <c r="V1687" i="25"/>
  <c r="U1687" i="25"/>
  <c r="T1687" i="25"/>
  <c r="S1687" i="25"/>
  <c r="X1686" i="25"/>
  <c r="W1686" i="25"/>
  <c r="V1686" i="25"/>
  <c r="U1686" i="25"/>
  <c r="T1686" i="25"/>
  <c r="S1686" i="25"/>
  <c r="X1685" i="25"/>
  <c r="V1685" i="25"/>
  <c r="U1685" i="25"/>
  <c r="T1685" i="25"/>
  <c r="S1685" i="25"/>
  <c r="X1684" i="25"/>
  <c r="W1684" i="25"/>
  <c r="V1684" i="25"/>
  <c r="U1684" i="25"/>
  <c r="T1684" i="25"/>
  <c r="S1684" i="25"/>
  <c r="X1683" i="25"/>
  <c r="W1683" i="25"/>
  <c r="V1683" i="25"/>
  <c r="U1683" i="25"/>
  <c r="T1683" i="25"/>
  <c r="S1683" i="25"/>
  <c r="X1682" i="25"/>
  <c r="W1682" i="25"/>
  <c r="V1682" i="25"/>
  <c r="U1682" i="25"/>
  <c r="T1682" i="25"/>
  <c r="S1682" i="25"/>
  <c r="X1681" i="25"/>
  <c r="W1681" i="25"/>
  <c r="V1681" i="25"/>
  <c r="U1681" i="25"/>
  <c r="T1681" i="25"/>
  <c r="S1681" i="25"/>
  <c r="X1680" i="25"/>
  <c r="W1680" i="25"/>
  <c r="V1680" i="25"/>
  <c r="U1680" i="25"/>
  <c r="T1680" i="25"/>
  <c r="S1680" i="25"/>
  <c r="X1679" i="25"/>
  <c r="W1679" i="25"/>
  <c r="V1679" i="25"/>
  <c r="U1679" i="25"/>
  <c r="T1679" i="25"/>
  <c r="S1679" i="25"/>
  <c r="X1678" i="25"/>
  <c r="W1678" i="25"/>
  <c r="V1678" i="25"/>
  <c r="U1678" i="25"/>
  <c r="T1678" i="25"/>
  <c r="S1678" i="25"/>
  <c r="X1677" i="25"/>
  <c r="W1677" i="25"/>
  <c r="V1677" i="25"/>
  <c r="U1677" i="25"/>
  <c r="T1677" i="25"/>
  <c r="S1677" i="25"/>
  <c r="X1676" i="25"/>
  <c r="W1676" i="25"/>
  <c r="V1676" i="25"/>
  <c r="U1676" i="25"/>
  <c r="T1676" i="25"/>
  <c r="S1676" i="25"/>
  <c r="X1675" i="25"/>
  <c r="W1675" i="25"/>
  <c r="V1675" i="25"/>
  <c r="U1675" i="25"/>
  <c r="T1675" i="25"/>
  <c r="S1675" i="25"/>
  <c r="X1674" i="25"/>
  <c r="W1674" i="25"/>
  <c r="V1674" i="25"/>
  <c r="U1674" i="25"/>
  <c r="T1674" i="25"/>
  <c r="S1674" i="25"/>
  <c r="X1673" i="25"/>
  <c r="W1673" i="25"/>
  <c r="V1673" i="25"/>
  <c r="U1673" i="25"/>
  <c r="T1673" i="25"/>
  <c r="S1673" i="25"/>
  <c r="X1672" i="25"/>
  <c r="W1672" i="25"/>
  <c r="V1672" i="25"/>
  <c r="U1672" i="25"/>
  <c r="T1672" i="25"/>
  <c r="S1672" i="25"/>
  <c r="X1671" i="25"/>
  <c r="V1671" i="25"/>
  <c r="U1671" i="25"/>
  <c r="T1671" i="25"/>
  <c r="S1671" i="25"/>
  <c r="X1670" i="25"/>
  <c r="W1670" i="25"/>
  <c r="V1670" i="25"/>
  <c r="U1670" i="25"/>
  <c r="T1670" i="25"/>
  <c r="S1670" i="25"/>
  <c r="X1669" i="25"/>
  <c r="W1669" i="25"/>
  <c r="V1669" i="25"/>
  <c r="U1669" i="25"/>
  <c r="T1669" i="25"/>
  <c r="S1669" i="25"/>
  <c r="X1668" i="25"/>
  <c r="W1668" i="25"/>
  <c r="V1668" i="25"/>
  <c r="U1668" i="25"/>
  <c r="T1668" i="25"/>
  <c r="S1668" i="25"/>
  <c r="X1667" i="25"/>
  <c r="W1667" i="25"/>
  <c r="V1667" i="25"/>
  <c r="U1667" i="25"/>
  <c r="T1667" i="25"/>
  <c r="S1667" i="25"/>
  <c r="X1666" i="25"/>
  <c r="W1666" i="25"/>
  <c r="V1666" i="25"/>
  <c r="U1666" i="25"/>
  <c r="T1666" i="25"/>
  <c r="S1666" i="25"/>
  <c r="X1665" i="25"/>
  <c r="W1665" i="25"/>
  <c r="V1665" i="25"/>
  <c r="U1665" i="25"/>
  <c r="T1665" i="25"/>
  <c r="S1665" i="25"/>
  <c r="X1664" i="25"/>
  <c r="V1664" i="25"/>
  <c r="U1664" i="25"/>
  <c r="T1664" i="25"/>
  <c r="S1664" i="25"/>
  <c r="X1660" i="25"/>
  <c r="W1660" i="25"/>
  <c r="V1660" i="25"/>
  <c r="U1660" i="25"/>
  <c r="T1660" i="25"/>
  <c r="S1660" i="25"/>
  <c r="X1659" i="25"/>
  <c r="V1659" i="25"/>
  <c r="U1659" i="25"/>
  <c r="T1659" i="25"/>
  <c r="S1659" i="25"/>
  <c r="X1658" i="25"/>
  <c r="W1658" i="25"/>
  <c r="V1658" i="25"/>
  <c r="U1658" i="25"/>
  <c r="T1658" i="25"/>
  <c r="S1658" i="25"/>
  <c r="X1657" i="25"/>
  <c r="W1657" i="25"/>
  <c r="V1657" i="25"/>
  <c r="U1657" i="25"/>
  <c r="T1657" i="25"/>
  <c r="S1657" i="25"/>
  <c r="X1656" i="25"/>
  <c r="W1656" i="25"/>
  <c r="V1656" i="25"/>
  <c r="U1656" i="25"/>
  <c r="T1656" i="25"/>
  <c r="S1656" i="25"/>
  <c r="X1655" i="25"/>
  <c r="W1655" i="25"/>
  <c r="V1655" i="25"/>
  <c r="U1655" i="25"/>
  <c r="T1655" i="25"/>
  <c r="S1655" i="25"/>
  <c r="X1654" i="25"/>
  <c r="W1654" i="25"/>
  <c r="V1654" i="25"/>
  <c r="U1654" i="25"/>
  <c r="T1654" i="25"/>
  <c r="S1654" i="25"/>
  <c r="X1653" i="25"/>
  <c r="W1653" i="25"/>
  <c r="V1653" i="25"/>
  <c r="U1653" i="25"/>
  <c r="T1653" i="25"/>
  <c r="S1653" i="25"/>
  <c r="X1652" i="25"/>
  <c r="V1652" i="25"/>
  <c r="U1652" i="25"/>
  <c r="T1652" i="25"/>
  <c r="S1652" i="25"/>
  <c r="X1651" i="25"/>
  <c r="V1651" i="25"/>
  <c r="U1651" i="25"/>
  <c r="T1651" i="25"/>
  <c r="S1651" i="25"/>
  <c r="X1650" i="25"/>
  <c r="V1650" i="25"/>
  <c r="U1650" i="25"/>
  <c r="T1650" i="25"/>
  <c r="S1650" i="25"/>
  <c r="X1649" i="25"/>
  <c r="W1649" i="25"/>
  <c r="V1649" i="25"/>
  <c r="U1649" i="25"/>
  <c r="T1649" i="25"/>
  <c r="S1649" i="25"/>
  <c r="X1648" i="25"/>
  <c r="V1648" i="25"/>
  <c r="U1648" i="25"/>
  <c r="T1648" i="25"/>
  <c r="S1648" i="25"/>
  <c r="X1647" i="25"/>
  <c r="W1647" i="25"/>
  <c r="V1647" i="25"/>
  <c r="U1647" i="25"/>
  <c r="T1647" i="25"/>
  <c r="S1647" i="25"/>
  <c r="X1646" i="25"/>
  <c r="W1646" i="25"/>
  <c r="V1646" i="25"/>
  <c r="U1646" i="25"/>
  <c r="T1646" i="25"/>
  <c r="S1646" i="25"/>
  <c r="X1645" i="25"/>
  <c r="W1645" i="25"/>
  <c r="V1645" i="25"/>
  <c r="U1645" i="25"/>
  <c r="T1645" i="25"/>
  <c r="S1645" i="25"/>
  <c r="X1644" i="25"/>
  <c r="W1644" i="25"/>
  <c r="V1644" i="25"/>
  <c r="U1644" i="25"/>
  <c r="T1644" i="25"/>
  <c r="S1644" i="25"/>
  <c r="X1643" i="25"/>
  <c r="W1643" i="25"/>
  <c r="V1643" i="25"/>
  <c r="U1643" i="25"/>
  <c r="T1643" i="25"/>
  <c r="S1643" i="25"/>
  <c r="X1642" i="25"/>
  <c r="W1642" i="25"/>
  <c r="V1642" i="25"/>
  <c r="U1642" i="25"/>
  <c r="T1642" i="25"/>
  <c r="S1642" i="25"/>
  <c r="X1641" i="25"/>
  <c r="W1641" i="25"/>
  <c r="V1641" i="25"/>
  <c r="U1641" i="25"/>
  <c r="T1641" i="25"/>
  <c r="S1641" i="25"/>
  <c r="X1640" i="25"/>
  <c r="W1640" i="25"/>
  <c r="V1640" i="25"/>
  <c r="U1640" i="25"/>
  <c r="T1640" i="25"/>
  <c r="S1640" i="25"/>
  <c r="X1639" i="25"/>
  <c r="W1639" i="25"/>
  <c r="V1639" i="25"/>
  <c r="U1639" i="25"/>
  <c r="T1639" i="25"/>
  <c r="S1639" i="25"/>
  <c r="X1638" i="25"/>
  <c r="W1638" i="25"/>
  <c r="V1638" i="25"/>
  <c r="U1638" i="25"/>
  <c r="T1638" i="25"/>
  <c r="S1638" i="25"/>
  <c r="X1637" i="25"/>
  <c r="W1637" i="25"/>
  <c r="V1637" i="25"/>
  <c r="U1637" i="25"/>
  <c r="T1637" i="25"/>
  <c r="S1637" i="25"/>
  <c r="X1636" i="25"/>
  <c r="W1636" i="25"/>
  <c r="V1636" i="25"/>
  <c r="U1636" i="25"/>
  <c r="T1636" i="25"/>
  <c r="S1636" i="25"/>
  <c r="X1635" i="25"/>
  <c r="W1635" i="25"/>
  <c r="V1635" i="25"/>
  <c r="U1635" i="25"/>
  <c r="T1635" i="25"/>
  <c r="S1635" i="25"/>
  <c r="X1634" i="25"/>
  <c r="W1634" i="25"/>
  <c r="V1634" i="25"/>
  <c r="U1634" i="25"/>
  <c r="T1634" i="25"/>
  <c r="S1634" i="25"/>
  <c r="X1633" i="25"/>
  <c r="W1633" i="25"/>
  <c r="V1633" i="25"/>
  <c r="U1633" i="25"/>
  <c r="T1633" i="25"/>
  <c r="S1633" i="25"/>
  <c r="X1632" i="25"/>
  <c r="W1632" i="25"/>
  <c r="V1632" i="25"/>
  <c r="U1632" i="25"/>
  <c r="T1632" i="25"/>
  <c r="S1632" i="25"/>
  <c r="X1631" i="25"/>
  <c r="W1631" i="25"/>
  <c r="V1631" i="25"/>
  <c r="U1631" i="25"/>
  <c r="T1631" i="25"/>
  <c r="S1631" i="25"/>
  <c r="X1630" i="25"/>
  <c r="W1630" i="25"/>
  <c r="V1630" i="25"/>
  <c r="U1630" i="25"/>
  <c r="T1630" i="25"/>
  <c r="S1630" i="25"/>
  <c r="X1629" i="25"/>
  <c r="W1629" i="25"/>
  <c r="V1629" i="25"/>
  <c r="U1629" i="25"/>
  <c r="T1629" i="25"/>
  <c r="S1629" i="25"/>
  <c r="X1628" i="25"/>
  <c r="W1628" i="25"/>
  <c r="V1628" i="25"/>
  <c r="U1628" i="25"/>
  <c r="T1628" i="25"/>
  <c r="S1628" i="25"/>
  <c r="X1627" i="25"/>
  <c r="W1627" i="25"/>
  <c r="V1627" i="25"/>
  <c r="U1627" i="25"/>
  <c r="T1627" i="25"/>
  <c r="S1627" i="25"/>
  <c r="X1626" i="25"/>
  <c r="W1626" i="25"/>
  <c r="V1626" i="25"/>
  <c r="U1626" i="25"/>
  <c r="T1626" i="25"/>
  <c r="S1626" i="25"/>
  <c r="X1625" i="25"/>
  <c r="W1625" i="25"/>
  <c r="V1625" i="25"/>
  <c r="U1625" i="25"/>
  <c r="T1625" i="25"/>
  <c r="S1625" i="25"/>
  <c r="X1624" i="25"/>
  <c r="W1624" i="25"/>
  <c r="V1624" i="25"/>
  <c r="U1624" i="25"/>
  <c r="T1624" i="25"/>
  <c r="S1624" i="25"/>
  <c r="X1623" i="25"/>
  <c r="W1623" i="25"/>
  <c r="V1623" i="25"/>
  <c r="U1623" i="25"/>
  <c r="T1623" i="25"/>
  <c r="S1623" i="25"/>
  <c r="X1622" i="25"/>
  <c r="W1622" i="25"/>
  <c r="V1622" i="25"/>
  <c r="U1622" i="25"/>
  <c r="T1622" i="25"/>
  <c r="S1622" i="25"/>
  <c r="X1621" i="25"/>
  <c r="W1621" i="25"/>
  <c r="V1621" i="25"/>
  <c r="U1621" i="25"/>
  <c r="T1621" i="25"/>
  <c r="S1621" i="25"/>
  <c r="X1620" i="25"/>
  <c r="W1620" i="25"/>
  <c r="V1620" i="25"/>
  <c r="U1620" i="25"/>
  <c r="T1620" i="25"/>
  <c r="S1620" i="25"/>
  <c r="X1619" i="25"/>
  <c r="W1619" i="25"/>
  <c r="V1619" i="25"/>
  <c r="U1619" i="25"/>
  <c r="T1619" i="25"/>
  <c r="S1619" i="25"/>
  <c r="X1618" i="25"/>
  <c r="W1618" i="25"/>
  <c r="V1618" i="25"/>
  <c r="U1618" i="25"/>
  <c r="T1618" i="25"/>
  <c r="S1618" i="25"/>
  <c r="X1617" i="25"/>
  <c r="W1617" i="25"/>
  <c r="V1617" i="25"/>
  <c r="U1617" i="25"/>
  <c r="T1617" i="25"/>
  <c r="S1617" i="25"/>
  <c r="X1616" i="25"/>
  <c r="W1616" i="25"/>
  <c r="V1616" i="25"/>
  <c r="U1616" i="25"/>
  <c r="T1616" i="25"/>
  <c r="S1616" i="25"/>
  <c r="X1615" i="25"/>
  <c r="W1615" i="25"/>
  <c r="V1615" i="25"/>
  <c r="U1615" i="25"/>
  <c r="T1615" i="25"/>
  <c r="S1615" i="25"/>
  <c r="X1614" i="25"/>
  <c r="W1614" i="25"/>
  <c r="V1614" i="25"/>
  <c r="U1614" i="25"/>
  <c r="T1614" i="25"/>
  <c r="S1614" i="25"/>
  <c r="X1613" i="25"/>
  <c r="W1613" i="25"/>
  <c r="V1613" i="25"/>
  <c r="U1613" i="25"/>
  <c r="T1613" i="25"/>
  <c r="S1613" i="25"/>
  <c r="X1612" i="25"/>
  <c r="W1612" i="25"/>
  <c r="V1612" i="25"/>
  <c r="U1612" i="25"/>
  <c r="T1612" i="25"/>
  <c r="S1612" i="25"/>
  <c r="X1611" i="25"/>
  <c r="W1611" i="25"/>
  <c r="V1611" i="25"/>
  <c r="U1611" i="25"/>
  <c r="T1611" i="25"/>
  <c r="S1611" i="25"/>
  <c r="X1610" i="25"/>
  <c r="V1610" i="25"/>
  <c r="U1610" i="25"/>
  <c r="T1610" i="25"/>
  <c r="S1610" i="25"/>
  <c r="X1609" i="25"/>
  <c r="W1609" i="25"/>
  <c r="V1609" i="25"/>
  <c r="U1609" i="25"/>
  <c r="T1609" i="25"/>
  <c r="S1609" i="25"/>
  <c r="X1608" i="25"/>
  <c r="V1608" i="25"/>
  <c r="U1608" i="25"/>
  <c r="T1608" i="25"/>
  <c r="S1608" i="25"/>
  <c r="X1607" i="25"/>
  <c r="V1607" i="25"/>
  <c r="U1607" i="25"/>
  <c r="T1607" i="25"/>
  <c r="S1607" i="25"/>
  <c r="X1606" i="25"/>
  <c r="V1606" i="25"/>
  <c r="U1606" i="25"/>
  <c r="T1606" i="25"/>
  <c r="S1606" i="25"/>
  <c r="X1603" i="25"/>
  <c r="V1603" i="25"/>
  <c r="U1603" i="25"/>
  <c r="T1603" i="25"/>
  <c r="S1603" i="25"/>
  <c r="X1602" i="25"/>
  <c r="V1602" i="25"/>
  <c r="U1602" i="25"/>
  <c r="T1602" i="25"/>
  <c r="S1602" i="25"/>
  <c r="X1601" i="25"/>
  <c r="V1601" i="25"/>
  <c r="U1601" i="25"/>
  <c r="T1601" i="25"/>
  <c r="S1601" i="25"/>
  <c r="X1600" i="25"/>
  <c r="V1600" i="25"/>
  <c r="U1600" i="25"/>
  <c r="T1600" i="25"/>
  <c r="S1600" i="25"/>
  <c r="X1599" i="25"/>
  <c r="W1599" i="25"/>
  <c r="V1599" i="25"/>
  <c r="U1599" i="25"/>
  <c r="T1599" i="25"/>
  <c r="S1599" i="25"/>
  <c r="X1598" i="25"/>
  <c r="W1598" i="25"/>
  <c r="V1598" i="25"/>
  <c r="U1598" i="25"/>
  <c r="T1598" i="25"/>
  <c r="S1598" i="25"/>
  <c r="X1597" i="25"/>
  <c r="V1597" i="25"/>
  <c r="U1597" i="25"/>
  <c r="T1597" i="25"/>
  <c r="S1597" i="25"/>
  <c r="X1596" i="25"/>
  <c r="W1596" i="25"/>
  <c r="V1596" i="25"/>
  <c r="U1596" i="25"/>
  <c r="T1596" i="25"/>
  <c r="S1596" i="25"/>
  <c r="X1595" i="25"/>
  <c r="V1595" i="25"/>
  <c r="U1595" i="25"/>
  <c r="T1595" i="25"/>
  <c r="S1595" i="25"/>
  <c r="X1594" i="25"/>
  <c r="W1594" i="25"/>
  <c r="V1594" i="25"/>
  <c r="U1594" i="25"/>
  <c r="T1594" i="25"/>
  <c r="S1594" i="25"/>
  <c r="X1593" i="25"/>
  <c r="W1593" i="25"/>
  <c r="V1593" i="25"/>
  <c r="U1593" i="25"/>
  <c r="T1593" i="25"/>
  <c r="S1593" i="25"/>
  <c r="X1592" i="25"/>
  <c r="V1592" i="25"/>
  <c r="U1592" i="25"/>
  <c r="T1592" i="25"/>
  <c r="S1592" i="25"/>
  <c r="X1591" i="25"/>
  <c r="V1591" i="25"/>
  <c r="U1591" i="25"/>
  <c r="T1591" i="25"/>
  <c r="S1591" i="25"/>
  <c r="X1590" i="25"/>
  <c r="V1590" i="25"/>
  <c r="U1590" i="25"/>
  <c r="T1590" i="25"/>
  <c r="S1590" i="25"/>
  <c r="X1589" i="25"/>
  <c r="V1589" i="25"/>
  <c r="U1589" i="25"/>
  <c r="T1589" i="25"/>
  <c r="S1589" i="25"/>
  <c r="X1588" i="25"/>
  <c r="V1588" i="25"/>
  <c r="U1588" i="25"/>
  <c r="T1588" i="25"/>
  <c r="S1588" i="25"/>
  <c r="X1587" i="25"/>
  <c r="V1587" i="25"/>
  <c r="U1587" i="25"/>
  <c r="T1587" i="25"/>
  <c r="S1587" i="25"/>
  <c r="X1586" i="25"/>
  <c r="V1586" i="25"/>
  <c r="U1586" i="25"/>
  <c r="T1586" i="25"/>
  <c r="S1586" i="25"/>
  <c r="X1585" i="25"/>
  <c r="V1585" i="25"/>
  <c r="U1585" i="25"/>
  <c r="T1585" i="25"/>
  <c r="S1585" i="25"/>
  <c r="X1584" i="25"/>
  <c r="V1584" i="25"/>
  <c r="U1584" i="25"/>
  <c r="T1584" i="25"/>
  <c r="S1584" i="25"/>
  <c r="X1583" i="25"/>
  <c r="W1583" i="25"/>
  <c r="V1583" i="25"/>
  <c r="U1583" i="25"/>
  <c r="T1583" i="25"/>
  <c r="S1583" i="25"/>
  <c r="X1582" i="25"/>
  <c r="V1582" i="25"/>
  <c r="U1582" i="25"/>
  <c r="T1582" i="25"/>
  <c r="S1582" i="25"/>
  <c r="X1581" i="25"/>
  <c r="W1581" i="25"/>
  <c r="V1581" i="25"/>
  <c r="U1581" i="25"/>
  <c r="T1581" i="25"/>
  <c r="S1581" i="25"/>
  <c r="X1580" i="25"/>
  <c r="V1580" i="25"/>
  <c r="U1580" i="25"/>
  <c r="T1580" i="25"/>
  <c r="S1580" i="25"/>
  <c r="X1579" i="25"/>
  <c r="W1579" i="25"/>
  <c r="V1579" i="25"/>
  <c r="U1579" i="25"/>
  <c r="T1579" i="25"/>
  <c r="S1579" i="25"/>
  <c r="X1578" i="25"/>
  <c r="W1578" i="25"/>
  <c r="V1578" i="25"/>
  <c r="U1578" i="25"/>
  <c r="T1578" i="25"/>
  <c r="S1578" i="25"/>
  <c r="X1577" i="25"/>
  <c r="V1577" i="25"/>
  <c r="U1577" i="25"/>
  <c r="T1577" i="25"/>
  <c r="S1577" i="25"/>
  <c r="X1576" i="25"/>
  <c r="V1576" i="25"/>
  <c r="U1576" i="25"/>
  <c r="T1576" i="25"/>
  <c r="S1576" i="25"/>
  <c r="X1575" i="25"/>
  <c r="W1575" i="25"/>
  <c r="V1575" i="25"/>
  <c r="U1575" i="25"/>
  <c r="T1575" i="25"/>
  <c r="S1575" i="25"/>
  <c r="X1574" i="25"/>
  <c r="V1574" i="25"/>
  <c r="U1574" i="25"/>
  <c r="T1574" i="25"/>
  <c r="S1574" i="25"/>
  <c r="X1573" i="25"/>
  <c r="V1573" i="25"/>
  <c r="U1573" i="25"/>
  <c r="T1573" i="25"/>
  <c r="S1573" i="25"/>
  <c r="X1572" i="25"/>
  <c r="W1572" i="25"/>
  <c r="V1572" i="25"/>
  <c r="U1572" i="25"/>
  <c r="T1572" i="25"/>
  <c r="S1572" i="25"/>
  <c r="X1571" i="25"/>
  <c r="W1571" i="25"/>
  <c r="V1571" i="25"/>
  <c r="U1571" i="25"/>
  <c r="T1571" i="25"/>
  <c r="S1571" i="25"/>
  <c r="X1570" i="25"/>
  <c r="W1570" i="25"/>
  <c r="V1570" i="25"/>
  <c r="U1570" i="25"/>
  <c r="T1570" i="25"/>
  <c r="S1570" i="25"/>
  <c r="X1569" i="25"/>
  <c r="W1569" i="25"/>
  <c r="V1569" i="25"/>
  <c r="U1569" i="25"/>
  <c r="T1569" i="25"/>
  <c r="S1569" i="25"/>
  <c r="X1568" i="25"/>
  <c r="V1568" i="25"/>
  <c r="U1568" i="25"/>
  <c r="T1568" i="25"/>
  <c r="S1568" i="25"/>
  <c r="X1567" i="25"/>
  <c r="V1567" i="25"/>
  <c r="U1567" i="25"/>
  <c r="T1567" i="25"/>
  <c r="S1567" i="25"/>
  <c r="X1566" i="25"/>
  <c r="V1566" i="25"/>
  <c r="U1566" i="25"/>
  <c r="T1566" i="25"/>
  <c r="S1566" i="25"/>
  <c r="X1565" i="25"/>
  <c r="W1565" i="25"/>
  <c r="V1565" i="25"/>
  <c r="U1565" i="25"/>
  <c r="T1565" i="25"/>
  <c r="S1565" i="25"/>
  <c r="X1564" i="25"/>
  <c r="V1564" i="25"/>
  <c r="U1564" i="25"/>
  <c r="T1564" i="25"/>
  <c r="S1564" i="25"/>
  <c r="X1563" i="25"/>
  <c r="V1563" i="25"/>
  <c r="U1563" i="25"/>
  <c r="T1563" i="25"/>
  <c r="S1563" i="25"/>
  <c r="X1562" i="25"/>
  <c r="V1562" i="25"/>
  <c r="U1562" i="25"/>
  <c r="T1562" i="25"/>
  <c r="S1562" i="25"/>
  <c r="X1561" i="25"/>
  <c r="V1561" i="25"/>
  <c r="U1561" i="25"/>
  <c r="T1561" i="25"/>
  <c r="S1561" i="25"/>
  <c r="X1560" i="25"/>
  <c r="V1560" i="25"/>
  <c r="U1560" i="25"/>
  <c r="T1560" i="25"/>
  <c r="S1560" i="25"/>
  <c r="X1559" i="25"/>
  <c r="W1559" i="25"/>
  <c r="V1559" i="25"/>
  <c r="U1559" i="25"/>
  <c r="T1559" i="25"/>
  <c r="S1559" i="25"/>
  <c r="X1558" i="25"/>
  <c r="V1558" i="25"/>
  <c r="U1558" i="25"/>
  <c r="T1558" i="25"/>
  <c r="S1558" i="25"/>
  <c r="X1557" i="25"/>
  <c r="V1557" i="25"/>
  <c r="U1557" i="25"/>
  <c r="T1557" i="25"/>
  <c r="S1557" i="25"/>
  <c r="X1556" i="25"/>
  <c r="V1556" i="25"/>
  <c r="U1556" i="25"/>
  <c r="T1556" i="25"/>
  <c r="S1556" i="25"/>
  <c r="X1555" i="25"/>
  <c r="W1555" i="25"/>
  <c r="V1555" i="25"/>
  <c r="U1555" i="25"/>
  <c r="T1555" i="25"/>
  <c r="S1555" i="25"/>
  <c r="X1554" i="25"/>
  <c r="V1554" i="25"/>
  <c r="U1554" i="25"/>
  <c r="T1554" i="25"/>
  <c r="S1554" i="25"/>
  <c r="X1553" i="25"/>
  <c r="V1553" i="25"/>
  <c r="U1553" i="25"/>
  <c r="T1553" i="25"/>
  <c r="S1553" i="25"/>
  <c r="X1552" i="25"/>
  <c r="V1552" i="25"/>
  <c r="U1552" i="25"/>
  <c r="T1552" i="25"/>
  <c r="S1552" i="25"/>
  <c r="X1551" i="25"/>
  <c r="W1551" i="25"/>
  <c r="V1551" i="25"/>
  <c r="U1551" i="25"/>
  <c r="T1551" i="25"/>
  <c r="S1551" i="25"/>
  <c r="X1550" i="25"/>
  <c r="V1550" i="25"/>
  <c r="U1550" i="25"/>
  <c r="T1550" i="25"/>
  <c r="S1550" i="25"/>
  <c r="X1549" i="25"/>
  <c r="W1549" i="25"/>
  <c r="V1549" i="25"/>
  <c r="U1549" i="25"/>
  <c r="T1549" i="25"/>
  <c r="S1549" i="25"/>
  <c r="X1548" i="25"/>
  <c r="W1548" i="25"/>
  <c r="V1548" i="25"/>
  <c r="U1548" i="25"/>
  <c r="T1548" i="25"/>
  <c r="S1548" i="25"/>
  <c r="X1547" i="25"/>
  <c r="W1547" i="25"/>
  <c r="V1547" i="25"/>
  <c r="U1547" i="25"/>
  <c r="T1547" i="25"/>
  <c r="S1547" i="25"/>
  <c r="X1546" i="25"/>
  <c r="V1546" i="25"/>
  <c r="U1546" i="25"/>
  <c r="T1546" i="25"/>
  <c r="S1546" i="25"/>
  <c r="X1545" i="25"/>
  <c r="V1545" i="25"/>
  <c r="U1545" i="25"/>
  <c r="T1545" i="25"/>
  <c r="S1545" i="25"/>
  <c r="X1544" i="25"/>
  <c r="W1544" i="25"/>
  <c r="V1544" i="25"/>
  <c r="U1544" i="25"/>
  <c r="T1544" i="25"/>
  <c r="S1544" i="25"/>
  <c r="X1543" i="25"/>
  <c r="V1543" i="25"/>
  <c r="U1543" i="25"/>
  <c r="T1543" i="25"/>
  <c r="S1543" i="25"/>
  <c r="X1542" i="25"/>
  <c r="V1542" i="25"/>
  <c r="U1542" i="25"/>
  <c r="T1542" i="25"/>
  <c r="S1542" i="25"/>
  <c r="X1541" i="25"/>
  <c r="V1541" i="25"/>
  <c r="U1541" i="25"/>
  <c r="T1541" i="25"/>
  <c r="S1541" i="25"/>
  <c r="X1540" i="25"/>
  <c r="V1540" i="25"/>
  <c r="U1540" i="25"/>
  <c r="T1540" i="25"/>
  <c r="S1540" i="25"/>
  <c r="X1539" i="25"/>
  <c r="V1539" i="25"/>
  <c r="U1539" i="25"/>
  <c r="T1539" i="25"/>
  <c r="S1539" i="25"/>
  <c r="X1538" i="25"/>
  <c r="V1538" i="25"/>
  <c r="U1538" i="25"/>
  <c r="T1538" i="25"/>
  <c r="S1538" i="25"/>
  <c r="X1537" i="25"/>
  <c r="W1537" i="25"/>
  <c r="V1537" i="25"/>
  <c r="U1537" i="25"/>
  <c r="T1537" i="25"/>
  <c r="S1537" i="25"/>
  <c r="X1536" i="25"/>
  <c r="V1536" i="25"/>
  <c r="U1536" i="25"/>
  <c r="T1536" i="25"/>
  <c r="S1536" i="25"/>
  <c r="X1535" i="25"/>
  <c r="V1535" i="25"/>
  <c r="U1535" i="25"/>
  <c r="T1535" i="25"/>
  <c r="S1535" i="25"/>
  <c r="X1534" i="25"/>
  <c r="V1534" i="25"/>
  <c r="U1534" i="25"/>
  <c r="T1534" i="25"/>
  <c r="S1534" i="25"/>
  <c r="X1533" i="25"/>
  <c r="W1533" i="25"/>
  <c r="V1533" i="25"/>
  <c r="U1533" i="25"/>
  <c r="T1533" i="25"/>
  <c r="S1533" i="25"/>
  <c r="X1532" i="25"/>
  <c r="V1532" i="25"/>
  <c r="U1532" i="25"/>
  <c r="T1532" i="25"/>
  <c r="S1532" i="25"/>
  <c r="X1531" i="25"/>
  <c r="V1531" i="25"/>
  <c r="U1531" i="25"/>
  <c r="T1531" i="25"/>
  <c r="S1531" i="25"/>
  <c r="X1530" i="25"/>
  <c r="V1530" i="25"/>
  <c r="U1530" i="25"/>
  <c r="T1530" i="25"/>
  <c r="S1530" i="25"/>
  <c r="X1529" i="25"/>
  <c r="V1529" i="25"/>
  <c r="U1529" i="25"/>
  <c r="T1529" i="25"/>
  <c r="S1529" i="25"/>
  <c r="X1528" i="25"/>
  <c r="V1528" i="25"/>
  <c r="U1528" i="25"/>
  <c r="T1528" i="25"/>
  <c r="S1528" i="25"/>
  <c r="X1527" i="25"/>
  <c r="W1527" i="25"/>
  <c r="V1527" i="25"/>
  <c r="U1527" i="25"/>
  <c r="T1527" i="25"/>
  <c r="S1527" i="25"/>
  <c r="X1526" i="25"/>
  <c r="W1526" i="25"/>
  <c r="V1526" i="25"/>
  <c r="U1526" i="25"/>
  <c r="T1526" i="25"/>
  <c r="S1526" i="25"/>
  <c r="X1525" i="25"/>
  <c r="W1525" i="25"/>
  <c r="V1525" i="25"/>
  <c r="U1525" i="25"/>
  <c r="T1525" i="25"/>
  <c r="S1525" i="25"/>
  <c r="X1524" i="25"/>
  <c r="W1524" i="25"/>
  <c r="V1524" i="25"/>
  <c r="U1524" i="25"/>
  <c r="T1524" i="25"/>
  <c r="S1524" i="25"/>
  <c r="X1523" i="25"/>
  <c r="V1523" i="25"/>
  <c r="U1523" i="25"/>
  <c r="T1523" i="25"/>
  <c r="S1523" i="25"/>
  <c r="X1519" i="25"/>
  <c r="V1519" i="25"/>
  <c r="U1519" i="25"/>
  <c r="T1519" i="25"/>
  <c r="S1519" i="25"/>
  <c r="X1518" i="25"/>
  <c r="W1518" i="25"/>
  <c r="V1518" i="25"/>
  <c r="U1518" i="25"/>
  <c r="T1518" i="25"/>
  <c r="S1518" i="25"/>
  <c r="X1517" i="25"/>
  <c r="V1517" i="25"/>
  <c r="U1517" i="25"/>
  <c r="T1517" i="25"/>
  <c r="S1517" i="25"/>
  <c r="X1516" i="25"/>
  <c r="W1516" i="25"/>
  <c r="V1516" i="25"/>
  <c r="U1516" i="25"/>
  <c r="T1516" i="25"/>
  <c r="S1516" i="25"/>
  <c r="X1515" i="25"/>
  <c r="V1515" i="25"/>
  <c r="U1515" i="25"/>
  <c r="T1515" i="25"/>
  <c r="S1515" i="25"/>
  <c r="X1514" i="25"/>
  <c r="W1514" i="25"/>
  <c r="V1514" i="25"/>
  <c r="U1514" i="25"/>
  <c r="T1514" i="25"/>
  <c r="S1514" i="25"/>
  <c r="X1513" i="25"/>
  <c r="V1513" i="25"/>
  <c r="U1513" i="25"/>
  <c r="T1513" i="25"/>
  <c r="S1513" i="25"/>
  <c r="X1512" i="25"/>
  <c r="W1512" i="25"/>
  <c r="V1512" i="25"/>
  <c r="U1512" i="25"/>
  <c r="T1512" i="25"/>
  <c r="S1512" i="25"/>
  <c r="X1511" i="25"/>
  <c r="W1511" i="25"/>
  <c r="V1511" i="25"/>
  <c r="U1511" i="25"/>
  <c r="T1511" i="25"/>
  <c r="S1511" i="25"/>
  <c r="X1510" i="25"/>
  <c r="W1510" i="25"/>
  <c r="V1510" i="25"/>
  <c r="U1510" i="25"/>
  <c r="T1510" i="25"/>
  <c r="S1510" i="25"/>
  <c r="X1509" i="25"/>
  <c r="V1509" i="25"/>
  <c r="U1509" i="25"/>
  <c r="T1509" i="25"/>
  <c r="S1509" i="25"/>
  <c r="X1508" i="25"/>
  <c r="V1508" i="25"/>
  <c r="U1508" i="25"/>
  <c r="T1508" i="25"/>
  <c r="S1508" i="25"/>
  <c r="X1507" i="25"/>
  <c r="V1507" i="25"/>
  <c r="U1507" i="25"/>
  <c r="T1507" i="25"/>
  <c r="S1507" i="25"/>
  <c r="X1506" i="25"/>
  <c r="W1506" i="25"/>
  <c r="V1506" i="25"/>
  <c r="U1506" i="25"/>
  <c r="T1506" i="25"/>
  <c r="S1506" i="25"/>
  <c r="X1505" i="25"/>
  <c r="V1505" i="25"/>
  <c r="U1505" i="25"/>
  <c r="T1505" i="25"/>
  <c r="S1505" i="25"/>
  <c r="X1504" i="25"/>
  <c r="V1504" i="25"/>
  <c r="U1504" i="25"/>
  <c r="T1504" i="25"/>
  <c r="S1504" i="25"/>
  <c r="X1503" i="25"/>
  <c r="V1503" i="25"/>
  <c r="U1503" i="25"/>
  <c r="T1503" i="25"/>
  <c r="S1503" i="25"/>
  <c r="X1502" i="25"/>
  <c r="V1502" i="25"/>
  <c r="U1502" i="25"/>
  <c r="T1502" i="25"/>
  <c r="S1502" i="25"/>
  <c r="X1501" i="25"/>
  <c r="V1501" i="25"/>
  <c r="U1501" i="25"/>
  <c r="T1501" i="25"/>
  <c r="S1501" i="25"/>
  <c r="X1500" i="25"/>
  <c r="W1500" i="25"/>
  <c r="V1500" i="25"/>
  <c r="U1500" i="25"/>
  <c r="T1500" i="25"/>
  <c r="S1500" i="25"/>
  <c r="X1499" i="25"/>
  <c r="V1499" i="25"/>
  <c r="U1499" i="25"/>
  <c r="T1499" i="25"/>
  <c r="S1499" i="25"/>
  <c r="X1498" i="25"/>
  <c r="W1498" i="25"/>
  <c r="V1498" i="25"/>
  <c r="U1498" i="25"/>
  <c r="T1498" i="25"/>
  <c r="S1498" i="25"/>
  <c r="X1497" i="25"/>
  <c r="V1497" i="25"/>
  <c r="U1497" i="25"/>
  <c r="T1497" i="25"/>
  <c r="S1497" i="25"/>
  <c r="X1496" i="25"/>
  <c r="V1496" i="25"/>
  <c r="U1496" i="25"/>
  <c r="T1496" i="25"/>
  <c r="S1496" i="25"/>
  <c r="X1495" i="25"/>
  <c r="V1495" i="25"/>
  <c r="U1495" i="25"/>
  <c r="T1495" i="25"/>
  <c r="S1495" i="25"/>
  <c r="X1494" i="25"/>
  <c r="V1494" i="25"/>
  <c r="U1494" i="25"/>
  <c r="T1494" i="25"/>
  <c r="S1494" i="25"/>
  <c r="X1493" i="25"/>
  <c r="V1493" i="25"/>
  <c r="U1493" i="25"/>
  <c r="T1493" i="25"/>
  <c r="S1493" i="25"/>
  <c r="X1492" i="25"/>
  <c r="V1492" i="25"/>
  <c r="U1492" i="25"/>
  <c r="T1492" i="25"/>
  <c r="S1492" i="25"/>
  <c r="X1491" i="25"/>
  <c r="W1491" i="25"/>
  <c r="V1491" i="25"/>
  <c r="U1491" i="25"/>
  <c r="T1491" i="25"/>
  <c r="S1491" i="25"/>
  <c r="X1490" i="25"/>
  <c r="W1490" i="25"/>
  <c r="V1490" i="25"/>
  <c r="U1490" i="25"/>
  <c r="T1490" i="25"/>
  <c r="S1490" i="25"/>
  <c r="X1489" i="25"/>
  <c r="W1489" i="25"/>
  <c r="V1489" i="25"/>
  <c r="U1489" i="25"/>
  <c r="T1489" i="25"/>
  <c r="S1489" i="25"/>
  <c r="X1488" i="25"/>
  <c r="V1488" i="25"/>
  <c r="U1488" i="25"/>
  <c r="T1488" i="25"/>
  <c r="S1488" i="25"/>
  <c r="X1487" i="25"/>
  <c r="W1487" i="25"/>
  <c r="V1487" i="25"/>
  <c r="U1487" i="25"/>
  <c r="T1487" i="25"/>
  <c r="S1487" i="25"/>
  <c r="X1486" i="25"/>
  <c r="V1486" i="25"/>
  <c r="U1486" i="25"/>
  <c r="T1486" i="25"/>
  <c r="S1486" i="25"/>
  <c r="X1485" i="25"/>
  <c r="V1485" i="25"/>
  <c r="U1485" i="25"/>
  <c r="T1485" i="25"/>
  <c r="S1485" i="25"/>
  <c r="X1484" i="25"/>
  <c r="W1484" i="25"/>
  <c r="V1484" i="25"/>
  <c r="U1484" i="25"/>
  <c r="T1484" i="25"/>
  <c r="S1484" i="25"/>
  <c r="X1483" i="25"/>
  <c r="W1483" i="25"/>
  <c r="V1483" i="25"/>
  <c r="U1483" i="25"/>
  <c r="T1483" i="25"/>
  <c r="S1483" i="25"/>
  <c r="X1482" i="25"/>
  <c r="V1482" i="25"/>
  <c r="U1482" i="25"/>
  <c r="T1482" i="25"/>
  <c r="S1482" i="25"/>
  <c r="X1481" i="25"/>
  <c r="V1481" i="25"/>
  <c r="U1481" i="25"/>
  <c r="T1481" i="25"/>
  <c r="S1481" i="25"/>
  <c r="X1480" i="25"/>
  <c r="V1480" i="25"/>
  <c r="U1480" i="25"/>
  <c r="T1480" i="25"/>
  <c r="S1480" i="25"/>
  <c r="X1479" i="25"/>
  <c r="W1479" i="25"/>
  <c r="V1479" i="25"/>
  <c r="U1479" i="25"/>
  <c r="T1479" i="25"/>
  <c r="S1479" i="25"/>
  <c r="X1478" i="25"/>
  <c r="W1478" i="25"/>
  <c r="V1478" i="25"/>
  <c r="U1478" i="25"/>
  <c r="T1478" i="25"/>
  <c r="S1478" i="25"/>
  <c r="X1477" i="25"/>
  <c r="W1477" i="25"/>
  <c r="V1477" i="25"/>
  <c r="U1477" i="25"/>
  <c r="T1477" i="25"/>
  <c r="S1477" i="25"/>
  <c r="X1476" i="25"/>
  <c r="W1476" i="25"/>
  <c r="V1476" i="25"/>
  <c r="U1476" i="25"/>
  <c r="T1476" i="25"/>
  <c r="S1476" i="25"/>
  <c r="X1475" i="25"/>
  <c r="W1475" i="25"/>
  <c r="V1475" i="25"/>
  <c r="U1475" i="25"/>
  <c r="T1475" i="25"/>
  <c r="S1475" i="25"/>
  <c r="X1474" i="25"/>
  <c r="W1474" i="25"/>
  <c r="V1474" i="25"/>
  <c r="U1474" i="25"/>
  <c r="T1474" i="25"/>
  <c r="S1474" i="25"/>
  <c r="X1473" i="25"/>
  <c r="W1473" i="25"/>
  <c r="V1473" i="25"/>
  <c r="U1473" i="25"/>
  <c r="T1473" i="25"/>
  <c r="S1473" i="25"/>
  <c r="X1472" i="25"/>
  <c r="W1472" i="25"/>
  <c r="V1472" i="25"/>
  <c r="U1472" i="25"/>
  <c r="T1472" i="25"/>
  <c r="S1472" i="25"/>
  <c r="X1471" i="25"/>
  <c r="V1471" i="25"/>
  <c r="U1471" i="25"/>
  <c r="T1471" i="25"/>
  <c r="S1471" i="25"/>
  <c r="X1470" i="25"/>
  <c r="V1470" i="25"/>
  <c r="U1470" i="25"/>
  <c r="T1470" i="25"/>
  <c r="S1470" i="25"/>
  <c r="X1469" i="25"/>
  <c r="V1469" i="25"/>
  <c r="U1469" i="25"/>
  <c r="T1469" i="25"/>
  <c r="S1469" i="25"/>
  <c r="X1468" i="25"/>
  <c r="V1468" i="25"/>
  <c r="U1468" i="25"/>
  <c r="T1468" i="25"/>
  <c r="S1468" i="25"/>
  <c r="X1467" i="25"/>
  <c r="W1467" i="25"/>
  <c r="V1467" i="25"/>
  <c r="U1467" i="25"/>
  <c r="T1467" i="25"/>
  <c r="S1467" i="25"/>
  <c r="X1466" i="25"/>
  <c r="V1466" i="25"/>
  <c r="U1466" i="25"/>
  <c r="T1466" i="25"/>
  <c r="S1466" i="25"/>
  <c r="X1465" i="25"/>
  <c r="V1465" i="25"/>
  <c r="U1465" i="25"/>
  <c r="T1465" i="25"/>
  <c r="S1465" i="25"/>
  <c r="X1464" i="25"/>
  <c r="V1464" i="25"/>
  <c r="U1464" i="25"/>
  <c r="T1464" i="25"/>
  <c r="S1464" i="25"/>
  <c r="X1463" i="25"/>
  <c r="V1463" i="25"/>
  <c r="U1463" i="25"/>
  <c r="T1463" i="25"/>
  <c r="S1463" i="25"/>
  <c r="X1462" i="25"/>
  <c r="V1462" i="25"/>
  <c r="U1462" i="25"/>
  <c r="T1462" i="25"/>
  <c r="S1462" i="25"/>
  <c r="X1461" i="25"/>
  <c r="V1461" i="25"/>
  <c r="U1461" i="25"/>
  <c r="T1461" i="25"/>
  <c r="S1461" i="25"/>
  <c r="X1460" i="25"/>
  <c r="V1460" i="25"/>
  <c r="U1460" i="25"/>
  <c r="T1460" i="25"/>
  <c r="S1460" i="25"/>
  <c r="X1459" i="25"/>
  <c r="V1459" i="25"/>
  <c r="U1459" i="25"/>
  <c r="T1459" i="25"/>
  <c r="S1459" i="25"/>
  <c r="X1458" i="25"/>
  <c r="V1458" i="25"/>
  <c r="U1458" i="25"/>
  <c r="T1458" i="25"/>
  <c r="S1458" i="25"/>
  <c r="X1457" i="25"/>
  <c r="W1457" i="25"/>
  <c r="V1457" i="25"/>
  <c r="U1457" i="25"/>
  <c r="T1457" i="25"/>
  <c r="S1457" i="25"/>
  <c r="X1456" i="25"/>
  <c r="V1456" i="25"/>
  <c r="U1456" i="25"/>
  <c r="T1456" i="25"/>
  <c r="S1456" i="25"/>
  <c r="X1455" i="25"/>
  <c r="V1455" i="25"/>
  <c r="U1455" i="25"/>
  <c r="T1455" i="25"/>
  <c r="S1455" i="25"/>
  <c r="X1454" i="25"/>
  <c r="W1454" i="25"/>
  <c r="V1454" i="25"/>
  <c r="U1454" i="25"/>
  <c r="T1454" i="25"/>
  <c r="S1454" i="25"/>
  <c r="X1453" i="25"/>
  <c r="V1453" i="25"/>
  <c r="U1453" i="25"/>
  <c r="T1453" i="25"/>
  <c r="S1453" i="25"/>
  <c r="X1452" i="25"/>
  <c r="V1452" i="25"/>
  <c r="U1452" i="25"/>
  <c r="T1452" i="25"/>
  <c r="S1452" i="25"/>
  <c r="X1451" i="25"/>
  <c r="V1451" i="25"/>
  <c r="U1451" i="25"/>
  <c r="T1451" i="25"/>
  <c r="S1451" i="25"/>
  <c r="X1450" i="25"/>
  <c r="W1450" i="25"/>
  <c r="V1450" i="25"/>
  <c r="U1450" i="25"/>
  <c r="T1450" i="25"/>
  <c r="S1450" i="25"/>
  <c r="X1449" i="25"/>
  <c r="V1449" i="25"/>
  <c r="U1449" i="25"/>
  <c r="T1449" i="25"/>
  <c r="S1449" i="25"/>
  <c r="X1448" i="25"/>
  <c r="W1448" i="25"/>
  <c r="V1448" i="25"/>
  <c r="U1448" i="25"/>
  <c r="T1448" i="25"/>
  <c r="S1448" i="25"/>
  <c r="X1447" i="25"/>
  <c r="V1447" i="25"/>
  <c r="U1447" i="25"/>
  <c r="T1447" i="25"/>
  <c r="S1447" i="25"/>
  <c r="X1446" i="25"/>
  <c r="V1446" i="25"/>
  <c r="U1446" i="25"/>
  <c r="T1446" i="25"/>
  <c r="S1446" i="25"/>
  <c r="X1445" i="25"/>
  <c r="V1445" i="25"/>
  <c r="U1445" i="25"/>
  <c r="T1445" i="25"/>
  <c r="S1445" i="25"/>
  <c r="X1444" i="25"/>
  <c r="V1444" i="25"/>
  <c r="U1444" i="25"/>
  <c r="T1444" i="25"/>
  <c r="S1444" i="25"/>
  <c r="X1443" i="25"/>
  <c r="V1443" i="25"/>
  <c r="U1443" i="25"/>
  <c r="T1443" i="25"/>
  <c r="S1443" i="25"/>
  <c r="X1442" i="25"/>
  <c r="W1442" i="25"/>
  <c r="V1442" i="25"/>
  <c r="U1442" i="25"/>
  <c r="T1442" i="25"/>
  <c r="S1442" i="25"/>
  <c r="X1438" i="25"/>
  <c r="V1438" i="25"/>
  <c r="U1438" i="25"/>
  <c r="T1438" i="25"/>
  <c r="S1438" i="25"/>
  <c r="X1437" i="25"/>
  <c r="W1437" i="25"/>
  <c r="V1437" i="25"/>
  <c r="U1437" i="25"/>
  <c r="T1437" i="25"/>
  <c r="S1437" i="25"/>
  <c r="X1436" i="25"/>
  <c r="W1436" i="25"/>
  <c r="V1436" i="25"/>
  <c r="U1436" i="25"/>
  <c r="T1436" i="25"/>
  <c r="S1436" i="25"/>
  <c r="X1435" i="25"/>
  <c r="V1435" i="25"/>
  <c r="U1435" i="25"/>
  <c r="T1435" i="25"/>
  <c r="S1435" i="25"/>
  <c r="X1434" i="25"/>
  <c r="V1434" i="25"/>
  <c r="U1434" i="25"/>
  <c r="T1434" i="25"/>
  <c r="S1434" i="25"/>
  <c r="X1433" i="25"/>
  <c r="W1433" i="25"/>
  <c r="V1433" i="25"/>
  <c r="U1433" i="25"/>
  <c r="T1433" i="25"/>
  <c r="S1433" i="25"/>
  <c r="X1432" i="25"/>
  <c r="V1432" i="25"/>
  <c r="U1432" i="25"/>
  <c r="T1432" i="25"/>
  <c r="S1432" i="25"/>
  <c r="X1431" i="25"/>
  <c r="V1431" i="25"/>
  <c r="U1431" i="25"/>
  <c r="T1431" i="25"/>
  <c r="S1431" i="25"/>
  <c r="X1430" i="25"/>
  <c r="W1430" i="25"/>
  <c r="V1430" i="25"/>
  <c r="U1430" i="25"/>
  <c r="T1430" i="25"/>
  <c r="S1430" i="25"/>
  <c r="X1429" i="25"/>
  <c r="W1429" i="25"/>
  <c r="V1429" i="25"/>
  <c r="U1429" i="25"/>
  <c r="T1429" i="25"/>
  <c r="S1429" i="25"/>
  <c r="X1428" i="25"/>
  <c r="V1428" i="25"/>
  <c r="U1428" i="25"/>
  <c r="T1428" i="25"/>
  <c r="S1428" i="25"/>
  <c r="X1427" i="25"/>
  <c r="V1427" i="25"/>
  <c r="U1427" i="25"/>
  <c r="T1427" i="25"/>
  <c r="S1427" i="25"/>
  <c r="X1426" i="25"/>
  <c r="V1426" i="25"/>
  <c r="U1426" i="25"/>
  <c r="T1426" i="25"/>
  <c r="S1426" i="25"/>
  <c r="X1425" i="25"/>
  <c r="V1425" i="25"/>
  <c r="U1425" i="25"/>
  <c r="T1425" i="25"/>
  <c r="S1425" i="25"/>
  <c r="X1424" i="25"/>
  <c r="V1424" i="25"/>
  <c r="U1424" i="25"/>
  <c r="T1424" i="25"/>
  <c r="S1424" i="25"/>
  <c r="X1423" i="25"/>
  <c r="V1423" i="25"/>
  <c r="U1423" i="25"/>
  <c r="T1423" i="25"/>
  <c r="S1423" i="25"/>
  <c r="X1422" i="25"/>
  <c r="W1422" i="25"/>
  <c r="V1422" i="25"/>
  <c r="U1422" i="25"/>
  <c r="T1422" i="25"/>
  <c r="S1422" i="25"/>
  <c r="X1421" i="25"/>
  <c r="W1421" i="25"/>
  <c r="V1421" i="25"/>
  <c r="U1421" i="25"/>
  <c r="T1421" i="25"/>
  <c r="S1421" i="25"/>
  <c r="X1420" i="25"/>
  <c r="V1420" i="25"/>
  <c r="U1420" i="25"/>
  <c r="T1420" i="25"/>
  <c r="S1420" i="25"/>
  <c r="X1419" i="25"/>
  <c r="V1419" i="25"/>
  <c r="U1419" i="25"/>
  <c r="T1419" i="25"/>
  <c r="S1419" i="25"/>
  <c r="X1418" i="25"/>
  <c r="V1418" i="25"/>
  <c r="U1418" i="25"/>
  <c r="T1418" i="25"/>
  <c r="S1418" i="25"/>
  <c r="X1417" i="25"/>
  <c r="V1417" i="25"/>
  <c r="U1417" i="25"/>
  <c r="T1417" i="25"/>
  <c r="S1417" i="25"/>
  <c r="X1416" i="25"/>
  <c r="V1416" i="25"/>
  <c r="U1416" i="25"/>
  <c r="T1416" i="25"/>
  <c r="S1416" i="25"/>
  <c r="X1415" i="25"/>
  <c r="V1415" i="25"/>
  <c r="U1415" i="25"/>
  <c r="T1415" i="25"/>
  <c r="S1415" i="25"/>
  <c r="X1414" i="25"/>
  <c r="W1414" i="25"/>
  <c r="V1414" i="25"/>
  <c r="U1414" i="25"/>
  <c r="T1414" i="25"/>
  <c r="S1414" i="25"/>
  <c r="X1413" i="25"/>
  <c r="V1413" i="25"/>
  <c r="U1413" i="25"/>
  <c r="T1413" i="25"/>
  <c r="S1413" i="25"/>
  <c r="X1412" i="25"/>
  <c r="V1412" i="25"/>
  <c r="U1412" i="25"/>
  <c r="T1412" i="25"/>
  <c r="S1412" i="25"/>
  <c r="X1411" i="25"/>
  <c r="V1411" i="25"/>
  <c r="U1411" i="25"/>
  <c r="T1411" i="25"/>
  <c r="S1411" i="25"/>
  <c r="X1410" i="25"/>
  <c r="V1410" i="25"/>
  <c r="U1410" i="25"/>
  <c r="T1410" i="25"/>
  <c r="S1410" i="25"/>
  <c r="X1409" i="25"/>
  <c r="V1409" i="25"/>
  <c r="U1409" i="25"/>
  <c r="T1409" i="25"/>
  <c r="S1409" i="25"/>
  <c r="X1408" i="25"/>
  <c r="V1408" i="25"/>
  <c r="U1408" i="25"/>
  <c r="T1408" i="25"/>
  <c r="S1408" i="25"/>
  <c r="X1407" i="25"/>
  <c r="V1407" i="25"/>
  <c r="U1407" i="25"/>
  <c r="T1407" i="25"/>
  <c r="S1407" i="25"/>
  <c r="X1406" i="25"/>
  <c r="V1406" i="25"/>
  <c r="U1406" i="25"/>
  <c r="T1406" i="25"/>
  <c r="S1406" i="25"/>
  <c r="X1405" i="25"/>
  <c r="V1405" i="25"/>
  <c r="U1405" i="25"/>
  <c r="T1405" i="25"/>
  <c r="S1405" i="25"/>
  <c r="X1404" i="25"/>
  <c r="V1404" i="25"/>
  <c r="U1404" i="25"/>
  <c r="T1404" i="25"/>
  <c r="S1404" i="25"/>
  <c r="X1403" i="25"/>
  <c r="W1403" i="25"/>
  <c r="V1403" i="25"/>
  <c r="U1403" i="25"/>
  <c r="T1403" i="25"/>
  <c r="S1403" i="25"/>
  <c r="X1402" i="25"/>
  <c r="V1402" i="25"/>
  <c r="U1402" i="25"/>
  <c r="T1402" i="25"/>
  <c r="S1402" i="25"/>
  <c r="X1401" i="25"/>
  <c r="W1401" i="25"/>
  <c r="V1401" i="25"/>
  <c r="U1401" i="25"/>
  <c r="T1401" i="25"/>
  <c r="S1401" i="25"/>
  <c r="X1400" i="25"/>
  <c r="W1400" i="25"/>
  <c r="V1400" i="25"/>
  <c r="U1400" i="25"/>
  <c r="T1400" i="25"/>
  <c r="S1400" i="25"/>
  <c r="X1399" i="25"/>
  <c r="W1399" i="25"/>
  <c r="V1399" i="25"/>
  <c r="U1399" i="25"/>
  <c r="T1399" i="25"/>
  <c r="S1399" i="25"/>
  <c r="X1398" i="25"/>
  <c r="V1398" i="25"/>
  <c r="U1398" i="25"/>
  <c r="T1398" i="25"/>
  <c r="S1398" i="25"/>
  <c r="X1397" i="25"/>
  <c r="V1397" i="25"/>
  <c r="U1397" i="25"/>
  <c r="T1397" i="25"/>
  <c r="S1397" i="25"/>
  <c r="X1396" i="25"/>
  <c r="V1396" i="25"/>
  <c r="U1396" i="25"/>
  <c r="T1396" i="25"/>
  <c r="S1396" i="25"/>
  <c r="X1395" i="25"/>
  <c r="V1395" i="25"/>
  <c r="U1395" i="25"/>
  <c r="T1395" i="25"/>
  <c r="S1395" i="25"/>
  <c r="X1394" i="25"/>
  <c r="W1394" i="25"/>
  <c r="V1394" i="25"/>
  <c r="U1394" i="25"/>
  <c r="T1394" i="25"/>
  <c r="S1394" i="25"/>
  <c r="X1393" i="25"/>
  <c r="V1393" i="25"/>
  <c r="U1393" i="25"/>
  <c r="T1393" i="25"/>
  <c r="S1393" i="25"/>
  <c r="X1392" i="25"/>
  <c r="V1392" i="25"/>
  <c r="U1392" i="25"/>
  <c r="T1392" i="25"/>
  <c r="S1392" i="25"/>
  <c r="X1391" i="25"/>
  <c r="V1391" i="25"/>
  <c r="U1391" i="25"/>
  <c r="T1391" i="25"/>
  <c r="S1391" i="25"/>
  <c r="X1390" i="25"/>
  <c r="V1390" i="25"/>
  <c r="U1390" i="25"/>
  <c r="T1390" i="25"/>
  <c r="S1390" i="25"/>
  <c r="X1389" i="25"/>
  <c r="W1389" i="25"/>
  <c r="V1389" i="25"/>
  <c r="U1389" i="25"/>
  <c r="T1389" i="25"/>
  <c r="S1389" i="25"/>
  <c r="X1388" i="25"/>
  <c r="V1388" i="25"/>
  <c r="U1388" i="25"/>
  <c r="T1388" i="25"/>
  <c r="S1388" i="25"/>
  <c r="X1387" i="25"/>
  <c r="V1387" i="25"/>
  <c r="U1387" i="25"/>
  <c r="T1387" i="25"/>
  <c r="S1387" i="25"/>
  <c r="X1386" i="25"/>
  <c r="V1386" i="25"/>
  <c r="U1386" i="25"/>
  <c r="T1386" i="25"/>
  <c r="S1386" i="25"/>
  <c r="X1385" i="25"/>
  <c r="V1385" i="25"/>
  <c r="U1385" i="25"/>
  <c r="T1385" i="25"/>
  <c r="S1385" i="25"/>
  <c r="X1384" i="25"/>
  <c r="V1384" i="25"/>
  <c r="U1384" i="25"/>
  <c r="T1384" i="25"/>
  <c r="S1384" i="25"/>
  <c r="X1383" i="25"/>
  <c r="V1383" i="25"/>
  <c r="U1383" i="25"/>
  <c r="T1383" i="25"/>
  <c r="S1383" i="25"/>
  <c r="X1382" i="25"/>
  <c r="V1382" i="25"/>
  <c r="U1382" i="25"/>
  <c r="T1382" i="25"/>
  <c r="S1382" i="25"/>
  <c r="X1381" i="25"/>
  <c r="V1381" i="25"/>
  <c r="U1381" i="25"/>
  <c r="T1381" i="25"/>
  <c r="S1381" i="25"/>
  <c r="X1380" i="25"/>
  <c r="V1380" i="25"/>
  <c r="U1380" i="25"/>
  <c r="T1380" i="25"/>
  <c r="S1380" i="25"/>
  <c r="X1379" i="25"/>
  <c r="V1379" i="25"/>
  <c r="U1379" i="25"/>
  <c r="T1379" i="25"/>
  <c r="S1379" i="25"/>
  <c r="X1378" i="25"/>
  <c r="V1378" i="25"/>
  <c r="U1378" i="25"/>
  <c r="T1378" i="25"/>
  <c r="S1378" i="25"/>
  <c r="X1377" i="25"/>
  <c r="V1377" i="25"/>
  <c r="U1377" i="25"/>
  <c r="T1377" i="25"/>
  <c r="S1377" i="25"/>
  <c r="X1376" i="25"/>
  <c r="V1376" i="25"/>
  <c r="U1376" i="25"/>
  <c r="T1376" i="25"/>
  <c r="S1376" i="25"/>
  <c r="X1375" i="25"/>
  <c r="V1375" i="25"/>
  <c r="U1375" i="25"/>
  <c r="T1375" i="25"/>
  <c r="S1375" i="25"/>
  <c r="X1374" i="25"/>
  <c r="V1374" i="25"/>
  <c r="U1374" i="25"/>
  <c r="T1374" i="25"/>
  <c r="S1374" i="25"/>
  <c r="X1373" i="25"/>
  <c r="V1373" i="25"/>
  <c r="U1373" i="25"/>
  <c r="T1373" i="25"/>
  <c r="S1373" i="25"/>
  <c r="X1372" i="25"/>
  <c r="V1372" i="25"/>
  <c r="U1372" i="25"/>
  <c r="T1372" i="25"/>
  <c r="S1372" i="25"/>
  <c r="X1371" i="25"/>
  <c r="V1371" i="25"/>
  <c r="U1371" i="25"/>
  <c r="T1371" i="25"/>
  <c r="S1371" i="25"/>
  <c r="X1370" i="25"/>
  <c r="W1370" i="25"/>
  <c r="V1370" i="25"/>
  <c r="U1370" i="25"/>
  <c r="T1370" i="25"/>
  <c r="S1370" i="25"/>
  <c r="X1369" i="25"/>
  <c r="V1369" i="25"/>
  <c r="U1369" i="25"/>
  <c r="T1369" i="25"/>
  <c r="S1369" i="25"/>
  <c r="X1368" i="25"/>
  <c r="V1368" i="25"/>
  <c r="U1368" i="25"/>
  <c r="T1368" i="25"/>
  <c r="S1368" i="25"/>
  <c r="X1367" i="25"/>
  <c r="V1367" i="25"/>
  <c r="U1367" i="25"/>
  <c r="T1367" i="25"/>
  <c r="S1367" i="25"/>
  <c r="X1366" i="25"/>
  <c r="V1366" i="25"/>
  <c r="U1366" i="25"/>
  <c r="T1366" i="25"/>
  <c r="S1366" i="25"/>
  <c r="X1365" i="25"/>
  <c r="V1365" i="25"/>
  <c r="U1365" i="25"/>
  <c r="T1365" i="25"/>
  <c r="S1365" i="25"/>
  <c r="X1364" i="25"/>
  <c r="W1364" i="25"/>
  <c r="V1364" i="25"/>
  <c r="U1364" i="25"/>
  <c r="T1364" i="25"/>
  <c r="S1364" i="25"/>
  <c r="X1363" i="25"/>
  <c r="V1363" i="25"/>
  <c r="U1363" i="25"/>
  <c r="T1363" i="25"/>
  <c r="S1363" i="25"/>
  <c r="X1362" i="25"/>
  <c r="V1362" i="25"/>
  <c r="U1362" i="25"/>
  <c r="T1362" i="25"/>
  <c r="S1362" i="25"/>
  <c r="X1361" i="25"/>
  <c r="V1361" i="25"/>
  <c r="U1361" i="25"/>
  <c r="T1361" i="25"/>
  <c r="S1361" i="25"/>
  <c r="X1360" i="25"/>
  <c r="V1360" i="25"/>
  <c r="U1360" i="25"/>
  <c r="T1360" i="25"/>
  <c r="S1360" i="25"/>
  <c r="X1359" i="25"/>
  <c r="W1359" i="25"/>
  <c r="V1359" i="25"/>
  <c r="U1359" i="25"/>
  <c r="T1359" i="25"/>
  <c r="S1359" i="25"/>
  <c r="X1355" i="25"/>
  <c r="V1355" i="25"/>
  <c r="U1355" i="25"/>
  <c r="T1355" i="25"/>
  <c r="S1355" i="25"/>
  <c r="X1354" i="25"/>
  <c r="V1354" i="25"/>
  <c r="U1354" i="25"/>
  <c r="T1354" i="25"/>
  <c r="S1354" i="25"/>
  <c r="X1353" i="25"/>
  <c r="W1353" i="25"/>
  <c r="V1353" i="25"/>
  <c r="U1353" i="25"/>
  <c r="T1353" i="25"/>
  <c r="S1353" i="25"/>
  <c r="X1352" i="25"/>
  <c r="W1352" i="25"/>
  <c r="V1352" i="25"/>
  <c r="U1352" i="25"/>
  <c r="T1352" i="25"/>
  <c r="S1352" i="25"/>
  <c r="X1351" i="25"/>
  <c r="V1351" i="25"/>
  <c r="U1351" i="25"/>
  <c r="T1351" i="25"/>
  <c r="S1351" i="25"/>
  <c r="X1350" i="25"/>
  <c r="V1350" i="25"/>
  <c r="U1350" i="25"/>
  <c r="T1350" i="25"/>
  <c r="S1350" i="25"/>
  <c r="X1349" i="25"/>
  <c r="V1349" i="25"/>
  <c r="U1349" i="25"/>
  <c r="T1349" i="25"/>
  <c r="S1349" i="25"/>
  <c r="X1348" i="25"/>
  <c r="W1348" i="25"/>
  <c r="V1348" i="25"/>
  <c r="U1348" i="25"/>
  <c r="T1348" i="25"/>
  <c r="S1348" i="25"/>
  <c r="X1347" i="25"/>
  <c r="V1347" i="25"/>
  <c r="U1347" i="25"/>
  <c r="T1347" i="25"/>
  <c r="S1347" i="25"/>
  <c r="X1346" i="25"/>
  <c r="W1346" i="25"/>
  <c r="V1346" i="25"/>
  <c r="U1346" i="25"/>
  <c r="T1346" i="25"/>
  <c r="S1346" i="25"/>
  <c r="X1345" i="25"/>
  <c r="V1345" i="25"/>
  <c r="U1345" i="25"/>
  <c r="T1345" i="25"/>
  <c r="S1345" i="25"/>
  <c r="X1344" i="25"/>
  <c r="V1344" i="25"/>
  <c r="U1344" i="25"/>
  <c r="T1344" i="25"/>
  <c r="S1344" i="25"/>
  <c r="X1343" i="25"/>
  <c r="W1343" i="25"/>
  <c r="V1343" i="25"/>
  <c r="U1343" i="25"/>
  <c r="T1343" i="25"/>
  <c r="S1343" i="25"/>
  <c r="X1342" i="25"/>
  <c r="V1342" i="25"/>
  <c r="U1342" i="25"/>
  <c r="T1342" i="25"/>
  <c r="S1342" i="25"/>
  <c r="X1341" i="25"/>
  <c r="V1341" i="25"/>
  <c r="U1341" i="25"/>
  <c r="T1341" i="25"/>
  <c r="S1341" i="25"/>
  <c r="X1340" i="25"/>
  <c r="V1340" i="25"/>
  <c r="U1340" i="25"/>
  <c r="T1340" i="25"/>
  <c r="S1340" i="25"/>
  <c r="X1339" i="25"/>
  <c r="W1339" i="25"/>
  <c r="V1339" i="25"/>
  <c r="U1339" i="25"/>
  <c r="T1339" i="25"/>
  <c r="S1339" i="25"/>
  <c r="X1338" i="25"/>
  <c r="W1338" i="25"/>
  <c r="V1338" i="25"/>
  <c r="U1338" i="25"/>
  <c r="T1338" i="25"/>
  <c r="S1338" i="25"/>
  <c r="X1337" i="25"/>
  <c r="W1337" i="25"/>
  <c r="V1337" i="25"/>
  <c r="U1337" i="25"/>
  <c r="T1337" i="25"/>
  <c r="S1337" i="25"/>
  <c r="X1336" i="25"/>
  <c r="W1336" i="25"/>
  <c r="V1336" i="25"/>
  <c r="U1336" i="25"/>
  <c r="T1336" i="25"/>
  <c r="S1336" i="25"/>
  <c r="X1335" i="25"/>
  <c r="W1335" i="25"/>
  <c r="V1335" i="25"/>
  <c r="U1335" i="25"/>
  <c r="T1335" i="25"/>
  <c r="S1335" i="25"/>
  <c r="X1334" i="25"/>
  <c r="W1334" i="25"/>
  <c r="V1334" i="25"/>
  <c r="U1334" i="25"/>
  <c r="T1334" i="25"/>
  <c r="S1334" i="25"/>
  <c r="X1332" i="25"/>
  <c r="W1332" i="25"/>
  <c r="V1332" i="25"/>
  <c r="U1332" i="25"/>
  <c r="T1332" i="25"/>
  <c r="S1332" i="25"/>
  <c r="X1331" i="25"/>
  <c r="W1331" i="25"/>
  <c r="V1331" i="25"/>
  <c r="U1331" i="25"/>
  <c r="T1331" i="25"/>
  <c r="S1331" i="25"/>
  <c r="X1330" i="25"/>
  <c r="W1330" i="25"/>
  <c r="V1330" i="25"/>
  <c r="U1330" i="25"/>
  <c r="T1330" i="25"/>
  <c r="S1330" i="25"/>
  <c r="X1329" i="25"/>
  <c r="W1329" i="25"/>
  <c r="V1329" i="25"/>
  <c r="U1329" i="25"/>
  <c r="T1329" i="25"/>
  <c r="S1329" i="25"/>
  <c r="X1328" i="25"/>
  <c r="W1328" i="25"/>
  <c r="V1328" i="25"/>
  <c r="U1328" i="25"/>
  <c r="T1328" i="25"/>
  <c r="S1328" i="25"/>
  <c r="X1327" i="25"/>
  <c r="W1327" i="25"/>
  <c r="V1327" i="25"/>
  <c r="U1327" i="25"/>
  <c r="T1327" i="25"/>
  <c r="S1327" i="25"/>
  <c r="X1326" i="25"/>
  <c r="W1326" i="25"/>
  <c r="V1326" i="25"/>
  <c r="U1326" i="25"/>
  <c r="T1326" i="25"/>
  <c r="S1326" i="25"/>
  <c r="X1325" i="25"/>
  <c r="W1325" i="25"/>
  <c r="V1325" i="25"/>
  <c r="U1325" i="25"/>
  <c r="T1325" i="25"/>
  <c r="S1325" i="25"/>
  <c r="X1324" i="25"/>
  <c r="W1324" i="25"/>
  <c r="V1324" i="25"/>
  <c r="U1324" i="25"/>
  <c r="T1324" i="25"/>
  <c r="S1324" i="25"/>
  <c r="X1323" i="25"/>
  <c r="W1323" i="25"/>
  <c r="V1323" i="25"/>
  <c r="U1323" i="25"/>
  <c r="T1323" i="25"/>
  <c r="S1323" i="25"/>
  <c r="X1322" i="25"/>
  <c r="V1322" i="25"/>
  <c r="U1322" i="25"/>
  <c r="T1322" i="25"/>
  <c r="S1322" i="25"/>
  <c r="X1321" i="25"/>
  <c r="W1321" i="25"/>
  <c r="V1321" i="25"/>
  <c r="U1321" i="25"/>
  <c r="T1321" i="25"/>
  <c r="S1321" i="25"/>
  <c r="X1320" i="25"/>
  <c r="V1320" i="25"/>
  <c r="U1320" i="25"/>
  <c r="T1320" i="25"/>
  <c r="S1320" i="25"/>
  <c r="X1319" i="25"/>
  <c r="V1319" i="25"/>
  <c r="U1319" i="25"/>
  <c r="T1319" i="25"/>
  <c r="S1319" i="25"/>
  <c r="X1318" i="25"/>
  <c r="V1318" i="25"/>
  <c r="U1318" i="25"/>
  <c r="T1318" i="25"/>
  <c r="S1318" i="25"/>
  <c r="X1317" i="25"/>
  <c r="W1317" i="25"/>
  <c r="V1317" i="25"/>
  <c r="U1317" i="25"/>
  <c r="T1317" i="25"/>
  <c r="S1317" i="25"/>
  <c r="X1316" i="25"/>
  <c r="V1316" i="25"/>
  <c r="U1316" i="25"/>
  <c r="T1316" i="25"/>
  <c r="S1316" i="25"/>
  <c r="X1315" i="25"/>
  <c r="V1315" i="25"/>
  <c r="U1315" i="25"/>
  <c r="T1315" i="25"/>
  <c r="S1315" i="25"/>
  <c r="X1314" i="25"/>
  <c r="V1314" i="25"/>
  <c r="U1314" i="25"/>
  <c r="T1314" i="25"/>
  <c r="S1314" i="25"/>
  <c r="X1313" i="25"/>
  <c r="V1313" i="25"/>
  <c r="U1313" i="25"/>
  <c r="T1313" i="25"/>
  <c r="S1313" i="25"/>
  <c r="X1312" i="25"/>
  <c r="V1312" i="25"/>
  <c r="U1312" i="25"/>
  <c r="T1312" i="25"/>
  <c r="S1312" i="25"/>
  <c r="X1311" i="25"/>
  <c r="V1311" i="25"/>
  <c r="U1311" i="25"/>
  <c r="T1311" i="25"/>
  <c r="S1311" i="25"/>
  <c r="X1310" i="25"/>
  <c r="V1310" i="25"/>
  <c r="U1310" i="25"/>
  <c r="T1310" i="25"/>
  <c r="S1310" i="25"/>
  <c r="X1309" i="25"/>
  <c r="V1309" i="25"/>
  <c r="U1309" i="25"/>
  <c r="T1309" i="25"/>
  <c r="S1309" i="25"/>
  <c r="X1308" i="25"/>
  <c r="W1308" i="25"/>
  <c r="V1308" i="25"/>
  <c r="U1308" i="25"/>
  <c r="T1308" i="25"/>
  <c r="S1308" i="25"/>
  <c r="X1307" i="25"/>
  <c r="V1307" i="25"/>
  <c r="U1307" i="25"/>
  <c r="T1307" i="25"/>
  <c r="S1307" i="25"/>
  <c r="X1303" i="25"/>
  <c r="W1303" i="25"/>
  <c r="V1303" i="25"/>
  <c r="U1303" i="25"/>
  <c r="T1303" i="25"/>
  <c r="S1303" i="25"/>
  <c r="X1302" i="25"/>
  <c r="W1302" i="25"/>
  <c r="V1302" i="25"/>
  <c r="U1302" i="25"/>
  <c r="T1302" i="25"/>
  <c r="S1302" i="25"/>
  <c r="X1301" i="25"/>
  <c r="W1301" i="25"/>
  <c r="V1301" i="25"/>
  <c r="U1301" i="25"/>
  <c r="T1301" i="25"/>
  <c r="S1301" i="25"/>
  <c r="X1300" i="25"/>
  <c r="V1300" i="25"/>
  <c r="U1300" i="25"/>
  <c r="T1300" i="25"/>
  <c r="S1300" i="25"/>
  <c r="X1299" i="25"/>
  <c r="V1299" i="25"/>
  <c r="U1299" i="25"/>
  <c r="T1299" i="25"/>
  <c r="S1299" i="25"/>
  <c r="X1298" i="25"/>
  <c r="V1298" i="25"/>
  <c r="U1298" i="25"/>
  <c r="T1298" i="25"/>
  <c r="S1298" i="25"/>
  <c r="X1297" i="25"/>
  <c r="W1297" i="25"/>
  <c r="V1297" i="25"/>
  <c r="U1297" i="25"/>
  <c r="T1297" i="25"/>
  <c r="S1297" i="25"/>
  <c r="X1296" i="25"/>
  <c r="W1296" i="25"/>
  <c r="V1296" i="25"/>
  <c r="U1296" i="25"/>
  <c r="T1296" i="25"/>
  <c r="S1296" i="25"/>
  <c r="X1295" i="25"/>
  <c r="W1295" i="25"/>
  <c r="V1295" i="25"/>
  <c r="U1295" i="25"/>
  <c r="T1295" i="25"/>
  <c r="S1295" i="25"/>
  <c r="X1294" i="25"/>
  <c r="V1294" i="25"/>
  <c r="U1294" i="25"/>
  <c r="T1294" i="25"/>
  <c r="S1294" i="25"/>
  <c r="X1293" i="25"/>
  <c r="V1293" i="25"/>
  <c r="U1293" i="25"/>
  <c r="T1293" i="25"/>
  <c r="S1293" i="25"/>
  <c r="X1292" i="25"/>
  <c r="V1292" i="25"/>
  <c r="U1292" i="25"/>
  <c r="T1292" i="25"/>
  <c r="S1292" i="25"/>
  <c r="X1290" i="25"/>
  <c r="V1290" i="25"/>
  <c r="U1290" i="25"/>
  <c r="T1290" i="25"/>
  <c r="S1290" i="25"/>
  <c r="X1285" i="25"/>
  <c r="W1285" i="25"/>
  <c r="V1285" i="25"/>
  <c r="U1285" i="25"/>
  <c r="T1285" i="25"/>
  <c r="S1285" i="25"/>
  <c r="X1284" i="25"/>
  <c r="W1284" i="25"/>
  <c r="V1284" i="25"/>
  <c r="U1284" i="25"/>
  <c r="T1284" i="25"/>
  <c r="S1284" i="25"/>
  <c r="X1283" i="25"/>
  <c r="W1283" i="25"/>
  <c r="V1283" i="25"/>
  <c r="U1283" i="25"/>
  <c r="T1283" i="25"/>
  <c r="S1283" i="25"/>
  <c r="X1282" i="25"/>
  <c r="W1282" i="25"/>
  <c r="V1282" i="25"/>
  <c r="U1282" i="25"/>
  <c r="T1282" i="25"/>
  <c r="S1282" i="25"/>
  <c r="X1281" i="25"/>
  <c r="W1281" i="25"/>
  <c r="V1281" i="25"/>
  <c r="U1281" i="25"/>
  <c r="T1281" i="25"/>
  <c r="S1281" i="25"/>
  <c r="X1280" i="25"/>
  <c r="W1280" i="25"/>
  <c r="V1280" i="25"/>
  <c r="U1280" i="25"/>
  <c r="T1280" i="25"/>
  <c r="S1280" i="25"/>
  <c r="X1279" i="25"/>
  <c r="W1279" i="25"/>
  <c r="V1279" i="25"/>
  <c r="U1279" i="25"/>
  <c r="T1279" i="25"/>
  <c r="S1279" i="25"/>
  <c r="X1277" i="25"/>
  <c r="W1277" i="25"/>
  <c r="V1277" i="25"/>
  <c r="U1277" i="25"/>
  <c r="T1277" i="25"/>
  <c r="S1277" i="25"/>
  <c r="X1276" i="25"/>
  <c r="W1276" i="25"/>
  <c r="V1276" i="25"/>
  <c r="U1276" i="25"/>
  <c r="T1276" i="25"/>
  <c r="S1276" i="25"/>
  <c r="X1275" i="25"/>
  <c r="W1275" i="25"/>
  <c r="V1275" i="25"/>
  <c r="U1275" i="25"/>
  <c r="T1275" i="25"/>
  <c r="S1275" i="25"/>
  <c r="X1274" i="25"/>
  <c r="V1274" i="25"/>
  <c r="U1274" i="25"/>
  <c r="T1274" i="25"/>
  <c r="S1274" i="25"/>
  <c r="X1273" i="25"/>
  <c r="W1273" i="25"/>
  <c r="V1273" i="25"/>
  <c r="U1273" i="25"/>
  <c r="T1273" i="25"/>
  <c r="S1273" i="25"/>
  <c r="X1272" i="25"/>
  <c r="W1272" i="25"/>
  <c r="V1272" i="25"/>
  <c r="U1272" i="25"/>
  <c r="T1272" i="25"/>
  <c r="S1272" i="25"/>
  <c r="X1271" i="25"/>
  <c r="V1271" i="25"/>
  <c r="U1271" i="25"/>
  <c r="T1271" i="25"/>
  <c r="S1271" i="25"/>
  <c r="X1270" i="25"/>
  <c r="W1270" i="25"/>
  <c r="V1270" i="25"/>
  <c r="U1270" i="25"/>
  <c r="T1270" i="25"/>
  <c r="S1270" i="25"/>
  <c r="X1269" i="25"/>
  <c r="W1269" i="25"/>
  <c r="V1269" i="25"/>
  <c r="U1269" i="25"/>
  <c r="T1269" i="25"/>
  <c r="S1269" i="25"/>
  <c r="X1268" i="25"/>
  <c r="V1268" i="25"/>
  <c r="U1268" i="25"/>
  <c r="T1268" i="25"/>
  <c r="S1268" i="25"/>
  <c r="X1266" i="25"/>
  <c r="W1266" i="25"/>
  <c r="V1266" i="25"/>
  <c r="U1266" i="25"/>
  <c r="T1266" i="25"/>
  <c r="S1266" i="25"/>
  <c r="X1265" i="25"/>
  <c r="V1265" i="25"/>
  <c r="U1265" i="25"/>
  <c r="T1265" i="25"/>
  <c r="S1265" i="25"/>
  <c r="X1264" i="25"/>
  <c r="V1264" i="25"/>
  <c r="U1264" i="25"/>
  <c r="T1264" i="25"/>
  <c r="S1264" i="25"/>
  <c r="X1263" i="25"/>
  <c r="W1263" i="25"/>
  <c r="V1263" i="25"/>
  <c r="U1263" i="25"/>
  <c r="T1263" i="25"/>
  <c r="S1263" i="25"/>
  <c r="X1262" i="25"/>
  <c r="V1262" i="25"/>
  <c r="U1262" i="25"/>
  <c r="T1262" i="25"/>
  <c r="S1262" i="25"/>
  <c r="X1261" i="25"/>
  <c r="V1261" i="25"/>
  <c r="U1261" i="25"/>
  <c r="T1261" i="25"/>
  <c r="S1261" i="25"/>
  <c r="X1260" i="25"/>
  <c r="V1260" i="25"/>
  <c r="U1260" i="25"/>
  <c r="T1260" i="25"/>
  <c r="S1260" i="25"/>
  <c r="X1259" i="25"/>
  <c r="V1259" i="25"/>
  <c r="U1259" i="25"/>
  <c r="T1259" i="25"/>
  <c r="S1259" i="25"/>
  <c r="X1258" i="25"/>
  <c r="W1258" i="25"/>
  <c r="V1258" i="25"/>
  <c r="U1258" i="25"/>
  <c r="T1258" i="25"/>
  <c r="S1258" i="25"/>
  <c r="X1257" i="25"/>
  <c r="W1257" i="25"/>
  <c r="V1257" i="25"/>
  <c r="U1257" i="25"/>
  <c r="T1257" i="25"/>
  <c r="S1257" i="25"/>
  <c r="X1256" i="25"/>
  <c r="W1256" i="25"/>
  <c r="V1256" i="25"/>
  <c r="U1256" i="25"/>
  <c r="T1256" i="25"/>
  <c r="S1256" i="25"/>
  <c r="X1255" i="25"/>
  <c r="W1255" i="25"/>
  <c r="V1255" i="25"/>
  <c r="U1255" i="25"/>
  <c r="T1255" i="25"/>
  <c r="S1255" i="25"/>
  <c r="X1254" i="25"/>
  <c r="V1254" i="25"/>
  <c r="U1254" i="25"/>
  <c r="T1254" i="25"/>
  <c r="S1254" i="25"/>
  <c r="X1253" i="25"/>
  <c r="W1253" i="25"/>
  <c r="V1253" i="25"/>
  <c r="U1253" i="25"/>
  <c r="T1253" i="25"/>
  <c r="S1253" i="25"/>
  <c r="X1252" i="25"/>
  <c r="W1252" i="25"/>
  <c r="V1252" i="25"/>
  <c r="U1252" i="25"/>
  <c r="T1252" i="25"/>
  <c r="S1252" i="25"/>
  <c r="X1251" i="25"/>
  <c r="W1251" i="25"/>
  <c r="V1251" i="25"/>
  <c r="U1251" i="25"/>
  <c r="T1251" i="25"/>
  <c r="S1251" i="25"/>
  <c r="X1249" i="25"/>
  <c r="W1249" i="25"/>
  <c r="V1249" i="25"/>
  <c r="U1249" i="25"/>
  <c r="T1249" i="25"/>
  <c r="S1249" i="25"/>
  <c r="X1248" i="25"/>
  <c r="V1248" i="25"/>
  <c r="U1248" i="25"/>
  <c r="T1248" i="25"/>
  <c r="S1248" i="25"/>
  <c r="X1247" i="25"/>
  <c r="W1247" i="25"/>
  <c r="V1247" i="25"/>
  <c r="U1247" i="25"/>
  <c r="T1247" i="25"/>
  <c r="S1247" i="25"/>
  <c r="X1246" i="25"/>
  <c r="W1246" i="25"/>
  <c r="V1246" i="25"/>
  <c r="U1246" i="25"/>
  <c r="T1246" i="25"/>
  <c r="S1246" i="25"/>
  <c r="X1245" i="25"/>
  <c r="V1245" i="25"/>
  <c r="U1245" i="25"/>
  <c r="T1245" i="25"/>
  <c r="S1245" i="25"/>
  <c r="X1244" i="25"/>
  <c r="V1244" i="25"/>
  <c r="U1244" i="25"/>
  <c r="T1244" i="25"/>
  <c r="S1244" i="25"/>
  <c r="X1243" i="25"/>
  <c r="V1243" i="25"/>
  <c r="U1243" i="25"/>
  <c r="T1243" i="25"/>
  <c r="S1243" i="25"/>
  <c r="X1242" i="25"/>
  <c r="V1242" i="25"/>
  <c r="U1242" i="25"/>
  <c r="T1242" i="25"/>
  <c r="S1242" i="25"/>
  <c r="X1241" i="25"/>
  <c r="V1241" i="25"/>
  <c r="U1241" i="25"/>
  <c r="T1241" i="25"/>
  <c r="S1241" i="25"/>
  <c r="X1240" i="25"/>
  <c r="W1240" i="25"/>
  <c r="V1240" i="25"/>
  <c r="U1240" i="25"/>
  <c r="T1240" i="25"/>
  <c r="S1240" i="25"/>
  <c r="X1239" i="25"/>
  <c r="W1239" i="25"/>
  <c r="V1239" i="25"/>
  <c r="U1239" i="25"/>
  <c r="T1239" i="25"/>
  <c r="S1239" i="25"/>
  <c r="X1238" i="25"/>
  <c r="V1238" i="25"/>
  <c r="U1238" i="25"/>
  <c r="T1238" i="25"/>
  <c r="S1238" i="25"/>
  <c r="X1237" i="25"/>
  <c r="V1237" i="25"/>
  <c r="U1237" i="25"/>
  <c r="T1237" i="25"/>
  <c r="S1237" i="25"/>
  <c r="X1236" i="25"/>
  <c r="V1236" i="25"/>
  <c r="U1236" i="25"/>
  <c r="T1236" i="25"/>
  <c r="S1236" i="25"/>
  <c r="X1235" i="25"/>
  <c r="V1235" i="25"/>
  <c r="U1235" i="25"/>
  <c r="T1235" i="25"/>
  <c r="S1235" i="25"/>
  <c r="X1234" i="25"/>
  <c r="V1234" i="25"/>
  <c r="U1234" i="25"/>
  <c r="T1234" i="25"/>
  <c r="S1234" i="25"/>
  <c r="X1232" i="25"/>
  <c r="W1232" i="25"/>
  <c r="V1232" i="25"/>
  <c r="U1232" i="25"/>
  <c r="T1232" i="25"/>
  <c r="S1232" i="25"/>
  <c r="X1231" i="25"/>
  <c r="W1231" i="25"/>
  <c r="V1231" i="25"/>
  <c r="U1231" i="25"/>
  <c r="T1231" i="25"/>
  <c r="S1231" i="25"/>
  <c r="X1230" i="25"/>
  <c r="W1230" i="25"/>
  <c r="V1230" i="25"/>
  <c r="U1230" i="25"/>
  <c r="T1230" i="25"/>
  <c r="S1230" i="25"/>
  <c r="X1229" i="25"/>
  <c r="V1229" i="25"/>
  <c r="U1229" i="25"/>
  <c r="T1229" i="25"/>
  <c r="S1229" i="25"/>
  <c r="X1228" i="25"/>
  <c r="V1228" i="25"/>
  <c r="U1228" i="25"/>
  <c r="T1228" i="25"/>
  <c r="S1228" i="25"/>
  <c r="X1227" i="25"/>
  <c r="W1227" i="25"/>
  <c r="V1227" i="25"/>
  <c r="U1227" i="25"/>
  <c r="T1227" i="25"/>
  <c r="S1227" i="25"/>
  <c r="X1226" i="25"/>
  <c r="W1226" i="25"/>
  <c r="V1226" i="25"/>
  <c r="U1226" i="25"/>
  <c r="T1226" i="25"/>
  <c r="S1226" i="25"/>
  <c r="X1225" i="25"/>
  <c r="W1225" i="25"/>
  <c r="V1225" i="25"/>
  <c r="U1225" i="25"/>
  <c r="T1225" i="25"/>
  <c r="S1225" i="25"/>
  <c r="X1224" i="25"/>
  <c r="W1224" i="25"/>
  <c r="V1224" i="25"/>
  <c r="U1224" i="25"/>
  <c r="T1224" i="25"/>
  <c r="S1224" i="25"/>
  <c r="X1223" i="25"/>
  <c r="W1223" i="25"/>
  <c r="V1223" i="25"/>
  <c r="U1223" i="25"/>
  <c r="T1223" i="25"/>
  <c r="S1223" i="25"/>
  <c r="X1222" i="25"/>
  <c r="V1222" i="25"/>
  <c r="U1222" i="25"/>
  <c r="T1222" i="25"/>
  <c r="S1222" i="25"/>
  <c r="X1219" i="25"/>
  <c r="V1219" i="25"/>
  <c r="U1219" i="25"/>
  <c r="T1219" i="25"/>
  <c r="S1219" i="25"/>
  <c r="X1218" i="25"/>
  <c r="W1218" i="25"/>
  <c r="V1218" i="25"/>
  <c r="U1218" i="25"/>
  <c r="T1218" i="25"/>
  <c r="S1218" i="25"/>
  <c r="X1217" i="25"/>
  <c r="V1217" i="25"/>
  <c r="U1217" i="25"/>
  <c r="T1217" i="25"/>
  <c r="S1217" i="25"/>
  <c r="X1216" i="25"/>
  <c r="W1216" i="25"/>
  <c r="V1216" i="25"/>
  <c r="U1216" i="25"/>
  <c r="T1216" i="25"/>
  <c r="S1216" i="25"/>
  <c r="X1215" i="25"/>
  <c r="V1215" i="25"/>
  <c r="U1215" i="25"/>
  <c r="T1215" i="25"/>
  <c r="S1215" i="25"/>
  <c r="X1214" i="25"/>
  <c r="W1214" i="25"/>
  <c r="V1214" i="25"/>
  <c r="U1214" i="25"/>
  <c r="T1214" i="25"/>
  <c r="S1214" i="25"/>
  <c r="X1213" i="25"/>
  <c r="V1213" i="25"/>
  <c r="U1213" i="25"/>
  <c r="T1213" i="25"/>
  <c r="S1213" i="25"/>
  <c r="X1211" i="25"/>
  <c r="V1211" i="25"/>
  <c r="U1211" i="25"/>
  <c r="T1211" i="25"/>
  <c r="S1211" i="25"/>
  <c r="X1210" i="25"/>
  <c r="V1210" i="25"/>
  <c r="U1210" i="25"/>
  <c r="T1210" i="25"/>
  <c r="S1210" i="25"/>
  <c r="X1209" i="25"/>
  <c r="W1209" i="25"/>
  <c r="V1209" i="25"/>
  <c r="U1209" i="25"/>
  <c r="T1209" i="25"/>
  <c r="S1209" i="25"/>
  <c r="X1208" i="25"/>
  <c r="W1208" i="25"/>
  <c r="V1208" i="25"/>
  <c r="U1208" i="25"/>
  <c r="T1208" i="25"/>
  <c r="S1208" i="25"/>
  <c r="X1207" i="25"/>
  <c r="W1207" i="25"/>
  <c r="V1207" i="25"/>
  <c r="U1207" i="25"/>
  <c r="T1207" i="25"/>
  <c r="S1207" i="25"/>
  <c r="X1206" i="25"/>
  <c r="W1206" i="25"/>
  <c r="V1206" i="25"/>
  <c r="U1206" i="25"/>
  <c r="T1206" i="25"/>
  <c r="S1206" i="25"/>
  <c r="X1205" i="25"/>
  <c r="W1205" i="25"/>
  <c r="V1205" i="25"/>
  <c r="U1205" i="25"/>
  <c r="T1205" i="25"/>
  <c r="S1205" i="25"/>
  <c r="X1204" i="25"/>
  <c r="W1204" i="25"/>
  <c r="V1204" i="25"/>
  <c r="U1204" i="25"/>
  <c r="T1204" i="25"/>
  <c r="S1204" i="25"/>
  <c r="X1202" i="25"/>
  <c r="W1202" i="25"/>
  <c r="V1202" i="25"/>
  <c r="U1202" i="25"/>
  <c r="T1202" i="25"/>
  <c r="S1202" i="25"/>
  <c r="X1201" i="25"/>
  <c r="W1201" i="25"/>
  <c r="V1201" i="25"/>
  <c r="U1201" i="25"/>
  <c r="T1201" i="25"/>
  <c r="S1201" i="25"/>
  <c r="X1200" i="25"/>
  <c r="W1200" i="25"/>
  <c r="V1200" i="25"/>
  <c r="U1200" i="25"/>
  <c r="T1200" i="25"/>
  <c r="S1200" i="25"/>
  <c r="X1199" i="25"/>
  <c r="W1199" i="25"/>
  <c r="V1199" i="25"/>
  <c r="U1199" i="25"/>
  <c r="T1199" i="25"/>
  <c r="S1199" i="25"/>
  <c r="X1198" i="25"/>
  <c r="W1198" i="25"/>
  <c r="V1198" i="25"/>
  <c r="U1198" i="25"/>
  <c r="T1198" i="25"/>
  <c r="S1198" i="25"/>
  <c r="X1197" i="25"/>
  <c r="W1197" i="25"/>
  <c r="V1197" i="25"/>
  <c r="U1197" i="25"/>
  <c r="T1197" i="25"/>
  <c r="S1197" i="25"/>
  <c r="X1196" i="25"/>
  <c r="W1196" i="25"/>
  <c r="V1196" i="25"/>
  <c r="U1196" i="25"/>
  <c r="T1196" i="25"/>
  <c r="S1196" i="25"/>
  <c r="X1195" i="25"/>
  <c r="W1195" i="25"/>
  <c r="V1195" i="25"/>
  <c r="U1195" i="25"/>
  <c r="T1195" i="25"/>
  <c r="S1195" i="25"/>
  <c r="X1194" i="25"/>
  <c r="V1194" i="25"/>
  <c r="U1194" i="25"/>
  <c r="T1194" i="25"/>
  <c r="S1194" i="25"/>
  <c r="X1193" i="25"/>
  <c r="V1193" i="25"/>
  <c r="U1193" i="25"/>
  <c r="T1193" i="25"/>
  <c r="S1193" i="25"/>
  <c r="X1192" i="25"/>
  <c r="V1192" i="25"/>
  <c r="U1192" i="25"/>
  <c r="T1192" i="25"/>
  <c r="S1192" i="25"/>
  <c r="X1191" i="25"/>
  <c r="V1191" i="25"/>
  <c r="U1191" i="25"/>
  <c r="T1191" i="25"/>
  <c r="S1191" i="25"/>
  <c r="X1190" i="25"/>
  <c r="W1190" i="25"/>
  <c r="V1190" i="25"/>
  <c r="U1190" i="25"/>
  <c r="T1190" i="25"/>
  <c r="S1190" i="25"/>
  <c r="X1189" i="25"/>
  <c r="V1189" i="25"/>
  <c r="U1189" i="25"/>
  <c r="T1189" i="25"/>
  <c r="S1189" i="25"/>
  <c r="X1188" i="25"/>
  <c r="V1188" i="25"/>
  <c r="U1188" i="25"/>
  <c r="T1188" i="25"/>
  <c r="S1188" i="25"/>
  <c r="X1187" i="25"/>
  <c r="V1187" i="25"/>
  <c r="U1187" i="25"/>
  <c r="T1187" i="25"/>
  <c r="S1187" i="25"/>
  <c r="X1186" i="25"/>
  <c r="V1186" i="25"/>
  <c r="U1186" i="25"/>
  <c r="T1186" i="25"/>
  <c r="S1186" i="25"/>
  <c r="X1185" i="25"/>
  <c r="V1185" i="25"/>
  <c r="U1185" i="25"/>
  <c r="T1185" i="25"/>
  <c r="S1185" i="25"/>
  <c r="X1184" i="25"/>
  <c r="V1184" i="25"/>
  <c r="U1184" i="25"/>
  <c r="T1184" i="25"/>
  <c r="S1184" i="25"/>
  <c r="X1183" i="25"/>
  <c r="V1183" i="25"/>
  <c r="U1183" i="25"/>
  <c r="T1183" i="25"/>
  <c r="S1183" i="25"/>
  <c r="X1182" i="25"/>
  <c r="V1182" i="25"/>
  <c r="U1182" i="25"/>
  <c r="T1182" i="25"/>
  <c r="S1182" i="25"/>
  <c r="X1181" i="25"/>
  <c r="V1181" i="25"/>
  <c r="U1181" i="25"/>
  <c r="T1181" i="25"/>
  <c r="S1181" i="25"/>
  <c r="X1180" i="25"/>
  <c r="W1180" i="25"/>
  <c r="V1180" i="25"/>
  <c r="U1180" i="25"/>
  <c r="T1180" i="25"/>
  <c r="S1180" i="25"/>
  <c r="X1179" i="25"/>
  <c r="V1179" i="25"/>
  <c r="U1179" i="25"/>
  <c r="T1179" i="25"/>
  <c r="S1179" i="25"/>
  <c r="X1178" i="25"/>
  <c r="V1178" i="25"/>
  <c r="U1178" i="25"/>
  <c r="T1178" i="25"/>
  <c r="S1178" i="25"/>
  <c r="X1177" i="25"/>
  <c r="V1177" i="25"/>
  <c r="U1177" i="25"/>
  <c r="T1177" i="25"/>
  <c r="S1177" i="25"/>
  <c r="X1176" i="25"/>
  <c r="W1176" i="25"/>
  <c r="V1176" i="25"/>
  <c r="U1176" i="25"/>
  <c r="T1176" i="25"/>
  <c r="S1176" i="25"/>
  <c r="X1175" i="25"/>
  <c r="W1175" i="25"/>
  <c r="V1175" i="25"/>
  <c r="U1175" i="25"/>
  <c r="T1175" i="25"/>
  <c r="S1175" i="25"/>
  <c r="X1173" i="25"/>
  <c r="W1173" i="25"/>
  <c r="V1173" i="25"/>
  <c r="U1173" i="25"/>
  <c r="T1173" i="25"/>
  <c r="S1173" i="25"/>
  <c r="X1172" i="25"/>
  <c r="W1172" i="25"/>
  <c r="V1172" i="25"/>
  <c r="U1172" i="25"/>
  <c r="T1172" i="25"/>
  <c r="S1172" i="25"/>
  <c r="X1171" i="25"/>
  <c r="W1171" i="25"/>
  <c r="V1171" i="25"/>
  <c r="U1171" i="25"/>
  <c r="T1171" i="25"/>
  <c r="S1171" i="25"/>
  <c r="X1170" i="25"/>
  <c r="W1170" i="25"/>
  <c r="V1170" i="25"/>
  <c r="U1170" i="25"/>
  <c r="T1170" i="25"/>
  <c r="S1170" i="25"/>
  <c r="X1169" i="25"/>
  <c r="W1169" i="25"/>
  <c r="V1169" i="25"/>
  <c r="U1169" i="25"/>
  <c r="T1169" i="25"/>
  <c r="S1169" i="25"/>
  <c r="X1168" i="25"/>
  <c r="W1168" i="25"/>
  <c r="V1168" i="25"/>
  <c r="U1168" i="25"/>
  <c r="T1168" i="25"/>
  <c r="S1168" i="25"/>
  <c r="X1167" i="25"/>
  <c r="W1167" i="25"/>
  <c r="V1167" i="25"/>
  <c r="U1167" i="25"/>
  <c r="T1167" i="25"/>
  <c r="S1167" i="25"/>
  <c r="X1166" i="25"/>
  <c r="W1166" i="25"/>
  <c r="V1166" i="25"/>
  <c r="U1166" i="25"/>
  <c r="T1166" i="25"/>
  <c r="S1166" i="25"/>
  <c r="X1165" i="25"/>
  <c r="W1165" i="25"/>
  <c r="V1165" i="25"/>
  <c r="U1165" i="25"/>
  <c r="T1165" i="25"/>
  <c r="S1165" i="25"/>
  <c r="X1164" i="25"/>
  <c r="W1164" i="25"/>
  <c r="V1164" i="25"/>
  <c r="U1164" i="25"/>
  <c r="T1164" i="25"/>
  <c r="S1164" i="25"/>
  <c r="X1162" i="25"/>
  <c r="V1162" i="25"/>
  <c r="U1162" i="25"/>
  <c r="T1162" i="25"/>
  <c r="S1162" i="25"/>
  <c r="X1161" i="25"/>
  <c r="V1161" i="25"/>
  <c r="U1161" i="25"/>
  <c r="T1161" i="25"/>
  <c r="S1161" i="25"/>
  <c r="X1160" i="25"/>
  <c r="W1160" i="25"/>
  <c r="V1160" i="25"/>
  <c r="U1160" i="25"/>
  <c r="T1160" i="25"/>
  <c r="S1160" i="25"/>
  <c r="X1159" i="25"/>
  <c r="W1159" i="25"/>
  <c r="V1159" i="25"/>
  <c r="U1159" i="25"/>
  <c r="T1159" i="25"/>
  <c r="S1159" i="25"/>
  <c r="X1158" i="25"/>
  <c r="V1158" i="25"/>
  <c r="U1158" i="25"/>
  <c r="T1158" i="25"/>
  <c r="S1158" i="25"/>
  <c r="X1157" i="25"/>
  <c r="V1157" i="25"/>
  <c r="U1157" i="25"/>
  <c r="T1157" i="25"/>
  <c r="S1157" i="25"/>
  <c r="X1156" i="25"/>
  <c r="V1156" i="25"/>
  <c r="U1156" i="25"/>
  <c r="T1156" i="25"/>
  <c r="S1156" i="25"/>
  <c r="X1155" i="25"/>
  <c r="W1155" i="25"/>
  <c r="V1155" i="25"/>
  <c r="U1155" i="25"/>
  <c r="T1155" i="25"/>
  <c r="S1155" i="25"/>
  <c r="X1154" i="25"/>
  <c r="W1154" i="25"/>
  <c r="V1154" i="25"/>
  <c r="U1154" i="25"/>
  <c r="T1154" i="25"/>
  <c r="S1154" i="25"/>
  <c r="X1153" i="25"/>
  <c r="W1153" i="25"/>
  <c r="V1153" i="25"/>
  <c r="U1153" i="25"/>
  <c r="T1153" i="25"/>
  <c r="S1153" i="25"/>
  <c r="X1152" i="25"/>
  <c r="V1152" i="25"/>
  <c r="U1152" i="25"/>
  <c r="T1152" i="25"/>
  <c r="S1152" i="25"/>
  <c r="X1151" i="25"/>
  <c r="W1151" i="25"/>
  <c r="V1151" i="25"/>
  <c r="U1151" i="25"/>
  <c r="T1151" i="25"/>
  <c r="S1151" i="25"/>
  <c r="X1150" i="25"/>
  <c r="V1150" i="25"/>
  <c r="U1150" i="25"/>
  <c r="T1150" i="25"/>
  <c r="S1150" i="25"/>
  <c r="X1149" i="25"/>
  <c r="W1149" i="25"/>
  <c r="V1149" i="25"/>
  <c r="U1149" i="25"/>
  <c r="T1149" i="25"/>
  <c r="S1149" i="25"/>
  <c r="X1148" i="25"/>
  <c r="V1148" i="25"/>
  <c r="U1148" i="25"/>
  <c r="T1148" i="25"/>
  <c r="S1148" i="25"/>
  <c r="X1139" i="25"/>
  <c r="W1139" i="25"/>
  <c r="V1139" i="25"/>
  <c r="U1139" i="25"/>
  <c r="T1139" i="25"/>
  <c r="S1139" i="25"/>
  <c r="X1138" i="25"/>
  <c r="W1138" i="25"/>
  <c r="V1138" i="25"/>
  <c r="U1138" i="25"/>
  <c r="T1138" i="25"/>
  <c r="S1138" i="25"/>
  <c r="X1135" i="25"/>
  <c r="W1135" i="25"/>
  <c r="V1135" i="25"/>
  <c r="U1135" i="25"/>
  <c r="T1135" i="25"/>
  <c r="S1135" i="25"/>
  <c r="X1134" i="25"/>
  <c r="W1134" i="25"/>
  <c r="V1134" i="25"/>
  <c r="U1134" i="25"/>
  <c r="T1134" i="25"/>
  <c r="S1134" i="25"/>
  <c r="X1133" i="25"/>
  <c r="W1133" i="25"/>
  <c r="V1133" i="25"/>
  <c r="U1133" i="25"/>
  <c r="T1133" i="25"/>
  <c r="S1133" i="25"/>
  <c r="X1132" i="25"/>
  <c r="W1132" i="25"/>
  <c r="V1132" i="25"/>
  <c r="U1132" i="25"/>
  <c r="T1132" i="25"/>
  <c r="S1132" i="25"/>
  <c r="X1131" i="25"/>
  <c r="W1131" i="25"/>
  <c r="V1131" i="25"/>
  <c r="U1131" i="25"/>
  <c r="T1131" i="25"/>
  <c r="S1131" i="25"/>
  <c r="X1130" i="25"/>
  <c r="W1130" i="25"/>
  <c r="V1130" i="25"/>
  <c r="U1130" i="25"/>
  <c r="T1130" i="25"/>
  <c r="S1130" i="25"/>
  <c r="X1129" i="25"/>
  <c r="W1129" i="25"/>
  <c r="V1129" i="25"/>
  <c r="U1129" i="25"/>
  <c r="T1129" i="25"/>
  <c r="S1129" i="25"/>
  <c r="X1128" i="25"/>
  <c r="W1128" i="25"/>
  <c r="V1128" i="25"/>
  <c r="U1128" i="25"/>
  <c r="T1128" i="25"/>
  <c r="S1128" i="25"/>
  <c r="X1127" i="25"/>
  <c r="W1127" i="25"/>
  <c r="V1127" i="25"/>
  <c r="U1127" i="25"/>
  <c r="T1127" i="25"/>
  <c r="S1127" i="25"/>
  <c r="X1126" i="25"/>
  <c r="W1126" i="25"/>
  <c r="V1126" i="25"/>
  <c r="U1126" i="25"/>
  <c r="T1126" i="25"/>
  <c r="S1126" i="25"/>
  <c r="X1125" i="25"/>
  <c r="W1125" i="25"/>
  <c r="V1125" i="25"/>
  <c r="U1125" i="25"/>
  <c r="T1125" i="25"/>
  <c r="S1125" i="25"/>
  <c r="X1124" i="25"/>
  <c r="W1124" i="25"/>
  <c r="V1124" i="25"/>
  <c r="U1124" i="25"/>
  <c r="T1124" i="25"/>
  <c r="S1124" i="25"/>
  <c r="X1123" i="25"/>
  <c r="W1123" i="25"/>
  <c r="V1123" i="25"/>
  <c r="U1123" i="25"/>
  <c r="T1123" i="25"/>
  <c r="S1123" i="25"/>
  <c r="X1122" i="25"/>
  <c r="V1122" i="25"/>
  <c r="U1122" i="25"/>
  <c r="T1122" i="25"/>
  <c r="S1122" i="25"/>
  <c r="X1121" i="25"/>
  <c r="W1121" i="25"/>
  <c r="V1121" i="25"/>
  <c r="U1121" i="25"/>
  <c r="T1121" i="25"/>
  <c r="S1121" i="25"/>
  <c r="X1120" i="25"/>
  <c r="W1120" i="25"/>
  <c r="V1120" i="25"/>
  <c r="U1120" i="25"/>
  <c r="T1120" i="25"/>
  <c r="S1120" i="25"/>
  <c r="X1119" i="25"/>
  <c r="W1119" i="25"/>
  <c r="V1119" i="25"/>
  <c r="U1119" i="25"/>
  <c r="T1119" i="25"/>
  <c r="S1119" i="25"/>
  <c r="X1118" i="25"/>
  <c r="W1118" i="25"/>
  <c r="V1118" i="25"/>
  <c r="U1118" i="25"/>
  <c r="T1118" i="25"/>
  <c r="S1118" i="25"/>
  <c r="X1117" i="25"/>
  <c r="W1117" i="25"/>
  <c r="V1117" i="25"/>
  <c r="U1117" i="25"/>
  <c r="T1117" i="25"/>
  <c r="S1117" i="25"/>
  <c r="X1115" i="25"/>
  <c r="W1115" i="25"/>
  <c r="V1115" i="25"/>
  <c r="U1115" i="25"/>
  <c r="T1115" i="25"/>
  <c r="S1115" i="25"/>
  <c r="X1114" i="25"/>
  <c r="W1114" i="25"/>
  <c r="V1114" i="25"/>
  <c r="U1114" i="25"/>
  <c r="T1114" i="25"/>
  <c r="S1114" i="25"/>
  <c r="X1113" i="25"/>
  <c r="W1113" i="25"/>
  <c r="V1113" i="25"/>
  <c r="U1113" i="25"/>
  <c r="T1113" i="25"/>
  <c r="S1113" i="25"/>
  <c r="X1112" i="25"/>
  <c r="W1112" i="25"/>
  <c r="V1112" i="25"/>
  <c r="U1112" i="25"/>
  <c r="T1112" i="25"/>
  <c r="S1112" i="25"/>
  <c r="X1111" i="25"/>
  <c r="W1111" i="25"/>
  <c r="V1111" i="25"/>
  <c r="U1111" i="25"/>
  <c r="T1111" i="25"/>
  <c r="S1111" i="25"/>
  <c r="X1110" i="25"/>
  <c r="W1110" i="25"/>
  <c r="V1110" i="25"/>
  <c r="U1110" i="25"/>
  <c r="T1110" i="25"/>
  <c r="S1110" i="25"/>
  <c r="X1109" i="25"/>
  <c r="V1109" i="25"/>
  <c r="U1109" i="25"/>
  <c r="T1109" i="25"/>
  <c r="S1109" i="25"/>
  <c r="X1108" i="25"/>
  <c r="W1108" i="25"/>
  <c r="V1108" i="25"/>
  <c r="U1108" i="25"/>
  <c r="T1108" i="25"/>
  <c r="S1108" i="25"/>
  <c r="X1106" i="25"/>
  <c r="W1106" i="25"/>
  <c r="V1106" i="25"/>
  <c r="U1106" i="25"/>
  <c r="T1106" i="25"/>
  <c r="S1106" i="25"/>
  <c r="X1105" i="25"/>
  <c r="W1105" i="25"/>
  <c r="V1105" i="25"/>
  <c r="U1105" i="25"/>
  <c r="T1105" i="25"/>
  <c r="S1105" i="25"/>
  <c r="X1104" i="25"/>
  <c r="V1104" i="25"/>
  <c r="U1104" i="25"/>
  <c r="T1104" i="25"/>
  <c r="S1104" i="25"/>
  <c r="X1103" i="25"/>
  <c r="W1103" i="25"/>
  <c r="V1103" i="25"/>
  <c r="U1103" i="25"/>
  <c r="T1103" i="25"/>
  <c r="S1103" i="25"/>
  <c r="X1102" i="25"/>
  <c r="W1102" i="25"/>
  <c r="V1102" i="25"/>
  <c r="U1102" i="25"/>
  <c r="T1102" i="25"/>
  <c r="S1102" i="25"/>
  <c r="X1101" i="25"/>
  <c r="W1101" i="25"/>
  <c r="V1101" i="25"/>
  <c r="U1101" i="25"/>
  <c r="T1101" i="25"/>
  <c r="S1101" i="25"/>
  <c r="X1100" i="25"/>
  <c r="W1100" i="25"/>
  <c r="V1100" i="25"/>
  <c r="U1100" i="25"/>
  <c r="T1100" i="25"/>
  <c r="S1100" i="25"/>
  <c r="X1099" i="25"/>
  <c r="W1099" i="25"/>
  <c r="V1099" i="25"/>
  <c r="U1099" i="25"/>
  <c r="T1099" i="25"/>
  <c r="S1099" i="25"/>
  <c r="X1098" i="25"/>
  <c r="V1098" i="25"/>
  <c r="U1098" i="25"/>
  <c r="T1098" i="25"/>
  <c r="S1098" i="25"/>
  <c r="X1097" i="25"/>
  <c r="W1097" i="25"/>
  <c r="V1097" i="25"/>
  <c r="U1097" i="25"/>
  <c r="T1097" i="25"/>
  <c r="S1097" i="25"/>
  <c r="X1096" i="25"/>
  <c r="V1096" i="25"/>
  <c r="U1096" i="25"/>
  <c r="T1096" i="25"/>
  <c r="S1096" i="25"/>
  <c r="X1095" i="25"/>
  <c r="V1095" i="25"/>
  <c r="U1095" i="25"/>
  <c r="T1095" i="25"/>
  <c r="S1095" i="25"/>
  <c r="X1094" i="25"/>
  <c r="V1094" i="25"/>
  <c r="U1094" i="25"/>
  <c r="T1094" i="25"/>
  <c r="S1094" i="25"/>
  <c r="X1093" i="25"/>
  <c r="W1093" i="25"/>
  <c r="V1093" i="25"/>
  <c r="U1093" i="25"/>
  <c r="T1093" i="25"/>
  <c r="S1093" i="25"/>
  <c r="X1092" i="25"/>
  <c r="W1092" i="25"/>
  <c r="V1092" i="25"/>
  <c r="U1092" i="25"/>
  <c r="T1092" i="25"/>
  <c r="S1092" i="25"/>
  <c r="X1091" i="25"/>
  <c r="V1091" i="25"/>
  <c r="U1091" i="25"/>
  <c r="T1091" i="25"/>
  <c r="S1091" i="25"/>
  <c r="X1090" i="25"/>
  <c r="W1090" i="25"/>
  <c r="V1090" i="25"/>
  <c r="U1090" i="25"/>
  <c r="T1090" i="25"/>
  <c r="S1090" i="25"/>
  <c r="X1089" i="25"/>
  <c r="V1089" i="25"/>
  <c r="U1089" i="25"/>
  <c r="T1089" i="25"/>
  <c r="S1089" i="25"/>
  <c r="X1088" i="25"/>
  <c r="V1088" i="25"/>
  <c r="U1088" i="25"/>
  <c r="T1088" i="25"/>
  <c r="S1088" i="25"/>
  <c r="X1087" i="25"/>
  <c r="V1087" i="25"/>
  <c r="U1087" i="25"/>
  <c r="T1087" i="25"/>
  <c r="S1087" i="25"/>
  <c r="X1086" i="25"/>
  <c r="V1086" i="25"/>
  <c r="U1086" i="25"/>
  <c r="T1086" i="25"/>
  <c r="S1086" i="25"/>
  <c r="X1085" i="25"/>
  <c r="V1085" i="25"/>
  <c r="U1085" i="25"/>
  <c r="T1085" i="25"/>
  <c r="S1085" i="25"/>
  <c r="X1084" i="25"/>
  <c r="V1084" i="25"/>
  <c r="U1084" i="25"/>
  <c r="T1084" i="25"/>
  <c r="S1084" i="25"/>
  <c r="X1083" i="25"/>
  <c r="V1083" i="25"/>
  <c r="U1083" i="25"/>
  <c r="T1083" i="25"/>
  <c r="S1083" i="25"/>
  <c r="X1082" i="25"/>
  <c r="V1082" i="25"/>
  <c r="U1082" i="25"/>
  <c r="T1082" i="25"/>
  <c r="S1082" i="25"/>
  <c r="X1081" i="25"/>
  <c r="V1081" i="25"/>
  <c r="U1081" i="25"/>
  <c r="T1081" i="25"/>
  <c r="S1081" i="25"/>
  <c r="X1080" i="25"/>
  <c r="W1080" i="25"/>
  <c r="V1080" i="25"/>
  <c r="U1080" i="25"/>
  <c r="T1080" i="25"/>
  <c r="S1080" i="25"/>
  <c r="X1079" i="25"/>
  <c r="W1079" i="25"/>
  <c r="V1079" i="25"/>
  <c r="U1079" i="25"/>
  <c r="T1079" i="25"/>
  <c r="S1079" i="25"/>
  <c r="X1078" i="25"/>
  <c r="W1078" i="25"/>
  <c r="V1078" i="25"/>
  <c r="U1078" i="25"/>
  <c r="T1078" i="25"/>
  <c r="S1078" i="25"/>
  <c r="X1077" i="25"/>
  <c r="W1077" i="25"/>
  <c r="V1077" i="25"/>
  <c r="U1077" i="25"/>
  <c r="T1077" i="25"/>
  <c r="S1077" i="25"/>
  <c r="X1076" i="25"/>
  <c r="V1076" i="25"/>
  <c r="U1076" i="25"/>
  <c r="T1076" i="25"/>
  <c r="S1076" i="25"/>
  <c r="X1075" i="25"/>
  <c r="V1075" i="25"/>
  <c r="U1075" i="25"/>
  <c r="T1075" i="25"/>
  <c r="S1075" i="25"/>
  <c r="X1074" i="25"/>
  <c r="W1074" i="25"/>
  <c r="V1074" i="25"/>
  <c r="U1074" i="25"/>
  <c r="T1074" i="25"/>
  <c r="S1074" i="25"/>
  <c r="X1073" i="25"/>
  <c r="V1073" i="25"/>
  <c r="U1073" i="25"/>
  <c r="T1073" i="25"/>
  <c r="S1073" i="25"/>
  <c r="X1072" i="25"/>
  <c r="W1072" i="25"/>
  <c r="V1072" i="25"/>
  <c r="U1072" i="25"/>
  <c r="T1072" i="25"/>
  <c r="S1072" i="25"/>
  <c r="X1071" i="25"/>
  <c r="V1071" i="25"/>
  <c r="U1071" i="25"/>
  <c r="T1071" i="25"/>
  <c r="S1071" i="25"/>
  <c r="X1070" i="25"/>
  <c r="W1070" i="25"/>
  <c r="V1070" i="25"/>
  <c r="U1070" i="25"/>
  <c r="T1070" i="25"/>
  <c r="S1070" i="25"/>
  <c r="X1069" i="25"/>
  <c r="V1069" i="25"/>
  <c r="U1069" i="25"/>
  <c r="T1069" i="25"/>
  <c r="S1069" i="25"/>
  <c r="X1068" i="25"/>
  <c r="V1068" i="25"/>
  <c r="U1068" i="25"/>
  <c r="T1068" i="25"/>
  <c r="S1068" i="25"/>
  <c r="X1067" i="25"/>
  <c r="V1067" i="25"/>
  <c r="U1067" i="25"/>
  <c r="T1067" i="25"/>
  <c r="S1067" i="25"/>
  <c r="X1066" i="25"/>
  <c r="V1066" i="25"/>
  <c r="U1066" i="25"/>
  <c r="T1066" i="25"/>
  <c r="S1066" i="25"/>
  <c r="X1065" i="25"/>
  <c r="W1065" i="25"/>
  <c r="V1065" i="25"/>
  <c r="U1065" i="25"/>
  <c r="T1065" i="25"/>
  <c r="S1065" i="25"/>
  <c r="X1064" i="25"/>
  <c r="V1064" i="25"/>
  <c r="U1064" i="25"/>
  <c r="T1064" i="25"/>
  <c r="S1064" i="25"/>
  <c r="X1063" i="25"/>
  <c r="V1063" i="25"/>
  <c r="U1063" i="25"/>
  <c r="T1063" i="25"/>
  <c r="S1063" i="25"/>
  <c r="X1062" i="25"/>
  <c r="V1062" i="25"/>
  <c r="U1062" i="25"/>
  <c r="T1062" i="25"/>
  <c r="S1062" i="25"/>
  <c r="X1061" i="25"/>
  <c r="W1061" i="25"/>
  <c r="V1061" i="25"/>
  <c r="U1061" i="25"/>
  <c r="T1061" i="25"/>
  <c r="S1061" i="25"/>
  <c r="X1060" i="25"/>
  <c r="V1060" i="25"/>
  <c r="U1060" i="25"/>
  <c r="T1060" i="25"/>
  <c r="S1060" i="25"/>
  <c r="X1059" i="25"/>
  <c r="V1059" i="25"/>
  <c r="U1059" i="25"/>
  <c r="T1059" i="25"/>
  <c r="S1059" i="25"/>
  <c r="X1058" i="25"/>
  <c r="V1058" i="25"/>
  <c r="U1058" i="25"/>
  <c r="T1058" i="25"/>
  <c r="S1058" i="25"/>
  <c r="X1057" i="25"/>
  <c r="W1057" i="25"/>
  <c r="V1057" i="25"/>
  <c r="U1057" i="25"/>
  <c r="T1057" i="25"/>
  <c r="S1057" i="25"/>
  <c r="X1056" i="25"/>
  <c r="W1056" i="25"/>
  <c r="V1056" i="25"/>
  <c r="U1056" i="25"/>
  <c r="T1056" i="25"/>
  <c r="S1056" i="25"/>
  <c r="X1055" i="25"/>
  <c r="V1055" i="25"/>
  <c r="U1055" i="25"/>
  <c r="T1055" i="25"/>
  <c r="S1055" i="25"/>
  <c r="X1052" i="25"/>
  <c r="W1052" i="25"/>
  <c r="V1052" i="25"/>
  <c r="U1052" i="25"/>
  <c r="T1052" i="25"/>
  <c r="S1052" i="25"/>
  <c r="X1051" i="25"/>
  <c r="V1051" i="25"/>
  <c r="U1051" i="25"/>
  <c r="T1051" i="25"/>
  <c r="S1051" i="25"/>
  <c r="X1050" i="25"/>
  <c r="V1050" i="25"/>
  <c r="U1050" i="25"/>
  <c r="T1050" i="25"/>
  <c r="S1050" i="25"/>
  <c r="X1049" i="25"/>
  <c r="V1049" i="25"/>
  <c r="U1049" i="25"/>
  <c r="T1049" i="25"/>
  <c r="S1049" i="25"/>
  <c r="X1048" i="25"/>
  <c r="V1048" i="25"/>
  <c r="U1048" i="25"/>
  <c r="T1048" i="25"/>
  <c r="S1048" i="25"/>
  <c r="X1047" i="25"/>
  <c r="V1047" i="25"/>
  <c r="U1047" i="25"/>
  <c r="T1047" i="25"/>
  <c r="S1047" i="25"/>
  <c r="X1046" i="25"/>
  <c r="V1046" i="25"/>
  <c r="U1046" i="25"/>
  <c r="T1046" i="25"/>
  <c r="S1046" i="25"/>
  <c r="X1045" i="25"/>
  <c r="V1045" i="25"/>
  <c r="U1045" i="25"/>
  <c r="T1045" i="25"/>
  <c r="S1045" i="25"/>
  <c r="X1044" i="25"/>
  <c r="W1044" i="25"/>
  <c r="V1044" i="25"/>
  <c r="U1044" i="25"/>
  <c r="T1044" i="25"/>
  <c r="S1044" i="25"/>
  <c r="X1043" i="25"/>
  <c r="V1043" i="25"/>
  <c r="U1043" i="25"/>
  <c r="T1043" i="25"/>
  <c r="S1043" i="25"/>
  <c r="X1042" i="25"/>
  <c r="W1042" i="25"/>
  <c r="V1042" i="25"/>
  <c r="U1042" i="25"/>
  <c r="T1042" i="25"/>
  <c r="S1042" i="25"/>
  <c r="X1041" i="25"/>
  <c r="V1041" i="25"/>
  <c r="U1041" i="25"/>
  <c r="T1041" i="25"/>
  <c r="S1041" i="25"/>
  <c r="X1040" i="25"/>
  <c r="V1040" i="25"/>
  <c r="U1040" i="25"/>
  <c r="T1040" i="25"/>
  <c r="S1040" i="25"/>
  <c r="X1039" i="25"/>
  <c r="V1039" i="25"/>
  <c r="U1039" i="25"/>
  <c r="T1039" i="25"/>
  <c r="S1039" i="25"/>
  <c r="X1038" i="25"/>
  <c r="W1038" i="25"/>
  <c r="V1038" i="25"/>
  <c r="U1038" i="25"/>
  <c r="T1038" i="25"/>
  <c r="S1038" i="25"/>
  <c r="X1037" i="25"/>
  <c r="V1037" i="25"/>
  <c r="U1037" i="25"/>
  <c r="T1037" i="25"/>
  <c r="S1037" i="25"/>
  <c r="X1036" i="25"/>
  <c r="V1036" i="25"/>
  <c r="U1036" i="25"/>
  <c r="T1036" i="25"/>
  <c r="S1036" i="25"/>
  <c r="X1035" i="25"/>
  <c r="V1035" i="25"/>
  <c r="U1035" i="25"/>
  <c r="T1035" i="25"/>
  <c r="S1035" i="25"/>
  <c r="X1034" i="25"/>
  <c r="V1034" i="25"/>
  <c r="U1034" i="25"/>
  <c r="T1034" i="25"/>
  <c r="S1034" i="25"/>
  <c r="X1033" i="25"/>
  <c r="V1033" i="25"/>
  <c r="U1033" i="25"/>
  <c r="T1033" i="25"/>
  <c r="S1033" i="25"/>
  <c r="X1032" i="25"/>
  <c r="W1032" i="25"/>
  <c r="V1032" i="25"/>
  <c r="U1032" i="25"/>
  <c r="T1032" i="25"/>
  <c r="S1032" i="25"/>
  <c r="X1031" i="25"/>
  <c r="W1031" i="25"/>
  <c r="V1031" i="25"/>
  <c r="U1031" i="25"/>
  <c r="T1031" i="25"/>
  <c r="S1031" i="25"/>
  <c r="X1030" i="25"/>
  <c r="W1030" i="25"/>
  <c r="V1030" i="25"/>
  <c r="U1030" i="25"/>
  <c r="T1030" i="25"/>
  <c r="S1030" i="25"/>
  <c r="X1029" i="25"/>
  <c r="V1029" i="25"/>
  <c r="U1029" i="25"/>
  <c r="T1029" i="25"/>
  <c r="S1029" i="25"/>
  <c r="X1028" i="25"/>
  <c r="V1028" i="25"/>
  <c r="U1028" i="25"/>
  <c r="T1028" i="25"/>
  <c r="S1028" i="25"/>
  <c r="X1027" i="25"/>
  <c r="V1027" i="25"/>
  <c r="U1027" i="25"/>
  <c r="T1027" i="25"/>
  <c r="S1027" i="25"/>
  <c r="X1026" i="25"/>
  <c r="W1026" i="25"/>
  <c r="V1026" i="25"/>
  <c r="U1026" i="25"/>
  <c r="T1026" i="25"/>
  <c r="S1026" i="25"/>
  <c r="X1025" i="25"/>
  <c r="W1025" i="25"/>
  <c r="V1025" i="25"/>
  <c r="U1025" i="25"/>
  <c r="T1025" i="25"/>
  <c r="S1025" i="25"/>
  <c r="X1024" i="25"/>
  <c r="V1024" i="25"/>
  <c r="U1024" i="25"/>
  <c r="T1024" i="25"/>
  <c r="S1024" i="25"/>
  <c r="X1023" i="25"/>
  <c r="W1023" i="25"/>
  <c r="V1023" i="25"/>
  <c r="U1023" i="25"/>
  <c r="T1023" i="25"/>
  <c r="S1023" i="25"/>
  <c r="X1022" i="25"/>
  <c r="V1022" i="25"/>
  <c r="U1022" i="25"/>
  <c r="T1022" i="25"/>
  <c r="S1022" i="25"/>
  <c r="X1021" i="25"/>
  <c r="W1021" i="25"/>
  <c r="V1021" i="25"/>
  <c r="U1021" i="25"/>
  <c r="T1021" i="25"/>
  <c r="S1021" i="25"/>
  <c r="X1020" i="25"/>
  <c r="V1020" i="25"/>
  <c r="U1020" i="25"/>
  <c r="T1020" i="25"/>
  <c r="S1020" i="25"/>
  <c r="X1019" i="25"/>
  <c r="W1019" i="25"/>
  <c r="V1019" i="25"/>
  <c r="U1019" i="25"/>
  <c r="T1019" i="25"/>
  <c r="S1019" i="25"/>
  <c r="X1018" i="25"/>
  <c r="W1018" i="25"/>
  <c r="V1018" i="25"/>
  <c r="U1018" i="25"/>
  <c r="T1018" i="25"/>
  <c r="S1018" i="25"/>
  <c r="X1017" i="25"/>
  <c r="V1017" i="25"/>
  <c r="U1017" i="25"/>
  <c r="T1017" i="25"/>
  <c r="S1017" i="25"/>
  <c r="X1016" i="25"/>
  <c r="V1016" i="25"/>
  <c r="U1016" i="25"/>
  <c r="T1016" i="25"/>
  <c r="S1016" i="25"/>
  <c r="X1015" i="25"/>
  <c r="W1015" i="25"/>
  <c r="V1015" i="25"/>
  <c r="U1015" i="25"/>
  <c r="T1015" i="25"/>
  <c r="S1015" i="25"/>
  <c r="X1013" i="25"/>
  <c r="V1013" i="25"/>
  <c r="U1013" i="25"/>
  <c r="T1013" i="25"/>
  <c r="S1013" i="25"/>
  <c r="X1012" i="25"/>
  <c r="W1012" i="25"/>
  <c r="V1012" i="25"/>
  <c r="U1012" i="25"/>
  <c r="T1012" i="25"/>
  <c r="S1012" i="25"/>
  <c r="X1011" i="25"/>
  <c r="V1011" i="25"/>
  <c r="U1011" i="25"/>
  <c r="T1011" i="25"/>
  <c r="S1011" i="25"/>
  <c r="X1010" i="25"/>
  <c r="V1010" i="25"/>
  <c r="U1010" i="25"/>
  <c r="T1010" i="25"/>
  <c r="S1010" i="25"/>
  <c r="X1009" i="25"/>
  <c r="V1009" i="25"/>
  <c r="U1009" i="25"/>
  <c r="T1009" i="25"/>
  <c r="S1009" i="25"/>
  <c r="X1008" i="25"/>
  <c r="V1008" i="25"/>
  <c r="U1008" i="25"/>
  <c r="T1008" i="25"/>
  <c r="S1008" i="25"/>
  <c r="X1007" i="25"/>
  <c r="V1007" i="25"/>
  <c r="U1007" i="25"/>
  <c r="T1007" i="25"/>
  <c r="S1007" i="25"/>
  <c r="X1006" i="25"/>
  <c r="V1006" i="25"/>
  <c r="U1006" i="25"/>
  <c r="T1006" i="25"/>
  <c r="S1006" i="25"/>
  <c r="X1005" i="25"/>
  <c r="V1005" i="25"/>
  <c r="U1005" i="25"/>
  <c r="T1005" i="25"/>
  <c r="S1005" i="25"/>
  <c r="X1004" i="25"/>
  <c r="W1004" i="25"/>
  <c r="V1004" i="25"/>
  <c r="U1004" i="25"/>
  <c r="T1004" i="25"/>
  <c r="S1004" i="25"/>
  <c r="X1003" i="25"/>
  <c r="V1003" i="25"/>
  <c r="U1003" i="25"/>
  <c r="T1003" i="25"/>
  <c r="S1003" i="25"/>
  <c r="X1001" i="25"/>
  <c r="V1001" i="25"/>
  <c r="U1001" i="25"/>
  <c r="T1001" i="25"/>
  <c r="S1001" i="25"/>
  <c r="X1000" i="25"/>
  <c r="V1000" i="25"/>
  <c r="U1000" i="25"/>
  <c r="T1000" i="25"/>
  <c r="S1000" i="25"/>
  <c r="X999" i="25"/>
  <c r="V999" i="25"/>
  <c r="U999" i="25"/>
  <c r="T999" i="25"/>
  <c r="S999" i="25"/>
  <c r="X998" i="25"/>
  <c r="V998" i="25"/>
  <c r="U998" i="25"/>
  <c r="T998" i="25"/>
  <c r="S998" i="25"/>
  <c r="X997" i="25"/>
  <c r="W997" i="25"/>
  <c r="V997" i="25"/>
  <c r="U997" i="25"/>
  <c r="T997" i="25"/>
  <c r="S997" i="25"/>
  <c r="X996" i="25"/>
  <c r="W996" i="25"/>
  <c r="V996" i="25"/>
  <c r="U996" i="25"/>
  <c r="T996" i="25"/>
  <c r="S996" i="25"/>
  <c r="X995" i="25"/>
  <c r="W995" i="25"/>
  <c r="V995" i="25"/>
  <c r="U995" i="25"/>
  <c r="T995" i="25"/>
  <c r="S995" i="25"/>
  <c r="X994" i="25"/>
  <c r="V994" i="25"/>
  <c r="U994" i="25"/>
  <c r="T994" i="25"/>
  <c r="S994" i="25"/>
  <c r="X993" i="25"/>
  <c r="V993" i="25"/>
  <c r="U993" i="25"/>
  <c r="T993" i="25"/>
  <c r="S993" i="25"/>
  <c r="X992" i="25"/>
  <c r="V992" i="25"/>
  <c r="U992" i="25"/>
  <c r="T992" i="25"/>
  <c r="S992" i="25"/>
  <c r="X991" i="25"/>
  <c r="W991" i="25"/>
  <c r="V991" i="25"/>
  <c r="U991" i="25"/>
  <c r="T991" i="25"/>
  <c r="S991" i="25"/>
  <c r="X990" i="25"/>
  <c r="V990" i="25"/>
  <c r="U990" i="25"/>
  <c r="T990" i="25"/>
  <c r="S990" i="25"/>
  <c r="X989" i="25"/>
  <c r="V989" i="25"/>
  <c r="U989" i="25"/>
  <c r="T989" i="25"/>
  <c r="S989" i="25"/>
  <c r="X988" i="25"/>
  <c r="V988" i="25"/>
  <c r="U988" i="25"/>
  <c r="T988" i="25"/>
  <c r="S988" i="25"/>
  <c r="X986" i="25"/>
  <c r="V986" i="25"/>
  <c r="U986" i="25"/>
  <c r="T986" i="25"/>
  <c r="S986" i="25"/>
  <c r="X985" i="25"/>
  <c r="V985" i="25"/>
  <c r="U985" i="25"/>
  <c r="T985" i="25"/>
  <c r="S985" i="25"/>
  <c r="X984" i="25"/>
  <c r="V984" i="25"/>
  <c r="U984" i="25"/>
  <c r="T984" i="25"/>
  <c r="S984" i="25"/>
  <c r="X982" i="25"/>
  <c r="W982" i="25"/>
  <c r="V982" i="25"/>
  <c r="U982" i="25"/>
  <c r="T982" i="25"/>
  <c r="S982" i="25"/>
  <c r="X981" i="25"/>
  <c r="W981" i="25"/>
  <c r="V981" i="25"/>
  <c r="U981" i="25"/>
  <c r="T981" i="25"/>
  <c r="S981" i="25"/>
  <c r="X980" i="25"/>
  <c r="W980" i="25"/>
  <c r="V980" i="25"/>
  <c r="U980" i="25"/>
  <c r="T980" i="25"/>
  <c r="S980" i="25"/>
  <c r="X979" i="25"/>
  <c r="W979" i="25"/>
  <c r="V979" i="25"/>
  <c r="U979" i="25"/>
  <c r="T979" i="25"/>
  <c r="S979" i="25"/>
  <c r="X978" i="25"/>
  <c r="W978" i="25"/>
  <c r="V978" i="25"/>
  <c r="U978" i="25"/>
  <c r="T978" i="25"/>
  <c r="S978" i="25"/>
  <c r="X977" i="25"/>
  <c r="W977" i="25"/>
  <c r="V977" i="25"/>
  <c r="U977" i="25"/>
  <c r="T977" i="25"/>
  <c r="S977" i="25"/>
  <c r="X976" i="25"/>
  <c r="V976" i="25"/>
  <c r="U976" i="25"/>
  <c r="T976" i="25"/>
  <c r="S976" i="25"/>
  <c r="X975" i="25"/>
  <c r="W975" i="25"/>
  <c r="V975" i="25"/>
  <c r="U975" i="25"/>
  <c r="T975" i="25"/>
  <c r="S975" i="25"/>
  <c r="X974" i="25"/>
  <c r="W974" i="25"/>
  <c r="V974" i="25"/>
  <c r="U974" i="25"/>
  <c r="T974" i="25"/>
  <c r="S974" i="25"/>
  <c r="X973" i="25"/>
  <c r="V973" i="25"/>
  <c r="U973" i="25"/>
  <c r="T973" i="25"/>
  <c r="S973" i="25"/>
  <c r="X972" i="25"/>
  <c r="V972" i="25"/>
  <c r="U972" i="25"/>
  <c r="T972" i="25"/>
  <c r="S972" i="25"/>
  <c r="X971" i="25"/>
  <c r="V971" i="25"/>
  <c r="U971" i="25"/>
  <c r="T971" i="25"/>
  <c r="S971" i="25"/>
  <c r="X968" i="25"/>
  <c r="V968" i="25"/>
  <c r="U968" i="25"/>
  <c r="T968" i="25"/>
  <c r="S968" i="25"/>
  <c r="X967" i="25"/>
  <c r="V967" i="25"/>
  <c r="U967" i="25"/>
  <c r="T967" i="25"/>
  <c r="S967" i="25"/>
  <c r="X966" i="25"/>
  <c r="W966" i="25"/>
  <c r="V966" i="25"/>
  <c r="U966" i="25"/>
  <c r="T966" i="25"/>
  <c r="S966" i="25"/>
  <c r="X965" i="25"/>
  <c r="W965" i="25"/>
  <c r="V965" i="25"/>
  <c r="U965" i="25"/>
  <c r="T965" i="25"/>
  <c r="S965" i="25"/>
  <c r="X964" i="25"/>
  <c r="W964" i="25"/>
  <c r="V964" i="25"/>
  <c r="U964" i="25"/>
  <c r="T964" i="25"/>
  <c r="S964" i="25"/>
  <c r="X962" i="25"/>
  <c r="V962" i="25"/>
  <c r="U962" i="25"/>
  <c r="T962" i="25"/>
  <c r="S962" i="25"/>
  <c r="X961" i="25"/>
  <c r="W961" i="25"/>
  <c r="V961" i="25"/>
  <c r="U961" i="25"/>
  <c r="T961" i="25"/>
  <c r="S961" i="25"/>
  <c r="X960" i="25"/>
  <c r="W960" i="25"/>
  <c r="V960" i="25"/>
  <c r="U960" i="25"/>
  <c r="T960" i="25"/>
  <c r="S960" i="25"/>
  <c r="X959" i="25"/>
  <c r="W959" i="25"/>
  <c r="V959" i="25"/>
  <c r="U959" i="25"/>
  <c r="T959" i="25"/>
  <c r="S959" i="25"/>
  <c r="X958" i="25"/>
  <c r="W958" i="25"/>
  <c r="V958" i="25"/>
  <c r="U958" i="25"/>
  <c r="T958" i="25"/>
  <c r="S958" i="25"/>
  <c r="X957" i="25"/>
  <c r="V957" i="25"/>
  <c r="U957" i="25"/>
  <c r="T957" i="25"/>
  <c r="S957" i="25"/>
  <c r="X956" i="25"/>
  <c r="V956" i="25"/>
  <c r="U956" i="25"/>
  <c r="T956" i="25"/>
  <c r="S956" i="25"/>
  <c r="X955" i="25"/>
  <c r="V955" i="25"/>
  <c r="U955" i="25"/>
  <c r="T955" i="25"/>
  <c r="S955" i="25"/>
  <c r="X954" i="25"/>
  <c r="V954" i="25"/>
  <c r="U954" i="25"/>
  <c r="T954" i="25"/>
  <c r="S954" i="25"/>
  <c r="X953" i="25"/>
  <c r="V953" i="25"/>
  <c r="U953" i="25"/>
  <c r="T953" i="25"/>
  <c r="S953" i="25"/>
  <c r="X952" i="25"/>
  <c r="V952" i="25"/>
  <c r="U952" i="25"/>
  <c r="T952" i="25"/>
  <c r="S952" i="25"/>
  <c r="X951" i="25"/>
  <c r="V951" i="25"/>
  <c r="U951" i="25"/>
  <c r="T951" i="25"/>
  <c r="S951" i="25"/>
  <c r="X950" i="25"/>
  <c r="V950" i="25"/>
  <c r="U950" i="25"/>
  <c r="T950" i="25"/>
  <c r="S950" i="25"/>
  <c r="X949" i="25"/>
  <c r="V949" i="25"/>
  <c r="U949" i="25"/>
  <c r="T949" i="25"/>
  <c r="S949" i="25"/>
  <c r="X948" i="25"/>
  <c r="W948" i="25"/>
  <c r="V948" i="25"/>
  <c r="U948" i="25"/>
  <c r="T948" i="25"/>
  <c r="S948" i="25"/>
  <c r="X946" i="25"/>
  <c r="W946" i="25"/>
  <c r="V946" i="25"/>
  <c r="U946" i="25"/>
  <c r="T946" i="25"/>
  <c r="S946" i="25"/>
  <c r="X944" i="25"/>
  <c r="W944" i="25"/>
  <c r="V944" i="25"/>
  <c r="U944" i="25"/>
  <c r="T944" i="25"/>
  <c r="S944" i="25"/>
  <c r="X943" i="25"/>
  <c r="W943" i="25"/>
  <c r="V943" i="25"/>
  <c r="U943" i="25"/>
  <c r="T943" i="25"/>
  <c r="S943" i="25"/>
  <c r="X942" i="25"/>
  <c r="W942" i="25"/>
  <c r="V942" i="25"/>
  <c r="U942" i="25"/>
  <c r="T942" i="25"/>
  <c r="S942" i="25"/>
  <c r="X941" i="25"/>
  <c r="W941" i="25"/>
  <c r="V941" i="25"/>
  <c r="U941" i="25"/>
  <c r="T941" i="25"/>
  <c r="S941" i="25"/>
  <c r="X940" i="25"/>
  <c r="V940" i="25"/>
  <c r="U940" i="25"/>
  <c r="T940" i="25"/>
  <c r="S940" i="25"/>
  <c r="X939" i="25"/>
  <c r="V939" i="25"/>
  <c r="U939" i="25"/>
  <c r="T939" i="25"/>
  <c r="S939" i="25"/>
  <c r="X938" i="25"/>
  <c r="W938" i="25"/>
  <c r="V938" i="25"/>
  <c r="U938" i="25"/>
  <c r="T938" i="25"/>
  <c r="S938" i="25"/>
  <c r="X937" i="25"/>
  <c r="W937" i="25"/>
  <c r="V937" i="25"/>
  <c r="U937" i="25"/>
  <c r="T937" i="25"/>
  <c r="S937" i="25"/>
  <c r="X936" i="25"/>
  <c r="W936" i="25"/>
  <c r="V936" i="25"/>
  <c r="U936" i="25"/>
  <c r="T936" i="25"/>
  <c r="S936" i="25"/>
  <c r="X935" i="25"/>
  <c r="W935" i="25"/>
  <c r="V935" i="25"/>
  <c r="U935" i="25"/>
  <c r="T935" i="25"/>
  <c r="S935" i="25"/>
  <c r="X934" i="25"/>
  <c r="W934" i="25"/>
  <c r="V934" i="25"/>
  <c r="U934" i="25"/>
  <c r="T934" i="25"/>
  <c r="S934" i="25"/>
  <c r="X933" i="25"/>
  <c r="W933" i="25"/>
  <c r="V933" i="25"/>
  <c r="U933" i="25"/>
  <c r="T933" i="25"/>
  <c r="S933" i="25"/>
  <c r="X932" i="25"/>
  <c r="V932" i="25"/>
  <c r="U932" i="25"/>
  <c r="T932" i="25"/>
  <c r="S932" i="25"/>
  <c r="X931" i="25"/>
  <c r="W931" i="25"/>
  <c r="V931" i="25"/>
  <c r="U931" i="25"/>
  <c r="T931" i="25"/>
  <c r="S931" i="25"/>
  <c r="X930" i="25"/>
  <c r="W930" i="25"/>
  <c r="V930" i="25"/>
  <c r="U930" i="25"/>
  <c r="T930" i="25"/>
  <c r="S930" i="25"/>
  <c r="X929" i="25"/>
  <c r="V929" i="25"/>
  <c r="U929" i="25"/>
  <c r="T929" i="25"/>
  <c r="S929" i="25"/>
  <c r="X928" i="25"/>
  <c r="V928" i="25"/>
  <c r="U928" i="25"/>
  <c r="T928" i="25"/>
  <c r="S928" i="25"/>
  <c r="X927" i="25"/>
  <c r="V927" i="25"/>
  <c r="U927" i="25"/>
  <c r="T927" i="25"/>
  <c r="S927" i="25"/>
  <c r="X926" i="25"/>
  <c r="V926" i="25"/>
  <c r="U926" i="25"/>
  <c r="T926" i="25"/>
  <c r="S926" i="25"/>
  <c r="X925" i="25"/>
  <c r="W925" i="25"/>
  <c r="V925" i="25"/>
  <c r="U925" i="25"/>
  <c r="T925" i="25"/>
  <c r="S925" i="25"/>
  <c r="X924" i="25"/>
  <c r="V924" i="25"/>
  <c r="U924" i="25"/>
  <c r="T924" i="25"/>
  <c r="S924" i="25"/>
  <c r="X923" i="25"/>
  <c r="W923" i="25"/>
  <c r="V923" i="25"/>
  <c r="U923" i="25"/>
  <c r="T923" i="25"/>
  <c r="S923" i="25"/>
  <c r="X922" i="25"/>
  <c r="W922" i="25"/>
  <c r="V922" i="25"/>
  <c r="U922" i="25"/>
  <c r="T922" i="25"/>
  <c r="S922" i="25"/>
  <c r="X921" i="25"/>
  <c r="W921" i="25"/>
  <c r="V921" i="25"/>
  <c r="U921" i="25"/>
  <c r="T921" i="25"/>
  <c r="S921" i="25"/>
  <c r="X920" i="25"/>
  <c r="V920" i="25"/>
  <c r="U920" i="25"/>
  <c r="T920" i="25"/>
  <c r="S920" i="25"/>
  <c r="X919" i="25"/>
  <c r="V919" i="25"/>
  <c r="U919" i="25"/>
  <c r="T919" i="25"/>
  <c r="S919" i="25"/>
  <c r="X915" i="25"/>
  <c r="W915" i="25"/>
  <c r="V915" i="25"/>
  <c r="U915" i="25"/>
  <c r="T915" i="25"/>
  <c r="S915" i="25"/>
  <c r="X914" i="25"/>
  <c r="W914" i="25"/>
  <c r="V914" i="25"/>
  <c r="U914" i="25"/>
  <c r="T914" i="25"/>
  <c r="S914" i="25"/>
  <c r="X913" i="25"/>
  <c r="W913" i="25"/>
  <c r="V913" i="25"/>
  <c r="U913" i="25"/>
  <c r="T913" i="25"/>
  <c r="S913" i="25"/>
  <c r="X912" i="25"/>
  <c r="W912" i="25"/>
  <c r="V912" i="25"/>
  <c r="U912" i="25"/>
  <c r="T912" i="25"/>
  <c r="S912" i="25"/>
  <c r="X911" i="25"/>
  <c r="W911" i="25"/>
  <c r="V911" i="25"/>
  <c r="U911" i="25"/>
  <c r="T911" i="25"/>
  <c r="S911" i="25"/>
  <c r="X910" i="25"/>
  <c r="W910" i="25"/>
  <c r="V910" i="25"/>
  <c r="U910" i="25"/>
  <c r="T910" i="25"/>
  <c r="S910" i="25"/>
  <c r="X909" i="25"/>
  <c r="W909" i="25"/>
  <c r="V909" i="25"/>
  <c r="U909" i="25"/>
  <c r="T909" i="25"/>
  <c r="S909" i="25"/>
  <c r="X908" i="25"/>
  <c r="W908" i="25"/>
  <c r="V908" i="25"/>
  <c r="U908" i="25"/>
  <c r="T908" i="25"/>
  <c r="S908" i="25"/>
  <c r="X907" i="25"/>
  <c r="W907" i="25"/>
  <c r="V907" i="25"/>
  <c r="U907" i="25"/>
  <c r="T907" i="25"/>
  <c r="S907" i="25"/>
  <c r="X906" i="25"/>
  <c r="W906" i="25"/>
  <c r="V906" i="25"/>
  <c r="U906" i="25"/>
  <c r="T906" i="25"/>
  <c r="S906" i="25"/>
  <c r="X905" i="25"/>
  <c r="W905" i="25"/>
  <c r="V905" i="25"/>
  <c r="U905" i="25"/>
  <c r="T905" i="25"/>
  <c r="S905" i="25"/>
  <c r="X904" i="25"/>
  <c r="W904" i="25"/>
  <c r="V904" i="25"/>
  <c r="U904" i="25"/>
  <c r="T904" i="25"/>
  <c r="S904" i="25"/>
  <c r="X903" i="25"/>
  <c r="W903" i="25"/>
  <c r="V903" i="25"/>
  <c r="U903" i="25"/>
  <c r="T903" i="25"/>
  <c r="S903" i="25"/>
  <c r="X902" i="25"/>
  <c r="W902" i="25"/>
  <c r="V902" i="25"/>
  <c r="U902" i="25"/>
  <c r="T902" i="25"/>
  <c r="S902" i="25"/>
  <c r="X901" i="25"/>
  <c r="W901" i="25"/>
  <c r="V901" i="25"/>
  <c r="U901" i="25"/>
  <c r="T901" i="25"/>
  <c r="S901" i="25"/>
  <c r="X900" i="25"/>
  <c r="W900" i="25"/>
  <c r="V900" i="25"/>
  <c r="U900" i="25"/>
  <c r="T900" i="25"/>
  <c r="S900" i="25"/>
  <c r="X899" i="25"/>
  <c r="V899" i="25"/>
  <c r="U899" i="25"/>
  <c r="T899" i="25"/>
  <c r="S899" i="25"/>
  <c r="X898" i="25"/>
  <c r="W898" i="25"/>
  <c r="V898" i="25"/>
  <c r="U898" i="25"/>
  <c r="T898" i="25"/>
  <c r="S898" i="25"/>
  <c r="X897" i="25"/>
  <c r="W897" i="25"/>
  <c r="V897" i="25"/>
  <c r="U897" i="25"/>
  <c r="T897" i="25"/>
  <c r="S897" i="25"/>
  <c r="X896" i="25"/>
  <c r="W896" i="25"/>
  <c r="V896" i="25"/>
  <c r="U896" i="25"/>
  <c r="T896" i="25"/>
  <c r="S896" i="25"/>
  <c r="X895" i="25"/>
  <c r="V895" i="25"/>
  <c r="U895" i="25"/>
  <c r="T895" i="25"/>
  <c r="S895" i="25"/>
  <c r="X894" i="25"/>
  <c r="W894" i="25"/>
  <c r="V894" i="25"/>
  <c r="U894" i="25"/>
  <c r="T894" i="25"/>
  <c r="S894" i="25"/>
  <c r="X893" i="25"/>
  <c r="W893" i="25"/>
  <c r="V893" i="25"/>
  <c r="U893" i="25"/>
  <c r="T893" i="25"/>
  <c r="S893" i="25"/>
  <c r="X892" i="25"/>
  <c r="W892" i="25"/>
  <c r="V892" i="25"/>
  <c r="U892" i="25"/>
  <c r="T892" i="25"/>
  <c r="S892" i="25"/>
  <c r="X891" i="25"/>
  <c r="W891" i="25"/>
  <c r="V891" i="25"/>
  <c r="U891" i="25"/>
  <c r="T891" i="25"/>
  <c r="S891" i="25"/>
  <c r="X890" i="25"/>
  <c r="W890" i="25"/>
  <c r="V890" i="25"/>
  <c r="U890" i="25"/>
  <c r="T890" i="25"/>
  <c r="S890" i="25"/>
  <c r="X889" i="25"/>
  <c r="W889" i="25"/>
  <c r="V889" i="25"/>
  <c r="U889" i="25"/>
  <c r="T889" i="25"/>
  <c r="S889" i="25"/>
  <c r="X888" i="25"/>
  <c r="V888" i="25"/>
  <c r="U888" i="25"/>
  <c r="T888" i="25"/>
  <c r="S888" i="25"/>
  <c r="X887" i="25"/>
  <c r="V887" i="25"/>
  <c r="U887" i="25"/>
  <c r="T887" i="25"/>
  <c r="S887" i="25"/>
  <c r="X883" i="25"/>
  <c r="V883" i="25"/>
  <c r="U883" i="25"/>
  <c r="T883" i="25"/>
  <c r="S883" i="25"/>
  <c r="X882" i="25"/>
  <c r="W882" i="25"/>
  <c r="V882" i="25"/>
  <c r="U882" i="25"/>
  <c r="T882" i="25"/>
  <c r="S882" i="25"/>
  <c r="X881" i="25"/>
  <c r="W881" i="25"/>
  <c r="V881" i="25"/>
  <c r="U881" i="25"/>
  <c r="T881" i="25"/>
  <c r="S881" i="25"/>
  <c r="X880" i="25"/>
  <c r="V880" i="25"/>
  <c r="U880" i="25"/>
  <c r="T880" i="25"/>
  <c r="S880" i="25"/>
  <c r="X879" i="25"/>
  <c r="W879" i="25"/>
  <c r="V879" i="25"/>
  <c r="U879" i="25"/>
  <c r="T879" i="25"/>
  <c r="S879" i="25"/>
  <c r="X878" i="25"/>
  <c r="V878" i="25"/>
  <c r="U878" i="25"/>
  <c r="T878" i="25"/>
  <c r="S878" i="25"/>
  <c r="X877" i="25"/>
  <c r="V877" i="25"/>
  <c r="U877" i="25"/>
  <c r="T877" i="25"/>
  <c r="S877" i="25"/>
  <c r="X876" i="25"/>
  <c r="V876" i="25"/>
  <c r="U876" i="25"/>
  <c r="T876" i="25"/>
  <c r="S876" i="25"/>
  <c r="X875" i="25"/>
  <c r="V875" i="25"/>
  <c r="U875" i="25"/>
  <c r="T875" i="25"/>
  <c r="S875" i="25"/>
  <c r="X874" i="25"/>
  <c r="V874" i="25"/>
  <c r="U874" i="25"/>
  <c r="T874" i="25"/>
  <c r="S874" i="25"/>
  <c r="X873" i="25"/>
  <c r="W873" i="25"/>
  <c r="V873" i="25"/>
  <c r="U873" i="25"/>
  <c r="T873" i="25"/>
  <c r="S873" i="25"/>
  <c r="X872" i="25"/>
  <c r="W872" i="25"/>
  <c r="V872" i="25"/>
  <c r="U872" i="25"/>
  <c r="T872" i="25"/>
  <c r="S872" i="25"/>
  <c r="X871" i="25"/>
  <c r="V871" i="25"/>
  <c r="U871" i="25"/>
  <c r="T871" i="25"/>
  <c r="S871" i="25"/>
  <c r="X870" i="25"/>
  <c r="V870" i="25"/>
  <c r="U870" i="25"/>
  <c r="T870" i="25"/>
  <c r="S870" i="25"/>
  <c r="X869" i="25"/>
  <c r="V869" i="25"/>
  <c r="U869" i="25"/>
  <c r="T869" i="25"/>
  <c r="S869" i="25"/>
  <c r="X868" i="25"/>
  <c r="W868" i="25"/>
  <c r="V868" i="25"/>
  <c r="U868" i="25"/>
  <c r="T868" i="25"/>
  <c r="S868" i="25"/>
  <c r="X867" i="25"/>
  <c r="W867" i="25"/>
  <c r="V867" i="25"/>
  <c r="U867" i="25"/>
  <c r="T867" i="25"/>
  <c r="S867" i="25"/>
  <c r="X866" i="25"/>
  <c r="V866" i="25"/>
  <c r="U866" i="25"/>
  <c r="T866" i="25"/>
  <c r="S866" i="25"/>
  <c r="X865" i="25"/>
  <c r="V865" i="25"/>
  <c r="U865" i="25"/>
  <c r="T865" i="25"/>
  <c r="S865" i="25"/>
  <c r="X864" i="25"/>
  <c r="V864" i="25"/>
  <c r="U864" i="25"/>
  <c r="T864" i="25"/>
  <c r="S864" i="25"/>
  <c r="X863" i="25"/>
  <c r="V863" i="25"/>
  <c r="U863" i="25"/>
  <c r="T863" i="25"/>
  <c r="S863" i="25"/>
  <c r="X862" i="25"/>
  <c r="V862" i="25"/>
  <c r="U862" i="25"/>
  <c r="T862" i="25"/>
  <c r="S862" i="25"/>
  <c r="X861" i="25"/>
  <c r="V861" i="25"/>
  <c r="U861" i="25"/>
  <c r="T861" i="25"/>
  <c r="S861" i="25"/>
  <c r="X860" i="25"/>
  <c r="V860" i="25"/>
  <c r="U860" i="25"/>
  <c r="T860" i="25"/>
  <c r="S860" i="25"/>
  <c r="X859" i="25"/>
  <c r="V859" i="25"/>
  <c r="U859" i="25"/>
  <c r="T859" i="25"/>
  <c r="S859" i="25"/>
  <c r="X858" i="25"/>
  <c r="V858" i="25"/>
  <c r="U858" i="25"/>
  <c r="T858" i="25"/>
  <c r="S858" i="25"/>
  <c r="X857" i="25"/>
  <c r="V857" i="25"/>
  <c r="U857" i="25"/>
  <c r="T857" i="25"/>
  <c r="S857" i="25"/>
  <c r="X856" i="25"/>
  <c r="V856" i="25"/>
  <c r="U856" i="25"/>
  <c r="T856" i="25"/>
  <c r="S856" i="25"/>
  <c r="X855" i="25"/>
  <c r="V855" i="25"/>
  <c r="U855" i="25"/>
  <c r="T855" i="25"/>
  <c r="S855" i="25"/>
  <c r="X854" i="25"/>
  <c r="W854" i="25"/>
  <c r="V854" i="25"/>
  <c r="U854" i="25"/>
  <c r="T854" i="25"/>
  <c r="S854" i="25"/>
  <c r="X853" i="25"/>
  <c r="V853" i="25"/>
  <c r="U853" i="25"/>
  <c r="T853" i="25"/>
  <c r="S853" i="25"/>
  <c r="X852" i="25"/>
  <c r="V852" i="25"/>
  <c r="U852" i="25"/>
  <c r="T852" i="25"/>
  <c r="S852" i="25"/>
  <c r="X851" i="25"/>
  <c r="V851" i="25"/>
  <c r="U851" i="25"/>
  <c r="T851" i="25"/>
  <c r="S851" i="25"/>
  <c r="X850" i="25"/>
  <c r="V850" i="25"/>
  <c r="U850" i="25"/>
  <c r="T850" i="25"/>
  <c r="S850" i="25"/>
  <c r="X849" i="25"/>
  <c r="V849" i="25"/>
  <c r="U849" i="25"/>
  <c r="T849" i="25"/>
  <c r="S849" i="25"/>
  <c r="X848" i="25"/>
  <c r="V848" i="25"/>
  <c r="U848" i="25"/>
  <c r="T848" i="25"/>
  <c r="S848" i="25"/>
  <c r="X846" i="25"/>
  <c r="V846" i="25"/>
  <c r="U846" i="25"/>
  <c r="T846" i="25"/>
  <c r="S846" i="25"/>
  <c r="X845" i="25"/>
  <c r="W845" i="25"/>
  <c r="V845" i="25"/>
  <c r="U845" i="25"/>
  <c r="T845" i="25"/>
  <c r="S845" i="25"/>
  <c r="X844" i="25"/>
  <c r="W844" i="25"/>
  <c r="V844" i="25"/>
  <c r="U844" i="25"/>
  <c r="T844" i="25"/>
  <c r="S844" i="25"/>
  <c r="X843" i="25"/>
  <c r="V843" i="25"/>
  <c r="U843" i="25"/>
  <c r="T843" i="25"/>
  <c r="S843" i="25"/>
  <c r="X842" i="25"/>
  <c r="W842" i="25"/>
  <c r="V842" i="25"/>
  <c r="U842" i="25"/>
  <c r="T842" i="25"/>
  <c r="S842" i="25"/>
  <c r="X841" i="25"/>
  <c r="V841" i="25"/>
  <c r="U841" i="25"/>
  <c r="T841" i="25"/>
  <c r="S841" i="25"/>
  <c r="X840" i="25"/>
  <c r="V840" i="25"/>
  <c r="U840" i="25"/>
  <c r="T840" i="25"/>
  <c r="S840" i="25"/>
  <c r="X839" i="25"/>
  <c r="W839" i="25"/>
  <c r="V839" i="25"/>
  <c r="U839" i="25"/>
  <c r="T839" i="25"/>
  <c r="S839" i="25"/>
  <c r="X838" i="25"/>
  <c r="W838" i="25"/>
  <c r="V838" i="25"/>
  <c r="U838" i="25"/>
  <c r="T838" i="25"/>
  <c r="S838" i="25"/>
  <c r="X835" i="25"/>
  <c r="W835" i="25"/>
  <c r="V835" i="25"/>
  <c r="U835" i="25"/>
  <c r="T835" i="25"/>
  <c r="S835" i="25"/>
  <c r="X834" i="25"/>
  <c r="W834" i="25"/>
  <c r="V834" i="25"/>
  <c r="U834" i="25"/>
  <c r="T834" i="25"/>
  <c r="S834" i="25"/>
  <c r="X833" i="25"/>
  <c r="W833" i="25"/>
  <c r="V833" i="25"/>
  <c r="U833" i="25"/>
  <c r="T833" i="25"/>
  <c r="S833" i="25"/>
  <c r="X832" i="25"/>
  <c r="W832" i="25"/>
  <c r="V832" i="25"/>
  <c r="U832" i="25"/>
  <c r="T832" i="25"/>
  <c r="S832" i="25"/>
  <c r="X831" i="25"/>
  <c r="W831" i="25"/>
  <c r="V831" i="25"/>
  <c r="U831" i="25"/>
  <c r="T831" i="25"/>
  <c r="S831" i="25"/>
  <c r="X830" i="25"/>
  <c r="W830" i="25"/>
  <c r="V830" i="25"/>
  <c r="U830" i="25"/>
  <c r="T830" i="25"/>
  <c r="S830" i="25"/>
  <c r="X829" i="25"/>
  <c r="V829" i="25"/>
  <c r="U829" i="25"/>
  <c r="T829" i="25"/>
  <c r="S829" i="25"/>
  <c r="X828" i="25"/>
  <c r="V828" i="25"/>
  <c r="U828" i="25"/>
  <c r="T828" i="25"/>
  <c r="S828" i="25"/>
  <c r="X827" i="25"/>
  <c r="V827" i="25"/>
  <c r="U827" i="25"/>
  <c r="T827" i="25"/>
  <c r="S827" i="25"/>
  <c r="X826" i="25"/>
  <c r="W826" i="25"/>
  <c r="V826" i="25"/>
  <c r="U826" i="25"/>
  <c r="T826" i="25"/>
  <c r="S826" i="25"/>
  <c r="X825" i="25"/>
  <c r="V825" i="25"/>
  <c r="U825" i="25"/>
  <c r="T825" i="25"/>
  <c r="S825" i="25"/>
  <c r="X824" i="25"/>
  <c r="W824" i="25"/>
  <c r="V824" i="25"/>
  <c r="U824" i="25"/>
  <c r="T824" i="25"/>
  <c r="S824" i="25"/>
  <c r="X823" i="25"/>
  <c r="V823" i="25"/>
  <c r="U823" i="25"/>
  <c r="T823" i="25"/>
  <c r="S823" i="25"/>
  <c r="X822" i="25"/>
  <c r="V822" i="25"/>
  <c r="U822" i="25"/>
  <c r="T822" i="25"/>
  <c r="S822" i="25"/>
  <c r="X820" i="25"/>
  <c r="V820" i="25"/>
  <c r="U820" i="25"/>
  <c r="T820" i="25"/>
  <c r="S820" i="25"/>
  <c r="X819" i="25"/>
  <c r="W819" i="25"/>
  <c r="V819" i="25"/>
  <c r="U819" i="25"/>
  <c r="T819" i="25"/>
  <c r="S819" i="25"/>
  <c r="X818" i="25"/>
  <c r="V818" i="25"/>
  <c r="U818" i="25"/>
  <c r="T818" i="25"/>
  <c r="S818" i="25"/>
  <c r="X817" i="25"/>
  <c r="V817" i="25"/>
  <c r="U817" i="25"/>
  <c r="T817" i="25"/>
  <c r="S817" i="25"/>
  <c r="X816" i="25"/>
  <c r="V816" i="25"/>
  <c r="U816" i="25"/>
  <c r="T816" i="25"/>
  <c r="S816" i="25"/>
  <c r="X814" i="25"/>
  <c r="W814" i="25"/>
  <c r="V814" i="25"/>
  <c r="U814" i="25"/>
  <c r="T814" i="25"/>
  <c r="S814" i="25"/>
  <c r="X813" i="25"/>
  <c r="W813" i="25"/>
  <c r="V813" i="25"/>
  <c r="U813" i="25"/>
  <c r="T813" i="25"/>
  <c r="S813" i="25"/>
  <c r="X812" i="25"/>
  <c r="W812" i="25"/>
  <c r="V812" i="25"/>
  <c r="U812" i="25"/>
  <c r="T812" i="25"/>
  <c r="S812" i="25"/>
  <c r="X811" i="25"/>
  <c r="W811" i="25"/>
  <c r="V811" i="25"/>
  <c r="U811" i="25"/>
  <c r="T811" i="25"/>
  <c r="S811" i="25"/>
  <c r="X810" i="25"/>
  <c r="W810" i="25"/>
  <c r="V810" i="25"/>
  <c r="U810" i="25"/>
  <c r="T810" i="25"/>
  <c r="S810" i="25"/>
  <c r="X809" i="25"/>
  <c r="W809" i="25"/>
  <c r="V809" i="25"/>
  <c r="U809" i="25"/>
  <c r="T809" i="25"/>
  <c r="S809" i="25"/>
  <c r="X808" i="25"/>
  <c r="W808" i="25"/>
  <c r="V808" i="25"/>
  <c r="U808" i="25"/>
  <c r="T808" i="25"/>
  <c r="S808" i="25"/>
  <c r="X807" i="25"/>
  <c r="W807" i="25"/>
  <c r="V807" i="25"/>
  <c r="U807" i="25"/>
  <c r="T807" i="25"/>
  <c r="S807" i="25"/>
  <c r="X806" i="25"/>
  <c r="W806" i="25"/>
  <c r="V806" i="25"/>
  <c r="U806" i="25"/>
  <c r="T806" i="25"/>
  <c r="S806" i="25"/>
  <c r="X805" i="25"/>
  <c r="W805" i="25"/>
  <c r="V805" i="25"/>
  <c r="U805" i="25"/>
  <c r="T805" i="25"/>
  <c r="S805" i="25"/>
  <c r="X804" i="25"/>
  <c r="W804" i="25"/>
  <c r="V804" i="25"/>
  <c r="U804" i="25"/>
  <c r="T804" i="25"/>
  <c r="S804" i="25"/>
  <c r="X803" i="25"/>
  <c r="W803" i="25"/>
  <c r="V803" i="25"/>
  <c r="U803" i="25"/>
  <c r="T803" i="25"/>
  <c r="S803" i="25"/>
  <c r="X800" i="25"/>
  <c r="W800" i="25"/>
  <c r="V800" i="25"/>
  <c r="U800" i="25"/>
  <c r="T800" i="25"/>
  <c r="S800" i="25"/>
  <c r="X799" i="25"/>
  <c r="V799" i="25"/>
  <c r="U799" i="25"/>
  <c r="T799" i="25"/>
  <c r="S799" i="25"/>
  <c r="X798" i="25"/>
  <c r="W798" i="25"/>
  <c r="V798" i="25"/>
  <c r="U798" i="25"/>
  <c r="T798" i="25"/>
  <c r="S798" i="25"/>
  <c r="X797" i="25"/>
  <c r="W797" i="25"/>
  <c r="V797" i="25"/>
  <c r="U797" i="25"/>
  <c r="T797" i="25"/>
  <c r="S797" i="25"/>
  <c r="X796" i="25"/>
  <c r="W796" i="25"/>
  <c r="V796" i="25"/>
  <c r="U796" i="25"/>
  <c r="T796" i="25"/>
  <c r="S796" i="25"/>
  <c r="X795" i="25"/>
  <c r="V795" i="25"/>
  <c r="U795" i="25"/>
  <c r="T795" i="25"/>
  <c r="S795" i="25"/>
  <c r="X794" i="25"/>
  <c r="W794" i="25"/>
  <c r="V794" i="25"/>
  <c r="U794" i="25"/>
  <c r="T794" i="25"/>
  <c r="S794" i="25"/>
  <c r="X793" i="25"/>
  <c r="V793" i="25"/>
  <c r="U793" i="25"/>
  <c r="T793" i="25"/>
  <c r="S793" i="25"/>
  <c r="X792" i="25"/>
  <c r="W792" i="25"/>
  <c r="V792" i="25"/>
  <c r="U792" i="25"/>
  <c r="T792" i="25"/>
  <c r="S792" i="25"/>
  <c r="X791" i="25"/>
  <c r="W791" i="25"/>
  <c r="V791" i="25"/>
  <c r="U791" i="25"/>
  <c r="T791" i="25"/>
  <c r="S791" i="25"/>
  <c r="X790" i="25"/>
  <c r="V790" i="25"/>
  <c r="U790" i="25"/>
  <c r="T790" i="25"/>
  <c r="S790" i="25"/>
  <c r="X788" i="25"/>
  <c r="V788" i="25"/>
  <c r="U788" i="25"/>
  <c r="T788" i="25"/>
  <c r="S788" i="25"/>
  <c r="X787" i="25"/>
  <c r="W787" i="25"/>
  <c r="V787" i="25"/>
  <c r="U787" i="25"/>
  <c r="T787" i="25"/>
  <c r="S787" i="25"/>
  <c r="X786" i="25"/>
  <c r="W786" i="25"/>
  <c r="V786" i="25"/>
  <c r="U786" i="25"/>
  <c r="T786" i="25"/>
  <c r="S786" i="25"/>
  <c r="X785" i="25"/>
  <c r="W785" i="25"/>
  <c r="V785" i="25"/>
  <c r="U785" i="25"/>
  <c r="T785" i="25"/>
  <c r="S785" i="25"/>
  <c r="X784" i="25"/>
  <c r="V784" i="25"/>
  <c r="U784" i="25"/>
  <c r="T784" i="25"/>
  <c r="S784" i="25"/>
  <c r="X783" i="25"/>
  <c r="W783" i="25"/>
  <c r="V783" i="25"/>
  <c r="U783" i="25"/>
  <c r="T783" i="25"/>
  <c r="S783" i="25"/>
  <c r="X782" i="25"/>
  <c r="V782" i="25"/>
  <c r="U782" i="25"/>
  <c r="T782" i="25"/>
  <c r="S782" i="25"/>
  <c r="X781" i="25"/>
  <c r="W781" i="25"/>
  <c r="V781" i="25"/>
  <c r="U781" i="25"/>
  <c r="T781" i="25"/>
  <c r="S781" i="25"/>
  <c r="X780" i="25"/>
  <c r="V780" i="25"/>
  <c r="U780" i="25"/>
  <c r="T780" i="25"/>
  <c r="S780" i="25"/>
  <c r="X779" i="25"/>
  <c r="W779" i="25"/>
  <c r="V779" i="25"/>
  <c r="U779" i="25"/>
  <c r="T779" i="25"/>
  <c r="S779" i="25"/>
  <c r="X777" i="25"/>
  <c r="V777" i="25"/>
  <c r="U777" i="25"/>
  <c r="T777" i="25"/>
  <c r="S777" i="25"/>
  <c r="X776" i="25"/>
  <c r="V776" i="25"/>
  <c r="U776" i="25"/>
  <c r="T776" i="25"/>
  <c r="S776" i="25"/>
  <c r="X775" i="25"/>
  <c r="W775" i="25"/>
  <c r="V775" i="25"/>
  <c r="U775" i="25"/>
  <c r="T775" i="25"/>
  <c r="S775" i="25"/>
  <c r="X774" i="25"/>
  <c r="V774" i="25"/>
  <c r="U774" i="25"/>
  <c r="T774" i="25"/>
  <c r="S774" i="25"/>
  <c r="X773" i="25"/>
  <c r="V773" i="25"/>
  <c r="U773" i="25"/>
  <c r="T773" i="25"/>
  <c r="S773" i="25"/>
  <c r="X772" i="25"/>
  <c r="V772" i="25"/>
  <c r="U772" i="25"/>
  <c r="T772" i="25"/>
  <c r="S772" i="25"/>
  <c r="X771" i="25"/>
  <c r="W771" i="25"/>
  <c r="V771" i="25"/>
  <c r="U771" i="25"/>
  <c r="T771" i="25"/>
  <c r="S771" i="25"/>
  <c r="X770" i="25"/>
  <c r="W770" i="25"/>
  <c r="V770" i="25"/>
  <c r="U770" i="25"/>
  <c r="T770" i="25"/>
  <c r="S770" i="25"/>
  <c r="X769" i="25"/>
  <c r="W769" i="25"/>
  <c r="V769" i="25"/>
  <c r="U769" i="25"/>
  <c r="T769" i="25"/>
  <c r="S769" i="25"/>
  <c r="X768" i="25"/>
  <c r="V768" i="25"/>
  <c r="U768" i="25"/>
  <c r="T768" i="25"/>
  <c r="S768" i="25"/>
  <c r="X767" i="25"/>
  <c r="V767" i="25"/>
  <c r="U767" i="25"/>
  <c r="T767" i="25"/>
  <c r="S767" i="25"/>
  <c r="X766" i="25"/>
  <c r="V766" i="25"/>
  <c r="U766" i="25"/>
  <c r="T766" i="25"/>
  <c r="S766" i="25"/>
  <c r="X765" i="25"/>
  <c r="V765" i="25"/>
  <c r="U765" i="25"/>
  <c r="T765" i="25"/>
  <c r="S765" i="25"/>
  <c r="X764" i="25"/>
  <c r="V764" i="25"/>
  <c r="U764" i="25"/>
  <c r="T764" i="25"/>
  <c r="S764" i="25"/>
  <c r="X760" i="25"/>
  <c r="W760" i="25"/>
  <c r="V760" i="25"/>
  <c r="U760" i="25"/>
  <c r="T760" i="25"/>
  <c r="S760" i="25"/>
  <c r="X759" i="25"/>
  <c r="W759" i="25"/>
  <c r="V759" i="25"/>
  <c r="U759" i="25"/>
  <c r="T759" i="25"/>
  <c r="S759" i="25"/>
  <c r="X758" i="25"/>
  <c r="W758" i="25"/>
  <c r="V758" i="25"/>
  <c r="U758" i="25"/>
  <c r="T758" i="25"/>
  <c r="S758" i="25"/>
  <c r="X757" i="25"/>
  <c r="W757" i="25"/>
  <c r="V757" i="25"/>
  <c r="U757" i="25"/>
  <c r="T757" i="25"/>
  <c r="S757" i="25"/>
  <c r="X756" i="25"/>
  <c r="W756" i="25"/>
  <c r="V756" i="25"/>
  <c r="U756" i="25"/>
  <c r="T756" i="25"/>
  <c r="S756" i="25"/>
  <c r="X755" i="25"/>
  <c r="W755" i="25"/>
  <c r="V755" i="25"/>
  <c r="U755" i="25"/>
  <c r="T755" i="25"/>
  <c r="S755" i="25"/>
  <c r="X754" i="25"/>
  <c r="W754" i="25"/>
  <c r="V754" i="25"/>
  <c r="U754" i="25"/>
  <c r="T754" i="25"/>
  <c r="S754" i="25"/>
  <c r="X753" i="25"/>
  <c r="W753" i="25"/>
  <c r="V753" i="25"/>
  <c r="U753" i="25"/>
  <c r="T753" i="25"/>
  <c r="S753" i="25"/>
  <c r="X752" i="25"/>
  <c r="V752" i="25"/>
  <c r="U752" i="25"/>
  <c r="T752" i="25"/>
  <c r="S752" i="25"/>
  <c r="X751" i="25"/>
  <c r="W751" i="25"/>
  <c r="V751" i="25"/>
  <c r="U751" i="25"/>
  <c r="T751" i="25"/>
  <c r="S751" i="25"/>
  <c r="X750" i="25"/>
  <c r="W750" i="25"/>
  <c r="V750" i="25"/>
  <c r="U750" i="25"/>
  <c r="T750" i="25"/>
  <c r="S750" i="25"/>
  <c r="X748" i="25"/>
  <c r="W748" i="25"/>
  <c r="V748" i="25"/>
  <c r="U748" i="25"/>
  <c r="T748" i="25"/>
  <c r="S748" i="25"/>
  <c r="X747" i="25"/>
  <c r="V747" i="25"/>
  <c r="U747" i="25"/>
  <c r="T747" i="25"/>
  <c r="S747" i="25"/>
  <c r="X746" i="25"/>
  <c r="W746" i="25"/>
  <c r="V746" i="25"/>
  <c r="U746" i="25"/>
  <c r="T746" i="25"/>
  <c r="S746" i="25"/>
  <c r="X745" i="25"/>
  <c r="V745" i="25"/>
  <c r="U745" i="25"/>
  <c r="T745" i="25"/>
  <c r="S745" i="25"/>
  <c r="X744" i="25"/>
  <c r="W744" i="25"/>
  <c r="V744" i="25"/>
  <c r="U744" i="25"/>
  <c r="T744" i="25"/>
  <c r="S744" i="25"/>
  <c r="X743" i="25"/>
  <c r="W743" i="25"/>
  <c r="V743" i="25"/>
  <c r="U743" i="25"/>
  <c r="T743" i="25"/>
  <c r="S743" i="25"/>
  <c r="X742" i="25"/>
  <c r="W742" i="25"/>
  <c r="V742" i="25"/>
  <c r="U742" i="25"/>
  <c r="T742" i="25"/>
  <c r="S742" i="25"/>
  <c r="X741" i="25"/>
  <c r="W741" i="25"/>
  <c r="V741" i="25"/>
  <c r="U741" i="25"/>
  <c r="T741" i="25"/>
  <c r="S741" i="25"/>
  <c r="X740" i="25"/>
  <c r="V740" i="25"/>
  <c r="U740" i="25"/>
  <c r="T740" i="25"/>
  <c r="S740" i="25"/>
  <c r="X739" i="25"/>
  <c r="W739" i="25"/>
  <c r="V739" i="25"/>
  <c r="U739" i="25"/>
  <c r="T739" i="25"/>
  <c r="S739" i="25"/>
  <c r="X738" i="25"/>
  <c r="W738" i="25"/>
  <c r="V738" i="25"/>
  <c r="U738" i="25"/>
  <c r="T738" i="25"/>
  <c r="S738" i="25"/>
  <c r="X737" i="25"/>
  <c r="W737" i="25"/>
  <c r="V737" i="25"/>
  <c r="U737" i="25"/>
  <c r="T737" i="25"/>
  <c r="S737" i="25"/>
  <c r="X736" i="25"/>
  <c r="W736" i="25"/>
  <c r="V736" i="25"/>
  <c r="U736" i="25"/>
  <c r="T736" i="25"/>
  <c r="S736" i="25"/>
  <c r="X735" i="25"/>
  <c r="V735" i="25"/>
  <c r="U735" i="25"/>
  <c r="T735" i="25"/>
  <c r="S735" i="25"/>
  <c r="X734" i="25"/>
  <c r="V734" i="25"/>
  <c r="U734" i="25"/>
  <c r="T734" i="25"/>
  <c r="S734" i="25"/>
  <c r="X733" i="25"/>
  <c r="V733" i="25"/>
  <c r="U733" i="25"/>
  <c r="T733" i="25"/>
  <c r="S733" i="25"/>
  <c r="X732" i="25"/>
  <c r="W732" i="25"/>
  <c r="V732" i="25"/>
  <c r="U732" i="25"/>
  <c r="T732" i="25"/>
  <c r="S732" i="25"/>
  <c r="X731" i="25"/>
  <c r="W731" i="25"/>
  <c r="V731" i="25"/>
  <c r="U731" i="25"/>
  <c r="T731" i="25"/>
  <c r="S731" i="25"/>
  <c r="X730" i="25"/>
  <c r="W730" i="25"/>
  <c r="V730" i="25"/>
  <c r="U730" i="25"/>
  <c r="T730" i="25"/>
  <c r="S730" i="25"/>
  <c r="X729" i="25"/>
  <c r="W729" i="25"/>
  <c r="V729" i="25"/>
  <c r="U729" i="25"/>
  <c r="T729" i="25"/>
  <c r="S729" i="25"/>
  <c r="X728" i="25"/>
  <c r="V728" i="25"/>
  <c r="U728" i="25"/>
  <c r="T728" i="25"/>
  <c r="S728" i="25"/>
  <c r="X727" i="25"/>
  <c r="W727" i="25"/>
  <c r="V727" i="25"/>
  <c r="U727" i="25"/>
  <c r="T727" i="25"/>
  <c r="S727" i="25"/>
  <c r="X726" i="25"/>
  <c r="W726" i="25"/>
  <c r="V726" i="25"/>
  <c r="U726" i="25"/>
  <c r="T726" i="25"/>
  <c r="S726" i="25"/>
  <c r="X725" i="25"/>
  <c r="W725" i="25"/>
  <c r="V725" i="25"/>
  <c r="U725" i="25"/>
  <c r="T725" i="25"/>
  <c r="S725" i="25"/>
  <c r="X724" i="25"/>
  <c r="V724" i="25"/>
  <c r="U724" i="25"/>
  <c r="T724" i="25"/>
  <c r="S724" i="25"/>
  <c r="X723" i="25"/>
  <c r="V723" i="25"/>
  <c r="U723" i="25"/>
  <c r="T723" i="25"/>
  <c r="S723" i="25"/>
  <c r="X722" i="25"/>
  <c r="W722" i="25"/>
  <c r="V722" i="25"/>
  <c r="U722" i="25"/>
  <c r="T722" i="25"/>
  <c r="S722" i="25"/>
  <c r="X721" i="25"/>
  <c r="V721" i="25"/>
  <c r="U721" i="25"/>
  <c r="T721" i="25"/>
  <c r="S721" i="25"/>
  <c r="X720" i="25"/>
  <c r="V720" i="25"/>
  <c r="U720" i="25"/>
  <c r="T720" i="25"/>
  <c r="S720" i="25"/>
  <c r="X719" i="25"/>
  <c r="V719" i="25"/>
  <c r="U719" i="25"/>
  <c r="T719" i="25"/>
  <c r="S719" i="25"/>
  <c r="X716" i="25"/>
  <c r="W716" i="25"/>
  <c r="V716" i="25"/>
  <c r="U716" i="25"/>
  <c r="T716" i="25"/>
  <c r="S716" i="25"/>
  <c r="X715" i="25"/>
  <c r="W715" i="25"/>
  <c r="V715" i="25"/>
  <c r="U715" i="25"/>
  <c r="T715" i="25"/>
  <c r="S715" i="25"/>
  <c r="X714" i="25"/>
  <c r="W714" i="25"/>
  <c r="V714" i="25"/>
  <c r="U714" i="25"/>
  <c r="T714" i="25"/>
  <c r="S714" i="25"/>
  <c r="X713" i="25"/>
  <c r="V713" i="25"/>
  <c r="U713" i="25"/>
  <c r="T713" i="25"/>
  <c r="S713" i="25"/>
  <c r="X712" i="25"/>
  <c r="V712" i="25"/>
  <c r="U712" i="25"/>
  <c r="T712" i="25"/>
  <c r="S712" i="25"/>
  <c r="X711" i="25"/>
  <c r="V711" i="25"/>
  <c r="U711" i="25"/>
  <c r="T711" i="25"/>
  <c r="S711" i="25"/>
  <c r="X710" i="25"/>
  <c r="V710" i="25"/>
  <c r="U710" i="25"/>
  <c r="T710" i="25"/>
  <c r="S710" i="25"/>
  <c r="X709" i="25"/>
  <c r="W709" i="25"/>
  <c r="V709" i="25"/>
  <c r="U709" i="25"/>
  <c r="T709" i="25"/>
  <c r="S709" i="25"/>
  <c r="X708" i="25"/>
  <c r="V708" i="25"/>
  <c r="U708" i="25"/>
  <c r="T708" i="25"/>
  <c r="S708" i="25"/>
  <c r="X707" i="25"/>
  <c r="V707" i="25"/>
  <c r="U707" i="25"/>
  <c r="T707" i="25"/>
  <c r="S707" i="25"/>
  <c r="X706" i="25"/>
  <c r="V706" i="25"/>
  <c r="U706" i="25"/>
  <c r="T706" i="25"/>
  <c r="S706" i="25"/>
  <c r="X705" i="25"/>
  <c r="V705" i="25"/>
  <c r="U705" i="25"/>
  <c r="T705" i="25"/>
  <c r="S705" i="25"/>
  <c r="X704" i="25"/>
  <c r="V704" i="25"/>
  <c r="U704" i="25"/>
  <c r="T704" i="25"/>
  <c r="S704" i="25"/>
  <c r="X703" i="25"/>
  <c r="V703" i="25"/>
  <c r="U703" i="25"/>
  <c r="T703" i="25"/>
  <c r="S703" i="25"/>
  <c r="X702" i="25"/>
  <c r="V702" i="25"/>
  <c r="U702" i="25"/>
  <c r="T702" i="25"/>
  <c r="S702" i="25"/>
  <c r="X701" i="25"/>
  <c r="W701" i="25"/>
  <c r="V701" i="25"/>
  <c r="U701" i="25"/>
  <c r="T701" i="25"/>
  <c r="S701" i="25"/>
  <c r="X700" i="25"/>
  <c r="V700" i="25"/>
  <c r="U700" i="25"/>
  <c r="T700" i="25"/>
  <c r="S700" i="25"/>
  <c r="X699" i="25"/>
  <c r="V699" i="25"/>
  <c r="U699" i="25"/>
  <c r="T699" i="25"/>
  <c r="S699" i="25"/>
  <c r="X698" i="25"/>
  <c r="V698" i="25"/>
  <c r="U698" i="25"/>
  <c r="T698" i="25"/>
  <c r="S698" i="25"/>
  <c r="X697" i="25"/>
  <c r="V697" i="25"/>
  <c r="U697" i="25"/>
  <c r="T697" i="25"/>
  <c r="S697" i="25"/>
  <c r="X696" i="25"/>
  <c r="V696" i="25"/>
  <c r="U696" i="25"/>
  <c r="T696" i="25"/>
  <c r="S696" i="25"/>
  <c r="X695" i="25"/>
  <c r="V695" i="25"/>
  <c r="U695" i="25"/>
  <c r="T695" i="25"/>
  <c r="S695" i="25"/>
  <c r="X694" i="25"/>
  <c r="V694" i="25"/>
  <c r="U694" i="25"/>
  <c r="T694" i="25"/>
  <c r="S694" i="25"/>
  <c r="X693" i="25"/>
  <c r="V693" i="25"/>
  <c r="U693" i="25"/>
  <c r="T693" i="25"/>
  <c r="S693" i="25"/>
  <c r="X692" i="25"/>
  <c r="V692" i="25"/>
  <c r="U692" i="25"/>
  <c r="T692" i="25"/>
  <c r="S692" i="25"/>
  <c r="X691" i="25"/>
  <c r="V691" i="25"/>
  <c r="U691" i="25"/>
  <c r="T691" i="25"/>
  <c r="S691" i="25"/>
  <c r="X690" i="25"/>
  <c r="W690" i="25"/>
  <c r="V690" i="25"/>
  <c r="U690" i="25"/>
  <c r="T690" i="25"/>
  <c r="S690" i="25"/>
  <c r="X689" i="25"/>
  <c r="V689" i="25"/>
  <c r="U689" i="25"/>
  <c r="T689" i="25"/>
  <c r="S689" i="25"/>
  <c r="X688" i="25"/>
  <c r="W688" i="25"/>
  <c r="V688" i="25"/>
  <c r="U688" i="25"/>
  <c r="T688" i="25"/>
  <c r="S688" i="25"/>
  <c r="X687" i="25"/>
  <c r="V687" i="25"/>
  <c r="U687" i="25"/>
  <c r="T687" i="25"/>
  <c r="S687" i="25"/>
  <c r="X686" i="25"/>
  <c r="V686" i="25"/>
  <c r="U686" i="25"/>
  <c r="T686" i="25"/>
  <c r="S686" i="25"/>
  <c r="X685" i="25"/>
  <c r="W685" i="25"/>
  <c r="V685" i="25"/>
  <c r="U685" i="25"/>
  <c r="T685" i="25"/>
  <c r="S685" i="25"/>
  <c r="X684" i="25"/>
  <c r="W684" i="25"/>
  <c r="V684" i="25"/>
  <c r="U684" i="25"/>
  <c r="T684" i="25"/>
  <c r="S684" i="25"/>
  <c r="X683" i="25"/>
  <c r="V683" i="25"/>
  <c r="U683" i="25"/>
  <c r="T683" i="25"/>
  <c r="S683" i="25"/>
  <c r="X682" i="25"/>
  <c r="V682" i="25"/>
  <c r="U682" i="25"/>
  <c r="T682" i="25"/>
  <c r="S682" i="25"/>
  <c r="X680" i="25"/>
  <c r="W680" i="25"/>
  <c r="V680" i="25"/>
  <c r="U680" i="25"/>
  <c r="T680" i="25"/>
  <c r="S680" i="25"/>
  <c r="X679" i="25"/>
  <c r="W679" i="25"/>
  <c r="V679" i="25"/>
  <c r="U679" i="25"/>
  <c r="T679" i="25"/>
  <c r="S679" i="25"/>
  <c r="X678" i="25"/>
  <c r="V678" i="25"/>
  <c r="U678" i="25"/>
  <c r="T678" i="25"/>
  <c r="S678" i="25"/>
  <c r="X676" i="25"/>
  <c r="V676" i="25"/>
  <c r="U676" i="25"/>
  <c r="T676" i="25"/>
  <c r="S676" i="25"/>
  <c r="X675" i="25"/>
  <c r="V675" i="25"/>
  <c r="U675" i="25"/>
  <c r="T675" i="25"/>
  <c r="S675" i="25"/>
  <c r="X674" i="25"/>
  <c r="V674" i="25"/>
  <c r="U674" i="25"/>
  <c r="T674" i="25"/>
  <c r="S674" i="25"/>
  <c r="X671" i="25"/>
  <c r="W671" i="25"/>
  <c r="V671" i="25"/>
  <c r="U671" i="25"/>
  <c r="T671" i="25"/>
  <c r="S671" i="25"/>
  <c r="X670" i="25"/>
  <c r="W670" i="25"/>
  <c r="V670" i="25"/>
  <c r="U670" i="25"/>
  <c r="T670" i="25"/>
  <c r="S670" i="25"/>
  <c r="X669" i="25"/>
  <c r="V669" i="25"/>
  <c r="U669" i="25"/>
  <c r="T669" i="25"/>
  <c r="S669" i="25"/>
  <c r="X668" i="25"/>
  <c r="V668" i="25"/>
  <c r="U668" i="25"/>
  <c r="T668" i="25"/>
  <c r="S668" i="25"/>
  <c r="X667" i="25"/>
  <c r="V667" i="25"/>
  <c r="U667" i="25"/>
  <c r="T667" i="25"/>
  <c r="S667" i="25"/>
  <c r="X666" i="25"/>
  <c r="W666" i="25"/>
  <c r="V666" i="25"/>
  <c r="U666" i="25"/>
  <c r="T666" i="25"/>
  <c r="S666" i="25"/>
  <c r="X665" i="25"/>
  <c r="V665" i="25"/>
  <c r="U665" i="25"/>
  <c r="T665" i="25"/>
  <c r="S665" i="25"/>
  <c r="X664" i="25"/>
  <c r="W664" i="25"/>
  <c r="V664" i="25"/>
  <c r="U664" i="25"/>
  <c r="T664" i="25"/>
  <c r="S664" i="25"/>
  <c r="X663" i="25"/>
  <c r="V663" i="25"/>
  <c r="U663" i="25"/>
  <c r="T663" i="25"/>
  <c r="S663" i="25"/>
  <c r="X662" i="25"/>
  <c r="V662" i="25"/>
  <c r="U662" i="25"/>
  <c r="T662" i="25"/>
  <c r="S662" i="25"/>
  <c r="X661" i="25"/>
  <c r="V661" i="25"/>
  <c r="U661" i="25"/>
  <c r="T661" i="25"/>
  <c r="S661" i="25"/>
  <c r="X660" i="25"/>
  <c r="V660" i="25"/>
  <c r="U660" i="25"/>
  <c r="T660" i="25"/>
  <c r="S660" i="25"/>
  <c r="X659" i="25"/>
  <c r="V659" i="25"/>
  <c r="U659" i="25"/>
  <c r="T659" i="25"/>
  <c r="S659" i="25"/>
  <c r="X658" i="25"/>
  <c r="W658" i="25"/>
  <c r="V658" i="25"/>
  <c r="U658" i="25"/>
  <c r="T658" i="25"/>
  <c r="S658" i="25"/>
  <c r="X657" i="25"/>
  <c r="V657" i="25"/>
  <c r="U657" i="25"/>
  <c r="T657" i="25"/>
  <c r="S657" i="25"/>
  <c r="X656" i="25"/>
  <c r="V656" i="25"/>
  <c r="U656" i="25"/>
  <c r="T656" i="25"/>
  <c r="S656" i="25"/>
  <c r="X655" i="25"/>
  <c r="W655" i="25"/>
  <c r="V655" i="25"/>
  <c r="U655" i="25"/>
  <c r="T655" i="25"/>
  <c r="S655" i="25"/>
  <c r="X654" i="25"/>
  <c r="V654" i="25"/>
  <c r="U654" i="25"/>
  <c r="T654" i="25"/>
  <c r="S654" i="25"/>
  <c r="X653" i="25"/>
  <c r="W653" i="25"/>
  <c r="V653" i="25"/>
  <c r="U653" i="25"/>
  <c r="T653" i="25"/>
  <c r="S653" i="25"/>
  <c r="X646" i="25"/>
  <c r="W646" i="25"/>
  <c r="V646" i="25"/>
  <c r="U646" i="25"/>
  <c r="T646" i="25"/>
  <c r="S646" i="25"/>
  <c r="X645" i="25"/>
  <c r="W645" i="25"/>
  <c r="V645" i="25"/>
  <c r="U645" i="25"/>
  <c r="T645" i="25"/>
  <c r="S645" i="25"/>
  <c r="X644" i="25"/>
  <c r="W644" i="25"/>
  <c r="V644" i="25"/>
  <c r="U644" i="25"/>
  <c r="T644" i="25"/>
  <c r="S644" i="25"/>
  <c r="X643" i="25"/>
  <c r="W643" i="25"/>
  <c r="V643" i="25"/>
  <c r="U643" i="25"/>
  <c r="T643" i="25"/>
  <c r="S643" i="25"/>
  <c r="X642" i="25"/>
  <c r="W642" i="25"/>
  <c r="V642" i="25"/>
  <c r="U642" i="25"/>
  <c r="T642" i="25"/>
  <c r="S642" i="25"/>
  <c r="X641" i="25"/>
  <c r="W641" i="25"/>
  <c r="V641" i="25"/>
  <c r="U641" i="25"/>
  <c r="T641" i="25"/>
  <c r="S641" i="25"/>
  <c r="X640" i="25"/>
  <c r="W640" i="25"/>
  <c r="V640" i="25"/>
  <c r="U640" i="25"/>
  <c r="T640" i="25"/>
  <c r="S640" i="25"/>
  <c r="X639" i="25"/>
  <c r="W639" i="25"/>
  <c r="V639" i="25"/>
  <c r="U639" i="25"/>
  <c r="T639" i="25"/>
  <c r="S639" i="25"/>
  <c r="X638" i="25"/>
  <c r="W638" i="25"/>
  <c r="V638" i="25"/>
  <c r="U638" i="25"/>
  <c r="T638" i="25"/>
  <c r="S638" i="25"/>
  <c r="X637" i="25"/>
  <c r="W637" i="25"/>
  <c r="V637" i="25"/>
  <c r="U637" i="25"/>
  <c r="T637" i="25"/>
  <c r="S637" i="25"/>
  <c r="X636" i="25"/>
  <c r="W636" i="25"/>
  <c r="V636" i="25"/>
  <c r="U636" i="25"/>
  <c r="T636" i="25"/>
  <c r="S636" i="25"/>
  <c r="X635" i="25"/>
  <c r="W635" i="25"/>
  <c r="V635" i="25"/>
  <c r="U635" i="25"/>
  <c r="T635" i="25"/>
  <c r="S635" i="25"/>
  <c r="X632" i="25"/>
  <c r="W632" i="25"/>
  <c r="V632" i="25"/>
  <c r="U632" i="25"/>
  <c r="T632" i="25"/>
  <c r="S632" i="25"/>
  <c r="X631" i="25"/>
  <c r="W631" i="25"/>
  <c r="V631" i="25"/>
  <c r="U631" i="25"/>
  <c r="T631" i="25"/>
  <c r="S631" i="25"/>
  <c r="X630" i="25"/>
  <c r="V630" i="25"/>
  <c r="U630" i="25"/>
  <c r="T630" i="25"/>
  <c r="S630" i="25"/>
  <c r="X629" i="25"/>
  <c r="W629" i="25"/>
  <c r="V629" i="25"/>
  <c r="U629" i="25"/>
  <c r="T629" i="25"/>
  <c r="S629" i="25"/>
  <c r="X628" i="25"/>
  <c r="V628" i="25"/>
  <c r="U628" i="25"/>
  <c r="T628" i="25"/>
  <c r="S628" i="25"/>
  <c r="X627" i="25"/>
  <c r="W627" i="25"/>
  <c r="V627" i="25"/>
  <c r="U627" i="25"/>
  <c r="T627" i="25"/>
  <c r="S627" i="25"/>
  <c r="X626" i="25"/>
  <c r="V626" i="25"/>
  <c r="U626" i="25"/>
  <c r="T626" i="25"/>
  <c r="S626" i="25"/>
  <c r="X625" i="25"/>
  <c r="W625" i="25"/>
  <c r="V625" i="25"/>
  <c r="U625" i="25"/>
  <c r="T625" i="25"/>
  <c r="S625" i="25"/>
  <c r="X624" i="25"/>
  <c r="W624" i="25"/>
  <c r="V624" i="25"/>
  <c r="U624" i="25"/>
  <c r="T624" i="25"/>
  <c r="S624" i="25"/>
  <c r="X623" i="25"/>
  <c r="V623" i="25"/>
  <c r="U623" i="25"/>
  <c r="T623" i="25"/>
  <c r="S623" i="25"/>
  <c r="X622" i="25"/>
  <c r="V622" i="25"/>
  <c r="U622" i="25"/>
  <c r="T622" i="25"/>
  <c r="S622" i="25"/>
  <c r="X621" i="25"/>
  <c r="V621" i="25"/>
  <c r="U621" i="25"/>
  <c r="T621" i="25"/>
  <c r="S621" i="25"/>
  <c r="X620" i="25"/>
  <c r="V620" i="25"/>
  <c r="U620" i="25"/>
  <c r="T620" i="25"/>
  <c r="S620" i="25"/>
  <c r="X619" i="25"/>
  <c r="V619" i="25"/>
  <c r="U619" i="25"/>
  <c r="T619" i="25"/>
  <c r="S619" i="25"/>
  <c r="X618" i="25"/>
  <c r="V618" i="25"/>
  <c r="U618" i="25"/>
  <c r="T618" i="25"/>
  <c r="S618" i="25"/>
  <c r="X617" i="25"/>
  <c r="V617" i="25"/>
  <c r="U617" i="25"/>
  <c r="T617" i="25"/>
  <c r="S617" i="25"/>
  <c r="X616" i="25"/>
  <c r="W616" i="25"/>
  <c r="V616" i="25"/>
  <c r="U616" i="25"/>
  <c r="T616" i="25"/>
  <c r="S616" i="25"/>
  <c r="X615" i="25"/>
  <c r="W615" i="25"/>
  <c r="V615" i="25"/>
  <c r="U615" i="25"/>
  <c r="T615" i="25"/>
  <c r="S615" i="25"/>
  <c r="X614" i="25"/>
  <c r="V614" i="25"/>
  <c r="U614" i="25"/>
  <c r="T614" i="25"/>
  <c r="S614" i="25"/>
  <c r="X613" i="25"/>
  <c r="V613" i="25"/>
  <c r="U613" i="25"/>
  <c r="T613" i="25"/>
  <c r="S613" i="25"/>
  <c r="X612" i="25"/>
  <c r="V612" i="25"/>
  <c r="U612" i="25"/>
  <c r="T612" i="25"/>
  <c r="S612" i="25"/>
  <c r="X611" i="25"/>
  <c r="W611" i="25"/>
  <c r="V611" i="25"/>
  <c r="U611" i="25"/>
  <c r="T611" i="25"/>
  <c r="S611" i="25"/>
  <c r="X610" i="25"/>
  <c r="V610" i="25"/>
  <c r="U610" i="25"/>
  <c r="T610" i="25"/>
  <c r="S610" i="25"/>
  <c r="X609" i="25"/>
  <c r="W609" i="25"/>
  <c r="V609" i="25"/>
  <c r="U609" i="25"/>
  <c r="T609" i="25"/>
  <c r="S609" i="25"/>
  <c r="X608" i="25"/>
  <c r="W608" i="25"/>
  <c r="V608" i="25"/>
  <c r="U608" i="25"/>
  <c r="T608" i="25"/>
  <c r="S608" i="25"/>
  <c r="X607" i="25"/>
  <c r="V607" i="25"/>
  <c r="U607" i="25"/>
  <c r="T607" i="25"/>
  <c r="S607" i="25"/>
  <c r="X606" i="25"/>
  <c r="V606" i="25"/>
  <c r="U606" i="25"/>
  <c r="T606" i="25"/>
  <c r="S606" i="25"/>
  <c r="X605" i="25"/>
  <c r="W605" i="25"/>
  <c r="V605" i="25"/>
  <c r="U605" i="25"/>
  <c r="T605" i="25"/>
  <c r="S605" i="25"/>
  <c r="X604" i="25"/>
  <c r="V604" i="25"/>
  <c r="U604" i="25"/>
  <c r="T604" i="25"/>
  <c r="S604" i="25"/>
  <c r="X603" i="25"/>
  <c r="V603" i="25"/>
  <c r="U603" i="25"/>
  <c r="T603" i="25"/>
  <c r="S603" i="25"/>
  <c r="X602" i="25"/>
  <c r="V602" i="25"/>
  <c r="U602" i="25"/>
  <c r="T602" i="25"/>
  <c r="S602" i="25"/>
  <c r="X601" i="25"/>
  <c r="V601" i="25"/>
  <c r="U601" i="25"/>
  <c r="T601" i="25"/>
  <c r="S601" i="25"/>
  <c r="X600" i="25"/>
  <c r="V600" i="25"/>
  <c r="U600" i="25"/>
  <c r="T600" i="25"/>
  <c r="S600" i="25"/>
  <c r="X599" i="25"/>
  <c r="V599" i="25"/>
  <c r="U599" i="25"/>
  <c r="T599" i="25"/>
  <c r="S599" i="25"/>
  <c r="X598" i="25"/>
  <c r="V598" i="25"/>
  <c r="U598" i="25"/>
  <c r="T598" i="25"/>
  <c r="S598" i="25"/>
  <c r="X597" i="25"/>
  <c r="V597" i="25"/>
  <c r="U597" i="25"/>
  <c r="T597" i="25"/>
  <c r="S597" i="25"/>
  <c r="X596" i="25"/>
  <c r="V596" i="25"/>
  <c r="U596" i="25"/>
  <c r="T596" i="25"/>
  <c r="S596" i="25"/>
  <c r="X595" i="25"/>
  <c r="W595" i="25"/>
  <c r="V595" i="25"/>
  <c r="U595" i="25"/>
  <c r="T595" i="25"/>
  <c r="S595" i="25"/>
  <c r="X594" i="25"/>
  <c r="W594" i="25"/>
  <c r="V594" i="25"/>
  <c r="U594" i="25"/>
  <c r="T594" i="25"/>
  <c r="S594" i="25"/>
  <c r="X593" i="25"/>
  <c r="V593" i="25"/>
  <c r="U593" i="25"/>
  <c r="T593" i="25"/>
  <c r="S593" i="25"/>
  <c r="X592" i="25"/>
  <c r="V592" i="25"/>
  <c r="U592" i="25"/>
  <c r="T592" i="25"/>
  <c r="S592" i="25"/>
  <c r="X591" i="25"/>
  <c r="V591" i="25"/>
  <c r="U591" i="25"/>
  <c r="T591" i="25"/>
  <c r="S591" i="25"/>
  <c r="X590" i="25"/>
  <c r="V590" i="25"/>
  <c r="U590" i="25"/>
  <c r="T590" i="25"/>
  <c r="S590" i="25"/>
  <c r="X589" i="25"/>
  <c r="V589" i="25"/>
  <c r="U589" i="25"/>
  <c r="T589" i="25"/>
  <c r="S589" i="25"/>
  <c r="X588" i="25"/>
  <c r="V588" i="25"/>
  <c r="U588" i="25"/>
  <c r="T588" i="25"/>
  <c r="S588" i="25"/>
  <c r="X587" i="25"/>
  <c r="V587" i="25"/>
  <c r="U587" i="25"/>
  <c r="T587" i="25"/>
  <c r="S587" i="25"/>
  <c r="X586" i="25"/>
  <c r="V586" i="25"/>
  <c r="U586" i="25"/>
  <c r="T586" i="25"/>
  <c r="S586" i="25"/>
  <c r="X585" i="25"/>
  <c r="V585" i="25"/>
  <c r="U585" i="25"/>
  <c r="T585" i="25"/>
  <c r="S585" i="25"/>
  <c r="X584" i="25"/>
  <c r="W584" i="25"/>
  <c r="V584" i="25"/>
  <c r="U584" i="25"/>
  <c r="T584" i="25"/>
  <c r="S584" i="25"/>
  <c r="X583" i="25"/>
  <c r="V583" i="25"/>
  <c r="U583" i="25"/>
  <c r="T583" i="25"/>
  <c r="S583" i="25"/>
  <c r="X582" i="25"/>
  <c r="V582" i="25"/>
  <c r="U582" i="25"/>
  <c r="T582" i="25"/>
  <c r="S582" i="25"/>
  <c r="X581" i="25"/>
  <c r="V581" i="25"/>
  <c r="U581" i="25"/>
  <c r="T581" i="25"/>
  <c r="S581" i="25"/>
  <c r="X580" i="25"/>
  <c r="V580" i="25"/>
  <c r="U580" i="25"/>
  <c r="T580" i="25"/>
  <c r="S580" i="25"/>
  <c r="X579" i="25"/>
  <c r="W579" i="25"/>
  <c r="V579" i="25"/>
  <c r="U579" i="25"/>
  <c r="T579" i="25"/>
  <c r="S579" i="25"/>
  <c r="X578" i="25"/>
  <c r="V578" i="25"/>
  <c r="U578" i="25"/>
  <c r="T578" i="25"/>
  <c r="S578" i="25"/>
  <c r="X577" i="25"/>
  <c r="V577" i="25"/>
  <c r="U577" i="25"/>
  <c r="T577" i="25"/>
  <c r="S577" i="25"/>
  <c r="X576" i="25"/>
  <c r="V576" i="25"/>
  <c r="U576" i="25"/>
  <c r="T576" i="25"/>
  <c r="S576" i="25"/>
  <c r="X575" i="25"/>
  <c r="V575" i="25"/>
  <c r="U575" i="25"/>
  <c r="T575" i="25"/>
  <c r="S575" i="25"/>
  <c r="X574" i="25"/>
  <c r="V574" i="25"/>
  <c r="U574" i="25"/>
  <c r="T574" i="25"/>
  <c r="S574" i="25"/>
  <c r="X573" i="25"/>
  <c r="W573" i="25"/>
  <c r="V573" i="25"/>
  <c r="U573" i="25"/>
  <c r="T573" i="25"/>
  <c r="S573" i="25"/>
  <c r="X572" i="25"/>
  <c r="W572" i="25"/>
  <c r="V572" i="25"/>
  <c r="U572" i="25"/>
  <c r="T572" i="25"/>
  <c r="S572" i="25"/>
  <c r="X571" i="25"/>
  <c r="W571" i="25"/>
  <c r="V571" i="25"/>
  <c r="U571" i="25"/>
  <c r="T571" i="25"/>
  <c r="S571" i="25"/>
  <c r="X570" i="25"/>
  <c r="W570" i="25"/>
  <c r="V570" i="25"/>
  <c r="U570" i="25"/>
  <c r="T570" i="25"/>
  <c r="S570" i="25"/>
  <c r="X569" i="25"/>
  <c r="W569" i="25"/>
  <c r="V569" i="25"/>
  <c r="U569" i="25"/>
  <c r="T569" i="25"/>
  <c r="S569" i="25"/>
  <c r="X568" i="25"/>
  <c r="W568" i="25"/>
  <c r="V568" i="25"/>
  <c r="U568" i="25"/>
  <c r="T568" i="25"/>
  <c r="S568" i="25"/>
  <c r="X567" i="25"/>
  <c r="W567" i="25"/>
  <c r="V567" i="25"/>
  <c r="U567" i="25"/>
  <c r="T567" i="25"/>
  <c r="S567" i="25"/>
  <c r="X566" i="25"/>
  <c r="V566" i="25"/>
  <c r="U566" i="25"/>
  <c r="T566" i="25"/>
  <c r="S566" i="25"/>
  <c r="X565" i="25"/>
  <c r="V565" i="25"/>
  <c r="U565" i="25"/>
  <c r="T565" i="25"/>
  <c r="S565" i="25"/>
  <c r="X564" i="25"/>
  <c r="V564" i="25"/>
  <c r="U564" i="25"/>
  <c r="T564" i="25"/>
  <c r="S564" i="25"/>
  <c r="X563" i="25"/>
  <c r="W563" i="25"/>
  <c r="V563" i="25"/>
  <c r="U563" i="25"/>
  <c r="T563" i="25"/>
  <c r="S563" i="25"/>
  <c r="X562" i="25"/>
  <c r="V562" i="25"/>
  <c r="U562" i="25"/>
  <c r="T562" i="25"/>
  <c r="S562" i="25"/>
  <c r="X561" i="25"/>
  <c r="W561" i="25"/>
  <c r="V561" i="25"/>
  <c r="U561" i="25"/>
  <c r="T561" i="25"/>
  <c r="S561" i="25"/>
  <c r="X560" i="25"/>
  <c r="W560" i="25"/>
  <c r="V560" i="25"/>
  <c r="U560" i="25"/>
  <c r="T560" i="25"/>
  <c r="S560" i="25"/>
  <c r="X559" i="25"/>
  <c r="V559" i="25"/>
  <c r="U559" i="25"/>
  <c r="T559" i="25"/>
  <c r="S559" i="25"/>
  <c r="X558" i="25"/>
  <c r="W558" i="25"/>
  <c r="V558" i="25"/>
  <c r="U558" i="25"/>
  <c r="T558" i="25"/>
  <c r="S558" i="25"/>
  <c r="X557" i="25"/>
  <c r="V557" i="25"/>
  <c r="U557" i="25"/>
  <c r="T557" i="25"/>
  <c r="S557" i="25"/>
  <c r="X556" i="25"/>
  <c r="V556" i="25"/>
  <c r="U556" i="25"/>
  <c r="T556" i="25"/>
  <c r="S556" i="25"/>
  <c r="X555" i="25"/>
  <c r="V555" i="25"/>
  <c r="U555" i="25"/>
  <c r="T555" i="25"/>
  <c r="S555" i="25"/>
  <c r="X554" i="25"/>
  <c r="V554" i="25"/>
  <c r="U554" i="25"/>
  <c r="T554" i="25"/>
  <c r="S554" i="25"/>
  <c r="X553" i="25"/>
  <c r="W553" i="25"/>
  <c r="V553" i="25"/>
  <c r="U553" i="25"/>
  <c r="T553" i="25"/>
  <c r="S553" i="25"/>
  <c r="X548" i="25"/>
  <c r="W548" i="25"/>
  <c r="V548" i="25"/>
  <c r="U548" i="25"/>
  <c r="T548" i="25"/>
  <c r="S548" i="25"/>
  <c r="X547" i="25"/>
  <c r="W547" i="25"/>
  <c r="V547" i="25"/>
  <c r="U547" i="25"/>
  <c r="T547" i="25"/>
  <c r="S547" i="25"/>
  <c r="X546" i="25"/>
  <c r="V546" i="25"/>
  <c r="U546" i="25"/>
  <c r="T546" i="25"/>
  <c r="S546" i="25"/>
  <c r="X545" i="25"/>
  <c r="V545" i="25"/>
  <c r="U545" i="25"/>
  <c r="T545" i="25"/>
  <c r="S545" i="25"/>
  <c r="X544" i="25"/>
  <c r="V544" i="25"/>
  <c r="U544" i="25"/>
  <c r="T544" i="25"/>
  <c r="S544" i="25"/>
  <c r="X543" i="25"/>
  <c r="V543" i="25"/>
  <c r="U543" i="25"/>
  <c r="T543" i="25"/>
  <c r="S543" i="25"/>
  <c r="X540" i="25"/>
  <c r="W540" i="25"/>
  <c r="V540" i="25"/>
  <c r="U540" i="25"/>
  <c r="T540" i="25"/>
  <c r="S540" i="25"/>
  <c r="X539" i="25"/>
  <c r="V539" i="25"/>
  <c r="U539" i="25"/>
  <c r="T539" i="25"/>
  <c r="S539" i="25"/>
  <c r="X538" i="25"/>
  <c r="W538" i="25"/>
  <c r="V538" i="25"/>
  <c r="U538" i="25"/>
  <c r="T538" i="25"/>
  <c r="S538" i="25"/>
  <c r="X537" i="25"/>
  <c r="V537" i="25"/>
  <c r="U537" i="25"/>
  <c r="T537" i="25"/>
  <c r="S537" i="25"/>
  <c r="X536" i="25"/>
  <c r="W536" i="25"/>
  <c r="V536" i="25"/>
  <c r="U536" i="25"/>
  <c r="T536" i="25"/>
  <c r="S536" i="25"/>
  <c r="X534" i="25"/>
  <c r="V534" i="25"/>
  <c r="U534" i="25"/>
  <c r="T534" i="25"/>
  <c r="S534" i="25"/>
  <c r="X533" i="25"/>
  <c r="W533" i="25"/>
  <c r="V533" i="25"/>
  <c r="U533" i="25"/>
  <c r="T533" i="25"/>
  <c r="S533" i="25"/>
  <c r="X532" i="25"/>
  <c r="V532" i="25"/>
  <c r="U532" i="25"/>
  <c r="T532" i="25"/>
  <c r="S532" i="25"/>
  <c r="X531" i="25"/>
  <c r="V531" i="25"/>
  <c r="U531" i="25"/>
  <c r="T531" i="25"/>
  <c r="S531" i="25"/>
  <c r="X530" i="25"/>
  <c r="V530" i="25"/>
  <c r="U530" i="25"/>
  <c r="T530" i="25"/>
  <c r="S530" i="25"/>
  <c r="X529" i="25"/>
  <c r="V529" i="25"/>
  <c r="U529" i="25"/>
  <c r="T529" i="25"/>
  <c r="S529" i="25"/>
  <c r="X528" i="25"/>
  <c r="V528" i="25"/>
  <c r="U528" i="25"/>
  <c r="T528" i="25"/>
  <c r="S528" i="25"/>
  <c r="X527" i="25"/>
  <c r="W527" i="25"/>
  <c r="V527" i="25"/>
  <c r="U527" i="25"/>
  <c r="T527" i="25"/>
  <c r="S527" i="25"/>
  <c r="X523" i="25"/>
  <c r="W523" i="25"/>
  <c r="V523" i="25"/>
  <c r="U523" i="25"/>
  <c r="T523" i="25"/>
  <c r="S523" i="25"/>
  <c r="X522" i="25"/>
  <c r="W522" i="25"/>
  <c r="V522" i="25"/>
  <c r="U522" i="25"/>
  <c r="T522" i="25"/>
  <c r="S522" i="25"/>
  <c r="X521" i="25"/>
  <c r="W521" i="25"/>
  <c r="V521" i="25"/>
  <c r="U521" i="25"/>
  <c r="T521" i="25"/>
  <c r="S521" i="25"/>
  <c r="X520" i="25"/>
  <c r="W520" i="25"/>
  <c r="V520" i="25"/>
  <c r="U520" i="25"/>
  <c r="T520" i="25"/>
  <c r="S520" i="25"/>
  <c r="X519" i="25"/>
  <c r="W519" i="25"/>
  <c r="V519" i="25"/>
  <c r="U519" i="25"/>
  <c r="T519" i="25"/>
  <c r="S519" i="25"/>
  <c r="X518" i="25"/>
  <c r="W518" i="25"/>
  <c r="V518" i="25"/>
  <c r="U518" i="25"/>
  <c r="T518" i="25"/>
  <c r="S518" i="25"/>
  <c r="X517" i="25"/>
  <c r="V517" i="25"/>
  <c r="U517" i="25"/>
  <c r="T517" i="25"/>
  <c r="S517" i="25"/>
  <c r="X516" i="25"/>
  <c r="W516" i="25"/>
  <c r="V516" i="25"/>
  <c r="U516" i="25"/>
  <c r="T516" i="25"/>
  <c r="S516" i="25"/>
  <c r="X515" i="25"/>
  <c r="V515" i="25"/>
  <c r="U515" i="25"/>
  <c r="T515" i="25"/>
  <c r="S515" i="25"/>
  <c r="X514" i="25"/>
  <c r="W514" i="25"/>
  <c r="V514" i="25"/>
  <c r="U514" i="25"/>
  <c r="T514" i="25"/>
  <c r="S514" i="25"/>
  <c r="X513" i="25"/>
  <c r="V513" i="25"/>
  <c r="U513" i="25"/>
  <c r="T513" i="25"/>
  <c r="S513" i="25"/>
  <c r="X512" i="25"/>
  <c r="W512" i="25"/>
  <c r="V512" i="25"/>
  <c r="U512" i="25"/>
  <c r="T512" i="25"/>
  <c r="S512" i="25"/>
  <c r="X511" i="25"/>
  <c r="W511" i="25"/>
  <c r="V511" i="25"/>
  <c r="U511" i="25"/>
  <c r="T511" i="25"/>
  <c r="S511" i="25"/>
  <c r="X510" i="25"/>
  <c r="W510" i="25"/>
  <c r="V510" i="25"/>
  <c r="U510" i="25"/>
  <c r="T510" i="25"/>
  <c r="S510" i="25"/>
  <c r="X509" i="25"/>
  <c r="V509" i="25"/>
  <c r="U509" i="25"/>
  <c r="T509" i="25"/>
  <c r="S509" i="25"/>
  <c r="X508" i="25"/>
  <c r="W508" i="25"/>
  <c r="V508" i="25"/>
  <c r="U508" i="25"/>
  <c r="T508" i="25"/>
  <c r="S508" i="25"/>
  <c r="X507" i="25"/>
  <c r="V507" i="25"/>
  <c r="U507" i="25"/>
  <c r="T507" i="25"/>
  <c r="S507" i="25"/>
  <c r="X505" i="25"/>
  <c r="V505" i="25"/>
  <c r="U505" i="25"/>
  <c r="T505" i="25"/>
  <c r="S505" i="25"/>
  <c r="X504" i="25"/>
  <c r="V504" i="25"/>
  <c r="U504" i="25"/>
  <c r="T504" i="25"/>
  <c r="S504" i="25"/>
  <c r="X503" i="25"/>
  <c r="W503" i="25"/>
  <c r="V503" i="25"/>
  <c r="U503" i="25"/>
  <c r="T503" i="25"/>
  <c r="S503" i="25"/>
  <c r="X502" i="25"/>
  <c r="W502" i="25"/>
  <c r="V502" i="25"/>
  <c r="U502" i="25"/>
  <c r="T502" i="25"/>
  <c r="S502" i="25"/>
  <c r="X501" i="25"/>
  <c r="V501" i="25"/>
  <c r="U501" i="25"/>
  <c r="T501" i="25"/>
  <c r="S501" i="25"/>
  <c r="X500" i="25"/>
  <c r="V500" i="25"/>
  <c r="U500" i="25"/>
  <c r="T500" i="25"/>
  <c r="S500" i="25"/>
  <c r="X499" i="25"/>
  <c r="V499" i="25"/>
  <c r="U499" i="25"/>
  <c r="T499" i="25"/>
  <c r="S499" i="25"/>
  <c r="X498" i="25"/>
  <c r="V498" i="25"/>
  <c r="U498" i="25"/>
  <c r="T498" i="25"/>
  <c r="S498" i="25"/>
  <c r="X497" i="25"/>
  <c r="V497" i="25"/>
  <c r="U497" i="25"/>
  <c r="T497" i="25"/>
  <c r="S497" i="25"/>
  <c r="X496" i="25"/>
  <c r="V496" i="25"/>
  <c r="U496" i="25"/>
  <c r="T496" i="25"/>
  <c r="S496" i="25"/>
  <c r="X495" i="25"/>
  <c r="V495" i="25"/>
  <c r="U495" i="25"/>
  <c r="T495" i="25"/>
  <c r="S495" i="25"/>
  <c r="X494" i="25"/>
  <c r="W494" i="25"/>
  <c r="V494" i="25"/>
  <c r="U494" i="25"/>
  <c r="T494" i="25"/>
  <c r="S494" i="25"/>
  <c r="X493" i="25"/>
  <c r="W493" i="25"/>
  <c r="V493" i="25"/>
  <c r="U493" i="25"/>
  <c r="T493" i="25"/>
  <c r="S493" i="25"/>
  <c r="X492" i="25"/>
  <c r="W492" i="25"/>
  <c r="V492" i="25"/>
  <c r="U492" i="25"/>
  <c r="T492" i="25"/>
  <c r="S492" i="25"/>
  <c r="X491" i="25"/>
  <c r="W491" i="25"/>
  <c r="V491" i="25"/>
  <c r="U491" i="25"/>
  <c r="T491" i="25"/>
  <c r="S491" i="25"/>
  <c r="X490" i="25"/>
  <c r="V490" i="25"/>
  <c r="U490" i="25"/>
  <c r="T490" i="25"/>
  <c r="S490" i="25"/>
  <c r="X489" i="25"/>
  <c r="V489" i="25"/>
  <c r="U489" i="25"/>
  <c r="T489" i="25"/>
  <c r="S489" i="25"/>
  <c r="X488" i="25"/>
  <c r="W488" i="25"/>
  <c r="V488" i="25"/>
  <c r="U488" i="25"/>
  <c r="T488" i="25"/>
  <c r="S488" i="25"/>
  <c r="X487" i="25"/>
  <c r="W487" i="25"/>
  <c r="V487" i="25"/>
  <c r="U487" i="25"/>
  <c r="T487" i="25"/>
  <c r="S487" i="25"/>
  <c r="X486" i="25"/>
  <c r="W486" i="25"/>
  <c r="V486" i="25"/>
  <c r="U486" i="25"/>
  <c r="T486" i="25"/>
  <c r="S486" i="25"/>
  <c r="X485" i="25"/>
  <c r="W485" i="25"/>
  <c r="V485" i="25"/>
  <c r="U485" i="25"/>
  <c r="T485" i="25"/>
  <c r="S485" i="25"/>
  <c r="X484" i="25"/>
  <c r="V484" i="25"/>
  <c r="U484" i="25"/>
  <c r="T484" i="25"/>
  <c r="S484" i="25"/>
  <c r="X483" i="25"/>
  <c r="W483" i="25"/>
  <c r="V483" i="25"/>
  <c r="U483" i="25"/>
  <c r="T483" i="25"/>
  <c r="S483" i="25"/>
  <c r="X482" i="25"/>
  <c r="W482" i="25"/>
  <c r="V482" i="25"/>
  <c r="U482" i="25"/>
  <c r="T482" i="25"/>
  <c r="S482" i="25"/>
  <c r="X481" i="25"/>
  <c r="V481" i="25"/>
  <c r="U481" i="25"/>
  <c r="T481" i="25"/>
  <c r="S481" i="25"/>
  <c r="X480" i="25"/>
  <c r="V480" i="25"/>
  <c r="U480" i="25"/>
  <c r="T480" i="25"/>
  <c r="S480" i="25"/>
  <c r="X479" i="25"/>
  <c r="W479" i="25"/>
  <c r="V479" i="25"/>
  <c r="U479" i="25"/>
  <c r="T479" i="25"/>
  <c r="S479" i="25"/>
  <c r="X478" i="25"/>
  <c r="V478" i="25"/>
  <c r="U478" i="25"/>
  <c r="T478" i="25"/>
  <c r="S478" i="25"/>
  <c r="X477" i="25"/>
  <c r="V477" i="25"/>
  <c r="U477" i="25"/>
  <c r="T477" i="25"/>
  <c r="S477" i="25"/>
  <c r="X476" i="25"/>
  <c r="W476" i="25"/>
  <c r="V476" i="25"/>
  <c r="U476" i="25"/>
  <c r="T476" i="25"/>
  <c r="S476" i="25"/>
  <c r="X475" i="25"/>
  <c r="V475" i="25"/>
  <c r="U475" i="25"/>
  <c r="T475" i="25"/>
  <c r="S475" i="25"/>
  <c r="X474" i="25"/>
  <c r="V474" i="25"/>
  <c r="U474" i="25"/>
  <c r="T474" i="25"/>
  <c r="S474" i="25"/>
  <c r="X473" i="25"/>
  <c r="V473" i="25"/>
  <c r="U473" i="25"/>
  <c r="T473" i="25"/>
  <c r="S473" i="25"/>
  <c r="X472" i="25"/>
  <c r="V472" i="25"/>
  <c r="U472" i="25"/>
  <c r="T472" i="25"/>
  <c r="S472" i="25"/>
  <c r="X471" i="25"/>
  <c r="V471" i="25"/>
  <c r="U471" i="25"/>
  <c r="T471" i="25"/>
  <c r="S471" i="25"/>
  <c r="X470" i="25"/>
  <c r="V470" i="25"/>
  <c r="U470" i="25"/>
  <c r="T470" i="25"/>
  <c r="S470" i="25"/>
  <c r="X469" i="25"/>
  <c r="W469" i="25"/>
  <c r="V469" i="25"/>
  <c r="U469" i="25"/>
  <c r="T469" i="25"/>
  <c r="S469" i="25"/>
  <c r="X468" i="25"/>
  <c r="V468" i="25"/>
  <c r="U468" i="25"/>
  <c r="T468" i="25"/>
  <c r="S468" i="25"/>
  <c r="X464" i="25"/>
  <c r="W464" i="25"/>
  <c r="V464" i="25"/>
  <c r="U464" i="25"/>
  <c r="T464" i="25"/>
  <c r="S464" i="25"/>
  <c r="X463" i="25"/>
  <c r="W463" i="25"/>
  <c r="V463" i="25"/>
  <c r="U463" i="25"/>
  <c r="T463" i="25"/>
  <c r="S463" i="25"/>
  <c r="X462" i="25"/>
  <c r="W462" i="25"/>
  <c r="V462" i="25"/>
  <c r="U462" i="25"/>
  <c r="T462" i="25"/>
  <c r="S462" i="25"/>
  <c r="X461" i="25"/>
  <c r="W461" i="25"/>
  <c r="V461" i="25"/>
  <c r="U461" i="25"/>
  <c r="T461" i="25"/>
  <c r="S461" i="25"/>
  <c r="X460" i="25"/>
  <c r="W460" i="25"/>
  <c r="V460" i="25"/>
  <c r="U460" i="25"/>
  <c r="T460" i="25"/>
  <c r="S460" i="25"/>
  <c r="X459" i="25"/>
  <c r="W459" i="25"/>
  <c r="V459" i="25"/>
  <c r="U459" i="25"/>
  <c r="T459" i="25"/>
  <c r="S459" i="25"/>
  <c r="X458" i="25"/>
  <c r="W458" i="25"/>
  <c r="V458" i="25"/>
  <c r="U458" i="25"/>
  <c r="T458" i="25"/>
  <c r="S458" i="25"/>
  <c r="X457" i="25"/>
  <c r="W457" i="25"/>
  <c r="V457" i="25"/>
  <c r="U457" i="25"/>
  <c r="T457" i="25"/>
  <c r="S457" i="25"/>
  <c r="X456" i="25"/>
  <c r="W456" i="25"/>
  <c r="V456" i="25"/>
  <c r="U456" i="25"/>
  <c r="T456" i="25"/>
  <c r="S456" i="25"/>
  <c r="X455" i="25"/>
  <c r="W455" i="25"/>
  <c r="V455" i="25"/>
  <c r="U455" i="25"/>
  <c r="T455" i="25"/>
  <c r="S455" i="25"/>
  <c r="X454" i="25"/>
  <c r="W454" i="25"/>
  <c r="V454" i="25"/>
  <c r="U454" i="25"/>
  <c r="T454" i="25"/>
  <c r="S454" i="25"/>
  <c r="X453" i="25"/>
  <c r="W453" i="25"/>
  <c r="V453" i="25"/>
  <c r="U453" i="25"/>
  <c r="T453" i="25"/>
  <c r="S453" i="25"/>
  <c r="X452" i="25"/>
  <c r="W452" i="25"/>
  <c r="V452" i="25"/>
  <c r="U452" i="25"/>
  <c r="T452" i="25"/>
  <c r="S452" i="25"/>
  <c r="X451" i="25"/>
  <c r="W451" i="25"/>
  <c r="V451" i="25"/>
  <c r="U451" i="25"/>
  <c r="T451" i="25"/>
  <c r="S451" i="25"/>
  <c r="X450" i="25"/>
  <c r="W450" i="25"/>
  <c r="V450" i="25"/>
  <c r="U450" i="25"/>
  <c r="T450" i="25"/>
  <c r="S450" i="25"/>
  <c r="X449" i="25"/>
  <c r="W449" i="25"/>
  <c r="V449" i="25"/>
  <c r="U449" i="25"/>
  <c r="T449" i="25"/>
  <c r="S449" i="25"/>
  <c r="X448" i="25"/>
  <c r="W448" i="25"/>
  <c r="V448" i="25"/>
  <c r="U448" i="25"/>
  <c r="T448" i="25"/>
  <c r="S448" i="25"/>
  <c r="X447" i="25"/>
  <c r="W447" i="25"/>
  <c r="V447" i="25"/>
  <c r="U447" i="25"/>
  <c r="T447" i="25"/>
  <c r="S447" i="25"/>
  <c r="X446" i="25"/>
  <c r="W446" i="25"/>
  <c r="V446" i="25"/>
  <c r="U446" i="25"/>
  <c r="T446" i="25"/>
  <c r="S446" i="25"/>
  <c r="X445" i="25"/>
  <c r="W445" i="25"/>
  <c r="V445" i="25"/>
  <c r="U445" i="25"/>
  <c r="T445" i="25"/>
  <c r="S445" i="25"/>
  <c r="X444" i="25"/>
  <c r="W444" i="25"/>
  <c r="V444" i="25"/>
  <c r="U444" i="25"/>
  <c r="T444" i="25"/>
  <c r="S444" i="25"/>
  <c r="X443" i="25"/>
  <c r="W443" i="25"/>
  <c r="V443" i="25"/>
  <c r="U443" i="25"/>
  <c r="T443" i="25"/>
  <c r="S443" i="25"/>
  <c r="X442" i="25"/>
  <c r="V442" i="25"/>
  <c r="U442" i="25"/>
  <c r="T442" i="25"/>
  <c r="S442" i="25"/>
  <c r="X441" i="25"/>
  <c r="W441" i="25"/>
  <c r="V441" i="25"/>
  <c r="U441" i="25"/>
  <c r="T441" i="25"/>
  <c r="S441" i="25"/>
  <c r="X440" i="25"/>
  <c r="W440" i="25"/>
  <c r="V440" i="25"/>
  <c r="U440" i="25"/>
  <c r="T440" i="25"/>
  <c r="S440" i="25"/>
  <c r="X439" i="25"/>
  <c r="W439" i="25"/>
  <c r="V439" i="25"/>
  <c r="U439" i="25"/>
  <c r="T439" i="25"/>
  <c r="S439" i="25"/>
  <c r="X438" i="25"/>
  <c r="W438" i="25"/>
  <c r="V438" i="25"/>
  <c r="U438" i="25"/>
  <c r="T438" i="25"/>
  <c r="S438" i="25"/>
  <c r="X437" i="25"/>
  <c r="W437" i="25"/>
  <c r="V437" i="25"/>
  <c r="U437" i="25"/>
  <c r="T437" i="25"/>
  <c r="S437" i="25"/>
  <c r="X436" i="25"/>
  <c r="W436" i="25"/>
  <c r="V436" i="25"/>
  <c r="U436" i="25"/>
  <c r="T436" i="25"/>
  <c r="S436" i="25"/>
  <c r="X435" i="25"/>
  <c r="W435" i="25"/>
  <c r="V435" i="25"/>
  <c r="U435" i="25"/>
  <c r="T435" i="25"/>
  <c r="S435" i="25"/>
  <c r="X434" i="25"/>
  <c r="W434" i="25"/>
  <c r="V434" i="25"/>
  <c r="U434" i="25"/>
  <c r="T434" i="25"/>
  <c r="S434" i="25"/>
  <c r="X433" i="25"/>
  <c r="W433" i="25"/>
  <c r="V433" i="25"/>
  <c r="U433" i="25"/>
  <c r="T433" i="25"/>
  <c r="S433" i="25"/>
  <c r="X432" i="25"/>
  <c r="W432" i="25"/>
  <c r="V432" i="25"/>
  <c r="U432" i="25"/>
  <c r="T432" i="25"/>
  <c r="S432" i="25"/>
  <c r="X431" i="25"/>
  <c r="W431" i="25"/>
  <c r="V431" i="25"/>
  <c r="U431" i="25"/>
  <c r="T431" i="25"/>
  <c r="S431" i="25"/>
  <c r="X430" i="25"/>
  <c r="W430" i="25"/>
  <c r="V430" i="25"/>
  <c r="U430" i="25"/>
  <c r="T430" i="25"/>
  <c r="S430" i="25"/>
  <c r="X429" i="25"/>
  <c r="W429" i="25"/>
  <c r="V429" i="25"/>
  <c r="U429" i="25"/>
  <c r="T429" i="25"/>
  <c r="S429" i="25"/>
  <c r="X428" i="25"/>
  <c r="W428" i="25"/>
  <c r="V428" i="25"/>
  <c r="U428" i="25"/>
  <c r="T428" i="25"/>
  <c r="S428" i="25"/>
  <c r="X427" i="25"/>
  <c r="W427" i="25"/>
  <c r="V427" i="25"/>
  <c r="U427" i="25"/>
  <c r="T427" i="25"/>
  <c r="S427" i="25"/>
  <c r="X426" i="25"/>
  <c r="W426" i="25"/>
  <c r="V426" i="25"/>
  <c r="U426" i="25"/>
  <c r="T426" i="25"/>
  <c r="S426" i="25"/>
  <c r="X425" i="25"/>
  <c r="W425" i="25"/>
  <c r="V425" i="25"/>
  <c r="U425" i="25"/>
  <c r="T425" i="25"/>
  <c r="S425" i="25"/>
  <c r="X424" i="25"/>
  <c r="W424" i="25"/>
  <c r="V424" i="25"/>
  <c r="U424" i="25"/>
  <c r="T424" i="25"/>
  <c r="S424" i="25"/>
  <c r="X423" i="25"/>
  <c r="W423" i="25"/>
  <c r="V423" i="25"/>
  <c r="U423" i="25"/>
  <c r="T423" i="25"/>
  <c r="S423" i="25"/>
  <c r="X422" i="25"/>
  <c r="W422" i="25"/>
  <c r="V422" i="25"/>
  <c r="U422" i="25"/>
  <c r="T422" i="25"/>
  <c r="S422" i="25"/>
  <c r="X421" i="25"/>
  <c r="W421" i="25"/>
  <c r="V421" i="25"/>
  <c r="U421" i="25"/>
  <c r="T421" i="25"/>
  <c r="S421" i="25"/>
  <c r="X420" i="25"/>
  <c r="W420" i="25"/>
  <c r="V420" i="25"/>
  <c r="U420" i="25"/>
  <c r="T420" i="25"/>
  <c r="S420" i="25"/>
  <c r="X419" i="25"/>
  <c r="W419" i="25"/>
  <c r="V419" i="25"/>
  <c r="U419" i="25"/>
  <c r="T419" i="25"/>
  <c r="S419" i="25"/>
  <c r="X418" i="25"/>
  <c r="W418" i="25"/>
  <c r="V418" i="25"/>
  <c r="U418" i="25"/>
  <c r="T418" i="25"/>
  <c r="S418" i="25"/>
  <c r="X417" i="25"/>
  <c r="W417" i="25"/>
  <c r="V417" i="25"/>
  <c r="U417" i="25"/>
  <c r="T417" i="25"/>
  <c r="S417" i="25"/>
  <c r="X416" i="25"/>
  <c r="W416" i="25"/>
  <c r="V416" i="25"/>
  <c r="U416" i="25"/>
  <c r="T416" i="25"/>
  <c r="S416" i="25"/>
  <c r="X412" i="25"/>
  <c r="W412" i="25"/>
  <c r="V412" i="25"/>
  <c r="U412" i="25"/>
  <c r="T412" i="25"/>
  <c r="S412" i="25"/>
  <c r="X411" i="25"/>
  <c r="W411" i="25"/>
  <c r="V411" i="25"/>
  <c r="U411" i="25"/>
  <c r="T411" i="25"/>
  <c r="S411" i="25"/>
  <c r="X410" i="25"/>
  <c r="W410" i="25"/>
  <c r="V410" i="25"/>
  <c r="U410" i="25"/>
  <c r="T410" i="25"/>
  <c r="S410" i="25"/>
  <c r="X409" i="25"/>
  <c r="W409" i="25"/>
  <c r="V409" i="25"/>
  <c r="U409" i="25"/>
  <c r="T409" i="25"/>
  <c r="S409" i="25"/>
  <c r="X408" i="25"/>
  <c r="W408" i="25"/>
  <c r="V408" i="25"/>
  <c r="U408" i="25"/>
  <c r="T408" i="25"/>
  <c r="S408" i="25"/>
  <c r="X407" i="25"/>
  <c r="W407" i="25"/>
  <c r="V407" i="25"/>
  <c r="U407" i="25"/>
  <c r="T407" i="25"/>
  <c r="S407" i="25"/>
  <c r="X406" i="25"/>
  <c r="V406" i="25"/>
  <c r="U406" i="25"/>
  <c r="T406" i="25"/>
  <c r="S406" i="25"/>
  <c r="X405" i="25"/>
  <c r="W405" i="25"/>
  <c r="V405" i="25"/>
  <c r="U405" i="25"/>
  <c r="T405" i="25"/>
  <c r="S405" i="25"/>
  <c r="X404" i="25"/>
  <c r="W404" i="25"/>
  <c r="V404" i="25"/>
  <c r="U404" i="25"/>
  <c r="T404" i="25"/>
  <c r="S404" i="25"/>
  <c r="X403" i="25"/>
  <c r="W403" i="25"/>
  <c r="V403" i="25"/>
  <c r="U403" i="25"/>
  <c r="T403" i="25"/>
  <c r="S403" i="25"/>
  <c r="X402" i="25"/>
  <c r="W402" i="25"/>
  <c r="V402" i="25"/>
  <c r="U402" i="25"/>
  <c r="T402" i="25"/>
  <c r="S402" i="25"/>
  <c r="X401" i="25"/>
  <c r="W401" i="25"/>
  <c r="V401" i="25"/>
  <c r="U401" i="25"/>
  <c r="T401" i="25"/>
  <c r="S401" i="25"/>
  <c r="X400" i="25"/>
  <c r="V400" i="25"/>
  <c r="U400" i="25"/>
  <c r="T400" i="25"/>
  <c r="S400" i="25"/>
  <c r="X399" i="25"/>
  <c r="W399" i="25"/>
  <c r="V399" i="25"/>
  <c r="U399" i="25"/>
  <c r="T399" i="25"/>
  <c r="S399" i="25"/>
  <c r="X398" i="25"/>
  <c r="W398" i="25"/>
  <c r="V398" i="25"/>
  <c r="U398" i="25"/>
  <c r="T398" i="25"/>
  <c r="S398" i="25"/>
  <c r="X397" i="25"/>
  <c r="W397" i="25"/>
  <c r="V397" i="25"/>
  <c r="U397" i="25"/>
  <c r="T397" i="25"/>
  <c r="S397" i="25"/>
  <c r="X396" i="25"/>
  <c r="W396" i="25"/>
  <c r="V396" i="25"/>
  <c r="U396" i="25"/>
  <c r="T396" i="25"/>
  <c r="S396" i="25"/>
  <c r="X395" i="25"/>
  <c r="W395" i="25"/>
  <c r="V395" i="25"/>
  <c r="U395" i="25"/>
  <c r="T395" i="25"/>
  <c r="S395" i="25"/>
  <c r="X394" i="25"/>
  <c r="V394" i="25"/>
  <c r="U394" i="25"/>
  <c r="T394" i="25"/>
  <c r="S394" i="25"/>
  <c r="X393" i="25"/>
  <c r="W393" i="25"/>
  <c r="V393" i="25"/>
  <c r="U393" i="25"/>
  <c r="T393" i="25"/>
  <c r="S393" i="25"/>
  <c r="X392" i="25"/>
  <c r="W392" i="25"/>
  <c r="V392" i="25"/>
  <c r="U392" i="25"/>
  <c r="T392" i="25"/>
  <c r="S392" i="25"/>
  <c r="X391" i="25"/>
  <c r="V391" i="25"/>
  <c r="U391" i="25"/>
  <c r="T391" i="25"/>
  <c r="S391" i="25"/>
  <c r="X390" i="25"/>
  <c r="W390" i="25"/>
  <c r="V390" i="25"/>
  <c r="U390" i="25"/>
  <c r="T390" i="25"/>
  <c r="S390" i="25"/>
  <c r="X389" i="25"/>
  <c r="V389" i="25"/>
  <c r="U389" i="25"/>
  <c r="T389" i="25"/>
  <c r="S389" i="25"/>
  <c r="X388" i="25"/>
  <c r="W388" i="25"/>
  <c r="V388" i="25"/>
  <c r="U388" i="25"/>
  <c r="T388" i="25"/>
  <c r="S388" i="25"/>
  <c r="X387" i="25"/>
  <c r="V387" i="25"/>
  <c r="U387" i="25"/>
  <c r="T387" i="25"/>
  <c r="S387" i="25"/>
  <c r="X386" i="25"/>
  <c r="W386" i="25"/>
  <c r="V386" i="25"/>
  <c r="U386" i="25"/>
  <c r="T386" i="25"/>
  <c r="S386" i="25"/>
  <c r="X385" i="25"/>
  <c r="W385" i="25"/>
  <c r="V385" i="25"/>
  <c r="U385" i="25"/>
  <c r="T385" i="25"/>
  <c r="S385" i="25"/>
  <c r="X384" i="25"/>
  <c r="W384" i="25"/>
  <c r="V384" i="25"/>
  <c r="U384" i="25"/>
  <c r="T384" i="25"/>
  <c r="S384" i="25"/>
  <c r="X380" i="25"/>
  <c r="W380" i="25"/>
  <c r="V380" i="25"/>
  <c r="U380" i="25"/>
  <c r="T380" i="25"/>
  <c r="S380" i="25"/>
  <c r="X379" i="25"/>
  <c r="W379" i="25"/>
  <c r="V379" i="25"/>
  <c r="U379" i="25"/>
  <c r="T379" i="25"/>
  <c r="S379" i="25"/>
  <c r="X378" i="25"/>
  <c r="W378" i="25"/>
  <c r="V378" i="25"/>
  <c r="U378" i="25"/>
  <c r="T378" i="25"/>
  <c r="S378" i="25"/>
  <c r="X377" i="25"/>
  <c r="W377" i="25"/>
  <c r="V377" i="25"/>
  <c r="U377" i="25"/>
  <c r="T377" i="25"/>
  <c r="S377" i="25"/>
  <c r="X376" i="25"/>
  <c r="W376" i="25"/>
  <c r="V376" i="25"/>
  <c r="U376" i="25"/>
  <c r="T376" i="25"/>
  <c r="S376" i="25"/>
  <c r="X375" i="25"/>
  <c r="W375" i="25"/>
  <c r="V375" i="25"/>
  <c r="U375" i="25"/>
  <c r="T375" i="25"/>
  <c r="S375" i="25"/>
  <c r="X374" i="25"/>
  <c r="W374" i="25"/>
  <c r="V374" i="25"/>
  <c r="U374" i="25"/>
  <c r="T374" i="25"/>
  <c r="S374" i="25"/>
  <c r="X373" i="25"/>
  <c r="W373" i="25"/>
  <c r="V373" i="25"/>
  <c r="U373" i="25"/>
  <c r="T373" i="25"/>
  <c r="S373" i="25"/>
  <c r="X372" i="25"/>
  <c r="W372" i="25"/>
  <c r="V372" i="25"/>
  <c r="U372" i="25"/>
  <c r="T372" i="25"/>
  <c r="S372" i="25"/>
  <c r="X371" i="25"/>
  <c r="W371" i="25"/>
  <c r="V371" i="25"/>
  <c r="U371" i="25"/>
  <c r="T371" i="25"/>
  <c r="S371" i="25"/>
  <c r="X370" i="25"/>
  <c r="W370" i="25"/>
  <c r="V370" i="25"/>
  <c r="U370" i="25"/>
  <c r="T370" i="25"/>
  <c r="S370" i="25"/>
  <c r="X369" i="25"/>
  <c r="W369" i="25"/>
  <c r="V369" i="25"/>
  <c r="U369" i="25"/>
  <c r="T369" i="25"/>
  <c r="S369" i="25"/>
  <c r="X368" i="25"/>
  <c r="W368" i="25"/>
  <c r="V368" i="25"/>
  <c r="U368" i="25"/>
  <c r="T368" i="25"/>
  <c r="S368" i="25"/>
  <c r="X367" i="25"/>
  <c r="W367" i="25"/>
  <c r="V367" i="25"/>
  <c r="U367" i="25"/>
  <c r="T367" i="25"/>
  <c r="S367" i="25"/>
  <c r="X366" i="25"/>
  <c r="W366" i="25"/>
  <c r="V366" i="25"/>
  <c r="U366" i="25"/>
  <c r="T366" i="25"/>
  <c r="S366" i="25"/>
  <c r="X365" i="25"/>
  <c r="W365" i="25"/>
  <c r="V365" i="25"/>
  <c r="U365" i="25"/>
  <c r="T365" i="25"/>
  <c r="S365" i="25"/>
  <c r="X364" i="25"/>
  <c r="W364" i="25"/>
  <c r="V364" i="25"/>
  <c r="U364" i="25"/>
  <c r="T364" i="25"/>
  <c r="S364" i="25"/>
  <c r="X363" i="25"/>
  <c r="W363" i="25"/>
  <c r="V363" i="25"/>
  <c r="U363" i="25"/>
  <c r="T363" i="25"/>
  <c r="S363" i="25"/>
  <c r="X359" i="25"/>
  <c r="V359" i="25"/>
  <c r="U359" i="25"/>
  <c r="T359" i="25"/>
  <c r="S359" i="25"/>
  <c r="X355" i="25"/>
  <c r="W355" i="25"/>
  <c r="V355" i="25"/>
  <c r="U355" i="25"/>
  <c r="T355" i="25"/>
  <c r="S355" i="25"/>
  <c r="X351" i="25"/>
  <c r="V351" i="25"/>
  <c r="U351" i="25"/>
  <c r="T351" i="25"/>
  <c r="S351" i="25"/>
  <c r="X350" i="25"/>
  <c r="V350" i="25"/>
  <c r="U350" i="25"/>
  <c r="T350" i="25"/>
  <c r="S350" i="25"/>
  <c r="X349" i="25"/>
  <c r="V349" i="25"/>
  <c r="U349" i="25"/>
  <c r="T349" i="25"/>
  <c r="S349" i="25"/>
  <c r="X348" i="25"/>
  <c r="W348" i="25"/>
  <c r="V348" i="25"/>
  <c r="U348" i="25"/>
  <c r="T348" i="25"/>
  <c r="S348" i="25"/>
  <c r="X347" i="25"/>
  <c r="W347" i="25"/>
  <c r="V347" i="25"/>
  <c r="U347" i="25"/>
  <c r="T347" i="25"/>
  <c r="S347" i="25"/>
  <c r="X346" i="25"/>
  <c r="W346" i="25"/>
  <c r="V346" i="25"/>
  <c r="U346" i="25"/>
  <c r="T346" i="25"/>
  <c r="S346" i="25"/>
  <c r="X344" i="25"/>
  <c r="V344" i="25"/>
  <c r="U344" i="25"/>
  <c r="T344" i="25"/>
  <c r="S344" i="25"/>
  <c r="X343" i="25"/>
  <c r="V343" i="25"/>
  <c r="U343" i="25"/>
  <c r="T343" i="25"/>
  <c r="S343" i="25"/>
  <c r="X342" i="25"/>
  <c r="V342" i="25"/>
  <c r="U342" i="25"/>
  <c r="T342" i="25"/>
  <c r="S342" i="25"/>
  <c r="X341" i="25"/>
  <c r="V341" i="25"/>
  <c r="U341" i="25"/>
  <c r="T341" i="25"/>
  <c r="S341" i="25"/>
  <c r="X340" i="25"/>
  <c r="V340" i="25"/>
  <c r="U340" i="25"/>
  <c r="T340" i="25"/>
  <c r="S340" i="25"/>
  <c r="X339" i="25"/>
  <c r="W339" i="25"/>
  <c r="V339" i="25"/>
  <c r="U339" i="25"/>
  <c r="T339" i="25"/>
  <c r="S339" i="25"/>
  <c r="X338" i="25"/>
  <c r="V338" i="25"/>
  <c r="U338" i="25"/>
  <c r="T338" i="25"/>
  <c r="S338" i="25"/>
  <c r="X336" i="25"/>
  <c r="W336" i="25"/>
  <c r="V336" i="25"/>
  <c r="U336" i="25"/>
  <c r="T336" i="25"/>
  <c r="S336" i="25"/>
  <c r="X335" i="25"/>
  <c r="W335" i="25"/>
  <c r="V335" i="25"/>
  <c r="U335" i="25"/>
  <c r="T335" i="25"/>
  <c r="S335" i="25"/>
  <c r="X334" i="25"/>
  <c r="W334" i="25"/>
  <c r="V334" i="25"/>
  <c r="U334" i="25"/>
  <c r="T334" i="25"/>
  <c r="S334" i="25"/>
  <c r="X333" i="25"/>
  <c r="W333" i="25"/>
  <c r="V333" i="25"/>
  <c r="U333" i="25"/>
  <c r="T333" i="25"/>
  <c r="S333" i="25"/>
  <c r="X332" i="25"/>
  <c r="W332" i="25"/>
  <c r="V332" i="25"/>
  <c r="U332" i="25"/>
  <c r="T332" i="25"/>
  <c r="S332" i="25"/>
  <c r="X331" i="25"/>
  <c r="W331" i="25"/>
  <c r="V331" i="25"/>
  <c r="U331" i="25"/>
  <c r="T331" i="25"/>
  <c r="S331" i="25"/>
  <c r="X330" i="25"/>
  <c r="W330" i="25"/>
  <c r="V330" i="25"/>
  <c r="U330" i="25"/>
  <c r="T330" i="25"/>
  <c r="S330" i="25"/>
  <c r="X329" i="25"/>
  <c r="W329" i="25"/>
  <c r="V329" i="25"/>
  <c r="U329" i="25"/>
  <c r="T329" i="25"/>
  <c r="S329" i="25"/>
  <c r="X328" i="25"/>
  <c r="V328" i="25"/>
  <c r="U328" i="25"/>
  <c r="T328" i="25"/>
  <c r="S328" i="25"/>
  <c r="X327" i="25"/>
  <c r="V327" i="25"/>
  <c r="U327" i="25"/>
  <c r="T327" i="25"/>
  <c r="S327" i="25"/>
  <c r="X326" i="25"/>
  <c r="V326" i="25"/>
  <c r="U326" i="25"/>
  <c r="T326" i="25"/>
  <c r="S326" i="25"/>
  <c r="X325" i="25"/>
  <c r="V325" i="25"/>
  <c r="U325" i="25"/>
  <c r="T325" i="25"/>
  <c r="S325" i="25"/>
  <c r="X324" i="25"/>
  <c r="V324" i="25"/>
  <c r="U324" i="25"/>
  <c r="T324" i="25"/>
  <c r="S324" i="25"/>
  <c r="X323" i="25"/>
  <c r="W323" i="25"/>
  <c r="V323" i="25"/>
  <c r="U323" i="25"/>
  <c r="T323" i="25"/>
  <c r="S323" i="25"/>
  <c r="X322" i="25"/>
  <c r="V322" i="25"/>
  <c r="U322" i="25"/>
  <c r="T322" i="25"/>
  <c r="S322" i="25"/>
  <c r="X321" i="25"/>
  <c r="V321" i="25"/>
  <c r="U321" i="25"/>
  <c r="T321" i="25"/>
  <c r="S321" i="25"/>
  <c r="X320" i="25"/>
  <c r="W320" i="25"/>
  <c r="V320" i="25"/>
  <c r="U320" i="25"/>
  <c r="T320" i="25"/>
  <c r="S320" i="25"/>
  <c r="X319" i="25"/>
  <c r="V319" i="25"/>
  <c r="U319" i="25"/>
  <c r="T319" i="25"/>
  <c r="S319" i="25"/>
  <c r="X318" i="25"/>
  <c r="V318" i="25"/>
  <c r="U318" i="25"/>
  <c r="T318" i="25"/>
  <c r="S318" i="25"/>
  <c r="X317" i="25"/>
  <c r="V317" i="25"/>
  <c r="U317" i="25"/>
  <c r="T317" i="25"/>
  <c r="S317" i="25"/>
  <c r="X316" i="25"/>
  <c r="W316" i="25"/>
  <c r="V316" i="25"/>
  <c r="U316" i="25"/>
  <c r="T316" i="25"/>
  <c r="S316" i="25"/>
  <c r="X315" i="25"/>
  <c r="W315" i="25"/>
  <c r="V315" i="25"/>
  <c r="U315" i="25"/>
  <c r="T315" i="25"/>
  <c r="S315" i="25"/>
  <c r="X314" i="25"/>
  <c r="W314" i="25"/>
  <c r="V314" i="25"/>
  <c r="U314" i="25"/>
  <c r="T314" i="25"/>
  <c r="S314" i="25"/>
  <c r="X313" i="25"/>
  <c r="V313" i="25"/>
  <c r="U313" i="25"/>
  <c r="T313" i="25"/>
  <c r="S313" i="25"/>
  <c r="X312" i="25"/>
  <c r="V312" i="25"/>
  <c r="U312" i="25"/>
  <c r="T312" i="25"/>
  <c r="S312" i="25"/>
  <c r="X311" i="25"/>
  <c r="W311" i="25"/>
  <c r="V311" i="25"/>
  <c r="U311" i="25"/>
  <c r="T311" i="25"/>
  <c r="S311" i="25"/>
  <c r="X310" i="25"/>
  <c r="V310" i="25"/>
  <c r="U310" i="25"/>
  <c r="T310" i="25"/>
  <c r="S310" i="25"/>
  <c r="X309" i="25"/>
  <c r="V309" i="25"/>
  <c r="U309" i="25"/>
  <c r="T309" i="25"/>
  <c r="S309" i="25"/>
  <c r="X307" i="25"/>
  <c r="W307" i="25"/>
  <c r="V307" i="25"/>
  <c r="U307" i="25"/>
  <c r="T307" i="25"/>
  <c r="S307" i="25"/>
  <c r="X306" i="25"/>
  <c r="W306" i="25"/>
  <c r="V306" i="25"/>
  <c r="U306" i="25"/>
  <c r="T306" i="25"/>
  <c r="S306" i="25"/>
  <c r="X305" i="25"/>
  <c r="W305" i="25"/>
  <c r="V305" i="25"/>
  <c r="U305" i="25"/>
  <c r="T305" i="25"/>
  <c r="S305" i="25"/>
  <c r="X304" i="25"/>
  <c r="V304" i="25"/>
  <c r="U304" i="25"/>
  <c r="T304" i="25"/>
  <c r="S304" i="25"/>
  <c r="X303" i="25"/>
  <c r="V303" i="25"/>
  <c r="U303" i="25"/>
  <c r="T303" i="25"/>
  <c r="S303" i="25"/>
  <c r="X302" i="25"/>
  <c r="W302" i="25"/>
  <c r="V302" i="25"/>
  <c r="U302" i="25"/>
  <c r="T302" i="25"/>
  <c r="S302" i="25"/>
  <c r="X301" i="25"/>
  <c r="V301" i="25"/>
  <c r="U301" i="25"/>
  <c r="T301" i="25"/>
  <c r="S301" i="25"/>
  <c r="X300" i="25"/>
  <c r="V300" i="25"/>
  <c r="U300" i="25"/>
  <c r="T300" i="25"/>
  <c r="S300" i="25"/>
  <c r="X299" i="25"/>
  <c r="V299" i="25"/>
  <c r="U299" i="25"/>
  <c r="T299" i="25"/>
  <c r="S299" i="25"/>
  <c r="X298" i="25"/>
  <c r="V298" i="25"/>
  <c r="U298" i="25"/>
  <c r="T298" i="25"/>
  <c r="S298" i="25"/>
  <c r="X297" i="25"/>
  <c r="W297" i="25"/>
  <c r="V297" i="25"/>
  <c r="U297" i="25"/>
  <c r="T297" i="25"/>
  <c r="S297" i="25"/>
  <c r="X296" i="25"/>
  <c r="W296" i="25"/>
  <c r="V296" i="25"/>
  <c r="U296" i="25"/>
  <c r="T296" i="25"/>
  <c r="S296" i="25"/>
  <c r="X295" i="25"/>
  <c r="V295" i="25"/>
  <c r="U295" i="25"/>
  <c r="T295" i="25"/>
  <c r="S295" i="25"/>
  <c r="X294" i="25"/>
  <c r="V294" i="25"/>
  <c r="U294" i="25"/>
  <c r="T294" i="25"/>
  <c r="S294" i="25"/>
  <c r="X293" i="25"/>
  <c r="V293" i="25"/>
  <c r="U293" i="25"/>
  <c r="T293" i="25"/>
  <c r="S293" i="25"/>
  <c r="X292" i="25"/>
  <c r="V292" i="25"/>
  <c r="U292" i="25"/>
  <c r="T292" i="25"/>
  <c r="S292" i="25"/>
  <c r="X291" i="25"/>
  <c r="V291" i="25"/>
  <c r="U291" i="25"/>
  <c r="T291" i="25"/>
  <c r="S291" i="25"/>
  <c r="X290" i="25"/>
  <c r="W290" i="25"/>
  <c r="V290" i="25"/>
  <c r="U290" i="25"/>
  <c r="T290" i="25"/>
  <c r="S290" i="25"/>
  <c r="X289" i="25"/>
  <c r="V289" i="25"/>
  <c r="U289" i="25"/>
  <c r="T289" i="25"/>
  <c r="S289" i="25"/>
  <c r="X288" i="25"/>
  <c r="V288" i="25"/>
  <c r="U288" i="25"/>
  <c r="T288" i="25"/>
  <c r="S288" i="25"/>
  <c r="X287" i="25"/>
  <c r="V287" i="25"/>
  <c r="U287" i="25"/>
  <c r="T287" i="25"/>
  <c r="S287" i="25"/>
  <c r="X286" i="25"/>
  <c r="V286" i="25"/>
  <c r="U286" i="25"/>
  <c r="T286" i="25"/>
  <c r="S286" i="25"/>
  <c r="X281" i="25"/>
  <c r="W281" i="25"/>
  <c r="V281" i="25"/>
  <c r="U281" i="25"/>
  <c r="T281" i="25"/>
  <c r="S281" i="25"/>
  <c r="X280" i="25"/>
  <c r="W280" i="25"/>
  <c r="V280" i="25"/>
  <c r="U280" i="25"/>
  <c r="T280" i="25"/>
  <c r="S280" i="25"/>
  <c r="X279" i="25"/>
  <c r="W279" i="25"/>
  <c r="V279" i="25"/>
  <c r="U279" i="25"/>
  <c r="T279" i="25"/>
  <c r="S279" i="25"/>
  <c r="X278" i="25"/>
  <c r="W278" i="25"/>
  <c r="V278" i="25"/>
  <c r="U278" i="25"/>
  <c r="T278" i="25"/>
  <c r="S278" i="25"/>
  <c r="X277" i="25"/>
  <c r="W277" i="25"/>
  <c r="V277" i="25"/>
  <c r="U277" i="25"/>
  <c r="T277" i="25"/>
  <c r="S277" i="25"/>
  <c r="X276" i="25"/>
  <c r="W276" i="25"/>
  <c r="V276" i="25"/>
  <c r="U276" i="25"/>
  <c r="T276" i="25"/>
  <c r="S276" i="25"/>
  <c r="X275" i="25"/>
  <c r="W275" i="25"/>
  <c r="V275" i="25"/>
  <c r="U275" i="25"/>
  <c r="T275" i="25"/>
  <c r="S275" i="25"/>
  <c r="X274" i="25"/>
  <c r="W274" i="25"/>
  <c r="V274" i="25"/>
  <c r="U274" i="25"/>
  <c r="T274" i="25"/>
  <c r="S274" i="25"/>
  <c r="X273" i="25"/>
  <c r="W273" i="25"/>
  <c r="V273" i="25"/>
  <c r="U273" i="25"/>
  <c r="T273" i="25"/>
  <c r="S273" i="25"/>
  <c r="X272" i="25"/>
  <c r="W272" i="25"/>
  <c r="V272" i="25"/>
  <c r="U272" i="25"/>
  <c r="T272" i="25"/>
  <c r="S272" i="25"/>
  <c r="X271" i="25"/>
  <c r="W271" i="25"/>
  <c r="V271" i="25"/>
  <c r="U271" i="25"/>
  <c r="T271" i="25"/>
  <c r="S271" i="25"/>
  <c r="X270" i="25"/>
  <c r="W270" i="25"/>
  <c r="V270" i="25"/>
  <c r="U270" i="25"/>
  <c r="T270" i="25"/>
  <c r="S270" i="25"/>
  <c r="X269" i="25"/>
  <c r="W269" i="25"/>
  <c r="V269" i="25"/>
  <c r="U269" i="25"/>
  <c r="T269" i="25"/>
  <c r="S269" i="25"/>
  <c r="X268" i="25"/>
  <c r="W268" i="25"/>
  <c r="V268" i="25"/>
  <c r="U268" i="25"/>
  <c r="T268" i="25"/>
  <c r="S268" i="25"/>
  <c r="X267" i="25"/>
  <c r="W267" i="25"/>
  <c r="V267" i="25"/>
  <c r="U267" i="25"/>
  <c r="T267" i="25"/>
  <c r="S267" i="25"/>
  <c r="X266" i="25"/>
  <c r="W266" i="25"/>
  <c r="V266" i="25"/>
  <c r="U266" i="25"/>
  <c r="T266" i="25"/>
  <c r="S266" i="25"/>
  <c r="X265" i="25"/>
  <c r="W265" i="25"/>
  <c r="V265" i="25"/>
  <c r="U265" i="25"/>
  <c r="T265" i="25"/>
  <c r="S265" i="25"/>
  <c r="X264" i="25"/>
  <c r="W264" i="25"/>
  <c r="V264" i="25"/>
  <c r="U264" i="25"/>
  <c r="T264" i="25"/>
  <c r="S264" i="25"/>
  <c r="X263" i="25"/>
  <c r="W263" i="25"/>
  <c r="V263" i="25"/>
  <c r="U263" i="25"/>
  <c r="T263" i="25"/>
  <c r="S263" i="25"/>
  <c r="X262" i="25"/>
  <c r="W262" i="25"/>
  <c r="V262" i="25"/>
  <c r="U262" i="25"/>
  <c r="T262" i="25"/>
  <c r="S262" i="25"/>
  <c r="X261" i="25"/>
  <c r="W261" i="25"/>
  <c r="V261" i="25"/>
  <c r="U261" i="25"/>
  <c r="T261" i="25"/>
  <c r="S261" i="25"/>
  <c r="X260" i="25"/>
  <c r="W260" i="25"/>
  <c r="V260" i="25"/>
  <c r="U260" i="25"/>
  <c r="T260" i="25"/>
  <c r="S260" i="25"/>
  <c r="X259" i="25"/>
  <c r="W259" i="25"/>
  <c r="V259" i="25"/>
  <c r="U259" i="25"/>
  <c r="T259" i="25"/>
  <c r="S259" i="25"/>
  <c r="X258" i="25"/>
  <c r="V258" i="25"/>
  <c r="U258" i="25"/>
  <c r="T258" i="25"/>
  <c r="S258" i="25"/>
  <c r="X257" i="25"/>
  <c r="V257" i="25"/>
  <c r="U257" i="25"/>
  <c r="T257" i="25"/>
  <c r="S257" i="25"/>
  <c r="X256" i="25"/>
  <c r="V256" i="25"/>
  <c r="U256" i="25"/>
  <c r="T256" i="25"/>
  <c r="S256" i="25"/>
  <c r="X255" i="25"/>
  <c r="V255" i="25"/>
  <c r="U255" i="25"/>
  <c r="T255" i="25"/>
  <c r="S255" i="25"/>
  <c r="X254" i="25"/>
  <c r="V254" i="25"/>
  <c r="U254" i="25"/>
  <c r="T254" i="25"/>
  <c r="S254" i="25"/>
  <c r="X253" i="25"/>
  <c r="V253" i="25"/>
  <c r="U253" i="25"/>
  <c r="T253" i="25"/>
  <c r="S253" i="25"/>
  <c r="X252" i="25"/>
  <c r="W252" i="25"/>
  <c r="V252" i="25"/>
  <c r="U252" i="25"/>
  <c r="T252" i="25"/>
  <c r="S252" i="25"/>
  <c r="X251" i="25"/>
  <c r="W251" i="25"/>
  <c r="V251" i="25"/>
  <c r="U251" i="25"/>
  <c r="T251" i="25"/>
  <c r="S251" i="25"/>
  <c r="X250" i="25"/>
  <c r="V250" i="25"/>
  <c r="U250" i="25"/>
  <c r="T250" i="25"/>
  <c r="S250" i="25"/>
  <c r="X249" i="25"/>
  <c r="V249" i="25"/>
  <c r="U249" i="25"/>
  <c r="T249" i="25"/>
  <c r="S249" i="25"/>
  <c r="X248" i="25"/>
  <c r="V248" i="25"/>
  <c r="U248" i="25"/>
  <c r="T248" i="25"/>
  <c r="S248" i="25"/>
  <c r="X247" i="25"/>
  <c r="V247" i="25"/>
  <c r="U247" i="25"/>
  <c r="T247" i="25"/>
  <c r="S247" i="25"/>
  <c r="X246" i="25"/>
  <c r="V246" i="25"/>
  <c r="U246" i="25"/>
  <c r="T246" i="25"/>
  <c r="S246" i="25"/>
  <c r="X245" i="25"/>
  <c r="V245" i="25"/>
  <c r="U245" i="25"/>
  <c r="T245" i="25"/>
  <c r="S245" i="25"/>
  <c r="X244" i="25"/>
  <c r="V244" i="25"/>
  <c r="U244" i="25"/>
  <c r="T244" i="25"/>
  <c r="S244" i="25"/>
  <c r="X243" i="25"/>
  <c r="V243" i="25"/>
  <c r="U243" i="25"/>
  <c r="T243" i="25"/>
  <c r="S243" i="25"/>
  <c r="X242" i="25"/>
  <c r="V242" i="25"/>
  <c r="U242" i="25"/>
  <c r="T242" i="25"/>
  <c r="S242" i="25"/>
  <c r="X241" i="25"/>
  <c r="W241" i="25"/>
  <c r="V241" i="25"/>
  <c r="U241" i="25"/>
  <c r="T241" i="25"/>
  <c r="S241" i="25"/>
  <c r="X240" i="25"/>
  <c r="W240" i="25"/>
  <c r="V240" i="25"/>
  <c r="U240" i="25"/>
  <c r="T240" i="25"/>
  <c r="S240" i="25"/>
  <c r="X239" i="25"/>
  <c r="W239" i="25"/>
  <c r="V239" i="25"/>
  <c r="U239" i="25"/>
  <c r="T239" i="25"/>
  <c r="S239" i="25"/>
  <c r="X238" i="25"/>
  <c r="W238" i="25"/>
  <c r="V238" i="25"/>
  <c r="U238" i="25"/>
  <c r="T238" i="25"/>
  <c r="S238" i="25"/>
  <c r="X237" i="25"/>
  <c r="V237" i="25"/>
  <c r="U237" i="25"/>
  <c r="T237" i="25"/>
  <c r="S237" i="25"/>
  <c r="X235" i="25"/>
  <c r="V235" i="25"/>
  <c r="U235" i="25"/>
  <c r="T235" i="25"/>
  <c r="S235" i="25"/>
  <c r="X234" i="25"/>
  <c r="V234" i="25"/>
  <c r="U234" i="25"/>
  <c r="T234" i="25"/>
  <c r="S234" i="25"/>
  <c r="X233" i="25"/>
  <c r="V233" i="25"/>
  <c r="U233" i="25"/>
  <c r="T233" i="25"/>
  <c r="S233" i="25"/>
  <c r="X232" i="25"/>
  <c r="V232" i="25"/>
  <c r="U232" i="25"/>
  <c r="T232" i="25"/>
  <c r="S232" i="25"/>
  <c r="X231" i="25"/>
  <c r="W231" i="25"/>
  <c r="V231" i="25"/>
  <c r="U231" i="25"/>
  <c r="T231" i="25"/>
  <c r="S231" i="25"/>
  <c r="X230" i="25"/>
  <c r="W230" i="25"/>
  <c r="V230" i="25"/>
  <c r="U230" i="25"/>
  <c r="T230" i="25"/>
  <c r="S230" i="25"/>
  <c r="X229" i="25"/>
  <c r="W229" i="25"/>
  <c r="V229" i="25"/>
  <c r="U229" i="25"/>
  <c r="T229" i="25"/>
  <c r="S229" i="25"/>
  <c r="X228" i="25"/>
  <c r="W228" i="25"/>
  <c r="V228" i="25"/>
  <c r="U228" i="25"/>
  <c r="T228" i="25"/>
  <c r="S228" i="25"/>
  <c r="X227" i="25"/>
  <c r="V227" i="25"/>
  <c r="U227" i="25"/>
  <c r="T227" i="25"/>
  <c r="S227" i="25"/>
  <c r="X225" i="25"/>
  <c r="W225" i="25"/>
  <c r="V225" i="25"/>
  <c r="U225" i="25"/>
  <c r="T225" i="25"/>
  <c r="S225" i="25"/>
  <c r="X224" i="25"/>
  <c r="W224" i="25"/>
  <c r="V224" i="25"/>
  <c r="U224" i="25"/>
  <c r="T224" i="25"/>
  <c r="S224" i="25"/>
  <c r="X223" i="25"/>
  <c r="V223" i="25"/>
  <c r="U223" i="25"/>
  <c r="T223" i="25"/>
  <c r="S223" i="25"/>
  <c r="X222" i="25"/>
  <c r="W222" i="25"/>
  <c r="V222" i="25"/>
  <c r="U222" i="25"/>
  <c r="T222" i="25"/>
  <c r="S222" i="25"/>
  <c r="X221" i="25"/>
  <c r="V221" i="25"/>
  <c r="U221" i="25"/>
  <c r="T221" i="25"/>
  <c r="S221" i="25"/>
  <c r="X220" i="25"/>
  <c r="V220" i="25"/>
  <c r="U220" i="25"/>
  <c r="T220" i="25"/>
  <c r="S220" i="25"/>
  <c r="X219" i="25"/>
  <c r="W219" i="25"/>
  <c r="V219" i="25"/>
  <c r="U219" i="25"/>
  <c r="T219" i="25"/>
  <c r="S219" i="25"/>
  <c r="X218" i="25"/>
  <c r="V218" i="25"/>
  <c r="U218" i="25"/>
  <c r="T218" i="25"/>
  <c r="S218" i="25"/>
  <c r="X217" i="25"/>
  <c r="W217" i="25"/>
  <c r="V217" i="25"/>
  <c r="U217" i="25"/>
  <c r="T217" i="25"/>
  <c r="S217" i="25"/>
  <c r="X215" i="25"/>
  <c r="V215" i="25"/>
  <c r="U215" i="25"/>
  <c r="T215" i="25"/>
  <c r="S215" i="25"/>
  <c r="X214" i="25"/>
  <c r="V214" i="25"/>
  <c r="U214" i="25"/>
  <c r="T214" i="25"/>
  <c r="S214" i="25"/>
  <c r="X213" i="25"/>
  <c r="V213" i="25"/>
  <c r="U213" i="25"/>
  <c r="T213" i="25"/>
  <c r="S213" i="25"/>
  <c r="X212" i="25"/>
  <c r="W212" i="25"/>
  <c r="V212" i="25"/>
  <c r="U212" i="25"/>
  <c r="T212" i="25"/>
  <c r="S212" i="25"/>
  <c r="X211" i="25"/>
  <c r="W211" i="25"/>
  <c r="V211" i="25"/>
  <c r="U211" i="25"/>
  <c r="T211" i="25"/>
  <c r="S211" i="25"/>
  <c r="X210" i="25"/>
  <c r="W210" i="25"/>
  <c r="V210" i="25"/>
  <c r="U210" i="25"/>
  <c r="T210" i="25"/>
  <c r="S210" i="25"/>
  <c r="X209" i="25"/>
  <c r="W209" i="25"/>
  <c r="V209" i="25"/>
  <c r="U209" i="25"/>
  <c r="T209" i="25"/>
  <c r="S209" i="25"/>
  <c r="X208" i="25"/>
  <c r="W208" i="25"/>
  <c r="V208" i="25"/>
  <c r="U208" i="25"/>
  <c r="T208" i="25"/>
  <c r="S208" i="25"/>
  <c r="X207" i="25"/>
  <c r="W207" i="25"/>
  <c r="V207" i="25"/>
  <c r="U207" i="25"/>
  <c r="T207" i="25"/>
  <c r="S207" i="25"/>
  <c r="X206" i="25"/>
  <c r="V206" i="25"/>
  <c r="U206" i="25"/>
  <c r="T206" i="25"/>
  <c r="S206" i="25"/>
  <c r="X205" i="25"/>
  <c r="V205" i="25"/>
  <c r="U205" i="25"/>
  <c r="T205" i="25"/>
  <c r="S205" i="25"/>
  <c r="X204" i="25"/>
  <c r="V204" i="25"/>
  <c r="U204" i="25"/>
  <c r="T204" i="25"/>
  <c r="S204" i="25"/>
  <c r="X203" i="25"/>
  <c r="W203" i="25"/>
  <c r="V203" i="25"/>
  <c r="U203" i="25"/>
  <c r="T203" i="25"/>
  <c r="S203" i="25"/>
  <c r="X202" i="25"/>
  <c r="V202" i="25"/>
  <c r="U202" i="25"/>
  <c r="T202" i="25"/>
  <c r="S202" i="25"/>
  <c r="X201" i="25"/>
  <c r="V201" i="25"/>
  <c r="U201" i="25"/>
  <c r="T201" i="25"/>
  <c r="S201" i="25"/>
  <c r="X197" i="25"/>
  <c r="W197" i="25"/>
  <c r="V197" i="25"/>
  <c r="U197" i="25"/>
  <c r="T197" i="25"/>
  <c r="S197" i="25"/>
  <c r="X196" i="25"/>
  <c r="W196" i="25"/>
  <c r="V196" i="25"/>
  <c r="U196" i="25"/>
  <c r="T196" i="25"/>
  <c r="S196" i="25"/>
  <c r="X195" i="25"/>
  <c r="W195" i="25"/>
  <c r="V195" i="25"/>
  <c r="U195" i="25"/>
  <c r="T195" i="25"/>
  <c r="S195" i="25"/>
  <c r="X194" i="25"/>
  <c r="V194" i="25"/>
  <c r="U194" i="25"/>
  <c r="T194" i="25"/>
  <c r="S194" i="25"/>
  <c r="X193" i="25"/>
  <c r="W193" i="25"/>
  <c r="V193" i="25"/>
  <c r="U193" i="25"/>
  <c r="T193" i="25"/>
  <c r="S193" i="25"/>
  <c r="X192" i="25"/>
  <c r="V192" i="25"/>
  <c r="U192" i="25"/>
  <c r="T192" i="25"/>
  <c r="S192" i="25"/>
  <c r="X191" i="25"/>
  <c r="V191" i="25"/>
  <c r="U191" i="25"/>
  <c r="T191" i="25"/>
  <c r="S191" i="25"/>
  <c r="X190" i="25"/>
  <c r="V190" i="25"/>
  <c r="U190" i="25"/>
  <c r="T190" i="25"/>
  <c r="S190" i="25"/>
  <c r="X189" i="25"/>
  <c r="V189" i="25"/>
  <c r="U189" i="25"/>
  <c r="T189" i="25"/>
  <c r="S189" i="25"/>
  <c r="X188" i="25"/>
  <c r="W188" i="25"/>
  <c r="V188" i="25"/>
  <c r="U188" i="25"/>
  <c r="T188" i="25"/>
  <c r="S188" i="25"/>
  <c r="X187" i="25"/>
  <c r="V187" i="25"/>
  <c r="U187" i="25"/>
  <c r="T187" i="25"/>
  <c r="S187" i="25"/>
  <c r="X186" i="25"/>
  <c r="W186" i="25"/>
  <c r="V186" i="25"/>
  <c r="U186" i="25"/>
  <c r="T186" i="25"/>
  <c r="S186" i="25"/>
  <c r="X185" i="25"/>
  <c r="V185" i="25"/>
  <c r="U185" i="25"/>
  <c r="T185" i="25"/>
  <c r="S185" i="25"/>
  <c r="X184" i="25"/>
  <c r="V184" i="25"/>
  <c r="U184" i="25"/>
  <c r="T184" i="25"/>
  <c r="S184" i="25"/>
  <c r="X183" i="25"/>
  <c r="V183" i="25"/>
  <c r="U183" i="25"/>
  <c r="T183" i="25"/>
  <c r="S183" i="25"/>
  <c r="X182" i="25"/>
  <c r="V182" i="25"/>
  <c r="U182" i="25"/>
  <c r="T182" i="25"/>
  <c r="S182" i="25"/>
  <c r="X181" i="25"/>
  <c r="V181" i="25"/>
  <c r="U181" i="25"/>
  <c r="T181" i="25"/>
  <c r="S181" i="25"/>
  <c r="X180" i="25"/>
  <c r="V180" i="25"/>
  <c r="U180" i="25"/>
  <c r="T180" i="25"/>
  <c r="S180" i="25"/>
  <c r="X179" i="25"/>
  <c r="V179" i="25"/>
  <c r="U179" i="25"/>
  <c r="T179" i="25"/>
  <c r="S179" i="25"/>
  <c r="X177" i="25"/>
  <c r="W177" i="25"/>
  <c r="V177" i="25"/>
  <c r="U177" i="25"/>
  <c r="T177" i="25"/>
  <c r="S177" i="25"/>
  <c r="X176" i="25"/>
  <c r="W176" i="25"/>
  <c r="V176" i="25"/>
  <c r="U176" i="25"/>
  <c r="T176" i="25"/>
  <c r="S176" i="25"/>
  <c r="X174" i="25"/>
  <c r="V174" i="25"/>
  <c r="U174" i="25"/>
  <c r="T174" i="25"/>
  <c r="S174" i="25"/>
  <c r="X173" i="25"/>
  <c r="V173" i="25"/>
  <c r="U173" i="25"/>
  <c r="T173" i="25"/>
  <c r="S173" i="25"/>
  <c r="X172" i="25"/>
  <c r="V172" i="25"/>
  <c r="U172" i="25"/>
  <c r="T172" i="25"/>
  <c r="S172" i="25"/>
  <c r="X171" i="25"/>
  <c r="V171" i="25"/>
  <c r="U171" i="25"/>
  <c r="T171" i="25"/>
  <c r="S171" i="25"/>
  <c r="X170" i="25"/>
  <c r="W170" i="25"/>
  <c r="V170" i="25"/>
  <c r="U170" i="25"/>
  <c r="T170" i="25"/>
  <c r="S170" i="25"/>
  <c r="X169" i="25"/>
  <c r="V169" i="25"/>
  <c r="U169" i="25"/>
  <c r="T169" i="25"/>
  <c r="S169" i="25"/>
  <c r="X167" i="25"/>
  <c r="W167" i="25"/>
  <c r="V167" i="25"/>
  <c r="U167" i="25"/>
  <c r="T167" i="25"/>
  <c r="S167" i="25"/>
  <c r="X166" i="25"/>
  <c r="W166" i="25"/>
  <c r="V166" i="25"/>
  <c r="U166" i="25"/>
  <c r="T166" i="25"/>
  <c r="S166" i="25"/>
  <c r="X165" i="25"/>
  <c r="W165" i="25"/>
  <c r="V165" i="25"/>
  <c r="U165" i="25"/>
  <c r="T165" i="25"/>
  <c r="S165" i="25"/>
  <c r="X164" i="25"/>
  <c r="W164" i="25"/>
  <c r="V164" i="25"/>
  <c r="U164" i="25"/>
  <c r="T164" i="25"/>
  <c r="S164" i="25"/>
  <c r="X163" i="25"/>
  <c r="W163" i="25"/>
  <c r="V163" i="25"/>
  <c r="U163" i="25"/>
  <c r="T163" i="25"/>
  <c r="S163" i="25"/>
  <c r="X162" i="25"/>
  <c r="W162" i="25"/>
  <c r="V162" i="25"/>
  <c r="U162" i="25"/>
  <c r="T162" i="25"/>
  <c r="S162" i="25"/>
  <c r="X161" i="25"/>
  <c r="W161" i="25"/>
  <c r="V161" i="25"/>
  <c r="U161" i="25"/>
  <c r="T161" i="25"/>
  <c r="S161" i="25"/>
  <c r="X160" i="25"/>
  <c r="W160" i="25"/>
  <c r="V160" i="25"/>
  <c r="U160" i="25"/>
  <c r="T160" i="25"/>
  <c r="S160" i="25"/>
  <c r="X159" i="25"/>
  <c r="W159" i="25"/>
  <c r="V159" i="25"/>
  <c r="U159" i="25"/>
  <c r="T159" i="25"/>
  <c r="S159" i="25"/>
  <c r="X158" i="25"/>
  <c r="W158" i="25"/>
  <c r="V158" i="25"/>
  <c r="U158" i="25"/>
  <c r="T158" i="25"/>
  <c r="S158" i="25"/>
  <c r="X157" i="25"/>
  <c r="W157" i="25"/>
  <c r="V157" i="25"/>
  <c r="U157" i="25"/>
  <c r="T157" i="25"/>
  <c r="S157" i="25"/>
  <c r="X156" i="25"/>
  <c r="V156" i="25"/>
  <c r="U156" i="25"/>
  <c r="T156" i="25"/>
  <c r="S156" i="25"/>
  <c r="X155" i="25"/>
  <c r="W155" i="25"/>
  <c r="V155" i="25"/>
  <c r="U155" i="25"/>
  <c r="T155" i="25"/>
  <c r="S155" i="25"/>
  <c r="X154" i="25"/>
  <c r="V154" i="25"/>
  <c r="U154" i="25"/>
  <c r="T154" i="25"/>
  <c r="S154" i="25"/>
  <c r="X153" i="25"/>
  <c r="V153" i="25"/>
  <c r="U153" i="25"/>
  <c r="T153" i="25"/>
  <c r="S153" i="25"/>
  <c r="X152" i="25"/>
  <c r="V152" i="25"/>
  <c r="U152" i="25"/>
  <c r="T152" i="25"/>
  <c r="S152" i="25"/>
  <c r="X151" i="25"/>
  <c r="V151" i="25"/>
  <c r="U151" i="25"/>
  <c r="T151" i="25"/>
  <c r="S151" i="25"/>
  <c r="X150" i="25"/>
  <c r="V150" i="25"/>
  <c r="U150" i="25"/>
  <c r="T150" i="25"/>
  <c r="S150" i="25"/>
  <c r="X149" i="25"/>
  <c r="V149" i="25"/>
  <c r="U149" i="25"/>
  <c r="T149" i="25"/>
  <c r="S149" i="25"/>
  <c r="X148" i="25"/>
  <c r="V148" i="25"/>
  <c r="U148" i="25"/>
  <c r="T148" i="25"/>
  <c r="S148" i="25"/>
  <c r="X147" i="25"/>
  <c r="W147" i="25"/>
  <c r="V147" i="25"/>
  <c r="U147" i="25"/>
  <c r="T147" i="25"/>
  <c r="S147" i="25"/>
  <c r="X146" i="25"/>
  <c r="W146" i="25"/>
  <c r="V146" i="25"/>
  <c r="U146" i="25"/>
  <c r="T146" i="25"/>
  <c r="S146" i="25"/>
  <c r="X145" i="25"/>
  <c r="V145" i="25"/>
  <c r="U145" i="25"/>
  <c r="T145" i="25"/>
  <c r="S145" i="25"/>
  <c r="X144" i="25"/>
  <c r="V144" i="25"/>
  <c r="U144" i="25"/>
  <c r="T144" i="25"/>
  <c r="S144" i="25"/>
  <c r="X143" i="25"/>
  <c r="V143" i="25"/>
  <c r="U143" i="25"/>
  <c r="T143" i="25"/>
  <c r="S143" i="25"/>
  <c r="X142" i="25"/>
  <c r="V142" i="25"/>
  <c r="U142" i="25"/>
  <c r="T142" i="25"/>
  <c r="S142" i="25"/>
  <c r="X141" i="25"/>
  <c r="W141" i="25"/>
  <c r="V141" i="25"/>
  <c r="U141" i="25"/>
  <c r="T141" i="25"/>
  <c r="S141" i="25"/>
  <c r="X140" i="25"/>
  <c r="W140" i="25"/>
  <c r="V140" i="25"/>
  <c r="U140" i="25"/>
  <c r="T140" i="25"/>
  <c r="S140" i="25"/>
  <c r="X139" i="25"/>
  <c r="W139" i="25"/>
  <c r="V139" i="25"/>
  <c r="U139" i="25"/>
  <c r="T139" i="25"/>
  <c r="S139" i="25"/>
  <c r="X138" i="25"/>
  <c r="W138" i="25"/>
  <c r="V138" i="25"/>
  <c r="U138" i="25"/>
  <c r="T138" i="25"/>
  <c r="S138" i="25"/>
  <c r="X137" i="25"/>
  <c r="W137" i="25"/>
  <c r="V137" i="25"/>
  <c r="U137" i="25"/>
  <c r="T137" i="25"/>
  <c r="S137" i="25"/>
  <c r="X136" i="25"/>
  <c r="W136" i="25"/>
  <c r="V136" i="25"/>
  <c r="U136" i="25"/>
  <c r="T136" i="25"/>
  <c r="S136" i="25"/>
  <c r="X135" i="25"/>
  <c r="V135" i="25"/>
  <c r="U135" i="25"/>
  <c r="T135" i="25"/>
  <c r="S135" i="25"/>
  <c r="X134" i="25"/>
  <c r="W134" i="25"/>
  <c r="V134" i="25"/>
  <c r="U134" i="25"/>
  <c r="T134" i="25"/>
  <c r="S134" i="25"/>
  <c r="X133" i="25"/>
  <c r="W133" i="25"/>
  <c r="V133" i="25"/>
  <c r="U133" i="25"/>
  <c r="T133" i="25"/>
  <c r="S133" i="25"/>
  <c r="X132" i="25"/>
  <c r="W132" i="25"/>
  <c r="V132" i="25"/>
  <c r="U132" i="25"/>
  <c r="T132" i="25"/>
  <c r="S132" i="25"/>
  <c r="X131" i="25"/>
  <c r="V131" i="25"/>
  <c r="U131" i="25"/>
  <c r="T131" i="25"/>
  <c r="S131" i="25"/>
  <c r="X130" i="25"/>
  <c r="W130" i="25"/>
  <c r="V130" i="25"/>
  <c r="U130" i="25"/>
  <c r="T130" i="25"/>
  <c r="S130" i="25"/>
  <c r="X129" i="25"/>
  <c r="W129" i="25"/>
  <c r="V129" i="25"/>
  <c r="U129" i="25"/>
  <c r="T129" i="25"/>
  <c r="S129" i="25"/>
  <c r="X127" i="25"/>
  <c r="V127" i="25"/>
  <c r="U127" i="25"/>
  <c r="T127" i="25"/>
  <c r="S127" i="25"/>
  <c r="X126" i="25"/>
  <c r="V126" i="25"/>
  <c r="U126" i="25"/>
  <c r="T126" i="25"/>
  <c r="S126" i="25"/>
  <c r="X125" i="25"/>
  <c r="V125" i="25"/>
  <c r="U125" i="25"/>
  <c r="T125" i="25"/>
  <c r="S125" i="25"/>
  <c r="X124" i="25"/>
  <c r="W124" i="25"/>
  <c r="V124" i="25"/>
  <c r="U124" i="25"/>
  <c r="T124" i="25"/>
  <c r="S124" i="25"/>
  <c r="X123" i="25"/>
  <c r="W123" i="25"/>
  <c r="V123" i="25"/>
  <c r="U123" i="25"/>
  <c r="T123" i="25"/>
  <c r="S123" i="25"/>
  <c r="X122" i="25"/>
  <c r="V122" i="25"/>
  <c r="U122" i="25"/>
  <c r="T122" i="25"/>
  <c r="S122" i="25"/>
  <c r="X121" i="25"/>
  <c r="V121" i="25"/>
  <c r="U121" i="25"/>
  <c r="T121" i="25"/>
  <c r="S121" i="25"/>
  <c r="X120" i="25"/>
  <c r="V120" i="25"/>
  <c r="U120" i="25"/>
  <c r="T120" i="25"/>
  <c r="S120" i="25"/>
  <c r="X119" i="25"/>
  <c r="V119" i="25"/>
  <c r="U119" i="25"/>
  <c r="T119" i="25"/>
  <c r="S119" i="25"/>
  <c r="X118" i="25"/>
  <c r="V118" i="25"/>
  <c r="U118" i="25"/>
  <c r="T118" i="25"/>
  <c r="S118" i="25"/>
  <c r="X117" i="25"/>
  <c r="W117" i="25"/>
  <c r="V117" i="25"/>
  <c r="U117" i="25"/>
  <c r="T117" i="25"/>
  <c r="S117" i="25"/>
  <c r="X114" i="25"/>
  <c r="W114" i="25"/>
  <c r="V114" i="25"/>
  <c r="U114" i="25"/>
  <c r="T114" i="25"/>
  <c r="S114" i="25"/>
  <c r="X113" i="25"/>
  <c r="W113" i="25"/>
  <c r="V113" i="25"/>
  <c r="U113" i="25"/>
  <c r="T113" i="25"/>
  <c r="S113" i="25"/>
  <c r="X112" i="25"/>
  <c r="W112" i="25"/>
  <c r="V112" i="25"/>
  <c r="U112" i="25"/>
  <c r="T112" i="25"/>
  <c r="S112" i="25"/>
  <c r="X111" i="25"/>
  <c r="W111" i="25"/>
  <c r="V111" i="25"/>
  <c r="U111" i="25"/>
  <c r="T111" i="25"/>
  <c r="S111" i="25"/>
  <c r="X110" i="25"/>
  <c r="W110" i="25"/>
  <c r="V110" i="25"/>
  <c r="U110" i="25"/>
  <c r="T110" i="25"/>
  <c r="S110" i="25"/>
  <c r="X109" i="25"/>
  <c r="W109" i="25"/>
  <c r="V109" i="25"/>
  <c r="U109" i="25"/>
  <c r="T109" i="25"/>
  <c r="S109" i="25"/>
  <c r="X108" i="25"/>
  <c r="W108" i="25"/>
  <c r="V108" i="25"/>
  <c r="U108" i="25"/>
  <c r="T108" i="25"/>
  <c r="S108" i="25"/>
  <c r="X107" i="25"/>
  <c r="W107" i="25"/>
  <c r="V107" i="25"/>
  <c r="U107" i="25"/>
  <c r="T107" i="25"/>
  <c r="S107" i="25"/>
  <c r="X106" i="25"/>
  <c r="W106" i="25"/>
  <c r="V106" i="25"/>
  <c r="U106" i="25"/>
  <c r="T106" i="25"/>
  <c r="S106" i="25"/>
  <c r="X105" i="25"/>
  <c r="W105" i="25"/>
  <c r="V105" i="25"/>
  <c r="U105" i="25"/>
  <c r="T105" i="25"/>
  <c r="S105" i="25"/>
  <c r="X104" i="25"/>
  <c r="W104" i="25"/>
  <c r="V104" i="25"/>
  <c r="U104" i="25"/>
  <c r="T104" i="25"/>
  <c r="S104" i="25"/>
  <c r="X103" i="25"/>
  <c r="W103" i="25"/>
  <c r="V103" i="25"/>
  <c r="U103" i="25"/>
  <c r="T103" i="25"/>
  <c r="S103" i="25"/>
  <c r="X102" i="25"/>
  <c r="W102" i="25"/>
  <c r="V102" i="25"/>
  <c r="U102" i="25"/>
  <c r="T102" i="25"/>
  <c r="S102" i="25"/>
  <c r="X101" i="25"/>
  <c r="V101" i="25"/>
  <c r="U101" i="25"/>
  <c r="T101" i="25"/>
  <c r="S101" i="25"/>
  <c r="X100" i="25"/>
  <c r="W100" i="25"/>
  <c r="V100" i="25"/>
  <c r="U100" i="25"/>
  <c r="T100" i="25"/>
  <c r="S100" i="25"/>
  <c r="X99" i="25"/>
  <c r="V99" i="25"/>
  <c r="U99" i="25"/>
  <c r="T99" i="25"/>
  <c r="S99" i="25"/>
  <c r="X98" i="25"/>
  <c r="V98" i="25"/>
  <c r="U98" i="25"/>
  <c r="T98" i="25"/>
  <c r="S98" i="25"/>
  <c r="X97" i="25"/>
  <c r="V97" i="25"/>
  <c r="U97" i="25"/>
  <c r="T97" i="25"/>
  <c r="S97" i="25"/>
  <c r="X96" i="25"/>
  <c r="V96" i="25"/>
  <c r="U96" i="25"/>
  <c r="T96" i="25"/>
  <c r="S96" i="25"/>
  <c r="X95" i="25"/>
  <c r="W95" i="25"/>
  <c r="V95" i="25"/>
  <c r="U95" i="25"/>
  <c r="T95" i="25"/>
  <c r="S95" i="25"/>
  <c r="X94" i="25"/>
  <c r="V94" i="25"/>
  <c r="U94" i="25"/>
  <c r="T94" i="25"/>
  <c r="S94" i="25"/>
  <c r="X93" i="25"/>
  <c r="V93" i="25"/>
  <c r="U93" i="25"/>
  <c r="T93" i="25"/>
  <c r="S93" i="25"/>
  <c r="X92" i="25"/>
  <c r="W92" i="25"/>
  <c r="V92" i="25"/>
  <c r="U92" i="25"/>
  <c r="T92" i="25"/>
  <c r="S92" i="25"/>
  <c r="X91" i="25"/>
  <c r="W91" i="25"/>
  <c r="V91" i="25"/>
  <c r="U91" i="25"/>
  <c r="T91" i="25"/>
  <c r="S91" i="25"/>
  <c r="X90" i="25"/>
  <c r="W90" i="25"/>
  <c r="V90" i="25"/>
  <c r="U90" i="25"/>
  <c r="T90" i="25"/>
  <c r="S90" i="25"/>
  <c r="X89" i="25"/>
  <c r="V89" i="25"/>
  <c r="U89" i="25"/>
  <c r="T89" i="25"/>
  <c r="S89" i="25"/>
  <c r="X88" i="25"/>
  <c r="V88" i="25"/>
  <c r="U88" i="25"/>
  <c r="T88" i="25"/>
  <c r="S88" i="25"/>
  <c r="X87" i="25"/>
  <c r="W87" i="25"/>
  <c r="V87" i="25"/>
  <c r="U87" i="25"/>
  <c r="T87" i="25"/>
  <c r="S87" i="25"/>
  <c r="X86" i="25"/>
  <c r="V86" i="25"/>
  <c r="U86" i="25"/>
  <c r="T86" i="25"/>
  <c r="S86" i="25"/>
  <c r="X85" i="25"/>
  <c r="W85" i="25"/>
  <c r="V85" i="25"/>
  <c r="U85" i="25"/>
  <c r="T85" i="25"/>
  <c r="S85" i="25"/>
  <c r="X84" i="25"/>
  <c r="W84" i="25"/>
  <c r="V84" i="25"/>
  <c r="U84" i="25"/>
  <c r="T84" i="25"/>
  <c r="S84" i="25"/>
  <c r="X83" i="25"/>
  <c r="V83" i="25"/>
  <c r="U83" i="25"/>
  <c r="T83" i="25"/>
  <c r="S83" i="25"/>
  <c r="X82" i="25"/>
  <c r="W82" i="25"/>
  <c r="V82" i="25"/>
  <c r="U82" i="25"/>
  <c r="T82" i="25"/>
  <c r="S82" i="25"/>
  <c r="X81" i="25"/>
  <c r="V81" i="25"/>
  <c r="U81" i="25"/>
  <c r="T81" i="25"/>
  <c r="S81" i="25"/>
  <c r="X79" i="25"/>
  <c r="V79" i="25"/>
  <c r="U79" i="25"/>
  <c r="T79" i="25"/>
  <c r="S79" i="25"/>
  <c r="X78" i="25"/>
  <c r="W78" i="25"/>
  <c r="V78" i="25"/>
  <c r="U78" i="25"/>
  <c r="T78" i="25"/>
  <c r="S78" i="25"/>
  <c r="X77" i="25"/>
  <c r="W77" i="25"/>
  <c r="V77" i="25"/>
  <c r="U77" i="25"/>
  <c r="T77" i="25"/>
  <c r="S77" i="25"/>
  <c r="X76" i="25"/>
  <c r="W76" i="25"/>
  <c r="V76" i="25"/>
  <c r="U76" i="25"/>
  <c r="T76" i="25"/>
  <c r="S76" i="25"/>
  <c r="X75" i="25"/>
  <c r="W75" i="25"/>
  <c r="V75" i="25"/>
  <c r="U75" i="25"/>
  <c r="T75" i="25"/>
  <c r="S75" i="25"/>
  <c r="X74" i="25"/>
  <c r="V74" i="25"/>
  <c r="U74" i="25"/>
  <c r="T74" i="25"/>
  <c r="S74" i="25"/>
  <c r="X73" i="25"/>
  <c r="W73" i="25"/>
  <c r="V73" i="25"/>
  <c r="U73" i="25"/>
  <c r="T73" i="25"/>
  <c r="S73" i="25"/>
  <c r="X72" i="25"/>
  <c r="W72" i="25"/>
  <c r="V72" i="25"/>
  <c r="U72" i="25"/>
  <c r="T72" i="25"/>
  <c r="S72" i="25"/>
  <c r="X71" i="25"/>
  <c r="V71" i="25"/>
  <c r="U71" i="25"/>
  <c r="T71" i="25"/>
  <c r="S71" i="25"/>
  <c r="X70" i="25"/>
  <c r="V70" i="25"/>
  <c r="U70" i="25"/>
  <c r="T70" i="25"/>
  <c r="S70" i="25"/>
  <c r="X69" i="25"/>
  <c r="W69" i="25"/>
  <c r="V69" i="25"/>
  <c r="U69" i="25"/>
  <c r="T69" i="25"/>
  <c r="S69" i="25"/>
  <c r="X68" i="25"/>
  <c r="V68" i="25"/>
  <c r="U68" i="25"/>
  <c r="T68" i="25"/>
  <c r="S68" i="25"/>
  <c r="X67" i="25"/>
  <c r="V67" i="25"/>
  <c r="U67" i="25"/>
  <c r="T67" i="25"/>
  <c r="S67" i="25"/>
  <c r="X66" i="25"/>
  <c r="W66" i="25"/>
  <c r="V66" i="25"/>
  <c r="U66" i="25"/>
  <c r="T66" i="25"/>
  <c r="S66" i="25"/>
  <c r="X65" i="25"/>
  <c r="W65" i="25"/>
  <c r="V65" i="25"/>
  <c r="U65" i="25"/>
  <c r="T65" i="25"/>
  <c r="S65" i="25"/>
  <c r="X64" i="25"/>
  <c r="V64" i="25"/>
  <c r="U64" i="25"/>
  <c r="T64" i="25"/>
  <c r="S64" i="25"/>
  <c r="X63" i="25"/>
  <c r="V63" i="25"/>
  <c r="U63" i="25"/>
  <c r="T63" i="25"/>
  <c r="S63" i="25"/>
  <c r="X62" i="25"/>
  <c r="W62" i="25"/>
  <c r="V62" i="25"/>
  <c r="U62" i="25"/>
  <c r="T62" i="25"/>
  <c r="S62" i="25"/>
  <c r="X61" i="25"/>
  <c r="W61" i="25"/>
  <c r="V61" i="25"/>
  <c r="U61" i="25"/>
  <c r="T61" i="25"/>
  <c r="S61" i="25"/>
  <c r="X60" i="25"/>
  <c r="V60" i="25"/>
  <c r="U60" i="25"/>
  <c r="T60" i="25"/>
  <c r="S60" i="25"/>
  <c r="X59" i="25"/>
  <c r="V59" i="25"/>
  <c r="U59" i="25"/>
  <c r="T59" i="25"/>
  <c r="S59" i="25"/>
  <c r="X58" i="25"/>
  <c r="W58" i="25"/>
  <c r="V58" i="25"/>
  <c r="U58" i="25"/>
  <c r="T58" i="25"/>
  <c r="S58" i="25"/>
  <c r="X57" i="25"/>
  <c r="W57" i="25"/>
  <c r="V57" i="25"/>
  <c r="U57" i="25"/>
  <c r="T57" i="25"/>
  <c r="S57" i="25"/>
  <c r="X56" i="25"/>
  <c r="W56" i="25"/>
  <c r="V56" i="25"/>
  <c r="U56" i="25"/>
  <c r="T56" i="25"/>
  <c r="S56" i="25"/>
  <c r="X55" i="25"/>
  <c r="V55" i="25"/>
  <c r="U55" i="25"/>
  <c r="T55" i="25"/>
  <c r="S55" i="25"/>
  <c r="X53" i="25"/>
  <c r="W53" i="25"/>
  <c r="V53" i="25"/>
  <c r="U53" i="25"/>
  <c r="T53" i="25"/>
  <c r="S53" i="25"/>
  <c r="X52" i="25"/>
  <c r="W52" i="25"/>
  <c r="V52" i="25"/>
  <c r="U52" i="25"/>
  <c r="T52" i="25"/>
  <c r="S52" i="25"/>
  <c r="X51" i="25"/>
  <c r="W51" i="25"/>
  <c r="V51" i="25"/>
  <c r="U51" i="25"/>
  <c r="T51" i="25"/>
  <c r="S51" i="25"/>
  <c r="X50" i="25"/>
  <c r="W50" i="25"/>
  <c r="V50" i="25"/>
  <c r="U50" i="25"/>
  <c r="T50" i="25"/>
  <c r="S50" i="25"/>
  <c r="X49" i="25"/>
  <c r="W49" i="25"/>
  <c r="V49" i="25"/>
  <c r="U49" i="25"/>
  <c r="T49" i="25"/>
  <c r="S49" i="25"/>
  <c r="X48" i="25"/>
  <c r="W48" i="25"/>
  <c r="V48" i="25"/>
  <c r="U48" i="25"/>
  <c r="T48" i="25"/>
  <c r="S48" i="25"/>
  <c r="X47" i="25"/>
  <c r="W47" i="25"/>
  <c r="V47" i="25"/>
  <c r="U47" i="25"/>
  <c r="T47" i="25"/>
  <c r="S47" i="25"/>
  <c r="X46" i="25"/>
  <c r="V46" i="25"/>
  <c r="U46" i="25"/>
  <c r="T46" i="25"/>
  <c r="S46" i="25"/>
  <c r="X45" i="25"/>
  <c r="W45" i="25"/>
  <c r="V45" i="25"/>
  <c r="U45" i="25"/>
  <c r="T45" i="25"/>
  <c r="S45" i="25"/>
  <c r="X44" i="25"/>
  <c r="W44" i="25"/>
  <c r="V44" i="25"/>
  <c r="U44" i="25"/>
  <c r="T44" i="25"/>
  <c r="S44" i="25"/>
  <c r="X43" i="25"/>
  <c r="W43" i="25"/>
  <c r="V43" i="25"/>
  <c r="U43" i="25"/>
  <c r="T43" i="25"/>
  <c r="S43" i="25"/>
  <c r="X42" i="25"/>
  <c r="V42" i="25"/>
  <c r="U42" i="25"/>
  <c r="T42" i="25"/>
  <c r="S42" i="25"/>
  <c r="X41" i="25"/>
  <c r="V41" i="25"/>
  <c r="U41" i="25"/>
  <c r="T41" i="25"/>
  <c r="S41" i="25"/>
  <c r="X40" i="25"/>
  <c r="W40" i="25"/>
  <c r="V40" i="25"/>
  <c r="U40" i="25"/>
  <c r="T40" i="25"/>
  <c r="S40" i="25"/>
  <c r="X39" i="25"/>
  <c r="V39" i="25"/>
  <c r="U39" i="25"/>
  <c r="T39" i="25"/>
  <c r="S39" i="25"/>
  <c r="X38" i="25"/>
  <c r="W38" i="25"/>
  <c r="V38" i="25"/>
  <c r="U38" i="25"/>
  <c r="T38" i="25"/>
  <c r="S38" i="25"/>
  <c r="X37" i="25"/>
  <c r="V37" i="25"/>
  <c r="U37" i="25"/>
  <c r="T37" i="25"/>
  <c r="S37" i="25"/>
  <c r="X36" i="25"/>
  <c r="V36" i="25"/>
  <c r="U36" i="25"/>
  <c r="T36" i="25"/>
  <c r="S36" i="25"/>
  <c r="X35" i="25"/>
  <c r="V35" i="25"/>
  <c r="U35" i="25"/>
  <c r="T35" i="25"/>
  <c r="S35" i="25"/>
  <c r="J2131" i="25"/>
  <c r="J212" i="25"/>
  <c r="J133" i="25"/>
  <c r="J117" i="25"/>
  <c r="J281" i="25"/>
  <c r="J53" i="25"/>
  <c r="J52" i="25"/>
  <c r="J1926" i="25"/>
  <c r="J1913" i="25"/>
  <c r="Q1913" i="25" s="1"/>
  <c r="J931" i="25"/>
  <c r="J913" i="25"/>
  <c r="J867" i="25"/>
  <c r="J813" i="25"/>
  <c r="Q813" i="25" s="1"/>
  <c r="J760" i="25"/>
  <c r="J759" i="25"/>
  <c r="J730" i="25"/>
  <c r="J646" i="25"/>
  <c r="J605" i="25"/>
  <c r="J595" i="25"/>
  <c r="J572" i="25"/>
  <c r="J1339" i="25"/>
  <c r="J1338" i="25"/>
  <c r="J1337" i="25"/>
  <c r="J1321" i="25"/>
  <c r="J1225" i="25"/>
  <c r="Q1225" i="25" s="1"/>
  <c r="J1200" i="25"/>
  <c r="Q1200" i="25" s="1"/>
  <c r="J1139" i="25"/>
  <c r="J1138" i="25"/>
  <c r="Q1138" i="25" s="1"/>
  <c r="J1097" i="25"/>
  <c r="J1072" i="25"/>
  <c r="Q1072" i="25" s="1"/>
  <c r="J839" i="25"/>
  <c r="J523" i="25"/>
  <c r="Q523" i="25" s="1"/>
  <c r="J522" i="25"/>
  <c r="J521" i="25"/>
  <c r="Q521" i="25" s="1"/>
  <c r="H1596" i="255" l="1"/>
  <c r="I1596" i="255" s="1"/>
  <c r="H1607" i="255"/>
  <c r="I1607" i="255" s="1"/>
  <c r="H1629" i="255"/>
  <c r="I1629" i="255" s="1"/>
  <c r="H1631" i="255"/>
  <c r="I1631" i="255" s="1"/>
  <c r="H1613" i="255"/>
  <c r="I1613" i="255" s="1"/>
  <c r="H1614" i="255"/>
  <c r="I1614" i="255" s="1"/>
  <c r="H1394" i="255"/>
  <c r="I1394" i="255" s="1"/>
  <c r="H1405" i="255"/>
  <c r="I1405" i="255" s="1"/>
  <c r="H1407" i="255"/>
  <c r="I1407" i="255" s="1"/>
  <c r="H1409" i="255"/>
  <c r="I1409" i="255" s="1"/>
  <c r="H1384" i="255"/>
  <c r="I1384" i="255" s="1"/>
  <c r="H1581" i="255"/>
  <c r="I1581" i="255" s="1"/>
  <c r="H1590" i="255"/>
  <c r="I1590" i="255" s="1"/>
  <c r="H1593" i="255"/>
  <c r="I1593" i="255" s="1"/>
  <c r="H1598" i="255"/>
  <c r="I1598" i="255" s="1"/>
  <c r="H1600" i="255"/>
  <c r="I1600" i="255" s="1"/>
  <c r="H1603" i="255"/>
  <c r="I1603" i="255" s="1"/>
  <c r="H1606" i="255"/>
  <c r="I1606" i="255" s="1"/>
  <c r="H1618" i="255"/>
  <c r="I1618" i="255" s="1"/>
  <c r="H1620" i="255"/>
  <c r="I1620" i="255" s="1"/>
  <c r="H1623" i="255"/>
  <c r="I1623" i="255" s="1"/>
  <c r="H1626" i="255"/>
  <c r="I1626" i="255" s="1"/>
  <c r="H1628" i="255"/>
  <c r="I1628" i="255" s="1"/>
  <c r="H1611" i="255"/>
  <c r="I1611" i="255" s="1"/>
  <c r="H1645" i="255"/>
  <c r="I1645" i="255" s="1"/>
  <c r="H1648" i="255"/>
  <c r="I1648" i="255" s="1"/>
  <c r="H1662" i="255"/>
  <c r="I1662" i="255" s="1"/>
  <c r="H1664" i="255"/>
  <c r="I1664" i="255" s="1"/>
  <c r="H1657" i="255"/>
  <c r="I1657" i="255" s="1"/>
  <c r="H1679" i="255"/>
  <c r="I1679" i="255" s="1"/>
  <c r="H1682" i="255"/>
  <c r="I1682" i="255" s="1"/>
  <c r="H1675" i="255"/>
  <c r="I1675" i="255" s="1"/>
  <c r="H1425" i="255"/>
  <c r="I1425" i="255" s="1"/>
  <c r="H1413" i="255"/>
  <c r="I1413" i="255" s="1"/>
  <c r="H1420" i="255"/>
  <c r="I1420" i="255" s="1"/>
  <c r="H1712" i="255"/>
  <c r="I1712" i="255" s="1"/>
  <c r="H1717" i="255"/>
  <c r="I1717" i="255" s="1"/>
  <c r="H1728" i="255"/>
  <c r="I1728" i="255" s="1"/>
  <c r="H1730" i="255"/>
  <c r="I1730" i="255" s="1"/>
  <c r="H1732" i="255"/>
  <c r="I1732" i="255" s="1"/>
  <c r="H1741" i="255"/>
  <c r="I1741" i="255" s="1"/>
  <c r="H1751" i="255"/>
  <c r="I1751" i="255" s="1"/>
  <c r="H1749" i="255"/>
  <c r="I1749" i="255" s="1"/>
  <c r="H1760" i="255"/>
  <c r="I1760" i="255" s="1"/>
  <c r="H1762" i="255"/>
  <c r="I1762" i="255" s="1"/>
  <c r="H1448" i="255"/>
  <c r="I1448" i="255" s="1"/>
  <c r="H1457" i="255"/>
  <c r="I1457" i="255" s="1"/>
  <c r="H1437" i="255"/>
  <c r="I1437" i="255" s="1"/>
  <c r="H1465" i="255"/>
  <c r="I1465" i="255" s="1"/>
  <c r="H1467" i="255"/>
  <c r="I1467" i="255" s="1"/>
  <c r="H1471" i="255"/>
  <c r="I1471" i="255" s="1"/>
  <c r="H1474" i="255"/>
  <c r="I1474" i="255" s="1"/>
  <c r="H1477" i="255"/>
  <c r="I1477" i="255" s="1"/>
  <c r="H1479" i="255"/>
  <c r="I1479" i="255" s="1"/>
  <c r="H1481" i="255"/>
  <c r="I1481" i="255" s="1"/>
  <c r="H1483" i="255"/>
  <c r="I1483" i="255" s="1"/>
  <c r="H1485" i="255"/>
  <c r="I1485" i="255" s="1"/>
  <c r="H1487" i="255"/>
  <c r="I1487" i="255" s="1"/>
  <c r="H1489" i="255"/>
  <c r="I1489" i="255" s="1"/>
  <c r="H1491" i="255"/>
  <c r="I1491" i="255" s="1"/>
  <c r="H1493" i="255"/>
  <c r="I1493" i="255" s="1"/>
  <c r="H1495" i="255"/>
  <c r="I1495" i="255" s="1"/>
  <c r="H1439" i="255"/>
  <c r="I1439" i="255" s="1"/>
  <c r="H1443" i="255"/>
  <c r="I1443" i="255" s="1"/>
  <c r="H1446" i="255"/>
  <c r="I1446" i="255" s="1"/>
  <c r="H1502" i="255"/>
  <c r="I1502" i="255" s="1"/>
  <c r="H1537" i="255"/>
  <c r="I1537" i="255" s="1"/>
  <c r="H1531" i="255"/>
  <c r="I1531" i="255" s="1"/>
  <c r="H1542" i="255"/>
  <c r="I1542" i="255" s="1"/>
  <c r="H1564" i="255"/>
  <c r="I1564" i="255" s="1"/>
  <c r="H1557" i="255"/>
  <c r="I1557" i="255" s="1"/>
  <c r="H1515" i="255"/>
  <c r="I1515" i="255" s="1"/>
  <c r="H1823" i="255"/>
  <c r="I1823" i="255" s="1"/>
  <c r="H1826" i="255"/>
  <c r="I1826" i="255" s="1"/>
  <c r="H1828" i="255"/>
  <c r="I1828" i="255" s="1"/>
  <c r="H1835" i="255"/>
  <c r="I1835" i="255" s="1"/>
  <c r="H1837" i="255"/>
  <c r="I1837" i="255" s="1"/>
  <c r="H1839" i="255"/>
  <c r="I1839" i="255" s="1"/>
  <c r="H43" i="255"/>
  <c r="I43" i="255" s="1"/>
  <c r="H54" i="255"/>
  <c r="I54" i="255" s="1"/>
  <c r="H8" i="255"/>
  <c r="I8" i="255" s="1"/>
  <c r="H11" i="255"/>
  <c r="I11" i="255" s="1"/>
  <c r="H9" i="255"/>
  <c r="I9" i="255" s="1"/>
  <c r="H14" i="255"/>
  <c r="I14" i="255" s="1"/>
  <c r="H16" i="255"/>
  <c r="I16" i="255" s="1"/>
  <c r="H18" i="255"/>
  <c r="I18" i="255" s="1"/>
  <c r="H20" i="255"/>
  <c r="I20" i="255" s="1"/>
  <c r="H22" i="255"/>
  <c r="I22" i="255" s="1"/>
  <c r="H24" i="255"/>
  <c r="I24" i="255" s="1"/>
  <c r="H79" i="255"/>
  <c r="I79" i="255" s="1"/>
  <c r="H84" i="255"/>
  <c r="I84" i="255" s="1"/>
  <c r="H89" i="255"/>
  <c r="I89" i="255" s="1"/>
  <c r="H93" i="255"/>
  <c r="I93" i="255" s="1"/>
  <c r="H95" i="255"/>
  <c r="I95" i="255" s="1"/>
  <c r="H100" i="255"/>
  <c r="I100" i="255" s="1"/>
  <c r="H101" i="255"/>
  <c r="I101" i="255" s="1"/>
  <c r="H104" i="255"/>
  <c r="I104" i="255" s="1"/>
  <c r="H106" i="255"/>
  <c r="I106" i="255" s="1"/>
  <c r="H108" i="255"/>
  <c r="I108" i="255" s="1"/>
  <c r="H112" i="255"/>
  <c r="I112" i="255" s="1"/>
  <c r="H118" i="255"/>
  <c r="I118" i="255" s="1"/>
  <c r="H122" i="255"/>
  <c r="I122" i="255" s="1"/>
  <c r="H58" i="255"/>
  <c r="I58" i="255" s="1"/>
  <c r="H152" i="255"/>
  <c r="I152" i="255" s="1"/>
  <c r="H154" i="255"/>
  <c r="I154" i="255" s="1"/>
  <c r="H156" i="255"/>
  <c r="I156" i="255" s="1"/>
  <c r="H75" i="255"/>
  <c r="I75" i="255" s="1"/>
  <c r="H648" i="255"/>
  <c r="I648" i="255" s="1"/>
  <c r="H652" i="255"/>
  <c r="I652" i="255" s="1"/>
  <c r="H653" i="255"/>
  <c r="I653" i="255" s="1"/>
  <c r="H682" i="255"/>
  <c r="I682" i="255" s="1"/>
  <c r="H687" i="255"/>
  <c r="I687" i="255" s="1"/>
  <c r="H690" i="255"/>
  <c r="I690" i="255" s="1"/>
  <c r="H692" i="255"/>
  <c r="I692" i="255" s="1"/>
  <c r="H697" i="255"/>
  <c r="I697" i="255" s="1"/>
  <c r="H676" i="255"/>
  <c r="I676" i="255" s="1"/>
  <c r="H678" i="255"/>
  <c r="I678" i="255" s="1"/>
  <c r="H711" i="255"/>
  <c r="I711" i="255" s="1"/>
  <c r="H734" i="255"/>
  <c r="I734" i="255" s="1"/>
  <c r="H737" i="255"/>
  <c r="I737" i="255" s="1"/>
  <c r="H743" i="255"/>
  <c r="I743" i="255" s="1"/>
  <c r="H746" i="255"/>
  <c r="I746" i="255" s="1"/>
  <c r="H750" i="255"/>
  <c r="I750" i="255" s="1"/>
  <c r="H753" i="255"/>
  <c r="I753" i="255" s="1"/>
  <c r="H756" i="255"/>
  <c r="I756" i="255" s="1"/>
  <c r="H759" i="255"/>
  <c r="I759" i="255" s="1"/>
  <c r="H765" i="255"/>
  <c r="I765" i="255" s="1"/>
  <c r="H768" i="255"/>
  <c r="I768" i="255" s="1"/>
  <c r="H773" i="255"/>
  <c r="I773" i="255" s="1"/>
  <c r="H778" i="255"/>
  <c r="I778" i="255" s="1"/>
  <c r="H781" i="255"/>
  <c r="I781" i="255" s="1"/>
  <c r="H783" i="255"/>
  <c r="I783" i="255" s="1"/>
  <c r="H785" i="255"/>
  <c r="I785" i="255" s="1"/>
  <c r="H787" i="255"/>
  <c r="I787" i="255" s="1"/>
  <c r="H789" i="255"/>
  <c r="I789" i="255" s="1"/>
  <c r="H791" i="255"/>
  <c r="I791" i="255" s="1"/>
  <c r="H793" i="255"/>
  <c r="I793" i="255" s="1"/>
  <c r="H707" i="255"/>
  <c r="I707" i="255" s="1"/>
  <c r="H809" i="255"/>
  <c r="I809" i="255" s="1"/>
  <c r="H812" i="255"/>
  <c r="I812" i="255" s="1"/>
  <c r="H815" i="255"/>
  <c r="I815" i="255" s="1"/>
  <c r="H818" i="255"/>
  <c r="I818" i="255" s="1"/>
  <c r="H835" i="255"/>
  <c r="I835" i="255" s="1"/>
  <c r="H843" i="255"/>
  <c r="I843" i="255" s="1"/>
  <c r="H822" i="255"/>
  <c r="I822" i="255" s="1"/>
  <c r="H825" i="255"/>
  <c r="I825" i="255" s="1"/>
  <c r="H829" i="255"/>
  <c r="I829" i="255" s="1"/>
  <c r="H871" i="255"/>
  <c r="I871" i="255" s="1"/>
  <c r="H874" i="255"/>
  <c r="I874" i="255" s="1"/>
  <c r="H880" i="255"/>
  <c r="I880" i="255" s="1"/>
  <c r="H882" i="255"/>
  <c r="I882" i="255" s="1"/>
  <c r="H886" i="255"/>
  <c r="I886" i="255" s="1"/>
  <c r="H889" i="255"/>
  <c r="I889" i="255" s="1"/>
  <c r="H893" i="255"/>
  <c r="I893" i="255" s="1"/>
  <c r="H895" i="255"/>
  <c r="I895" i="255" s="1"/>
  <c r="H898" i="255"/>
  <c r="I898" i="255" s="1"/>
  <c r="H901" i="255"/>
  <c r="I901" i="255" s="1"/>
  <c r="H906" i="255"/>
  <c r="I906" i="255" s="1"/>
  <c r="H908" i="255"/>
  <c r="I908" i="255" s="1"/>
  <c r="H910" i="255"/>
  <c r="I910" i="255" s="1"/>
  <c r="H919" i="255"/>
  <c r="I919" i="255" s="1"/>
  <c r="H921" i="255"/>
  <c r="I921" i="255" s="1"/>
  <c r="H923" i="255"/>
  <c r="I923" i="255" s="1"/>
  <c r="H926" i="255"/>
  <c r="I926" i="255" s="1"/>
  <c r="H929" i="255"/>
  <c r="I929" i="255" s="1"/>
  <c r="H861" i="255"/>
  <c r="I861" i="255" s="1"/>
  <c r="H846" i="255"/>
  <c r="I846" i="255" s="1"/>
  <c r="H864" i="255"/>
  <c r="I864" i="255" s="1"/>
  <c r="H868" i="255"/>
  <c r="I868" i="255" s="1"/>
  <c r="H945" i="255"/>
  <c r="I945" i="255" s="1"/>
  <c r="H961" i="255"/>
  <c r="I961" i="255" s="1"/>
  <c r="H967" i="255"/>
  <c r="I967" i="255" s="1"/>
  <c r="H970" i="255"/>
  <c r="I970" i="255" s="1"/>
  <c r="H974" i="255"/>
  <c r="I974" i="255" s="1"/>
  <c r="H980" i="255"/>
  <c r="I980" i="255" s="1"/>
  <c r="H982" i="255"/>
  <c r="I982" i="255" s="1"/>
  <c r="H956" i="255"/>
  <c r="I956" i="255" s="1"/>
  <c r="H184" i="255"/>
  <c r="I184" i="255" s="1"/>
  <c r="H191" i="255"/>
  <c r="I191" i="255" s="1"/>
  <c r="H169" i="255"/>
  <c r="I169" i="255" s="1"/>
  <c r="H173" i="255"/>
  <c r="I173" i="255" s="1"/>
  <c r="H175" i="255"/>
  <c r="I175" i="255" s="1"/>
  <c r="H180" i="255"/>
  <c r="I180" i="255" s="1"/>
  <c r="H1000" i="255"/>
  <c r="I1000" i="255" s="1"/>
  <c r="H1001" i="255"/>
  <c r="I1001" i="255" s="1"/>
  <c r="H1017" i="255"/>
  <c r="I1017" i="255" s="1"/>
  <c r="H1024" i="255"/>
  <c r="I1024" i="255" s="1"/>
  <c r="H1026" i="255"/>
  <c r="I1026" i="255" s="1"/>
  <c r="H1034" i="255"/>
  <c r="I1034" i="255" s="1"/>
  <c r="H1039" i="255"/>
  <c r="I1039" i="255" s="1"/>
  <c r="H1042" i="255"/>
  <c r="I1042" i="255" s="1"/>
  <c r="H1054" i="255"/>
  <c r="I1054" i="255" s="1"/>
  <c r="H1056" i="255"/>
  <c r="I1056" i="255" s="1"/>
  <c r="H1004" i="255"/>
  <c r="I1004" i="255" s="1"/>
  <c r="H1096" i="255"/>
  <c r="I1096" i="255" s="1"/>
  <c r="H1099" i="255"/>
  <c r="I1099" i="255" s="1"/>
  <c r="H1104" i="255"/>
  <c r="I1104" i="255" s="1"/>
  <c r="H1114" i="255"/>
  <c r="I1114" i="255" s="1"/>
  <c r="H1093" i="255"/>
  <c r="I1093" i="255" s="1"/>
  <c r="H1126" i="255"/>
  <c r="I1126" i="255" s="1"/>
  <c r="H1129" i="255"/>
  <c r="I1129" i="255" s="1"/>
  <c r="H1131" i="255"/>
  <c r="I1131" i="255" s="1"/>
  <c r="H1137" i="255"/>
  <c r="I1137" i="255" s="1"/>
  <c r="H1161" i="255"/>
  <c r="I1161" i="255" s="1"/>
  <c r="H1135" i="255"/>
  <c r="I1135" i="255" s="1"/>
  <c r="H1168" i="255"/>
  <c r="I1168" i="255" s="1"/>
  <c r="H1170" i="255"/>
  <c r="I1170" i="255" s="1"/>
  <c r="H1177" i="255"/>
  <c r="I1177" i="255" s="1"/>
  <c r="H1179" i="255"/>
  <c r="I1179" i="255" s="1"/>
  <c r="H204" i="255"/>
  <c r="I204" i="255" s="1"/>
  <c r="H247" i="255"/>
  <c r="I247" i="255" s="1"/>
  <c r="H251" i="255"/>
  <c r="I251" i="255" s="1"/>
  <c r="H257" i="255"/>
  <c r="I257" i="255" s="1"/>
  <c r="H213" i="255"/>
  <c r="I213" i="255" s="1"/>
  <c r="H260" i="255"/>
  <c r="I260" i="255" s="1"/>
  <c r="H262" i="255"/>
  <c r="I262" i="255" s="1"/>
  <c r="H264" i="255"/>
  <c r="I264" i="255" s="1"/>
  <c r="H276" i="255"/>
  <c r="I276" i="255" s="1"/>
  <c r="H279" i="255"/>
  <c r="I279" i="255" s="1"/>
  <c r="H283" i="255"/>
  <c r="I283" i="255" s="1"/>
  <c r="H286" i="255"/>
  <c r="I286" i="255" s="1"/>
  <c r="H291" i="255"/>
  <c r="I291" i="255" s="1"/>
  <c r="H295" i="255"/>
  <c r="I295" i="255" s="1"/>
  <c r="H299" i="255"/>
  <c r="I299" i="255" s="1"/>
  <c r="H301" i="255"/>
  <c r="I301" i="255" s="1"/>
  <c r="H228" i="255"/>
  <c r="I228" i="255" s="1"/>
  <c r="H309" i="255"/>
  <c r="I309" i="255" s="1"/>
  <c r="H313" i="255"/>
  <c r="I313" i="255" s="1"/>
  <c r="H315" i="255"/>
  <c r="I315" i="255" s="1"/>
  <c r="H318" i="255"/>
  <c r="I318" i="255" s="1"/>
  <c r="H322" i="255"/>
  <c r="I322" i="255" s="1"/>
  <c r="H330" i="255"/>
  <c r="I330" i="255" s="1"/>
  <c r="H333" i="255"/>
  <c r="I333" i="255" s="1"/>
  <c r="H232" i="255"/>
  <c r="I232" i="255" s="1"/>
  <c r="H337" i="255"/>
  <c r="I337" i="255" s="1"/>
  <c r="H339" i="255"/>
  <c r="I339" i="255" s="1"/>
  <c r="H347" i="255"/>
  <c r="I347" i="255" s="1"/>
  <c r="H349" i="255"/>
  <c r="I349" i="255" s="1"/>
  <c r="H351" i="255"/>
  <c r="I351" i="255" s="1"/>
  <c r="H354" i="255"/>
  <c r="I354" i="255" s="1"/>
  <c r="H356" i="255"/>
  <c r="I356" i="255" s="1"/>
  <c r="H358" i="255"/>
  <c r="I358" i="255" s="1"/>
  <c r="H236" i="255"/>
  <c r="I236" i="255" s="1"/>
  <c r="H408" i="255"/>
  <c r="I408" i="255" s="1"/>
  <c r="H410" i="255"/>
  <c r="I410" i="255" s="1"/>
  <c r="H415" i="255"/>
  <c r="I415" i="255" s="1"/>
  <c r="H391" i="255"/>
  <c r="I391" i="255" s="1"/>
  <c r="H404" i="255"/>
  <c r="I404" i="255" s="1"/>
  <c r="H433" i="255"/>
  <c r="I433" i="255" s="1"/>
  <c r="H466" i="255"/>
  <c r="I466" i="255" s="1"/>
  <c r="H429" i="255"/>
  <c r="I429" i="255" s="1"/>
  <c r="H448" i="255"/>
  <c r="I448" i="255" s="1"/>
  <c r="H497" i="255"/>
  <c r="I497" i="255" s="1"/>
  <c r="H479" i="255"/>
  <c r="I479" i="255" s="1"/>
  <c r="H486" i="255"/>
  <c r="I486" i="255" s="1"/>
  <c r="H481" i="255"/>
  <c r="I481" i="255" s="1"/>
  <c r="H500" i="255"/>
  <c r="I500" i="255" s="1"/>
  <c r="H535" i="255"/>
  <c r="I535" i="255" s="1"/>
  <c r="H510" i="255"/>
  <c r="I510" i="255" s="1"/>
  <c r="H546" i="255"/>
  <c r="I546" i="255" s="1"/>
  <c r="H549" i="255"/>
  <c r="I549" i="255" s="1"/>
  <c r="H552" i="255"/>
  <c r="I552" i="255" s="1"/>
  <c r="H555" i="255"/>
  <c r="I555" i="255" s="1"/>
  <c r="H517" i="255"/>
  <c r="I517" i="255" s="1"/>
  <c r="H562" i="255"/>
  <c r="I562" i="255" s="1"/>
  <c r="H567" i="255"/>
  <c r="I567" i="255" s="1"/>
  <c r="H569" i="255"/>
  <c r="I569" i="255" s="1"/>
  <c r="H503" i="255"/>
  <c r="I503" i="255" s="1"/>
  <c r="H528" i="255"/>
  <c r="I528" i="255" s="1"/>
  <c r="H601" i="255"/>
  <c r="I601" i="255" s="1"/>
  <c r="H588" i="255"/>
  <c r="I588" i="255" s="1"/>
  <c r="H591" i="255"/>
  <c r="I591" i="255" s="1"/>
  <c r="H596" i="255"/>
  <c r="I596" i="255" s="1"/>
  <c r="H626" i="255"/>
  <c r="I626" i="255" s="1"/>
  <c r="H609" i="255"/>
  <c r="I609" i="255" s="1"/>
  <c r="H611" i="255"/>
  <c r="I611" i="255" s="1"/>
  <c r="H614" i="255"/>
  <c r="I614" i="255" s="1"/>
  <c r="H618" i="255"/>
  <c r="I618" i="255" s="1"/>
  <c r="H620" i="255"/>
  <c r="I620" i="255" s="1"/>
  <c r="H56" i="255"/>
  <c r="I56" i="255" s="1"/>
  <c r="H90" i="255"/>
  <c r="I90" i="255" s="1"/>
  <c r="H123" i="255"/>
  <c r="I123" i="255" s="1"/>
  <c r="H646" i="255"/>
  <c r="I646" i="255" s="1"/>
  <c r="H700" i="255"/>
  <c r="I700" i="255" s="1"/>
  <c r="H674" i="255"/>
  <c r="I674" i="255" s="1"/>
  <c r="H739" i="255"/>
  <c r="I739" i="255" s="1"/>
  <c r="H754" i="255"/>
  <c r="I754" i="255" s="1"/>
  <c r="H726" i="255"/>
  <c r="I726" i="255" s="1"/>
  <c r="H839" i="255"/>
  <c r="I839" i="255" s="1"/>
  <c r="H877" i="255"/>
  <c r="I877" i="255" s="1"/>
  <c r="H912" i="255"/>
  <c r="I912" i="255" s="1"/>
  <c r="H857" i="255"/>
  <c r="I857" i="255" s="1"/>
  <c r="H962" i="255"/>
  <c r="I962" i="255" s="1"/>
  <c r="H979" i="255"/>
  <c r="I979" i="255" s="1"/>
  <c r="H955" i="255"/>
  <c r="I955" i="255" s="1"/>
  <c r="H195" i="255"/>
  <c r="I195" i="255" s="1"/>
  <c r="H163" i="255"/>
  <c r="I163" i="255" s="1"/>
  <c r="H1010" i="255"/>
  <c r="I1010" i="255" s="1"/>
  <c r="H1040" i="255"/>
  <c r="I1040" i="255" s="1"/>
  <c r="H1102" i="255"/>
  <c r="I1102" i="255" s="1"/>
  <c r="H1082" i="255"/>
  <c r="I1082" i="255" s="1"/>
  <c r="H1085" i="255"/>
  <c r="I1085" i="255" s="1"/>
  <c r="H1090" i="255"/>
  <c r="I1090" i="255" s="1"/>
  <c r="H1158" i="255"/>
  <c r="I1158" i="255" s="1"/>
  <c r="H1169" i="255"/>
  <c r="I1169" i="255" s="1"/>
  <c r="H1186" i="255"/>
  <c r="I1186" i="255" s="1"/>
  <c r="H209" i="255"/>
  <c r="I209" i="255" s="1"/>
  <c r="H218" i="255"/>
  <c r="I218" i="255" s="1"/>
  <c r="H233" i="255"/>
  <c r="I233" i="255" s="1"/>
  <c r="H395" i="255"/>
  <c r="I395" i="255" s="1"/>
  <c r="H451" i="255"/>
  <c r="I451" i="255" s="1"/>
  <c r="H456" i="255"/>
  <c r="I456" i="255" s="1"/>
  <c r="H438" i="255"/>
  <c r="I438" i="255" s="1"/>
  <c r="H449" i="255"/>
  <c r="I449" i="255" s="1"/>
  <c r="H495" i="255"/>
  <c r="I495" i="255" s="1"/>
  <c r="H534" i="255"/>
  <c r="I534" i="255" s="1"/>
  <c r="H551" i="255"/>
  <c r="I551" i="255" s="1"/>
  <c r="H559" i="255"/>
  <c r="I559" i="255" s="1"/>
  <c r="H530" i="255"/>
  <c r="I530" i="255" s="1"/>
  <c r="H959" i="255"/>
  <c r="I959" i="255" s="1"/>
  <c r="H1884" i="255"/>
  <c r="I1884" i="255" s="1"/>
  <c r="H1914" i="255"/>
  <c r="I1914" i="255" s="1"/>
  <c r="H1921" i="255"/>
  <c r="I1921" i="255" s="1"/>
  <c r="H1932" i="255"/>
  <c r="I1932" i="255" s="1"/>
  <c r="H1936" i="255"/>
  <c r="I1936" i="255" s="1"/>
  <c r="H1942" i="255"/>
  <c r="I1942" i="255" s="1"/>
  <c r="H1949" i="255"/>
  <c r="I1949" i="255" s="1"/>
  <c r="H1887" i="255"/>
  <c r="I1887" i="255" s="1"/>
  <c r="H1885" i="255"/>
  <c r="I1885" i="255" s="1"/>
  <c r="H1954" i="255"/>
  <c r="I1954" i="255" s="1"/>
  <c r="H1957" i="255"/>
  <c r="I1957" i="255" s="1"/>
  <c r="H1960" i="255"/>
  <c r="I1960" i="255" s="1"/>
  <c r="H1892" i="255"/>
  <c r="I1892" i="255" s="1"/>
  <c r="H1896" i="255"/>
  <c r="I1896" i="255" s="1"/>
  <c r="H1901" i="255"/>
  <c r="I1901" i="255" s="1"/>
  <c r="H1907" i="255"/>
  <c r="I1907" i="255" s="1"/>
  <c r="H1911" i="255"/>
  <c r="I1911" i="255" s="1"/>
  <c r="H2004" i="255"/>
  <c r="I2004" i="255" s="1"/>
  <c r="H2010" i="255"/>
  <c r="I2010" i="255" s="1"/>
  <c r="H70" i="255"/>
  <c r="I70" i="255" s="1"/>
  <c r="H130" i="255"/>
  <c r="I130" i="255" s="1"/>
  <c r="H132" i="255"/>
  <c r="I132" i="255" s="1"/>
  <c r="H134" i="255"/>
  <c r="I134" i="255" s="1"/>
  <c r="H136" i="255"/>
  <c r="I136" i="255" s="1"/>
  <c r="H138" i="255"/>
  <c r="I138" i="255" s="1"/>
  <c r="H140" i="255"/>
  <c r="I140" i="255" s="1"/>
  <c r="H147" i="255"/>
  <c r="I147" i="255" s="1"/>
  <c r="H149" i="255"/>
  <c r="I149" i="255" s="1"/>
  <c r="H645" i="255"/>
  <c r="I645" i="255" s="1"/>
  <c r="H668" i="255"/>
  <c r="I668" i="255" s="1"/>
  <c r="H751" i="255"/>
  <c r="I751" i="255" s="1"/>
  <c r="H761" i="255"/>
  <c r="I761" i="255" s="1"/>
  <c r="H771" i="255"/>
  <c r="I771" i="255" s="1"/>
  <c r="H834" i="255"/>
  <c r="I834" i="255" s="1"/>
  <c r="H969" i="255"/>
  <c r="I969" i="255" s="1"/>
  <c r="H1032" i="255"/>
  <c r="I1032" i="255" s="1"/>
  <c r="H1036" i="255"/>
  <c r="I1036" i="255" s="1"/>
  <c r="H1122" i="255"/>
  <c r="I1122" i="255" s="1"/>
  <c r="H1178" i="255"/>
  <c r="I1178" i="255" s="1"/>
  <c r="H252" i="255"/>
  <c r="I252" i="255" s="1"/>
  <c r="H268" i="255"/>
  <c r="I268" i="255" s="1"/>
  <c r="H469" i="255"/>
  <c r="I469" i="255" s="1"/>
  <c r="H489" i="255"/>
  <c r="I489" i="255" s="1"/>
  <c r="H531" i="255"/>
  <c r="I531" i="255" s="1"/>
  <c r="H616" i="255"/>
  <c r="I616" i="255" s="1"/>
  <c r="H1030" i="255"/>
  <c r="I1030" i="255" s="1"/>
  <c r="H1383" i="255"/>
  <c r="I1383" i="255" s="1"/>
  <c r="H1432" i="255"/>
  <c r="I1432" i="255" s="1"/>
  <c r="H1522" i="255"/>
  <c r="I1522" i="255" s="1"/>
  <c r="H1571" i="255"/>
  <c r="I1571" i="255" s="1"/>
  <c r="H1579" i="255"/>
  <c r="I1579" i="255" s="1"/>
  <c r="H1566" i="255"/>
  <c r="I1566" i="255" s="1"/>
  <c r="H1678" i="255"/>
  <c r="I1678" i="255" s="1"/>
  <c r="H1697" i="255"/>
  <c r="I1697" i="255" s="1"/>
  <c r="H1724" i="255"/>
  <c r="I1724" i="255" s="1"/>
  <c r="H1735" i="255"/>
  <c r="I1735" i="255" s="1"/>
  <c r="H1736" i="255"/>
  <c r="I1736" i="255" s="1"/>
  <c r="H1512" i="255"/>
  <c r="I1512" i="255" s="1"/>
  <c r="H1370" i="255"/>
  <c r="I1370" i="255" s="1"/>
  <c r="H1372" i="255"/>
  <c r="I1372" i="255" s="1"/>
  <c r="H1374" i="255"/>
  <c r="I1374" i="255" s="1"/>
  <c r="H1376" i="255"/>
  <c r="I1376" i="255" s="1"/>
  <c r="H1378" i="255"/>
  <c r="I1378" i="255" s="1"/>
  <c r="H1379" i="255"/>
  <c r="I1379" i="255" s="1"/>
  <c r="H1243" i="255"/>
  <c r="I1243" i="255" s="1"/>
  <c r="H1244" i="255"/>
  <c r="I1244" i="255" s="1"/>
  <c r="H1234" i="255"/>
  <c r="I1234" i="255" s="1"/>
  <c r="H1266" i="255"/>
  <c r="I1266" i="255" s="1"/>
  <c r="H1270" i="255"/>
  <c r="I1270" i="255" s="1"/>
  <c r="H1287" i="255"/>
  <c r="I1287" i="255" s="1"/>
  <c r="H1285" i="255"/>
  <c r="I1285" i="255" s="1"/>
  <c r="H1306" i="255"/>
  <c r="I1306" i="255" s="1"/>
  <c r="H1327" i="255"/>
  <c r="I1327" i="255" s="1"/>
  <c r="H1328" i="255"/>
  <c r="I1328" i="255" s="1"/>
  <c r="H1348" i="255"/>
  <c r="I1348" i="255" s="1"/>
  <c r="H1344" i="255"/>
  <c r="I1344" i="255" s="1"/>
  <c r="H1363" i="255"/>
  <c r="I1363" i="255" s="1"/>
  <c r="H1216" i="255"/>
  <c r="I1216" i="255" s="1"/>
  <c r="H1218" i="255"/>
  <c r="I1218" i="255" s="1"/>
  <c r="H1222" i="255"/>
  <c r="I1222" i="255" s="1"/>
  <c r="H1224" i="255"/>
  <c r="I1224" i="255" s="1"/>
  <c r="H1215" i="255"/>
  <c r="I1215" i="255" s="1"/>
  <c r="H1315" i="255"/>
  <c r="I1315" i="255" s="1"/>
  <c r="H1316" i="255"/>
  <c r="I1316" i="255" s="1"/>
  <c r="H1318" i="255"/>
  <c r="I1318" i="255" s="1"/>
  <c r="H1320" i="255"/>
  <c r="I1320" i="255" s="1"/>
  <c r="H1322" i="255"/>
  <c r="I1322" i="255" s="1"/>
  <c r="H1323" i="255"/>
  <c r="I1323" i="255" s="1"/>
  <c r="H1329" i="255"/>
  <c r="I1329" i="255" s="1"/>
  <c r="H1334" i="255"/>
  <c r="I1334" i="255" s="1"/>
  <c r="H1336" i="255"/>
  <c r="I1336" i="255" s="1"/>
  <c r="H1337" i="255"/>
  <c r="I1337" i="255" s="1"/>
  <c r="H1227" i="255"/>
  <c r="I1227" i="255" s="1"/>
  <c r="H1351" i="255"/>
  <c r="I1351" i="255" s="1"/>
  <c r="H1353" i="255"/>
  <c r="I1353" i="255" s="1"/>
  <c r="H1359" i="255"/>
  <c r="I1359" i="255" s="1"/>
  <c r="H1357" i="255"/>
  <c r="I1357" i="255" s="1"/>
  <c r="H1364" i="255"/>
  <c r="I1364" i="255" s="1"/>
  <c r="H1366" i="255"/>
  <c r="I1366" i="255" s="1"/>
  <c r="H1369" i="255"/>
  <c r="I1369" i="255" s="1"/>
  <c r="H1247" i="255"/>
  <c r="I1247" i="255" s="1"/>
  <c r="H1249" i="255"/>
  <c r="I1249" i="255" s="1"/>
  <c r="H1251" i="255"/>
  <c r="I1251" i="255" s="1"/>
  <c r="H1252" i="255"/>
  <c r="I1252" i="255" s="1"/>
  <c r="H1255" i="255"/>
  <c r="I1255" i="255" s="1"/>
  <c r="H1257" i="255"/>
  <c r="I1257" i="255" s="1"/>
  <c r="H1259" i="255"/>
  <c r="I1259" i="255" s="1"/>
  <c r="H1261" i="255"/>
  <c r="I1261" i="255" s="1"/>
  <c r="H1235" i="255"/>
  <c r="I1235" i="255" s="1"/>
  <c r="H1240" i="255"/>
  <c r="I1240" i="255" s="1"/>
  <c r="H1268" i="255"/>
  <c r="I1268" i="255" s="1"/>
  <c r="H1272" i="255"/>
  <c r="I1272" i="255" s="1"/>
  <c r="H1278" i="255"/>
  <c r="I1278" i="255" s="1"/>
  <c r="H1280" i="255"/>
  <c r="I1280" i="255" s="1"/>
  <c r="H1269" i="255"/>
  <c r="I1269" i="255" s="1"/>
  <c r="H1282" i="255"/>
  <c r="I1282" i="255" s="1"/>
  <c r="H1290" i="255"/>
  <c r="I1290" i="255" s="1"/>
  <c r="H1292" i="255"/>
  <c r="I1292" i="255" s="1"/>
  <c r="H1294" i="255"/>
  <c r="I1294" i="255" s="1"/>
  <c r="H1297" i="255"/>
  <c r="I1297" i="255" s="1"/>
  <c r="H1299" i="255"/>
  <c r="I1299" i="255" s="1"/>
  <c r="H1307" i="255"/>
  <c r="I1307" i="255" s="1"/>
  <c r="H1412" i="255"/>
  <c r="I1412" i="255" s="1"/>
  <c r="H1396" i="255"/>
  <c r="I1396" i="255" s="1"/>
  <c r="H1520" i="255"/>
  <c r="I1520" i="255" s="1"/>
  <c r="H1523" i="255"/>
  <c r="I1523" i="255" s="1"/>
  <c r="H1301" i="255"/>
  <c r="I1301" i="255" s="1"/>
  <c r="H1196" i="255"/>
  <c r="I1196" i="255" s="1"/>
  <c r="H1198" i="255"/>
  <c r="I1198" i="255" s="1"/>
  <c r="H1210" i="255"/>
  <c r="I1210" i="255" s="1"/>
  <c r="H1195" i="255"/>
  <c r="I1195" i="255" s="1"/>
  <c r="H1768" i="255"/>
  <c r="I1768" i="255" s="1"/>
  <c r="H1767" i="255"/>
  <c r="I1767" i="255" s="1"/>
  <c r="H1774" i="255"/>
  <c r="I1774" i="255" s="1"/>
  <c r="H1772" i="255"/>
  <c r="I1772" i="255" s="1"/>
  <c r="H1775" i="255"/>
  <c r="I1775" i="255" s="1"/>
  <c r="H1777" i="255"/>
  <c r="I1777" i="255" s="1"/>
  <c r="H1779" i="255"/>
  <c r="I1779" i="255" s="1"/>
  <c r="H1781" i="255"/>
  <c r="I1781" i="255" s="1"/>
  <c r="H1783" i="255"/>
  <c r="I1783" i="255" s="1"/>
  <c r="H1785" i="255"/>
  <c r="I1785" i="255" s="1"/>
  <c r="H1787" i="255"/>
  <c r="I1787" i="255" s="1"/>
  <c r="H1796" i="255"/>
  <c r="I1796" i="255" s="1"/>
  <c r="H1798" i="255"/>
  <c r="I1798" i="255" s="1"/>
  <c r="H1800" i="255"/>
  <c r="I1800" i="255" s="1"/>
  <c r="H1802" i="255"/>
  <c r="I1802" i="255" s="1"/>
  <c r="H1804" i="255"/>
  <c r="I1804" i="255" s="1"/>
  <c r="H1853" i="255"/>
  <c r="I1853" i="255" s="1"/>
  <c r="H1854" i="255"/>
  <c r="I1854" i="255" s="1"/>
  <c r="H1856" i="255"/>
  <c r="I1856" i="255" s="1"/>
  <c r="H1858" i="255"/>
  <c r="I1858" i="255" s="1"/>
  <c r="H1860" i="255"/>
  <c r="I1860" i="255" s="1"/>
  <c r="H1861" i="255"/>
  <c r="I1861" i="255" s="1"/>
  <c r="H202" i="255"/>
  <c r="I202" i="255" s="1"/>
  <c r="H382" i="255"/>
  <c r="I382" i="255" s="1"/>
  <c r="H427" i="255"/>
  <c r="I427" i="255" s="1"/>
  <c r="H563" i="255"/>
  <c r="I563" i="255" s="1"/>
  <c r="H584" i="255"/>
  <c r="I584" i="255" s="1"/>
  <c r="H684" i="255"/>
  <c r="I684" i="255" s="1"/>
  <c r="H797" i="255"/>
  <c r="I797" i="255" s="1"/>
  <c r="H939" i="255"/>
  <c r="I939" i="255" s="1"/>
  <c r="H1043" i="255"/>
  <c r="I1043" i="255" s="1"/>
  <c r="H1121" i="255"/>
  <c r="I1121" i="255" s="1"/>
  <c r="H1389" i="255"/>
  <c r="I1389" i="255" s="1"/>
  <c r="H1385" i="255"/>
  <c r="I1385" i="255" s="1"/>
  <c r="H1387" i="255"/>
  <c r="I1387" i="255" s="1"/>
  <c r="H1582" i="255"/>
  <c r="I1582" i="255" s="1"/>
  <c r="H1594" i="255"/>
  <c r="I1594" i="255" s="1"/>
  <c r="H1605" i="255"/>
  <c r="I1605" i="255" s="1"/>
  <c r="H1633" i="255"/>
  <c r="I1633" i="255" s="1"/>
  <c r="H1635" i="255"/>
  <c r="I1635" i="255" s="1"/>
  <c r="H1661" i="255"/>
  <c r="I1661" i="255" s="1"/>
  <c r="H1654" i="255"/>
  <c r="I1654" i="255" s="1"/>
  <c r="H1665" i="255"/>
  <c r="I1665" i="255" s="1"/>
  <c r="H1667" i="255"/>
  <c r="I1667" i="255" s="1"/>
  <c r="H1669" i="255"/>
  <c r="I1669" i="255" s="1"/>
  <c r="H1655" i="255"/>
  <c r="I1655" i="255" s="1"/>
  <c r="H1658" i="255"/>
  <c r="I1658" i="255" s="1"/>
  <c r="H1660" i="255"/>
  <c r="I1660" i="255" s="1"/>
  <c r="H1680" i="255"/>
  <c r="I1680" i="255" s="1"/>
  <c r="H1685" i="255"/>
  <c r="I1685" i="255" s="1"/>
  <c r="H1687" i="255"/>
  <c r="I1687" i="255" s="1"/>
  <c r="H1689" i="255"/>
  <c r="I1689" i="255" s="1"/>
  <c r="H1691" i="255"/>
  <c r="I1691" i="255" s="1"/>
  <c r="H1693" i="255"/>
  <c r="I1693" i="255" s="1"/>
  <c r="H1673" i="255"/>
  <c r="I1673" i="255" s="1"/>
  <c r="H1676" i="255"/>
  <c r="I1676" i="255" s="1"/>
  <c r="H1417" i="255"/>
  <c r="I1417" i="255" s="1"/>
  <c r="H1421" i="255"/>
  <c r="I1421" i="255" s="1"/>
  <c r="H1708" i="255"/>
  <c r="I1708" i="255" s="1"/>
  <c r="H1714" i="255"/>
  <c r="I1714" i="255" s="1"/>
  <c r="H1720" i="255"/>
  <c r="I1720" i="255" s="1"/>
  <c r="H1702" i="255"/>
  <c r="I1702" i="255" s="1"/>
  <c r="H1705" i="255"/>
  <c r="I1705" i="255" s="1"/>
  <c r="H1744" i="255"/>
  <c r="I1744" i="255" s="1"/>
  <c r="H1740" i="255"/>
  <c r="I1740" i="255" s="1"/>
  <c r="H1753" i="255"/>
  <c r="I1753" i="255" s="1"/>
  <c r="H1755" i="255"/>
  <c r="I1755" i="255" s="1"/>
  <c r="H1758" i="255"/>
  <c r="I1758" i="255" s="1"/>
  <c r="H1449" i="255"/>
  <c r="I1449" i="255" s="1"/>
  <c r="H1453" i="255"/>
  <c r="I1453" i="255" s="1"/>
  <c r="H1455" i="255"/>
  <c r="I1455" i="255" s="1"/>
  <c r="H1436" i="255"/>
  <c r="I1436" i="255" s="1"/>
  <c r="H1461" i="255"/>
  <c r="I1461" i="255" s="1"/>
  <c r="H1468" i="255"/>
  <c r="I1468" i="255" s="1"/>
  <c r="H1472" i="255"/>
  <c r="I1472" i="255" s="1"/>
  <c r="H1440" i="255"/>
  <c r="I1440" i="255" s="1"/>
  <c r="H1447" i="255"/>
  <c r="I1447" i="255" s="1"/>
  <c r="H1500" i="255"/>
  <c r="I1500" i="255" s="1"/>
  <c r="H1503" i="255"/>
  <c r="I1503" i="255" s="1"/>
  <c r="H1506" i="255"/>
  <c r="I1506" i="255" s="1"/>
  <c r="H1509" i="255"/>
  <c r="I1509" i="255" s="1"/>
  <c r="H1516" i="255"/>
  <c r="I1516" i="255" s="1"/>
  <c r="H1525" i="255"/>
  <c r="I1525" i="255" s="1"/>
  <c r="H1528" i="255"/>
  <c r="I1528" i="255" s="1"/>
  <c r="H1536" i="255"/>
  <c r="I1536" i="255" s="1"/>
  <c r="H1543" i="255"/>
  <c r="I1543" i="255" s="1"/>
  <c r="H1545" i="255"/>
  <c r="I1545" i="255" s="1"/>
  <c r="H1547" i="255"/>
  <c r="I1547" i="255" s="1"/>
  <c r="H1549" i="255"/>
  <c r="I1549" i="255" s="1"/>
  <c r="H1551" i="255"/>
  <c r="I1551" i="255" s="1"/>
  <c r="H1558" i="255"/>
  <c r="I1558" i="255" s="1"/>
  <c r="H1562" i="255"/>
  <c r="I1562" i="255" s="1"/>
  <c r="H1573" i="255"/>
  <c r="I1573" i="255" s="1"/>
  <c r="H1863" i="255"/>
  <c r="I1863" i="255" s="1"/>
  <c r="H1870" i="255"/>
  <c r="I1870" i="255" s="1"/>
  <c r="H1872" i="255"/>
  <c r="I1872" i="255" s="1"/>
  <c r="H1874" i="255"/>
  <c r="I1874" i="255" s="1"/>
  <c r="H1876" i="255"/>
  <c r="I1876" i="255" s="1"/>
  <c r="H1878" i="255"/>
  <c r="I1878" i="255" s="1"/>
  <c r="H1864" i="255"/>
  <c r="I1864" i="255" s="1"/>
  <c r="H1866" i="255"/>
  <c r="I1866" i="255" s="1"/>
  <c r="H1868" i="255"/>
  <c r="I1868" i="255" s="1"/>
  <c r="H1819" i="255"/>
  <c r="I1819" i="255" s="1"/>
  <c r="H1821" i="255"/>
  <c r="I1821" i="255" s="1"/>
  <c r="H1824" i="255"/>
  <c r="I1824" i="255" s="1"/>
  <c r="H1829" i="255"/>
  <c r="I1829" i="255" s="1"/>
  <c r="H1831" i="255"/>
  <c r="I1831" i="255" s="1"/>
  <c r="H1833" i="255"/>
  <c r="I1833" i="255" s="1"/>
  <c r="H1844" i="255"/>
  <c r="I1844" i="255" s="1"/>
  <c r="H1848" i="255"/>
  <c r="I1848" i="255" s="1"/>
  <c r="H1850" i="255"/>
  <c r="I1850" i="255" s="1"/>
  <c r="H7" i="255"/>
  <c r="I7" i="255" s="1"/>
  <c r="H27" i="255"/>
  <c r="I27" i="255" s="1"/>
  <c r="H29" i="255"/>
  <c r="I29" i="255" s="1"/>
  <c r="H31" i="255"/>
  <c r="I31" i="255" s="1"/>
  <c r="H33" i="255"/>
  <c r="I33" i="255" s="1"/>
  <c r="H35" i="255"/>
  <c r="I35" i="255" s="1"/>
  <c r="H45" i="255"/>
  <c r="I45" i="255" s="1"/>
  <c r="H47" i="255"/>
  <c r="I47" i="255" s="1"/>
  <c r="H36" i="255"/>
  <c r="I36" i="255" s="1"/>
  <c r="H51" i="255"/>
  <c r="I51" i="255" s="1"/>
  <c r="H38" i="255"/>
  <c r="I38" i="255" s="1"/>
  <c r="H50" i="255"/>
  <c r="I50" i="255" s="1"/>
  <c r="H40" i="255"/>
  <c r="I40" i="255" s="1"/>
  <c r="H81" i="255"/>
  <c r="I81" i="255" s="1"/>
  <c r="H86" i="255"/>
  <c r="I86" i="255" s="1"/>
  <c r="H57" i="255"/>
  <c r="I57" i="255" s="1"/>
  <c r="H62" i="255"/>
  <c r="I62" i="255" s="1"/>
  <c r="H96" i="255"/>
  <c r="I96" i="255" s="1"/>
  <c r="H98" i="255"/>
  <c r="I98" i="255" s="1"/>
  <c r="H109" i="255"/>
  <c r="I109" i="255" s="1"/>
  <c r="H113" i="255"/>
  <c r="I113" i="255" s="1"/>
  <c r="H116" i="255"/>
  <c r="I116" i="255" s="1"/>
  <c r="H120" i="255"/>
  <c r="I120" i="255" s="1"/>
  <c r="H124" i="255"/>
  <c r="I124" i="255" s="1"/>
  <c r="H126" i="255"/>
  <c r="I126" i="255" s="1"/>
  <c r="H71" i="255"/>
  <c r="I71" i="255" s="1"/>
  <c r="H77" i="255"/>
  <c r="I77" i="255" s="1"/>
  <c r="H651" i="255"/>
  <c r="I651" i="255" s="1"/>
  <c r="H656" i="255"/>
  <c r="I656" i="255" s="1"/>
  <c r="H660" i="255"/>
  <c r="I660" i="255" s="1"/>
  <c r="H691" i="255"/>
  <c r="I691" i="255" s="1"/>
  <c r="H693" i="255"/>
  <c r="I693" i="255" s="1"/>
  <c r="H695" i="255"/>
  <c r="I695" i="255" s="1"/>
  <c r="H698" i="255"/>
  <c r="I698" i="255" s="1"/>
  <c r="H666" i="255"/>
  <c r="I666" i="255" s="1"/>
  <c r="H703" i="255"/>
  <c r="I703" i="255" s="1"/>
  <c r="H705" i="255"/>
  <c r="I705" i="255" s="1"/>
  <c r="H669" i="255"/>
  <c r="I669" i="255" s="1"/>
  <c r="H677" i="255"/>
  <c r="I677" i="255" s="1"/>
  <c r="H679" i="255"/>
  <c r="I679" i="255" s="1"/>
  <c r="H735" i="255"/>
  <c r="I735" i="255" s="1"/>
  <c r="H738" i="255"/>
  <c r="I738" i="255" s="1"/>
  <c r="H741" i="255"/>
  <c r="I741" i="255" s="1"/>
  <c r="H714" i="255"/>
  <c r="I714" i="255" s="1"/>
  <c r="H747" i="255"/>
  <c r="I747" i="255" s="1"/>
  <c r="H706" i="255"/>
  <c r="I706" i="255" s="1"/>
  <c r="H760" i="255"/>
  <c r="I760" i="255" s="1"/>
  <c r="H769" i="255"/>
  <c r="I769" i="255" s="1"/>
  <c r="H774" i="255"/>
  <c r="I774" i="255" s="1"/>
  <c r="H776" i="255"/>
  <c r="I776" i="255" s="1"/>
  <c r="H779" i="255"/>
  <c r="I779" i="255" s="1"/>
  <c r="H723" i="255"/>
  <c r="I723" i="255" s="1"/>
  <c r="H805" i="255"/>
  <c r="I805" i="255" s="1"/>
  <c r="H810" i="255"/>
  <c r="I810" i="255" s="1"/>
  <c r="H813" i="255"/>
  <c r="I813" i="255" s="1"/>
  <c r="H816" i="255"/>
  <c r="I816" i="255" s="1"/>
  <c r="H837" i="255"/>
  <c r="I837" i="255" s="1"/>
  <c r="H827" i="255"/>
  <c r="I827" i="255" s="1"/>
  <c r="H831" i="255"/>
  <c r="I831" i="255" s="1"/>
  <c r="H872" i="255"/>
  <c r="I872" i="255" s="1"/>
  <c r="H875" i="255"/>
  <c r="I875" i="255" s="1"/>
  <c r="H850" i="255"/>
  <c r="I850" i="255" s="1"/>
  <c r="H883" i="255"/>
  <c r="I883" i="255" s="1"/>
  <c r="H887" i="255"/>
  <c r="I887" i="255" s="1"/>
  <c r="H890" i="255"/>
  <c r="I890" i="255" s="1"/>
  <c r="H899" i="255"/>
  <c r="I899" i="255" s="1"/>
  <c r="H902" i="255"/>
  <c r="I902" i="255" s="1"/>
  <c r="H903" i="255"/>
  <c r="I903" i="255" s="1"/>
  <c r="H911" i="255"/>
  <c r="I911" i="255" s="1"/>
  <c r="H915" i="255"/>
  <c r="I915" i="255" s="1"/>
  <c r="H917" i="255"/>
  <c r="I917" i="255" s="1"/>
  <c r="H924" i="255"/>
  <c r="I924" i="255" s="1"/>
  <c r="H932" i="255"/>
  <c r="I932" i="255" s="1"/>
  <c r="H934" i="255"/>
  <c r="I934" i="255" s="1"/>
  <c r="H936" i="255"/>
  <c r="I936" i="255" s="1"/>
  <c r="H938" i="255"/>
  <c r="I938" i="255" s="1"/>
  <c r="H845" i="255"/>
  <c r="I845" i="255" s="1"/>
  <c r="H848" i="255"/>
  <c r="I848" i="255" s="1"/>
  <c r="H942" i="255"/>
  <c r="I942" i="255" s="1"/>
  <c r="H965" i="255"/>
  <c r="I965" i="255" s="1"/>
  <c r="H972" i="255"/>
  <c r="I972" i="255" s="1"/>
  <c r="H977" i="255"/>
  <c r="I977" i="255" s="1"/>
  <c r="H983" i="255"/>
  <c r="I983" i="255" s="1"/>
  <c r="H985" i="255"/>
  <c r="I985" i="255" s="1"/>
  <c r="H987" i="255"/>
  <c r="I987" i="255" s="1"/>
  <c r="H989" i="255"/>
  <c r="I989" i="255" s="1"/>
  <c r="H991" i="255"/>
  <c r="I991" i="255" s="1"/>
  <c r="H993" i="255"/>
  <c r="I993" i="255" s="1"/>
  <c r="H995" i="255"/>
  <c r="I995" i="255" s="1"/>
  <c r="H958" i="255"/>
  <c r="I958" i="255" s="1"/>
  <c r="H186" i="255"/>
  <c r="I186" i="255" s="1"/>
  <c r="H189" i="255"/>
  <c r="I189" i="255" s="1"/>
  <c r="H192" i="255"/>
  <c r="I192" i="255" s="1"/>
  <c r="H197" i="255"/>
  <c r="I197" i="255" s="1"/>
  <c r="H199" i="255"/>
  <c r="I199" i="255" s="1"/>
  <c r="H201" i="255"/>
  <c r="I201" i="255" s="1"/>
  <c r="H167" i="255"/>
  <c r="I167" i="255" s="1"/>
  <c r="H171" i="255"/>
  <c r="I171" i="255" s="1"/>
  <c r="H177" i="255"/>
  <c r="I177" i="255" s="1"/>
  <c r="H181" i="255"/>
  <c r="I181" i="255" s="1"/>
  <c r="H1008" i="255"/>
  <c r="I1008" i="255" s="1"/>
  <c r="H1011" i="255"/>
  <c r="I1011" i="255" s="1"/>
  <c r="H1002" i="255"/>
  <c r="I1002" i="255" s="1"/>
  <c r="H1018" i="255"/>
  <c r="I1018" i="255" s="1"/>
  <c r="H1020" i="255"/>
  <c r="I1020" i="255" s="1"/>
  <c r="H1027" i="255"/>
  <c r="I1027" i="255" s="1"/>
  <c r="H1037" i="255"/>
  <c r="I1037" i="255" s="1"/>
  <c r="H1044" i="255"/>
  <c r="I1044" i="255" s="1"/>
  <c r="H1048" i="255"/>
  <c r="I1048" i="255" s="1"/>
  <c r="H1050" i="255"/>
  <c r="I1050" i="255" s="1"/>
  <c r="H1052" i="255"/>
  <c r="I1052" i="255" s="1"/>
  <c r="H1059" i="255"/>
  <c r="I1059" i="255" s="1"/>
  <c r="H1061" i="255"/>
  <c r="I1061" i="255" s="1"/>
  <c r="H1063" i="255"/>
  <c r="I1063" i="255" s="1"/>
  <c r="H1065" i="255"/>
  <c r="I1065" i="255" s="1"/>
  <c r="H1067" i="255"/>
  <c r="I1067" i="255" s="1"/>
  <c r="H1069" i="255"/>
  <c r="I1069" i="255" s="1"/>
  <c r="H1071" i="255"/>
  <c r="I1071" i="255" s="1"/>
  <c r="H1073" i="255"/>
  <c r="I1073" i="255" s="1"/>
  <c r="H1005" i="255"/>
  <c r="I1005" i="255" s="1"/>
  <c r="H1077" i="255"/>
  <c r="I1077" i="255" s="1"/>
  <c r="H1100" i="255"/>
  <c r="I1100" i="255" s="1"/>
  <c r="H1108" i="255"/>
  <c r="I1108" i="255" s="1"/>
  <c r="H1110" i="255"/>
  <c r="I1110" i="255" s="1"/>
  <c r="H1112" i="255"/>
  <c r="I1112" i="255" s="1"/>
  <c r="H1115" i="255"/>
  <c r="I1115" i="255" s="1"/>
  <c r="H1117" i="255"/>
  <c r="I1117" i="255" s="1"/>
  <c r="H1120" i="255"/>
  <c r="I1120" i="255" s="1"/>
  <c r="H1078" i="255"/>
  <c r="I1078" i="255" s="1"/>
  <c r="H1094" i="255"/>
  <c r="I1094" i="255" s="1"/>
  <c r="H1127" i="255"/>
  <c r="I1127" i="255" s="1"/>
  <c r="H1153" i="255"/>
  <c r="I1153" i="255" s="1"/>
  <c r="H1155" i="255"/>
  <c r="I1155" i="255" s="1"/>
  <c r="H1159" i="255"/>
  <c r="I1159" i="255" s="1"/>
  <c r="H1164" i="255"/>
  <c r="I1164" i="255" s="1"/>
  <c r="H1166" i="255"/>
  <c r="I1166" i="255" s="1"/>
  <c r="H1140" i="255"/>
  <c r="I1140" i="255" s="1"/>
  <c r="H1148" i="255"/>
  <c r="I1148" i="255" s="1"/>
  <c r="H1172" i="255"/>
  <c r="I1172" i="255" s="1"/>
  <c r="H1175" i="255"/>
  <c r="I1175" i="255" s="1"/>
  <c r="H1181" i="255"/>
  <c r="I1181" i="255" s="1"/>
  <c r="H207" i="255"/>
  <c r="I207" i="255" s="1"/>
  <c r="H248" i="255"/>
  <c r="I248" i="255" s="1"/>
  <c r="H253" i="255"/>
  <c r="I253" i="255" s="1"/>
  <c r="H205" i="255"/>
  <c r="I205" i="255" s="1"/>
  <c r="H214" i="255"/>
  <c r="I214" i="255" s="1"/>
  <c r="H259" i="255"/>
  <c r="I259" i="255" s="1"/>
  <c r="H217" i="255"/>
  <c r="I217" i="255" s="1"/>
  <c r="H265" i="255"/>
  <c r="I265" i="255" s="1"/>
  <c r="H271" i="255"/>
  <c r="I271" i="255" s="1"/>
  <c r="H273" i="255"/>
  <c r="I273" i="255" s="1"/>
  <c r="H277" i="255"/>
  <c r="I277" i="255" s="1"/>
  <c r="H221" i="255"/>
  <c r="I221" i="255" s="1"/>
  <c r="H281" i="255"/>
  <c r="I281" i="255" s="1"/>
  <c r="H284" i="255"/>
  <c r="I284" i="255" s="1"/>
  <c r="H224" i="255"/>
  <c r="I224" i="255" s="1"/>
  <c r="H289" i="255"/>
  <c r="I289" i="255" s="1"/>
  <c r="H225" i="255"/>
  <c r="I225" i="255" s="1"/>
  <c r="H300" i="255"/>
  <c r="I300" i="255" s="1"/>
  <c r="H302" i="255"/>
  <c r="I302" i="255" s="1"/>
  <c r="H306" i="255"/>
  <c r="I306" i="255" s="1"/>
  <c r="H311" i="255"/>
  <c r="I311" i="255" s="1"/>
  <c r="H319" i="255"/>
  <c r="I319" i="255" s="1"/>
  <c r="H324" i="255"/>
  <c r="I324" i="255" s="1"/>
  <c r="H327" i="255"/>
  <c r="I327" i="255" s="1"/>
  <c r="H334" i="255"/>
  <c r="I334" i="255" s="1"/>
  <c r="H342" i="255"/>
  <c r="I342" i="255" s="1"/>
  <c r="H345" i="255"/>
  <c r="I345" i="255" s="1"/>
  <c r="H359" i="255"/>
  <c r="I359" i="255" s="1"/>
  <c r="H361" i="255"/>
  <c r="I361" i="255" s="1"/>
  <c r="H363" i="255"/>
  <c r="I363" i="255" s="1"/>
  <c r="H369" i="255"/>
  <c r="I369" i="255" s="1"/>
  <c r="H375" i="255"/>
  <c r="I375" i="255" s="1"/>
  <c r="H377" i="255"/>
  <c r="I377" i="255" s="1"/>
  <c r="H379" i="255"/>
  <c r="I379" i="255" s="1"/>
  <c r="H381" i="255"/>
  <c r="I381" i="255" s="1"/>
  <c r="H239" i="255"/>
  <c r="I239" i="255" s="1"/>
  <c r="H411" i="255"/>
  <c r="I411" i="255" s="1"/>
  <c r="H413" i="255"/>
  <c r="I413" i="255" s="1"/>
  <c r="H417" i="255"/>
  <c r="I417" i="255" s="1"/>
  <c r="H419" i="255"/>
  <c r="I419" i="255" s="1"/>
  <c r="H421" i="255"/>
  <c r="I421" i="255" s="1"/>
  <c r="H423" i="255"/>
  <c r="I423" i="255" s="1"/>
  <c r="H425" i="255"/>
  <c r="I425" i="255" s="1"/>
  <c r="H396" i="255"/>
  <c r="I396" i="255" s="1"/>
  <c r="H399" i="255"/>
  <c r="I399" i="255" s="1"/>
  <c r="H405" i="255"/>
  <c r="I405" i="255" s="1"/>
  <c r="H450" i="255"/>
  <c r="I450" i="255" s="1"/>
  <c r="H463" i="255"/>
  <c r="I463" i="255" s="1"/>
  <c r="H470" i="255"/>
  <c r="I470" i="255" s="1"/>
  <c r="H472" i="255"/>
  <c r="I472" i="255" s="1"/>
  <c r="H474" i="255"/>
  <c r="I474" i="255" s="1"/>
  <c r="H476" i="255"/>
  <c r="I476" i="255" s="1"/>
  <c r="H453" i="255"/>
  <c r="I453" i="255" s="1"/>
  <c r="H455" i="255"/>
  <c r="I455" i="255" s="1"/>
  <c r="H460" i="255"/>
  <c r="I460" i="255" s="1"/>
  <c r="H428" i="255"/>
  <c r="I428" i="255" s="1"/>
  <c r="H446" i="255"/>
  <c r="I446" i="255" s="1"/>
  <c r="H482" i="255"/>
  <c r="I482" i="255" s="1"/>
  <c r="H487" i="255"/>
  <c r="I487" i="255" s="1"/>
  <c r="H505" i="255"/>
  <c r="I505" i="255" s="1"/>
  <c r="H536" i="255"/>
  <c r="I536" i="255" s="1"/>
  <c r="H508" i="255"/>
  <c r="I508" i="255" s="1"/>
  <c r="H544" i="255"/>
  <c r="I544" i="255" s="1"/>
  <c r="H515" i="255"/>
  <c r="I515" i="255" s="1"/>
  <c r="H548" i="255"/>
  <c r="I548" i="255" s="1"/>
  <c r="H556" i="255"/>
  <c r="I556" i="255" s="1"/>
  <c r="H565" i="255"/>
  <c r="I565" i="255" s="1"/>
  <c r="H570" i="255"/>
  <c r="I570" i="255" s="1"/>
  <c r="H572" i="255"/>
  <c r="I572" i="255" s="1"/>
  <c r="H575" i="255"/>
  <c r="I575" i="255" s="1"/>
  <c r="H577" i="255"/>
  <c r="I577" i="255" s="1"/>
  <c r="H579" i="255"/>
  <c r="I579" i="255" s="1"/>
  <c r="H521" i="255"/>
  <c r="I521" i="255" s="1"/>
  <c r="H524" i="255"/>
  <c r="I524" i="255" s="1"/>
  <c r="H526" i="255"/>
  <c r="I526" i="255" s="1"/>
  <c r="H529" i="255"/>
  <c r="I529" i="255" s="1"/>
  <c r="H586" i="255"/>
  <c r="I586" i="255" s="1"/>
  <c r="H592" i="255"/>
  <c r="I592" i="255" s="1"/>
  <c r="H598" i="255"/>
  <c r="I598" i="255" s="1"/>
  <c r="H623" i="255"/>
  <c r="I623" i="255" s="1"/>
  <c r="H629" i="255"/>
  <c r="I629" i="255" s="1"/>
  <c r="H631" i="255"/>
  <c r="I631" i="255" s="1"/>
  <c r="H633" i="255"/>
  <c r="I633" i="255" s="1"/>
  <c r="H635" i="255"/>
  <c r="I635" i="255" s="1"/>
  <c r="H637" i="255"/>
  <c r="I637" i="255" s="1"/>
  <c r="H640" i="255"/>
  <c r="I640" i="255" s="1"/>
  <c r="H642" i="255"/>
  <c r="I642" i="255" s="1"/>
  <c r="H644" i="255"/>
  <c r="I644" i="255" s="1"/>
  <c r="H604" i="255"/>
  <c r="I604" i="255" s="1"/>
  <c r="H612" i="255"/>
  <c r="I612" i="255" s="1"/>
  <c r="H615" i="255"/>
  <c r="I615" i="255" s="1"/>
  <c r="H606" i="255"/>
  <c r="I606" i="255" s="1"/>
  <c r="H64" i="255"/>
  <c r="I64" i="255" s="1"/>
  <c r="H68" i="255"/>
  <c r="I68" i="255" s="1"/>
  <c r="H694" i="255"/>
  <c r="I694" i="255" s="1"/>
  <c r="H667" i="255"/>
  <c r="I667" i="255" s="1"/>
  <c r="H729" i="255"/>
  <c r="I729" i="255" s="1"/>
  <c r="H715" i="255"/>
  <c r="I715" i="255" s="1"/>
  <c r="H763" i="255"/>
  <c r="I763" i="255" s="1"/>
  <c r="H801" i="255"/>
  <c r="I801" i="255" s="1"/>
  <c r="H840" i="255"/>
  <c r="I840" i="255" s="1"/>
  <c r="H826" i="255"/>
  <c r="I826" i="255" s="1"/>
  <c r="H851" i="255"/>
  <c r="I851" i="255" s="1"/>
  <c r="H853" i="255"/>
  <c r="I853" i="255" s="1"/>
  <c r="H858" i="255"/>
  <c r="I858" i="255" s="1"/>
  <c r="H963" i="255"/>
  <c r="I963" i="255" s="1"/>
  <c r="H957" i="255"/>
  <c r="I957" i="255" s="1"/>
  <c r="H176" i="255"/>
  <c r="I176" i="255" s="1"/>
  <c r="H1021" i="255"/>
  <c r="I1021" i="255" s="1"/>
  <c r="H1086" i="255"/>
  <c r="I1086" i="255" s="1"/>
  <c r="H1091" i="255"/>
  <c r="I1091" i="255" s="1"/>
  <c r="H1143" i="255"/>
  <c r="I1143" i="255" s="1"/>
  <c r="H255" i="255"/>
  <c r="I255" i="255" s="1"/>
  <c r="H220" i="255"/>
  <c r="I220" i="255" s="1"/>
  <c r="H229" i="255"/>
  <c r="I229" i="255" s="1"/>
  <c r="H365" i="255"/>
  <c r="I365" i="255" s="1"/>
  <c r="H367" i="255"/>
  <c r="I367" i="255" s="1"/>
  <c r="H370" i="255"/>
  <c r="I370" i="255" s="1"/>
  <c r="H372" i="255"/>
  <c r="I372" i="255" s="1"/>
  <c r="H234" i="255"/>
  <c r="I234" i="255" s="1"/>
  <c r="H452" i="255"/>
  <c r="I452" i="255" s="1"/>
  <c r="H457" i="255"/>
  <c r="I457" i="255" s="1"/>
  <c r="H459" i="255"/>
  <c r="I459" i="255" s="1"/>
  <c r="H441" i="255"/>
  <c r="I441" i="255" s="1"/>
  <c r="H493" i="255"/>
  <c r="I493" i="255" s="1"/>
  <c r="H507" i="255"/>
  <c r="I507" i="255" s="1"/>
  <c r="H540" i="255"/>
  <c r="I540" i="255" s="1"/>
  <c r="H522" i="255"/>
  <c r="I522" i="255" s="1"/>
  <c r="H589" i="255"/>
  <c r="I589" i="255" s="1"/>
  <c r="H447" i="255"/>
  <c r="I447" i="255" s="1"/>
  <c r="H2015" i="255"/>
  <c r="I2015" i="255" s="1"/>
  <c r="H1881" i="255"/>
  <c r="I1881" i="255" s="1"/>
  <c r="H1880" i="255"/>
  <c r="I1880" i="255" s="1"/>
  <c r="H1916" i="255"/>
  <c r="I1916" i="255" s="1"/>
  <c r="H1915" i="255"/>
  <c r="I1915" i="255" s="1"/>
  <c r="H1922" i="255"/>
  <c r="I1922" i="255" s="1"/>
  <c r="H1925" i="255"/>
  <c r="I1925" i="255" s="1"/>
  <c r="H1928" i="255"/>
  <c r="I1928" i="255" s="1"/>
  <c r="H1930" i="255"/>
  <c r="I1930" i="255" s="1"/>
  <c r="H1937" i="255"/>
  <c r="I1937" i="255" s="1"/>
  <c r="H1933" i="255"/>
  <c r="I1933" i="255" s="1"/>
  <c r="H1943" i="255"/>
  <c r="I1943" i="255" s="1"/>
  <c r="H1947" i="255"/>
  <c r="I1947" i="255" s="1"/>
  <c r="H1886" i="255"/>
  <c r="I1886" i="255" s="1"/>
  <c r="H1955" i="255"/>
  <c r="I1955" i="255" s="1"/>
  <c r="H1951" i="255"/>
  <c r="I1951" i="255" s="1"/>
  <c r="H1962" i="255"/>
  <c r="I1962" i="255" s="1"/>
  <c r="H1893" i="255"/>
  <c r="I1893" i="255" s="1"/>
  <c r="H1897" i="255"/>
  <c r="I1897" i="255" s="1"/>
  <c r="H1889" i="255"/>
  <c r="I1889" i="255" s="1"/>
  <c r="H1902" i="255"/>
  <c r="I1902" i="255" s="1"/>
  <c r="H1904" i="255"/>
  <c r="I1904" i="255" s="1"/>
  <c r="H1908" i="255"/>
  <c r="I1908" i="255" s="1"/>
  <c r="H1968" i="255"/>
  <c r="I1968" i="255" s="1"/>
  <c r="H1970" i="255"/>
  <c r="I1970" i="255" s="1"/>
  <c r="H1972" i="255"/>
  <c r="I1972" i="255" s="1"/>
  <c r="H1974" i="255"/>
  <c r="I1974" i="255" s="1"/>
  <c r="H1976" i="255"/>
  <c r="I1976" i="255" s="1"/>
  <c r="H1965" i="255"/>
  <c r="I1965" i="255" s="1"/>
  <c r="H1979" i="255"/>
  <c r="I1979" i="255" s="1"/>
  <c r="H1981" i="255"/>
  <c r="I1981" i="255" s="1"/>
  <c r="H1983" i="255"/>
  <c r="I1983" i="255" s="1"/>
  <c r="H1985" i="255"/>
  <c r="I1985" i="255" s="1"/>
  <c r="H1987" i="255"/>
  <c r="I1987" i="255" s="1"/>
  <c r="H1989" i="255"/>
  <c r="I1989" i="255" s="1"/>
  <c r="H1991" i="255"/>
  <c r="I1991" i="255" s="1"/>
  <c r="H1993" i="255"/>
  <c r="I1993" i="255" s="1"/>
  <c r="H1994" i="255"/>
  <c r="I1994" i="255" s="1"/>
  <c r="H1996" i="255"/>
  <c r="I1996" i="255" s="1"/>
  <c r="H1998" i="255"/>
  <c r="I1998" i="255" s="1"/>
  <c r="H2000" i="255"/>
  <c r="I2000" i="255" s="1"/>
  <c r="H2002" i="255"/>
  <c r="I2002" i="255" s="1"/>
  <c r="H2005" i="255"/>
  <c r="I2005" i="255" s="1"/>
  <c r="H2008" i="255"/>
  <c r="I2008" i="255" s="1"/>
  <c r="H2011" i="255"/>
  <c r="I2011" i="255" s="1"/>
  <c r="H2009" i="255"/>
  <c r="I2009" i="255" s="1"/>
  <c r="H85" i="255"/>
  <c r="I85" i="255" s="1"/>
  <c r="H66" i="255"/>
  <c r="I66" i="255" s="1"/>
  <c r="H128" i="255"/>
  <c r="I128" i="255" s="1"/>
  <c r="H143" i="255"/>
  <c r="I143" i="255" s="1"/>
  <c r="H145" i="255"/>
  <c r="I145" i="255" s="1"/>
  <c r="H724" i="255"/>
  <c r="I724" i="255" s="1"/>
  <c r="H803" i="255"/>
  <c r="I803" i="255" s="1"/>
  <c r="H162" i="255"/>
  <c r="I162" i="255" s="1"/>
  <c r="H1081" i="255"/>
  <c r="I1081" i="255" s="1"/>
  <c r="H1154" i="255"/>
  <c r="I1154" i="255" s="1"/>
  <c r="H1141" i="255"/>
  <c r="I1141" i="255" s="1"/>
  <c r="H1145" i="255"/>
  <c r="I1145" i="255" s="1"/>
  <c r="H246" i="255"/>
  <c r="I246" i="255" s="1"/>
  <c r="H254" i="255"/>
  <c r="I254" i="255" s="1"/>
  <c r="H296" i="255"/>
  <c r="I296" i="255" s="1"/>
  <c r="H307" i="255"/>
  <c r="I307" i="255" s="1"/>
  <c r="H323" i="255"/>
  <c r="I323" i="255" s="1"/>
  <c r="H397" i="255"/>
  <c r="I397" i="255" s="1"/>
  <c r="H499" i="255"/>
  <c r="I499" i="255" s="1"/>
  <c r="H595" i="255"/>
  <c r="I595" i="255" s="1"/>
  <c r="H943" i="255"/>
  <c r="I943" i="255" s="1"/>
  <c r="H1476" i="255"/>
  <c r="I1476" i="255" s="1"/>
  <c r="H1434" i="255"/>
  <c r="I1434" i="255" s="1"/>
  <c r="H1429" i="255"/>
  <c r="I1429" i="255" s="1"/>
  <c r="H1463" i="255"/>
  <c r="I1463" i="255" s="1"/>
  <c r="H1568" i="255"/>
  <c r="I1568" i="255" s="1"/>
  <c r="H1577" i="255"/>
  <c r="I1577" i="255" s="1"/>
  <c r="H1713" i="255"/>
  <c r="I1713" i="255" s="1"/>
  <c r="H1699" i="255"/>
  <c r="I1699" i="255" s="1"/>
  <c r="H1723" i="255"/>
  <c r="I1723" i="255" s="1"/>
  <c r="H1738" i="255"/>
  <c r="I1738" i="255" s="1"/>
  <c r="H1742" i="255"/>
  <c r="I1742" i="255" s="1"/>
  <c r="H1514" i="255"/>
  <c r="I1514" i="255" s="1"/>
  <c r="H1229" i="255"/>
  <c r="I1229" i="255" s="1"/>
  <c r="H1231" i="255"/>
  <c r="I1231" i="255" s="1"/>
  <c r="H1241" i="255"/>
  <c r="I1241" i="255" s="1"/>
  <c r="H1275" i="255"/>
  <c r="I1275" i="255" s="1"/>
  <c r="H1271" i="255"/>
  <c r="I1271" i="255" s="1"/>
  <c r="H1239" i="255"/>
  <c r="I1239" i="255" s="1"/>
  <c r="H1304" i="255"/>
  <c r="I1304" i="255" s="1"/>
  <c r="H1303" i="255"/>
  <c r="I1303" i="255" s="1"/>
  <c r="H1214" i="255"/>
  <c r="I1214" i="255" s="1"/>
  <c r="H953" i="255"/>
  <c r="I953" i="255" s="1"/>
  <c r="H42" i="255"/>
  <c r="I42" i="255" s="1"/>
  <c r="H1345" i="255"/>
  <c r="I1345" i="255" s="1"/>
  <c r="H1367" i="255"/>
  <c r="I1367" i="255" s="1"/>
  <c r="H1415" i="255"/>
  <c r="I1415" i="255" s="1"/>
  <c r="H270" i="255"/>
  <c r="I270" i="255" s="1"/>
  <c r="H1521" i="255"/>
  <c r="I1521" i="255" s="1"/>
  <c r="H1534" i="255"/>
  <c r="I1534" i="255" s="1"/>
  <c r="H1711" i="255"/>
  <c r="I1711" i="255" s="1"/>
  <c r="H1752" i="255"/>
  <c r="I1752" i="255" s="1"/>
  <c r="H1201" i="255"/>
  <c r="I1201" i="255" s="1"/>
  <c r="H1204" i="255"/>
  <c r="I1204" i="255" s="1"/>
  <c r="H1206" i="255"/>
  <c r="I1206" i="255" s="1"/>
  <c r="H1208" i="255"/>
  <c r="I1208" i="255" s="1"/>
  <c r="H1212" i="255"/>
  <c r="I1212" i="255" s="1"/>
  <c r="H1192" i="255"/>
  <c r="I1192" i="255" s="1"/>
  <c r="H1194" i="255"/>
  <c r="I1194" i="255" s="1"/>
  <c r="H1190" i="255"/>
  <c r="I1190" i="255" s="1"/>
  <c r="H1790" i="255"/>
  <c r="I1790" i="255" s="1"/>
  <c r="H1815" i="255"/>
  <c r="I1815" i="255" s="1"/>
  <c r="H1817" i="255"/>
  <c r="I1817" i="255" s="1"/>
  <c r="H1808" i="255"/>
  <c r="I1808" i="255" s="1"/>
  <c r="H1810" i="255"/>
  <c r="I1810" i="255" s="1"/>
  <c r="H1812" i="255"/>
  <c r="I1812" i="255" s="1"/>
  <c r="H1814" i="255"/>
  <c r="I1814" i="255" s="1"/>
  <c r="H1792" i="255"/>
  <c r="I1792" i="255" s="1"/>
  <c r="H1842" i="255"/>
  <c r="I1842" i="255" s="1"/>
  <c r="H1845" i="255"/>
  <c r="I1845" i="255" s="1"/>
  <c r="H1794" i="255"/>
  <c r="I1794" i="255" s="1"/>
  <c r="H119" i="255"/>
  <c r="I119" i="255" s="1"/>
  <c r="H164" i="255"/>
  <c r="I164" i="255" s="1"/>
  <c r="H352" i="255"/>
  <c r="I352" i="255" s="1"/>
  <c r="H416" i="255"/>
  <c r="I416" i="255" s="1"/>
  <c r="H501" i="255"/>
  <c r="I501" i="255" s="1"/>
  <c r="H583" i="255"/>
  <c r="I583" i="255" s="1"/>
  <c r="H658" i="255"/>
  <c r="I658" i="255" s="1"/>
  <c r="H796" i="255"/>
  <c r="I796" i="255" s="1"/>
  <c r="H844" i="255"/>
  <c r="I844" i="255" s="1"/>
  <c r="H971" i="255"/>
  <c r="I971" i="255" s="1"/>
  <c r="H1119" i="255"/>
  <c r="I1119" i="255" s="1"/>
  <c r="H1203" i="255"/>
  <c r="I1203" i="255" s="1"/>
  <c r="H1398" i="255"/>
  <c r="I1398" i="255" s="1"/>
  <c r="H1584" i="255"/>
  <c r="I1584" i="255" s="1"/>
  <c r="H1587" i="255"/>
  <c r="I1587" i="255" s="1"/>
  <c r="H1591" i="255"/>
  <c r="I1591" i="255" s="1"/>
  <c r="H1637" i="255"/>
  <c r="I1637" i="255" s="1"/>
  <c r="H1639" i="255"/>
  <c r="I1639" i="255" s="1"/>
  <c r="H1395" i="255"/>
  <c r="I1395" i="255" s="1"/>
  <c r="H1408" i="255"/>
  <c r="I1408" i="255" s="1"/>
  <c r="H1410" i="255"/>
  <c r="I1410" i="255" s="1"/>
  <c r="H1616" i="255"/>
  <c r="I1616" i="255" s="1"/>
  <c r="H1624" i="255"/>
  <c r="I1624" i="255" s="1"/>
  <c r="H1627" i="255"/>
  <c r="I1627" i="255" s="1"/>
  <c r="H1609" i="255"/>
  <c r="I1609" i="255" s="1"/>
  <c r="H1646" i="255"/>
  <c r="I1646" i="255" s="1"/>
  <c r="H1651" i="255"/>
  <c r="I1651" i="255" s="1"/>
  <c r="H1652" i="255"/>
  <c r="I1652" i="255" s="1"/>
  <c r="H1672" i="255"/>
  <c r="I1672" i="255" s="1"/>
  <c r="H1706" i="255"/>
  <c r="I1706" i="255" s="1"/>
  <c r="H1709" i="255"/>
  <c r="I1709" i="255" s="1"/>
  <c r="H1731" i="255"/>
  <c r="I1731" i="255" s="1"/>
  <c r="H1733" i="255"/>
  <c r="I1733" i="255" s="1"/>
  <c r="H1745" i="255"/>
  <c r="I1745" i="255" s="1"/>
  <c r="H1750" i="255"/>
  <c r="I1750" i="255" s="1"/>
  <c r="H1754" i="255"/>
  <c r="I1754" i="255" s="1"/>
  <c r="H1759" i="255"/>
  <c r="I1759" i="255" s="1"/>
  <c r="H1451" i="255"/>
  <c r="I1451" i="255" s="1"/>
  <c r="H1459" i="255"/>
  <c r="I1459" i="255" s="1"/>
  <c r="H1466" i="255"/>
  <c r="I1466" i="255" s="1"/>
  <c r="H1469" i="255"/>
  <c r="I1469" i="255" s="1"/>
  <c r="H1475" i="255"/>
  <c r="I1475" i="255" s="1"/>
  <c r="H1480" i="255"/>
  <c r="I1480" i="255" s="1"/>
  <c r="H1482" i="255"/>
  <c r="I1482" i="255" s="1"/>
  <c r="H1484" i="255"/>
  <c r="I1484" i="255" s="1"/>
  <c r="H1486" i="255"/>
  <c r="I1486" i="255" s="1"/>
  <c r="H1490" i="255"/>
  <c r="I1490" i="255" s="1"/>
  <c r="H1492" i="255"/>
  <c r="I1492" i="255" s="1"/>
  <c r="H1494" i="255"/>
  <c r="I1494" i="255" s="1"/>
  <c r="H1496" i="255"/>
  <c r="I1496" i="255" s="1"/>
  <c r="H1441" i="255"/>
  <c r="I1441" i="255" s="1"/>
  <c r="H1444" i="255"/>
  <c r="I1444" i="255" s="1"/>
  <c r="H1498" i="255"/>
  <c r="I1498" i="255" s="1"/>
  <c r="H1504" i="255"/>
  <c r="I1504" i="255" s="1"/>
  <c r="H1507" i="255"/>
  <c r="I1507" i="255" s="1"/>
  <c r="H1517" i="255"/>
  <c r="I1517" i="255" s="1"/>
  <c r="H1526" i="255"/>
  <c r="I1526" i="255" s="1"/>
  <c r="H1529" i="255"/>
  <c r="I1529" i="255" s="1"/>
  <c r="H1538" i="255"/>
  <c r="I1538" i="255" s="1"/>
  <c r="H1540" i="255"/>
  <c r="I1540" i="255" s="1"/>
  <c r="H1532" i="255"/>
  <c r="I1532" i="255" s="1"/>
  <c r="H1555" i="255"/>
  <c r="I1555" i="255" s="1"/>
  <c r="H1559" i="255"/>
  <c r="I1559" i="255" s="1"/>
  <c r="H1574" i="255"/>
  <c r="I1574" i="255" s="1"/>
  <c r="H1393" i="255"/>
  <c r="I1393" i="255" s="1"/>
  <c r="H1822" i="255"/>
  <c r="I1822" i="255" s="1"/>
  <c r="H1827" i="255"/>
  <c r="I1827" i="255" s="1"/>
  <c r="H1836" i="255"/>
  <c r="I1836" i="255" s="1"/>
  <c r="H1838" i="255"/>
  <c r="I1838" i="255" s="1"/>
  <c r="H1841" i="255"/>
  <c r="I1841" i="255" s="1"/>
  <c r="H53" i="255"/>
  <c r="I53" i="255" s="1"/>
  <c r="H55" i="255"/>
  <c r="I55" i="255" s="1"/>
  <c r="H10" i="255"/>
  <c r="I10" i="255" s="1"/>
  <c r="H12" i="255"/>
  <c r="I12" i="255" s="1"/>
  <c r="H13" i="255"/>
  <c r="I13" i="255" s="1"/>
  <c r="H15" i="255"/>
  <c r="I15" i="255" s="1"/>
  <c r="H17" i="255"/>
  <c r="I17" i="255" s="1"/>
  <c r="H19" i="255"/>
  <c r="I19" i="255" s="1"/>
  <c r="H21" i="255"/>
  <c r="I21" i="255" s="1"/>
  <c r="H23" i="255"/>
  <c r="I23" i="255" s="1"/>
  <c r="H25" i="255"/>
  <c r="I25" i="255" s="1"/>
  <c r="H87" i="255"/>
  <c r="I87" i="255" s="1"/>
  <c r="H99" i="255"/>
  <c r="I99" i="255" s="1"/>
  <c r="H63" i="255"/>
  <c r="I63" i="255" s="1"/>
  <c r="H102" i="255"/>
  <c r="I102" i="255" s="1"/>
  <c r="H105" i="255"/>
  <c r="I105" i="255" s="1"/>
  <c r="H107" i="255"/>
  <c r="I107" i="255" s="1"/>
  <c r="H110" i="255"/>
  <c r="I110" i="255" s="1"/>
  <c r="H114" i="255"/>
  <c r="I114" i="255" s="1"/>
  <c r="H121" i="255"/>
  <c r="I121" i="255" s="1"/>
  <c r="H69" i="255"/>
  <c r="I69" i="255" s="1"/>
  <c r="H151" i="255"/>
  <c r="I151" i="255" s="1"/>
  <c r="H153" i="255"/>
  <c r="I153" i="255" s="1"/>
  <c r="H155" i="255"/>
  <c r="I155" i="255" s="1"/>
  <c r="H74" i="255"/>
  <c r="I74" i="255" s="1"/>
  <c r="H60" i="255"/>
  <c r="I60" i="255" s="1"/>
  <c r="H654" i="255"/>
  <c r="I654" i="255" s="1"/>
  <c r="H657" i="255"/>
  <c r="I657" i="255" s="1"/>
  <c r="H680" i="255"/>
  <c r="I680" i="255" s="1"/>
  <c r="H683" i="255"/>
  <c r="I683" i="255" s="1"/>
  <c r="H688" i="255"/>
  <c r="I688" i="255" s="1"/>
  <c r="H663" i="255"/>
  <c r="I663" i="255" s="1"/>
  <c r="H696" i="255"/>
  <c r="I696" i="255" s="1"/>
  <c r="H699" i="255"/>
  <c r="I699" i="255" s="1"/>
  <c r="H670" i="255"/>
  <c r="I670" i="255" s="1"/>
  <c r="H662" i="255"/>
  <c r="I662" i="255" s="1"/>
  <c r="H728" i="255"/>
  <c r="I728" i="255" s="1"/>
  <c r="H732" i="255"/>
  <c r="I732" i="255" s="1"/>
  <c r="H712" i="255"/>
  <c r="I712" i="255" s="1"/>
  <c r="H713" i="255"/>
  <c r="I713" i="255" s="1"/>
  <c r="H744" i="255"/>
  <c r="I744" i="255" s="1"/>
  <c r="H748" i="255"/>
  <c r="I748" i="255" s="1"/>
  <c r="H718" i="255"/>
  <c r="I718" i="255" s="1"/>
  <c r="H755" i="255"/>
  <c r="I755" i="255" s="1"/>
  <c r="H719" i="255"/>
  <c r="I719" i="255" s="1"/>
  <c r="H766" i="255"/>
  <c r="I766" i="255" s="1"/>
  <c r="H770" i="255"/>
  <c r="I770" i="255" s="1"/>
  <c r="H777" i="255"/>
  <c r="I777" i="255" s="1"/>
  <c r="H782" i="255"/>
  <c r="I782" i="255" s="1"/>
  <c r="H784" i="255"/>
  <c r="I784" i="255" s="1"/>
  <c r="H786" i="255"/>
  <c r="I786" i="255" s="1"/>
  <c r="H788" i="255"/>
  <c r="I788" i="255" s="1"/>
  <c r="H790" i="255"/>
  <c r="I790" i="255" s="1"/>
  <c r="H792" i="255"/>
  <c r="I792" i="255" s="1"/>
  <c r="H794" i="255"/>
  <c r="I794" i="255" s="1"/>
  <c r="H708" i="255"/>
  <c r="I708" i="255" s="1"/>
  <c r="H725" i="255"/>
  <c r="I725" i="255" s="1"/>
  <c r="H806" i="255"/>
  <c r="I806" i="255" s="1"/>
  <c r="H811" i="255"/>
  <c r="I811" i="255" s="1"/>
  <c r="H817" i="255"/>
  <c r="I817" i="255" s="1"/>
  <c r="H804" i="255"/>
  <c r="I804" i="255" s="1"/>
  <c r="H838" i="255"/>
  <c r="I838" i="255" s="1"/>
  <c r="H823" i="255"/>
  <c r="I823" i="255" s="1"/>
  <c r="H824" i="255"/>
  <c r="I824" i="255" s="1"/>
  <c r="H828" i="255"/>
  <c r="I828" i="255" s="1"/>
  <c r="H873" i="255"/>
  <c r="I873" i="255" s="1"/>
  <c r="H878" i="255"/>
  <c r="I878" i="255" s="1"/>
  <c r="H884" i="255"/>
  <c r="I884" i="255" s="1"/>
  <c r="H888" i="255"/>
  <c r="I888" i="255" s="1"/>
  <c r="H891" i="255"/>
  <c r="I891" i="255" s="1"/>
  <c r="H894" i="255"/>
  <c r="I894" i="255" s="1"/>
  <c r="H896" i="255"/>
  <c r="I896" i="255" s="1"/>
  <c r="H907" i="255"/>
  <c r="I907" i="255" s="1"/>
  <c r="H909" i="255"/>
  <c r="I909" i="255" s="1"/>
  <c r="H913" i="255"/>
  <c r="I913" i="255" s="1"/>
  <c r="H920" i="255"/>
  <c r="I920" i="255" s="1"/>
  <c r="H922" i="255"/>
  <c r="I922" i="255" s="1"/>
  <c r="H928" i="255"/>
  <c r="I928" i="255" s="1"/>
  <c r="H930" i="255"/>
  <c r="I930" i="255" s="1"/>
  <c r="H862" i="255"/>
  <c r="I862" i="255" s="1"/>
  <c r="H847" i="255"/>
  <c r="I847" i="255" s="1"/>
  <c r="H865" i="255"/>
  <c r="I865" i="255" s="1"/>
  <c r="H964" i="255"/>
  <c r="I964" i="255" s="1"/>
  <c r="H966" i="255"/>
  <c r="I966" i="255" s="1"/>
  <c r="H968" i="255"/>
  <c r="I968" i="255" s="1"/>
  <c r="H973" i="255"/>
  <c r="I973" i="255" s="1"/>
  <c r="H975" i="255"/>
  <c r="I975" i="255" s="1"/>
  <c r="H978" i="255"/>
  <c r="I978" i="255" s="1"/>
  <c r="H981" i="255"/>
  <c r="I981" i="255" s="1"/>
  <c r="H183" i="255"/>
  <c r="I183" i="255" s="1"/>
  <c r="H187" i="255"/>
  <c r="I187" i="255" s="1"/>
  <c r="H190" i="255"/>
  <c r="I190" i="255" s="1"/>
  <c r="H193" i="255"/>
  <c r="I193" i="255" s="1"/>
  <c r="H174" i="255"/>
  <c r="I174" i="255" s="1"/>
  <c r="H178" i="255"/>
  <c r="I178" i="255" s="1"/>
  <c r="H997" i="255"/>
  <c r="I997" i="255" s="1"/>
  <c r="H1009" i="255"/>
  <c r="I1009" i="255" s="1"/>
  <c r="H1012" i="255"/>
  <c r="I1012" i="255" s="1"/>
  <c r="H1015" i="255"/>
  <c r="I1015" i="255" s="1"/>
  <c r="H1022" i="255"/>
  <c r="I1022" i="255" s="1"/>
  <c r="H1025" i="255"/>
  <c r="I1025" i="255" s="1"/>
  <c r="H1028" i="255"/>
  <c r="I1028" i="255" s="1"/>
  <c r="H1041" i="255"/>
  <c r="I1041" i="255" s="1"/>
  <c r="H1046" i="255"/>
  <c r="I1046" i="255" s="1"/>
  <c r="H1055" i="255"/>
  <c r="I1055" i="255" s="1"/>
  <c r="H1057" i="255"/>
  <c r="I1057" i="255" s="1"/>
  <c r="H1097" i="255"/>
  <c r="I1097" i="255" s="1"/>
  <c r="H1101" i="255"/>
  <c r="I1101" i="255" s="1"/>
  <c r="H1106" i="255"/>
  <c r="I1106" i="255" s="1"/>
  <c r="H1088" i="255"/>
  <c r="I1088" i="255" s="1"/>
  <c r="H1080" i="255"/>
  <c r="I1080" i="255" s="1"/>
  <c r="H1128" i="255"/>
  <c r="I1128" i="255" s="1"/>
  <c r="H1130" i="255"/>
  <c r="I1130" i="255" s="1"/>
  <c r="H1132" i="255"/>
  <c r="I1132" i="255" s="1"/>
  <c r="H1156" i="255"/>
  <c r="I1156" i="255" s="1"/>
  <c r="H1160" i="255"/>
  <c r="I1160" i="255" s="1"/>
  <c r="H1162" i="255"/>
  <c r="I1162" i="255" s="1"/>
  <c r="H1151" i="255"/>
  <c r="I1151" i="255" s="1"/>
  <c r="H1176" i="255"/>
  <c r="I1176" i="255" s="1"/>
  <c r="H1174" i="255"/>
  <c r="I1174" i="255" s="1"/>
  <c r="H1182" i="255"/>
  <c r="I1182" i="255" s="1"/>
  <c r="H250" i="255"/>
  <c r="I250" i="255" s="1"/>
  <c r="H256" i="255"/>
  <c r="I256" i="255" s="1"/>
  <c r="H216" i="255"/>
  <c r="I216" i="255" s="1"/>
  <c r="H263" i="255"/>
  <c r="I263" i="255" s="1"/>
  <c r="H267" i="255"/>
  <c r="I267" i="255" s="1"/>
  <c r="H274" i="255"/>
  <c r="I274" i="255" s="1"/>
  <c r="H278" i="255"/>
  <c r="I278" i="255" s="1"/>
  <c r="H280" i="255"/>
  <c r="I280" i="255" s="1"/>
  <c r="H223" i="255"/>
  <c r="I223" i="255" s="1"/>
  <c r="H285" i="255"/>
  <c r="I285" i="255" s="1"/>
  <c r="H287" i="255"/>
  <c r="I287" i="255" s="1"/>
  <c r="H290" i="255"/>
  <c r="I290" i="255" s="1"/>
  <c r="H292" i="255"/>
  <c r="I292" i="255" s="1"/>
  <c r="H226" i="255"/>
  <c r="I226" i="255" s="1"/>
  <c r="H303" i="255"/>
  <c r="I303" i="255" s="1"/>
  <c r="H304" i="255"/>
  <c r="I304" i="255" s="1"/>
  <c r="H308" i="255"/>
  <c r="I308" i="255" s="1"/>
  <c r="H312" i="255"/>
  <c r="I312" i="255" s="1"/>
  <c r="H314" i="255"/>
  <c r="I314" i="255" s="1"/>
  <c r="H316" i="255"/>
  <c r="I316" i="255" s="1"/>
  <c r="H320" i="255"/>
  <c r="I320" i="255" s="1"/>
  <c r="H325" i="255"/>
  <c r="I325" i="255" s="1"/>
  <c r="H329" i="255"/>
  <c r="I329" i="255" s="1"/>
  <c r="H331" i="255"/>
  <c r="I331" i="255" s="1"/>
  <c r="H336" i="255"/>
  <c r="I336" i="255" s="1"/>
  <c r="H338" i="255"/>
  <c r="I338" i="255" s="1"/>
  <c r="H340" i="255"/>
  <c r="I340" i="255" s="1"/>
  <c r="H346" i="255"/>
  <c r="I346" i="255" s="1"/>
  <c r="H348" i="255"/>
  <c r="I348" i="255" s="1"/>
  <c r="H350" i="255"/>
  <c r="I350" i="255" s="1"/>
  <c r="H353" i="255"/>
  <c r="I353" i="255" s="1"/>
  <c r="H355" i="255"/>
  <c r="I355" i="255" s="1"/>
  <c r="H357" i="255"/>
  <c r="I357" i="255" s="1"/>
  <c r="H237" i="255"/>
  <c r="I237" i="255" s="1"/>
  <c r="H240" i="255"/>
  <c r="I240" i="255" s="1"/>
  <c r="H409" i="255"/>
  <c r="I409" i="255" s="1"/>
  <c r="H412" i="255"/>
  <c r="I412" i="255" s="1"/>
  <c r="H400" i="255"/>
  <c r="I400" i="255" s="1"/>
  <c r="H402" i="255"/>
  <c r="I402" i="255" s="1"/>
  <c r="H406" i="255"/>
  <c r="I406" i="255" s="1"/>
  <c r="H461" i="255"/>
  <c r="I461" i="255" s="1"/>
  <c r="H464" i="255"/>
  <c r="I464" i="255" s="1"/>
  <c r="H440" i="255"/>
  <c r="I440" i="255" s="1"/>
  <c r="H445" i="255"/>
  <c r="I445" i="255" s="1"/>
  <c r="H431" i="255"/>
  <c r="I431" i="255" s="1"/>
  <c r="H496" i="255"/>
  <c r="I496" i="255" s="1"/>
  <c r="H498" i="255"/>
  <c r="I498" i="255" s="1"/>
  <c r="H485" i="255"/>
  <c r="I485" i="255" s="1"/>
  <c r="H488" i="255"/>
  <c r="I488" i="255" s="1"/>
  <c r="H490" i="255"/>
  <c r="I490" i="255" s="1"/>
  <c r="H506" i="255"/>
  <c r="I506" i="255" s="1"/>
  <c r="H541" i="255"/>
  <c r="I541" i="255" s="1"/>
  <c r="H545" i="255"/>
  <c r="I545" i="255" s="1"/>
  <c r="H512" i="255"/>
  <c r="I512" i="255" s="1"/>
  <c r="H550" i="255"/>
  <c r="I550" i="255" s="1"/>
  <c r="H553" i="255"/>
  <c r="I553" i="255" s="1"/>
  <c r="H557" i="255"/>
  <c r="I557" i="255" s="1"/>
  <c r="H560" i="255"/>
  <c r="I560" i="255" s="1"/>
  <c r="H564" i="255"/>
  <c r="I564" i="255" s="1"/>
  <c r="H568" i="255"/>
  <c r="I568" i="255" s="1"/>
  <c r="H502" i="255"/>
  <c r="I502" i="255" s="1"/>
  <c r="H600" i="255"/>
  <c r="I600" i="255" s="1"/>
  <c r="H602" i="255"/>
  <c r="I602" i="255" s="1"/>
  <c r="H593" i="255"/>
  <c r="I593" i="255" s="1"/>
  <c r="H599" i="255"/>
  <c r="I599" i="255" s="1"/>
  <c r="H624" i="255"/>
  <c r="I624" i="255" s="1"/>
  <c r="H627" i="255"/>
  <c r="I627" i="255" s="1"/>
  <c r="H610" i="255"/>
  <c r="I610" i="255" s="1"/>
  <c r="H605" i="255"/>
  <c r="I605" i="255" s="1"/>
  <c r="H619" i="255"/>
  <c r="I619" i="255" s="1"/>
  <c r="H621" i="255"/>
  <c r="I621" i="255" s="1"/>
  <c r="H61" i="255"/>
  <c r="I61" i="255" s="1"/>
  <c r="H65" i="255"/>
  <c r="I65" i="255" s="1"/>
  <c r="H72" i="255"/>
  <c r="I72" i="255" s="1"/>
  <c r="H672" i="255"/>
  <c r="I672" i="255" s="1"/>
  <c r="H730" i="255"/>
  <c r="I730" i="255" s="1"/>
  <c r="H716" i="255"/>
  <c r="I716" i="255" s="1"/>
  <c r="H764" i="255"/>
  <c r="I764" i="255" s="1"/>
  <c r="H841" i="255"/>
  <c r="I841" i="255" s="1"/>
  <c r="H830" i="255"/>
  <c r="I830" i="255" s="1"/>
  <c r="H855" i="255"/>
  <c r="I855" i="255" s="1"/>
  <c r="H859" i="255"/>
  <c r="I859" i="255" s="1"/>
  <c r="H949" i="255"/>
  <c r="I949" i="255" s="1"/>
  <c r="H951" i="255"/>
  <c r="I951" i="255" s="1"/>
  <c r="H960" i="255"/>
  <c r="I960" i="255" s="1"/>
  <c r="H196" i="255"/>
  <c r="I196" i="255" s="1"/>
  <c r="H179" i="255"/>
  <c r="I179" i="255" s="1"/>
  <c r="H1033" i="255"/>
  <c r="I1033" i="255" s="1"/>
  <c r="H998" i="255"/>
  <c r="I998" i="255" s="1"/>
  <c r="H1103" i="255"/>
  <c r="I1103" i="255" s="1"/>
  <c r="H1084" i="255"/>
  <c r="I1084" i="255" s="1"/>
  <c r="H1092" i="255"/>
  <c r="I1092" i="255" s="1"/>
  <c r="H1138" i="255"/>
  <c r="I1138" i="255" s="1"/>
  <c r="H1146" i="255"/>
  <c r="I1146" i="255" s="1"/>
  <c r="H1180" i="255"/>
  <c r="I1180" i="255" s="1"/>
  <c r="H241" i="255"/>
  <c r="I241" i="255" s="1"/>
  <c r="H210" i="255"/>
  <c r="I210" i="255" s="1"/>
  <c r="H282" i="255"/>
  <c r="I282" i="255" s="1"/>
  <c r="H310" i="255"/>
  <c r="I310" i="255" s="1"/>
  <c r="H414" i="255"/>
  <c r="I414" i="255" s="1"/>
  <c r="H390" i="255"/>
  <c r="I390" i="255" s="1"/>
  <c r="H434" i="255"/>
  <c r="I434" i="255" s="1"/>
  <c r="H443" i="255"/>
  <c r="I443" i="255" s="1"/>
  <c r="H483" i="255"/>
  <c r="I483" i="255" s="1"/>
  <c r="H537" i="255"/>
  <c r="I537" i="255" s="1"/>
  <c r="H509" i="255"/>
  <c r="I509" i="255" s="1"/>
  <c r="H554" i="255"/>
  <c r="I554" i="255" s="1"/>
  <c r="H519" i="255"/>
  <c r="I519" i="255" s="1"/>
  <c r="H504" i="255"/>
  <c r="I504" i="255" s="1"/>
  <c r="H1882" i="255"/>
  <c r="I1882" i="255" s="1"/>
  <c r="H1913" i="255"/>
  <c r="I1913" i="255" s="1"/>
  <c r="H1917" i="255"/>
  <c r="I1917" i="255" s="1"/>
  <c r="H1919" i="255"/>
  <c r="I1919" i="255" s="1"/>
  <c r="H1923" i="255"/>
  <c r="I1923" i="255" s="1"/>
  <c r="H1926" i="255"/>
  <c r="I1926" i="255" s="1"/>
  <c r="H1931" i="255"/>
  <c r="I1931" i="255" s="1"/>
  <c r="H1938" i="255"/>
  <c r="I1938" i="255" s="1"/>
  <c r="H1934" i="255"/>
  <c r="I1934" i="255" s="1"/>
  <c r="H1940" i="255"/>
  <c r="I1940" i="255" s="1"/>
  <c r="H1945" i="255"/>
  <c r="I1945" i="255" s="1"/>
  <c r="H1948" i="255"/>
  <c r="I1948" i="255" s="1"/>
  <c r="H1950" i="255"/>
  <c r="I1950" i="255" s="1"/>
  <c r="H1888" i="255"/>
  <c r="I1888" i="255" s="1"/>
  <c r="H1953" i="255"/>
  <c r="I1953" i="255" s="1"/>
  <c r="H1956" i="255"/>
  <c r="I1956" i="255" s="1"/>
  <c r="H1958" i="255"/>
  <c r="I1958" i="255" s="1"/>
  <c r="H1961" i="255"/>
  <c r="I1961" i="255" s="1"/>
  <c r="H1890" i="255"/>
  <c r="I1890" i="255" s="1"/>
  <c r="H1894" i="255"/>
  <c r="I1894" i="255" s="1"/>
  <c r="H1900" i="255"/>
  <c r="I1900" i="255" s="1"/>
  <c r="H1905" i="255"/>
  <c r="I1905" i="255" s="1"/>
  <c r="H1909" i="255"/>
  <c r="I1909" i="255" s="1"/>
  <c r="H1912" i="255"/>
  <c r="I1912" i="255" s="1"/>
  <c r="H2003" i="255"/>
  <c r="I2003" i="255" s="1"/>
  <c r="H2006" i="255"/>
  <c r="I2006" i="255" s="1"/>
  <c r="H78" i="255"/>
  <c r="I78" i="255" s="1"/>
  <c r="H73" i="255"/>
  <c r="I73" i="255" s="1"/>
  <c r="H131" i="255"/>
  <c r="I131" i="255" s="1"/>
  <c r="H133" i="255"/>
  <c r="I133" i="255" s="1"/>
  <c r="H135" i="255"/>
  <c r="I135" i="255" s="1"/>
  <c r="H137" i="255"/>
  <c r="I137" i="255" s="1"/>
  <c r="H139" i="255"/>
  <c r="I139" i="255" s="1"/>
  <c r="H141" i="255"/>
  <c r="I141" i="255" s="1"/>
  <c r="H148" i="255"/>
  <c r="I148" i="255" s="1"/>
  <c r="H150" i="255"/>
  <c r="I150" i="255" s="1"/>
  <c r="H686" i="255"/>
  <c r="I686" i="255" s="1"/>
  <c r="H671" i="255"/>
  <c r="I671" i="255" s="1"/>
  <c r="H757" i="255"/>
  <c r="I757" i="255" s="1"/>
  <c r="H762" i="255"/>
  <c r="I762" i="255" s="1"/>
  <c r="H721" i="255"/>
  <c r="I721" i="255" s="1"/>
  <c r="H832" i="255"/>
  <c r="I832" i="255" s="1"/>
  <c r="H867" i="255"/>
  <c r="I867" i="255" s="1"/>
  <c r="H168" i="255"/>
  <c r="I168" i="255" s="1"/>
  <c r="H1029" i="255"/>
  <c r="I1029" i="255" s="1"/>
  <c r="H1035" i="255"/>
  <c r="I1035" i="255" s="1"/>
  <c r="H1087" i="255"/>
  <c r="I1087" i="255" s="1"/>
  <c r="H1171" i="255"/>
  <c r="I1171" i="255" s="1"/>
  <c r="H242" i="255"/>
  <c r="I242" i="255" s="1"/>
  <c r="H266" i="255"/>
  <c r="I266" i="255" s="1"/>
  <c r="H467" i="255"/>
  <c r="I467" i="255" s="1"/>
  <c r="H439" i="255"/>
  <c r="I439" i="255" s="1"/>
  <c r="H480" i="255"/>
  <c r="I480" i="255" s="1"/>
  <c r="H491" i="255"/>
  <c r="I491" i="255" s="1"/>
  <c r="H543" i="255"/>
  <c r="I543" i="255" s="1"/>
  <c r="H1013" i="255"/>
  <c r="I1013" i="255" s="1"/>
  <c r="H597" i="255"/>
  <c r="I597" i="255" s="1"/>
  <c r="H1431" i="255"/>
  <c r="I1431" i="255" s="1"/>
  <c r="H1458" i="255"/>
  <c r="I1458" i="255" s="1"/>
  <c r="H1433" i="255"/>
  <c r="I1433" i="255" s="1"/>
  <c r="H1569" i="255"/>
  <c r="I1569" i="255" s="1"/>
  <c r="H1575" i="255"/>
  <c r="I1575" i="255" s="1"/>
  <c r="H1570" i="255"/>
  <c r="I1570" i="255" s="1"/>
  <c r="H1567" i="255"/>
  <c r="I1567" i="255" s="1"/>
  <c r="H1715" i="255"/>
  <c r="I1715" i="255" s="1"/>
  <c r="H1698" i="255"/>
  <c r="I1698" i="255" s="1"/>
  <c r="H1734" i="255"/>
  <c r="I1734" i="255" s="1"/>
  <c r="H1743" i="255"/>
  <c r="I1743" i="255" s="1"/>
  <c r="H1737" i="255"/>
  <c r="I1737" i="255" s="1"/>
  <c r="H1899" i="255"/>
  <c r="I1899" i="255" s="1"/>
  <c r="H1371" i="255"/>
  <c r="I1371" i="255" s="1"/>
  <c r="H1373" i="255"/>
  <c r="I1373" i="255" s="1"/>
  <c r="H1375" i="255"/>
  <c r="I1375" i="255" s="1"/>
  <c r="H1377" i="255"/>
  <c r="I1377" i="255" s="1"/>
  <c r="H1380" i="255"/>
  <c r="I1380" i="255" s="1"/>
  <c r="H1220" i="255"/>
  <c r="I1220" i="255" s="1"/>
  <c r="H1230" i="255"/>
  <c r="I1230" i="255" s="1"/>
  <c r="H1232" i="255"/>
  <c r="I1232" i="255" s="1"/>
  <c r="H1236" i="255"/>
  <c r="I1236" i="255" s="1"/>
  <c r="H1276" i="255"/>
  <c r="I1276" i="255" s="1"/>
  <c r="H1286" i="255"/>
  <c r="I1286" i="255" s="1"/>
  <c r="H1283" i="255"/>
  <c r="I1283" i="255" s="1"/>
  <c r="H1381" i="255"/>
  <c r="I1381" i="255" s="1"/>
  <c r="H1314" i="255"/>
  <c r="I1314" i="255" s="1"/>
  <c r="H1325" i="255"/>
  <c r="I1325" i="255" s="1"/>
  <c r="H1338" i="255"/>
  <c r="I1338" i="255" s="1"/>
  <c r="H1343" i="255"/>
  <c r="I1343" i="255" s="1"/>
  <c r="H1346" i="255"/>
  <c r="I1346" i="255" s="1"/>
  <c r="H1211" i="255"/>
  <c r="I1211" i="255" s="1"/>
  <c r="H1217" i="255"/>
  <c r="I1217" i="255" s="1"/>
  <c r="H1219" i="255"/>
  <c r="I1219" i="255" s="1"/>
  <c r="H1223" i="255"/>
  <c r="I1223" i="255" s="1"/>
  <c r="H1225" i="255"/>
  <c r="I1225" i="255" s="1"/>
  <c r="H1313" i="255"/>
  <c r="I1313" i="255" s="1"/>
  <c r="H1312" i="255"/>
  <c r="I1312" i="255" s="1"/>
  <c r="H1317" i="255"/>
  <c r="I1317" i="255" s="1"/>
  <c r="H1319" i="255"/>
  <c r="I1319" i="255" s="1"/>
  <c r="H1321" i="255"/>
  <c r="I1321" i="255" s="1"/>
  <c r="H1326" i="255"/>
  <c r="I1326" i="255" s="1"/>
  <c r="H1324" i="255"/>
  <c r="I1324" i="255" s="1"/>
  <c r="H1333" i="255"/>
  <c r="I1333" i="255" s="1"/>
  <c r="H1335" i="255"/>
  <c r="I1335" i="255" s="1"/>
  <c r="H1339" i="255"/>
  <c r="I1339" i="255" s="1"/>
  <c r="H1226" i="255"/>
  <c r="I1226" i="255" s="1"/>
  <c r="H1349" i="255"/>
  <c r="I1349" i="255" s="1"/>
  <c r="H1352" i="255"/>
  <c r="I1352" i="255" s="1"/>
  <c r="H1354" i="255"/>
  <c r="I1354" i="255" s="1"/>
  <c r="H1360" i="255"/>
  <c r="I1360" i="255" s="1"/>
  <c r="H1361" i="255"/>
  <c r="I1361" i="255" s="1"/>
  <c r="H1365" i="255"/>
  <c r="I1365" i="255" s="1"/>
  <c r="H1368" i="255"/>
  <c r="I1368" i="255" s="1"/>
  <c r="H1245" i="255"/>
  <c r="I1245" i="255" s="1"/>
  <c r="H1248" i="255"/>
  <c r="I1248" i="255" s="1"/>
  <c r="H1250" i="255"/>
  <c r="I1250" i="255" s="1"/>
  <c r="H1233" i="255"/>
  <c r="I1233" i="255" s="1"/>
  <c r="H1253" i="255"/>
  <c r="I1253" i="255" s="1"/>
  <c r="H1256" i="255"/>
  <c r="I1256" i="255" s="1"/>
  <c r="H1258" i="255"/>
  <c r="I1258" i="255" s="1"/>
  <c r="H1260" i="255"/>
  <c r="I1260" i="255" s="1"/>
  <c r="H1262" i="255"/>
  <c r="I1262" i="255" s="1"/>
  <c r="H1238" i="255"/>
  <c r="I1238" i="255" s="1"/>
  <c r="H1242" i="255"/>
  <c r="I1242" i="255" s="1"/>
  <c r="H1265" i="255"/>
  <c r="I1265" i="255" s="1"/>
  <c r="H1277" i="255"/>
  <c r="I1277" i="255" s="1"/>
  <c r="H1279" i="255"/>
  <c r="I1279" i="255" s="1"/>
  <c r="H1281" i="255"/>
  <c r="I1281" i="255" s="1"/>
  <c r="H1284" i="255"/>
  <c r="I1284" i="255" s="1"/>
  <c r="H1288" i="255"/>
  <c r="I1288" i="255" s="1"/>
  <c r="H1291" i="255"/>
  <c r="I1291" i="255" s="1"/>
  <c r="H1293" i="255"/>
  <c r="I1293" i="255" s="1"/>
  <c r="H1296" i="255"/>
  <c r="I1296" i="255" s="1"/>
  <c r="H1298" i="255"/>
  <c r="I1298" i="255" s="1"/>
  <c r="H1305" i="255"/>
  <c r="I1305" i="255" s="1"/>
  <c r="H1300" i="255"/>
  <c r="I1300" i="255" s="1"/>
  <c r="H1414" i="255"/>
  <c r="I1414" i="255" s="1"/>
  <c r="H1438" i="255"/>
  <c r="I1438" i="255" s="1"/>
  <c r="H1518" i="255"/>
  <c r="I1518" i="255" s="1"/>
  <c r="H1554" i="255"/>
  <c r="I1554" i="255" s="1"/>
  <c r="H1612" i="255"/>
  <c r="I1612" i="255" s="1"/>
  <c r="H1710" i="255"/>
  <c r="I1710" i="255" s="1"/>
  <c r="H1188" i="255"/>
  <c r="I1188" i="255" s="1"/>
  <c r="H1197" i="255"/>
  <c r="I1197" i="255" s="1"/>
  <c r="H1199" i="255"/>
  <c r="I1199" i="255" s="1"/>
  <c r="H1765" i="255"/>
  <c r="I1765" i="255" s="1"/>
  <c r="H1766" i="255"/>
  <c r="I1766" i="255" s="1"/>
  <c r="H1769" i="255"/>
  <c r="I1769" i="255" s="1"/>
  <c r="H1771" i="255"/>
  <c r="I1771" i="255" s="1"/>
  <c r="H1773" i="255"/>
  <c r="I1773" i="255" s="1"/>
  <c r="H1776" i="255"/>
  <c r="I1776" i="255" s="1"/>
  <c r="H1778" i="255"/>
  <c r="I1778" i="255" s="1"/>
  <c r="H1780" i="255"/>
  <c r="I1780" i="255" s="1"/>
  <c r="H1782" i="255"/>
  <c r="I1782" i="255" s="1"/>
  <c r="H1784" i="255"/>
  <c r="I1784" i="255" s="1"/>
  <c r="H1786" i="255"/>
  <c r="I1786" i="255" s="1"/>
  <c r="H1788" i="255"/>
  <c r="I1788" i="255" s="1"/>
  <c r="H1797" i="255"/>
  <c r="I1797" i="255" s="1"/>
  <c r="H1799" i="255"/>
  <c r="I1799" i="255" s="1"/>
  <c r="H1801" i="255"/>
  <c r="I1801" i="255" s="1"/>
  <c r="H1803" i="255"/>
  <c r="I1803" i="255" s="1"/>
  <c r="H1805" i="255"/>
  <c r="I1805" i="255" s="1"/>
  <c r="H1851" i="255"/>
  <c r="I1851" i="255" s="1"/>
  <c r="H1855" i="255"/>
  <c r="I1855" i="255" s="1"/>
  <c r="H1857" i="255"/>
  <c r="I1857" i="255" s="1"/>
  <c r="H1859" i="255"/>
  <c r="I1859" i="255" s="1"/>
  <c r="H1963" i="255"/>
  <c r="I1963" i="255" s="1"/>
  <c r="H158" i="255"/>
  <c r="I158" i="255" s="1"/>
  <c r="H343" i="255"/>
  <c r="I343" i="255" s="1"/>
  <c r="H384" i="255"/>
  <c r="I384" i="255" s="1"/>
  <c r="H478" i="255"/>
  <c r="I478" i="255" s="1"/>
  <c r="H582" i="255"/>
  <c r="I582" i="255" s="1"/>
  <c r="H650" i="255"/>
  <c r="I650" i="255" s="1"/>
  <c r="H795" i="255"/>
  <c r="I795" i="255" s="1"/>
  <c r="H836" i="255"/>
  <c r="I836" i="255" s="1"/>
  <c r="H946" i="255"/>
  <c r="I946" i="255" s="1"/>
  <c r="H1075" i="255"/>
  <c r="I1075" i="255" s="1"/>
  <c r="H1150" i="255"/>
  <c r="I1150" i="255" s="1"/>
  <c r="H1401" i="255"/>
  <c r="I1401" i="255" s="1"/>
  <c r="H1403" i="255"/>
  <c r="I1403" i="255" s="1"/>
  <c r="H1641" i="255"/>
  <c r="I1641" i="255" s="1"/>
  <c r="H1608" i="255"/>
  <c r="I1608" i="255" s="1"/>
  <c r="H1390" i="255"/>
  <c r="I1390" i="255" s="1"/>
  <c r="H1399" i="255"/>
  <c r="I1399" i="255" s="1"/>
  <c r="H1404" i="255"/>
  <c r="I1404" i="255" s="1"/>
  <c r="H1406" i="255"/>
  <c r="I1406" i="255" s="1"/>
  <c r="H1585" i="255"/>
  <c r="I1585" i="255" s="1"/>
  <c r="H1597" i="255"/>
  <c r="I1597" i="255" s="1"/>
  <c r="H1599" i="255"/>
  <c r="I1599" i="255" s="1"/>
  <c r="H1588" i="255"/>
  <c r="I1588" i="255" s="1"/>
  <c r="H1619" i="255"/>
  <c r="I1619" i="255" s="1"/>
  <c r="H1621" i="255"/>
  <c r="I1621" i="255" s="1"/>
  <c r="H1644" i="255"/>
  <c r="I1644" i="255" s="1"/>
  <c r="H1663" i="255"/>
  <c r="I1663" i="255" s="1"/>
  <c r="H1671" i="255"/>
  <c r="I1671" i="255" s="1"/>
  <c r="H1683" i="255"/>
  <c r="I1683" i="255" s="1"/>
  <c r="H1674" i="255"/>
  <c r="I1674" i="255" s="1"/>
  <c r="H1422" i="255"/>
  <c r="I1422" i="255" s="1"/>
  <c r="H1427" i="255"/>
  <c r="I1427" i="255" s="1"/>
  <c r="H1418" i="255"/>
  <c r="I1418" i="255" s="1"/>
  <c r="H1701" i="255"/>
  <c r="I1701" i="255" s="1"/>
  <c r="H1718" i="255"/>
  <c r="I1718" i="255" s="1"/>
  <c r="H1703" i="255"/>
  <c r="I1703" i="255" s="1"/>
  <c r="H1725" i="255"/>
  <c r="I1725" i="255" s="1"/>
  <c r="H1729" i="255"/>
  <c r="I1729" i="255" s="1"/>
  <c r="H1761" i="255"/>
  <c r="I1761" i="255" s="1"/>
  <c r="H1763" i="255"/>
  <c r="I1763" i="255" s="1"/>
  <c r="H1462" i="255"/>
  <c r="I1462" i="255" s="1"/>
  <c r="H1473" i="255"/>
  <c r="I1473" i="255" s="1"/>
  <c r="H1478" i="255"/>
  <c r="I1478" i="255" s="1"/>
  <c r="H1488" i="255"/>
  <c r="I1488" i="255" s="1"/>
  <c r="H1392" i="255"/>
  <c r="I1392" i="255" s="1"/>
  <c r="H1397" i="255"/>
  <c r="I1397" i="255" s="1"/>
  <c r="H1400" i="255"/>
  <c r="I1400" i="255" s="1"/>
  <c r="H1402" i="255"/>
  <c r="I1402" i="255" s="1"/>
  <c r="H1386" i="255"/>
  <c r="I1386" i="255" s="1"/>
  <c r="H1580" i="255"/>
  <c r="I1580" i="255" s="1"/>
  <c r="H1583" i="255"/>
  <c r="I1583" i="255" s="1"/>
  <c r="H1586" i="255"/>
  <c r="I1586" i="255" s="1"/>
  <c r="H1589" i="255"/>
  <c r="I1589" i="255" s="1"/>
  <c r="H1592" i="255"/>
  <c r="I1592" i="255" s="1"/>
  <c r="H1595" i="255"/>
  <c r="I1595" i="255" s="1"/>
  <c r="H1602" i="255"/>
  <c r="I1602" i="255" s="1"/>
  <c r="H1604" i="255"/>
  <c r="I1604" i="255" s="1"/>
  <c r="H1615" i="255"/>
  <c r="I1615" i="255" s="1"/>
  <c r="H1617" i="255"/>
  <c r="I1617" i="255" s="1"/>
  <c r="H1622" i="255"/>
  <c r="I1622" i="255" s="1"/>
  <c r="H1625" i="255"/>
  <c r="I1625" i="255" s="1"/>
  <c r="H1630" i="255"/>
  <c r="I1630" i="255" s="1"/>
  <c r="H1632" i="255"/>
  <c r="I1632" i="255" s="1"/>
  <c r="H1634" i="255"/>
  <c r="I1634" i="255" s="1"/>
  <c r="H1636" i="255"/>
  <c r="I1636" i="255" s="1"/>
  <c r="H1638" i="255"/>
  <c r="I1638" i="255" s="1"/>
  <c r="H1640" i="255"/>
  <c r="I1640" i="255" s="1"/>
  <c r="H1642" i="255"/>
  <c r="I1642" i="255" s="1"/>
  <c r="H1610" i="255"/>
  <c r="I1610" i="255" s="1"/>
  <c r="H1647" i="255"/>
  <c r="I1647" i="255" s="1"/>
  <c r="H1653" i="255"/>
  <c r="I1653" i="255" s="1"/>
  <c r="H1666" i="255"/>
  <c r="I1666" i="255" s="1"/>
  <c r="H1668" i="255"/>
  <c r="I1668" i="255" s="1"/>
  <c r="H1670" i="255"/>
  <c r="I1670" i="255" s="1"/>
  <c r="H1656" i="255"/>
  <c r="I1656" i="255" s="1"/>
  <c r="H1659" i="255"/>
  <c r="I1659" i="255" s="1"/>
  <c r="H1677" i="255"/>
  <c r="I1677" i="255" s="1"/>
  <c r="H1681" i="255"/>
  <c r="I1681" i="255" s="1"/>
  <c r="H1684" i="255"/>
  <c r="I1684" i="255" s="1"/>
  <c r="H1686" i="255"/>
  <c r="I1686" i="255" s="1"/>
  <c r="H1688" i="255"/>
  <c r="I1688" i="255" s="1"/>
  <c r="H1690" i="255"/>
  <c r="I1690" i="255" s="1"/>
  <c r="H1692" i="255"/>
  <c r="I1692" i="255" s="1"/>
  <c r="H1694" i="255"/>
  <c r="I1694" i="255" s="1"/>
  <c r="H1423" i="255"/>
  <c r="I1423" i="255" s="1"/>
  <c r="H1419" i="255"/>
  <c r="I1419" i="255" s="1"/>
  <c r="H1707" i="255"/>
  <c r="I1707" i="255" s="1"/>
  <c r="H1716" i="255"/>
  <c r="I1716" i="255" s="1"/>
  <c r="H1719" i="255"/>
  <c r="I1719" i="255" s="1"/>
  <c r="H1721" i="255"/>
  <c r="I1721" i="255" s="1"/>
  <c r="H1704" i="255"/>
  <c r="I1704" i="255" s="1"/>
  <c r="H1726" i="255"/>
  <c r="I1726" i="255" s="1"/>
  <c r="H1747" i="255"/>
  <c r="I1747" i="255" s="1"/>
  <c r="H1756" i="255"/>
  <c r="I1756" i="255" s="1"/>
  <c r="H1764" i="255"/>
  <c r="I1764" i="255" s="1"/>
  <c r="H1452" i="255"/>
  <c r="I1452" i="255" s="1"/>
  <c r="H1454" i="255"/>
  <c r="I1454" i="255" s="1"/>
  <c r="H1456" i="255"/>
  <c r="I1456" i="255" s="1"/>
  <c r="H1460" i="255"/>
  <c r="I1460" i="255" s="1"/>
  <c r="H1464" i="255"/>
  <c r="I1464" i="255" s="1"/>
  <c r="H1470" i="255"/>
  <c r="I1470" i="255" s="1"/>
  <c r="H1442" i="255"/>
  <c r="I1442" i="255" s="1"/>
  <c r="H1445" i="255"/>
  <c r="I1445" i="255" s="1"/>
  <c r="H1499" i="255"/>
  <c r="I1499" i="255" s="1"/>
  <c r="H1501" i="255"/>
  <c r="I1501" i="255" s="1"/>
  <c r="H1505" i="255"/>
  <c r="I1505" i="255" s="1"/>
  <c r="H1508" i="255"/>
  <c r="I1508" i="255" s="1"/>
  <c r="H1510" i="255"/>
  <c r="I1510" i="255" s="1"/>
  <c r="H1524" i="255"/>
  <c r="I1524" i="255" s="1"/>
  <c r="H1527" i="255"/>
  <c r="I1527" i="255" s="1"/>
  <c r="H1535" i="255"/>
  <c r="I1535" i="255" s="1"/>
  <c r="H1530" i="255"/>
  <c r="I1530" i="255" s="1"/>
  <c r="H1539" i="255"/>
  <c r="I1539" i="255" s="1"/>
  <c r="H1541" i="255"/>
  <c r="I1541" i="255" s="1"/>
  <c r="H1544" i="255"/>
  <c r="I1544" i="255" s="1"/>
  <c r="H1546" i="255"/>
  <c r="I1546" i="255" s="1"/>
  <c r="H1548" i="255"/>
  <c r="I1548" i="255" s="1"/>
  <c r="H1550" i="255"/>
  <c r="I1550" i="255" s="1"/>
  <c r="H1533" i="255"/>
  <c r="I1533" i="255" s="1"/>
  <c r="H1556" i="255"/>
  <c r="I1556" i="255" s="1"/>
  <c r="H1561" i="255"/>
  <c r="I1561" i="255" s="1"/>
  <c r="H1563" i="255"/>
  <c r="I1563" i="255" s="1"/>
  <c r="H1578" i="255"/>
  <c r="I1578" i="255" s="1"/>
  <c r="H1862" i="255"/>
  <c r="I1862" i="255" s="1"/>
  <c r="H1869" i="255"/>
  <c r="I1869" i="255" s="1"/>
  <c r="H1871" i="255"/>
  <c r="I1871" i="255" s="1"/>
  <c r="H1873" i="255"/>
  <c r="I1873" i="255" s="1"/>
  <c r="H1875" i="255"/>
  <c r="I1875" i="255" s="1"/>
  <c r="H1877" i="255"/>
  <c r="I1877" i="255" s="1"/>
  <c r="H1879" i="255"/>
  <c r="I1879" i="255" s="1"/>
  <c r="H1865" i="255"/>
  <c r="I1865" i="255" s="1"/>
  <c r="H1867" i="255"/>
  <c r="I1867" i="255" s="1"/>
  <c r="H1818" i="255"/>
  <c r="I1818" i="255" s="1"/>
  <c r="H1820" i="255"/>
  <c r="I1820" i="255" s="1"/>
  <c r="H1825" i="255"/>
  <c r="I1825" i="255" s="1"/>
  <c r="H1830" i="255"/>
  <c r="I1830" i="255" s="1"/>
  <c r="H1832" i="255"/>
  <c r="I1832" i="255" s="1"/>
  <c r="H1834" i="255"/>
  <c r="I1834" i="255" s="1"/>
  <c r="H1843" i="255"/>
  <c r="I1843" i="255" s="1"/>
  <c r="H1847" i="255"/>
  <c r="I1847" i="255" s="1"/>
  <c r="H1849" i="255"/>
  <c r="I1849" i="255" s="1"/>
  <c r="H6" i="255"/>
  <c r="H26" i="255"/>
  <c r="I26" i="255" s="1"/>
  <c r="H28" i="255"/>
  <c r="I28" i="255" s="1"/>
  <c r="H30" i="255"/>
  <c r="I30" i="255" s="1"/>
  <c r="H32" i="255"/>
  <c r="I32" i="255" s="1"/>
  <c r="H34" i="255"/>
  <c r="I34" i="255" s="1"/>
  <c r="H44" i="255"/>
  <c r="I44" i="255" s="1"/>
  <c r="H46" i="255"/>
  <c r="I46" i="255" s="1"/>
  <c r="H48" i="255"/>
  <c r="I48" i="255" s="1"/>
  <c r="H37" i="255"/>
  <c r="I37" i="255" s="1"/>
  <c r="H52" i="255"/>
  <c r="I52" i="255" s="1"/>
  <c r="H49" i="255"/>
  <c r="I49" i="255" s="1"/>
  <c r="H39" i="255"/>
  <c r="I39" i="255" s="1"/>
  <c r="H41" i="255"/>
  <c r="I41" i="255" s="1"/>
  <c r="H82" i="255"/>
  <c r="I82" i="255" s="1"/>
  <c r="H88" i="255"/>
  <c r="I88" i="255" s="1"/>
  <c r="H92" i="255"/>
  <c r="I92" i="255" s="1"/>
  <c r="H94" i="255"/>
  <c r="I94" i="255" s="1"/>
  <c r="H97" i="255"/>
  <c r="I97" i="255" s="1"/>
  <c r="H103" i="255"/>
  <c r="I103" i="255" s="1"/>
  <c r="H111" i="255"/>
  <c r="I111" i="255" s="1"/>
  <c r="H115" i="255"/>
  <c r="I115" i="255" s="1"/>
  <c r="H117" i="255"/>
  <c r="I117" i="255" s="1"/>
  <c r="H125" i="255"/>
  <c r="I125" i="255" s="1"/>
  <c r="H129" i="255"/>
  <c r="I129" i="255" s="1"/>
  <c r="H59" i="255"/>
  <c r="I59" i="255" s="1"/>
  <c r="H647" i="255"/>
  <c r="I647" i="255" s="1"/>
  <c r="H649" i="255"/>
  <c r="I649" i="255" s="1"/>
  <c r="H655" i="255"/>
  <c r="I655" i="255" s="1"/>
  <c r="H681" i="255"/>
  <c r="I681" i="255" s="1"/>
  <c r="H689" i="255"/>
  <c r="I689" i="255" s="1"/>
  <c r="H664" i="255"/>
  <c r="I664" i="255" s="1"/>
  <c r="H701" i="255"/>
  <c r="I701" i="255" s="1"/>
  <c r="H702" i="255"/>
  <c r="I702" i="255" s="1"/>
  <c r="H704" i="255"/>
  <c r="I704" i="255" s="1"/>
  <c r="H661" i="255"/>
  <c r="I661" i="255" s="1"/>
  <c r="H675" i="255"/>
  <c r="I675" i="255" s="1"/>
  <c r="H710" i="255"/>
  <c r="I710" i="255" s="1"/>
  <c r="H733" i="255"/>
  <c r="I733" i="255" s="1"/>
  <c r="H736" i="255"/>
  <c r="I736" i="255" s="1"/>
  <c r="H740" i="255"/>
  <c r="I740" i="255" s="1"/>
  <c r="H742" i="255"/>
  <c r="I742" i="255" s="1"/>
  <c r="H745" i="255"/>
  <c r="I745" i="255" s="1"/>
  <c r="H749" i="255"/>
  <c r="I749" i="255" s="1"/>
  <c r="H752" i="255"/>
  <c r="I752" i="255" s="1"/>
  <c r="H758" i="255"/>
  <c r="I758" i="255" s="1"/>
  <c r="H767" i="255"/>
  <c r="I767" i="255" s="1"/>
  <c r="H772" i="255"/>
  <c r="I772" i="255" s="1"/>
  <c r="H775" i="255"/>
  <c r="I775" i="255" s="1"/>
  <c r="H780" i="255"/>
  <c r="I780" i="255" s="1"/>
  <c r="H709" i="255"/>
  <c r="I709" i="255" s="1"/>
  <c r="H727" i="255"/>
  <c r="I727" i="255" s="1"/>
  <c r="H807" i="255"/>
  <c r="I807" i="255" s="1"/>
  <c r="H814" i="255"/>
  <c r="I814" i="255" s="1"/>
  <c r="H833" i="255"/>
  <c r="I833" i="255" s="1"/>
  <c r="H821" i="255"/>
  <c r="I821" i="255" s="1"/>
  <c r="H870" i="255"/>
  <c r="I870" i="255" s="1"/>
  <c r="H849" i="255"/>
  <c r="I849" i="255" s="1"/>
  <c r="H879" i="255"/>
  <c r="I879" i="255" s="1"/>
  <c r="H881" i="255"/>
  <c r="I881" i="255" s="1"/>
  <c r="H885" i="255"/>
  <c r="I885" i="255" s="1"/>
  <c r="H892" i="255"/>
  <c r="I892" i="255" s="1"/>
  <c r="H897" i="255"/>
  <c r="I897" i="255" s="1"/>
  <c r="H900" i="255"/>
  <c r="I900" i="255" s="1"/>
  <c r="H854" i="255"/>
  <c r="I854" i="255" s="1"/>
  <c r="H905" i="255"/>
  <c r="I905" i="255" s="1"/>
  <c r="H914" i="255"/>
  <c r="I914" i="255" s="1"/>
  <c r="H916" i="255"/>
  <c r="I916" i="255" s="1"/>
  <c r="H918" i="255"/>
  <c r="I918" i="255" s="1"/>
  <c r="H925" i="255"/>
  <c r="I925" i="255" s="1"/>
  <c r="H931" i="255"/>
  <c r="I931" i="255" s="1"/>
  <c r="H933" i="255"/>
  <c r="I933" i="255" s="1"/>
  <c r="H935" i="255"/>
  <c r="I935" i="255" s="1"/>
  <c r="H937" i="255"/>
  <c r="I937" i="255" s="1"/>
  <c r="H860" i="255"/>
  <c r="I860" i="255" s="1"/>
  <c r="H863" i="255"/>
  <c r="I863" i="255" s="1"/>
  <c r="H866" i="255"/>
  <c r="I866" i="255" s="1"/>
  <c r="H869" i="255"/>
  <c r="I869" i="255" s="1"/>
  <c r="H944" i="255"/>
  <c r="I944" i="255" s="1"/>
  <c r="H948" i="255"/>
  <c r="I948" i="255" s="1"/>
  <c r="H976" i="255"/>
  <c r="I976" i="255" s="1"/>
  <c r="H984" i="255"/>
  <c r="I984" i="255" s="1"/>
  <c r="H986" i="255"/>
  <c r="I986" i="255" s="1"/>
  <c r="H988" i="255"/>
  <c r="I988" i="255" s="1"/>
  <c r="H990" i="255"/>
  <c r="I990" i="255" s="1"/>
  <c r="H992" i="255"/>
  <c r="I992" i="255" s="1"/>
  <c r="H994" i="255"/>
  <c r="I994" i="255" s="1"/>
  <c r="H954" i="255"/>
  <c r="I954" i="255" s="1"/>
  <c r="H188" i="255"/>
  <c r="I188" i="255" s="1"/>
  <c r="H194" i="255"/>
  <c r="I194" i="255" s="1"/>
  <c r="H198" i="255"/>
  <c r="I198" i="255" s="1"/>
  <c r="H200" i="255"/>
  <c r="I200" i="255" s="1"/>
  <c r="H160" i="255"/>
  <c r="I160" i="255" s="1"/>
  <c r="H161" i="255"/>
  <c r="I161" i="255" s="1"/>
  <c r="H172" i="255"/>
  <c r="I172" i="255" s="1"/>
  <c r="H165" i="255"/>
  <c r="I165" i="255" s="1"/>
  <c r="H1007" i="255"/>
  <c r="I1007" i="255" s="1"/>
  <c r="H999" i="255"/>
  <c r="I999" i="255" s="1"/>
  <c r="H1014" i="255"/>
  <c r="I1014" i="255" s="1"/>
  <c r="H1016" i="255"/>
  <c r="I1016" i="255" s="1"/>
  <c r="H1019" i="255"/>
  <c r="I1019" i="255" s="1"/>
  <c r="H1023" i="255"/>
  <c r="I1023" i="255" s="1"/>
  <c r="H1031" i="255"/>
  <c r="I1031" i="255" s="1"/>
  <c r="H1038" i="255"/>
  <c r="I1038" i="255" s="1"/>
  <c r="H1047" i="255"/>
  <c r="I1047" i="255" s="1"/>
  <c r="H1049" i="255"/>
  <c r="I1049" i="255" s="1"/>
  <c r="H1051" i="255"/>
  <c r="I1051" i="255" s="1"/>
  <c r="H1053" i="255"/>
  <c r="I1053" i="255" s="1"/>
  <c r="H1058" i="255"/>
  <c r="I1058" i="255" s="1"/>
  <c r="H1060" i="255"/>
  <c r="I1060" i="255" s="1"/>
  <c r="H1062" i="255"/>
  <c r="I1062" i="255" s="1"/>
  <c r="H1064" i="255"/>
  <c r="I1064" i="255" s="1"/>
  <c r="H1066" i="255"/>
  <c r="I1066" i="255" s="1"/>
  <c r="H1068" i="255"/>
  <c r="I1068" i="255" s="1"/>
  <c r="H1070" i="255"/>
  <c r="I1070" i="255" s="1"/>
  <c r="H1072" i="255"/>
  <c r="I1072" i="255" s="1"/>
  <c r="H1003" i="255"/>
  <c r="I1003" i="255" s="1"/>
  <c r="H1006" i="255"/>
  <c r="I1006" i="255" s="1"/>
  <c r="H1095" i="255"/>
  <c r="I1095" i="255" s="1"/>
  <c r="H1098" i="255"/>
  <c r="I1098" i="255" s="1"/>
  <c r="H1107" i="255"/>
  <c r="I1107" i="255" s="1"/>
  <c r="H1109" i="255"/>
  <c r="I1109" i="255" s="1"/>
  <c r="H1111" i="255"/>
  <c r="I1111" i="255" s="1"/>
  <c r="H1113" i="255"/>
  <c r="I1113" i="255" s="1"/>
  <c r="H1116" i="255"/>
  <c r="I1116" i="255" s="1"/>
  <c r="H1118" i="255"/>
  <c r="I1118" i="255" s="1"/>
  <c r="H1083" i="255"/>
  <c r="I1083" i="255" s="1"/>
  <c r="H1079" i="255"/>
  <c r="I1079" i="255" s="1"/>
  <c r="H1125" i="255"/>
  <c r="I1125" i="255" s="1"/>
  <c r="H1124" i="255"/>
  <c r="I1124" i="255" s="1"/>
  <c r="H1136" i="255"/>
  <c r="I1136" i="255" s="1"/>
  <c r="H1157" i="255"/>
  <c r="I1157" i="255" s="1"/>
  <c r="H1163" i="255"/>
  <c r="I1163" i="255" s="1"/>
  <c r="H1165" i="255"/>
  <c r="I1165" i="255" s="1"/>
  <c r="H1167" i="255"/>
  <c r="I1167" i="255" s="1"/>
  <c r="H1147" i="255"/>
  <c r="I1147" i="255" s="1"/>
  <c r="H1152" i="255"/>
  <c r="I1152" i="255" s="1"/>
  <c r="H1173" i="255"/>
  <c r="I1173" i="255" s="1"/>
  <c r="H1183" i="255"/>
  <c r="I1183" i="255" s="1"/>
  <c r="H245" i="255"/>
  <c r="I245" i="255" s="1"/>
  <c r="H208" i="255"/>
  <c r="I208" i="255" s="1"/>
  <c r="H212" i="255"/>
  <c r="I212" i="255" s="1"/>
  <c r="H215" i="255"/>
  <c r="I215" i="255" s="1"/>
  <c r="H261" i="255"/>
  <c r="I261" i="255" s="1"/>
  <c r="H219" i="255"/>
  <c r="I219" i="255" s="1"/>
  <c r="H272" i="255"/>
  <c r="I272" i="255" s="1"/>
  <c r="H275" i="255"/>
  <c r="I275" i="255" s="1"/>
  <c r="H222" i="255"/>
  <c r="I222" i="255" s="1"/>
  <c r="H206" i="255"/>
  <c r="I206" i="255" s="1"/>
  <c r="H288" i="255"/>
  <c r="I288" i="255" s="1"/>
  <c r="H294" i="255"/>
  <c r="I294" i="255" s="1"/>
  <c r="H298" i="255"/>
  <c r="I298" i="255" s="1"/>
  <c r="H227" i="255"/>
  <c r="I227" i="255" s="1"/>
  <c r="H305" i="255"/>
  <c r="I305" i="255" s="1"/>
  <c r="H317" i="255"/>
  <c r="I317" i="255" s="1"/>
  <c r="H321" i="255"/>
  <c r="I321" i="255" s="1"/>
  <c r="H326" i="255"/>
  <c r="I326" i="255" s="1"/>
  <c r="H332" i="255"/>
  <c r="I332" i="255" s="1"/>
  <c r="H335" i="255"/>
  <c r="I335" i="255" s="1"/>
  <c r="H341" i="255"/>
  <c r="I341" i="255" s="1"/>
  <c r="H344" i="255"/>
  <c r="I344" i="255" s="1"/>
  <c r="H360" i="255"/>
  <c r="I360" i="255" s="1"/>
  <c r="H362" i="255"/>
  <c r="I362" i="255" s="1"/>
  <c r="H364" i="255"/>
  <c r="I364" i="255" s="1"/>
  <c r="H374" i="255"/>
  <c r="I374" i="255" s="1"/>
  <c r="H376" i="255"/>
  <c r="I376" i="255" s="1"/>
  <c r="H378" i="255"/>
  <c r="I378" i="255" s="1"/>
  <c r="H380" i="255"/>
  <c r="I380" i="255" s="1"/>
  <c r="H235" i="255"/>
  <c r="I235" i="255" s="1"/>
  <c r="H238" i="255"/>
  <c r="I238" i="255" s="1"/>
  <c r="H392" i="255"/>
  <c r="I392" i="255" s="1"/>
  <c r="H393" i="255"/>
  <c r="I393" i="255" s="1"/>
  <c r="H418" i="255"/>
  <c r="I418" i="255" s="1"/>
  <c r="H420" i="255"/>
  <c r="I420" i="255" s="1"/>
  <c r="H422" i="255"/>
  <c r="I422" i="255" s="1"/>
  <c r="H424" i="255"/>
  <c r="I424" i="255" s="1"/>
  <c r="H426" i="255"/>
  <c r="I426" i="255" s="1"/>
  <c r="H398" i="255"/>
  <c r="I398" i="255" s="1"/>
  <c r="H401" i="255"/>
  <c r="I401" i="255" s="1"/>
  <c r="H403" i="255"/>
  <c r="I403" i="255" s="1"/>
  <c r="H407" i="255"/>
  <c r="I407" i="255" s="1"/>
  <c r="H462" i="255"/>
  <c r="I462" i="255" s="1"/>
  <c r="H465" i="255"/>
  <c r="I465" i="255" s="1"/>
  <c r="H471" i="255"/>
  <c r="I471" i="255" s="1"/>
  <c r="H473" i="255"/>
  <c r="I473" i="255" s="1"/>
  <c r="H475" i="255"/>
  <c r="I475" i="255" s="1"/>
  <c r="H477" i="255"/>
  <c r="I477" i="255" s="1"/>
  <c r="H454" i="255"/>
  <c r="I454" i="255" s="1"/>
  <c r="H435" i="255"/>
  <c r="I435" i="255" s="1"/>
  <c r="H436" i="255"/>
  <c r="I436" i="255" s="1"/>
  <c r="H444" i="255"/>
  <c r="I444" i="255" s="1"/>
  <c r="H430" i="255"/>
  <c r="I430" i="255" s="1"/>
  <c r="H533" i="255"/>
  <c r="I533" i="255" s="1"/>
  <c r="H539" i="255"/>
  <c r="I539" i="255" s="1"/>
  <c r="H542" i="255"/>
  <c r="I542" i="255" s="1"/>
  <c r="H513" i="255"/>
  <c r="I513" i="255" s="1"/>
  <c r="H547" i="255"/>
  <c r="I547" i="255" s="1"/>
  <c r="H516" i="255"/>
  <c r="I516" i="255" s="1"/>
  <c r="H558" i="255"/>
  <c r="I558" i="255" s="1"/>
  <c r="H561" i="255"/>
  <c r="I561" i="255" s="1"/>
  <c r="H518" i="255"/>
  <c r="I518" i="255" s="1"/>
  <c r="H566" i="255"/>
  <c r="I566" i="255" s="1"/>
  <c r="H520" i="255"/>
  <c r="I520" i="255" s="1"/>
  <c r="H574" i="255"/>
  <c r="I574" i="255" s="1"/>
  <c r="H576" i="255"/>
  <c r="I576" i="255" s="1"/>
  <c r="H578" i="255"/>
  <c r="I578" i="255" s="1"/>
  <c r="H580" i="255"/>
  <c r="I580" i="255" s="1"/>
  <c r="H523" i="255"/>
  <c r="I523" i="255" s="1"/>
  <c r="H525" i="255"/>
  <c r="I525" i="255" s="1"/>
  <c r="H527" i="255"/>
  <c r="I527" i="255" s="1"/>
  <c r="H590" i="255"/>
  <c r="I590" i="255" s="1"/>
  <c r="H594" i="255"/>
  <c r="I594" i="255" s="1"/>
  <c r="H607" i="255"/>
  <c r="I607" i="255" s="1"/>
  <c r="H625" i="255"/>
  <c r="I625" i="255" s="1"/>
  <c r="H628" i="255"/>
  <c r="I628" i="255" s="1"/>
  <c r="H630" i="255"/>
  <c r="I630" i="255" s="1"/>
  <c r="H632" i="255"/>
  <c r="I632" i="255" s="1"/>
  <c r="H634" i="255"/>
  <c r="I634" i="255" s="1"/>
  <c r="H636" i="255"/>
  <c r="I636" i="255" s="1"/>
  <c r="H639" i="255"/>
  <c r="I639" i="255" s="1"/>
  <c r="H641" i="255"/>
  <c r="I641" i="255" s="1"/>
  <c r="H643" i="255"/>
  <c r="I643" i="255" s="1"/>
  <c r="H608" i="255"/>
  <c r="I608" i="255" s="1"/>
  <c r="H617" i="255"/>
  <c r="I617" i="255" s="1"/>
  <c r="H622" i="255"/>
  <c r="I622" i="255" s="1"/>
  <c r="H83" i="255"/>
  <c r="I83" i="255" s="1"/>
  <c r="H76" i="255"/>
  <c r="I76" i="255" s="1"/>
  <c r="H665" i="255"/>
  <c r="I665" i="255" s="1"/>
  <c r="H673" i="255"/>
  <c r="I673" i="255" s="1"/>
  <c r="H731" i="255"/>
  <c r="I731" i="255" s="1"/>
  <c r="H717" i="255"/>
  <c r="I717" i="255" s="1"/>
  <c r="H720" i="255"/>
  <c r="I720" i="255" s="1"/>
  <c r="H808" i="255"/>
  <c r="I808" i="255" s="1"/>
  <c r="H842" i="255"/>
  <c r="I842" i="255" s="1"/>
  <c r="H876" i="255"/>
  <c r="I876" i="255" s="1"/>
  <c r="H852" i="255"/>
  <c r="I852" i="255" s="1"/>
  <c r="H904" i="255"/>
  <c r="I904" i="255" s="1"/>
  <c r="H856" i="255"/>
  <c r="I856" i="255" s="1"/>
  <c r="H947" i="255"/>
  <c r="I947" i="255" s="1"/>
  <c r="H950" i="255"/>
  <c r="I950" i="255" s="1"/>
  <c r="H952" i="255"/>
  <c r="I952" i="255" s="1"/>
  <c r="H166" i="255"/>
  <c r="I166" i="255" s="1"/>
  <c r="H182" i="255"/>
  <c r="I182" i="255" s="1"/>
  <c r="H1045" i="255"/>
  <c r="I1045" i="255" s="1"/>
  <c r="H1105" i="255"/>
  <c r="I1105" i="255" s="1"/>
  <c r="H1089" i="255"/>
  <c r="I1089" i="255" s="1"/>
  <c r="H1123" i="255"/>
  <c r="I1123" i="255" s="1"/>
  <c r="H1142" i="255"/>
  <c r="I1142" i="255" s="1"/>
  <c r="H1149" i="255"/>
  <c r="I1149" i="255" s="1"/>
  <c r="H1185" i="255"/>
  <c r="I1185" i="255" s="1"/>
  <c r="H243" i="255"/>
  <c r="I243" i="255" s="1"/>
  <c r="H258" i="255"/>
  <c r="I258" i="255" s="1"/>
  <c r="H293" i="255"/>
  <c r="I293" i="255" s="1"/>
  <c r="H230" i="255"/>
  <c r="I230" i="255" s="1"/>
  <c r="H366" i="255"/>
  <c r="I366" i="255" s="1"/>
  <c r="H368" i="255"/>
  <c r="I368" i="255" s="1"/>
  <c r="H371" i="255"/>
  <c r="I371" i="255" s="1"/>
  <c r="H373" i="255"/>
  <c r="I373" i="255" s="1"/>
  <c r="H394" i="255"/>
  <c r="I394" i="255" s="1"/>
  <c r="H458" i="255"/>
  <c r="I458" i="255" s="1"/>
  <c r="H437" i="255"/>
  <c r="I437" i="255" s="1"/>
  <c r="H432" i="255"/>
  <c r="I432" i="255" s="1"/>
  <c r="H494" i="255"/>
  <c r="I494" i="255" s="1"/>
  <c r="H532" i="255"/>
  <c r="I532" i="255" s="1"/>
  <c r="H538" i="255"/>
  <c r="I538" i="255" s="1"/>
  <c r="H511" i="255"/>
  <c r="I511" i="255" s="1"/>
  <c r="H571" i="255"/>
  <c r="I571" i="255" s="1"/>
  <c r="H587" i="255"/>
  <c r="I587" i="255" s="1"/>
  <c r="H2014" i="255"/>
  <c r="I2014" i="255" s="1"/>
  <c r="H2016" i="255"/>
  <c r="I2016" i="255" s="1"/>
  <c r="H1883" i="255"/>
  <c r="I1883" i="255" s="1"/>
  <c r="H1918" i="255"/>
  <c r="I1918" i="255" s="1"/>
  <c r="H1920" i="255"/>
  <c r="I1920" i="255" s="1"/>
  <c r="H1924" i="255"/>
  <c r="I1924" i="255" s="1"/>
  <c r="H1927" i="255"/>
  <c r="I1927" i="255" s="1"/>
  <c r="H1929" i="255"/>
  <c r="I1929" i="255" s="1"/>
  <c r="H1939" i="255"/>
  <c r="I1939" i="255" s="1"/>
  <c r="H1935" i="255"/>
  <c r="I1935" i="255" s="1"/>
  <c r="H1941" i="255"/>
  <c r="I1941" i="255" s="1"/>
  <c r="H1946" i="255"/>
  <c r="I1946" i="255" s="1"/>
  <c r="H1944" i="255"/>
  <c r="I1944" i="255" s="1"/>
  <c r="H1959" i="255"/>
  <c r="I1959" i="255" s="1"/>
  <c r="H1891" i="255"/>
  <c r="I1891" i="255" s="1"/>
  <c r="H1895" i="255"/>
  <c r="I1895" i="255" s="1"/>
  <c r="H1898" i="255"/>
  <c r="I1898" i="255" s="1"/>
  <c r="H1903" i="255"/>
  <c r="I1903" i="255" s="1"/>
  <c r="H1906" i="255"/>
  <c r="I1906" i="255" s="1"/>
  <c r="H1910" i="255"/>
  <c r="I1910" i="255" s="1"/>
  <c r="H1964" i="255"/>
  <c r="I1964" i="255" s="1"/>
  <c r="H1969" i="255"/>
  <c r="I1969" i="255" s="1"/>
  <c r="H1971" i="255"/>
  <c r="I1971" i="255" s="1"/>
  <c r="H1973" i="255"/>
  <c r="I1973" i="255" s="1"/>
  <c r="H1975" i="255"/>
  <c r="I1975" i="255" s="1"/>
  <c r="H1977" i="255"/>
  <c r="I1977" i="255" s="1"/>
  <c r="H1978" i="255"/>
  <c r="I1978" i="255" s="1"/>
  <c r="H1980" i="255"/>
  <c r="I1980" i="255" s="1"/>
  <c r="H1982" i="255"/>
  <c r="I1982" i="255" s="1"/>
  <c r="H1984" i="255"/>
  <c r="I1984" i="255" s="1"/>
  <c r="H1986" i="255"/>
  <c r="I1986" i="255" s="1"/>
  <c r="H1988" i="255"/>
  <c r="I1988" i="255" s="1"/>
  <c r="H1990" i="255"/>
  <c r="I1990" i="255" s="1"/>
  <c r="H1992" i="255"/>
  <c r="I1992" i="255" s="1"/>
  <c r="H1966" i="255"/>
  <c r="I1966" i="255" s="1"/>
  <c r="H1995" i="255"/>
  <c r="I1995" i="255" s="1"/>
  <c r="H1997" i="255"/>
  <c r="I1997" i="255" s="1"/>
  <c r="H1999" i="255"/>
  <c r="I1999" i="255" s="1"/>
  <c r="H2001" i="255"/>
  <c r="I2001" i="255" s="1"/>
  <c r="H2007" i="255"/>
  <c r="I2007" i="255" s="1"/>
  <c r="H1967" i="255"/>
  <c r="I1967" i="255" s="1"/>
  <c r="H2012" i="255"/>
  <c r="I2012" i="255" s="1"/>
  <c r="H2013" i="255"/>
  <c r="I2013" i="255" s="1"/>
  <c r="H80" i="255"/>
  <c r="I80" i="255" s="1"/>
  <c r="H91" i="255"/>
  <c r="I91" i="255" s="1"/>
  <c r="H127" i="255"/>
  <c r="I127" i="255" s="1"/>
  <c r="H67" i="255"/>
  <c r="I67" i="255" s="1"/>
  <c r="H142" i="255"/>
  <c r="I142" i="255" s="1"/>
  <c r="H144" i="255"/>
  <c r="I144" i="255" s="1"/>
  <c r="H146" i="255"/>
  <c r="I146" i="255" s="1"/>
  <c r="H722" i="255"/>
  <c r="I722" i="255" s="1"/>
  <c r="H802" i="255"/>
  <c r="I802" i="255" s="1"/>
  <c r="H170" i="255"/>
  <c r="I170" i="255" s="1"/>
  <c r="H1139" i="255"/>
  <c r="I1139" i="255" s="1"/>
  <c r="H1144" i="255"/>
  <c r="I1144" i="255" s="1"/>
  <c r="H1184" i="255"/>
  <c r="I1184" i="255" s="1"/>
  <c r="H244" i="255"/>
  <c r="I244" i="255" s="1"/>
  <c r="H249" i="255"/>
  <c r="I249" i="255" s="1"/>
  <c r="H297" i="255"/>
  <c r="I297" i="255" s="1"/>
  <c r="H231" i="255"/>
  <c r="I231" i="255" s="1"/>
  <c r="H328" i="255"/>
  <c r="I328" i="255" s="1"/>
  <c r="H468" i="255"/>
  <c r="I468" i="255" s="1"/>
  <c r="H484" i="255"/>
  <c r="I484" i="255" s="1"/>
  <c r="H514" i="255"/>
  <c r="I514" i="255" s="1"/>
  <c r="H613" i="255"/>
  <c r="I613" i="255" s="1"/>
  <c r="H1391" i="255"/>
  <c r="I1391" i="255" s="1"/>
  <c r="H1426" i="255"/>
  <c r="I1426" i="255" s="1"/>
  <c r="H1435" i="255"/>
  <c r="I1435" i="255" s="1"/>
  <c r="H1430" i="255"/>
  <c r="I1430" i="255" s="1"/>
  <c r="H1572" i="255"/>
  <c r="I1572" i="255" s="1"/>
  <c r="H1565" i="255"/>
  <c r="I1565" i="255" s="1"/>
  <c r="H1576" i="255"/>
  <c r="I1576" i="255" s="1"/>
  <c r="H1650" i="255"/>
  <c r="I1650" i="255" s="1"/>
  <c r="H1696" i="255"/>
  <c r="I1696" i="255" s="1"/>
  <c r="H1727" i="255"/>
  <c r="I1727" i="255" s="1"/>
  <c r="H1739" i="255"/>
  <c r="I1739" i="255" s="1"/>
  <c r="H1513" i="255"/>
  <c r="I1513" i="255" s="1"/>
  <c r="H1952" i="255"/>
  <c r="I1952" i="255" s="1"/>
  <c r="H1382" i="255"/>
  <c r="I1382" i="255" s="1"/>
  <c r="H269" i="255"/>
  <c r="I269" i="255" s="1"/>
  <c r="H1246" i="255"/>
  <c r="I1246" i="255" s="1"/>
  <c r="H1237" i="255"/>
  <c r="I1237" i="255" s="1"/>
  <c r="H1273" i="255"/>
  <c r="I1273" i="255" s="1"/>
  <c r="H1852" i="255"/>
  <c r="I1852" i="255" s="1"/>
  <c r="H1289" i="255"/>
  <c r="I1289" i="255" s="1"/>
  <c r="H1302" i="255"/>
  <c r="I1302" i="255" s="1"/>
  <c r="H1340" i="255"/>
  <c r="I1340" i="255" s="1"/>
  <c r="H1330" i="255"/>
  <c r="I1330" i="255" s="1"/>
  <c r="H1347" i="255"/>
  <c r="I1347" i="255" s="1"/>
  <c r="H1350" i="255"/>
  <c r="I1350" i="255" s="1"/>
  <c r="H1358" i="255"/>
  <c r="I1358" i="255" s="1"/>
  <c r="H1416" i="255"/>
  <c r="I1416" i="255" s="1"/>
  <c r="H1519" i="255"/>
  <c r="I1519" i="255" s="1"/>
  <c r="H1553" i="255"/>
  <c r="I1553" i="255" s="1"/>
  <c r="H1643" i="255"/>
  <c r="I1643" i="255" s="1"/>
  <c r="H1700" i="255"/>
  <c r="I1700" i="255" s="1"/>
  <c r="H1200" i="255"/>
  <c r="I1200" i="255" s="1"/>
  <c r="H1202" i="255"/>
  <c r="I1202" i="255" s="1"/>
  <c r="H1205" i="255"/>
  <c r="I1205" i="255" s="1"/>
  <c r="H1207" i="255"/>
  <c r="I1207" i="255" s="1"/>
  <c r="H1209" i="255"/>
  <c r="I1209" i="255" s="1"/>
  <c r="H1213" i="255"/>
  <c r="I1213" i="255" s="1"/>
  <c r="H1193" i="255"/>
  <c r="I1193" i="255" s="1"/>
  <c r="H1189" i="255"/>
  <c r="I1189" i="255" s="1"/>
  <c r="H1191" i="255"/>
  <c r="I1191" i="255" s="1"/>
  <c r="H1789" i="255"/>
  <c r="I1789" i="255" s="1"/>
  <c r="H1806" i="255"/>
  <c r="I1806" i="255" s="1"/>
  <c r="H1816" i="255"/>
  <c r="I1816" i="255" s="1"/>
  <c r="H1807" i="255"/>
  <c r="I1807" i="255" s="1"/>
  <c r="H1809" i="255"/>
  <c r="I1809" i="255" s="1"/>
  <c r="H1811" i="255"/>
  <c r="I1811" i="255" s="1"/>
  <c r="H1813" i="255"/>
  <c r="I1813" i="255" s="1"/>
  <c r="H1791" i="255"/>
  <c r="I1791" i="255" s="1"/>
  <c r="H1840" i="255"/>
  <c r="I1840" i="255" s="1"/>
  <c r="H1793" i="255"/>
  <c r="I1793" i="255" s="1"/>
  <c r="H1846" i="255"/>
  <c r="I1846" i="255" s="1"/>
  <c r="H1795" i="255"/>
  <c r="I1795" i="255" s="1"/>
  <c r="H157" i="255"/>
  <c r="I157" i="255" s="1"/>
  <c r="H211" i="255"/>
  <c r="I211" i="255" s="1"/>
  <c r="H383" i="255"/>
  <c r="I383" i="255" s="1"/>
  <c r="H442" i="255"/>
  <c r="I442" i="255" s="1"/>
  <c r="H581" i="255"/>
  <c r="I581" i="255" s="1"/>
  <c r="H638" i="255"/>
  <c r="I638" i="255" s="1"/>
  <c r="H685" i="255"/>
  <c r="I685" i="255" s="1"/>
  <c r="H798" i="255"/>
  <c r="I798" i="255" s="1"/>
  <c r="H940" i="255"/>
  <c r="I940" i="255" s="1"/>
  <c r="H1074" i="255"/>
  <c r="I1074" i="255" s="1"/>
  <c r="H1134" i="255"/>
  <c r="I1134" i="255" s="1"/>
  <c r="Q2041" i="25"/>
  <c r="R2041" i="25" s="1"/>
  <c r="R525" i="25"/>
  <c r="R836" i="25"/>
  <c r="R1107" i="25"/>
  <c r="R1140" i="25"/>
  <c r="R1142" i="25"/>
  <c r="R1174" i="25"/>
  <c r="R1203" i="25"/>
  <c r="R1267" i="25"/>
  <c r="R1287" i="25"/>
  <c r="R1289" i="25"/>
  <c r="R535" i="25"/>
  <c r="R551" i="25"/>
  <c r="R647" i="25"/>
  <c r="Q524" i="25"/>
  <c r="R524" i="25" s="1"/>
  <c r="Q847" i="25"/>
  <c r="R847" i="25" s="1"/>
  <c r="Q1014" i="25"/>
  <c r="R1014" i="25" s="1"/>
  <c r="Q1116" i="25"/>
  <c r="R1116" i="25" s="1"/>
  <c r="Q1141" i="25"/>
  <c r="R1141" i="25" s="1"/>
  <c r="Q1163" i="25"/>
  <c r="R1163" i="25" s="1"/>
  <c r="Q1212" i="25"/>
  <c r="R1212" i="25" s="1"/>
  <c r="Q1250" i="25"/>
  <c r="R1250" i="25" s="1"/>
  <c r="Q1286" i="25"/>
  <c r="R1286" i="25" s="1"/>
  <c r="Q1288" i="25"/>
  <c r="R1288" i="25" s="1"/>
  <c r="Q1333" i="25"/>
  <c r="R1333" i="25" s="1"/>
  <c r="Q541" i="25"/>
  <c r="R541" i="25" s="1"/>
  <c r="Q552" i="25"/>
  <c r="R552" i="25" s="1"/>
  <c r="Q648" i="25"/>
  <c r="R648" i="25" s="1"/>
  <c r="Q650" i="25"/>
  <c r="R650" i="25" s="1"/>
  <c r="Q681" i="25"/>
  <c r="R681" i="25" s="1"/>
  <c r="Q762" i="25"/>
  <c r="R762" i="25" s="1"/>
  <c r="Q789" i="25"/>
  <c r="R789" i="25" s="1"/>
  <c r="Q916" i="25"/>
  <c r="R916" i="25" s="1"/>
  <c r="Q945" i="25"/>
  <c r="R945" i="25" s="1"/>
  <c r="Q983" i="25"/>
  <c r="R983" i="25" s="1"/>
  <c r="Q649" i="25"/>
  <c r="R649" i="25" s="1"/>
  <c r="Q677" i="25"/>
  <c r="R677" i="25" s="1"/>
  <c r="Q761" i="25"/>
  <c r="R761" i="25" s="1"/>
  <c r="Q778" i="25"/>
  <c r="R778" i="25" s="1"/>
  <c r="Q884" i="25"/>
  <c r="R884" i="25" s="1"/>
  <c r="Q917" i="25"/>
  <c r="R917" i="25" s="1"/>
  <c r="Q947" i="25"/>
  <c r="R947" i="25" s="1"/>
  <c r="Q987" i="25"/>
  <c r="R987" i="25" s="1"/>
  <c r="J506" i="25"/>
  <c r="U1358" i="25"/>
  <c r="V1358" i="25"/>
  <c r="S1358" i="25"/>
  <c r="T1358" i="25"/>
  <c r="W1847" i="25"/>
  <c r="W1867" i="25"/>
  <c r="W2013" i="25"/>
  <c r="R1225" i="25"/>
  <c r="R813" i="25"/>
  <c r="Q2131" i="25"/>
  <c r="R2131" i="25" s="1"/>
  <c r="Q52" i="25"/>
  <c r="R52" i="25" s="1"/>
  <c r="Q281" i="25"/>
  <c r="R281" i="25" s="1"/>
  <c r="Q133" i="25"/>
  <c r="R133" i="25" s="1"/>
  <c r="Q53" i="25"/>
  <c r="R53" i="25" s="1"/>
  <c r="Q117" i="25"/>
  <c r="R117" i="25" s="1"/>
  <c r="Q212" i="25"/>
  <c r="R212" i="25" s="1"/>
  <c r="Q1926" i="25"/>
  <c r="R1926" i="25" s="1"/>
  <c r="R1913" i="25"/>
  <c r="R1200" i="25"/>
  <c r="R1138" i="25"/>
  <c r="R521" i="25"/>
  <c r="Q759" i="25"/>
  <c r="R759" i="25" s="1"/>
  <c r="R1072" i="25"/>
  <c r="Q1337" i="25"/>
  <c r="R1337" i="25" s="1"/>
  <c r="Q1339" i="25"/>
  <c r="R1339" i="25" s="1"/>
  <c r="Q595" i="25"/>
  <c r="R595" i="25" s="1"/>
  <c r="Q646" i="25"/>
  <c r="R646" i="25" s="1"/>
  <c r="Q913" i="25"/>
  <c r="R913" i="25" s="1"/>
  <c r="Q522" i="25"/>
  <c r="R522" i="25" s="1"/>
  <c r="Q839" i="25"/>
  <c r="R839" i="25" s="1"/>
  <c r="Q1097" i="25"/>
  <c r="R1097" i="25" s="1"/>
  <c r="Q1139" i="25"/>
  <c r="R1139" i="25" s="1"/>
  <c r="R523" i="25"/>
  <c r="Q1321" i="25"/>
  <c r="R1321" i="25" s="1"/>
  <c r="Q1338" i="25"/>
  <c r="R1338" i="25" s="1"/>
  <c r="Q572" i="25"/>
  <c r="Q605" i="25"/>
  <c r="R605" i="25" s="1"/>
  <c r="Q730" i="25"/>
  <c r="R730" i="25" s="1"/>
  <c r="Q760" i="25"/>
  <c r="R760" i="25" s="1"/>
  <c r="Q867" i="25"/>
  <c r="R867" i="25" s="1"/>
  <c r="Q931" i="25"/>
  <c r="R931" i="25" s="1"/>
  <c r="J520" i="25"/>
  <c r="J2013" i="25"/>
  <c r="Q2013" i="25" s="1"/>
  <c r="R2013" i="25" s="1"/>
  <c r="J1867" i="25"/>
  <c r="Q1867" i="25" s="1"/>
  <c r="R1867" i="25" s="1"/>
  <c r="J1847" i="25"/>
  <c r="Q1847" i="25" s="1"/>
  <c r="R1847" i="25" s="1"/>
  <c r="W1824" i="25"/>
  <c r="I6" i="255" l="1"/>
  <c r="Q506" i="25"/>
  <c r="R506" i="25" s="1"/>
  <c r="J1822" i="25"/>
  <c r="Q1822" i="25" s="1"/>
  <c r="R1822" i="25" s="1"/>
  <c r="W1822" i="25"/>
  <c r="R572" i="25"/>
  <c r="Q520" i="25"/>
  <c r="R520" i="25" s="1"/>
  <c r="J1824" i="25"/>
  <c r="Q1824" i="25" s="1"/>
  <c r="R1824" i="25" s="1"/>
  <c r="P1663" i="25" l="1"/>
  <c r="J536" i="25" l="1"/>
  <c r="Q536" i="25" s="1"/>
  <c r="J280" i="25" l="1"/>
  <c r="J1549" i="25"/>
  <c r="Q1549" i="25" s="1"/>
  <c r="J1609" i="25"/>
  <c r="J2080" i="25"/>
  <c r="J230" i="25"/>
  <c r="Q230" i="25" s="1"/>
  <c r="J225" i="25"/>
  <c r="J224" i="25"/>
  <c r="J217" i="25"/>
  <c r="Q217" i="25" s="1"/>
  <c r="J211" i="25"/>
  <c r="J197" i="25"/>
  <c r="J196" i="25"/>
  <c r="J167" i="25"/>
  <c r="J166" i="25"/>
  <c r="J165" i="25"/>
  <c r="J164" i="25"/>
  <c r="J114" i="25"/>
  <c r="J113" i="25"/>
  <c r="J112" i="25"/>
  <c r="J111" i="25"/>
  <c r="J110" i="25"/>
  <c r="Q110" i="25" s="1"/>
  <c r="R110" i="25" s="1"/>
  <c r="J109" i="25"/>
  <c r="J85" i="25"/>
  <c r="J78" i="25"/>
  <c r="J339" i="25"/>
  <c r="J348" i="25"/>
  <c r="J336" i="25"/>
  <c r="J335" i="25"/>
  <c r="J334" i="25"/>
  <c r="J333" i="25"/>
  <c r="J323" i="25"/>
  <c r="Q323" i="25" s="1"/>
  <c r="J315" i="25"/>
  <c r="Q315" i="25" s="1"/>
  <c r="J307" i="25"/>
  <c r="J306" i="25"/>
  <c r="J279" i="25"/>
  <c r="J278" i="25"/>
  <c r="J277" i="25"/>
  <c r="J276" i="25"/>
  <c r="J275" i="25"/>
  <c r="J274" i="25"/>
  <c r="J251" i="25"/>
  <c r="Q251" i="25" s="1"/>
  <c r="J177" i="25"/>
  <c r="Q177" i="25" s="1"/>
  <c r="J51" i="25"/>
  <c r="Q51" i="25" s="1"/>
  <c r="J1922" i="25"/>
  <c r="J1985" i="25"/>
  <c r="J1963" i="25"/>
  <c r="J1897" i="25"/>
  <c r="J996" i="25"/>
  <c r="Q996" i="25" s="1"/>
  <c r="J981" i="25"/>
  <c r="J980" i="25"/>
  <c r="J979" i="25"/>
  <c r="J978" i="25"/>
  <c r="J946" i="25"/>
  <c r="J944" i="25"/>
  <c r="Q944" i="25" s="1"/>
  <c r="J915" i="25"/>
  <c r="J914" i="25"/>
  <c r="J912" i="25"/>
  <c r="J911" i="25"/>
  <c r="J785" i="25"/>
  <c r="J779" i="25"/>
  <c r="J812" i="25"/>
  <c r="Q812" i="25" s="1"/>
  <c r="J811" i="25"/>
  <c r="Q811" i="25" s="1"/>
  <c r="J810" i="25"/>
  <c r="Q810" i="25" s="1"/>
  <c r="J807" i="25"/>
  <c r="Q807" i="25" s="1"/>
  <c r="J791" i="25"/>
  <c r="Q791" i="25" s="1"/>
  <c r="J758" i="25"/>
  <c r="J757" i="25"/>
  <c r="J751" i="25"/>
  <c r="J769" i="25"/>
  <c r="J680" i="25"/>
  <c r="Q680" i="25" s="1"/>
  <c r="J679" i="25"/>
  <c r="Q679" i="25" s="1"/>
  <c r="J671" i="25"/>
  <c r="J645" i="25"/>
  <c r="J644" i="25"/>
  <c r="J643" i="25"/>
  <c r="J640" i="25"/>
  <c r="J608" i="25"/>
  <c r="J594" i="25"/>
  <c r="J571" i="25"/>
  <c r="J533" i="25"/>
  <c r="J1336" i="25"/>
  <c r="J1335" i="25"/>
  <c r="Q1335" i="25" s="1"/>
  <c r="J1323" i="25"/>
  <c r="J1317" i="25"/>
  <c r="J1303" i="25"/>
  <c r="J1302" i="25"/>
  <c r="J1285" i="25"/>
  <c r="J1276" i="25"/>
  <c r="J1224" i="25"/>
  <c r="J1202" i="25"/>
  <c r="J1208" i="25"/>
  <c r="Q1208" i="25" s="1"/>
  <c r="J1173" i="25"/>
  <c r="J1172" i="25"/>
  <c r="J1171" i="25"/>
  <c r="J1170" i="25"/>
  <c r="J1176" i="25"/>
  <c r="J1135" i="25"/>
  <c r="J1134" i="25"/>
  <c r="J1133" i="25"/>
  <c r="J1132" i="25"/>
  <c r="J1131" i="25"/>
  <c r="J1130" i="25"/>
  <c r="J1129" i="25"/>
  <c r="J1070" i="25"/>
  <c r="Q1070" i="25" s="1"/>
  <c r="J835" i="25"/>
  <c r="Q835" i="25" s="1"/>
  <c r="J519" i="25"/>
  <c r="J518" i="25"/>
  <c r="J514" i="25"/>
  <c r="J476" i="25"/>
  <c r="R944" i="25" l="1"/>
  <c r="R811" i="25"/>
  <c r="Q280" i="25"/>
  <c r="R280" i="25" s="1"/>
  <c r="R1549" i="25"/>
  <c r="Q1609" i="25"/>
  <c r="R1609" i="25" s="1"/>
  <c r="Q2080" i="25"/>
  <c r="R2080" i="25" s="1"/>
  <c r="R230" i="25"/>
  <c r="Q225" i="25"/>
  <c r="R225" i="25" s="1"/>
  <c r="Q224" i="25"/>
  <c r="R224" i="25" s="1"/>
  <c r="R217" i="25"/>
  <c r="Q211" i="25"/>
  <c r="R211" i="25" s="1"/>
  <c r="Q196" i="25"/>
  <c r="R196" i="25" s="1"/>
  <c r="Q197" i="25"/>
  <c r="R197" i="25" s="1"/>
  <c r="Q164" i="25"/>
  <c r="R164" i="25" s="1"/>
  <c r="Q166" i="25"/>
  <c r="R166" i="25" s="1"/>
  <c r="Q165" i="25"/>
  <c r="R165" i="25" s="1"/>
  <c r="Q167" i="25"/>
  <c r="R167" i="25" s="1"/>
  <c r="Q109" i="25"/>
  <c r="R109" i="25" s="1"/>
  <c r="Q111" i="25"/>
  <c r="R111" i="25" s="1"/>
  <c r="Q113" i="25"/>
  <c r="R113" i="25" s="1"/>
  <c r="Q112" i="25"/>
  <c r="R112" i="25" s="1"/>
  <c r="Q114" i="25"/>
  <c r="R114" i="25" s="1"/>
  <c r="J100" i="25"/>
  <c r="Q85" i="25"/>
  <c r="R85" i="25" s="1"/>
  <c r="Q78" i="25"/>
  <c r="R78" i="25" s="1"/>
  <c r="Q348" i="25"/>
  <c r="R348" i="25" s="1"/>
  <c r="Q339" i="25"/>
  <c r="R339" i="25" s="1"/>
  <c r="Q333" i="25"/>
  <c r="R333" i="25" s="1"/>
  <c r="Q335" i="25"/>
  <c r="R335" i="25" s="1"/>
  <c r="Q334" i="25"/>
  <c r="R334" i="25" s="1"/>
  <c r="Q336" i="25"/>
  <c r="R336" i="25" s="1"/>
  <c r="R323" i="25"/>
  <c r="R315" i="25"/>
  <c r="Q307" i="25"/>
  <c r="R307" i="25" s="1"/>
  <c r="Q306" i="25"/>
  <c r="R306" i="25" s="1"/>
  <c r="Q274" i="25"/>
  <c r="R274" i="25" s="1"/>
  <c r="Q276" i="25"/>
  <c r="R276" i="25" s="1"/>
  <c r="Q278" i="25"/>
  <c r="R278" i="25" s="1"/>
  <c r="Q275" i="25"/>
  <c r="R275" i="25" s="1"/>
  <c r="Q277" i="25"/>
  <c r="R277" i="25" s="1"/>
  <c r="Q279" i="25"/>
  <c r="R279" i="25" s="1"/>
  <c r="R251" i="25"/>
  <c r="R177" i="25"/>
  <c r="R51" i="25"/>
  <c r="Q1922" i="25"/>
  <c r="R1922" i="25" s="1"/>
  <c r="Q1985" i="25"/>
  <c r="R1985" i="25" s="1"/>
  <c r="Q1963" i="25"/>
  <c r="R1963" i="25" s="1"/>
  <c r="Q1897" i="25"/>
  <c r="R1897" i="25" s="1"/>
  <c r="R996" i="25"/>
  <c r="Q978" i="25"/>
  <c r="R978" i="25" s="1"/>
  <c r="Q980" i="25"/>
  <c r="R980" i="25" s="1"/>
  <c r="Q979" i="25"/>
  <c r="R979" i="25" s="1"/>
  <c r="Q981" i="25"/>
  <c r="R981" i="25" s="1"/>
  <c r="Q946" i="25"/>
  <c r="R946" i="25" s="1"/>
  <c r="J948" i="25"/>
  <c r="Q914" i="25"/>
  <c r="R914" i="25" s="1"/>
  <c r="Q912" i="25"/>
  <c r="R912" i="25" s="1"/>
  <c r="Q915" i="25"/>
  <c r="R915" i="25" s="1"/>
  <c r="R791" i="25"/>
  <c r="Q911" i="25"/>
  <c r="R911" i="25" s="1"/>
  <c r="R810" i="25"/>
  <c r="R812" i="25"/>
  <c r="R807" i="25"/>
  <c r="J814" i="25"/>
  <c r="Q769" i="25"/>
  <c r="R769" i="25" s="1"/>
  <c r="Q757" i="25"/>
  <c r="R757" i="25" s="1"/>
  <c r="Q751" i="25"/>
  <c r="R751" i="25" s="1"/>
  <c r="Q758" i="25"/>
  <c r="R758" i="25" s="1"/>
  <c r="R680" i="25"/>
  <c r="R679" i="25"/>
  <c r="R1335" i="25"/>
  <c r="Q671" i="25"/>
  <c r="R671" i="25" s="1"/>
  <c r="Q594" i="25"/>
  <c r="R594" i="25" s="1"/>
  <c r="Q640" i="25"/>
  <c r="R640" i="25" s="1"/>
  <c r="Q644" i="25"/>
  <c r="R644" i="25" s="1"/>
  <c r="Q608" i="25"/>
  <c r="R608" i="25" s="1"/>
  <c r="Q643" i="25"/>
  <c r="R643" i="25" s="1"/>
  <c r="Q645" i="25"/>
  <c r="R645" i="25" s="1"/>
  <c r="Q571" i="25"/>
  <c r="R571" i="25" s="1"/>
  <c r="R536" i="25"/>
  <c r="Q1323" i="25"/>
  <c r="R1323" i="25" s="1"/>
  <c r="Q1317" i="25"/>
  <c r="R1317" i="25" s="1"/>
  <c r="Q1336" i="25"/>
  <c r="R1336" i="25" s="1"/>
  <c r="Q1302" i="25"/>
  <c r="R1302" i="25" s="1"/>
  <c r="Q1303" i="25"/>
  <c r="R1303" i="25" s="1"/>
  <c r="Q1285" i="25"/>
  <c r="R1285" i="25" s="1"/>
  <c r="Q1276" i="25"/>
  <c r="R1276" i="25" s="1"/>
  <c r="Q1224" i="25"/>
  <c r="R1224" i="25" s="1"/>
  <c r="J1230" i="25"/>
  <c r="Q1202" i="25"/>
  <c r="R1202" i="25" s="1"/>
  <c r="R1208" i="25"/>
  <c r="Q1170" i="25"/>
  <c r="R1170" i="25" s="1"/>
  <c r="Q1172" i="25"/>
  <c r="R1172" i="25" s="1"/>
  <c r="Q1176" i="25"/>
  <c r="R1176" i="25" s="1"/>
  <c r="Q1171" i="25"/>
  <c r="R1171" i="25" s="1"/>
  <c r="Q1173" i="25"/>
  <c r="R1173" i="25" s="1"/>
  <c r="Q1130" i="25"/>
  <c r="R1130" i="25" s="1"/>
  <c r="Q1132" i="25"/>
  <c r="R1132" i="25" s="1"/>
  <c r="Q1134" i="25"/>
  <c r="R1134" i="25" s="1"/>
  <c r="Q1129" i="25"/>
  <c r="R1129" i="25" s="1"/>
  <c r="Q1131" i="25"/>
  <c r="R1131" i="25" s="1"/>
  <c r="Q1133" i="25"/>
  <c r="R1133" i="25" s="1"/>
  <c r="Q1135" i="25"/>
  <c r="R1135" i="25" s="1"/>
  <c r="R1070" i="25"/>
  <c r="R835" i="25"/>
  <c r="Q518" i="25"/>
  <c r="R518" i="25" s="1"/>
  <c r="Q514" i="25"/>
  <c r="R514" i="25" s="1"/>
  <c r="Q519" i="25"/>
  <c r="R519" i="25" s="1"/>
  <c r="Q476" i="25"/>
  <c r="R476" i="25" s="1"/>
  <c r="W2135" i="25"/>
  <c r="W24" i="25" s="1"/>
  <c r="W2060" i="25" l="1"/>
  <c r="W21" i="25" s="1"/>
  <c r="Q100" i="25"/>
  <c r="R100" i="25" s="1"/>
  <c r="Q948" i="25"/>
  <c r="R948" i="25" s="1"/>
  <c r="Q814" i="25"/>
  <c r="R814" i="25" s="1"/>
  <c r="W1827" i="25"/>
  <c r="W17" i="25" s="1"/>
  <c r="W2125" i="25"/>
  <c r="W23" i="25" s="1"/>
  <c r="Q1230" i="25"/>
  <c r="R1230" i="25" s="1"/>
  <c r="W362" i="25"/>
  <c r="W8" i="25" s="1"/>
  <c r="J1223" i="25"/>
  <c r="Q1223" i="25" l="1"/>
  <c r="R1223" i="25" l="1"/>
  <c r="J1958" i="25"/>
  <c r="W2029" i="25" l="1"/>
  <c r="J2010" i="25"/>
  <c r="W2010" i="25"/>
  <c r="W2017" i="25"/>
  <c r="W2019" i="25"/>
  <c r="W2024" i="25"/>
  <c r="W2012" i="25"/>
  <c r="W2009" i="25"/>
  <c r="W2011" i="25"/>
  <c r="W2016" i="25"/>
  <c r="W2018" i="25"/>
  <c r="W2027" i="25"/>
  <c r="W2020" i="25"/>
  <c r="W2026" i="25"/>
  <c r="W1891" i="25"/>
  <c r="J1570" i="25"/>
  <c r="J1533" i="25"/>
  <c r="J1599" i="25"/>
  <c r="J222" i="25"/>
  <c r="J273" i="25"/>
  <c r="J1457" i="25"/>
  <c r="J995" i="25"/>
  <c r="J977" i="25"/>
  <c r="J943" i="25"/>
  <c r="J910" i="25"/>
  <c r="J909" i="25"/>
  <c r="J908" i="25"/>
  <c r="J892" i="25"/>
  <c r="J891" i="25"/>
  <c r="J809" i="25"/>
  <c r="J808" i="25"/>
  <c r="J806" i="25"/>
  <c r="J798" i="25"/>
  <c r="J797" i="25"/>
  <c r="J756" i="25"/>
  <c r="J755" i="25"/>
  <c r="J754" i="25"/>
  <c r="J731" i="25"/>
  <c r="J701" i="25"/>
  <c r="J770" i="25"/>
  <c r="J685" i="25"/>
  <c r="J642" i="25"/>
  <c r="J641" i="25"/>
  <c r="J639" i="25"/>
  <c r="J638" i="25"/>
  <c r="J632" i="25"/>
  <c r="J558" i="25"/>
  <c r="J573" i="25"/>
  <c r="J1334" i="25"/>
  <c r="J1284" i="25"/>
  <c r="J1283" i="25"/>
  <c r="J1282" i="25"/>
  <c r="J1281" i="25"/>
  <c r="J1263" i="25"/>
  <c r="Q1263" i="25" s="1"/>
  <c r="J1251" i="25"/>
  <c r="Q1251" i="25" s="1"/>
  <c r="J1754" i="25"/>
  <c r="J1750" i="25"/>
  <c r="J1491" i="25"/>
  <c r="J1169" i="25"/>
  <c r="J1168" i="25"/>
  <c r="J1483" i="25"/>
  <c r="J1479" i="25"/>
  <c r="J1478" i="25"/>
  <c r="J1477" i="25"/>
  <c r="J1476" i="25"/>
  <c r="J1475" i="25"/>
  <c r="J1474" i="25"/>
  <c r="J1473" i="25"/>
  <c r="J1031" i="25"/>
  <c r="J834" i="25"/>
  <c r="J1422" i="25"/>
  <c r="J1694" i="25"/>
  <c r="J1693" i="25"/>
  <c r="J1692" i="25"/>
  <c r="J1691" i="25"/>
  <c r="J1679" i="25"/>
  <c r="J1676" i="25"/>
  <c r="J455" i="25"/>
  <c r="W1849" i="25" l="1"/>
  <c r="W1890" i="25"/>
  <c r="W1864" i="25"/>
  <c r="W1865" i="25"/>
  <c r="W1866" i="25"/>
  <c r="W1868" i="25"/>
  <c r="W1869" i="25"/>
  <c r="W1870" i="25"/>
  <c r="W1871" i="25"/>
  <c r="W1872" i="25"/>
  <c r="W1873" i="25"/>
  <c r="W1874" i="25"/>
  <c r="W1875" i="25"/>
  <c r="W1877" i="25"/>
  <c r="W1878" i="25"/>
  <c r="W1879" i="25"/>
  <c r="W1880" i="25"/>
  <c r="W1882" i="25"/>
  <c r="W1883" i="25"/>
  <c r="W1884" i="25"/>
  <c r="W1886" i="25"/>
  <c r="W1887" i="25"/>
  <c r="W1889" i="25"/>
  <c r="W1888" i="25"/>
  <c r="W1860" i="25"/>
  <c r="W1861" i="25"/>
  <c r="W1862" i="25"/>
  <c r="W1863" i="25"/>
  <c r="W1892" i="25"/>
  <c r="W1893" i="25"/>
  <c r="W1842" i="25"/>
  <c r="W1850" i="25"/>
  <c r="W1851" i="25"/>
  <c r="W1852" i="25"/>
  <c r="W1853" i="25"/>
  <c r="W1854" i="25"/>
  <c r="W1855" i="25"/>
  <c r="W1856" i="25"/>
  <c r="W1859" i="25"/>
  <c r="W1857" i="25"/>
  <c r="W1858" i="25"/>
  <c r="W1844" i="25"/>
  <c r="W1845" i="25"/>
  <c r="W1846" i="25"/>
  <c r="W1848" i="25"/>
  <c r="W1876" i="25"/>
  <c r="Q834" i="25"/>
  <c r="R834" i="25" s="1"/>
  <c r="Q1284" i="25"/>
  <c r="R1284" i="25" s="1"/>
  <c r="Q641" i="25"/>
  <c r="R641" i="25" s="1"/>
  <c r="Q891" i="25"/>
  <c r="R891" i="25" s="1"/>
  <c r="Q1676" i="25"/>
  <c r="R1676" i="25" s="1"/>
  <c r="Q1693" i="25"/>
  <c r="R1693" i="25" s="1"/>
  <c r="Q1031" i="25"/>
  <c r="R1031" i="25" s="1"/>
  <c r="Q1476" i="25"/>
  <c r="R1476" i="25" s="1"/>
  <c r="Q1483" i="25"/>
  <c r="R1483" i="25" s="1"/>
  <c r="Q1750" i="25"/>
  <c r="R1750" i="25" s="1"/>
  <c r="Q1281" i="25"/>
  <c r="Q642" i="25"/>
  <c r="R642" i="25" s="1"/>
  <c r="Q731" i="25"/>
  <c r="R731" i="25" s="1"/>
  <c r="Q779" i="25"/>
  <c r="R779" i="25" s="1"/>
  <c r="Q806" i="25"/>
  <c r="R806" i="25" s="1"/>
  <c r="Q892" i="25"/>
  <c r="R892" i="25" s="1"/>
  <c r="Q273" i="25"/>
  <c r="R273" i="25" s="1"/>
  <c r="Q1679" i="25"/>
  <c r="R1679" i="25" s="1"/>
  <c r="Q1694" i="25"/>
  <c r="R1694" i="25" s="1"/>
  <c r="Q1473" i="25"/>
  <c r="R1473" i="25" s="1"/>
  <c r="Q1477" i="25"/>
  <c r="Q1168" i="25"/>
  <c r="R1168" i="25" s="1"/>
  <c r="Q1754" i="25"/>
  <c r="R1754" i="25" s="1"/>
  <c r="Q1282" i="25"/>
  <c r="R1282" i="25" s="1"/>
  <c r="Q533" i="25"/>
  <c r="R533" i="25" s="1"/>
  <c r="Q638" i="25"/>
  <c r="R638" i="25" s="1"/>
  <c r="Q685" i="25"/>
  <c r="R685" i="25" s="1"/>
  <c r="Q754" i="25"/>
  <c r="R754" i="25" s="1"/>
  <c r="Q785" i="25"/>
  <c r="R785" i="25" s="1"/>
  <c r="Q808" i="25"/>
  <c r="R808" i="25" s="1"/>
  <c r="Q908" i="25"/>
  <c r="R908" i="25" s="1"/>
  <c r="Q222" i="25"/>
  <c r="R222" i="25" s="1"/>
  <c r="Q1422" i="25"/>
  <c r="R1422" i="25" s="1"/>
  <c r="Q1474" i="25"/>
  <c r="R1474" i="25" s="1"/>
  <c r="Q1478" i="25"/>
  <c r="R1478" i="25" s="1"/>
  <c r="Q1169" i="25"/>
  <c r="R1169" i="25" s="1"/>
  <c r="R1251" i="25"/>
  <c r="Q1283" i="25"/>
  <c r="R1283" i="25" s="1"/>
  <c r="Q573" i="25"/>
  <c r="R573" i="25" s="1"/>
  <c r="Q639" i="25"/>
  <c r="R639" i="25" s="1"/>
  <c r="Q770" i="25"/>
  <c r="R770" i="25" s="1"/>
  <c r="Q755" i="25"/>
  <c r="R755" i="25" s="1"/>
  <c r="Q809" i="25"/>
  <c r="R809" i="25" s="1"/>
  <c r="Q909" i="25"/>
  <c r="R909" i="25" s="1"/>
  <c r="Q995" i="25"/>
  <c r="R995" i="25" s="1"/>
  <c r="Q1599" i="25"/>
  <c r="R1599" i="25" s="1"/>
  <c r="Q1692" i="25"/>
  <c r="R1692" i="25" s="1"/>
  <c r="Q1475" i="25"/>
  <c r="R1475" i="25" s="1"/>
  <c r="Q1479" i="25"/>
  <c r="R1479" i="25" s="1"/>
  <c r="Q1491" i="25"/>
  <c r="R1491" i="25" s="1"/>
  <c r="Q558" i="25"/>
  <c r="R558" i="25" s="1"/>
  <c r="Q701" i="25"/>
  <c r="R701" i="25" s="1"/>
  <c r="Q756" i="25"/>
  <c r="R756" i="25" s="1"/>
  <c r="Q798" i="25"/>
  <c r="R798" i="25" s="1"/>
  <c r="Q910" i="25"/>
  <c r="R910" i="25" s="1"/>
  <c r="Q1457" i="25"/>
  <c r="R1457" i="25" s="1"/>
  <c r="Q1533" i="25"/>
  <c r="R1533" i="25" s="1"/>
  <c r="Q455" i="25"/>
  <c r="R455" i="25" s="1"/>
  <c r="Q1570" i="25"/>
  <c r="R1570" i="25" s="1"/>
  <c r="Q977" i="25"/>
  <c r="R977" i="25" s="1"/>
  <c r="Q943" i="25"/>
  <c r="R943" i="25" s="1"/>
  <c r="Q797" i="25"/>
  <c r="R797" i="25" s="1"/>
  <c r="Q632" i="25"/>
  <c r="R632" i="25" s="1"/>
  <c r="Q1334" i="25"/>
  <c r="R1334" i="25" s="1"/>
  <c r="R1263" i="25"/>
  <c r="Q1691" i="25"/>
  <c r="R1691" i="25" s="1"/>
  <c r="W1610" i="25"/>
  <c r="W1607" i="25"/>
  <c r="R1281" i="25" l="1"/>
  <c r="R1477" i="25"/>
  <c r="J1555" i="25"/>
  <c r="J2093" i="25"/>
  <c r="J219" i="25"/>
  <c r="J210" i="25"/>
  <c r="J209" i="25"/>
  <c r="J163" i="25"/>
  <c r="J162" i="25"/>
  <c r="J141" i="25"/>
  <c r="J108" i="25"/>
  <c r="J95" i="25"/>
  <c r="J77" i="25"/>
  <c r="J66" i="25"/>
  <c r="J347" i="25"/>
  <c r="J332" i="25"/>
  <c r="J305" i="25"/>
  <c r="J302" i="25"/>
  <c r="J272" i="25"/>
  <c r="J271" i="25"/>
  <c r="J239" i="25"/>
  <c r="J1776" i="25"/>
  <c r="J50" i="25"/>
  <c r="J942" i="25"/>
  <c r="J907" i="25"/>
  <c r="J805" i="25"/>
  <c r="J794" i="25"/>
  <c r="J753" i="25"/>
  <c r="J709" i="25"/>
  <c r="J637" i="25"/>
  <c r="J636" i="25"/>
  <c r="J1280" i="25"/>
  <c r="J445" i="25"/>
  <c r="Q1280" i="25" l="1"/>
  <c r="R1280" i="25" s="1"/>
  <c r="Q753" i="25"/>
  <c r="R753" i="25" s="1"/>
  <c r="Q942" i="25"/>
  <c r="R942" i="25" s="1"/>
  <c r="Q271" i="25"/>
  <c r="R271" i="25" s="1"/>
  <c r="Q332" i="25"/>
  <c r="R332" i="25" s="1"/>
  <c r="Q95" i="25"/>
  <c r="R95" i="25" s="1"/>
  <c r="Q163" i="25"/>
  <c r="R163" i="25" s="1"/>
  <c r="Q2093" i="25"/>
  <c r="Q636" i="25"/>
  <c r="R636" i="25" s="1"/>
  <c r="Q794" i="25"/>
  <c r="Q50" i="25"/>
  <c r="R50" i="25" s="1"/>
  <c r="Q272" i="25"/>
  <c r="R272" i="25" s="1"/>
  <c r="Q347" i="25"/>
  <c r="R347" i="25" s="1"/>
  <c r="Q108" i="25"/>
  <c r="R108" i="25" s="1"/>
  <c r="Q209" i="25"/>
  <c r="R209" i="25" s="1"/>
  <c r="Q1555" i="25"/>
  <c r="R1555" i="25" s="1"/>
  <c r="Q637" i="25"/>
  <c r="R637" i="25" s="1"/>
  <c r="Q805" i="25"/>
  <c r="R805" i="25" s="1"/>
  <c r="Q1776" i="25"/>
  <c r="R1776" i="25" s="1"/>
  <c r="Q302" i="25"/>
  <c r="R302" i="25" s="1"/>
  <c r="Q66" i="25"/>
  <c r="R66" i="25" s="1"/>
  <c r="Q141" i="25"/>
  <c r="R141" i="25" s="1"/>
  <c r="Q210" i="25"/>
  <c r="R210" i="25" s="1"/>
  <c r="Q445" i="25"/>
  <c r="R445" i="25" s="1"/>
  <c r="Q709" i="25"/>
  <c r="R709" i="25" s="1"/>
  <c r="Q907" i="25"/>
  <c r="R907" i="25" s="1"/>
  <c r="Q239" i="25"/>
  <c r="R239" i="25" s="1"/>
  <c r="Q305" i="25"/>
  <c r="R305" i="25" s="1"/>
  <c r="Q77" i="25"/>
  <c r="R77" i="25" s="1"/>
  <c r="Q162" i="25"/>
  <c r="R162" i="25" s="1"/>
  <c r="Q219" i="25"/>
  <c r="R219" i="25" s="1"/>
  <c r="J146" i="25"/>
  <c r="W1843" i="25" l="1"/>
  <c r="R2093" i="25"/>
  <c r="R794" i="25"/>
  <c r="Q146" i="25"/>
  <c r="R146" i="25" s="1"/>
  <c r="W1813" i="25"/>
  <c r="W1807" i="25"/>
  <c r="W1805" i="25"/>
  <c r="W1785" i="25"/>
  <c r="W1821" i="25" l="1"/>
  <c r="W1816" i="25"/>
  <c r="W1783" i="25"/>
  <c r="W1795" i="25"/>
  <c r="W1808" i="25"/>
  <c r="W1809" i="25"/>
  <c r="W1810" i="25"/>
  <c r="W1818" i="25"/>
  <c r="W1815" i="25"/>
  <c r="W1820" i="25"/>
  <c r="W1774" i="25"/>
  <c r="W1777" i="25"/>
  <c r="W1778" i="25"/>
  <c r="W1796" i="25"/>
  <c r="W1802" i="25"/>
  <c r="W1799" i="25"/>
  <c r="W1782" i="25"/>
  <c r="W1812" i="25"/>
  <c r="W1789" i="25"/>
  <c r="W1779" i="25"/>
  <c r="W1781" i="25"/>
  <c r="W1788" i="25"/>
  <c r="W1797" i="25"/>
  <c r="W1803" i="25"/>
  <c r="W1817" i="25"/>
  <c r="W1804" i="25"/>
  <c r="W1773" i="25"/>
  <c r="W1792" i="25"/>
  <c r="W1800" i="25"/>
  <c r="W1801" i="25"/>
  <c r="W1806" i="25"/>
  <c r="W1814" i="25"/>
  <c r="J1793" i="25"/>
  <c r="J1777" i="25"/>
  <c r="K2139" i="25"/>
  <c r="J2139" i="25"/>
  <c r="W2139" i="25" l="1"/>
  <c r="W25" i="25" s="1"/>
  <c r="I2139" i="25"/>
  <c r="H2139" i="25"/>
  <c r="G2139" i="25"/>
  <c r="F2139" i="25"/>
  <c r="E2139" i="25"/>
  <c r="D2139" i="25"/>
  <c r="C2139" i="25"/>
  <c r="W2056" i="25"/>
  <c r="W1564" i="25"/>
  <c r="W1086" i="25"/>
  <c r="W1753" i="25" l="1"/>
  <c r="W1751" i="25"/>
  <c r="W1749" i="25"/>
  <c r="W1748" i="25"/>
  <c r="W1747" i="25"/>
  <c r="W1738" i="25"/>
  <c r="W1736" i="25"/>
  <c r="W1735" i="25"/>
  <c r="W1734" i="25"/>
  <c r="W1731" i="25"/>
  <c r="W1729" i="25"/>
  <c r="W1728" i="25"/>
  <c r="W1727" i="25"/>
  <c r="W1719" i="25"/>
  <c r="W1708" i="25"/>
  <c r="W1704" i="25"/>
  <c r="W1690" i="25"/>
  <c r="W1685" i="25"/>
  <c r="W1671" i="25"/>
  <c r="W1664" i="25"/>
  <c r="W1659" i="25"/>
  <c r="W1652" i="25"/>
  <c r="W1651" i="25"/>
  <c r="W1650" i="25"/>
  <c r="W1597" i="25"/>
  <c r="W1592" i="25"/>
  <c r="W1590" i="25"/>
  <c r="W1503" i="25"/>
  <c r="W1499" i="25"/>
  <c r="W1486" i="25"/>
  <c r="W1480" i="25"/>
  <c r="W1469" i="25"/>
  <c r="W1460" i="25"/>
  <c r="W1458" i="25"/>
  <c r="W1438" i="25"/>
  <c r="W1435" i="25"/>
  <c r="W1431" i="25"/>
  <c r="W1406" i="25"/>
  <c r="W1396" i="25"/>
  <c r="W1393" i="25"/>
  <c r="W1392" i="25"/>
  <c r="W1385" i="25"/>
  <c r="W1384" i="25"/>
  <c r="W1382" i="25"/>
  <c r="W1372" i="25"/>
  <c r="W1312" i="25"/>
  <c r="W1290" i="25"/>
  <c r="W1271" i="25"/>
  <c r="W1265" i="25"/>
  <c r="W1211" i="25"/>
  <c r="W1191" i="25"/>
  <c r="W1122" i="25"/>
  <c r="W1109" i="25"/>
  <c r="W1085" i="25"/>
  <c r="W1082" i="25"/>
  <c r="W994" i="25"/>
  <c r="W976" i="25"/>
  <c r="W971" i="25"/>
  <c r="W940" i="25"/>
  <c r="W939" i="25"/>
  <c r="W899" i="25"/>
  <c r="W895" i="25"/>
  <c r="W888" i="25"/>
  <c r="W865" i="25"/>
  <c r="W840" i="25"/>
  <c r="W829" i="25"/>
  <c r="W799" i="25"/>
  <c r="W777" i="25"/>
  <c r="W766" i="25"/>
  <c r="W752" i="25"/>
  <c r="W747" i="25"/>
  <c r="W745" i="25"/>
  <c r="W740" i="25"/>
  <c r="W728" i="25"/>
  <c r="W630" i="25"/>
  <c r="W628" i="25"/>
  <c r="W574" i="25"/>
  <c r="W556" i="25"/>
  <c r="W530" i="25"/>
  <c r="W517" i="25"/>
  <c r="W301" i="25"/>
  <c r="W300" i="25"/>
  <c r="W299" i="25"/>
  <c r="W298" i="25"/>
  <c r="W258" i="25"/>
  <c r="W257" i="25"/>
  <c r="W256" i="25"/>
  <c r="W255" i="25"/>
  <c r="W194" i="25"/>
  <c r="W174" i="25"/>
  <c r="W169" i="25"/>
  <c r="W156" i="25"/>
  <c r="W135" i="25"/>
  <c r="W101" i="25"/>
  <c r="W46" i="25"/>
  <c r="W42" i="25"/>
  <c r="B24" i="25" l="1"/>
  <c r="P2135" i="25"/>
  <c r="P24" i="25" s="1"/>
  <c r="O2135" i="25"/>
  <c r="N2135" i="25"/>
  <c r="N24" i="25" s="1"/>
  <c r="M2135" i="25"/>
  <c r="M24" i="25" s="1"/>
  <c r="L2135" i="25"/>
  <c r="L24" i="25" s="1"/>
  <c r="K2135" i="25"/>
  <c r="K24" i="25" s="1"/>
  <c r="I2135" i="25"/>
  <c r="I24" i="25" s="1"/>
  <c r="H2135" i="25"/>
  <c r="H24" i="25" s="1"/>
  <c r="G2135" i="25"/>
  <c r="G24" i="25" s="1"/>
  <c r="F2135" i="25"/>
  <c r="F24" i="25" s="1"/>
  <c r="E2135" i="25"/>
  <c r="E24" i="25" s="1"/>
  <c r="D2135" i="25"/>
  <c r="D24" i="25" s="1"/>
  <c r="C2135" i="25"/>
  <c r="X2135" i="25"/>
  <c r="X24" i="25" s="1"/>
  <c r="J2136" i="25"/>
  <c r="J1572" i="25"/>
  <c r="J369" i="25"/>
  <c r="J140" i="25"/>
  <c r="J124" i="25"/>
  <c r="J76" i="25"/>
  <c r="J331" i="25"/>
  <c r="J270" i="25"/>
  <c r="J269" i="25"/>
  <c r="Q1958" i="25"/>
  <c r="R1958" i="25" s="1"/>
  <c r="J906" i="25"/>
  <c r="J905" i="25"/>
  <c r="J904" i="25"/>
  <c r="J903" i="25"/>
  <c r="J1201" i="25"/>
  <c r="J635" i="25"/>
  <c r="J1472" i="25"/>
  <c r="W1648" i="25"/>
  <c r="W1580" i="25"/>
  <c r="W1576" i="25"/>
  <c r="W1554" i="25"/>
  <c r="W1504" i="25"/>
  <c r="W1496" i="25"/>
  <c r="W1488" i="25"/>
  <c r="W1485" i="25"/>
  <c r="W1481" i="25"/>
  <c r="W1470" i="25"/>
  <c r="W1456" i="25"/>
  <c r="W1432" i="25"/>
  <c r="W1423" i="25"/>
  <c r="W1402" i="25"/>
  <c r="W1398" i="25"/>
  <c r="W1391" i="25"/>
  <c r="W1360" i="25"/>
  <c r="W1318" i="25"/>
  <c r="W1316" i="25"/>
  <c r="W1315" i="25"/>
  <c r="W1294" i="25"/>
  <c r="W1274" i="25"/>
  <c r="W1264" i="25"/>
  <c r="W1262" i="25"/>
  <c r="W1260" i="25"/>
  <c r="W1241" i="25"/>
  <c r="W1236" i="25"/>
  <c r="W1234" i="25"/>
  <c r="W1210" i="25"/>
  <c r="W1192" i="25"/>
  <c r="W1158" i="25"/>
  <c r="W1104" i="25"/>
  <c r="W1096" i="25"/>
  <c r="W1087" i="25"/>
  <c r="W1084" i="25"/>
  <c r="W1066" i="25"/>
  <c r="W1048" i="25"/>
  <c r="W1000" i="25"/>
  <c r="W992" i="25"/>
  <c r="W973" i="25"/>
  <c r="W968" i="25"/>
  <c r="W955" i="25"/>
  <c r="W951" i="25"/>
  <c r="W932" i="25"/>
  <c r="W927" i="25"/>
  <c r="W887" i="25"/>
  <c r="W883" i="25"/>
  <c r="W880" i="25"/>
  <c r="W878" i="25"/>
  <c r="W875" i="25"/>
  <c r="W871" i="25"/>
  <c r="W825" i="25"/>
  <c r="W735" i="25"/>
  <c r="W733" i="25"/>
  <c r="W724" i="25"/>
  <c r="W719" i="25"/>
  <c r="W683" i="25"/>
  <c r="W678" i="25"/>
  <c r="W669" i="25"/>
  <c r="W668" i="25"/>
  <c r="W667" i="25"/>
  <c r="W657" i="25"/>
  <c r="W622" i="25"/>
  <c r="W621" i="25"/>
  <c r="W620" i="25"/>
  <c r="W606" i="25"/>
  <c r="W593" i="25"/>
  <c r="W501" i="25"/>
  <c r="W489" i="25"/>
  <c r="W480" i="25"/>
  <c r="W400" i="25"/>
  <c r="W351" i="25"/>
  <c r="W327" i="25"/>
  <c r="W326" i="25"/>
  <c r="W325" i="25"/>
  <c r="W313" i="25"/>
  <c r="W304" i="25"/>
  <c r="W254" i="25"/>
  <c r="W253" i="25"/>
  <c r="W192" i="25"/>
  <c r="W154" i="25"/>
  <c r="W149" i="25"/>
  <c r="W143" i="25"/>
  <c r="W98" i="25"/>
  <c r="W97" i="25"/>
  <c r="W96" i="25"/>
  <c r="W41" i="25"/>
  <c r="W475" i="25" l="1"/>
  <c r="Q1472" i="25"/>
  <c r="R1472" i="25" s="1"/>
  <c r="Q904" i="25"/>
  <c r="R904" i="25" s="1"/>
  <c r="Q124" i="25"/>
  <c r="R124" i="25" s="1"/>
  <c r="J2135" i="25"/>
  <c r="J24" i="25" s="1"/>
  <c r="Q635" i="25"/>
  <c r="R635" i="25" s="1"/>
  <c r="Q905" i="25"/>
  <c r="R905" i="25" s="1"/>
  <c r="Q270" i="25"/>
  <c r="R270" i="25" s="1"/>
  <c r="Q1201" i="25"/>
  <c r="Q906" i="25"/>
  <c r="R906" i="25" s="1"/>
  <c r="Q331" i="25"/>
  <c r="R331" i="25" s="1"/>
  <c r="C24" i="25"/>
  <c r="Q76" i="25"/>
  <c r="Q1572" i="25"/>
  <c r="R1572" i="25" s="1"/>
  <c r="T2135" i="25"/>
  <c r="V2135" i="25"/>
  <c r="S2135" i="25"/>
  <c r="O24" i="25"/>
  <c r="U2135" i="25"/>
  <c r="U24" i="25" s="1"/>
  <c r="Q2136" i="25"/>
  <c r="R2136" i="25" s="1"/>
  <c r="Q369" i="25"/>
  <c r="R369" i="25" s="1"/>
  <c r="Q140" i="25"/>
  <c r="R140" i="25" s="1"/>
  <c r="Q269" i="25"/>
  <c r="R269" i="25" s="1"/>
  <c r="Q903" i="25"/>
  <c r="R903" i="25" s="1"/>
  <c r="W1722" i="25"/>
  <c r="W1603" i="25"/>
  <c r="W1591" i="25"/>
  <c r="W1588" i="25"/>
  <c r="W1585" i="25"/>
  <c r="W1574" i="25"/>
  <c r="W1567" i="25"/>
  <c r="W1566" i="25"/>
  <c r="W1552" i="25"/>
  <c r="W1550" i="25"/>
  <c r="W1546" i="25"/>
  <c r="W1529" i="25"/>
  <c r="W1434" i="25"/>
  <c r="W1428" i="25"/>
  <c r="W1408" i="25"/>
  <c r="W1386" i="25"/>
  <c r="W1365" i="25"/>
  <c r="W1345" i="25"/>
  <c r="W1319" i="25"/>
  <c r="W1314" i="25"/>
  <c r="W1309" i="25"/>
  <c r="W1268" i="25"/>
  <c r="W1261" i="25"/>
  <c r="W1254" i="25"/>
  <c r="W1194" i="25"/>
  <c r="W1193" i="25"/>
  <c r="W1185" i="25"/>
  <c r="W1162" i="25"/>
  <c r="W1157" i="25"/>
  <c r="W1156" i="25"/>
  <c r="W1098" i="25"/>
  <c r="W1095" i="25"/>
  <c r="W1094" i="25"/>
  <c r="W1091" i="25"/>
  <c r="W1089" i="25"/>
  <c r="W1088" i="25"/>
  <c r="W1083" i="25"/>
  <c r="W1081" i="25"/>
  <c r="W1073" i="25"/>
  <c r="W1060" i="25"/>
  <c r="W1020" i="25"/>
  <c r="W1009" i="25"/>
  <c r="W1001" i="25"/>
  <c r="W990" i="25"/>
  <c r="W986" i="25"/>
  <c r="W967" i="25"/>
  <c r="W962" i="25"/>
  <c r="W954" i="25"/>
  <c r="W952" i="25"/>
  <c r="W950" i="25"/>
  <c r="W929" i="25"/>
  <c r="W877" i="25"/>
  <c r="W874" i="25"/>
  <c r="W870" i="25"/>
  <c r="W866" i="25"/>
  <c r="W828" i="25"/>
  <c r="W827" i="25"/>
  <c r="W795" i="25"/>
  <c r="W793" i="25"/>
  <c r="W788" i="25"/>
  <c r="W768" i="25"/>
  <c r="W734" i="25"/>
  <c r="W721" i="25"/>
  <c r="W712" i="25"/>
  <c r="W665" i="25"/>
  <c r="W654" i="25"/>
  <c r="W626" i="25"/>
  <c r="W623" i="25"/>
  <c r="W619" i="25"/>
  <c r="W617" i="25"/>
  <c r="W613" i="25"/>
  <c r="W610" i="25"/>
  <c r="W599" i="25"/>
  <c r="W585" i="25"/>
  <c r="W566" i="25"/>
  <c r="W565" i="25"/>
  <c r="W564" i="25"/>
  <c r="W557" i="25"/>
  <c r="W555" i="25"/>
  <c r="W539" i="25"/>
  <c r="W534" i="25"/>
  <c r="W515" i="25"/>
  <c r="W513" i="25"/>
  <c r="W504" i="25"/>
  <c r="W500" i="25"/>
  <c r="W498" i="25"/>
  <c r="W490" i="25"/>
  <c r="W484" i="25"/>
  <c r="W481" i="25"/>
  <c r="W324" i="25"/>
  <c r="W248" i="25"/>
  <c r="W221" i="25"/>
  <c r="W190" i="25"/>
  <c r="W173" i="25"/>
  <c r="W152" i="25"/>
  <c r="W118" i="25"/>
  <c r="W94" i="25"/>
  <c r="W93" i="25"/>
  <c r="W74" i="25"/>
  <c r="R76" i="25" l="1"/>
  <c r="R1201" i="25"/>
  <c r="W354" i="25"/>
  <c r="W6" i="25" s="1"/>
  <c r="S24" i="25"/>
  <c r="T24" i="25"/>
  <c r="V24" i="25"/>
  <c r="R2135" i="25"/>
  <c r="R24" i="25" s="1"/>
  <c r="Q2135" i="25"/>
  <c r="W1769" i="25"/>
  <c r="W1608" i="25"/>
  <c r="W1577" i="25"/>
  <c r="W1553" i="25"/>
  <c r="W1535" i="25"/>
  <c r="W1530" i="25"/>
  <c r="W1354" i="25"/>
  <c r="W1322" i="25"/>
  <c r="W1313" i="25"/>
  <c r="W1299" i="25"/>
  <c r="W1222" i="25"/>
  <c r="W1076" i="25"/>
  <c r="W1075" i="25"/>
  <c r="W1071" i="25"/>
  <c r="W1068" i="25"/>
  <c r="W1063" i="25"/>
  <c r="W1062" i="25"/>
  <c r="W1059" i="25"/>
  <c r="W1058" i="25"/>
  <c r="W989" i="25"/>
  <c r="W957" i="25"/>
  <c r="W956" i="25"/>
  <c r="W876" i="25"/>
  <c r="W851" i="25"/>
  <c r="W823" i="25"/>
  <c r="W822" i="25"/>
  <c r="W790" i="25"/>
  <c r="W723" i="25"/>
  <c r="W676" i="25"/>
  <c r="W660" i="25"/>
  <c r="W618" i="25"/>
  <c r="W607" i="25"/>
  <c r="W562" i="25"/>
  <c r="W559" i="25"/>
  <c r="W554" i="25"/>
  <c r="W537" i="25"/>
  <c r="W509" i="25"/>
  <c r="W507" i="25"/>
  <c r="W505" i="25"/>
  <c r="W499" i="25"/>
  <c r="W495" i="25"/>
  <c r="W478" i="25"/>
  <c r="W344" i="25"/>
  <c r="W250" i="25"/>
  <c r="W189" i="25"/>
  <c r="W184" i="25"/>
  <c r="W39" i="25"/>
  <c r="W359" i="25" l="1"/>
  <c r="W358" i="25" s="1"/>
  <c r="W7" i="25" s="1"/>
  <c r="Q24" i="25"/>
  <c r="W2110" i="25"/>
  <c r="W2048" i="25"/>
  <c r="W2047" i="25"/>
  <c r="W2037" i="25"/>
  <c r="W1762" i="25"/>
  <c r="W1761" i="25"/>
  <c r="W1758" i="25"/>
  <c r="W1720" i="25"/>
  <c r="W1715" i="25"/>
  <c r="W1713" i="25"/>
  <c r="W1606" i="25"/>
  <c r="W1602" i="25"/>
  <c r="W1601" i="25"/>
  <c r="W1600" i="25"/>
  <c r="W1595" i="25"/>
  <c r="W1589" i="25"/>
  <c r="W1587" i="25"/>
  <c r="W1586" i="25"/>
  <c r="W1584" i="25"/>
  <c r="W1582" i="25"/>
  <c r="W1573" i="25"/>
  <c r="W1568" i="25"/>
  <c r="W1563" i="25"/>
  <c r="W1562" i="25"/>
  <c r="W1561" i="25"/>
  <c r="W1560" i="25"/>
  <c r="W1558" i="25"/>
  <c r="W1557" i="25"/>
  <c r="W1556" i="25"/>
  <c r="W1545" i="25"/>
  <c r="W1543" i="25"/>
  <c r="W1542" i="25"/>
  <c r="W1541" i="25"/>
  <c r="W1540" i="25"/>
  <c r="W1539" i="25"/>
  <c r="W1538" i="25"/>
  <c r="W1536" i="25"/>
  <c r="W1534" i="25"/>
  <c r="W1532" i="25"/>
  <c r="W1531" i="25"/>
  <c r="W1528" i="25"/>
  <c r="W1523" i="25"/>
  <c r="W1519" i="25"/>
  <c r="W1517" i="25"/>
  <c r="W1515" i="25"/>
  <c r="W1513" i="25"/>
  <c r="W1509" i="25"/>
  <c r="W1508" i="25"/>
  <c r="W1507" i="25"/>
  <c r="W1505" i="25"/>
  <c r="W1502" i="25"/>
  <c r="W1501" i="25"/>
  <c r="W1497" i="25"/>
  <c r="W1495" i="25"/>
  <c r="W1494" i="25"/>
  <c r="W1493" i="25"/>
  <c r="W1492" i="25"/>
  <c r="W1482" i="25"/>
  <c r="W1471" i="25"/>
  <c r="W1468" i="25"/>
  <c r="W1466" i="25"/>
  <c r="W1465" i="25"/>
  <c r="W1464" i="25"/>
  <c r="W1463" i="25"/>
  <c r="W1462" i="25"/>
  <c r="W1461" i="25"/>
  <c r="W1459" i="25"/>
  <c r="W1455" i="25"/>
  <c r="W1453" i="25"/>
  <c r="W1452" i="25"/>
  <c r="W1451" i="25"/>
  <c r="W1449" i="25"/>
  <c r="W1447" i="25"/>
  <c r="W1446" i="25"/>
  <c r="W1445" i="25"/>
  <c r="W1444" i="25"/>
  <c r="W1443" i="25"/>
  <c r="W1427" i="25"/>
  <c r="W1426" i="25"/>
  <c r="W1425" i="25"/>
  <c r="W1424" i="25"/>
  <c r="W1420" i="25"/>
  <c r="W1419" i="25"/>
  <c r="W1418" i="25"/>
  <c r="W1417" i="25"/>
  <c r="W1416" i="25"/>
  <c r="W1415" i="25"/>
  <c r="W1413" i="25"/>
  <c r="W1412" i="25"/>
  <c r="W1411" i="25"/>
  <c r="W1410" i="25"/>
  <c r="W1409" i="25"/>
  <c r="W1407" i="25"/>
  <c r="W1405" i="25"/>
  <c r="W1404" i="25"/>
  <c r="W1397" i="25"/>
  <c r="W1395" i="25"/>
  <c r="W1390" i="25"/>
  <c r="W1388" i="25"/>
  <c r="W1387" i="25"/>
  <c r="W1383" i="25"/>
  <c r="W1381" i="25"/>
  <c r="W1380" i="25"/>
  <c r="W1379" i="25"/>
  <c r="W1378" i="25"/>
  <c r="W1377" i="25"/>
  <c r="W1376" i="25"/>
  <c r="W1375" i="25"/>
  <c r="W1374" i="25"/>
  <c r="W1373" i="25"/>
  <c r="W1371" i="25"/>
  <c r="W1369" i="25"/>
  <c r="W1368" i="25"/>
  <c r="W1367" i="25"/>
  <c r="W1366" i="25"/>
  <c r="W1363" i="25"/>
  <c r="W1362" i="25"/>
  <c r="W1361" i="25"/>
  <c r="W1355" i="25"/>
  <c r="W1351" i="25"/>
  <c r="W1350" i="25"/>
  <c r="W1349" i="25"/>
  <c r="W1347" i="25"/>
  <c r="W1344" i="25"/>
  <c r="W1342" i="25"/>
  <c r="W1341" i="25"/>
  <c r="W1340" i="25"/>
  <c r="W1320" i="25"/>
  <c r="W1311" i="25"/>
  <c r="W1310" i="25"/>
  <c r="W1307" i="25"/>
  <c r="W1300" i="25"/>
  <c r="W1298" i="25"/>
  <c r="W1293" i="25"/>
  <c r="W1292" i="25"/>
  <c r="W1259" i="25"/>
  <c r="W1248" i="25"/>
  <c r="W1245" i="25"/>
  <c r="W1244" i="25"/>
  <c r="W1243" i="25"/>
  <c r="W1242" i="25"/>
  <c r="W1238" i="25"/>
  <c r="W1237" i="25"/>
  <c r="W1235" i="25"/>
  <c r="W1229" i="25"/>
  <c r="W1228" i="25"/>
  <c r="W1219" i="25"/>
  <c r="W1217" i="25"/>
  <c r="W1215" i="25"/>
  <c r="W1213" i="25"/>
  <c r="W1189" i="25"/>
  <c r="W1188" i="25"/>
  <c r="W1187" i="25"/>
  <c r="W1186" i="25"/>
  <c r="W1184" i="25"/>
  <c r="W1183" i="25"/>
  <c r="W1182" i="25"/>
  <c r="W1181" i="25"/>
  <c r="W1179" i="25"/>
  <c r="W1178" i="25"/>
  <c r="W1177" i="25"/>
  <c r="W1161" i="25"/>
  <c r="W1152" i="25"/>
  <c r="W1150" i="25"/>
  <c r="W1148" i="25"/>
  <c r="W1069" i="25"/>
  <c r="W1067" i="25"/>
  <c r="W1064" i="25"/>
  <c r="W1055" i="25"/>
  <c r="W1051" i="25"/>
  <c r="W1050" i="25"/>
  <c r="W1049" i="25"/>
  <c r="W1047" i="25"/>
  <c r="W1046" i="25"/>
  <c r="W1045" i="25"/>
  <c r="W1043" i="25"/>
  <c r="W1041" i="25"/>
  <c r="W1040" i="25"/>
  <c r="W1039" i="25"/>
  <c r="W1037" i="25"/>
  <c r="W1036" i="25"/>
  <c r="W1035" i="25"/>
  <c r="W1034" i="25"/>
  <c r="W1033" i="25"/>
  <c r="W2014" i="25"/>
  <c r="W1029" i="25"/>
  <c r="W1028" i="25"/>
  <c r="W1027" i="25"/>
  <c r="W1024" i="25"/>
  <c r="W1022" i="25"/>
  <c r="W1017" i="25"/>
  <c r="W1016" i="25"/>
  <c r="W1013" i="25"/>
  <c r="W1011" i="25"/>
  <c r="W1010" i="25"/>
  <c r="W1008" i="25"/>
  <c r="W1007" i="25"/>
  <c r="W1006" i="25"/>
  <c r="W1005" i="25"/>
  <c r="W1003" i="25"/>
  <c r="W999" i="25"/>
  <c r="W998" i="25"/>
  <c r="W993" i="25"/>
  <c r="W988" i="25"/>
  <c r="W985" i="25"/>
  <c r="W984" i="25"/>
  <c r="W972" i="25"/>
  <c r="W953" i="25"/>
  <c r="W949" i="25"/>
  <c r="W928" i="25"/>
  <c r="W926" i="25"/>
  <c r="W924" i="25"/>
  <c r="W920" i="25"/>
  <c r="W919" i="25"/>
  <c r="W869" i="25"/>
  <c r="W864" i="25"/>
  <c r="W863" i="25"/>
  <c r="W862" i="25"/>
  <c r="W861" i="25"/>
  <c r="W860" i="25"/>
  <c r="W859" i="25"/>
  <c r="W858" i="25"/>
  <c r="W857" i="25"/>
  <c r="W856" i="25"/>
  <c r="W855" i="25"/>
  <c r="W853" i="25"/>
  <c r="W852" i="25"/>
  <c r="W850" i="25"/>
  <c r="W849" i="25"/>
  <c r="W848" i="25"/>
  <c r="W846" i="25"/>
  <c r="W843" i="25"/>
  <c r="W841" i="25"/>
  <c r="W820" i="25"/>
  <c r="W818" i="25"/>
  <c r="W817" i="25"/>
  <c r="W816" i="25"/>
  <c r="W1881" i="25"/>
  <c r="W784" i="25"/>
  <c r="W782" i="25"/>
  <c r="W780" i="25"/>
  <c r="W776" i="25"/>
  <c r="W774" i="25"/>
  <c r="W773" i="25"/>
  <c r="W772" i="25"/>
  <c r="W767" i="25"/>
  <c r="W765" i="25"/>
  <c r="W764" i="25"/>
  <c r="W720" i="25"/>
  <c r="W713" i="25"/>
  <c r="W711" i="25"/>
  <c r="W710" i="25"/>
  <c r="W708" i="25"/>
  <c r="W707" i="25"/>
  <c r="W706" i="25"/>
  <c r="W705" i="25"/>
  <c r="W704" i="25"/>
  <c r="W703" i="25"/>
  <c r="W702" i="25"/>
  <c r="W700" i="25"/>
  <c r="W699" i="25"/>
  <c r="W698" i="25"/>
  <c r="W697" i="25"/>
  <c r="W696" i="25"/>
  <c r="W695" i="25"/>
  <c r="W694" i="25"/>
  <c r="W693" i="25"/>
  <c r="W692" i="25"/>
  <c r="W691" i="25"/>
  <c r="W689" i="25"/>
  <c r="W687" i="25"/>
  <c r="W686" i="25"/>
  <c r="W682" i="25"/>
  <c r="W675" i="25"/>
  <c r="W674" i="25"/>
  <c r="W663" i="25"/>
  <c r="W662" i="25"/>
  <c r="W661" i="25"/>
  <c r="W659" i="25"/>
  <c r="W656" i="25"/>
  <c r="W614" i="25"/>
  <c r="W612" i="25"/>
  <c r="W604" i="25"/>
  <c r="W603" i="25"/>
  <c r="W602" i="25"/>
  <c r="W601" i="25"/>
  <c r="W600" i="25"/>
  <c r="W598" i="25"/>
  <c r="W597" i="25"/>
  <c r="W596" i="25"/>
  <c r="W592" i="25"/>
  <c r="W591" i="25"/>
  <c r="W590" i="25"/>
  <c r="W589" i="25"/>
  <c r="W588" i="25"/>
  <c r="W587" i="25"/>
  <c r="W586" i="25"/>
  <c r="W583" i="25"/>
  <c r="W582" i="25"/>
  <c r="W581" i="25"/>
  <c r="W580" i="25"/>
  <c r="W578" i="25"/>
  <c r="W577" i="25"/>
  <c r="W576" i="25"/>
  <c r="W575" i="25"/>
  <c r="W546" i="25"/>
  <c r="W545" i="25"/>
  <c r="W544" i="25"/>
  <c r="W543" i="25"/>
  <c r="W532" i="25"/>
  <c r="W531" i="25"/>
  <c r="W529" i="25"/>
  <c r="W528" i="25"/>
  <c r="W497" i="25"/>
  <c r="W496" i="25"/>
  <c r="W477" i="25"/>
  <c r="W474" i="25"/>
  <c r="W473" i="25"/>
  <c r="W472" i="25"/>
  <c r="W471" i="25"/>
  <c r="W470" i="25"/>
  <c r="W468" i="25"/>
  <c r="W1885" i="25"/>
  <c r="W442" i="25"/>
  <c r="W406" i="25"/>
  <c r="W394" i="25"/>
  <c r="W391" i="25"/>
  <c r="W389" i="25"/>
  <c r="W387" i="25"/>
  <c r="W350" i="25"/>
  <c r="W349" i="25"/>
  <c r="W343" i="25"/>
  <c r="W342" i="25"/>
  <c r="W341" i="25"/>
  <c r="W340" i="25"/>
  <c r="W2021" i="25"/>
  <c r="W2022" i="25"/>
  <c r="W338" i="25"/>
  <c r="W328" i="25"/>
  <c r="W322" i="25"/>
  <c r="W321" i="25"/>
  <c r="W319" i="25"/>
  <c r="W318" i="25"/>
  <c r="W317" i="25"/>
  <c r="W312" i="25"/>
  <c r="W2015" i="25"/>
  <c r="W310" i="25"/>
  <c r="W309" i="25"/>
  <c r="W303" i="25"/>
  <c r="W295" i="25"/>
  <c r="W294" i="25"/>
  <c r="W293" i="25"/>
  <c r="W292" i="25"/>
  <c r="W291" i="25"/>
  <c r="W289" i="25"/>
  <c r="W288" i="25"/>
  <c r="W287" i="25"/>
  <c r="W286" i="25"/>
  <c r="W249" i="25"/>
  <c r="W247" i="25"/>
  <c r="W246" i="25"/>
  <c r="W245" i="25"/>
  <c r="W244" i="25"/>
  <c r="W243" i="25"/>
  <c r="W242" i="25"/>
  <c r="W237" i="25"/>
  <c r="W235" i="25"/>
  <c r="W234" i="25"/>
  <c r="W233" i="25"/>
  <c r="W232" i="25"/>
  <c r="W227" i="25"/>
  <c r="W223" i="25"/>
  <c r="W220" i="25"/>
  <c r="W218" i="25"/>
  <c r="W215" i="25"/>
  <c r="W214" i="25"/>
  <c r="W213" i="25"/>
  <c r="W206" i="25"/>
  <c r="W205" i="25"/>
  <c r="W204" i="25"/>
  <c r="W202" i="25"/>
  <c r="W201" i="25"/>
  <c r="W191" i="25"/>
  <c r="W187" i="25"/>
  <c r="W185" i="25"/>
  <c r="W183" i="25"/>
  <c r="W182" i="25"/>
  <c r="W181" i="25"/>
  <c r="W180" i="25"/>
  <c r="W179" i="25"/>
  <c r="W172" i="25"/>
  <c r="W171" i="25"/>
  <c r="W153" i="25"/>
  <c r="W151" i="25"/>
  <c r="W150" i="25"/>
  <c r="W148" i="25"/>
  <c r="W145" i="25"/>
  <c r="W144" i="25"/>
  <c r="W142" i="25"/>
  <c r="W131" i="25"/>
  <c r="W127" i="25"/>
  <c r="W126" i="25"/>
  <c r="W125" i="25"/>
  <c r="W122" i="25"/>
  <c r="W121" i="25"/>
  <c r="W120" i="25"/>
  <c r="W119" i="25"/>
  <c r="W99" i="25"/>
  <c r="W89" i="25"/>
  <c r="W88" i="25"/>
  <c r="W86" i="25"/>
  <c r="W83" i="25"/>
  <c r="W81" i="25"/>
  <c r="W79" i="25"/>
  <c r="W71" i="25"/>
  <c r="W70" i="25"/>
  <c r="W68" i="25"/>
  <c r="W67" i="25"/>
  <c r="W64" i="25"/>
  <c r="W63" i="25"/>
  <c r="W60" i="25"/>
  <c r="W59" i="25"/>
  <c r="W55" i="25"/>
  <c r="W37" i="25"/>
  <c r="W36" i="25"/>
  <c r="W35" i="25"/>
  <c r="J2132" i="25"/>
  <c r="J2130" i="25"/>
  <c r="J2129" i="25"/>
  <c r="J2128" i="25"/>
  <c r="J2127" i="25"/>
  <c r="J2126" i="25"/>
  <c r="J2088" i="25"/>
  <c r="J2087" i="25"/>
  <c r="J2086" i="25"/>
  <c r="J2085" i="25"/>
  <c r="J2121" i="25"/>
  <c r="J2122" i="25"/>
  <c r="J2092" i="25"/>
  <c r="J2091" i="25"/>
  <c r="J2101" i="25"/>
  <c r="J2100" i="25"/>
  <c r="J2099" i="25"/>
  <c r="J2098" i="25"/>
  <c r="J2097" i="25"/>
  <c r="J2096" i="25"/>
  <c r="J2095" i="25"/>
  <c r="J2094" i="25"/>
  <c r="J2090" i="25"/>
  <c r="J2120" i="25"/>
  <c r="J2119" i="25"/>
  <c r="J2118" i="25"/>
  <c r="J2117" i="25"/>
  <c r="J2116" i="25"/>
  <c r="J2115" i="25"/>
  <c r="J2114" i="25"/>
  <c r="J2113" i="25"/>
  <c r="J2112" i="25"/>
  <c r="J2111" i="25"/>
  <c r="J2109" i="25"/>
  <c r="J2108" i="25"/>
  <c r="J2107" i="25"/>
  <c r="J2106" i="25"/>
  <c r="J2105" i="25"/>
  <c r="J2104" i="25"/>
  <c r="J2103" i="25"/>
  <c r="J2102" i="25"/>
  <c r="J2089" i="25"/>
  <c r="J2084" i="25"/>
  <c r="J2083" i="25"/>
  <c r="J2082" i="25"/>
  <c r="J2081" i="25"/>
  <c r="J2079" i="25"/>
  <c r="J2078" i="25"/>
  <c r="J2077" i="25"/>
  <c r="J2076" i="25"/>
  <c r="J2075" i="25"/>
  <c r="J2074" i="25"/>
  <c r="J2066" i="25"/>
  <c r="J2070" i="25"/>
  <c r="J2069" i="25"/>
  <c r="J2068" i="25"/>
  <c r="J2065" i="25"/>
  <c r="J2062" i="25"/>
  <c r="J2064" i="25"/>
  <c r="J2063" i="25"/>
  <c r="J2061" i="25"/>
  <c r="J2050" i="25"/>
  <c r="J2049" i="25"/>
  <c r="J2046" i="25"/>
  <c r="J2045" i="25"/>
  <c r="J2044" i="25"/>
  <c r="J2043" i="25"/>
  <c r="J2042" i="25"/>
  <c r="J2040" i="25"/>
  <c r="J2039" i="25"/>
  <c r="J2038" i="25"/>
  <c r="J2036" i="25"/>
  <c r="J2035" i="25"/>
  <c r="J2034" i="25"/>
  <c r="J2057" i="25"/>
  <c r="J2053" i="25"/>
  <c r="J2052" i="25"/>
  <c r="J2051" i="25"/>
  <c r="J2056" i="25"/>
  <c r="J2055" i="25"/>
  <c r="J2054" i="25"/>
  <c r="J2033" i="25"/>
  <c r="J229" i="25"/>
  <c r="J228" i="25"/>
  <c r="J296" i="25"/>
  <c r="J2027" i="25"/>
  <c r="J2026" i="25"/>
  <c r="J87" i="25"/>
  <c r="J84" i="25"/>
  <c r="J82" i="25"/>
  <c r="J2019" i="25"/>
  <c r="J1950" i="25"/>
  <c r="J1949" i="25"/>
  <c r="J1948" i="25"/>
  <c r="J1936" i="25"/>
  <c r="J1888" i="25"/>
  <c r="J1928" i="25"/>
  <c r="J1919" i="25"/>
  <c r="J1918" i="25"/>
  <c r="J1914" i="25"/>
  <c r="J1906" i="25"/>
  <c r="J1908" i="25"/>
  <c r="J1907" i="25"/>
  <c r="J2001" i="25"/>
  <c r="J2005" i="25"/>
  <c r="J1999" i="25"/>
  <c r="J1998" i="25"/>
  <c r="J1997" i="25"/>
  <c r="J1996" i="25"/>
  <c r="J1991" i="25"/>
  <c r="J1990" i="25"/>
  <c r="J1984" i="25"/>
  <c r="J1983" i="25"/>
  <c r="J1982" i="25"/>
  <c r="J1981" i="25"/>
  <c r="J1979" i="25"/>
  <c r="J1977" i="25"/>
  <c r="J1978" i="25"/>
  <c r="J1969" i="25"/>
  <c r="J1968" i="25"/>
  <c r="J1967" i="25"/>
  <c r="J1966" i="25"/>
  <c r="J1965" i="25"/>
  <c r="J1964" i="25"/>
  <c r="J1962" i="25"/>
  <c r="J1960" i="25"/>
  <c r="J1959" i="25"/>
  <c r="J1957" i="25"/>
  <c r="J1955" i="25"/>
  <c r="J1956" i="25"/>
  <c r="J1954" i="25"/>
  <c r="J1953" i="25"/>
  <c r="J1975" i="25"/>
  <c r="J1974" i="25"/>
  <c r="J1973" i="25"/>
  <c r="J1972" i="25"/>
  <c r="J1994" i="25"/>
  <c r="J1993" i="25"/>
  <c r="J1992" i="25"/>
  <c r="J1987" i="25"/>
  <c r="J1938" i="25"/>
  <c r="J1937" i="25"/>
  <c r="J1927" i="25"/>
  <c r="J1925" i="25"/>
  <c r="J1912" i="25"/>
  <c r="J1911" i="25"/>
  <c r="J1910" i="25"/>
  <c r="J1909" i="25"/>
  <c r="J1986" i="25"/>
  <c r="J1944" i="25"/>
  <c r="J1876" i="25"/>
  <c r="Q1876" i="25" s="1"/>
  <c r="J1917" i="25"/>
  <c r="J1916" i="25"/>
  <c r="J1915" i="25"/>
  <c r="J1849" i="25"/>
  <c r="J1933" i="25"/>
  <c r="J1932" i="25"/>
  <c r="J1904" i="25"/>
  <c r="J1903" i="25"/>
  <c r="J1902" i="25"/>
  <c r="J1901" i="25"/>
  <c r="J1900" i="25"/>
  <c r="J1842" i="25"/>
  <c r="J1898" i="25"/>
  <c r="J1896" i="25"/>
  <c r="J1895" i="25"/>
  <c r="J1946" i="25"/>
  <c r="J1945" i="25"/>
  <c r="J1942" i="25"/>
  <c r="J1941" i="25"/>
  <c r="J1891" i="25"/>
  <c r="J1943" i="25"/>
  <c r="J1894" i="25"/>
  <c r="J1935" i="25"/>
  <c r="J1934" i="25"/>
  <c r="J1929" i="25"/>
  <c r="J2000" i="25"/>
  <c r="J1989" i="25"/>
  <c r="J1863" i="25"/>
  <c r="J1988" i="25"/>
  <c r="J1858" i="25"/>
  <c r="J1952" i="25"/>
  <c r="J1848" i="25"/>
  <c r="J1846" i="25"/>
  <c r="J1834" i="25"/>
  <c r="J1830" i="25"/>
  <c r="J1838" i="25"/>
  <c r="J1837" i="25"/>
  <c r="J1836" i="25"/>
  <c r="J1835" i="25"/>
  <c r="J1832" i="25"/>
  <c r="J1831" i="25"/>
  <c r="J1829" i="25"/>
  <c r="J1828" i="25"/>
  <c r="J1816" i="25"/>
  <c r="J1818" i="25"/>
  <c r="J1812" i="25"/>
  <c r="J1810" i="25"/>
  <c r="J1809" i="25"/>
  <c r="J1808" i="25"/>
  <c r="J1806" i="25"/>
  <c r="J1804" i="25"/>
  <c r="J1803" i="25"/>
  <c r="J1802" i="25"/>
  <c r="J1801" i="25"/>
  <c r="J1800" i="25"/>
  <c r="J1797" i="25"/>
  <c r="J1795" i="25"/>
  <c r="J1792" i="25"/>
  <c r="J1790" i="25"/>
  <c r="J1789" i="25"/>
  <c r="J1788" i="25"/>
  <c r="J1785" i="25"/>
  <c r="J1778" i="25"/>
  <c r="J1773" i="25"/>
  <c r="J1769" i="25"/>
  <c r="J1768" i="25"/>
  <c r="J1767" i="25"/>
  <c r="J1760" i="25"/>
  <c r="J1759" i="25"/>
  <c r="J1757" i="25"/>
  <c r="J1756" i="25"/>
  <c r="J1755" i="25"/>
  <c r="J1753" i="25"/>
  <c r="J1752" i="25"/>
  <c r="J1751" i="25"/>
  <c r="J1749" i="25"/>
  <c r="J1748" i="25"/>
  <c r="J1747" i="25"/>
  <c r="J1744" i="25"/>
  <c r="J1743" i="25"/>
  <c r="J1742" i="25"/>
  <c r="J1741" i="25"/>
  <c r="J1740" i="25"/>
  <c r="J1739" i="25"/>
  <c r="J1738" i="25"/>
  <c r="J1737" i="25"/>
  <c r="J1736" i="25"/>
  <c r="J1735" i="25"/>
  <c r="J1734" i="25"/>
  <c r="J1733" i="25"/>
  <c r="J1732" i="25"/>
  <c r="J1731" i="25"/>
  <c r="J1729" i="25"/>
  <c r="J1728" i="25"/>
  <c r="J1727" i="25"/>
  <c r="J1726" i="25"/>
  <c r="J1725" i="25"/>
  <c r="J1724" i="25"/>
  <c r="J1723" i="25"/>
  <c r="J1722" i="25"/>
  <c r="J1721" i="25"/>
  <c r="J1719" i="25"/>
  <c r="J1718" i="25"/>
  <c r="J1717" i="25"/>
  <c r="J1716" i="25"/>
  <c r="J1714" i="25"/>
  <c r="J1712" i="25"/>
  <c r="J1711" i="25"/>
  <c r="J1710" i="25"/>
  <c r="J1709" i="25"/>
  <c r="J1708" i="25"/>
  <c r="J1707" i="25"/>
  <c r="J1706" i="25"/>
  <c r="J1705" i="25"/>
  <c r="J1704" i="25"/>
  <c r="J1703" i="25"/>
  <c r="J1702" i="25"/>
  <c r="J1701" i="25"/>
  <c r="J1700" i="25"/>
  <c r="J1699" i="25"/>
  <c r="J1698" i="25"/>
  <c r="J1697" i="25"/>
  <c r="J1696" i="25"/>
  <c r="J1695" i="25"/>
  <c r="J1690" i="25"/>
  <c r="J1689" i="25"/>
  <c r="J1688" i="25"/>
  <c r="J1687" i="25"/>
  <c r="J1686" i="25"/>
  <c r="J1685" i="25"/>
  <c r="J1684" i="25"/>
  <c r="J1683" i="25"/>
  <c r="J1682" i="25"/>
  <c r="J1681" i="25"/>
  <c r="J1680" i="25"/>
  <c r="J1678" i="25"/>
  <c r="J1677" i="25"/>
  <c r="J1675" i="25"/>
  <c r="J1674" i="25"/>
  <c r="J1673" i="25"/>
  <c r="J1672" i="25"/>
  <c r="J1671" i="25"/>
  <c r="J1670" i="25"/>
  <c r="J1669" i="25"/>
  <c r="J1668" i="25"/>
  <c r="J1667" i="25"/>
  <c r="J1666" i="25"/>
  <c r="J1665" i="25"/>
  <c r="J1664" i="25"/>
  <c r="J1527" i="25"/>
  <c r="J1526" i="25"/>
  <c r="J1525" i="25"/>
  <c r="J1660" i="25"/>
  <c r="J1659" i="25"/>
  <c r="J1658" i="25"/>
  <c r="J1657" i="25"/>
  <c r="J1656" i="25"/>
  <c r="J1655" i="25"/>
  <c r="J1654" i="25"/>
  <c r="J1653" i="25"/>
  <c r="J1652" i="25"/>
  <c r="J1651" i="25"/>
  <c r="J1650" i="25"/>
  <c r="J1649" i="25"/>
  <c r="J1648" i="25"/>
  <c r="J1647" i="25"/>
  <c r="J1646" i="25"/>
  <c r="J1645" i="25"/>
  <c r="J1644" i="25"/>
  <c r="J1643" i="25"/>
  <c r="J1642" i="25"/>
  <c r="J1641" i="25"/>
  <c r="J1640" i="25"/>
  <c r="J1639" i="25"/>
  <c r="J1638" i="25"/>
  <c r="J1637" i="25"/>
  <c r="J1636" i="25"/>
  <c r="J1635" i="25"/>
  <c r="J1634" i="25"/>
  <c r="J1633" i="25"/>
  <c r="J1632" i="25"/>
  <c r="J1631" i="25"/>
  <c r="J1630" i="25"/>
  <c r="J1629" i="25"/>
  <c r="J1628" i="25"/>
  <c r="J1627" i="25"/>
  <c r="J1626" i="25"/>
  <c r="J1625" i="25"/>
  <c r="J1624" i="25"/>
  <c r="J1623" i="25"/>
  <c r="J1622" i="25"/>
  <c r="J1621" i="25"/>
  <c r="J1620" i="25"/>
  <c r="J1619" i="25"/>
  <c r="J1618" i="25"/>
  <c r="J1617" i="25"/>
  <c r="J1616" i="25"/>
  <c r="J1615" i="25"/>
  <c r="J1614" i="25"/>
  <c r="J1613" i="25"/>
  <c r="J1612" i="25"/>
  <c r="J1611" i="25"/>
  <c r="J1608" i="25"/>
  <c r="J1607" i="25"/>
  <c r="J1603" i="25"/>
  <c r="J1598" i="25"/>
  <c r="J1597" i="25"/>
  <c r="J1596" i="25"/>
  <c r="J1594" i="25"/>
  <c r="J1593" i="25"/>
  <c r="J1592" i="25"/>
  <c r="J1591" i="25"/>
  <c r="J1590" i="25"/>
  <c r="J1588" i="25"/>
  <c r="J1585" i="25"/>
  <c r="J1583" i="25"/>
  <c r="J1581" i="25"/>
  <c r="J1580" i="25"/>
  <c r="J1579" i="25"/>
  <c r="J1578" i="25"/>
  <c r="J1577" i="25"/>
  <c r="J1576" i="25"/>
  <c r="J1571" i="25"/>
  <c r="J1574" i="25"/>
  <c r="J1569" i="25"/>
  <c r="J1567" i="25"/>
  <c r="J1566" i="25"/>
  <c r="J1565" i="25"/>
  <c r="J1564" i="25"/>
  <c r="J1559" i="25"/>
  <c r="J1554" i="25"/>
  <c r="J1553" i="25"/>
  <c r="J1552" i="25"/>
  <c r="J1551" i="25"/>
  <c r="J1550" i="25"/>
  <c r="J1548" i="25"/>
  <c r="J1547" i="25"/>
  <c r="J1546" i="25"/>
  <c r="J1544" i="25"/>
  <c r="J1537" i="25"/>
  <c r="J1535" i="25"/>
  <c r="J1530" i="25"/>
  <c r="J1529" i="25"/>
  <c r="J1524" i="25"/>
  <c r="J1516" i="25"/>
  <c r="J1514" i="25"/>
  <c r="J1512" i="25"/>
  <c r="J1511" i="25"/>
  <c r="J1510" i="25"/>
  <c r="J1506" i="25"/>
  <c r="J1504" i="25"/>
  <c r="J1503" i="25"/>
  <c r="J1500" i="25"/>
  <c r="J1499" i="25"/>
  <c r="J1498" i="25"/>
  <c r="J1496" i="25"/>
  <c r="J1490" i="25"/>
  <c r="J1489" i="25"/>
  <c r="J1488" i="25"/>
  <c r="J1487" i="25"/>
  <c r="J1486" i="25"/>
  <c r="J1485" i="25"/>
  <c r="J1484" i="25"/>
  <c r="J1481" i="25"/>
  <c r="J1480" i="25"/>
  <c r="J1470" i="25"/>
  <c r="J1469" i="25"/>
  <c r="J1467" i="25"/>
  <c r="J1460" i="25"/>
  <c r="J1458" i="25"/>
  <c r="J1456" i="25"/>
  <c r="J1454" i="25"/>
  <c r="J1448" i="25"/>
  <c r="J1442" i="25"/>
  <c r="J1438" i="25"/>
  <c r="J1437" i="25"/>
  <c r="J1436" i="25"/>
  <c r="J1435" i="25"/>
  <c r="J1434" i="25"/>
  <c r="J1433" i="25"/>
  <c r="J1432" i="25"/>
  <c r="J1431" i="25"/>
  <c r="J1430" i="25"/>
  <c r="J1429" i="25"/>
  <c r="J1428" i="25"/>
  <c r="J1423" i="25"/>
  <c r="J1421" i="25"/>
  <c r="J1414" i="25"/>
  <c r="J1408" i="25"/>
  <c r="J1406" i="25"/>
  <c r="J1403" i="25"/>
  <c r="J1402" i="25"/>
  <c r="J1401" i="25"/>
  <c r="J1400" i="25"/>
  <c r="J1399" i="25"/>
  <c r="J1398" i="25"/>
  <c r="J1396" i="25"/>
  <c r="J1394" i="25"/>
  <c r="J1393" i="25"/>
  <c r="J1392" i="25"/>
  <c r="J1391" i="25"/>
  <c r="J1389" i="25"/>
  <c r="J1386" i="25"/>
  <c r="J1385" i="25"/>
  <c r="J1384" i="25"/>
  <c r="J1382" i="25"/>
  <c r="J1372" i="25"/>
  <c r="J1370" i="25"/>
  <c r="J1365" i="25"/>
  <c r="J1364" i="25"/>
  <c r="J1360" i="25"/>
  <c r="J1359" i="25"/>
  <c r="J889" i="25"/>
  <c r="J1354" i="25"/>
  <c r="J1353" i="25"/>
  <c r="J1352" i="25"/>
  <c r="J1348" i="25"/>
  <c r="J1345" i="25"/>
  <c r="J1343" i="25"/>
  <c r="J1332" i="25"/>
  <c r="J1331" i="25"/>
  <c r="J1330" i="25"/>
  <c r="J1329" i="25"/>
  <c r="J1328" i="25"/>
  <c r="J1327" i="25"/>
  <c r="J1326" i="25"/>
  <c r="J1325" i="25"/>
  <c r="J1324" i="25"/>
  <c r="J1322" i="25"/>
  <c r="J1319" i="25"/>
  <c r="J1318" i="25"/>
  <c r="J1301" i="25"/>
  <c r="J1316" i="25"/>
  <c r="J1315" i="25"/>
  <c r="J1314" i="25"/>
  <c r="J1313" i="25"/>
  <c r="J1312" i="25"/>
  <c r="J1309" i="25"/>
  <c r="J1308" i="25"/>
  <c r="J1297" i="25"/>
  <c r="J1296" i="25"/>
  <c r="J1295" i="25"/>
  <c r="J1294" i="25"/>
  <c r="J1290" i="25"/>
  <c r="J1279" i="25"/>
  <c r="J1277" i="25"/>
  <c r="Q1277" i="25" s="1"/>
  <c r="J1275" i="25"/>
  <c r="J1274" i="25"/>
  <c r="J1273" i="25"/>
  <c r="J1272" i="25"/>
  <c r="J1271" i="25"/>
  <c r="J1270" i="25"/>
  <c r="J1269" i="25"/>
  <c r="J1268" i="25"/>
  <c r="J1266" i="25"/>
  <c r="J1265" i="25"/>
  <c r="J1264" i="25"/>
  <c r="J1262" i="25"/>
  <c r="J1261" i="25"/>
  <c r="J1260" i="25"/>
  <c r="J1258" i="25"/>
  <c r="J1257" i="25"/>
  <c r="J1256" i="25"/>
  <c r="J1255" i="25"/>
  <c r="J1254" i="25"/>
  <c r="J1253" i="25"/>
  <c r="J1252" i="25"/>
  <c r="Q1252" i="25" s="1"/>
  <c r="J1249" i="25"/>
  <c r="J1247" i="25"/>
  <c r="J1241" i="25"/>
  <c r="J1240" i="25"/>
  <c r="J1239" i="25"/>
  <c r="J1236" i="25"/>
  <c r="J1234" i="25"/>
  <c r="J1232" i="25"/>
  <c r="J1231" i="25"/>
  <c r="J1227" i="25"/>
  <c r="J1226" i="25"/>
  <c r="J1222" i="25"/>
  <c r="J1218" i="25"/>
  <c r="J1216" i="25"/>
  <c r="J1214" i="25"/>
  <c r="J1211" i="25"/>
  <c r="J1210" i="25"/>
  <c r="J1209" i="25"/>
  <c r="J1207" i="25"/>
  <c r="J1206" i="25"/>
  <c r="J1205" i="25"/>
  <c r="J1204" i="25"/>
  <c r="J1199" i="25"/>
  <c r="J1198" i="25"/>
  <c r="J1197" i="25"/>
  <c r="J1196" i="25"/>
  <c r="J1195" i="25"/>
  <c r="J1194" i="25"/>
  <c r="J1193" i="25"/>
  <c r="J1192" i="25"/>
  <c r="J1191" i="25"/>
  <c r="J1190" i="25"/>
  <c r="J1185" i="25"/>
  <c r="J1180" i="25"/>
  <c r="J1175" i="25"/>
  <c r="J1167" i="25"/>
  <c r="J1166" i="25"/>
  <c r="J1165" i="25"/>
  <c r="J1164" i="25"/>
  <c r="J1162" i="25"/>
  <c r="J1160" i="25"/>
  <c r="J1159" i="25"/>
  <c r="J1158" i="25"/>
  <c r="J1157" i="25"/>
  <c r="J1156" i="25"/>
  <c r="J1154" i="25"/>
  <c r="J1153" i="25"/>
  <c r="J1151" i="25"/>
  <c r="J1149" i="25"/>
  <c r="J1128" i="25"/>
  <c r="J1127" i="25"/>
  <c r="J1126" i="25"/>
  <c r="J1125" i="25"/>
  <c r="J1124" i="25"/>
  <c r="J1123" i="25"/>
  <c r="J1122" i="25"/>
  <c r="J1121" i="25"/>
  <c r="J1120" i="25"/>
  <c r="J1119" i="25"/>
  <c r="J1118" i="25"/>
  <c r="J1117" i="25"/>
  <c r="J1115" i="25"/>
  <c r="J1114" i="25"/>
  <c r="J1113" i="25"/>
  <c r="J1112" i="25"/>
  <c r="J1111" i="25"/>
  <c r="J1110" i="25"/>
  <c r="J1109" i="25"/>
  <c r="J1108" i="25"/>
  <c r="J1106" i="25"/>
  <c r="J1105" i="25"/>
  <c r="J1104" i="25"/>
  <c r="J1103" i="25"/>
  <c r="J1102" i="25"/>
  <c r="J1101" i="25"/>
  <c r="J1100" i="25"/>
  <c r="J1099" i="25"/>
  <c r="J1098" i="25"/>
  <c r="J1096" i="25"/>
  <c r="J1095" i="25"/>
  <c r="J1094" i="25"/>
  <c r="J1093" i="25"/>
  <c r="J1092" i="25"/>
  <c r="J1091" i="25"/>
  <c r="J1090" i="25"/>
  <c r="J1089" i="25"/>
  <c r="J1088" i="25"/>
  <c r="J1087" i="25"/>
  <c r="J1086" i="25"/>
  <c r="J1085" i="25"/>
  <c r="J1084" i="25"/>
  <c r="J1083" i="25"/>
  <c r="J1082" i="25"/>
  <c r="J1081" i="25"/>
  <c r="J1080" i="25"/>
  <c r="J1079" i="25"/>
  <c r="J1078" i="25"/>
  <c r="J1077" i="25"/>
  <c r="J1076" i="25"/>
  <c r="J1075" i="25"/>
  <c r="J1074" i="25"/>
  <c r="J1073" i="25"/>
  <c r="J1071" i="25"/>
  <c r="J1068" i="25"/>
  <c r="J1066" i="25"/>
  <c r="J1065" i="25"/>
  <c r="J1063" i="25"/>
  <c r="J1062" i="25"/>
  <c r="J1061" i="25"/>
  <c r="J1060" i="25"/>
  <c r="J1059" i="25"/>
  <c r="J1058" i="25"/>
  <c r="J1057" i="25"/>
  <c r="J1056" i="25"/>
  <c r="J1052" i="25"/>
  <c r="J1048" i="25"/>
  <c r="J1044" i="25"/>
  <c r="J1042" i="25"/>
  <c r="J1038" i="25"/>
  <c r="J1032" i="25"/>
  <c r="J1030" i="25"/>
  <c r="J1026" i="25"/>
  <c r="J1025" i="25"/>
  <c r="J1023" i="25"/>
  <c r="J1021" i="25"/>
  <c r="J1020" i="25"/>
  <c r="J1019" i="25"/>
  <c r="J1018" i="25"/>
  <c r="J1015" i="25"/>
  <c r="J1012" i="25"/>
  <c r="J1009" i="25"/>
  <c r="J1004" i="25"/>
  <c r="J1001" i="25"/>
  <c r="J1000" i="25"/>
  <c r="J997" i="25"/>
  <c r="J994" i="25"/>
  <c r="J992" i="25"/>
  <c r="J991" i="25"/>
  <c r="J990" i="25"/>
  <c r="J989" i="25"/>
  <c r="J986" i="25"/>
  <c r="J982" i="25"/>
  <c r="J976" i="25"/>
  <c r="J975" i="25"/>
  <c r="J974" i="25"/>
  <c r="J973" i="25"/>
  <c r="J971" i="25"/>
  <c r="J968" i="25"/>
  <c r="J967" i="25"/>
  <c r="J966" i="25"/>
  <c r="J965" i="25"/>
  <c r="J964" i="25"/>
  <c r="J962" i="25"/>
  <c r="J961" i="25"/>
  <c r="J960" i="25"/>
  <c r="J959" i="25"/>
  <c r="J958" i="25"/>
  <c r="J957" i="25"/>
  <c r="J956" i="25"/>
  <c r="J955" i="25"/>
  <c r="J954" i="25"/>
  <c r="J952" i="25"/>
  <c r="J951" i="25"/>
  <c r="J950" i="25"/>
  <c r="J941" i="25"/>
  <c r="J940" i="25"/>
  <c r="J939" i="25"/>
  <c r="J938" i="25"/>
  <c r="J937" i="25"/>
  <c r="J936" i="25"/>
  <c r="J935" i="25"/>
  <c r="J934" i="25"/>
  <c r="J933" i="25"/>
  <c r="J932" i="25"/>
  <c r="J930" i="25"/>
  <c r="J929" i="25"/>
  <c r="J927" i="25"/>
  <c r="J925" i="25"/>
  <c r="J923" i="25"/>
  <c r="J922" i="25"/>
  <c r="J921" i="25"/>
  <c r="J902" i="25"/>
  <c r="J901" i="25"/>
  <c r="J900" i="25"/>
  <c r="J899" i="25"/>
  <c r="J898" i="25"/>
  <c r="J897" i="25"/>
  <c r="J896" i="25"/>
  <c r="J895" i="25"/>
  <c r="J894" i="25"/>
  <c r="J893" i="25"/>
  <c r="J890" i="25"/>
  <c r="J888" i="25"/>
  <c r="J887" i="25"/>
  <c r="J883" i="25"/>
  <c r="J882" i="25"/>
  <c r="J881" i="25"/>
  <c r="J880" i="25"/>
  <c r="J879" i="25"/>
  <c r="J878" i="25"/>
  <c r="J877" i="25"/>
  <c r="J876" i="25"/>
  <c r="J875" i="25"/>
  <c r="J874" i="25"/>
  <c r="J873" i="25"/>
  <c r="J872" i="25"/>
  <c r="J871" i="25"/>
  <c r="J870" i="25"/>
  <c r="J868" i="25"/>
  <c r="J866" i="25"/>
  <c r="J865" i="25"/>
  <c r="J854" i="25"/>
  <c r="J851" i="25"/>
  <c r="J845" i="25"/>
  <c r="J844" i="25"/>
  <c r="J842" i="25"/>
  <c r="J840" i="25"/>
  <c r="J838" i="25"/>
  <c r="J833" i="25"/>
  <c r="J832" i="25"/>
  <c r="J831" i="25"/>
  <c r="J830" i="25"/>
  <c r="J829" i="25"/>
  <c r="J828" i="25"/>
  <c r="J827" i="25"/>
  <c r="J826" i="25"/>
  <c r="J825" i="25"/>
  <c r="J823" i="25"/>
  <c r="J822" i="25"/>
  <c r="J819" i="25"/>
  <c r="J804" i="25"/>
  <c r="J803" i="25"/>
  <c r="J800" i="25"/>
  <c r="J799" i="25"/>
  <c r="J796" i="25"/>
  <c r="J795" i="25"/>
  <c r="J793" i="25"/>
  <c r="J792" i="25"/>
  <c r="J790" i="25"/>
  <c r="J788" i="25"/>
  <c r="J787" i="25"/>
  <c r="J786" i="25"/>
  <c r="J783" i="25"/>
  <c r="J781" i="25"/>
  <c r="J777" i="25"/>
  <c r="J775" i="25"/>
  <c r="J771" i="25"/>
  <c r="J768" i="25"/>
  <c r="J766" i="25"/>
  <c r="J752" i="25"/>
  <c r="J750" i="25"/>
  <c r="J748" i="25"/>
  <c r="J747" i="25"/>
  <c r="J746" i="25"/>
  <c r="J745" i="25"/>
  <c r="J744" i="25"/>
  <c r="J743" i="25"/>
  <c r="J742" i="25"/>
  <c r="J741" i="25"/>
  <c r="J740" i="25"/>
  <c r="J739" i="25"/>
  <c r="J738" i="25"/>
  <c r="J737" i="25"/>
  <c r="J736" i="25"/>
  <c r="J735" i="25"/>
  <c r="J734" i="25"/>
  <c r="J733" i="25"/>
  <c r="J732" i="25"/>
  <c r="J729" i="25"/>
  <c r="J728" i="25"/>
  <c r="J727" i="25"/>
  <c r="J726" i="25"/>
  <c r="J725" i="25"/>
  <c r="J724" i="25"/>
  <c r="J723" i="25"/>
  <c r="J722" i="25"/>
  <c r="J721" i="25"/>
  <c r="J716" i="25"/>
  <c r="J715" i="25"/>
  <c r="J714" i="25"/>
  <c r="J712" i="25"/>
  <c r="J690" i="25"/>
  <c r="J688" i="25"/>
  <c r="J684" i="25"/>
  <c r="J683" i="25"/>
  <c r="J678" i="25"/>
  <c r="J676" i="25"/>
  <c r="J670" i="25"/>
  <c r="J669" i="25"/>
  <c r="J668" i="25"/>
  <c r="J667" i="25"/>
  <c r="J666" i="25"/>
  <c r="J665" i="25"/>
  <c r="J664" i="25"/>
  <c r="J660" i="25"/>
  <c r="J658" i="25"/>
  <c r="J657" i="25"/>
  <c r="J655" i="25"/>
  <c r="J654" i="25"/>
  <c r="J653" i="25"/>
  <c r="J631" i="25"/>
  <c r="J630" i="25"/>
  <c r="J629" i="25"/>
  <c r="J628" i="25"/>
  <c r="J627" i="25"/>
  <c r="J626" i="25"/>
  <c r="J625" i="25"/>
  <c r="J624" i="25"/>
  <c r="J623" i="25"/>
  <c r="J622" i="25"/>
  <c r="J621" i="25"/>
  <c r="J620" i="25"/>
  <c r="J619" i="25"/>
  <c r="J618" i="25"/>
  <c r="J617" i="25"/>
  <c r="J616" i="25"/>
  <c r="J613" i="25"/>
  <c r="J611" i="25"/>
  <c r="Q611" i="25" s="1"/>
  <c r="R611" i="25" s="1"/>
  <c r="J610" i="25"/>
  <c r="J609" i="25"/>
  <c r="J607" i="25"/>
  <c r="J606" i="25"/>
  <c r="J599" i="25"/>
  <c r="J593" i="25"/>
  <c r="J585" i="25"/>
  <c r="J584" i="25"/>
  <c r="J579" i="25"/>
  <c r="J574" i="25"/>
  <c r="J570" i="25"/>
  <c r="J569" i="25"/>
  <c r="J568" i="25"/>
  <c r="J567" i="25"/>
  <c r="J566" i="25"/>
  <c r="J565" i="25"/>
  <c r="J564" i="25"/>
  <c r="J563" i="25"/>
  <c r="J562" i="25"/>
  <c r="J561" i="25"/>
  <c r="J560" i="25"/>
  <c r="J559" i="25"/>
  <c r="J557" i="25"/>
  <c r="J556" i="25"/>
  <c r="J555" i="25"/>
  <c r="J554" i="25"/>
  <c r="J553" i="25"/>
  <c r="J548" i="25"/>
  <c r="J547" i="25"/>
  <c r="J540" i="25"/>
  <c r="J539" i="25"/>
  <c r="J538" i="25"/>
  <c r="J537" i="25"/>
  <c r="J534" i="25"/>
  <c r="J530" i="25"/>
  <c r="J527" i="25"/>
  <c r="J517" i="25"/>
  <c r="J516" i="25"/>
  <c r="J515" i="25"/>
  <c r="J513" i="25"/>
  <c r="J512" i="25"/>
  <c r="J511" i="25"/>
  <c r="J510" i="25"/>
  <c r="J509" i="25"/>
  <c r="J508" i="25"/>
  <c r="J507" i="25"/>
  <c r="J505" i="25"/>
  <c r="J504" i="25"/>
  <c r="J503" i="25"/>
  <c r="J502" i="25"/>
  <c r="J501" i="25"/>
  <c r="J500" i="25"/>
  <c r="J499" i="25"/>
  <c r="J498" i="25"/>
  <c r="J495" i="25"/>
  <c r="J493" i="25"/>
  <c r="J491" i="25"/>
  <c r="J490" i="25"/>
  <c r="J489" i="25"/>
  <c r="J488" i="25"/>
  <c r="J487" i="25"/>
  <c r="J486" i="25"/>
  <c r="J485" i="25"/>
  <c r="J484" i="25"/>
  <c r="J483" i="25"/>
  <c r="J482" i="25"/>
  <c r="J481" i="25"/>
  <c r="J480" i="25"/>
  <c r="J478" i="25"/>
  <c r="J479" i="25"/>
  <c r="J475" i="25"/>
  <c r="J469" i="25"/>
  <c r="J460" i="25"/>
  <c r="J459" i="25"/>
  <c r="J458" i="25"/>
  <c r="J457" i="25"/>
  <c r="J449" i="25"/>
  <c r="J448" i="25"/>
  <c r="J444" i="25"/>
  <c r="J426" i="25"/>
  <c r="J422" i="25"/>
  <c r="J421" i="25"/>
  <c r="J420" i="25"/>
  <c r="J419" i="25"/>
  <c r="J446" i="25"/>
  <c r="J464" i="25"/>
  <c r="J425" i="25"/>
  <c r="J463" i="25"/>
  <c r="J462" i="25"/>
  <c r="J461" i="25"/>
  <c r="J456" i="25"/>
  <c r="J454" i="25"/>
  <c r="J453" i="25"/>
  <c r="J452" i="25"/>
  <c r="J451" i="25"/>
  <c r="J450" i="25"/>
  <c r="J447" i="25"/>
  <c r="J436" i="25"/>
  <c r="J435" i="25"/>
  <c r="J443" i="25"/>
  <c r="J441" i="25"/>
  <c r="J440" i="25"/>
  <c r="J439" i="25"/>
  <c r="J438" i="25"/>
  <c r="J437" i="25"/>
  <c r="J434" i="25"/>
  <c r="J427" i="25"/>
  <c r="J433" i="25"/>
  <c r="J432" i="25"/>
  <c r="J431" i="25"/>
  <c r="J430" i="25"/>
  <c r="J429" i="25"/>
  <c r="J428" i="25"/>
  <c r="J424" i="25"/>
  <c r="J423" i="25"/>
  <c r="J418" i="25"/>
  <c r="J417" i="25"/>
  <c r="J416" i="25"/>
  <c r="J412" i="25"/>
  <c r="J411" i="25"/>
  <c r="J410" i="25"/>
  <c r="J409" i="25"/>
  <c r="J408" i="25"/>
  <c r="J407" i="25"/>
  <c r="J405" i="25"/>
  <c r="J404" i="25"/>
  <c r="J403" i="25"/>
  <c r="J402" i="25"/>
  <c r="J401" i="25"/>
  <c r="J400" i="25"/>
  <c r="J399" i="25"/>
  <c r="J398" i="25"/>
  <c r="J397" i="25"/>
  <c r="J396" i="25"/>
  <c r="J395" i="25"/>
  <c r="J393" i="25"/>
  <c r="J392" i="25"/>
  <c r="J390" i="25"/>
  <c r="J388" i="25"/>
  <c r="J386" i="25"/>
  <c r="J385" i="25"/>
  <c r="J384" i="25"/>
  <c r="J375" i="25"/>
  <c r="J374" i="25"/>
  <c r="J373" i="25"/>
  <c r="J372" i="25"/>
  <c r="J371" i="25"/>
  <c r="J370" i="25"/>
  <c r="J368" i="25"/>
  <c r="J367" i="25"/>
  <c r="J366" i="25"/>
  <c r="J365" i="25"/>
  <c r="J380" i="25"/>
  <c r="J379" i="25"/>
  <c r="J378" i="25"/>
  <c r="J377" i="25"/>
  <c r="J376" i="25"/>
  <c r="J364" i="25"/>
  <c r="J363" i="25"/>
  <c r="J359" i="25"/>
  <c r="J355" i="25"/>
  <c r="J351" i="25"/>
  <c r="J346" i="25"/>
  <c r="J344" i="25"/>
  <c r="J330" i="25"/>
  <c r="J329" i="25"/>
  <c r="J327" i="25"/>
  <c r="J326" i="25"/>
  <c r="J325" i="25"/>
  <c r="J324" i="25"/>
  <c r="J320" i="25"/>
  <c r="J314" i="25"/>
  <c r="J313" i="25"/>
  <c r="J304" i="25"/>
  <c r="J301" i="25"/>
  <c r="J300" i="25"/>
  <c r="J299" i="25"/>
  <c r="J298" i="25"/>
  <c r="J297" i="25"/>
  <c r="J290" i="25"/>
  <c r="J268" i="25"/>
  <c r="J267" i="25"/>
  <c r="J266" i="25"/>
  <c r="J265" i="25"/>
  <c r="J264" i="25"/>
  <c r="J263" i="25"/>
  <c r="J262" i="25"/>
  <c r="J1775" i="25"/>
  <c r="J261" i="25"/>
  <c r="J260" i="25"/>
  <c r="J259" i="25"/>
  <c r="J258" i="25"/>
  <c r="J257" i="25"/>
  <c r="J256" i="25"/>
  <c r="J255" i="25"/>
  <c r="J254" i="25"/>
  <c r="J253" i="25"/>
  <c r="J252" i="25"/>
  <c r="J250" i="25"/>
  <c r="J248" i="25"/>
  <c r="J241" i="25"/>
  <c r="J240" i="25"/>
  <c r="J238" i="25"/>
  <c r="J231" i="25"/>
  <c r="J221" i="25"/>
  <c r="J208" i="25"/>
  <c r="J207" i="25"/>
  <c r="J203" i="25"/>
  <c r="J195" i="25"/>
  <c r="J194" i="25"/>
  <c r="J193" i="25"/>
  <c r="J192" i="25"/>
  <c r="J190" i="25"/>
  <c r="J189" i="25"/>
  <c r="J2028" i="25"/>
  <c r="J186" i="25"/>
  <c r="J184" i="25"/>
  <c r="J176" i="25"/>
  <c r="J174" i="25"/>
  <c r="J173" i="25"/>
  <c r="J170" i="25"/>
  <c r="J169" i="25"/>
  <c r="J161" i="25"/>
  <c r="J160" i="25"/>
  <c r="J159" i="25"/>
  <c r="J158" i="25"/>
  <c r="J157" i="25"/>
  <c r="J156" i="25"/>
  <c r="J155" i="25"/>
  <c r="J154" i="25"/>
  <c r="J152" i="25"/>
  <c r="J149" i="25"/>
  <c r="J147" i="25"/>
  <c r="J143" i="25"/>
  <c r="J139" i="25"/>
  <c r="J138" i="25"/>
  <c r="J137" i="25"/>
  <c r="J136" i="25"/>
  <c r="J135" i="25"/>
  <c r="J134" i="25"/>
  <c r="J132" i="25"/>
  <c r="J129" i="25"/>
  <c r="J2025" i="25"/>
  <c r="J123" i="25"/>
  <c r="J118" i="25"/>
  <c r="J107" i="25"/>
  <c r="J106" i="25"/>
  <c r="J105" i="25"/>
  <c r="J104" i="25"/>
  <c r="J103" i="25"/>
  <c r="J102" i="25"/>
  <c r="J101" i="25"/>
  <c r="J98" i="25"/>
  <c r="J97" i="25"/>
  <c r="J96" i="25"/>
  <c r="J94" i="25"/>
  <c r="J93" i="25"/>
  <c r="J92" i="25"/>
  <c r="J91" i="25"/>
  <c r="J90" i="25"/>
  <c r="J75" i="25"/>
  <c r="J74" i="25"/>
  <c r="J73" i="25"/>
  <c r="J72" i="25"/>
  <c r="J69" i="25"/>
  <c r="J65" i="25"/>
  <c r="J62" i="25"/>
  <c r="J61" i="25"/>
  <c r="J58" i="25"/>
  <c r="J57" i="25"/>
  <c r="J56" i="25"/>
  <c r="J49" i="25"/>
  <c r="J48" i="25"/>
  <c r="J47" i="25"/>
  <c r="J46" i="25"/>
  <c r="J45" i="25"/>
  <c r="J44" i="25"/>
  <c r="J43" i="25"/>
  <c r="J42" i="25"/>
  <c r="J41" i="25"/>
  <c r="J40" i="25"/>
  <c r="J39" i="25"/>
  <c r="J38" i="25"/>
  <c r="W1766" i="25" l="1"/>
  <c r="W1765" i="25" s="1"/>
  <c r="W15" i="25" s="1"/>
  <c r="W1823" i="25"/>
  <c r="W1772" i="25" s="1"/>
  <c r="W16" i="25" s="1"/>
  <c r="J2014" i="25"/>
  <c r="W2008" i="25"/>
  <c r="W19" i="25" s="1"/>
  <c r="W1841" i="25"/>
  <c r="W18" i="25" s="1"/>
  <c r="W1663" i="25"/>
  <c r="W14" i="25" s="1"/>
  <c r="W383" i="25"/>
  <c r="W9" i="25" s="1"/>
  <c r="W1358" i="25"/>
  <c r="W12" i="25" s="1"/>
  <c r="W415" i="25"/>
  <c r="W10" i="25" s="1"/>
  <c r="W467" i="25"/>
  <c r="W11" i="25" s="1"/>
  <c r="W2032" i="25"/>
  <c r="W20" i="25" s="1"/>
  <c r="Q378" i="25"/>
  <c r="R378" i="25" s="1"/>
  <c r="Q371" i="25"/>
  <c r="R371" i="25" s="1"/>
  <c r="Q393" i="25"/>
  <c r="R393" i="25" s="1"/>
  <c r="Q416" i="25"/>
  <c r="R416" i="25" s="1"/>
  <c r="Q431" i="25"/>
  <c r="R431" i="25" s="1"/>
  <c r="Q498" i="25"/>
  <c r="R498" i="25" s="1"/>
  <c r="Q502" i="25"/>
  <c r="R502" i="25" s="1"/>
  <c r="Q507" i="25"/>
  <c r="R507" i="25" s="1"/>
  <c r="Q516" i="25"/>
  <c r="R516" i="25" s="1"/>
  <c r="Q613" i="25"/>
  <c r="R613" i="25" s="1"/>
  <c r="Q617" i="25"/>
  <c r="R617" i="25" s="1"/>
  <c r="Q355" i="25"/>
  <c r="Q376" i="25"/>
  <c r="R376" i="25" s="1"/>
  <c r="Q380" i="25"/>
  <c r="R380" i="25" s="1"/>
  <c r="Q368" i="25"/>
  <c r="R368" i="25" s="1"/>
  <c r="Q373" i="25"/>
  <c r="R373" i="25" s="1"/>
  <c r="Q385" i="25"/>
  <c r="R385" i="25" s="1"/>
  <c r="Q397" i="25"/>
  <c r="R397" i="25" s="1"/>
  <c r="Q401" i="25"/>
  <c r="R401" i="25" s="1"/>
  <c r="Q405" i="25"/>
  <c r="R405" i="25" s="1"/>
  <c r="Q407" i="25"/>
  <c r="R407" i="25" s="1"/>
  <c r="Q411" i="25"/>
  <c r="R411" i="25" s="1"/>
  <c r="Q418" i="25"/>
  <c r="R418" i="25" s="1"/>
  <c r="Q429" i="25"/>
  <c r="R429" i="25" s="1"/>
  <c r="Q433" i="25"/>
  <c r="R433" i="25" s="1"/>
  <c r="Q438" i="25"/>
  <c r="R438" i="25" s="1"/>
  <c r="Q435" i="25"/>
  <c r="R435" i="25" s="1"/>
  <c r="Q451" i="25"/>
  <c r="R451" i="25" s="1"/>
  <c r="Q456" i="25"/>
  <c r="R456" i="25" s="1"/>
  <c r="Q425" i="25"/>
  <c r="R425" i="25" s="1"/>
  <c r="Q420" i="25"/>
  <c r="R420" i="25" s="1"/>
  <c r="Q444" i="25"/>
  <c r="R444" i="25" s="1"/>
  <c r="Q458" i="25"/>
  <c r="R458" i="25" s="1"/>
  <c r="Q480" i="25"/>
  <c r="R480" i="25" s="1"/>
  <c r="Q484" i="25"/>
  <c r="R484" i="25" s="1"/>
  <c r="Q500" i="25"/>
  <c r="R500" i="25" s="1"/>
  <c r="Q504" i="25"/>
  <c r="R504" i="25" s="1"/>
  <c r="Q509" i="25"/>
  <c r="R509" i="25" s="1"/>
  <c r="Q513" i="25"/>
  <c r="R513" i="25" s="1"/>
  <c r="Q527" i="25"/>
  <c r="R527" i="25" s="1"/>
  <c r="Q538" i="25"/>
  <c r="R538" i="25" s="1"/>
  <c r="Q548" i="25"/>
  <c r="R548" i="25" s="1"/>
  <c r="Q556" i="25"/>
  <c r="R556" i="25" s="1"/>
  <c r="Q561" i="25"/>
  <c r="R561" i="25" s="1"/>
  <c r="Q569" i="25"/>
  <c r="R569" i="25" s="1"/>
  <c r="Q585" i="25"/>
  <c r="R585" i="25" s="1"/>
  <c r="Q609" i="25"/>
  <c r="R609" i="25" s="1"/>
  <c r="Q623" i="25"/>
  <c r="R623" i="25" s="1"/>
  <c r="Q627" i="25"/>
  <c r="R627" i="25" s="1"/>
  <c r="Q359" i="25"/>
  <c r="Q377" i="25"/>
  <c r="R377" i="25" s="1"/>
  <c r="Q365" i="25"/>
  <c r="R365" i="25" s="1"/>
  <c r="Q370" i="25"/>
  <c r="R370" i="25" s="1"/>
  <c r="Q374" i="25"/>
  <c r="R374" i="25" s="1"/>
  <c r="Q386" i="25"/>
  <c r="R386" i="25" s="1"/>
  <c r="Q388" i="25"/>
  <c r="R388" i="25" s="1"/>
  <c r="Q390" i="25"/>
  <c r="R390" i="25" s="1"/>
  <c r="Q392" i="25"/>
  <c r="R392" i="25" s="1"/>
  <c r="Q398" i="25"/>
  <c r="R398" i="25" s="1"/>
  <c r="Q402" i="25"/>
  <c r="R402" i="25" s="1"/>
  <c r="Q408" i="25"/>
  <c r="R408" i="25" s="1"/>
  <c r="Q412" i="25"/>
  <c r="R412" i="25" s="1"/>
  <c r="Q423" i="25"/>
  <c r="R423" i="25" s="1"/>
  <c r="Q430" i="25"/>
  <c r="R430" i="25" s="1"/>
  <c r="Q427" i="25"/>
  <c r="R427" i="25" s="1"/>
  <c r="Q439" i="25"/>
  <c r="R439" i="25" s="1"/>
  <c r="Q436" i="25"/>
  <c r="R436" i="25" s="1"/>
  <c r="Q452" i="25"/>
  <c r="R452" i="25" s="1"/>
  <c r="Q461" i="25"/>
  <c r="R461" i="25" s="1"/>
  <c r="Q464" i="25"/>
  <c r="R464" i="25" s="1"/>
  <c r="Q421" i="25"/>
  <c r="R421" i="25" s="1"/>
  <c r="Q448" i="25"/>
  <c r="R448" i="25" s="1"/>
  <c r="Q459" i="25"/>
  <c r="R459" i="25" s="1"/>
  <c r="Q485" i="25"/>
  <c r="R485" i="25" s="1"/>
  <c r="Q501" i="25"/>
  <c r="R501" i="25" s="1"/>
  <c r="Q505" i="25"/>
  <c r="R505" i="25" s="1"/>
  <c r="Q510" i="25"/>
  <c r="R510" i="25" s="1"/>
  <c r="Q515" i="25"/>
  <c r="R515" i="25" s="1"/>
  <c r="Q539" i="25"/>
  <c r="R539" i="25" s="1"/>
  <c r="Q557" i="25"/>
  <c r="R557" i="25" s="1"/>
  <c r="Q562" i="25"/>
  <c r="R562" i="25" s="1"/>
  <c r="Q566" i="25"/>
  <c r="R566" i="25" s="1"/>
  <c r="Q570" i="25"/>
  <c r="R570" i="25" s="1"/>
  <c r="Q616" i="25"/>
  <c r="R616" i="25" s="1"/>
  <c r="Q624" i="25"/>
  <c r="R624" i="25" s="1"/>
  <c r="Q363" i="25"/>
  <c r="R363" i="25" s="1"/>
  <c r="Q366" i="25"/>
  <c r="R366" i="25" s="1"/>
  <c r="Q375" i="25"/>
  <c r="R375" i="25" s="1"/>
  <c r="Q409" i="25"/>
  <c r="R409" i="25" s="1"/>
  <c r="Q424" i="25"/>
  <c r="R424" i="25" s="1"/>
  <c r="Q434" i="25"/>
  <c r="R434" i="25" s="1"/>
  <c r="Q440" i="25"/>
  <c r="R440" i="25" s="1"/>
  <c r="Q447" i="25"/>
  <c r="R447" i="25" s="1"/>
  <c r="Q453" i="25"/>
  <c r="R453" i="25" s="1"/>
  <c r="Q462" i="25"/>
  <c r="R462" i="25" s="1"/>
  <c r="Q446" i="25"/>
  <c r="R446" i="25" s="1"/>
  <c r="Q422" i="25"/>
  <c r="R422" i="25" s="1"/>
  <c r="Q449" i="25"/>
  <c r="R449" i="25" s="1"/>
  <c r="Q460" i="25"/>
  <c r="R460" i="25" s="1"/>
  <c r="Q395" i="25"/>
  <c r="R395" i="25" s="1"/>
  <c r="Q399" i="25"/>
  <c r="R399" i="25" s="1"/>
  <c r="Q403" i="25"/>
  <c r="R403" i="25" s="1"/>
  <c r="Q479" i="25"/>
  <c r="R479" i="25" s="1"/>
  <c r="Q482" i="25"/>
  <c r="R482" i="25" s="1"/>
  <c r="Q486" i="25"/>
  <c r="R486" i="25" s="1"/>
  <c r="Q490" i="25"/>
  <c r="R490" i="25" s="1"/>
  <c r="Q534" i="25"/>
  <c r="R534" i="25" s="1"/>
  <c r="Q540" i="25"/>
  <c r="R540" i="25" s="1"/>
  <c r="Q559" i="25"/>
  <c r="R559" i="25" s="1"/>
  <c r="Q567" i="25"/>
  <c r="R567" i="25" s="1"/>
  <c r="Q574" i="25"/>
  <c r="R574" i="25" s="1"/>
  <c r="Q625" i="25"/>
  <c r="R625" i="25" s="1"/>
  <c r="Q364" i="25"/>
  <c r="R364" i="25" s="1"/>
  <c r="Q379" i="25"/>
  <c r="R379" i="25" s="1"/>
  <c r="Q367" i="25"/>
  <c r="R367" i="25" s="1"/>
  <c r="Q372" i="25"/>
  <c r="R372" i="25" s="1"/>
  <c r="Q384" i="25"/>
  <c r="R384" i="25" s="1"/>
  <c r="Q396" i="25"/>
  <c r="R396" i="25" s="1"/>
  <c r="Q400" i="25"/>
  <c r="R400" i="25" s="1"/>
  <c r="Q404" i="25"/>
  <c r="R404" i="25" s="1"/>
  <c r="Q410" i="25"/>
  <c r="R410" i="25" s="1"/>
  <c r="Q417" i="25"/>
  <c r="R417" i="25" s="1"/>
  <c r="Q428" i="25"/>
  <c r="R428" i="25" s="1"/>
  <c r="Q432" i="25"/>
  <c r="R432" i="25" s="1"/>
  <c r="Q437" i="25"/>
  <c r="R437" i="25" s="1"/>
  <c r="Q441" i="25"/>
  <c r="R441" i="25" s="1"/>
  <c r="Q443" i="25"/>
  <c r="R443" i="25" s="1"/>
  <c r="Q450" i="25"/>
  <c r="R450" i="25" s="1"/>
  <c r="Q454" i="25"/>
  <c r="R454" i="25" s="1"/>
  <c r="Q463" i="25"/>
  <c r="R463" i="25" s="1"/>
  <c r="Q419" i="25"/>
  <c r="R419" i="25" s="1"/>
  <c r="Q426" i="25"/>
  <c r="R426" i="25" s="1"/>
  <c r="Q457" i="25"/>
  <c r="R457" i="25" s="1"/>
  <c r="Q478" i="25"/>
  <c r="R478" i="25" s="1"/>
  <c r="Q483" i="25"/>
  <c r="R483" i="25" s="1"/>
  <c r="Q487" i="25"/>
  <c r="R487" i="25" s="1"/>
  <c r="Q491" i="25"/>
  <c r="R491" i="25" s="1"/>
  <c r="Q493" i="25"/>
  <c r="R493" i="25" s="1"/>
  <c r="Q495" i="25"/>
  <c r="R495" i="25" s="1"/>
  <c r="Q499" i="25"/>
  <c r="R499" i="25" s="1"/>
  <c r="Q503" i="25"/>
  <c r="R503" i="25" s="1"/>
  <c r="Q508" i="25"/>
  <c r="R508" i="25" s="1"/>
  <c r="Q512" i="25"/>
  <c r="R512" i="25" s="1"/>
  <c r="Q537" i="25"/>
  <c r="R537" i="25" s="1"/>
  <c r="Q547" i="25"/>
  <c r="R547" i="25" s="1"/>
  <c r="Q555" i="25"/>
  <c r="R555" i="25" s="1"/>
  <c r="Q560" i="25"/>
  <c r="R560" i="25" s="1"/>
  <c r="Q564" i="25"/>
  <c r="R564" i="25" s="1"/>
  <c r="Q568" i="25"/>
  <c r="R568" i="25" s="1"/>
  <c r="Q584" i="25"/>
  <c r="R584" i="25" s="1"/>
  <c r="Q607" i="25"/>
  <c r="R607" i="25" s="1"/>
  <c r="Q618" i="25"/>
  <c r="R618" i="25" s="1"/>
  <c r="Q626" i="25"/>
  <c r="R626" i="25" s="1"/>
  <c r="Q1678" i="25"/>
  <c r="R1678" i="25" s="1"/>
  <c r="J303" i="25"/>
  <c r="J2009" i="25"/>
  <c r="J1410" i="25"/>
  <c r="J81" i="25"/>
  <c r="J172" i="25"/>
  <c r="J180" i="25"/>
  <c r="J215" i="25"/>
  <c r="J220" i="25"/>
  <c r="J242" i="25"/>
  <c r="J246" i="25"/>
  <c r="J289" i="25"/>
  <c r="J310" i="25"/>
  <c r="J338" i="25"/>
  <c r="J341" i="25"/>
  <c r="J578" i="25"/>
  <c r="J596" i="25"/>
  <c r="J615" i="25"/>
  <c r="J659" i="25"/>
  <c r="J704" i="25"/>
  <c r="J706" i="25"/>
  <c r="J711" i="25"/>
  <c r="J773" i="25"/>
  <c r="J843" i="25"/>
  <c r="J850" i="25"/>
  <c r="J853" i="25"/>
  <c r="J860" i="25"/>
  <c r="J864" i="25"/>
  <c r="J1003" i="25"/>
  <c r="J1024" i="25"/>
  <c r="J1050" i="25"/>
  <c r="J1161" i="25"/>
  <c r="J1186" i="25"/>
  <c r="J1235" i="25"/>
  <c r="J1243" i="25"/>
  <c r="J1310" i="25"/>
  <c r="J1341" i="25"/>
  <c r="J1362" i="25"/>
  <c r="J1366" i="25"/>
  <c r="J36" i="25"/>
  <c r="J89" i="25"/>
  <c r="J119" i="25"/>
  <c r="J125" i="25"/>
  <c r="J122" i="25"/>
  <c r="J148" i="25"/>
  <c r="J151" i="25"/>
  <c r="J204" i="25"/>
  <c r="J223" i="25"/>
  <c r="J237" i="25"/>
  <c r="J293" i="25"/>
  <c r="J321" i="25"/>
  <c r="J349" i="25"/>
  <c r="J387" i="25"/>
  <c r="J391" i="25"/>
  <c r="J474" i="25"/>
  <c r="Q474" i="25" s="1"/>
  <c r="R474" i="25" s="1"/>
  <c r="J528" i="25"/>
  <c r="J531" i="25"/>
  <c r="J543" i="25"/>
  <c r="Q543" i="25" s="1"/>
  <c r="R543" i="25" s="1"/>
  <c r="J582" i="25"/>
  <c r="J588" i="25"/>
  <c r="Q588" i="25" s="1"/>
  <c r="R588" i="25" s="1"/>
  <c r="J592" i="25"/>
  <c r="Q592" i="25" s="1"/>
  <c r="R592" i="25" s="1"/>
  <c r="J604" i="25"/>
  <c r="Q604" i="25" s="1"/>
  <c r="R604" i="25" s="1"/>
  <c r="J663" i="25"/>
  <c r="J692" i="25"/>
  <c r="J696" i="25"/>
  <c r="J700" i="25"/>
  <c r="J782" i="25"/>
  <c r="J817" i="25"/>
  <c r="J820" i="25"/>
  <c r="J846" i="25"/>
  <c r="J857" i="25"/>
  <c r="J985" i="25"/>
  <c r="J993" i="25"/>
  <c r="J999" i="25"/>
  <c r="J1010" i="25"/>
  <c r="J1016" i="25"/>
  <c r="J1027" i="25"/>
  <c r="J1035" i="25"/>
  <c r="J1037" i="25"/>
  <c r="J1040" i="25"/>
  <c r="J1150" i="25"/>
  <c r="J1179" i="25"/>
  <c r="J1182" i="25"/>
  <c r="J1215" i="25"/>
  <c r="J1219" i="25"/>
  <c r="J1293" i="25"/>
  <c r="J1307" i="25"/>
  <c r="J1349" i="25"/>
  <c r="J79" i="25"/>
  <c r="J142" i="25"/>
  <c r="J214" i="25"/>
  <c r="J218" i="25"/>
  <c r="J288" i="25"/>
  <c r="J312" i="25"/>
  <c r="J317" i="25"/>
  <c r="J328" i="25"/>
  <c r="J340" i="25"/>
  <c r="J394" i="25"/>
  <c r="Q394" i="25" s="1"/>
  <c r="R394" i="25" s="1"/>
  <c r="J406" i="25"/>
  <c r="J1885" i="25"/>
  <c r="J473" i="25"/>
  <c r="J477" i="25"/>
  <c r="Q477" i="25" s="1"/>
  <c r="R477" i="25" s="1"/>
  <c r="J494" i="25"/>
  <c r="J546" i="25"/>
  <c r="J577" i="25"/>
  <c r="J581" i="25"/>
  <c r="J1189" i="25"/>
  <c r="J1238" i="25"/>
  <c r="J1292" i="25"/>
  <c r="J1300" i="25"/>
  <c r="J1320" i="25"/>
  <c r="J1344" i="25"/>
  <c r="J1351" i="25"/>
  <c r="J68" i="25"/>
  <c r="J131" i="25"/>
  <c r="J150" i="25"/>
  <c r="J171" i="25"/>
  <c r="J179" i="25"/>
  <c r="J187" i="25"/>
  <c r="J233" i="25"/>
  <c r="J292" i="25"/>
  <c r="J60" i="25"/>
  <c r="J67" i="25"/>
  <c r="J86" i="25"/>
  <c r="J182" i="25"/>
  <c r="J191" i="25"/>
  <c r="J202" i="25"/>
  <c r="J206" i="25"/>
  <c r="J213" i="25"/>
  <c r="J232" i="25"/>
  <c r="J235" i="25"/>
  <c r="J244" i="25"/>
  <c r="J287" i="25"/>
  <c r="J291" i="25"/>
  <c r="J295" i="25"/>
  <c r="J311" i="25"/>
  <c r="Q311" i="25" s="1"/>
  <c r="R311" i="25" s="1"/>
  <c r="J319" i="25"/>
  <c r="J2021" i="25"/>
  <c r="J343" i="25"/>
  <c r="J389" i="25"/>
  <c r="J442" i="25"/>
  <c r="J468" i="25"/>
  <c r="Q468" i="25" s="1"/>
  <c r="R468" i="25" s="1"/>
  <c r="J470" i="25"/>
  <c r="Q470" i="25" s="1"/>
  <c r="R470" i="25" s="1"/>
  <c r="J472" i="25"/>
  <c r="J497" i="25"/>
  <c r="Q497" i="25" s="1"/>
  <c r="R497" i="25" s="1"/>
  <c r="J529" i="25"/>
  <c r="J532" i="25"/>
  <c r="Q532" i="25" s="1"/>
  <c r="R532" i="25" s="1"/>
  <c r="J545" i="25"/>
  <c r="J576" i="25"/>
  <c r="J580" i="25"/>
  <c r="J35" i="25"/>
  <c r="J64" i="25"/>
  <c r="J88" i="25"/>
  <c r="J183" i="25"/>
  <c r="J245" i="25"/>
  <c r="J249" i="25"/>
  <c r="J309" i="25"/>
  <c r="J63" i="25"/>
  <c r="J71" i="25"/>
  <c r="J99" i="25"/>
  <c r="J121" i="25"/>
  <c r="J127" i="25"/>
  <c r="J145" i="25"/>
  <c r="J153" i="25"/>
  <c r="J37" i="25"/>
  <c r="J55" i="25"/>
  <c r="J59" i="25"/>
  <c r="J70" i="25"/>
  <c r="J83" i="25"/>
  <c r="J120" i="25"/>
  <c r="J126" i="25"/>
  <c r="J144" i="25"/>
  <c r="J181" i="25"/>
  <c r="J185" i="25"/>
  <c r="J188" i="25"/>
  <c r="J201" i="25"/>
  <c r="J205" i="25"/>
  <c r="J227" i="25"/>
  <c r="J234" i="25"/>
  <c r="J243" i="25"/>
  <c r="J247" i="25"/>
  <c r="J286" i="25"/>
  <c r="J294" i="25"/>
  <c r="J2015" i="25"/>
  <c r="J318" i="25"/>
  <c r="J322" i="25"/>
  <c r="J2022" i="25"/>
  <c r="J342" i="25"/>
  <c r="J350" i="25"/>
  <c r="J471" i="25"/>
  <c r="J492" i="25"/>
  <c r="J496" i="25"/>
  <c r="J544" i="25"/>
  <c r="J575" i="25"/>
  <c r="Q575" i="25" s="1"/>
  <c r="R575" i="25" s="1"/>
  <c r="J1465" i="25"/>
  <c r="J1518" i="25"/>
  <c r="J1556" i="25"/>
  <c r="J1373" i="25"/>
  <c r="J1379" i="25"/>
  <c r="J1383" i="25"/>
  <c r="J1387" i="25"/>
  <c r="J1397" i="25"/>
  <c r="J1407" i="25"/>
  <c r="J1411" i="25"/>
  <c r="J1418" i="25"/>
  <c r="J1425" i="25"/>
  <c r="J1446" i="25"/>
  <c r="J1450" i="25"/>
  <c r="J1464" i="25"/>
  <c r="J1482" i="25"/>
  <c r="J1495" i="25"/>
  <c r="J1502" i="25"/>
  <c r="J1515" i="25"/>
  <c r="J1517" i="25"/>
  <c r="J1531" i="25"/>
  <c r="J1539" i="25"/>
  <c r="J1543" i="25"/>
  <c r="J1562" i="25"/>
  <c r="J1575" i="25"/>
  <c r="J1586" i="25"/>
  <c r="J1601" i="25"/>
  <c r="J1610" i="25"/>
  <c r="Q1610" i="25" s="1"/>
  <c r="R1610" i="25" s="1"/>
  <c r="J1730" i="25"/>
  <c r="J1766" i="25"/>
  <c r="J1779" i="25"/>
  <c r="J1784" i="25"/>
  <c r="J1796" i="25"/>
  <c r="J1814" i="25"/>
  <c r="J1821" i="25"/>
  <c r="J1845" i="25"/>
  <c r="J1850" i="25"/>
  <c r="J1853" i="25"/>
  <c r="J1859" i="25"/>
  <c r="J1860" i="25"/>
  <c r="J1870" i="25"/>
  <c r="J1873" i="25"/>
  <c r="J1880" i="25"/>
  <c r="J1884" i="25"/>
  <c r="J1889" i="25"/>
  <c r="J2012" i="25"/>
  <c r="J2016" i="25"/>
  <c r="J2024" i="25"/>
  <c r="J2110" i="25"/>
  <c r="J587" i="25"/>
  <c r="J591" i="25"/>
  <c r="J598" i="25"/>
  <c r="J602" i="25"/>
  <c r="J612" i="25"/>
  <c r="Q612" i="25" s="1"/>
  <c r="R612" i="25" s="1"/>
  <c r="J656" i="25"/>
  <c r="J662" i="25"/>
  <c r="J674" i="25"/>
  <c r="J687" i="25"/>
  <c r="J691" i="25"/>
  <c r="J695" i="25"/>
  <c r="J699" i="25"/>
  <c r="J703" i="25"/>
  <c r="J710" i="25"/>
  <c r="J720" i="25"/>
  <c r="J765" i="25"/>
  <c r="J772" i="25"/>
  <c r="J774" i="25"/>
  <c r="J784" i="25"/>
  <c r="J816" i="25"/>
  <c r="J849" i="25"/>
  <c r="J852" i="25"/>
  <c r="J856" i="25"/>
  <c r="J859" i="25"/>
  <c r="J863" i="25"/>
  <c r="J924" i="25"/>
  <c r="J928" i="25"/>
  <c r="J953" i="25"/>
  <c r="J972" i="25"/>
  <c r="J984" i="25"/>
  <c r="J1029" i="25"/>
  <c r="J1034" i="25"/>
  <c r="J1045" i="25"/>
  <c r="J1049" i="25"/>
  <c r="J1055" i="25"/>
  <c r="J1067" i="25"/>
  <c r="J1069" i="25"/>
  <c r="J1152" i="25"/>
  <c r="J1178" i="25"/>
  <c r="J1229" i="25"/>
  <c r="J1242" i="25"/>
  <c r="J1340" i="25"/>
  <c r="J1361" i="25"/>
  <c r="J1369" i="25"/>
  <c r="J1375" i="25"/>
  <c r="J1378" i="25"/>
  <c r="J1417" i="25"/>
  <c r="J1445" i="25"/>
  <c r="J1449" i="25"/>
  <c r="J1453" i="25"/>
  <c r="J1459" i="25"/>
  <c r="J1463" i="25"/>
  <c r="J1494" i="25"/>
  <c r="J1497" i="25"/>
  <c r="J1505" i="25"/>
  <c r="J1509" i="25"/>
  <c r="J1523" i="25"/>
  <c r="J1534" i="25"/>
  <c r="J1538" i="25"/>
  <c r="J1542" i="25"/>
  <c r="J1558" i="25"/>
  <c r="J1561" i="25"/>
  <c r="J1582" i="25"/>
  <c r="J1589" i="25"/>
  <c r="J1823" i="25"/>
  <c r="J1600" i="25"/>
  <c r="J1606" i="25"/>
  <c r="J1713" i="25"/>
  <c r="J1762" i="25"/>
  <c r="J1783" i="25"/>
  <c r="J1787" i="25"/>
  <c r="J1791" i="25"/>
  <c r="J1799" i="25"/>
  <c r="J1807" i="25"/>
  <c r="J1811" i="25"/>
  <c r="J1820" i="25"/>
  <c r="J1833" i="25"/>
  <c r="J1844" i="25"/>
  <c r="J1852" i="25"/>
  <c r="J1856" i="25"/>
  <c r="J1866" i="25"/>
  <c r="J1869" i="25"/>
  <c r="J1872" i="25"/>
  <c r="J1879" i="25"/>
  <c r="J1887" i="25"/>
  <c r="J1892" i="25"/>
  <c r="J2020" i="25"/>
  <c r="J2029" i="25"/>
  <c r="J130" i="25"/>
  <c r="J2048" i="25"/>
  <c r="J586" i="25"/>
  <c r="J590" i="25"/>
  <c r="J597" i="25"/>
  <c r="J601" i="25"/>
  <c r="J661" i="25"/>
  <c r="J682" i="25"/>
  <c r="J686" i="25"/>
  <c r="J694" i="25"/>
  <c r="J698" i="25"/>
  <c r="J702" i="25"/>
  <c r="J705" i="25"/>
  <c r="J708" i="25"/>
  <c r="J713" i="25"/>
  <c r="J719" i="25"/>
  <c r="J764" i="25"/>
  <c r="J1881" i="25"/>
  <c r="J848" i="25"/>
  <c r="J855" i="25"/>
  <c r="J862" i="25"/>
  <c r="J920" i="25"/>
  <c r="J949" i="25"/>
  <c r="J988" i="25"/>
  <c r="J1005" i="25"/>
  <c r="J1008" i="25"/>
  <c r="J1022" i="25"/>
  <c r="J1033" i="25"/>
  <c r="J1036" i="25"/>
  <c r="J1039" i="25"/>
  <c r="J1047" i="25"/>
  <c r="J1064" i="25"/>
  <c r="J1148" i="25"/>
  <c r="J1155" i="25"/>
  <c r="J1177" i="25"/>
  <c r="J1181" i="25"/>
  <c r="J1184" i="25"/>
  <c r="J1188" i="25"/>
  <c r="J1213" i="25"/>
  <c r="J1217" i="25"/>
  <c r="J1228" i="25"/>
  <c r="J1237" i="25"/>
  <c r="J1245" i="25"/>
  <c r="J1248" i="25"/>
  <c r="J1299" i="25"/>
  <c r="J1311" i="25"/>
  <c r="J1347" i="25"/>
  <c r="J1350" i="25"/>
  <c r="J1368" i="25"/>
  <c r="J1371" i="25"/>
  <c r="J1377" i="25"/>
  <c r="J1381" i="25"/>
  <c r="J1388" i="25"/>
  <c r="J1395" i="25"/>
  <c r="J1405" i="25"/>
  <c r="J1409" i="25"/>
  <c r="J1413" i="25"/>
  <c r="J1416" i="25"/>
  <c r="J1420" i="25"/>
  <c r="J1424" i="25"/>
  <c r="J1427" i="25"/>
  <c r="J1444" i="25"/>
  <c r="J1452" i="25"/>
  <c r="J1462" i="25"/>
  <c r="J1466" i="25"/>
  <c r="J1468" i="25"/>
  <c r="J1493" i="25"/>
  <c r="J1508" i="25"/>
  <c r="J1513" i="25"/>
  <c r="J1519" i="25"/>
  <c r="J1541" i="25"/>
  <c r="J1545" i="25"/>
  <c r="J1557" i="25"/>
  <c r="J1560" i="25"/>
  <c r="J1568" i="25"/>
  <c r="J1584" i="25"/>
  <c r="J1595" i="25"/>
  <c r="J1761" i="25"/>
  <c r="J1782" i="25"/>
  <c r="J1786" i="25"/>
  <c r="J1794" i="25"/>
  <c r="J1798" i="25"/>
  <c r="J1815" i="25"/>
  <c r="J1851" i="25"/>
  <c r="J1855" i="25"/>
  <c r="J1857" i="25"/>
  <c r="J1862" i="25"/>
  <c r="J1865" i="25"/>
  <c r="J1868" i="25"/>
  <c r="J1875" i="25"/>
  <c r="J1878" i="25"/>
  <c r="J1883" i="25"/>
  <c r="J1893" i="25"/>
  <c r="J2023" i="25"/>
  <c r="J2011" i="25"/>
  <c r="J2018" i="25"/>
  <c r="J316" i="25"/>
  <c r="J2047" i="25"/>
  <c r="J583" i="25"/>
  <c r="J589" i="25"/>
  <c r="J600" i="25"/>
  <c r="Q600" i="25" s="1"/>
  <c r="R600" i="25" s="1"/>
  <c r="J603" i="25"/>
  <c r="J614" i="25"/>
  <c r="Q614" i="25" s="1"/>
  <c r="R614" i="25" s="1"/>
  <c r="J675" i="25"/>
  <c r="J689" i="25"/>
  <c r="J693" i="25"/>
  <c r="J697" i="25"/>
  <c r="J707" i="25"/>
  <c r="J767" i="25"/>
  <c r="J776" i="25"/>
  <c r="J780" i="25"/>
  <c r="J818" i="25"/>
  <c r="J824" i="25"/>
  <c r="J841" i="25"/>
  <c r="J858" i="25"/>
  <c r="J861" i="25"/>
  <c r="J869" i="25"/>
  <c r="J919" i="25"/>
  <c r="J926" i="25"/>
  <c r="J998" i="25"/>
  <c r="J1007" i="25"/>
  <c r="J1011" i="25"/>
  <c r="J1013" i="25"/>
  <c r="J1017" i="25"/>
  <c r="J1028" i="25"/>
  <c r="J1041" i="25"/>
  <c r="J1043" i="25"/>
  <c r="J1046" i="25"/>
  <c r="J1051" i="25"/>
  <c r="J1183" i="25"/>
  <c r="J1187" i="25"/>
  <c r="J1244" i="25"/>
  <c r="J1259" i="25"/>
  <c r="J1298" i="25"/>
  <c r="J1342" i="25"/>
  <c r="J1346" i="25"/>
  <c r="J1355" i="25"/>
  <c r="J1363" i="25"/>
  <c r="J1367" i="25"/>
  <c r="J1374" i="25"/>
  <c r="J1376" i="25"/>
  <c r="J1380" i="25"/>
  <c r="J1390" i="25"/>
  <c r="J1404" i="25"/>
  <c r="J1412" i="25"/>
  <c r="J1415" i="25"/>
  <c r="J1419" i="25"/>
  <c r="J1426" i="25"/>
  <c r="J1443" i="25"/>
  <c r="J1447" i="25"/>
  <c r="J1451" i="25"/>
  <c r="J1455" i="25"/>
  <c r="J1461" i="25"/>
  <c r="J1471" i="25"/>
  <c r="J1492" i="25"/>
  <c r="J1501" i="25"/>
  <c r="J1507" i="25"/>
  <c r="J1528" i="25"/>
  <c r="J1532" i="25"/>
  <c r="J1536" i="25"/>
  <c r="J1540" i="25"/>
  <c r="J1563" i="25"/>
  <c r="J1573" i="25"/>
  <c r="J1587" i="25"/>
  <c r="J1602" i="25"/>
  <c r="J1715" i="25"/>
  <c r="J1720" i="25"/>
  <c r="J1758" i="25"/>
  <c r="J1774" i="25"/>
  <c r="J1781" i="25"/>
  <c r="J1805" i="25"/>
  <c r="J1817" i="25"/>
  <c r="J1813" i="25"/>
  <c r="J1843" i="25"/>
  <c r="J1854" i="25"/>
  <c r="J1861" i="25"/>
  <c r="J1864" i="25"/>
  <c r="J1871" i="25"/>
  <c r="J1874" i="25"/>
  <c r="J1877" i="25"/>
  <c r="J1882" i="25"/>
  <c r="J1886" i="25"/>
  <c r="J1890" i="25"/>
  <c r="J1780" i="25"/>
  <c r="J2017" i="25"/>
  <c r="J2037" i="25"/>
  <c r="W1522" i="25" l="1"/>
  <c r="W13" i="25" s="1"/>
  <c r="Q1774" i="25"/>
  <c r="Q601" i="25"/>
  <c r="R601" i="25" s="1"/>
  <c r="Q598" i="25"/>
  <c r="R598" i="25" s="1"/>
  <c r="Q492" i="25"/>
  <c r="R492" i="25" s="1"/>
  <c r="Q494" i="25"/>
  <c r="R494" i="25" s="1"/>
  <c r="Q406" i="25"/>
  <c r="R406" i="25" s="1"/>
  <c r="Q582" i="25"/>
  <c r="R582" i="25" s="1"/>
  <c r="Q578" i="25"/>
  <c r="R578" i="25" s="1"/>
  <c r="Q589" i="25"/>
  <c r="R589" i="25" s="1"/>
  <c r="Q597" i="25"/>
  <c r="R597" i="25" s="1"/>
  <c r="Q591" i="25"/>
  <c r="R591" i="25" s="1"/>
  <c r="Q471" i="25"/>
  <c r="R471" i="25" s="1"/>
  <c r="Q580" i="25"/>
  <c r="R580" i="25" s="1"/>
  <c r="Q529" i="25"/>
  <c r="R529" i="25" s="1"/>
  <c r="Q581" i="25"/>
  <c r="R581" i="25" s="1"/>
  <c r="Q391" i="25"/>
  <c r="R391" i="25" s="1"/>
  <c r="Q583" i="25"/>
  <c r="R583" i="25" s="1"/>
  <c r="Q590" i="25"/>
  <c r="R590" i="25" s="1"/>
  <c r="Q587" i="25"/>
  <c r="R587" i="25" s="1"/>
  <c r="Q544" i="25"/>
  <c r="R544" i="25" s="1"/>
  <c r="Q576" i="25"/>
  <c r="R576" i="25" s="1"/>
  <c r="Q442" i="25"/>
  <c r="R442" i="25" s="1"/>
  <c r="Q577" i="25"/>
  <c r="R577" i="25" s="1"/>
  <c r="Q473" i="25"/>
  <c r="R473" i="25" s="1"/>
  <c r="Q531" i="25"/>
  <c r="R531" i="25" s="1"/>
  <c r="Q387" i="25"/>
  <c r="R387" i="25" s="1"/>
  <c r="Q615" i="25"/>
  <c r="R615" i="25" s="1"/>
  <c r="Q603" i="25"/>
  <c r="R603" i="25" s="1"/>
  <c r="Q586" i="25"/>
  <c r="R586" i="25" s="1"/>
  <c r="Q602" i="25"/>
  <c r="R602" i="25" s="1"/>
  <c r="Q496" i="25"/>
  <c r="R496" i="25" s="1"/>
  <c r="Q545" i="25"/>
  <c r="R545" i="25" s="1"/>
  <c r="Q472" i="25"/>
  <c r="R472" i="25" s="1"/>
  <c r="Q389" i="25"/>
  <c r="R389" i="25" s="1"/>
  <c r="Q546" i="25"/>
  <c r="R546" i="25" s="1"/>
  <c r="Q1885" i="25"/>
  <c r="R1885" i="25" s="1"/>
  <c r="Q528" i="25"/>
  <c r="R528" i="25" s="1"/>
  <c r="Q596" i="25"/>
  <c r="R596" i="25" s="1"/>
  <c r="Q2140" i="25"/>
  <c r="Q2139" i="25" s="1"/>
  <c r="R2139" i="25" l="1"/>
  <c r="P1772" i="25"/>
  <c r="P16" i="25" s="1"/>
  <c r="P25" i="25"/>
  <c r="P2125" i="25"/>
  <c r="P23" i="25" s="1"/>
  <c r="P2060" i="25"/>
  <c r="P21" i="25" s="1"/>
  <c r="P2032" i="25"/>
  <c r="P20" i="25" s="1"/>
  <c r="P2008" i="25"/>
  <c r="P19" i="25" s="1"/>
  <c r="P1841" i="25"/>
  <c r="P18" i="25" s="1"/>
  <c r="P1765" i="25"/>
  <c r="P15" i="25" s="1"/>
  <c r="P14" i="25"/>
  <c r="P1522" i="25"/>
  <c r="P13" i="25" s="1"/>
  <c r="P1358" i="25"/>
  <c r="P12" i="25" s="1"/>
  <c r="P467" i="25"/>
  <c r="P11" i="25" s="1"/>
  <c r="P415" i="25"/>
  <c r="P10" i="25" s="1"/>
  <c r="P383" i="25"/>
  <c r="P9" i="25" s="1"/>
  <c r="P362" i="25"/>
  <c r="P8" i="25" s="1"/>
  <c r="P358" i="25"/>
  <c r="P7" i="25" s="1"/>
  <c r="P354" i="25"/>
  <c r="P6" i="25" s="1"/>
  <c r="P33" i="25"/>
  <c r="P17" i="25"/>
  <c r="V25" i="25"/>
  <c r="U25" i="25"/>
  <c r="T25" i="25"/>
  <c r="S25" i="25"/>
  <c r="Q82" i="25"/>
  <c r="R82" i="25" s="1"/>
  <c r="Q902" i="25"/>
  <c r="R902" i="25" s="1"/>
  <c r="Q1279" i="25"/>
  <c r="R1279" i="25" s="1"/>
  <c r="P5" i="25" l="1"/>
  <c r="Q84" i="25"/>
  <c r="R84" i="25" s="1"/>
  <c r="Q2026" i="25" l="1"/>
  <c r="R2026" i="25" s="1"/>
  <c r="Q1777" i="25" l="1"/>
  <c r="R1777" i="25" s="1"/>
  <c r="Q1778" i="25"/>
  <c r="R1778" i="25" s="1"/>
  <c r="Q1781" i="25"/>
  <c r="R1781" i="25" s="1"/>
  <c r="Q1783" i="25"/>
  <c r="R1783" i="25" s="1"/>
  <c r="Q1784" i="25"/>
  <c r="R1784" i="25" s="1"/>
  <c r="Q1785" i="25"/>
  <c r="R1785" i="25" s="1"/>
  <c r="Q1789" i="25"/>
  <c r="R1789" i="25" s="1"/>
  <c r="Q1793" i="25"/>
  <c r="R1793" i="25" s="1"/>
  <c r="Q1794" i="25"/>
  <c r="R1794" i="25" s="1"/>
  <c r="Q1795" i="25"/>
  <c r="R1795" i="25" s="1"/>
  <c r="Q1798" i="25"/>
  <c r="R1798" i="25" s="1"/>
  <c r="Q1799" i="25"/>
  <c r="R1799" i="25" s="1"/>
  <c r="Q1802" i="25"/>
  <c r="R1802" i="25" s="1"/>
  <c r="Q1804" i="25"/>
  <c r="R1804" i="25" s="1"/>
  <c r="Q1805" i="25"/>
  <c r="R1805" i="25" s="1"/>
  <c r="Q1806" i="25"/>
  <c r="R1806" i="25" s="1"/>
  <c r="Q1808" i="25"/>
  <c r="R1808" i="25" s="1"/>
  <c r="Q1810" i="25"/>
  <c r="R1810" i="25" s="1"/>
  <c r="Q1818" i="25"/>
  <c r="R1818" i="25" s="1"/>
  <c r="Q1814" i="25"/>
  <c r="R1814" i="25" s="1"/>
  <c r="R1774" i="25"/>
  <c r="Q1779" i="25"/>
  <c r="R1779" i="25" s="1"/>
  <c r="Q1782" i="25"/>
  <c r="R1782" i="25" s="1"/>
  <c r="Q1786" i="25"/>
  <c r="R1786" i="25" s="1"/>
  <c r="Q1787" i="25"/>
  <c r="R1787" i="25" s="1"/>
  <c r="Q1788" i="25"/>
  <c r="R1788" i="25" s="1"/>
  <c r="Q1790" i="25"/>
  <c r="R1790" i="25" s="1"/>
  <c r="Q1791" i="25"/>
  <c r="R1791" i="25" s="1"/>
  <c r="Q1792" i="25"/>
  <c r="R1792" i="25" s="1"/>
  <c r="Q1796" i="25"/>
  <c r="R1796" i="25" s="1"/>
  <c r="Q1797" i="25"/>
  <c r="R1797" i="25" s="1"/>
  <c r="Q1800" i="25"/>
  <c r="R1800" i="25" s="1"/>
  <c r="Q1803" i="25"/>
  <c r="R1803" i="25" s="1"/>
  <c r="Q1807" i="25"/>
  <c r="R1807" i="25" s="1"/>
  <c r="Q1809" i="25"/>
  <c r="R1809" i="25" s="1"/>
  <c r="Q1811" i="25"/>
  <c r="R1811" i="25" s="1"/>
  <c r="Q1815" i="25"/>
  <c r="R1815" i="25" s="1"/>
  <c r="Q1813" i="25"/>
  <c r="R1813" i="25" s="1"/>
  <c r="Q1816" i="25"/>
  <c r="R1816" i="25" s="1"/>
  <c r="Q469" i="25"/>
  <c r="R469" i="25" s="1"/>
  <c r="Q1571" i="25"/>
  <c r="R1571" i="25" s="1"/>
  <c r="Q208" i="25"/>
  <c r="R208" i="25" s="1"/>
  <c r="Q161" i="25"/>
  <c r="R161" i="25" s="1"/>
  <c r="Q158" i="25"/>
  <c r="R158" i="25" s="1"/>
  <c r="Q157" i="25"/>
  <c r="R157" i="25" s="1"/>
  <c r="Q156" i="25"/>
  <c r="R156" i="25" s="1"/>
  <c r="Q139" i="25"/>
  <c r="R139" i="25" s="1"/>
  <c r="Q138" i="25"/>
  <c r="R138" i="25" s="1"/>
  <c r="Q107" i="25"/>
  <c r="R107" i="25" s="1"/>
  <c r="Q106" i="25"/>
  <c r="R106" i="25" s="1"/>
  <c r="Q105" i="25"/>
  <c r="R105" i="25" s="1"/>
  <c r="Q104" i="25"/>
  <c r="R104" i="25" s="1"/>
  <c r="Q75" i="25"/>
  <c r="R75" i="25" s="1"/>
  <c r="Q65" i="25"/>
  <c r="R65" i="25" s="1"/>
  <c r="Q62" i="25"/>
  <c r="R62" i="25" s="1"/>
  <c r="Q61" i="25"/>
  <c r="R61" i="25" s="1"/>
  <c r="Q330" i="25"/>
  <c r="R330" i="25" s="1"/>
  <c r="Q329" i="25"/>
  <c r="R329" i="25" s="1"/>
  <c r="Q301" i="25"/>
  <c r="R301" i="25" s="1"/>
  <c r="Q268" i="25"/>
  <c r="R268" i="25" s="1"/>
  <c r="Q267" i="25"/>
  <c r="R267" i="25" s="1"/>
  <c r="Q266" i="25"/>
  <c r="R266" i="25" s="1"/>
  <c r="Q265" i="25"/>
  <c r="R265" i="25" s="1"/>
  <c r="Q264" i="25"/>
  <c r="R264" i="25" s="1"/>
  <c r="Q49" i="25"/>
  <c r="R49" i="25" s="1"/>
  <c r="Q48" i="25"/>
  <c r="R48" i="25" s="1"/>
  <c r="Q47" i="25"/>
  <c r="R47" i="25" s="1"/>
  <c r="Q46" i="25"/>
  <c r="R46" i="25" s="1"/>
  <c r="Q1948" i="25"/>
  <c r="R1948" i="25" s="1"/>
  <c r="Q1946" i="25"/>
  <c r="R1946" i="25" s="1"/>
  <c r="Q1944" i="25"/>
  <c r="R1944" i="25" s="1"/>
  <c r="Q1942" i="25"/>
  <c r="R1942" i="25" s="1"/>
  <c r="Q1941" i="25"/>
  <c r="R1941" i="25" s="1"/>
  <c r="Q1938" i="25"/>
  <c r="R1938" i="25" s="1"/>
  <c r="Q1928" i="25"/>
  <c r="R1928" i="25" s="1"/>
  <c r="Q1929" i="25"/>
  <c r="R1929" i="25" s="1"/>
  <c r="R1876" i="25"/>
  <c r="Q1916" i="25"/>
  <c r="R1916" i="25" s="1"/>
  <c r="Q1912" i="25"/>
  <c r="R1912" i="25" s="1"/>
  <c r="Q1911" i="25"/>
  <c r="R1911" i="25" s="1"/>
  <c r="Q1908" i="25"/>
  <c r="R1908" i="25" s="1"/>
  <c r="Q2005" i="25"/>
  <c r="R2005" i="25" s="1"/>
  <c r="Q1999" i="25"/>
  <c r="R1999" i="25" s="1"/>
  <c r="Q1998" i="25"/>
  <c r="R1998" i="25" s="1"/>
  <c r="Q1994" i="25"/>
  <c r="R1994" i="25" s="1"/>
  <c r="Q1993" i="25"/>
  <c r="R1993" i="25" s="1"/>
  <c r="Q1992" i="25"/>
  <c r="R1992" i="25" s="1"/>
  <c r="Q1977" i="25"/>
  <c r="R1977" i="25" s="1"/>
  <c r="Q1969" i="25"/>
  <c r="R1969" i="25" s="1"/>
  <c r="Q1968" i="25"/>
  <c r="R1968" i="25" s="1"/>
  <c r="Q1967" i="25"/>
  <c r="R1967" i="25" s="1"/>
  <c r="Q1966" i="25"/>
  <c r="R1966" i="25" s="1"/>
  <c r="Q1965" i="25"/>
  <c r="R1965" i="25" s="1"/>
  <c r="Q1962" i="25"/>
  <c r="R1962" i="25" s="1"/>
  <c r="Q1959" i="25"/>
  <c r="R1959" i="25" s="1"/>
  <c r="Q1933" i="25"/>
  <c r="R1933" i="25" s="1"/>
  <c r="Q1932" i="25"/>
  <c r="R1932" i="25" s="1"/>
  <c r="Q1903" i="25"/>
  <c r="R1903" i="25" s="1"/>
  <c r="Q1902" i="25"/>
  <c r="R1902" i="25" s="1"/>
  <c r="Q1901" i="25"/>
  <c r="R1901" i="25" s="1"/>
  <c r="Q1898" i="25"/>
  <c r="R1898" i="25" s="1"/>
  <c r="Q1896" i="25"/>
  <c r="R1896" i="25" s="1"/>
  <c r="Q1727" i="25"/>
  <c r="R1727" i="25" s="1"/>
  <c r="Q941" i="25"/>
  <c r="R941" i="25" s="1"/>
  <c r="Q940" i="25"/>
  <c r="R940" i="25" s="1"/>
  <c r="Q804" i="25"/>
  <c r="R804" i="25" s="1"/>
  <c r="Q752" i="25"/>
  <c r="R752" i="25" s="1"/>
  <c r="Q750" i="25"/>
  <c r="R750" i="25" s="1"/>
  <c r="Q748" i="25"/>
  <c r="R748" i="25" s="1"/>
  <c r="Q747" i="25"/>
  <c r="R747" i="25" s="1"/>
  <c r="Q746" i="25"/>
  <c r="R746" i="25" s="1"/>
  <c r="Q1403" i="25"/>
  <c r="R1403" i="25" s="1"/>
  <c r="Q1399" i="25"/>
  <c r="R1399" i="25" s="1"/>
  <c r="Q1394" i="25"/>
  <c r="R1394" i="25" s="1"/>
  <c r="Q1393" i="25"/>
  <c r="R1393" i="25" s="1"/>
  <c r="Q688" i="25"/>
  <c r="R688" i="25" s="1"/>
  <c r="Q670" i="25"/>
  <c r="R670" i="25" s="1"/>
  <c r="Q631" i="25"/>
  <c r="R631" i="25" s="1"/>
  <c r="Q1332" i="25"/>
  <c r="R1332" i="25" s="1"/>
  <c r="Q1331" i="25"/>
  <c r="R1331" i="25" s="1"/>
  <c r="Q1330" i="25"/>
  <c r="R1330" i="25" s="1"/>
  <c r="Q1329" i="25"/>
  <c r="R1329" i="25" s="1"/>
  <c r="Q1328" i="25"/>
  <c r="R1328" i="25" s="1"/>
  <c r="Q1301" i="25"/>
  <c r="R1301" i="25" s="1"/>
  <c r="R1277" i="25"/>
  <c r="Q1265" i="25"/>
  <c r="R1265" i="25" s="1"/>
  <c r="Q1490" i="25"/>
  <c r="R1490" i="25" s="1"/>
  <c r="Q1167" i="25"/>
  <c r="R1167" i="25" s="1"/>
  <c r="Q1166" i="25"/>
  <c r="R1166" i="25" s="1"/>
  <c r="Q1165" i="25"/>
  <c r="R1165" i="25" s="1"/>
  <c r="Q1128" i="25"/>
  <c r="R1128" i="25" s="1"/>
  <c r="Q1127" i="25"/>
  <c r="R1127" i="25" s="1"/>
  <c r="Q1126" i="25"/>
  <c r="R1126" i="25" s="1"/>
  <c r="Q1125" i="25"/>
  <c r="R1125" i="25" s="1"/>
  <c r="Q1122" i="25"/>
  <c r="R1122" i="25" s="1"/>
  <c r="Q1103" i="25"/>
  <c r="R1103" i="25" s="1"/>
  <c r="Q1065" i="25"/>
  <c r="R1065" i="25" s="1"/>
  <c r="Q833" i="25"/>
  <c r="R833" i="25" s="1"/>
  <c r="Q832" i="25"/>
  <c r="R832" i="25" s="1"/>
  <c r="Q845" i="25"/>
  <c r="R845" i="25" s="1"/>
  <c r="Q1690" i="25"/>
  <c r="R1690" i="25" s="1"/>
  <c r="Q1689" i="25"/>
  <c r="R1689" i="25" s="1"/>
  <c r="Q1688" i="25"/>
  <c r="R1688" i="25" s="1"/>
  <c r="Q1687" i="25"/>
  <c r="R1687" i="25" s="1"/>
  <c r="Q159" i="25" l="1"/>
  <c r="R159" i="25" s="1"/>
  <c r="Q2066" i="25"/>
  <c r="R2066" i="25" s="1"/>
  <c r="Q1654" i="25"/>
  <c r="R1654" i="25" s="1"/>
  <c r="Q160" i="25"/>
  <c r="R160" i="25" s="1"/>
  <c r="Q1559" i="25"/>
  <c r="R1559" i="25" s="1"/>
  <c r="Q69" i="25" l="1"/>
  <c r="R69" i="25" s="1"/>
  <c r="Q1988" i="25"/>
  <c r="R1988" i="25" s="1"/>
  <c r="Q2000" i="25"/>
  <c r="R2000" i="25" s="1"/>
  <c r="Q87" i="25" l="1"/>
  <c r="R87" i="25" s="1"/>
  <c r="Q296" i="25"/>
  <c r="R296" i="25" s="1"/>
  <c r="Q316" i="25"/>
  <c r="R316" i="25" s="1"/>
  <c r="Q130" i="25"/>
  <c r="R130" i="25" s="1"/>
  <c r="Q228" i="25"/>
  <c r="R228" i="25" s="1"/>
  <c r="Q229" i="25"/>
  <c r="R229" i="25" s="1"/>
  <c r="Q1950" i="25"/>
  <c r="R1950" i="25" s="1"/>
  <c r="Q1949" i="25"/>
  <c r="R1949" i="25" s="1"/>
  <c r="Q1936" i="25"/>
  <c r="R1936" i="25" s="1"/>
  <c r="Q1918" i="25"/>
  <c r="R1918" i="25" s="1"/>
  <c r="Q1914" i="25"/>
  <c r="R1914" i="25" s="1"/>
  <c r="Q1906" i="25"/>
  <c r="R1906" i="25" s="1"/>
  <c r="Q1907" i="25"/>
  <c r="R1907" i="25" s="1"/>
  <c r="Q2001" i="25"/>
  <c r="R2001" i="25" s="1"/>
  <c r="Q2023" i="25"/>
  <c r="R2023" i="25" s="1"/>
  <c r="Q1997" i="25"/>
  <c r="R1997" i="25" s="1"/>
  <c r="Q1996" i="25"/>
  <c r="R1996" i="25" s="1"/>
  <c r="Q1991" i="25"/>
  <c r="R1991" i="25" s="1"/>
  <c r="Q1990" i="25"/>
  <c r="R1990" i="25" s="1"/>
  <c r="Q1984" i="25"/>
  <c r="R1984" i="25" s="1"/>
  <c r="Q1983" i="25"/>
  <c r="R1983" i="25" s="1"/>
  <c r="Q1982" i="25"/>
  <c r="R1982" i="25" s="1"/>
  <c r="Q1981" i="25"/>
  <c r="R1981" i="25" s="1"/>
  <c r="Q1979" i="25"/>
  <c r="R1979" i="25" s="1"/>
  <c r="Q1978" i="25"/>
  <c r="R1978" i="25" s="1"/>
  <c r="Q1960" i="25"/>
  <c r="R1960" i="25" s="1"/>
  <c r="Q1957" i="25"/>
  <c r="R1957" i="25" s="1"/>
  <c r="Q1955" i="25"/>
  <c r="R1955" i="25" s="1"/>
  <c r="Q1956" i="25"/>
  <c r="R1956" i="25" s="1"/>
  <c r="Q1954" i="25"/>
  <c r="R1954" i="25" s="1"/>
  <c r="Q1953" i="25"/>
  <c r="R1953" i="25" s="1"/>
  <c r="Q1974" i="25"/>
  <c r="R1974" i="25" s="1"/>
  <c r="Q1973" i="25"/>
  <c r="R1973" i="25" s="1"/>
  <c r="Q1972" i="25"/>
  <c r="R1972" i="25" s="1"/>
  <c r="Q1987" i="25"/>
  <c r="R1987" i="25" s="1"/>
  <c r="Q1937" i="25"/>
  <c r="R1937" i="25" s="1"/>
  <c r="Q1927" i="25"/>
  <c r="R1927" i="25" s="1"/>
  <c r="Q1925" i="25"/>
  <c r="R1925" i="25" s="1"/>
  <c r="Q1910" i="25"/>
  <c r="R1910" i="25" s="1"/>
  <c r="Q1909" i="25"/>
  <c r="R1909" i="25" s="1"/>
  <c r="Q1986" i="25"/>
  <c r="R1986" i="25" s="1"/>
  <c r="Q1917" i="25"/>
  <c r="R1917" i="25" s="1"/>
  <c r="Q1915" i="25"/>
  <c r="R1915" i="25" s="1"/>
  <c r="Q1900" i="25"/>
  <c r="R1900" i="25" s="1"/>
  <c r="Q1895" i="25"/>
  <c r="R1895" i="25" s="1"/>
  <c r="Q1945" i="25"/>
  <c r="R1945" i="25" s="1"/>
  <c r="Q1943" i="25"/>
  <c r="R1943" i="25" s="1"/>
  <c r="Q1894" i="25"/>
  <c r="R1894" i="25" s="1"/>
  <c r="Q1935" i="25"/>
  <c r="R1935" i="25" s="1"/>
  <c r="Q1934" i="25"/>
  <c r="R1934" i="25" s="1"/>
  <c r="Q1989" i="25"/>
  <c r="R1989" i="25" s="1"/>
  <c r="Q1952" i="25"/>
  <c r="R1952" i="25" s="1"/>
  <c r="Q1780" i="25"/>
  <c r="R1780" i="25" s="1"/>
  <c r="Q2132" i="25"/>
  <c r="R2132" i="25" s="1"/>
  <c r="Q2130" i="25"/>
  <c r="R2130" i="25" s="1"/>
  <c r="Q2129" i="25"/>
  <c r="R2129" i="25" s="1"/>
  <c r="Q2128" i="25"/>
  <c r="R2128" i="25" s="1"/>
  <c r="Q2127" i="25"/>
  <c r="Q2126" i="25"/>
  <c r="Q2088" i="25"/>
  <c r="R2088" i="25" s="1"/>
  <c r="Q2086" i="25"/>
  <c r="R2086" i="25" s="1"/>
  <c r="Q2085" i="25"/>
  <c r="R2085" i="25" s="1"/>
  <c r="Q2121" i="25"/>
  <c r="R2121" i="25" s="1"/>
  <c r="Q2122" i="25"/>
  <c r="R2122" i="25" s="1"/>
  <c r="Q2092" i="25"/>
  <c r="R2092" i="25" s="1"/>
  <c r="Q2091" i="25"/>
  <c r="R2091" i="25" s="1"/>
  <c r="Q2101" i="25"/>
  <c r="R2101" i="25" s="1"/>
  <c r="Q2100" i="25"/>
  <c r="R2100" i="25" s="1"/>
  <c r="Q2099" i="25"/>
  <c r="R2099" i="25" s="1"/>
  <c r="Q2098" i="25"/>
  <c r="R2098" i="25" s="1"/>
  <c r="Q2097" i="25"/>
  <c r="R2097" i="25" s="1"/>
  <c r="Q2096" i="25"/>
  <c r="R2096" i="25" s="1"/>
  <c r="Q2095" i="25"/>
  <c r="R2095" i="25" s="1"/>
  <c r="Q2094" i="25"/>
  <c r="R2094" i="25" s="1"/>
  <c r="Q2090" i="25"/>
  <c r="R2090" i="25" s="1"/>
  <c r="Q2120" i="25"/>
  <c r="R2120" i="25" s="1"/>
  <c r="Q2119" i="25"/>
  <c r="R2119" i="25" s="1"/>
  <c r="Q2118" i="25"/>
  <c r="R2118" i="25" s="1"/>
  <c r="Q2117" i="25"/>
  <c r="R2117" i="25" s="1"/>
  <c r="Q2116" i="25"/>
  <c r="R2116" i="25" s="1"/>
  <c r="Q2115" i="25"/>
  <c r="R2115" i="25" s="1"/>
  <c r="Q2114" i="25"/>
  <c r="R2114" i="25" s="1"/>
  <c r="Q2113" i="25"/>
  <c r="R2113" i="25" s="1"/>
  <c r="Q2112" i="25"/>
  <c r="R2112" i="25" s="1"/>
  <c r="Q2111" i="25"/>
  <c r="R2111" i="25" s="1"/>
  <c r="Q2109" i="25"/>
  <c r="R2109" i="25" s="1"/>
  <c r="Q2108" i="25"/>
  <c r="R2108" i="25" s="1"/>
  <c r="Q2107" i="25"/>
  <c r="R2107" i="25" s="1"/>
  <c r="Q2106" i="25"/>
  <c r="R2106" i="25" s="1"/>
  <c r="Q2105" i="25"/>
  <c r="R2105" i="25" s="1"/>
  <c r="Q2104" i="25"/>
  <c r="R2104" i="25" s="1"/>
  <c r="Q2103" i="25"/>
  <c r="R2103" i="25" s="1"/>
  <c r="Q2102" i="25"/>
  <c r="R2102" i="25" s="1"/>
  <c r="Q2089" i="25"/>
  <c r="R2089" i="25" s="1"/>
  <c r="Q2084" i="25"/>
  <c r="R2084" i="25" s="1"/>
  <c r="Q2083" i="25"/>
  <c r="R2083" i="25" s="1"/>
  <c r="Q2082" i="25"/>
  <c r="R2082" i="25" s="1"/>
  <c r="Q2081" i="25"/>
  <c r="R2081" i="25" s="1"/>
  <c r="Q2079" i="25"/>
  <c r="R2079" i="25" s="1"/>
  <c r="Q2078" i="25"/>
  <c r="R2078" i="25" s="1"/>
  <c r="Q2077" i="25"/>
  <c r="R2077" i="25" s="1"/>
  <c r="Q2076" i="25"/>
  <c r="R2076" i="25" s="1"/>
  <c r="Q2075" i="25"/>
  <c r="R2075" i="25" s="1"/>
  <c r="Q2074" i="25"/>
  <c r="R2074" i="25" s="1"/>
  <c r="Q2070" i="25"/>
  <c r="R2070" i="25" s="1"/>
  <c r="Q2069" i="25"/>
  <c r="R2069" i="25" s="1"/>
  <c r="Q2068" i="25"/>
  <c r="R2068" i="25" s="1"/>
  <c r="Q2065" i="25"/>
  <c r="R2065" i="25" s="1"/>
  <c r="Q2062" i="25"/>
  <c r="R2062" i="25" s="1"/>
  <c r="Q2064" i="25"/>
  <c r="R2064" i="25" s="1"/>
  <c r="Q2063" i="25"/>
  <c r="R2063" i="25" s="1"/>
  <c r="Q2061" i="25"/>
  <c r="R2061" i="25" s="1"/>
  <c r="Q2050" i="25"/>
  <c r="R2050" i="25" s="1"/>
  <c r="Q2049" i="25"/>
  <c r="R2049" i="25" s="1"/>
  <c r="Q2046" i="25"/>
  <c r="R2046" i="25" s="1"/>
  <c r="Q2045" i="25"/>
  <c r="R2045" i="25" s="1"/>
  <c r="Q2044" i="25"/>
  <c r="R2044" i="25" s="1"/>
  <c r="Q2043" i="25"/>
  <c r="R2043" i="25" s="1"/>
  <c r="Q2042" i="25"/>
  <c r="R2042" i="25" s="1"/>
  <c r="Q2040" i="25"/>
  <c r="R2040" i="25" s="1"/>
  <c r="Q2039" i="25"/>
  <c r="R2039" i="25" s="1"/>
  <c r="Q2038" i="25"/>
  <c r="R2038" i="25" s="1"/>
  <c r="Q2036" i="25"/>
  <c r="R2036" i="25" s="1"/>
  <c r="Q2035" i="25"/>
  <c r="R2035" i="25" s="1"/>
  <c r="Q2034" i="25"/>
  <c r="R2034" i="25" s="1"/>
  <c r="Q2057" i="25"/>
  <c r="R2057" i="25" s="1"/>
  <c r="Q2053" i="25"/>
  <c r="R2053" i="25" s="1"/>
  <c r="Q2052" i="25"/>
  <c r="R2052" i="25" s="1"/>
  <c r="Q2051" i="25"/>
  <c r="R2051" i="25" s="1"/>
  <c r="Q2056" i="25"/>
  <c r="R2056" i="25" s="1"/>
  <c r="Q2055" i="25"/>
  <c r="R2055" i="25" s="1"/>
  <c r="Q2054" i="25"/>
  <c r="R2054" i="25" s="1"/>
  <c r="Q2033" i="25"/>
  <c r="R2033" i="25" s="1"/>
  <c r="Q1768" i="25"/>
  <c r="R1768" i="25" s="1"/>
  <c r="Q1767" i="25"/>
  <c r="R1767" i="25" s="1"/>
  <c r="Q1760" i="25"/>
  <c r="R1760" i="25" s="1"/>
  <c r="Q1759" i="25"/>
  <c r="R1759" i="25" s="1"/>
  <c r="Q1757" i="25"/>
  <c r="R1757" i="25" s="1"/>
  <c r="Q1756" i="25"/>
  <c r="R1756" i="25" s="1"/>
  <c r="Q1755" i="25"/>
  <c r="R1755" i="25" s="1"/>
  <c r="Q1753" i="25"/>
  <c r="R1753" i="25" s="1"/>
  <c r="Q1752" i="25"/>
  <c r="R1752" i="25" s="1"/>
  <c r="Q1751" i="25"/>
  <c r="R1751" i="25" s="1"/>
  <c r="Q1749" i="25"/>
  <c r="R1749" i="25" s="1"/>
  <c r="Q1748" i="25"/>
  <c r="R1748" i="25" s="1"/>
  <c r="Q1747" i="25"/>
  <c r="R1747" i="25" s="1"/>
  <c r="Q1744" i="25"/>
  <c r="R1744" i="25" s="1"/>
  <c r="Q1743" i="25"/>
  <c r="R1743" i="25" s="1"/>
  <c r="Q1742" i="25"/>
  <c r="R1742" i="25" s="1"/>
  <c r="Q1741" i="25"/>
  <c r="R1741" i="25" s="1"/>
  <c r="Q1740" i="25"/>
  <c r="R1740" i="25" s="1"/>
  <c r="Q1739" i="25"/>
  <c r="R1739" i="25" s="1"/>
  <c r="Q1738" i="25"/>
  <c r="R1738" i="25" s="1"/>
  <c r="Q1737" i="25"/>
  <c r="R1737" i="25" s="1"/>
  <c r="Q1736" i="25"/>
  <c r="R1736" i="25" s="1"/>
  <c r="Q1735" i="25"/>
  <c r="R1735" i="25" s="1"/>
  <c r="Q1734" i="25"/>
  <c r="R1734" i="25" s="1"/>
  <c r="Q1733" i="25"/>
  <c r="R1733" i="25" s="1"/>
  <c r="Q1732" i="25"/>
  <c r="R1732" i="25" s="1"/>
  <c r="Q1731" i="25"/>
  <c r="R1731" i="25" s="1"/>
  <c r="Q1729" i="25"/>
  <c r="R1729" i="25" s="1"/>
  <c r="Q1728" i="25"/>
  <c r="R1728" i="25" s="1"/>
  <c r="Q1726" i="25"/>
  <c r="R1726" i="25" s="1"/>
  <c r="Q1725" i="25"/>
  <c r="R1725" i="25" s="1"/>
  <c r="Q1724" i="25"/>
  <c r="R1724" i="25" s="1"/>
  <c r="Q1723" i="25"/>
  <c r="R1723" i="25" s="1"/>
  <c r="Q1722" i="25"/>
  <c r="R1722" i="25" s="1"/>
  <c r="Q1721" i="25"/>
  <c r="R1721" i="25" s="1"/>
  <c r="Q1719" i="25"/>
  <c r="R1719" i="25" s="1"/>
  <c r="Q1718" i="25"/>
  <c r="R1718" i="25" s="1"/>
  <c r="Q1716" i="25"/>
  <c r="R1716" i="25" s="1"/>
  <c r="Q1714" i="25"/>
  <c r="R1714" i="25" s="1"/>
  <c r="Q1712" i="25"/>
  <c r="R1712" i="25" s="1"/>
  <c r="Q1711" i="25"/>
  <c r="R1711" i="25" s="1"/>
  <c r="Q1710" i="25"/>
  <c r="R1710" i="25" s="1"/>
  <c r="Q1709" i="25"/>
  <c r="R1709" i="25" s="1"/>
  <c r="Q1708" i="25"/>
  <c r="R1708" i="25" s="1"/>
  <c r="Q1707" i="25"/>
  <c r="R1707" i="25" s="1"/>
  <c r="Q1706" i="25"/>
  <c r="R1706" i="25" s="1"/>
  <c r="Q1705" i="25"/>
  <c r="R1705" i="25" s="1"/>
  <c r="Q1704" i="25"/>
  <c r="R1704" i="25" s="1"/>
  <c r="Q1703" i="25"/>
  <c r="R1703" i="25" s="1"/>
  <c r="Q1702" i="25"/>
  <c r="R1702" i="25" s="1"/>
  <c r="Q1701" i="25"/>
  <c r="R1701" i="25" s="1"/>
  <c r="Q1700" i="25"/>
  <c r="R1700" i="25" s="1"/>
  <c r="Q1699" i="25"/>
  <c r="R1699" i="25" s="1"/>
  <c r="Q1698" i="25"/>
  <c r="R1698" i="25" s="1"/>
  <c r="Q1697" i="25"/>
  <c r="R1697" i="25" s="1"/>
  <c r="Q1696" i="25"/>
  <c r="R1696" i="25" s="1"/>
  <c r="Q1695" i="25"/>
  <c r="R1695" i="25" s="1"/>
  <c r="Q1686" i="25"/>
  <c r="R1686" i="25" s="1"/>
  <c r="Q1684" i="25"/>
  <c r="R1684" i="25" s="1"/>
  <c r="Q1683" i="25"/>
  <c r="R1683" i="25" s="1"/>
  <c r="Q1682" i="25"/>
  <c r="R1682" i="25" s="1"/>
  <c r="Q1681" i="25"/>
  <c r="R1681" i="25" s="1"/>
  <c r="Q1680" i="25"/>
  <c r="R1680" i="25" s="1"/>
  <c r="Q1677" i="25"/>
  <c r="R1677" i="25" s="1"/>
  <c r="Q1675" i="25"/>
  <c r="R1675" i="25" s="1"/>
  <c r="Q1674" i="25"/>
  <c r="R1674" i="25" s="1"/>
  <c r="Q1673" i="25"/>
  <c r="R1673" i="25" s="1"/>
  <c r="Q1672" i="25"/>
  <c r="R1672" i="25" s="1"/>
  <c r="Q1671" i="25"/>
  <c r="R1671" i="25" s="1"/>
  <c r="Q1670" i="25"/>
  <c r="R1670" i="25" s="1"/>
  <c r="Q1669" i="25"/>
  <c r="R1669" i="25" s="1"/>
  <c r="Q1668" i="25"/>
  <c r="R1668" i="25" s="1"/>
  <c r="Q1667" i="25"/>
  <c r="R1667" i="25" s="1"/>
  <c r="Q1666" i="25"/>
  <c r="R1666" i="25" s="1"/>
  <c r="Q1665" i="25"/>
  <c r="R1665" i="25" s="1"/>
  <c r="Q1664" i="25"/>
  <c r="R1664" i="25" s="1"/>
  <c r="Q1527" i="25"/>
  <c r="R1527" i="25" s="1"/>
  <c r="Q1526" i="25"/>
  <c r="R1526" i="25" s="1"/>
  <c r="Q1525" i="25"/>
  <c r="R1525" i="25" s="1"/>
  <c r="Q1660" i="25"/>
  <c r="R1660" i="25" s="1"/>
  <c r="Q1658" i="25"/>
  <c r="R1658" i="25" s="1"/>
  <c r="Q1657" i="25"/>
  <c r="R1657" i="25" s="1"/>
  <c r="Q1656" i="25"/>
  <c r="R1656" i="25" s="1"/>
  <c r="Q1655" i="25"/>
  <c r="R1655" i="25" s="1"/>
  <c r="Q1653" i="25"/>
  <c r="R1653" i="25" s="1"/>
  <c r="Q1649" i="25"/>
  <c r="R1649" i="25" s="1"/>
  <c r="Q1647" i="25"/>
  <c r="R1647" i="25" s="1"/>
  <c r="Q1646" i="25"/>
  <c r="R1646" i="25" s="1"/>
  <c r="Q1645" i="25"/>
  <c r="R1645" i="25" s="1"/>
  <c r="Q1644" i="25"/>
  <c r="R1644" i="25" s="1"/>
  <c r="Q1643" i="25"/>
  <c r="R1643" i="25" s="1"/>
  <c r="Q1642" i="25"/>
  <c r="R1642" i="25" s="1"/>
  <c r="Q1641" i="25"/>
  <c r="R1641" i="25" s="1"/>
  <c r="Q1640" i="25"/>
  <c r="R1640" i="25" s="1"/>
  <c r="Q1639" i="25"/>
  <c r="R1639" i="25" s="1"/>
  <c r="Q1638" i="25"/>
  <c r="R1638" i="25" s="1"/>
  <c r="Q1637" i="25"/>
  <c r="R1637" i="25" s="1"/>
  <c r="Q1636" i="25"/>
  <c r="R1636" i="25" s="1"/>
  <c r="Q1635" i="25"/>
  <c r="R1635" i="25" s="1"/>
  <c r="Q1634" i="25"/>
  <c r="R1634" i="25" s="1"/>
  <c r="Q1633" i="25"/>
  <c r="R1633" i="25" s="1"/>
  <c r="Q1632" i="25"/>
  <c r="R1632" i="25" s="1"/>
  <c r="Q1631" i="25"/>
  <c r="R1631" i="25" s="1"/>
  <c r="Q1630" i="25"/>
  <c r="R1630" i="25" s="1"/>
  <c r="Q1629" i="25"/>
  <c r="R1629" i="25" s="1"/>
  <c r="Q1628" i="25"/>
  <c r="R1628" i="25" s="1"/>
  <c r="Q1627" i="25"/>
  <c r="R1627" i="25" s="1"/>
  <c r="Q1626" i="25"/>
  <c r="R1626" i="25" s="1"/>
  <c r="Q1625" i="25"/>
  <c r="R1625" i="25" s="1"/>
  <c r="Q1624" i="25"/>
  <c r="R1624" i="25" s="1"/>
  <c r="Q1623" i="25"/>
  <c r="R1623" i="25" s="1"/>
  <c r="Q1622" i="25"/>
  <c r="R1622" i="25" s="1"/>
  <c r="Q1621" i="25"/>
  <c r="R1621" i="25" s="1"/>
  <c r="Q1620" i="25"/>
  <c r="R1620" i="25" s="1"/>
  <c r="Q1619" i="25"/>
  <c r="R1619" i="25" s="1"/>
  <c r="Q1618" i="25"/>
  <c r="R1618" i="25" s="1"/>
  <c r="Q1617" i="25"/>
  <c r="R1617" i="25" s="1"/>
  <c r="Q1616" i="25"/>
  <c r="R1616" i="25" s="1"/>
  <c r="Q1615" i="25"/>
  <c r="R1615" i="25" s="1"/>
  <c r="Q1614" i="25"/>
  <c r="R1614" i="25" s="1"/>
  <c r="Q1613" i="25"/>
  <c r="R1613" i="25" s="1"/>
  <c r="Q1612" i="25"/>
  <c r="R1612" i="25" s="1"/>
  <c r="Q1611" i="25"/>
  <c r="R1611" i="25" s="1"/>
  <c r="Q1603" i="25"/>
  <c r="R1603" i="25" s="1"/>
  <c r="Q1597" i="25"/>
  <c r="R1597" i="25" s="1"/>
  <c r="Q1596" i="25"/>
  <c r="R1596" i="25" s="1"/>
  <c r="Q1593" i="25"/>
  <c r="R1593" i="25" s="1"/>
  <c r="Q1592" i="25"/>
  <c r="R1592" i="25" s="1"/>
  <c r="Q1583" i="25"/>
  <c r="R1583" i="25" s="1"/>
  <c r="Q1581" i="25"/>
  <c r="R1581" i="25" s="1"/>
  <c r="Q1580" i="25"/>
  <c r="R1580" i="25" s="1"/>
  <c r="Q1578" i="25"/>
  <c r="R1578" i="25" s="1"/>
  <c r="Q1569" i="25"/>
  <c r="R1569" i="25" s="1"/>
  <c r="Q1565" i="25"/>
  <c r="R1565" i="25" s="1"/>
  <c r="Q1564" i="25"/>
  <c r="R1564" i="25" s="1"/>
  <c r="Q1548" i="25"/>
  <c r="R1548" i="25" s="1"/>
  <c r="Q1547" i="25"/>
  <c r="R1547" i="25" s="1"/>
  <c r="Q1544" i="25"/>
  <c r="R1544" i="25" s="1"/>
  <c r="Q1537" i="25"/>
  <c r="R1537" i="25" s="1"/>
  <c r="Q1524" i="25"/>
  <c r="R1524" i="25" s="1"/>
  <c r="Q1516" i="25"/>
  <c r="R1516" i="25" s="1"/>
  <c r="Q1514" i="25"/>
  <c r="R1514" i="25" s="1"/>
  <c r="Q1510" i="25"/>
  <c r="R1510" i="25" s="1"/>
  <c r="Q1506" i="25"/>
  <c r="R1506" i="25" s="1"/>
  <c r="Q1500" i="25"/>
  <c r="R1500" i="25" s="1"/>
  <c r="Q1499" i="25"/>
  <c r="R1499" i="25" s="1"/>
  <c r="Q1498" i="25"/>
  <c r="R1498" i="25" s="1"/>
  <c r="Q1496" i="25"/>
  <c r="R1496" i="25" s="1"/>
  <c r="Q1489" i="25"/>
  <c r="R1489" i="25" s="1"/>
  <c r="Q1488" i="25"/>
  <c r="R1488" i="25" s="1"/>
  <c r="Q1487" i="25"/>
  <c r="R1487" i="25" s="1"/>
  <c r="Q1484" i="25"/>
  <c r="R1484" i="25" s="1"/>
  <c r="Q1481" i="25"/>
  <c r="R1481" i="25" s="1"/>
  <c r="Q1480" i="25"/>
  <c r="R1480" i="25" s="1"/>
  <c r="Q1467" i="25"/>
  <c r="R1467" i="25" s="1"/>
  <c r="Q1460" i="25"/>
  <c r="R1460" i="25" s="1"/>
  <c r="Q1458" i="25"/>
  <c r="R1458" i="25" s="1"/>
  <c r="Q1454" i="25"/>
  <c r="R1454" i="25" s="1"/>
  <c r="Q1442" i="25"/>
  <c r="R1442" i="25" s="1"/>
  <c r="Q1437" i="25"/>
  <c r="R1437" i="25" s="1"/>
  <c r="Q1433" i="25"/>
  <c r="R1433" i="25" s="1"/>
  <c r="Q1431" i="25"/>
  <c r="R1431" i="25" s="1"/>
  <c r="Q1430" i="25"/>
  <c r="R1430" i="25" s="1"/>
  <c r="Q1429" i="25"/>
  <c r="R1429" i="25" s="1"/>
  <c r="Q1421" i="25"/>
  <c r="R1421" i="25" s="1"/>
  <c r="Q1414" i="25"/>
  <c r="R1414" i="25" s="1"/>
  <c r="Q1408" i="25"/>
  <c r="R1408" i="25" s="1"/>
  <c r="Q1401" i="25"/>
  <c r="R1401" i="25" s="1"/>
  <c r="Q1400" i="25"/>
  <c r="R1400" i="25" s="1"/>
  <c r="Q1396" i="25"/>
  <c r="R1396" i="25" s="1"/>
  <c r="Q1389" i="25"/>
  <c r="R1389" i="25" s="1"/>
  <c r="Q1386" i="25"/>
  <c r="R1386" i="25" s="1"/>
  <c r="Q1385" i="25"/>
  <c r="R1385" i="25" s="1"/>
  <c r="Q1382" i="25"/>
  <c r="R1382" i="25" s="1"/>
  <c r="Q1372" i="25"/>
  <c r="R1372" i="25" s="1"/>
  <c r="Q1370" i="25"/>
  <c r="R1370" i="25" s="1"/>
  <c r="R1365" i="25"/>
  <c r="Q1364" i="25"/>
  <c r="R1364" i="25" s="1"/>
  <c r="Q1359" i="25"/>
  <c r="R1359" i="25" s="1"/>
  <c r="Q889" i="25"/>
  <c r="R889" i="25" s="1"/>
  <c r="Q1354" i="25"/>
  <c r="R1354" i="25" s="1"/>
  <c r="Q1352" i="25"/>
  <c r="R1352" i="25" s="1"/>
  <c r="Q1343" i="25"/>
  <c r="R1343" i="25" s="1"/>
  <c r="Q1327" i="25"/>
  <c r="R1327" i="25" s="1"/>
  <c r="Q1326" i="25"/>
  <c r="R1326" i="25" s="1"/>
  <c r="Q1325" i="25"/>
  <c r="R1325" i="25" s="1"/>
  <c r="Q1324" i="25"/>
  <c r="R1324" i="25" s="1"/>
  <c r="Q1315" i="25"/>
  <c r="R1315" i="25" s="1"/>
  <c r="Q1312" i="25"/>
  <c r="R1312" i="25" s="1"/>
  <c r="Q1309" i="25"/>
  <c r="R1309" i="25" s="1"/>
  <c r="Q1308" i="25"/>
  <c r="R1308" i="25" s="1"/>
  <c r="Q1297" i="25"/>
  <c r="R1297" i="25" s="1"/>
  <c r="Q1272" i="25"/>
  <c r="R1272" i="25" s="1"/>
  <c r="Q1271" i="25"/>
  <c r="R1271" i="25" s="1"/>
  <c r="Q1270" i="25"/>
  <c r="R1270" i="25" s="1"/>
  <c r="Q1269" i="25"/>
  <c r="R1269" i="25" s="1"/>
  <c r="Q1262" i="25"/>
  <c r="R1262" i="25" s="1"/>
  <c r="Q1258" i="25"/>
  <c r="R1258" i="25" s="1"/>
  <c r="Q1257" i="25"/>
  <c r="R1257" i="25" s="1"/>
  <c r="Q1255" i="25"/>
  <c r="R1255" i="25" s="1"/>
  <c r="Q1247" i="25"/>
  <c r="R1247" i="25" s="1"/>
  <c r="Q1240" i="25"/>
  <c r="R1240" i="25" s="1"/>
  <c r="Q1239" i="25"/>
  <c r="R1239" i="25" s="1"/>
  <c r="Q1234" i="25"/>
  <c r="R1234" i="25" s="1"/>
  <c r="Q1232" i="25"/>
  <c r="R1232" i="25" s="1"/>
  <c r="Q1227" i="25"/>
  <c r="R1227" i="25" s="1"/>
  <c r="Q1216" i="25"/>
  <c r="R1216" i="25" s="1"/>
  <c r="Q1214" i="25"/>
  <c r="R1214" i="25" s="1"/>
  <c r="Q1211" i="25"/>
  <c r="R1211" i="25" s="1"/>
  <c r="Q1209" i="25"/>
  <c r="R1209" i="25" s="1"/>
  <c r="Q1207" i="25"/>
  <c r="R1207" i="25" s="1"/>
  <c r="Q1205" i="25"/>
  <c r="R1205" i="25" s="1"/>
  <c r="Q1198" i="25"/>
  <c r="R1198" i="25" s="1"/>
  <c r="Q1197" i="25"/>
  <c r="R1197" i="25" s="1"/>
  <c r="Q1196" i="25"/>
  <c r="R1196" i="25" s="1"/>
  <c r="Q1195" i="25"/>
  <c r="R1195" i="25" s="1"/>
  <c r="Q1193" i="25"/>
  <c r="R1193" i="25" s="1"/>
  <c r="Q1191" i="25"/>
  <c r="R1191" i="25" s="1"/>
  <c r="Q1190" i="25"/>
  <c r="R1190" i="25" s="1"/>
  <c r="Q1180" i="25"/>
  <c r="R1180" i="25" s="1"/>
  <c r="Q1175" i="25"/>
  <c r="R1175" i="25" s="1"/>
  <c r="Q1164" i="25"/>
  <c r="R1164" i="25" s="1"/>
  <c r="Q1160" i="25"/>
  <c r="R1160" i="25" s="1"/>
  <c r="Q1159" i="25"/>
  <c r="R1159" i="25" s="1"/>
  <c r="Q1158" i="25"/>
  <c r="R1158" i="25" s="1"/>
  <c r="Q1157" i="25"/>
  <c r="R1157" i="25" s="1"/>
  <c r="Q1153" i="25"/>
  <c r="R1153" i="25" s="1"/>
  <c r="Q1151" i="25"/>
  <c r="R1151" i="25" s="1"/>
  <c r="Q1149" i="25"/>
  <c r="R1149" i="25" s="1"/>
  <c r="Q1123" i="25"/>
  <c r="R1123" i="25" s="1"/>
  <c r="Q1121" i="25"/>
  <c r="R1121" i="25" s="1"/>
  <c r="Q1120" i="25"/>
  <c r="R1120" i="25" s="1"/>
  <c r="Q1119" i="25"/>
  <c r="R1119" i="25" s="1"/>
  <c r="Q1118" i="25"/>
  <c r="R1118" i="25" s="1"/>
  <c r="Q1117" i="25"/>
  <c r="R1117" i="25" s="1"/>
  <c r="Q1115" i="25"/>
  <c r="R1115" i="25" s="1"/>
  <c r="Q1112" i="25"/>
  <c r="R1112" i="25" s="1"/>
  <c r="Q1111" i="25"/>
  <c r="R1111" i="25" s="1"/>
  <c r="Q1110" i="25"/>
  <c r="R1110" i="25" s="1"/>
  <c r="Q1109" i="25"/>
  <c r="R1109" i="25" s="1"/>
  <c r="Q1108" i="25"/>
  <c r="R1108" i="25" s="1"/>
  <c r="Q1106" i="25"/>
  <c r="R1106" i="25" s="1"/>
  <c r="Q1105" i="25"/>
  <c r="R1105" i="25" s="1"/>
  <c r="Q1102" i="25"/>
  <c r="R1102" i="25" s="1"/>
  <c r="Q1101" i="25"/>
  <c r="R1101" i="25" s="1"/>
  <c r="Q1099" i="25"/>
  <c r="R1099" i="25" s="1"/>
  <c r="Q1095" i="25"/>
  <c r="R1095" i="25" s="1"/>
  <c r="Q1093" i="25"/>
  <c r="R1093" i="25" s="1"/>
  <c r="Q1092" i="25"/>
  <c r="R1092" i="25" s="1"/>
  <c r="Q1090" i="25"/>
  <c r="R1090" i="25" s="1"/>
  <c r="Q1089" i="25"/>
  <c r="R1089" i="25" s="1"/>
  <c r="Q1086" i="25"/>
  <c r="R1086" i="25" s="1"/>
  <c r="Q1085" i="25"/>
  <c r="R1085" i="25" s="1"/>
  <c r="Q1083" i="25"/>
  <c r="R1083" i="25" s="1"/>
  <c r="Q1082" i="25"/>
  <c r="R1082" i="25" s="1"/>
  <c r="Q1078" i="25"/>
  <c r="R1078" i="25" s="1"/>
  <c r="Q1077" i="25"/>
  <c r="R1077" i="25" s="1"/>
  <c r="Q1075" i="25"/>
  <c r="R1075" i="25" s="1"/>
  <c r="Q1063" i="25"/>
  <c r="R1063" i="25" s="1"/>
  <c r="Q1061" i="25"/>
  <c r="R1061" i="25" s="1"/>
  <c r="Q1059" i="25"/>
  <c r="R1059" i="25" s="1"/>
  <c r="Q1056" i="25"/>
  <c r="R1056" i="25" s="1"/>
  <c r="Q1052" i="25"/>
  <c r="R1052" i="25" s="1"/>
  <c r="Q1038" i="25"/>
  <c r="R1038" i="25" s="1"/>
  <c r="Q1032" i="25"/>
  <c r="R1032" i="25" s="1"/>
  <c r="Q1030" i="25"/>
  <c r="R1030" i="25" s="1"/>
  <c r="Q1026" i="25"/>
  <c r="R1026" i="25" s="1"/>
  <c r="Q1025" i="25"/>
  <c r="R1025" i="25" s="1"/>
  <c r="Q1023" i="25"/>
  <c r="R1023" i="25" s="1"/>
  <c r="Q1021" i="25"/>
  <c r="R1021" i="25" s="1"/>
  <c r="Q1019" i="25"/>
  <c r="R1019" i="25" s="1"/>
  <c r="Q1018" i="25"/>
  <c r="R1018" i="25" s="1"/>
  <c r="Q1015" i="25"/>
  <c r="R1015" i="25" s="1"/>
  <c r="Q1012" i="25"/>
  <c r="R1012" i="25" s="1"/>
  <c r="Q1000" i="25"/>
  <c r="R1000" i="25" s="1"/>
  <c r="Q997" i="25"/>
  <c r="R997" i="25" s="1"/>
  <c r="Q994" i="25"/>
  <c r="R994" i="25" s="1"/>
  <c r="Q991" i="25"/>
  <c r="R991" i="25" s="1"/>
  <c r="Q989" i="25"/>
  <c r="R989" i="25" s="1"/>
  <c r="Q982" i="25"/>
  <c r="R982" i="25" s="1"/>
  <c r="Q976" i="25"/>
  <c r="R976" i="25" s="1"/>
  <c r="Q975" i="25"/>
  <c r="R975" i="25" s="1"/>
  <c r="Q973" i="25"/>
  <c r="R973" i="25" s="1"/>
  <c r="Q971" i="25"/>
  <c r="R971" i="25" s="1"/>
  <c r="Q966" i="25"/>
  <c r="R966" i="25" s="1"/>
  <c r="Q965" i="25"/>
  <c r="R965" i="25" s="1"/>
  <c r="Q960" i="25"/>
  <c r="R960" i="25" s="1"/>
  <c r="Q959" i="25"/>
  <c r="R959" i="25" s="1"/>
  <c r="Q958" i="25"/>
  <c r="R958" i="25" s="1"/>
  <c r="Q951" i="25"/>
  <c r="R951" i="25" s="1"/>
  <c r="Q939" i="25"/>
  <c r="R939" i="25" s="1"/>
  <c r="Q938" i="25"/>
  <c r="R938" i="25" s="1"/>
  <c r="Q937" i="25"/>
  <c r="R937" i="25" s="1"/>
  <c r="Q936" i="25"/>
  <c r="R936" i="25" s="1"/>
  <c r="Q934" i="25"/>
  <c r="R934" i="25" s="1"/>
  <c r="Q933" i="25"/>
  <c r="R933" i="25" s="1"/>
  <c r="Q932" i="25"/>
  <c r="R932" i="25" s="1"/>
  <c r="Q930" i="25"/>
  <c r="R930" i="25" s="1"/>
  <c r="Q925" i="25"/>
  <c r="R925" i="25" s="1"/>
  <c r="Q923" i="25"/>
  <c r="R923" i="25" s="1"/>
  <c r="Q921" i="25"/>
  <c r="R921" i="25" s="1"/>
  <c r="Q901" i="25"/>
  <c r="R901" i="25" s="1"/>
  <c r="Q900" i="25"/>
  <c r="R900" i="25" s="1"/>
  <c r="Q898" i="25"/>
  <c r="R898" i="25" s="1"/>
  <c r="Q897" i="25"/>
  <c r="R897" i="25" s="1"/>
  <c r="Q896" i="25"/>
  <c r="R896" i="25" s="1"/>
  <c r="Q895" i="25"/>
  <c r="R895" i="25" s="1"/>
  <c r="Q894" i="25"/>
  <c r="R894" i="25" s="1"/>
  <c r="Q893" i="25"/>
  <c r="R893" i="25" s="1"/>
  <c r="Q890" i="25"/>
  <c r="R890" i="25" s="1"/>
  <c r="Q882" i="25"/>
  <c r="R882" i="25" s="1"/>
  <c r="Q881" i="25"/>
  <c r="R881" i="25" s="1"/>
  <c r="Q879" i="25"/>
  <c r="R879" i="25" s="1"/>
  <c r="Q872" i="25"/>
  <c r="R872" i="25" s="1"/>
  <c r="Q870" i="25"/>
  <c r="R870" i="25" s="1"/>
  <c r="Q868" i="25"/>
  <c r="R868" i="25" s="1"/>
  <c r="Q866" i="25"/>
  <c r="R866" i="25" s="1"/>
  <c r="Q844" i="25"/>
  <c r="R844" i="25" s="1"/>
  <c r="Q842" i="25"/>
  <c r="R842" i="25" s="1"/>
  <c r="Q840" i="25"/>
  <c r="R840" i="25" s="1"/>
  <c r="Q838" i="25"/>
  <c r="R838" i="25" s="1"/>
  <c r="Q830" i="25"/>
  <c r="R830" i="25" s="1"/>
  <c r="Q829" i="25"/>
  <c r="R829" i="25" s="1"/>
  <c r="Q828" i="25"/>
  <c r="R828" i="25" s="1"/>
  <c r="Q826" i="25"/>
  <c r="R826" i="25" s="1"/>
  <c r="Q825" i="25"/>
  <c r="R825" i="25" s="1"/>
  <c r="Q819" i="25"/>
  <c r="R819" i="25" s="1"/>
  <c r="Q803" i="25"/>
  <c r="R803" i="25" s="1"/>
  <c r="Q800" i="25"/>
  <c r="R800" i="25" s="1"/>
  <c r="Q796" i="25"/>
  <c r="R796" i="25" s="1"/>
  <c r="Q792" i="25"/>
  <c r="R792" i="25" s="1"/>
  <c r="Q783" i="25"/>
  <c r="R783" i="25" s="1"/>
  <c r="Q777" i="25"/>
  <c r="R777" i="25" s="1"/>
  <c r="Q771" i="25"/>
  <c r="R771" i="25" s="1"/>
  <c r="Q766" i="25"/>
  <c r="R766" i="25" s="1"/>
  <c r="Q745" i="25"/>
  <c r="R745" i="25" s="1"/>
  <c r="Q744" i="25"/>
  <c r="R744" i="25" s="1"/>
  <c r="Q743" i="25"/>
  <c r="R743" i="25" s="1"/>
  <c r="Q742" i="25"/>
  <c r="R742" i="25" s="1"/>
  <c r="Q741" i="25"/>
  <c r="R741" i="25" s="1"/>
  <c r="Q739" i="25"/>
  <c r="R739" i="25" s="1"/>
  <c r="Q738" i="25"/>
  <c r="R738" i="25" s="1"/>
  <c r="Q737" i="25"/>
  <c r="R737" i="25" s="1"/>
  <c r="Q736" i="25"/>
  <c r="R736" i="25" s="1"/>
  <c r="Q734" i="25"/>
  <c r="R734" i="25" s="1"/>
  <c r="Q732" i="25"/>
  <c r="R732" i="25" s="1"/>
  <c r="Q729" i="25"/>
  <c r="R729" i="25" s="1"/>
  <c r="Q728" i="25"/>
  <c r="R728" i="25" s="1"/>
  <c r="Q727" i="25"/>
  <c r="R727" i="25" s="1"/>
  <c r="Q726" i="25"/>
  <c r="R726" i="25" s="1"/>
  <c r="Q725" i="25"/>
  <c r="R725" i="25" s="1"/>
  <c r="Q724" i="25"/>
  <c r="R724" i="25" s="1"/>
  <c r="Q722" i="25"/>
  <c r="R722" i="25" s="1"/>
  <c r="Q721" i="25"/>
  <c r="R721" i="25" s="1"/>
  <c r="Q716" i="25"/>
  <c r="R716" i="25" s="1"/>
  <c r="Q715" i="25"/>
  <c r="R715" i="25" s="1"/>
  <c r="Q712" i="25"/>
  <c r="R712" i="25" s="1"/>
  <c r="Q690" i="25"/>
  <c r="R690" i="25" s="1"/>
  <c r="Q684" i="25"/>
  <c r="R684" i="25" s="1"/>
  <c r="Q683" i="25"/>
  <c r="R683" i="25" s="1"/>
  <c r="Q678" i="25"/>
  <c r="R678" i="25" s="1"/>
  <c r="Q676" i="25"/>
  <c r="R676" i="25" s="1"/>
  <c r="Q668" i="25"/>
  <c r="R668" i="25" s="1"/>
  <c r="Q667" i="25"/>
  <c r="R667" i="25" s="1"/>
  <c r="Q666" i="25"/>
  <c r="R666" i="25" s="1"/>
  <c r="Q665" i="25"/>
  <c r="R665" i="25" s="1"/>
  <c r="Q664" i="25"/>
  <c r="R664" i="25" s="1"/>
  <c r="Q655" i="25"/>
  <c r="R655" i="25" s="1"/>
  <c r="Q654" i="25"/>
  <c r="R654" i="25" s="1"/>
  <c r="Q653" i="25"/>
  <c r="R653" i="25" s="1"/>
  <c r="Q630" i="25"/>
  <c r="R630" i="25" s="1"/>
  <c r="Q629" i="25"/>
  <c r="R629" i="25" s="1"/>
  <c r="Q628" i="25"/>
  <c r="R628" i="25" s="1"/>
  <c r="Q622" i="25"/>
  <c r="R622" i="25" s="1"/>
  <c r="Q621" i="25"/>
  <c r="R621" i="25" s="1"/>
  <c r="Q620" i="25"/>
  <c r="R620" i="25" s="1"/>
  <c r="Q619" i="25"/>
  <c r="R619" i="25" s="1"/>
  <c r="Q610" i="25"/>
  <c r="R610" i="25" s="1"/>
  <c r="Q606" i="25"/>
  <c r="R606" i="25" s="1"/>
  <c r="Q599" i="25"/>
  <c r="R599" i="25" s="1"/>
  <c r="Q593" i="25"/>
  <c r="R593" i="25" s="1"/>
  <c r="Q579" i="25"/>
  <c r="R579" i="25" s="1"/>
  <c r="Q565" i="25"/>
  <c r="R565" i="25" s="1"/>
  <c r="Q563" i="25"/>
  <c r="R563" i="25" s="1"/>
  <c r="Q554" i="25"/>
  <c r="R554" i="25" s="1"/>
  <c r="Q553" i="25"/>
  <c r="R553" i="25" s="1"/>
  <c r="Q530" i="25"/>
  <c r="R530" i="25" s="1"/>
  <c r="Q517" i="25"/>
  <c r="R517" i="25" s="1"/>
  <c r="Q511" i="25"/>
  <c r="R511" i="25" s="1"/>
  <c r="Q489" i="25"/>
  <c r="R489" i="25" s="1"/>
  <c r="Q488" i="25"/>
  <c r="R488" i="25" s="1"/>
  <c r="Q481" i="25"/>
  <c r="R481" i="25" s="1"/>
  <c r="Q475" i="25"/>
  <c r="R475" i="25" s="1"/>
  <c r="Q346" i="25"/>
  <c r="R346" i="25" s="1"/>
  <c r="Q344" i="25"/>
  <c r="R344" i="25" s="1"/>
  <c r="Q324" i="25"/>
  <c r="R324" i="25" s="1"/>
  <c r="Q320" i="25"/>
  <c r="R320" i="25" s="1"/>
  <c r="Q314" i="25"/>
  <c r="R314" i="25" s="1"/>
  <c r="Q300" i="25"/>
  <c r="R300" i="25" s="1"/>
  <c r="Q299" i="25"/>
  <c r="R299" i="25" s="1"/>
  <c r="Q297" i="25"/>
  <c r="R297" i="25" s="1"/>
  <c r="Q290" i="25"/>
  <c r="R290" i="25" s="1"/>
  <c r="Q263" i="25"/>
  <c r="R263" i="25" s="1"/>
  <c r="Q262" i="25"/>
  <c r="R262" i="25" s="1"/>
  <c r="Q1775" i="25"/>
  <c r="R1775" i="25" s="1"/>
  <c r="Q261" i="25"/>
  <c r="R261" i="25" s="1"/>
  <c r="Q260" i="25"/>
  <c r="R260" i="25" s="1"/>
  <c r="Q259" i="25"/>
  <c r="R259" i="25" s="1"/>
  <c r="Q257" i="25"/>
  <c r="R257" i="25" s="1"/>
  <c r="Q252" i="25"/>
  <c r="R252" i="25" s="1"/>
  <c r="Q248" i="25"/>
  <c r="R248" i="25" s="1"/>
  <c r="Q241" i="25"/>
  <c r="R241" i="25" s="1"/>
  <c r="Q240" i="25"/>
  <c r="R240" i="25" s="1"/>
  <c r="Q238" i="25"/>
  <c r="R238" i="25" s="1"/>
  <c r="Q231" i="25"/>
  <c r="R231" i="25" s="1"/>
  <c r="Q207" i="25"/>
  <c r="R207" i="25" s="1"/>
  <c r="Q203" i="25"/>
  <c r="R203" i="25" s="1"/>
  <c r="Q195" i="25"/>
  <c r="R195" i="25" s="1"/>
  <c r="Q194" i="25"/>
  <c r="R194" i="25" s="1"/>
  <c r="Q193" i="25"/>
  <c r="R193" i="25" s="1"/>
  <c r="Q2028" i="25"/>
  <c r="R2028" i="25" s="1"/>
  <c r="Q186" i="25"/>
  <c r="R186" i="25" s="1"/>
  <c r="Q184" i="25"/>
  <c r="R184" i="25" s="1"/>
  <c r="Q176" i="25"/>
  <c r="R176" i="25" s="1"/>
  <c r="Q174" i="25"/>
  <c r="R174" i="25" s="1"/>
  <c r="Q170" i="25"/>
  <c r="R170" i="25" s="1"/>
  <c r="Q155" i="25"/>
  <c r="R155" i="25" s="1"/>
  <c r="Q143" i="25"/>
  <c r="R143" i="25" s="1"/>
  <c r="Q136" i="25"/>
  <c r="R136" i="25" s="1"/>
  <c r="Q135" i="25"/>
  <c r="R135" i="25" s="1"/>
  <c r="Q134" i="25"/>
  <c r="R134" i="25" s="1"/>
  <c r="Q132" i="25"/>
  <c r="R132" i="25" s="1"/>
  <c r="Q129" i="25"/>
  <c r="R129" i="25" s="1"/>
  <c r="Q2025" i="25"/>
  <c r="R2025" i="25" s="1"/>
  <c r="Q123" i="25"/>
  <c r="R123" i="25" s="1"/>
  <c r="Q103" i="25"/>
  <c r="R103" i="25" s="1"/>
  <c r="Q102" i="25"/>
  <c r="R102" i="25" s="1"/>
  <c r="Q101" i="25"/>
  <c r="R101" i="25" s="1"/>
  <c r="Q96" i="25"/>
  <c r="R96" i="25" s="1"/>
  <c r="Q93" i="25"/>
  <c r="R93" i="25" s="1"/>
  <c r="Q92" i="25"/>
  <c r="R92" i="25" s="1"/>
  <c r="Q91" i="25"/>
  <c r="R91" i="25" s="1"/>
  <c r="Q90" i="25"/>
  <c r="R90" i="25" s="1"/>
  <c r="Q73" i="25"/>
  <c r="R73" i="25" s="1"/>
  <c r="Q72" i="25"/>
  <c r="R72" i="25" s="1"/>
  <c r="Q58" i="25"/>
  <c r="R58" i="25" s="1"/>
  <c r="Q57" i="25"/>
  <c r="R57" i="25" s="1"/>
  <c r="Q56" i="25"/>
  <c r="R56" i="25" s="1"/>
  <c r="Q45" i="25"/>
  <c r="R45" i="25" s="1"/>
  <c r="Q44" i="25"/>
  <c r="R44" i="25" s="1"/>
  <c r="Q43" i="25"/>
  <c r="R43" i="25" s="1"/>
  <c r="Q38" i="25"/>
  <c r="R38" i="25" s="1"/>
  <c r="W34" i="25"/>
  <c r="W33" i="25" s="1"/>
  <c r="R2126" i="25" l="1"/>
  <c r="R2127" i="25"/>
  <c r="W5" i="25"/>
  <c r="Q1470" i="25"/>
  <c r="R1470" i="25" s="1"/>
  <c r="Q1511" i="25"/>
  <c r="R1511" i="25" s="1"/>
  <c r="Q40" i="25"/>
  <c r="R40" i="25" s="1"/>
  <c r="Q74" i="25"/>
  <c r="R74" i="25" s="1"/>
  <c r="Q118" i="25"/>
  <c r="R118" i="25" s="1"/>
  <c r="Q152" i="25"/>
  <c r="R152" i="25" s="1"/>
  <c r="Q192" i="25"/>
  <c r="R192" i="25" s="1"/>
  <c r="Q221" i="25"/>
  <c r="R221" i="25" s="1"/>
  <c r="Q255" i="25"/>
  <c r="R255" i="25" s="1"/>
  <c r="Q298" i="25"/>
  <c r="R298" i="25" s="1"/>
  <c r="Q325" i="25"/>
  <c r="R325" i="25" s="1"/>
  <c r="Q327" i="25"/>
  <c r="R327" i="25" s="1"/>
  <c r="Q98" i="25"/>
  <c r="R98" i="25" s="1"/>
  <c r="Q768" i="25"/>
  <c r="R768" i="25" s="1"/>
  <c r="Q874" i="25"/>
  <c r="R874" i="25" s="1"/>
  <c r="Q956" i="25"/>
  <c r="R956" i="25" s="1"/>
  <c r="Q1074" i="25"/>
  <c r="R1074" i="25" s="1"/>
  <c r="Q1226" i="25"/>
  <c r="R1226" i="25" s="1"/>
  <c r="Q1231" i="25"/>
  <c r="R1231" i="25" s="1"/>
  <c r="Q1268" i="25"/>
  <c r="R1268" i="25" s="1"/>
  <c r="Q1274" i="25"/>
  <c r="R1274" i="25" s="1"/>
  <c r="Q1294" i="25"/>
  <c r="R1294" i="25" s="1"/>
  <c r="Q1296" i="25"/>
  <c r="R1296" i="25" s="1"/>
  <c r="Q1316" i="25"/>
  <c r="R1316" i="25" s="1"/>
  <c r="Q1552" i="25"/>
  <c r="R1552" i="25" s="1"/>
  <c r="Q1576" i="25"/>
  <c r="R1576" i="25" s="1"/>
  <c r="Q1598" i="25"/>
  <c r="R1598" i="25" s="1"/>
  <c r="Q1717" i="25"/>
  <c r="R1717" i="25" s="1"/>
  <c r="Q1659" i="25"/>
  <c r="R1659" i="25" s="1"/>
  <c r="Q781" i="25"/>
  <c r="R781" i="25" s="1"/>
  <c r="Q831" i="25"/>
  <c r="R831" i="25" s="1"/>
  <c r="Q854" i="25"/>
  <c r="R854" i="25" s="1"/>
  <c r="Q865" i="25"/>
  <c r="R865" i="25" s="1"/>
  <c r="Q871" i="25"/>
  <c r="R871" i="25" s="1"/>
  <c r="Q873" i="25"/>
  <c r="R873" i="25" s="1"/>
  <c r="Q922" i="25"/>
  <c r="R922" i="25" s="1"/>
  <c r="Q935" i="25"/>
  <c r="R935" i="25" s="1"/>
  <c r="Q1585" i="25"/>
  <c r="R1585" i="25" s="1"/>
  <c r="Q39" i="25"/>
  <c r="R39" i="25" s="1"/>
  <c r="Q41" i="25"/>
  <c r="R41" i="25" s="1"/>
  <c r="Q42" i="25"/>
  <c r="R42" i="25" s="1"/>
  <c r="Q149" i="25"/>
  <c r="R149" i="25" s="1"/>
  <c r="Q154" i="25"/>
  <c r="R154" i="25" s="1"/>
  <c r="Q190" i="25"/>
  <c r="R190" i="25" s="1"/>
  <c r="Q1001" i="25"/>
  <c r="R1001" i="25" s="1"/>
  <c r="Q1066" i="25"/>
  <c r="R1066" i="25" s="1"/>
  <c r="Q1068" i="25"/>
  <c r="R1068" i="25" s="1"/>
  <c r="Q1076" i="25"/>
  <c r="R1076" i="25" s="1"/>
  <c r="Q1081" i="25"/>
  <c r="R1081" i="25" s="1"/>
  <c r="Q1094" i="25"/>
  <c r="R1094" i="25" s="1"/>
  <c r="Q1096" i="25"/>
  <c r="R1096" i="25" s="1"/>
  <c r="Q1104" i="25"/>
  <c r="R1104" i="25" s="1"/>
  <c r="Q1156" i="25"/>
  <c r="R1156" i="25" s="1"/>
  <c r="Q1162" i="25"/>
  <c r="R1162" i="25" s="1"/>
  <c r="Q1185" i="25"/>
  <c r="R1185" i="25" s="1"/>
  <c r="Q1192" i="25"/>
  <c r="R1192" i="25" s="1"/>
  <c r="Q1199" i="25"/>
  <c r="R1199" i="25" s="1"/>
  <c r="R1252" i="25"/>
  <c r="Q1260" i="25"/>
  <c r="R1260" i="25" s="1"/>
  <c r="Q1266" i="25"/>
  <c r="R1266" i="25" s="1"/>
  <c r="Q1273" i="25"/>
  <c r="R1273" i="25" s="1"/>
  <c r="Q1319" i="25"/>
  <c r="R1319" i="25" s="1"/>
  <c r="Q1348" i="25"/>
  <c r="R1348" i="25" s="1"/>
  <c r="Q1392" i="25"/>
  <c r="R1392" i="25" s="1"/>
  <c r="Q1652" i="25"/>
  <c r="R1652" i="25" s="1"/>
  <c r="Q1206" i="25"/>
  <c r="R1206" i="25" s="1"/>
  <c r="Q1210" i="25"/>
  <c r="R1210" i="25" s="1"/>
  <c r="Q1218" i="25"/>
  <c r="R1218" i="25" s="1"/>
  <c r="Q1253" i="25"/>
  <c r="R1253" i="25" s="1"/>
  <c r="Q1261" i="25"/>
  <c r="R1261" i="25" s="1"/>
  <c r="Q1512" i="25"/>
  <c r="R1512" i="25" s="1"/>
  <c r="Q1530" i="25"/>
  <c r="R1530" i="25" s="1"/>
  <c r="Q1535" i="25"/>
  <c r="R1535" i="25" s="1"/>
  <c r="Q1546" i="25"/>
  <c r="R1546" i="25" s="1"/>
  <c r="Q1567" i="25"/>
  <c r="R1567" i="25" s="1"/>
  <c r="Q1574" i="25"/>
  <c r="R1574" i="25" s="1"/>
  <c r="Q1588" i="25"/>
  <c r="R1588" i="25" s="1"/>
  <c r="Q1591" i="25"/>
  <c r="R1591" i="25" s="1"/>
  <c r="Q1594" i="25"/>
  <c r="R1594" i="25" s="1"/>
  <c r="Q1651" i="25"/>
  <c r="R1651" i="25" s="1"/>
  <c r="Q256" i="25"/>
  <c r="R256" i="25" s="1"/>
  <c r="Q326" i="25"/>
  <c r="R326" i="25" s="1"/>
  <c r="Q660" i="25"/>
  <c r="R660" i="25" s="1"/>
  <c r="Q723" i="25"/>
  <c r="R723" i="25" s="1"/>
  <c r="Q775" i="25"/>
  <c r="R775" i="25" s="1"/>
  <c r="Q787" i="25"/>
  <c r="R787" i="25" s="1"/>
  <c r="Q790" i="25"/>
  <c r="R790" i="25" s="1"/>
  <c r="Q793" i="25"/>
  <c r="R793" i="25" s="1"/>
  <c r="Q795" i="25"/>
  <c r="R795" i="25" s="1"/>
  <c r="Q823" i="25"/>
  <c r="R823" i="25" s="1"/>
  <c r="Q877" i="25"/>
  <c r="R877" i="25" s="1"/>
  <c r="Q880" i="25"/>
  <c r="R880" i="25" s="1"/>
  <c r="Q887" i="25"/>
  <c r="R887" i="25" s="1"/>
  <c r="Q888" i="25"/>
  <c r="R888" i="25" s="1"/>
  <c r="Q929" i="25"/>
  <c r="R929" i="25" s="1"/>
  <c r="Q954" i="25"/>
  <c r="R954" i="25" s="1"/>
  <c r="Q961" i="25"/>
  <c r="R961" i="25" s="1"/>
  <c r="Q986" i="25"/>
  <c r="R986" i="25" s="1"/>
  <c r="Q1254" i="25"/>
  <c r="R1254" i="25" s="1"/>
  <c r="Q1398" i="25"/>
  <c r="R1398" i="25" s="1"/>
  <c r="Q1402" i="25"/>
  <c r="R1402" i="25" s="1"/>
  <c r="Q1435" i="25"/>
  <c r="R1435" i="25" s="1"/>
  <c r="Q1448" i="25"/>
  <c r="R1448" i="25" s="1"/>
  <c r="Q1469" i="25"/>
  <c r="R1469" i="25" s="1"/>
  <c r="Q1486" i="25"/>
  <c r="R1486" i="25" s="1"/>
  <c r="Q1503" i="25"/>
  <c r="R1503" i="25" s="1"/>
  <c r="Q1529" i="25"/>
  <c r="R1529" i="25" s="1"/>
  <c r="Q1550" i="25"/>
  <c r="R1550" i="25" s="1"/>
  <c r="Q1551" i="25"/>
  <c r="R1551" i="25" s="1"/>
  <c r="Q1554" i="25"/>
  <c r="R1554" i="25" s="1"/>
  <c r="Q1566" i="25"/>
  <c r="R1566" i="25" s="1"/>
  <c r="Q1579" i="25"/>
  <c r="R1579" i="25" s="1"/>
  <c r="Q1590" i="25"/>
  <c r="R1590" i="25" s="1"/>
  <c r="Q1607" i="25"/>
  <c r="R1607" i="25" s="1"/>
  <c r="Q1608" i="25"/>
  <c r="R1608" i="25" s="1"/>
  <c r="Q1648" i="25"/>
  <c r="R1648" i="25" s="1"/>
  <c r="Q1650" i="25"/>
  <c r="R1650" i="25" s="1"/>
  <c r="Q94" i="25"/>
  <c r="R94" i="25" s="1"/>
  <c r="Q97" i="25"/>
  <c r="R97" i="25" s="1"/>
  <c r="Q137" i="25"/>
  <c r="R137" i="25" s="1"/>
  <c r="Q147" i="25"/>
  <c r="R147" i="25" s="1"/>
  <c r="Q169" i="25"/>
  <c r="R169" i="25" s="1"/>
  <c r="Q173" i="25"/>
  <c r="R173" i="25" s="1"/>
  <c r="Q189" i="25"/>
  <c r="R189" i="25" s="1"/>
  <c r="Q250" i="25"/>
  <c r="R250" i="25" s="1"/>
  <c r="Q253" i="25"/>
  <c r="R253" i="25" s="1"/>
  <c r="Q254" i="25"/>
  <c r="R254" i="25" s="1"/>
  <c r="Q258" i="25"/>
  <c r="R258" i="25" s="1"/>
  <c r="Q304" i="25"/>
  <c r="R304" i="25" s="1"/>
  <c r="Q313" i="25"/>
  <c r="R313" i="25" s="1"/>
  <c r="Q351" i="25"/>
  <c r="R351" i="25" s="1"/>
  <c r="Q657" i="25"/>
  <c r="R657" i="25" s="1"/>
  <c r="Q658" i="25"/>
  <c r="R658" i="25" s="1"/>
  <c r="Q669" i="25"/>
  <c r="R669" i="25" s="1"/>
  <c r="Q714" i="25"/>
  <c r="R714" i="25" s="1"/>
  <c r="Q733" i="25"/>
  <c r="R733" i="25" s="1"/>
  <c r="Q735" i="25"/>
  <c r="R735" i="25" s="1"/>
  <c r="Q740" i="25"/>
  <c r="R740" i="25" s="1"/>
  <c r="Q799" i="25"/>
  <c r="R799" i="25" s="1"/>
  <c r="Q955" i="25"/>
  <c r="R955" i="25" s="1"/>
  <c r="Q968" i="25"/>
  <c r="R968" i="25" s="1"/>
  <c r="Q974" i="25"/>
  <c r="R974" i="25" s="1"/>
  <c r="Q1048" i="25"/>
  <c r="R1048" i="25" s="1"/>
  <c r="Q1058" i="25"/>
  <c r="R1058" i="25" s="1"/>
  <c r="Q1060" i="25"/>
  <c r="R1060" i="25" s="1"/>
  <c r="Q1062" i="25"/>
  <c r="R1062" i="25" s="1"/>
  <c r="Q1073" i="25"/>
  <c r="R1073" i="25" s="1"/>
  <c r="Q1084" i="25"/>
  <c r="R1084" i="25" s="1"/>
  <c r="Q1088" i="25"/>
  <c r="R1088" i="25" s="1"/>
  <c r="Q1114" i="25"/>
  <c r="R1114" i="25" s="1"/>
  <c r="Q1124" i="25"/>
  <c r="R1124" i="25" s="1"/>
  <c r="Q1194" i="25"/>
  <c r="R1194" i="25" s="1"/>
  <c r="Q1222" i="25"/>
  <c r="R1222" i="25" s="1"/>
  <c r="Q1236" i="25"/>
  <c r="R1236" i="25" s="1"/>
  <c r="Q1241" i="25"/>
  <c r="R1241" i="25" s="1"/>
  <c r="Q1249" i="25"/>
  <c r="R1249" i="25" s="1"/>
  <c r="Q1256" i="25"/>
  <c r="R1256" i="25" s="1"/>
  <c r="Q1264" i="25"/>
  <c r="R1264" i="25" s="1"/>
  <c r="Q1275" i="25"/>
  <c r="R1275" i="25" s="1"/>
  <c r="Q1295" i="25"/>
  <c r="R1295" i="25" s="1"/>
  <c r="Q1313" i="25"/>
  <c r="R1313" i="25" s="1"/>
  <c r="Q1345" i="25"/>
  <c r="R1345" i="25" s="1"/>
  <c r="Q1353" i="25"/>
  <c r="R1353" i="25" s="1"/>
  <c r="Q1360" i="25"/>
  <c r="R1360" i="25" s="1"/>
  <c r="Q1406" i="25"/>
  <c r="R1406" i="25" s="1"/>
  <c r="Q1423" i="25"/>
  <c r="R1423" i="25" s="1"/>
  <c r="Q1428" i="25"/>
  <c r="R1428" i="25" s="1"/>
  <c r="Q1434" i="25"/>
  <c r="R1434" i="25" s="1"/>
  <c r="Q1553" i="25"/>
  <c r="R1553" i="25" s="1"/>
  <c r="Q1577" i="25"/>
  <c r="R1577" i="25" s="1"/>
  <c r="Q1685" i="25"/>
  <c r="R1685" i="25" s="1"/>
  <c r="Q1769" i="25"/>
  <c r="R1769" i="25" s="1"/>
  <c r="Q786" i="25"/>
  <c r="R786" i="25" s="1"/>
  <c r="Q788" i="25"/>
  <c r="R788" i="25" s="1"/>
  <c r="Q822" i="25"/>
  <c r="R822" i="25" s="1"/>
  <c r="Q827" i="25"/>
  <c r="R827" i="25" s="1"/>
  <c r="Q851" i="25"/>
  <c r="R851" i="25" s="1"/>
  <c r="Q875" i="25"/>
  <c r="R875" i="25" s="1"/>
  <c r="Q876" i="25"/>
  <c r="R876" i="25" s="1"/>
  <c r="Q878" i="25"/>
  <c r="R878" i="25" s="1"/>
  <c r="Q883" i="25"/>
  <c r="R883" i="25" s="1"/>
  <c r="Q899" i="25"/>
  <c r="R899" i="25" s="1"/>
  <c r="Q927" i="25"/>
  <c r="R927" i="25" s="1"/>
  <c r="Q950" i="25"/>
  <c r="R950" i="25" s="1"/>
  <c r="Q952" i="25"/>
  <c r="R952" i="25" s="1"/>
  <c r="Q957" i="25"/>
  <c r="R957" i="25" s="1"/>
  <c r="Q962" i="25"/>
  <c r="R962" i="25" s="1"/>
  <c r="Q967" i="25"/>
  <c r="R967" i="25" s="1"/>
  <c r="Q990" i="25"/>
  <c r="R990" i="25" s="1"/>
  <c r="Q992" i="25"/>
  <c r="R992" i="25" s="1"/>
  <c r="Q1009" i="25"/>
  <c r="R1009" i="25" s="1"/>
  <c r="Q1020" i="25"/>
  <c r="R1020" i="25" s="1"/>
  <c r="Q1042" i="25"/>
  <c r="R1042" i="25" s="1"/>
  <c r="Q1044" i="25"/>
  <c r="R1044" i="25" s="1"/>
  <c r="Q1057" i="25"/>
  <c r="R1057" i="25" s="1"/>
  <c r="Q1071" i="25"/>
  <c r="R1071" i="25" s="1"/>
  <c r="Q1079" i="25"/>
  <c r="R1079" i="25" s="1"/>
  <c r="Q1080" i="25"/>
  <c r="R1080" i="25" s="1"/>
  <c r="Q1087" i="25"/>
  <c r="R1087" i="25" s="1"/>
  <c r="Q1091" i="25"/>
  <c r="R1091" i="25" s="1"/>
  <c r="Q1098" i="25"/>
  <c r="R1098" i="25" s="1"/>
  <c r="Q1100" i="25"/>
  <c r="R1100" i="25" s="1"/>
  <c r="Q1113" i="25"/>
  <c r="R1113" i="25" s="1"/>
  <c r="Q1154" i="25"/>
  <c r="R1154" i="25" s="1"/>
  <c r="Q1204" i="25"/>
  <c r="R1204" i="25" s="1"/>
  <c r="Q1290" i="25"/>
  <c r="R1290" i="25" s="1"/>
  <c r="Q1314" i="25"/>
  <c r="R1314" i="25" s="1"/>
  <c r="Q1318" i="25"/>
  <c r="R1318" i="25" s="1"/>
  <c r="Q1322" i="25"/>
  <c r="R1322" i="25" s="1"/>
  <c r="Q1384" i="25"/>
  <c r="R1384" i="25" s="1"/>
  <c r="Q1391" i="25"/>
  <c r="R1391" i="25" s="1"/>
  <c r="Q1432" i="25"/>
  <c r="R1432" i="25" s="1"/>
  <c r="Q1436" i="25"/>
  <c r="R1436" i="25" s="1"/>
  <c r="Q1438" i="25"/>
  <c r="R1438" i="25" s="1"/>
  <c r="Q1456" i="25"/>
  <c r="R1456" i="25" s="1"/>
  <c r="Q1485" i="25"/>
  <c r="R1485" i="25" s="1"/>
  <c r="Q1504" i="25"/>
  <c r="R1504" i="25" s="1"/>
  <c r="M2008" i="25"/>
  <c r="Q964" i="25"/>
  <c r="R964" i="25" s="1"/>
  <c r="Q1862" i="25"/>
  <c r="R1862" i="25" s="1"/>
  <c r="Q1863" i="25"/>
  <c r="R1863" i="25" s="1"/>
  <c r="Q1864" i="25"/>
  <c r="R1864" i="25" s="1"/>
  <c r="Q1865" i="25"/>
  <c r="R1865" i="25" s="1"/>
  <c r="Q1866" i="25"/>
  <c r="R1866" i="25" s="1"/>
  <c r="Q1884" i="25"/>
  <c r="R1884" i="25" s="1"/>
  <c r="Q1886" i="25"/>
  <c r="R1886" i="25" s="1"/>
  <c r="Q1893" i="25"/>
  <c r="R1893" i="25" s="1"/>
  <c r="Q35" i="25"/>
  <c r="R35" i="25" s="1"/>
  <c r="Q36" i="25"/>
  <c r="R36" i="25" s="1"/>
  <c r="Q37" i="25"/>
  <c r="R37" i="25" s="1"/>
  <c r="Q55" i="25"/>
  <c r="R55" i="25" s="1"/>
  <c r="Q59" i="25"/>
  <c r="R59" i="25" s="1"/>
  <c r="Q60" i="25"/>
  <c r="R60" i="25" s="1"/>
  <c r="Q63" i="25"/>
  <c r="R63" i="25" s="1"/>
  <c r="Q64" i="25"/>
  <c r="R64" i="25" s="1"/>
  <c r="Q67" i="25"/>
  <c r="R67" i="25" s="1"/>
  <c r="Q68" i="25"/>
  <c r="R68" i="25" s="1"/>
  <c r="Q70" i="25"/>
  <c r="R70" i="25" s="1"/>
  <c r="Q79" i="25"/>
  <c r="R79" i="25" s="1"/>
  <c r="Q83" i="25"/>
  <c r="R83" i="25" s="1"/>
  <c r="Q86" i="25"/>
  <c r="R86" i="25" s="1"/>
  <c r="Q88" i="25"/>
  <c r="R88" i="25" s="1"/>
  <c r="Q89" i="25"/>
  <c r="R89" i="25" s="1"/>
  <c r="Q99" i="25"/>
  <c r="R99" i="25" s="1"/>
  <c r="Q119" i="25"/>
  <c r="R119" i="25" s="1"/>
  <c r="Q120" i="25"/>
  <c r="R120" i="25" s="1"/>
  <c r="Q121" i="25"/>
  <c r="R121" i="25" s="1"/>
  <c r="Q122" i="25"/>
  <c r="R122" i="25" s="1"/>
  <c r="Q125" i="25"/>
  <c r="R125" i="25" s="1"/>
  <c r="Q126" i="25"/>
  <c r="R126" i="25" s="1"/>
  <c r="Q127" i="25"/>
  <c r="R127" i="25" s="1"/>
  <c r="Q131" i="25"/>
  <c r="R131" i="25" s="1"/>
  <c r="Q142" i="25"/>
  <c r="R142" i="25" s="1"/>
  <c r="Q144" i="25"/>
  <c r="R144" i="25" s="1"/>
  <c r="Q145" i="25"/>
  <c r="R145" i="25" s="1"/>
  <c r="Q148" i="25"/>
  <c r="R148" i="25" s="1"/>
  <c r="Q150" i="25"/>
  <c r="R150" i="25" s="1"/>
  <c r="Q153" i="25"/>
  <c r="R153" i="25" s="1"/>
  <c r="Q171" i="25"/>
  <c r="R171" i="25" s="1"/>
  <c r="Q172" i="25"/>
  <c r="R172" i="25" s="1"/>
  <c r="Q179" i="25"/>
  <c r="R179" i="25" s="1"/>
  <c r="Q180" i="25"/>
  <c r="R180" i="25" s="1"/>
  <c r="Q181" i="25"/>
  <c r="R181" i="25" s="1"/>
  <c r="Q182" i="25"/>
  <c r="R182" i="25" s="1"/>
  <c r="Q183" i="25"/>
  <c r="R183" i="25" s="1"/>
  <c r="Q187" i="25"/>
  <c r="R187" i="25" s="1"/>
  <c r="Q188" i="25"/>
  <c r="R188" i="25" s="1"/>
  <c r="Q191" i="25"/>
  <c r="R191" i="25" s="1"/>
  <c r="Q201" i="25"/>
  <c r="R201" i="25" s="1"/>
  <c r="Q202" i="25"/>
  <c r="R202" i="25" s="1"/>
  <c r="Q204" i="25"/>
  <c r="R204" i="25" s="1"/>
  <c r="Q205" i="25"/>
  <c r="R205" i="25" s="1"/>
  <c r="Q206" i="25"/>
  <c r="R206" i="25" s="1"/>
  <c r="Q213" i="25"/>
  <c r="R213" i="25" s="1"/>
  <c r="Q214" i="25"/>
  <c r="R214" i="25" s="1"/>
  <c r="Q215" i="25"/>
  <c r="R215" i="25" s="1"/>
  <c r="Q218" i="25"/>
  <c r="R218" i="25" s="1"/>
  <c r="Q220" i="25"/>
  <c r="R220" i="25" s="1"/>
  <c r="Q223" i="25"/>
  <c r="R223" i="25" s="1"/>
  <c r="Q227" i="25"/>
  <c r="R227" i="25" s="1"/>
  <c r="Q232" i="25"/>
  <c r="R232" i="25" s="1"/>
  <c r="Q233" i="25"/>
  <c r="R233" i="25" s="1"/>
  <c r="Q234" i="25"/>
  <c r="R234" i="25" s="1"/>
  <c r="Q235" i="25"/>
  <c r="R235" i="25" s="1"/>
  <c r="Q242" i="25"/>
  <c r="R242" i="25" s="1"/>
  <c r="Q243" i="25"/>
  <c r="R243" i="25" s="1"/>
  <c r="Q244" i="25"/>
  <c r="R244" i="25" s="1"/>
  <c r="Q245" i="25"/>
  <c r="R245" i="25" s="1"/>
  <c r="Q246" i="25"/>
  <c r="R246" i="25" s="1"/>
  <c r="Q247" i="25"/>
  <c r="R247" i="25" s="1"/>
  <c r="Q249" i="25"/>
  <c r="R249" i="25" s="1"/>
  <c r="Q286" i="25"/>
  <c r="R286" i="25" s="1"/>
  <c r="Q287" i="25"/>
  <c r="R287" i="25" s="1"/>
  <c r="Q288" i="25"/>
  <c r="R288" i="25" s="1"/>
  <c r="Q289" i="25"/>
  <c r="R289" i="25" s="1"/>
  <c r="Q291" i="25"/>
  <c r="R291" i="25" s="1"/>
  <c r="Q292" i="25"/>
  <c r="R292" i="25" s="1"/>
  <c r="Q293" i="25"/>
  <c r="R293" i="25" s="1"/>
  <c r="Q294" i="25"/>
  <c r="R294" i="25" s="1"/>
  <c r="Q295" i="25"/>
  <c r="R295" i="25" s="1"/>
  <c r="Q303" i="25"/>
  <c r="R303" i="25" s="1"/>
  <c r="Q309" i="25"/>
  <c r="R309" i="25" s="1"/>
  <c r="Q310" i="25"/>
  <c r="R310" i="25" s="1"/>
  <c r="Q2015" i="25"/>
  <c r="R2015" i="25" s="1"/>
  <c r="Q312" i="25"/>
  <c r="R312" i="25" s="1"/>
  <c r="Q317" i="25"/>
  <c r="R317" i="25" s="1"/>
  <c r="Q318" i="25"/>
  <c r="R318" i="25" s="1"/>
  <c r="Q319" i="25"/>
  <c r="R319" i="25" s="1"/>
  <c r="Q71" i="25"/>
  <c r="R71" i="25" s="1"/>
  <c r="Q81" i="25"/>
  <c r="R81" i="25" s="1"/>
  <c r="Q185" i="25"/>
  <c r="R185" i="25" s="1"/>
  <c r="Q237" i="25"/>
  <c r="R237" i="25" s="1"/>
  <c r="Q151" i="25"/>
  <c r="R151" i="25" s="1"/>
  <c r="Q321" i="25"/>
  <c r="R321" i="25" s="1"/>
  <c r="Q322" i="25"/>
  <c r="R322" i="25" s="1"/>
  <c r="Q328" i="25"/>
  <c r="R328" i="25" s="1"/>
  <c r="Q338" i="25"/>
  <c r="R338" i="25" s="1"/>
  <c r="Q2022" i="25"/>
  <c r="R2022" i="25" s="1"/>
  <c r="Q2021" i="25"/>
  <c r="R2021" i="25" s="1"/>
  <c r="Q340" i="25"/>
  <c r="R340" i="25" s="1"/>
  <c r="Q341" i="25"/>
  <c r="R341" i="25" s="1"/>
  <c r="Q342" i="25"/>
  <c r="R342" i="25" s="1"/>
  <c r="Q343" i="25"/>
  <c r="R343" i="25" s="1"/>
  <c r="Q349" i="25"/>
  <c r="R349" i="25" s="1"/>
  <c r="Q350" i="25"/>
  <c r="R350" i="25" s="1"/>
  <c r="Q1851" i="25"/>
  <c r="R1851" i="25" s="1"/>
  <c r="Q1852" i="25"/>
  <c r="R1852" i="25" s="1"/>
  <c r="Q1853" i="25"/>
  <c r="R1853" i="25" s="1"/>
  <c r="Q1854" i="25"/>
  <c r="R1854" i="25" s="1"/>
  <c r="Q1855" i="25"/>
  <c r="R1855" i="25" s="1"/>
  <c r="Q1856" i="25"/>
  <c r="R1856" i="25" s="1"/>
  <c r="Q1857" i="25"/>
  <c r="R1857" i="25" s="1"/>
  <c r="Q1858" i="25"/>
  <c r="R1858" i="25" s="1"/>
  <c r="Q1859" i="25"/>
  <c r="R1859" i="25" s="1"/>
  <c r="Q1860" i="25"/>
  <c r="R1860" i="25" s="1"/>
  <c r="Q1861" i="25"/>
  <c r="R1861" i="25" s="1"/>
  <c r="Q2011" i="25"/>
  <c r="R2011" i="25" s="1"/>
  <c r="Q2010" i="25"/>
  <c r="R2010" i="25" s="1"/>
  <c r="Q2012" i="25"/>
  <c r="R2012" i="25" s="1"/>
  <c r="Q2016" i="25"/>
  <c r="R2016" i="25" s="1"/>
  <c r="Q2017" i="25"/>
  <c r="R2017" i="25" s="1"/>
  <c r="Q2018" i="25"/>
  <c r="R2018" i="25" s="1"/>
  <c r="Q2019" i="25"/>
  <c r="R2019" i="25" s="1"/>
  <c r="Q2020" i="25"/>
  <c r="R2020" i="25" s="1"/>
  <c r="Q2024" i="25"/>
  <c r="R2024" i="25" s="1"/>
  <c r="Q2027" i="25"/>
  <c r="R2027" i="25" s="1"/>
  <c r="Q2029" i="25"/>
  <c r="R2029" i="25" s="1"/>
  <c r="Q764" i="25"/>
  <c r="R764" i="25" s="1"/>
  <c r="Q765" i="25"/>
  <c r="R765" i="25" s="1"/>
  <c r="Q767" i="25"/>
  <c r="R767" i="25" s="1"/>
  <c r="Q772" i="25"/>
  <c r="R772" i="25" s="1"/>
  <c r="Q773" i="25"/>
  <c r="R773" i="25" s="1"/>
  <c r="Q774" i="25"/>
  <c r="R774" i="25" s="1"/>
  <c r="Q776" i="25"/>
  <c r="R776" i="25" s="1"/>
  <c r="Q780" i="25"/>
  <c r="R780" i="25" s="1"/>
  <c r="Q782" i="25"/>
  <c r="R782" i="25" s="1"/>
  <c r="Q784" i="25"/>
  <c r="R784" i="25" s="1"/>
  <c r="Q1881" i="25"/>
  <c r="R1881" i="25" s="1"/>
  <c r="Q816" i="25"/>
  <c r="R816" i="25" s="1"/>
  <c r="Q817" i="25"/>
  <c r="R817" i="25" s="1"/>
  <c r="Q818" i="25"/>
  <c r="R818" i="25" s="1"/>
  <c r="Q820" i="25"/>
  <c r="R820" i="25" s="1"/>
  <c r="Q949" i="25"/>
  <c r="R949" i="25" s="1"/>
  <c r="Q953" i="25"/>
  <c r="R953" i="25" s="1"/>
  <c r="Q972" i="25"/>
  <c r="R972" i="25" s="1"/>
  <c r="Q984" i="25"/>
  <c r="R984" i="25" s="1"/>
  <c r="Q985" i="25"/>
  <c r="R985" i="25" s="1"/>
  <c r="Q988" i="25"/>
  <c r="R988" i="25" s="1"/>
  <c r="Q1259" i="25"/>
  <c r="R1259" i="25" s="1"/>
  <c r="Q1292" i="25"/>
  <c r="R1292" i="25" s="1"/>
  <c r="Q1293" i="25"/>
  <c r="R1293" i="25" s="1"/>
  <c r="Q1298" i="25"/>
  <c r="R1298" i="25" s="1"/>
  <c r="Q1299" i="25"/>
  <c r="R1299" i="25" s="1"/>
  <c r="Q1300" i="25"/>
  <c r="R1300" i="25" s="1"/>
  <c r="Q1307" i="25"/>
  <c r="R1307" i="25" s="1"/>
  <c r="Q1310" i="25"/>
  <c r="R1310" i="25" s="1"/>
  <c r="Q1311" i="25"/>
  <c r="R1311" i="25" s="1"/>
  <c r="Q1320" i="25"/>
  <c r="R1320" i="25" s="1"/>
  <c r="Q1340" i="25"/>
  <c r="R1340" i="25" s="1"/>
  <c r="Q1341" i="25"/>
  <c r="R1341" i="25" s="1"/>
  <c r="Q1342" i="25"/>
  <c r="R1342" i="25" s="1"/>
  <c r="Q1344" i="25"/>
  <c r="R1344" i="25" s="1"/>
  <c r="Q1346" i="25"/>
  <c r="R1346" i="25" s="1"/>
  <c r="Q1347" i="25"/>
  <c r="R1347" i="25" s="1"/>
  <c r="Q1349" i="25"/>
  <c r="R1349" i="25" s="1"/>
  <c r="Q1350" i="25"/>
  <c r="R1350" i="25" s="1"/>
  <c r="Q1351" i="25"/>
  <c r="R1351" i="25" s="1"/>
  <c r="Q1355" i="25"/>
  <c r="R1355" i="25" s="1"/>
  <c r="Q1361" i="25"/>
  <c r="R1361" i="25" s="1"/>
  <c r="Q1362" i="25"/>
  <c r="R1362" i="25" s="1"/>
  <c r="Q1363" i="25"/>
  <c r="R1363" i="25" s="1"/>
  <c r="Q1366" i="25"/>
  <c r="R1366" i="25" s="1"/>
  <c r="Q1367" i="25"/>
  <c r="R1367" i="25" s="1"/>
  <c r="Q1368" i="25"/>
  <c r="R1368" i="25" s="1"/>
  <c r="Q1369" i="25"/>
  <c r="R1369" i="25" s="1"/>
  <c r="Q1371" i="25"/>
  <c r="R1371" i="25" s="1"/>
  <c r="Q1373" i="25"/>
  <c r="R1373" i="25" s="1"/>
  <c r="Q1374" i="25"/>
  <c r="R1374" i="25" s="1"/>
  <c r="Q1375" i="25"/>
  <c r="R1375" i="25" s="1"/>
  <c r="Q1376" i="25"/>
  <c r="R1376" i="25" s="1"/>
  <c r="Q1377" i="25"/>
  <c r="R1377" i="25" s="1"/>
  <c r="Q1378" i="25"/>
  <c r="R1378" i="25" s="1"/>
  <c r="Q1379" i="25"/>
  <c r="R1379" i="25" s="1"/>
  <c r="Q1380" i="25"/>
  <c r="R1380" i="25" s="1"/>
  <c r="Q1381" i="25"/>
  <c r="R1381" i="25" s="1"/>
  <c r="Q1383" i="25"/>
  <c r="R1383" i="25" s="1"/>
  <c r="Q1387" i="25"/>
  <c r="R1387" i="25" s="1"/>
  <c r="Q1388" i="25"/>
  <c r="R1388" i="25" s="1"/>
  <c r="Q1390" i="25"/>
  <c r="R1390" i="25" s="1"/>
  <c r="Q1395" i="25"/>
  <c r="R1395" i="25" s="1"/>
  <c r="Q1397" i="25"/>
  <c r="R1397" i="25" s="1"/>
  <c r="Q1404" i="25"/>
  <c r="R1404" i="25" s="1"/>
  <c r="Q1405" i="25"/>
  <c r="R1405" i="25" s="1"/>
  <c r="Q1407" i="25"/>
  <c r="R1407" i="25" s="1"/>
  <c r="Q1409" i="25"/>
  <c r="R1409" i="25" s="1"/>
  <c r="Q1411" i="25"/>
  <c r="R1411" i="25" s="1"/>
  <c r="Q1413" i="25"/>
  <c r="R1413" i="25" s="1"/>
  <c r="Q1444" i="25"/>
  <c r="R1444" i="25" s="1"/>
  <c r="Q1446" i="25"/>
  <c r="R1446" i="25" s="1"/>
  <c r="Q1450" i="25"/>
  <c r="R1450" i="25" s="1"/>
  <c r="Q1452" i="25"/>
  <c r="R1452" i="25" s="1"/>
  <c r="Q1462" i="25"/>
  <c r="R1462" i="25" s="1"/>
  <c r="Q1464" i="25"/>
  <c r="R1464" i="25" s="1"/>
  <c r="Q1465" i="25"/>
  <c r="R1465" i="25" s="1"/>
  <c r="Q1466" i="25"/>
  <c r="R1466" i="25" s="1"/>
  <c r="Q1468" i="25"/>
  <c r="R1468" i="25" s="1"/>
  <c r="Q1471" i="25"/>
  <c r="R1471" i="25" s="1"/>
  <c r="Q1482" i="25"/>
  <c r="R1482" i="25" s="1"/>
  <c r="Q1492" i="25"/>
  <c r="R1492" i="25" s="1"/>
  <c r="Q1493" i="25"/>
  <c r="R1493" i="25" s="1"/>
  <c r="Q1494" i="25"/>
  <c r="R1494" i="25" s="1"/>
  <c r="Q1495" i="25"/>
  <c r="R1495" i="25" s="1"/>
  <c r="Q1497" i="25"/>
  <c r="R1497" i="25" s="1"/>
  <c r="Q1801" i="25"/>
  <c r="R1801" i="25" s="1"/>
  <c r="Q1817" i="25"/>
  <c r="R1817" i="25" s="1"/>
  <c r="Q1820" i="25"/>
  <c r="R1820" i="25" s="1"/>
  <c r="Q1844" i="25"/>
  <c r="R1844" i="25" s="1"/>
  <c r="Q1845" i="25"/>
  <c r="R1845" i="25" s="1"/>
  <c r="Q1846" i="25"/>
  <c r="R1846" i="25" s="1"/>
  <c r="Q1848" i="25"/>
  <c r="R1848" i="25" s="1"/>
  <c r="Q1850" i="25"/>
  <c r="R1850" i="25" s="1"/>
  <c r="Q1868" i="25"/>
  <c r="R1868" i="25" s="1"/>
  <c r="Q1869" i="25"/>
  <c r="R1869" i="25" s="1"/>
  <c r="Q1870" i="25"/>
  <c r="R1870" i="25" s="1"/>
  <c r="Q1871" i="25"/>
  <c r="R1871" i="25" s="1"/>
  <c r="Q1872" i="25"/>
  <c r="R1872" i="25" s="1"/>
  <c r="Q1873" i="25"/>
  <c r="R1873" i="25" s="1"/>
  <c r="Q1874" i="25"/>
  <c r="R1874" i="25" s="1"/>
  <c r="Q1875" i="25"/>
  <c r="R1875" i="25" s="1"/>
  <c r="Q1877" i="25"/>
  <c r="R1877" i="25" s="1"/>
  <c r="Q1878" i="25"/>
  <c r="R1878" i="25" s="1"/>
  <c r="Q1879" i="25"/>
  <c r="R1879" i="25" s="1"/>
  <c r="Q1880" i="25"/>
  <c r="R1880" i="25" s="1"/>
  <c r="Q1882" i="25"/>
  <c r="R1882" i="25" s="1"/>
  <c r="Q1883" i="25"/>
  <c r="R1883" i="25" s="1"/>
  <c r="Q1887" i="25"/>
  <c r="R1887" i="25" s="1"/>
  <c r="Q1889" i="25"/>
  <c r="R1889" i="25" s="1"/>
  <c r="Q1890" i="25"/>
  <c r="R1890" i="25" s="1"/>
  <c r="Q1891" i="25"/>
  <c r="R1891" i="25" s="1"/>
  <c r="Q1892" i="25"/>
  <c r="R1892" i="25" s="1"/>
  <c r="Q1842" i="25"/>
  <c r="R1842" i="25" s="1"/>
  <c r="Q1904" i="25"/>
  <c r="R1904" i="25" s="1"/>
  <c r="Q1849" i="25"/>
  <c r="R1849" i="25" s="1"/>
  <c r="Q1975" i="25"/>
  <c r="R1975" i="25" s="1"/>
  <c r="Q1964" i="25"/>
  <c r="R1964" i="25" s="1"/>
  <c r="Q1919" i="25"/>
  <c r="R1919" i="25" s="1"/>
  <c r="Q1888" i="25"/>
  <c r="R1888" i="25" s="1"/>
  <c r="Q1812" i="25"/>
  <c r="Q1821" i="25"/>
  <c r="R1821" i="25" s="1"/>
  <c r="Q1215" i="25"/>
  <c r="R1215" i="25" s="1"/>
  <c r="Q1219" i="25"/>
  <c r="R1219" i="25" s="1"/>
  <c r="Q1237" i="25"/>
  <c r="R1237" i="25" s="1"/>
  <c r="Q1238" i="25"/>
  <c r="R1238" i="25" s="1"/>
  <c r="Q1415" i="25"/>
  <c r="R1415" i="25" s="1"/>
  <c r="Q1417" i="25"/>
  <c r="R1417" i="25" s="1"/>
  <c r="Q1419" i="25"/>
  <c r="R1419" i="25" s="1"/>
  <c r="Q1426" i="25"/>
  <c r="R1426" i="25" s="1"/>
  <c r="Q1501" i="25"/>
  <c r="R1501" i="25" s="1"/>
  <c r="Q1502" i="25"/>
  <c r="R1502" i="25" s="1"/>
  <c r="Q1505" i="25"/>
  <c r="R1505" i="25" s="1"/>
  <c r="Q1507" i="25"/>
  <c r="R1507" i="25" s="1"/>
  <c r="Q1508" i="25"/>
  <c r="R1508" i="25" s="1"/>
  <c r="Q1509" i="25"/>
  <c r="R1509" i="25" s="1"/>
  <c r="Q1513" i="25"/>
  <c r="R1513" i="25" s="1"/>
  <c r="Q1515" i="25"/>
  <c r="R1515" i="25" s="1"/>
  <c r="Q1517" i="25"/>
  <c r="R1517" i="25" s="1"/>
  <c r="Q1518" i="25"/>
  <c r="R1518" i="25" s="1"/>
  <c r="Q1519" i="25"/>
  <c r="R1519" i="25" s="1"/>
  <c r="Q1523" i="25"/>
  <c r="R1523" i="25" s="1"/>
  <c r="Q1528" i="25"/>
  <c r="R1528" i="25" s="1"/>
  <c r="Q1531" i="25"/>
  <c r="R1531" i="25" s="1"/>
  <c r="Q1532" i="25"/>
  <c r="R1532" i="25" s="1"/>
  <c r="Q1534" i="25"/>
  <c r="R1534" i="25" s="1"/>
  <c r="Q1536" i="25"/>
  <c r="R1536" i="25" s="1"/>
  <c r="Q1538" i="25"/>
  <c r="R1538" i="25" s="1"/>
  <c r="Q1539" i="25"/>
  <c r="R1539" i="25" s="1"/>
  <c r="Q1540" i="25"/>
  <c r="R1540" i="25" s="1"/>
  <c r="Q1541" i="25"/>
  <c r="R1541" i="25" s="1"/>
  <c r="Q1542" i="25"/>
  <c r="R1542" i="25" s="1"/>
  <c r="Q1543" i="25"/>
  <c r="R1543" i="25" s="1"/>
  <c r="Q1545" i="25"/>
  <c r="R1545" i="25" s="1"/>
  <c r="Q1556" i="25"/>
  <c r="R1556" i="25" s="1"/>
  <c r="Q1557" i="25"/>
  <c r="R1557" i="25" s="1"/>
  <c r="Q1558" i="25"/>
  <c r="R1558" i="25" s="1"/>
  <c r="Q1560" i="25"/>
  <c r="R1560" i="25" s="1"/>
  <c r="Q1561" i="25"/>
  <c r="R1561" i="25" s="1"/>
  <c r="Q1562" i="25"/>
  <c r="R1562" i="25" s="1"/>
  <c r="Q1563" i="25"/>
  <c r="R1563" i="25" s="1"/>
  <c r="Q1568" i="25"/>
  <c r="R1568" i="25" s="1"/>
  <c r="Q1573" i="25"/>
  <c r="R1573" i="25" s="1"/>
  <c r="Q1575" i="25"/>
  <c r="R1575" i="25" s="1"/>
  <c r="Q1582" i="25"/>
  <c r="R1582" i="25" s="1"/>
  <c r="Q1584" i="25"/>
  <c r="R1584" i="25" s="1"/>
  <c r="Q1586" i="25"/>
  <c r="R1586" i="25" s="1"/>
  <c r="Q1587" i="25"/>
  <c r="R1587" i="25" s="1"/>
  <c r="Q1589" i="25"/>
  <c r="R1589" i="25" s="1"/>
  <c r="Q1595" i="25"/>
  <c r="R1595" i="25" s="1"/>
  <c r="Q1823" i="25"/>
  <c r="R1823" i="25" s="1"/>
  <c r="Q1600" i="25"/>
  <c r="R1600" i="25" s="1"/>
  <c r="Q1601" i="25"/>
  <c r="R1601" i="25" s="1"/>
  <c r="Q1602" i="25"/>
  <c r="R1602" i="25" s="1"/>
  <c r="Q1606" i="25"/>
  <c r="Q1713" i="25"/>
  <c r="R1713" i="25" s="1"/>
  <c r="Q1715" i="25"/>
  <c r="R1715" i="25" s="1"/>
  <c r="Q1720" i="25"/>
  <c r="R1720" i="25" s="1"/>
  <c r="Q1730" i="25"/>
  <c r="R1730" i="25" s="1"/>
  <c r="Q1758" i="25"/>
  <c r="R1758" i="25" s="1"/>
  <c r="Q1761" i="25"/>
  <c r="R1761" i="25" s="1"/>
  <c r="Q1762" i="25"/>
  <c r="R1762" i="25" s="1"/>
  <c r="Q1766" i="25"/>
  <c r="R1766" i="25" s="1"/>
  <c r="Q2037" i="25"/>
  <c r="R2037" i="25" s="1"/>
  <c r="Q2047" i="25"/>
  <c r="R2047" i="25" s="1"/>
  <c r="Q2048" i="25"/>
  <c r="R2048" i="25" s="1"/>
  <c r="Q993" i="25"/>
  <c r="R993" i="25" s="1"/>
  <c r="Q998" i="25"/>
  <c r="R998" i="25" s="1"/>
  <c r="Q999" i="25"/>
  <c r="R999" i="25" s="1"/>
  <c r="Q1003" i="25"/>
  <c r="R1003" i="25" s="1"/>
  <c r="Q1004" i="25"/>
  <c r="R1004" i="25" s="1"/>
  <c r="Q1005" i="25"/>
  <c r="R1005" i="25" s="1"/>
  <c r="Q1006" i="25"/>
  <c r="R1006" i="25" s="1"/>
  <c r="Q1007" i="25"/>
  <c r="R1007" i="25" s="1"/>
  <c r="Q1008" i="25"/>
  <c r="R1008" i="25" s="1"/>
  <c r="Q1010" i="25"/>
  <c r="R1010" i="25" s="1"/>
  <c r="Q1011" i="25"/>
  <c r="R1011" i="25" s="1"/>
  <c r="Q1013" i="25"/>
  <c r="R1013" i="25" s="1"/>
  <c r="Q1016" i="25"/>
  <c r="R1016" i="25" s="1"/>
  <c r="Q1017" i="25"/>
  <c r="R1017" i="25" s="1"/>
  <c r="Q1022" i="25"/>
  <c r="R1022" i="25" s="1"/>
  <c r="Q1024" i="25"/>
  <c r="R1024" i="25" s="1"/>
  <c r="Q1027" i="25"/>
  <c r="R1027" i="25" s="1"/>
  <c r="Q1028" i="25"/>
  <c r="R1028" i="25" s="1"/>
  <c r="Q1029" i="25"/>
  <c r="R1029" i="25" s="1"/>
  <c r="Q2014" i="25"/>
  <c r="R2014" i="25" s="1"/>
  <c r="Q1033" i="25"/>
  <c r="R1033" i="25" s="1"/>
  <c r="Q1034" i="25"/>
  <c r="R1034" i="25" s="1"/>
  <c r="Q1035" i="25"/>
  <c r="R1035" i="25" s="1"/>
  <c r="Q1036" i="25"/>
  <c r="R1036" i="25" s="1"/>
  <c r="Q1037" i="25"/>
  <c r="R1037" i="25" s="1"/>
  <c r="Q656" i="25"/>
  <c r="R656" i="25" s="1"/>
  <c r="Q659" i="25"/>
  <c r="R659" i="25" s="1"/>
  <c r="Q661" i="25"/>
  <c r="R661" i="25" s="1"/>
  <c r="Q662" i="25"/>
  <c r="R662" i="25" s="1"/>
  <c r="Q663" i="25"/>
  <c r="R663" i="25" s="1"/>
  <c r="Q674" i="25"/>
  <c r="R674" i="25" s="1"/>
  <c r="Q675" i="25"/>
  <c r="R675" i="25" s="1"/>
  <c r="Q682" i="25"/>
  <c r="R682" i="25" s="1"/>
  <c r="Q686" i="25"/>
  <c r="R686" i="25" s="1"/>
  <c r="Q687" i="25"/>
  <c r="R687" i="25" s="1"/>
  <c r="Q689" i="25"/>
  <c r="R689" i="25" s="1"/>
  <c r="Q691" i="25"/>
  <c r="R691" i="25" s="1"/>
  <c r="Q692" i="25"/>
  <c r="R692" i="25" s="1"/>
  <c r="Q693" i="25"/>
  <c r="R693" i="25" s="1"/>
  <c r="Q694" i="25"/>
  <c r="R694" i="25" s="1"/>
  <c r="Q695" i="25"/>
  <c r="R695" i="25" s="1"/>
  <c r="Q696" i="25"/>
  <c r="R696" i="25" s="1"/>
  <c r="Q697" i="25"/>
  <c r="R697" i="25" s="1"/>
  <c r="Q698" i="25"/>
  <c r="R698" i="25" s="1"/>
  <c r="Q699" i="25"/>
  <c r="R699" i="25" s="1"/>
  <c r="Q700" i="25"/>
  <c r="R700" i="25" s="1"/>
  <c r="Q702" i="25"/>
  <c r="R702" i="25" s="1"/>
  <c r="Q703" i="25"/>
  <c r="R703" i="25" s="1"/>
  <c r="Q704" i="25"/>
  <c r="R704" i="25" s="1"/>
  <c r="Q705" i="25"/>
  <c r="R705" i="25" s="1"/>
  <c r="Q706" i="25"/>
  <c r="R706" i="25" s="1"/>
  <c r="Q707" i="25"/>
  <c r="R707" i="25" s="1"/>
  <c r="Q708" i="25"/>
  <c r="R708" i="25" s="1"/>
  <c r="Q710" i="25"/>
  <c r="R710" i="25" s="1"/>
  <c r="Q711" i="25"/>
  <c r="R711" i="25" s="1"/>
  <c r="Q713" i="25"/>
  <c r="R713" i="25" s="1"/>
  <c r="Q719" i="25"/>
  <c r="R719" i="25" s="1"/>
  <c r="Q720" i="25"/>
  <c r="R720" i="25" s="1"/>
  <c r="Q824" i="25"/>
  <c r="R824" i="25" s="1"/>
  <c r="Q841" i="25"/>
  <c r="R841" i="25" s="1"/>
  <c r="Q843" i="25"/>
  <c r="R843" i="25" s="1"/>
  <c r="Q846" i="25"/>
  <c r="R846" i="25" s="1"/>
  <c r="Q848" i="25"/>
  <c r="R848" i="25" s="1"/>
  <c r="Q849" i="25"/>
  <c r="R849" i="25" s="1"/>
  <c r="Q850" i="25"/>
  <c r="R850" i="25" s="1"/>
  <c r="Q852" i="25"/>
  <c r="R852" i="25" s="1"/>
  <c r="Q853" i="25"/>
  <c r="R853" i="25" s="1"/>
  <c r="Q855" i="25"/>
  <c r="R855" i="25" s="1"/>
  <c r="Q856" i="25"/>
  <c r="R856" i="25" s="1"/>
  <c r="Q857" i="25"/>
  <c r="R857" i="25" s="1"/>
  <c r="Q858" i="25"/>
  <c r="R858" i="25" s="1"/>
  <c r="Q859" i="25"/>
  <c r="R859" i="25" s="1"/>
  <c r="Q860" i="25"/>
  <c r="R860" i="25" s="1"/>
  <c r="Q861" i="25"/>
  <c r="R861" i="25" s="1"/>
  <c r="Q862" i="25"/>
  <c r="R862" i="25" s="1"/>
  <c r="Q863" i="25"/>
  <c r="R863" i="25" s="1"/>
  <c r="Q864" i="25"/>
  <c r="R864" i="25" s="1"/>
  <c r="Q869" i="25"/>
  <c r="R869" i="25" s="1"/>
  <c r="Q919" i="25"/>
  <c r="R919" i="25" s="1"/>
  <c r="Q920" i="25"/>
  <c r="R920" i="25" s="1"/>
  <c r="Q924" i="25"/>
  <c r="R924" i="25" s="1"/>
  <c r="Q926" i="25"/>
  <c r="R926" i="25" s="1"/>
  <c r="Q928" i="25"/>
  <c r="R928" i="25" s="1"/>
  <c r="Q2110" i="25"/>
  <c r="R2110" i="25" s="1"/>
  <c r="Q1039" i="25"/>
  <c r="R1039" i="25" s="1"/>
  <c r="Q1040" i="25"/>
  <c r="R1040" i="25" s="1"/>
  <c r="Q1041" i="25"/>
  <c r="R1041" i="25" s="1"/>
  <c r="Q1043" i="25"/>
  <c r="R1043" i="25" s="1"/>
  <c r="Q1045" i="25"/>
  <c r="R1045" i="25" s="1"/>
  <c r="Q1046" i="25"/>
  <c r="R1046" i="25" s="1"/>
  <c r="Q1047" i="25"/>
  <c r="R1047" i="25" s="1"/>
  <c r="Q1049" i="25"/>
  <c r="R1049" i="25" s="1"/>
  <c r="Q1050" i="25"/>
  <c r="R1050" i="25" s="1"/>
  <c r="Q1051" i="25"/>
  <c r="R1051" i="25" s="1"/>
  <c r="Q1055" i="25"/>
  <c r="R1055" i="25" s="1"/>
  <c r="Q1064" i="25"/>
  <c r="R1064" i="25" s="1"/>
  <c r="Q1067" i="25"/>
  <c r="R1067" i="25" s="1"/>
  <c r="Q1069" i="25"/>
  <c r="R1069" i="25" s="1"/>
  <c r="Q1148" i="25"/>
  <c r="R1148" i="25" s="1"/>
  <c r="Q1150" i="25"/>
  <c r="R1150" i="25" s="1"/>
  <c r="Q1152" i="25"/>
  <c r="R1152" i="25" s="1"/>
  <c r="Q1155" i="25"/>
  <c r="R1155" i="25" s="1"/>
  <c r="Q1161" i="25"/>
  <c r="R1161" i="25" s="1"/>
  <c r="Q1177" i="25"/>
  <c r="R1177" i="25" s="1"/>
  <c r="Q1178" i="25"/>
  <c r="R1178" i="25" s="1"/>
  <c r="Q1179" i="25"/>
  <c r="R1179" i="25" s="1"/>
  <c r="Q1181" i="25"/>
  <c r="R1181" i="25" s="1"/>
  <c r="Q1182" i="25"/>
  <c r="R1182" i="25" s="1"/>
  <c r="Q1183" i="25"/>
  <c r="R1183" i="25" s="1"/>
  <c r="Q1184" i="25"/>
  <c r="R1184" i="25" s="1"/>
  <c r="Q1186" i="25"/>
  <c r="R1186" i="25" s="1"/>
  <c r="Q1187" i="25"/>
  <c r="R1187" i="25" s="1"/>
  <c r="Q1188" i="25"/>
  <c r="R1188" i="25" s="1"/>
  <c r="Q1189" i="25"/>
  <c r="R1189" i="25" s="1"/>
  <c r="Q1213" i="25"/>
  <c r="R1213" i="25" s="1"/>
  <c r="Q1217" i="25"/>
  <c r="R1217" i="25" s="1"/>
  <c r="Q1228" i="25"/>
  <c r="R1228" i="25" s="1"/>
  <c r="Q1229" i="25"/>
  <c r="R1229" i="25" s="1"/>
  <c r="Q1235" i="25"/>
  <c r="R1235" i="25" s="1"/>
  <c r="Q1242" i="25"/>
  <c r="R1242" i="25" s="1"/>
  <c r="Q1243" i="25"/>
  <c r="R1243" i="25" s="1"/>
  <c r="Q1244" i="25"/>
  <c r="R1244" i="25" s="1"/>
  <c r="Q1245" i="25"/>
  <c r="R1245" i="25" s="1"/>
  <c r="Q1246" i="25"/>
  <c r="R1246" i="25" s="1"/>
  <c r="Q1248" i="25"/>
  <c r="R1248" i="25" s="1"/>
  <c r="Q1410" i="25"/>
  <c r="R1410" i="25" s="1"/>
  <c r="Q1412" i="25"/>
  <c r="R1412" i="25" s="1"/>
  <c r="Q1416" i="25"/>
  <c r="R1416" i="25" s="1"/>
  <c r="Q1418" i="25"/>
  <c r="R1418" i="25" s="1"/>
  <c r="Q1420" i="25"/>
  <c r="R1420" i="25" s="1"/>
  <c r="Q1424" i="25"/>
  <c r="R1424" i="25" s="1"/>
  <c r="Q1425" i="25"/>
  <c r="R1425" i="25" s="1"/>
  <c r="Q1427" i="25"/>
  <c r="R1427" i="25" s="1"/>
  <c r="Q1443" i="25"/>
  <c r="R1443" i="25" s="1"/>
  <c r="Q1445" i="25"/>
  <c r="R1445" i="25" s="1"/>
  <c r="Q1447" i="25"/>
  <c r="R1447" i="25" s="1"/>
  <c r="Q1449" i="25"/>
  <c r="R1449" i="25" s="1"/>
  <c r="Q1451" i="25"/>
  <c r="R1451" i="25" s="1"/>
  <c r="Q1453" i="25"/>
  <c r="R1453" i="25" s="1"/>
  <c r="Q1455" i="25"/>
  <c r="R1455" i="25" s="1"/>
  <c r="Q1459" i="25"/>
  <c r="R1459" i="25" s="1"/>
  <c r="Q1461" i="25"/>
  <c r="R1461" i="25" s="1"/>
  <c r="Q1463" i="25"/>
  <c r="R1463" i="25" s="1"/>
  <c r="R1606" i="25" l="1"/>
  <c r="W2087" i="25"/>
  <c r="W2073" i="25" s="1"/>
  <c r="W22" i="25" s="1"/>
  <c r="W27" i="25" s="1"/>
  <c r="P2073" i="25"/>
  <c r="R1812" i="25"/>
  <c r="Q2087" i="25"/>
  <c r="R2087" i="25" s="1"/>
  <c r="W3424" i="25" l="1"/>
  <c r="P22" i="25"/>
  <c r="P27" i="25" s="1"/>
  <c r="P3424" i="25"/>
  <c r="X34" i="25"/>
  <c r="V34" i="25"/>
  <c r="U34" i="25"/>
  <c r="T34" i="25"/>
  <c r="S34" i="25"/>
  <c r="Q1773" i="25"/>
  <c r="R1773" i="25" s="1"/>
  <c r="H1388" i="255" l="1"/>
  <c r="V1841" i="25"/>
  <c r="I1388" i="255" l="1"/>
  <c r="H3" i="255"/>
  <c r="V18" i="25"/>
  <c r="G1841" i="25" l="1"/>
  <c r="S2125" i="25" l="1"/>
  <c r="X1663" i="25"/>
  <c r="X2125" i="25"/>
  <c r="V2125" i="25"/>
  <c r="U2125" i="25"/>
  <c r="T2125" i="25"/>
  <c r="S23" i="25" l="1"/>
  <c r="T23" i="25"/>
  <c r="V23" i="25"/>
  <c r="U23" i="25"/>
  <c r="C2125" i="25" l="1"/>
  <c r="C1765" i="25"/>
  <c r="C23" i="25" l="1"/>
  <c r="B23" i="25" l="1"/>
  <c r="X25" i="25"/>
  <c r="B22" i="25"/>
  <c r="B21" i="25"/>
  <c r="B20" i="25"/>
  <c r="B19" i="25"/>
  <c r="G18" i="25"/>
  <c r="B18" i="25"/>
  <c r="G17" i="25"/>
  <c r="B17" i="25"/>
  <c r="B16" i="25"/>
  <c r="G15" i="25"/>
  <c r="B15" i="25"/>
  <c r="B14" i="25"/>
  <c r="C13" i="25"/>
  <c r="B13" i="25"/>
  <c r="B12" i="25"/>
  <c r="B11" i="25"/>
  <c r="B10" i="25"/>
  <c r="B9" i="25"/>
  <c r="B8" i="25"/>
  <c r="B7" i="25"/>
  <c r="B6" i="25"/>
  <c r="B5" i="25"/>
  <c r="X1358" i="25" l="1"/>
  <c r="X1522" i="25"/>
  <c r="X13" i="25" l="1"/>
  <c r="X12" i="25"/>
  <c r="K25" i="25"/>
  <c r="V12" i="25" l="1"/>
  <c r="N25" i="25" l="1"/>
  <c r="M25" i="25"/>
  <c r="L25" i="25"/>
  <c r="J25" i="25"/>
  <c r="I25" i="25"/>
  <c r="H25" i="25"/>
  <c r="G25" i="25"/>
  <c r="F25" i="25"/>
  <c r="E25" i="25"/>
  <c r="D25" i="25"/>
  <c r="Q25" i="25" l="1"/>
  <c r="C25" i="25"/>
  <c r="C354" i="25"/>
  <c r="D354" i="25"/>
  <c r="E354" i="25"/>
  <c r="E6" i="25" s="1"/>
  <c r="F354" i="25"/>
  <c r="F6" i="25" s="1"/>
  <c r="G354" i="25"/>
  <c r="G6" i="25" s="1"/>
  <c r="H354" i="25"/>
  <c r="H6" i="25" s="1"/>
  <c r="I354" i="25"/>
  <c r="I6" i="25" s="1"/>
  <c r="K354" i="25"/>
  <c r="K6" i="25" s="1"/>
  <c r="L354" i="25"/>
  <c r="L6" i="25" s="1"/>
  <c r="N354" i="25"/>
  <c r="N6" i="25" s="1"/>
  <c r="O354" i="25"/>
  <c r="U354" i="25"/>
  <c r="X354" i="25"/>
  <c r="J354" i="25"/>
  <c r="J6" i="25" s="1"/>
  <c r="M354" i="25"/>
  <c r="M6" i="25" s="1"/>
  <c r="S354" i="25"/>
  <c r="C358" i="25"/>
  <c r="D358" i="25"/>
  <c r="E358" i="25"/>
  <c r="E7" i="25" s="1"/>
  <c r="F358" i="25"/>
  <c r="F7" i="25" s="1"/>
  <c r="G358" i="25"/>
  <c r="G7" i="25" s="1"/>
  <c r="H358" i="25"/>
  <c r="H7" i="25" s="1"/>
  <c r="I358" i="25"/>
  <c r="I7" i="25" s="1"/>
  <c r="K358" i="25"/>
  <c r="K7" i="25" s="1"/>
  <c r="M358" i="25"/>
  <c r="M7" i="25" s="1"/>
  <c r="N358" i="25"/>
  <c r="N7" i="25" s="1"/>
  <c r="O358" i="25"/>
  <c r="U358" i="25"/>
  <c r="S358" i="25"/>
  <c r="X358" i="25"/>
  <c r="L358" i="25"/>
  <c r="L7" i="25" s="1"/>
  <c r="C362" i="25"/>
  <c r="D362" i="25"/>
  <c r="E362" i="25"/>
  <c r="E8" i="25" s="1"/>
  <c r="F362" i="25"/>
  <c r="F8" i="25" s="1"/>
  <c r="G362" i="25"/>
  <c r="G8" i="25" s="1"/>
  <c r="H362" i="25"/>
  <c r="H8" i="25" s="1"/>
  <c r="I362" i="25"/>
  <c r="I8" i="25" s="1"/>
  <c r="K362" i="25"/>
  <c r="K8" i="25" s="1"/>
  <c r="L362" i="25"/>
  <c r="L8" i="25" s="1"/>
  <c r="M362" i="25"/>
  <c r="M8" i="25" s="1"/>
  <c r="N362" i="25"/>
  <c r="N8" i="25" s="1"/>
  <c r="O362" i="25"/>
  <c r="U362" i="25"/>
  <c r="S362" i="25"/>
  <c r="X362" i="25"/>
  <c r="C383" i="25"/>
  <c r="D383" i="25"/>
  <c r="G383" i="25"/>
  <c r="G9" i="25" s="1"/>
  <c r="H383" i="25"/>
  <c r="H9" i="25" s="1"/>
  <c r="L383" i="25"/>
  <c r="L9" i="25" s="1"/>
  <c r="M383" i="25"/>
  <c r="M9" i="25" s="1"/>
  <c r="O383" i="25"/>
  <c r="U383" i="25"/>
  <c r="S383" i="25"/>
  <c r="E383" i="25"/>
  <c r="E9" i="25" s="1"/>
  <c r="F383" i="25"/>
  <c r="F9" i="25" s="1"/>
  <c r="N383" i="25"/>
  <c r="N9" i="25" s="1"/>
  <c r="K383" i="25"/>
  <c r="K9" i="25" s="1"/>
  <c r="X383" i="25"/>
  <c r="C415" i="25"/>
  <c r="D415" i="25"/>
  <c r="E415" i="25"/>
  <c r="E10" i="25" s="1"/>
  <c r="F415" i="25"/>
  <c r="F10" i="25" s="1"/>
  <c r="G415" i="25"/>
  <c r="G10" i="25" s="1"/>
  <c r="H415" i="25"/>
  <c r="H10" i="25" s="1"/>
  <c r="I415" i="25"/>
  <c r="I10" i="25" s="1"/>
  <c r="K415" i="25"/>
  <c r="K10" i="25" s="1"/>
  <c r="L415" i="25"/>
  <c r="L10" i="25" s="1"/>
  <c r="M415" i="25"/>
  <c r="M10" i="25" s="1"/>
  <c r="N415" i="25"/>
  <c r="N10" i="25" s="1"/>
  <c r="O415" i="25"/>
  <c r="U415" i="25"/>
  <c r="S415" i="25"/>
  <c r="C467" i="25"/>
  <c r="D467" i="25"/>
  <c r="S467" i="25"/>
  <c r="U467" i="25"/>
  <c r="C1358" i="25"/>
  <c r="D1358" i="25"/>
  <c r="E1358" i="25"/>
  <c r="E12" i="25" s="1"/>
  <c r="O1358" i="25"/>
  <c r="L1358" i="25"/>
  <c r="L12" i="25" s="1"/>
  <c r="K1358" i="25"/>
  <c r="K12" i="25" s="1"/>
  <c r="C1663" i="25"/>
  <c r="C1522" i="25" s="1"/>
  <c r="D1663" i="25"/>
  <c r="D1522" i="25" s="1"/>
  <c r="E1663" i="25"/>
  <c r="F1663" i="25"/>
  <c r="G1663" i="25"/>
  <c r="H1663" i="25"/>
  <c r="L1663" i="25"/>
  <c r="U1663" i="25"/>
  <c r="U1522" i="25" s="1"/>
  <c r="S1663" i="25"/>
  <c r="S1522" i="25" s="1"/>
  <c r="C15" i="25"/>
  <c r="D1765" i="25"/>
  <c r="E1765" i="25"/>
  <c r="E15" i="25" s="1"/>
  <c r="F1765" i="25"/>
  <c r="F15" i="25" s="1"/>
  <c r="I1765" i="25"/>
  <c r="I15" i="25" s="1"/>
  <c r="K1765" i="25"/>
  <c r="K15" i="25" s="1"/>
  <c r="M1765" i="25"/>
  <c r="M15" i="25" s="1"/>
  <c r="N1765" i="25"/>
  <c r="N15" i="25" s="1"/>
  <c r="O1765" i="25"/>
  <c r="U1765" i="25"/>
  <c r="S1765" i="25"/>
  <c r="X1765" i="25"/>
  <c r="H1765" i="25"/>
  <c r="H15" i="25" s="1"/>
  <c r="L1765" i="25"/>
  <c r="L15" i="25" s="1"/>
  <c r="C1772" i="25"/>
  <c r="L1772" i="25"/>
  <c r="L16" i="25" s="1"/>
  <c r="M1772" i="25"/>
  <c r="M16" i="25" s="1"/>
  <c r="N1772" i="25"/>
  <c r="N16" i="25" s="1"/>
  <c r="O1772" i="25"/>
  <c r="U1772" i="25"/>
  <c r="C1827" i="25"/>
  <c r="D1827" i="25"/>
  <c r="E1827" i="25"/>
  <c r="E17" i="25" s="1"/>
  <c r="F1827" i="25"/>
  <c r="F17" i="25" s="1"/>
  <c r="H1827" i="25"/>
  <c r="H17" i="25" s="1"/>
  <c r="I1827" i="25"/>
  <c r="I17" i="25" s="1"/>
  <c r="L1827" i="25"/>
  <c r="L17" i="25" s="1"/>
  <c r="M1827" i="25"/>
  <c r="M17" i="25" s="1"/>
  <c r="N1827" i="25"/>
  <c r="N17" i="25" s="1"/>
  <c r="O1827" i="25"/>
  <c r="U1827" i="25"/>
  <c r="S1827" i="25"/>
  <c r="Q1828" i="25"/>
  <c r="R1828" i="25" s="1"/>
  <c r="Q1829" i="25"/>
  <c r="R1829" i="25" s="1"/>
  <c r="Q1831" i="25"/>
  <c r="R1831" i="25" s="1"/>
  <c r="Q1832" i="25"/>
  <c r="R1832" i="25" s="1"/>
  <c r="Q1835" i="25"/>
  <c r="R1835" i="25" s="1"/>
  <c r="Q1836" i="25"/>
  <c r="R1836" i="25" s="1"/>
  <c r="Q1837" i="25"/>
  <c r="R1837" i="25" s="1"/>
  <c r="Q1838" i="25"/>
  <c r="R1838" i="25" s="1"/>
  <c r="Q1830" i="25"/>
  <c r="R1830" i="25" s="1"/>
  <c r="Q1833" i="25"/>
  <c r="R1833" i="25" s="1"/>
  <c r="K1827" i="25"/>
  <c r="K17" i="25" s="1"/>
  <c r="X1827" i="25"/>
  <c r="Q1834" i="25"/>
  <c r="R1834" i="25" s="1"/>
  <c r="K1841" i="25"/>
  <c r="K18" i="25" s="1"/>
  <c r="L1841" i="25"/>
  <c r="L18" i="25" s="1"/>
  <c r="M1841" i="25"/>
  <c r="M18" i="25" s="1"/>
  <c r="N1841" i="25"/>
  <c r="N18" i="25" s="1"/>
  <c r="O1841" i="25"/>
  <c r="U1841" i="25"/>
  <c r="S1841" i="25"/>
  <c r="C1841" i="25"/>
  <c r="C2008" i="25"/>
  <c r="E2008" i="25"/>
  <c r="E19" i="25" s="1"/>
  <c r="K2008" i="25"/>
  <c r="K19" i="25" s="1"/>
  <c r="L2008" i="25"/>
  <c r="L19" i="25" s="1"/>
  <c r="M19" i="25"/>
  <c r="N2008" i="25"/>
  <c r="N19" i="25" s="1"/>
  <c r="O2008" i="25"/>
  <c r="U2008" i="25"/>
  <c r="S2008" i="25"/>
  <c r="X2008" i="25"/>
  <c r="Q2009" i="25"/>
  <c r="R2009" i="25" s="1"/>
  <c r="F2008" i="25"/>
  <c r="F19" i="25" s="1"/>
  <c r="I2008" i="25"/>
  <c r="I19" i="25" s="1"/>
  <c r="C2032" i="25"/>
  <c r="D2032" i="25"/>
  <c r="E2032" i="25"/>
  <c r="E20" i="25" s="1"/>
  <c r="F2032" i="25"/>
  <c r="F20" i="25" s="1"/>
  <c r="H2032" i="25"/>
  <c r="H20" i="25" s="1"/>
  <c r="K2032" i="25"/>
  <c r="K20" i="25" s="1"/>
  <c r="L2032" i="25"/>
  <c r="L20" i="25" s="1"/>
  <c r="M2032" i="25"/>
  <c r="M20" i="25" s="1"/>
  <c r="N2032" i="25"/>
  <c r="N20" i="25" s="1"/>
  <c r="O2032" i="25"/>
  <c r="U2032" i="25"/>
  <c r="S2032" i="25"/>
  <c r="X2032" i="25"/>
  <c r="G2032" i="25"/>
  <c r="G20" i="25" s="1"/>
  <c r="C2060" i="25"/>
  <c r="D2060" i="25"/>
  <c r="E2060" i="25"/>
  <c r="E21" i="25" s="1"/>
  <c r="F2060" i="25"/>
  <c r="F21" i="25" s="1"/>
  <c r="G2060" i="25"/>
  <c r="G21" i="25" s="1"/>
  <c r="H2060" i="25"/>
  <c r="H21" i="25" s="1"/>
  <c r="I2060" i="25"/>
  <c r="I21" i="25" s="1"/>
  <c r="K2060" i="25"/>
  <c r="K21" i="25" s="1"/>
  <c r="L2060" i="25"/>
  <c r="L21" i="25" s="1"/>
  <c r="M2060" i="25"/>
  <c r="M21" i="25" s="1"/>
  <c r="N2060" i="25"/>
  <c r="N21" i="25" s="1"/>
  <c r="O2060" i="25"/>
  <c r="U2060" i="25"/>
  <c r="S2060" i="25"/>
  <c r="X2060" i="25"/>
  <c r="K2073" i="25"/>
  <c r="K22" i="25" s="1"/>
  <c r="L2073" i="25"/>
  <c r="L22" i="25" s="1"/>
  <c r="M2073" i="25"/>
  <c r="M22" i="25" s="1"/>
  <c r="O2073" i="25"/>
  <c r="U2073" i="25"/>
  <c r="S2073" i="25"/>
  <c r="X2073" i="25"/>
  <c r="N2073" i="25"/>
  <c r="N22" i="25" s="1"/>
  <c r="C2073" i="25"/>
  <c r="E2073" i="25"/>
  <c r="E22" i="25" s="1"/>
  <c r="F2073" i="25"/>
  <c r="F22" i="25" s="1"/>
  <c r="G2073" i="25"/>
  <c r="G22" i="25" s="1"/>
  <c r="H2073" i="25"/>
  <c r="H22" i="25" s="1"/>
  <c r="I2073" i="25"/>
  <c r="I22" i="25" s="1"/>
  <c r="D2125" i="25"/>
  <c r="E2125" i="25"/>
  <c r="E23" i="25" s="1"/>
  <c r="F2125" i="25"/>
  <c r="F23" i="25" s="1"/>
  <c r="G2125" i="25"/>
  <c r="G23" i="25" s="1"/>
  <c r="H2125" i="25"/>
  <c r="H23" i="25" s="1"/>
  <c r="I2125" i="25"/>
  <c r="I23" i="25" s="1"/>
  <c r="K2125" i="25"/>
  <c r="K23" i="25" s="1"/>
  <c r="L2125" i="25"/>
  <c r="L23" i="25" s="1"/>
  <c r="M2125" i="25"/>
  <c r="M23" i="25" s="1"/>
  <c r="N2125" i="25"/>
  <c r="N23" i="25" s="1"/>
  <c r="O2125" i="25"/>
  <c r="X23" i="25"/>
  <c r="L14" i="25" l="1"/>
  <c r="E14" i="25"/>
  <c r="H14" i="25"/>
  <c r="G14" i="25"/>
  <c r="F14" i="25"/>
  <c r="D23" i="25"/>
  <c r="S11" i="25"/>
  <c r="S19" i="25"/>
  <c r="S13" i="25"/>
  <c r="S8" i="25"/>
  <c r="S7" i="25"/>
  <c r="S22" i="25"/>
  <c r="S10" i="25"/>
  <c r="S6" i="25"/>
  <c r="S15" i="25"/>
  <c r="S21" i="25"/>
  <c r="S20" i="25"/>
  <c r="S18" i="25"/>
  <c r="S17" i="25"/>
  <c r="S14" i="25"/>
  <c r="S12" i="25"/>
  <c r="S9" i="25"/>
  <c r="O10" i="25"/>
  <c r="O23" i="25"/>
  <c r="O21" i="25"/>
  <c r="O20" i="25"/>
  <c r="O18" i="25"/>
  <c r="O17" i="25"/>
  <c r="O12" i="25"/>
  <c r="O9" i="25"/>
  <c r="O22" i="25"/>
  <c r="O15" i="25"/>
  <c r="O16" i="25"/>
  <c r="O19" i="25"/>
  <c r="O8" i="25"/>
  <c r="O7" i="25"/>
  <c r="O6" i="25"/>
  <c r="U17" i="25"/>
  <c r="U12" i="25"/>
  <c r="U11" i="25"/>
  <c r="U9" i="25"/>
  <c r="U22" i="25"/>
  <c r="U15" i="25"/>
  <c r="U20" i="25"/>
  <c r="U14" i="25"/>
  <c r="U19" i="25"/>
  <c r="U13" i="25"/>
  <c r="U8" i="25"/>
  <c r="U7" i="25"/>
  <c r="U6" i="25"/>
  <c r="U21" i="25"/>
  <c r="U18" i="25"/>
  <c r="U16" i="25"/>
  <c r="U10" i="25"/>
  <c r="D14" i="25"/>
  <c r="D13" i="25"/>
  <c r="D10" i="25"/>
  <c r="D9" i="25"/>
  <c r="D7" i="25"/>
  <c r="D6" i="25"/>
  <c r="D21" i="25"/>
  <c r="D20" i="25"/>
  <c r="D17" i="25"/>
  <c r="D15" i="25"/>
  <c r="D12" i="25"/>
  <c r="D11" i="25"/>
  <c r="D8" i="25"/>
  <c r="C21" i="25"/>
  <c r="C20" i="25"/>
  <c r="C18" i="25"/>
  <c r="C17" i="25"/>
  <c r="C16" i="25"/>
  <c r="C12" i="25"/>
  <c r="C11" i="25"/>
  <c r="C8" i="25"/>
  <c r="C22" i="25"/>
  <c r="C19" i="25"/>
  <c r="C14" i="25"/>
  <c r="C10" i="25"/>
  <c r="C9" i="25"/>
  <c r="C7" i="25"/>
  <c r="C6" i="25"/>
  <c r="X22" i="25"/>
  <c r="X21" i="25"/>
  <c r="X19" i="25"/>
  <c r="X17" i="25"/>
  <c r="X15" i="25"/>
  <c r="X8" i="25"/>
  <c r="X7" i="25"/>
  <c r="X20" i="25"/>
  <c r="X9" i="25"/>
  <c r="X6" i="25"/>
  <c r="V358" i="25"/>
  <c r="T354" i="25"/>
  <c r="E1772" i="25"/>
  <c r="E16" i="25" s="1"/>
  <c r="F1522" i="25"/>
  <c r="F13" i="25" s="1"/>
  <c r="H2008" i="25"/>
  <c r="H19" i="25" s="1"/>
  <c r="T358" i="25"/>
  <c r="T2060" i="25"/>
  <c r="I1772" i="25"/>
  <c r="I16" i="25" s="1"/>
  <c r="V1772" i="25"/>
  <c r="J1765" i="25"/>
  <c r="J15" i="25" s="1"/>
  <c r="O1663" i="25"/>
  <c r="O1522" i="25" s="1"/>
  <c r="O13" i="25" s="1"/>
  <c r="N1663" i="25"/>
  <c r="X14" i="25"/>
  <c r="F1841" i="25"/>
  <c r="F18" i="25" s="1"/>
  <c r="I1841" i="25"/>
  <c r="I18" i="25" s="1"/>
  <c r="V1663" i="25"/>
  <c r="G2008" i="25"/>
  <c r="G19" i="25" s="1"/>
  <c r="G1772" i="25"/>
  <c r="G16" i="25" s="1"/>
  <c r="S1772" i="25"/>
  <c r="V2060" i="25"/>
  <c r="H1841" i="25"/>
  <c r="H18" i="25" s="1"/>
  <c r="X1772" i="25"/>
  <c r="F1772" i="25"/>
  <c r="F16" i="25" s="1"/>
  <c r="H1772" i="25"/>
  <c r="H16" i="25" s="1"/>
  <c r="V1765" i="25"/>
  <c r="I1663" i="25"/>
  <c r="G1358" i="25"/>
  <c r="G12" i="25" s="1"/>
  <c r="G1522" i="25"/>
  <c r="G13" i="25" s="1"/>
  <c r="H1522" i="25"/>
  <c r="H13" i="25" s="1"/>
  <c r="N1358" i="25"/>
  <c r="N12" i="25" s="1"/>
  <c r="E1522" i="25"/>
  <c r="E13" i="25" s="1"/>
  <c r="Q358" i="25"/>
  <c r="Q7" i="25" s="1"/>
  <c r="J358" i="25"/>
  <c r="J7" i="25" s="1"/>
  <c r="J2125" i="25"/>
  <c r="J23" i="25" s="1"/>
  <c r="D2073" i="25"/>
  <c r="J2060" i="25"/>
  <c r="J21" i="25" s="1"/>
  <c r="V2032" i="25"/>
  <c r="Q2125" i="25"/>
  <c r="Q23" i="25" s="1"/>
  <c r="I2032" i="25"/>
  <c r="I20" i="25" s="1"/>
  <c r="V2008" i="25"/>
  <c r="V2073" i="25"/>
  <c r="D2008" i="25"/>
  <c r="V1827" i="25"/>
  <c r="X1841" i="25"/>
  <c r="E1841" i="25"/>
  <c r="E18" i="25" s="1"/>
  <c r="D1841" i="25"/>
  <c r="Q1843" i="25"/>
  <c r="R1843" i="25" s="1"/>
  <c r="J1827" i="25"/>
  <c r="J17" i="25" s="1"/>
  <c r="D1772" i="25"/>
  <c r="K1663" i="25"/>
  <c r="J1663" i="25"/>
  <c r="V1522" i="25"/>
  <c r="M1663" i="25"/>
  <c r="L1522" i="25"/>
  <c r="L13" i="25" s="1"/>
  <c r="I1358" i="25"/>
  <c r="I12" i="25" s="1"/>
  <c r="M1358" i="25"/>
  <c r="M12" i="25" s="1"/>
  <c r="H1358" i="25"/>
  <c r="H12" i="25" s="1"/>
  <c r="F1358" i="25"/>
  <c r="F12" i="25" s="1"/>
  <c r="H467" i="25"/>
  <c r="H11" i="25" s="1"/>
  <c r="O467" i="25"/>
  <c r="E467" i="25"/>
  <c r="E11" i="25" s="1"/>
  <c r="V467" i="25"/>
  <c r="L467" i="25"/>
  <c r="L11" i="25" s="1"/>
  <c r="X415" i="25"/>
  <c r="I467" i="25"/>
  <c r="I11" i="25" s="1"/>
  <c r="M467" i="25"/>
  <c r="M11" i="25" s="1"/>
  <c r="N467" i="25"/>
  <c r="N11" i="25" s="1"/>
  <c r="F467" i="25"/>
  <c r="F11" i="25" s="1"/>
  <c r="X467" i="25"/>
  <c r="G467" i="25"/>
  <c r="G11" i="25" s="1"/>
  <c r="J415" i="25"/>
  <c r="J10" i="25" s="1"/>
  <c r="V383" i="25"/>
  <c r="V362" i="25"/>
  <c r="I383" i="25"/>
  <c r="I9" i="25" s="1"/>
  <c r="J362" i="25"/>
  <c r="J8" i="25" s="1"/>
  <c r="Q354" i="25"/>
  <c r="Q6" i="25" s="1"/>
  <c r="V354" i="25"/>
  <c r="M14" i="25" l="1"/>
  <c r="M1522" i="25"/>
  <c r="M13" i="25" s="1"/>
  <c r="K14" i="25"/>
  <c r="K1522" i="25"/>
  <c r="K13" i="25" s="1"/>
  <c r="I14" i="25"/>
  <c r="I1522" i="25"/>
  <c r="I13" i="25" s="1"/>
  <c r="J14" i="25"/>
  <c r="J1522" i="25"/>
  <c r="J13" i="25" s="1"/>
  <c r="N14" i="25"/>
  <c r="N1522" i="25"/>
  <c r="N13" i="25" s="1"/>
  <c r="T21" i="25"/>
  <c r="T7" i="25"/>
  <c r="T6" i="25"/>
  <c r="O14" i="25"/>
  <c r="O11" i="25"/>
  <c r="V6" i="25"/>
  <c r="V8" i="25"/>
  <c r="V9" i="25"/>
  <c r="V17" i="25"/>
  <c r="V22" i="25"/>
  <c r="V20" i="25"/>
  <c r="V21" i="25"/>
  <c r="V19" i="25"/>
  <c r="V15" i="25"/>
  <c r="V16" i="25"/>
  <c r="V7" i="25"/>
  <c r="V14" i="25"/>
  <c r="V13" i="25"/>
  <c r="V11" i="25"/>
  <c r="S16" i="25"/>
  <c r="D18" i="25"/>
  <c r="D16" i="25"/>
  <c r="D19" i="25"/>
  <c r="D22" i="25"/>
  <c r="X11" i="25"/>
  <c r="X16" i="25"/>
  <c r="X10" i="25"/>
  <c r="X18" i="25"/>
  <c r="J2032" i="25"/>
  <c r="J20" i="25" s="1"/>
  <c r="J2008" i="25"/>
  <c r="J19" i="25" s="1"/>
  <c r="R2125" i="25"/>
  <c r="R23" i="25" s="1"/>
  <c r="J1358" i="25"/>
  <c r="J12" i="25" s="1"/>
  <c r="Q1827" i="25"/>
  <c r="Q17" i="25" s="1"/>
  <c r="R359" i="25"/>
  <c r="T1827" i="25"/>
  <c r="Q362" i="25"/>
  <c r="Q8" i="25" s="1"/>
  <c r="J383" i="25"/>
  <c r="J9" i="25" s="1"/>
  <c r="J2073" i="25"/>
  <c r="J22" i="25" s="1"/>
  <c r="T2008" i="25"/>
  <c r="R362" i="25"/>
  <c r="R8" i="25" s="1"/>
  <c r="T467" i="25"/>
  <c r="T1765" i="25"/>
  <c r="J1841" i="25"/>
  <c r="J18" i="25" s="1"/>
  <c r="T1772" i="25"/>
  <c r="R1663" i="25"/>
  <c r="J1772" i="25"/>
  <c r="J16" i="25" s="1"/>
  <c r="T2073" i="25"/>
  <c r="R355" i="25"/>
  <c r="T362" i="25"/>
  <c r="Q415" i="25"/>
  <c r="Q10" i="25" s="1"/>
  <c r="J467" i="25"/>
  <c r="J11" i="25" s="1"/>
  <c r="T1663" i="25"/>
  <c r="T1522" i="25" s="1"/>
  <c r="T13" i="25" s="1"/>
  <c r="Q1663" i="25"/>
  <c r="T2032" i="25"/>
  <c r="T383" i="25"/>
  <c r="T415" i="25"/>
  <c r="T1841" i="25"/>
  <c r="Q2060" i="25"/>
  <c r="Q21" i="25" s="1"/>
  <c r="K1772" i="25"/>
  <c r="K16" i="25" s="1"/>
  <c r="Q14" i="25" l="1"/>
  <c r="Q1522" i="25"/>
  <c r="Q13" i="25" s="1"/>
  <c r="R14" i="25"/>
  <c r="R358" i="25"/>
  <c r="R1827" i="25"/>
  <c r="R17" i="25" s="1"/>
  <c r="R1765" i="25"/>
  <c r="R15" i="25" s="1"/>
  <c r="R2060" i="25"/>
  <c r="R21" i="25" s="1"/>
  <c r="R354" i="25"/>
  <c r="R2008" i="25"/>
  <c r="R19" i="25" s="1"/>
  <c r="R2073" i="25"/>
  <c r="R22" i="25" s="1"/>
  <c r="T11" i="25"/>
  <c r="T20" i="25"/>
  <c r="T12" i="25"/>
  <c r="T8" i="25"/>
  <c r="T15" i="25"/>
  <c r="T17" i="25"/>
  <c r="T18" i="25"/>
  <c r="T10" i="25"/>
  <c r="T9" i="25"/>
  <c r="T14" i="25"/>
  <c r="T22" i="25"/>
  <c r="T16" i="25"/>
  <c r="T19" i="25"/>
  <c r="K467" i="25"/>
  <c r="K11" i="25" s="1"/>
  <c r="R1358" i="25"/>
  <c r="R12" i="25" s="1"/>
  <c r="R2032" i="25"/>
  <c r="R20" i="25" s="1"/>
  <c r="Q2032" i="25"/>
  <c r="Q20" i="25" s="1"/>
  <c r="Q2073" i="25"/>
  <c r="Q22" i="25" s="1"/>
  <c r="Q1765" i="25"/>
  <c r="Q15" i="25" s="1"/>
  <c r="Q2008" i="25"/>
  <c r="Q19" i="25" s="1"/>
  <c r="R1522" i="25"/>
  <c r="R13" i="25" s="1"/>
  <c r="Q1841" i="25"/>
  <c r="Q18" i="25" s="1"/>
  <c r="R383" i="25"/>
  <c r="R9" i="25" s="1"/>
  <c r="Q383" i="25"/>
  <c r="Q9" i="25" s="1"/>
  <c r="Q1358" i="25"/>
  <c r="Q12" i="25" s="1"/>
  <c r="R1841" i="25" l="1"/>
  <c r="R7" i="25"/>
  <c r="R6" i="25"/>
  <c r="R1772" i="25"/>
  <c r="Q467" i="25"/>
  <c r="Q11" i="25" s="1"/>
  <c r="Q1772" i="25"/>
  <c r="Q16" i="25" s="1"/>
  <c r="R467" i="25" l="1"/>
  <c r="R16" i="25"/>
  <c r="R18" i="25"/>
  <c r="R11" i="25" l="1"/>
  <c r="U33" i="25" l="1"/>
  <c r="L33" i="25"/>
  <c r="L3424" i="25" s="1"/>
  <c r="K33" i="25"/>
  <c r="K3424" i="25" s="1"/>
  <c r="I33" i="25"/>
  <c r="I3424" i="25" s="1"/>
  <c r="H33" i="25"/>
  <c r="H3424" i="25" s="1"/>
  <c r="G33" i="25"/>
  <c r="G3424" i="25" s="1"/>
  <c r="E33" i="25"/>
  <c r="E3424" i="25" s="1"/>
  <c r="D33" i="25"/>
  <c r="D3424" i="25" s="1"/>
  <c r="C33" i="25"/>
  <c r="C3424" i="25" s="1"/>
  <c r="J34" i="25"/>
  <c r="Q34" i="25" l="1"/>
  <c r="U5" i="25"/>
  <c r="U27" i="25" s="1"/>
  <c r="U3424" i="25"/>
  <c r="U3426" i="25" s="1"/>
  <c r="C5" i="25"/>
  <c r="C27" i="25" s="1"/>
  <c r="D5" i="25"/>
  <c r="D27" i="25" s="1"/>
  <c r="I5" i="25"/>
  <c r="I27" i="25" s="1"/>
  <c r="E5" i="25"/>
  <c r="E27" i="25" s="1"/>
  <c r="K5" i="25"/>
  <c r="G5" i="25"/>
  <c r="G27" i="25" s="1"/>
  <c r="L5" i="25"/>
  <c r="L27" i="25" s="1"/>
  <c r="H5" i="25"/>
  <c r="H27" i="25" s="1"/>
  <c r="F33" i="25"/>
  <c r="F3424" i="25" s="1"/>
  <c r="N33" i="25"/>
  <c r="N3424" i="25" s="1"/>
  <c r="M33" i="25"/>
  <c r="M3424" i="25" s="1"/>
  <c r="J33" i="25"/>
  <c r="J3424" i="25" s="1"/>
  <c r="S33" i="25"/>
  <c r="V33" i="25"/>
  <c r="X33" i="25"/>
  <c r="K27" i="25" l="1"/>
  <c r="X5" i="25"/>
  <c r="X27" i="25" s="1"/>
  <c r="X3424" i="25"/>
  <c r="X3426" i="25" s="1"/>
  <c r="V5" i="25"/>
  <c r="S5" i="25"/>
  <c r="S27" i="25" s="1"/>
  <c r="S3424" i="25"/>
  <c r="S3426" i="25" s="1"/>
  <c r="R34" i="25"/>
  <c r="Q33" i="25"/>
  <c r="Q3424" i="25" s="1"/>
  <c r="N5" i="25"/>
  <c r="N27" i="25" s="1"/>
  <c r="F5" i="25"/>
  <c r="F27" i="25" s="1"/>
  <c r="J5" i="25"/>
  <c r="M5" i="25"/>
  <c r="M27" i="25" s="1"/>
  <c r="T33" i="25"/>
  <c r="J27" i="25" l="1"/>
  <c r="T5" i="25"/>
  <c r="T27" i="25" s="1"/>
  <c r="T3424" i="25"/>
  <c r="T3426" i="25" s="1"/>
  <c r="O33" i="25" l="1"/>
  <c r="O5" i="25" l="1"/>
  <c r="O3424" i="25"/>
  <c r="R33" i="25" l="1"/>
  <c r="R5" i="25" s="1"/>
  <c r="Q5" i="25"/>
  <c r="Q27" i="25" s="1"/>
  <c r="O25" i="25"/>
  <c r="O27" i="25" l="1"/>
  <c r="R25" i="25" l="1"/>
  <c r="V415" i="25" l="1"/>
  <c r="R415" i="25" l="1"/>
  <c r="R10" i="25" s="1"/>
  <c r="R27" i="25" s="1"/>
  <c r="V10" i="25"/>
  <c r="V3424" i="25"/>
  <c r="V3426" i="25" s="1"/>
  <c r="V27" i="25" l="1"/>
  <c r="R3424" i="25"/>
  <c r="R2140" i="25" l="1"/>
</calcChain>
</file>

<file path=xl/comments1.xml><?xml version="1.0" encoding="utf-8"?>
<comments xmlns="http://schemas.openxmlformats.org/spreadsheetml/2006/main">
  <authors>
    <author>Admin</author>
  </authors>
  <commentList>
    <comment ref="B415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nominas y honorarios por pagar</t>
        </r>
      </text>
    </comment>
  </commentList>
</comments>
</file>

<file path=xl/sharedStrings.xml><?xml version="1.0" encoding="utf-8"?>
<sst xmlns="http://schemas.openxmlformats.org/spreadsheetml/2006/main" count="10684" uniqueCount="6613">
  <si>
    <t>DE LA PEÑA RUIZ DE CHAVEZ PATRICIO</t>
  </si>
  <si>
    <t>DELFIN BARRIOS ALBA NELLY</t>
  </si>
  <si>
    <t>APARICIO REYES ARGELIA</t>
  </si>
  <si>
    <t>AY TUZ ADELAIDA</t>
  </si>
  <si>
    <t>BAEZA ESTRELLA CARLOS MARIANO</t>
  </si>
  <si>
    <t>BAH CAHUICH LILIA YOLANDA</t>
  </si>
  <si>
    <t>BASTO BURGOS ELSY MARIA DEL SOCORRO</t>
  </si>
  <si>
    <t>BAUTISTA PELAYO ABRAHAM ATOCHA</t>
  </si>
  <si>
    <t>BE KU ROCIO YOLANDA</t>
  </si>
  <si>
    <t>CAHUICH PACHECO MARIA JESUS</t>
  </si>
  <si>
    <t>CANUL CANUL GERTRUDIS</t>
  </si>
  <si>
    <t>CARVAJAL CERVERA YULIANA DEL SOCORRO</t>
  </si>
  <si>
    <t>CASTELLANOS RINCON MARTHA</t>
  </si>
  <si>
    <t>CASTILLO AYUSO DIELY CRISTINA</t>
  </si>
  <si>
    <t>CASTRO KU LOURDES AURORA</t>
  </si>
  <si>
    <t>CAUICH MANZANILLA EDDIT GRACIELA</t>
  </si>
  <si>
    <t>CHACON MENDEZ ELSY MARIA</t>
  </si>
  <si>
    <t>CHAN DENIS RUBI MARGARITA</t>
  </si>
  <si>
    <t>COLLI TUN JANNET YAMILI</t>
  </si>
  <si>
    <t>COMINO LEYVA FRANCISCO</t>
  </si>
  <si>
    <t>CORTEZ CORREA ROSA EMILIA</t>
  </si>
  <si>
    <t>CORTEZ LOPEZ ROCIO</t>
  </si>
  <si>
    <t>DZUL VARELA ARMANDO</t>
  </si>
  <si>
    <t>ESCALANTE MUZA ERWIN OMAR</t>
  </si>
  <si>
    <t>GARCIA MARTINEZ ADAN</t>
  </si>
  <si>
    <t>GARCIA WITZ INES</t>
  </si>
  <si>
    <t>GONZALEZ ELVIRA KARLA GUADALUPE</t>
  </si>
  <si>
    <t>GUTIERREZ LOPEZ GLORIA</t>
  </si>
  <si>
    <t>GUTIERREZ LORIA MARIA AURORA</t>
  </si>
  <si>
    <t>HERNANDEZ SALAZAR LETICIA</t>
  </si>
  <si>
    <t>HERRERA MEX NIDELVIA ELIZABETH</t>
  </si>
  <si>
    <t>JIMENEZ SOLIS BOGAR ISRAEL</t>
  </si>
  <si>
    <t>JUAREZ GOMEZ JUAN SIMON</t>
  </si>
  <si>
    <t>KU MENA YOSHIMAR ANTONIO</t>
  </si>
  <si>
    <t>KU TUZ OSIAS</t>
  </si>
  <si>
    <t>LARA CADO INES</t>
  </si>
  <si>
    <t>LEMUS MACIEL ANA MARIA</t>
  </si>
  <si>
    <t>LUGARDO DZIB FULGENCIA</t>
  </si>
  <si>
    <t>MARRUFO CANTO LUIS FERNANDO</t>
  </si>
  <si>
    <t>MARTIN LOPEZ PILAR LEONILA</t>
  </si>
  <si>
    <t>MEDINA ARCHI ELODIA MARISELA</t>
  </si>
  <si>
    <t>MENA MOLINA JOSE ANTONIO LORENZO</t>
  </si>
  <si>
    <t>MONDRAGON LOPEZ JOAQUIN MARIANO</t>
  </si>
  <si>
    <t>MORALES CASTELLANOS MARIA</t>
  </si>
  <si>
    <t>OSORIO COCOM RODRIGO</t>
  </si>
  <si>
    <t>PECH BASTO NEYDI MARIA</t>
  </si>
  <si>
    <t>PEREZ POOT LAURA DOLORES</t>
  </si>
  <si>
    <t>PIÑA SALAZAR ALBIN RENE</t>
  </si>
  <si>
    <t>PULIDO MORALES MARCO ANTONIO</t>
  </si>
  <si>
    <t>RIOS NAJERA JACINTO JESUS</t>
  </si>
  <si>
    <t>RIVERA ZAPATA YADIRA</t>
  </si>
  <si>
    <t>ROSADO RUIZ RANGEL FRANCISCO</t>
  </si>
  <si>
    <t>ROSADO VILLANUEVA EDWIN RAUL</t>
  </si>
  <si>
    <t>SEGURA JIMENEZ VICENTE</t>
  </si>
  <si>
    <t>SOLIS SANCHEZ JESUS MANUEL</t>
  </si>
  <si>
    <t>SULUB CIMA JOSE ISABEL</t>
  </si>
  <si>
    <t>TINAL ALVAREZ JAIME</t>
  </si>
  <si>
    <t>TUZ MEX ASTERIO</t>
  </si>
  <si>
    <t>UICAB MARTIN YSMAEL</t>
  </si>
  <si>
    <t>UICAB YAH JUANA</t>
  </si>
  <si>
    <t>VARELA TERAN HILARIO</t>
  </si>
  <si>
    <t>ZAVALETA SANCHEZ MARIA DE LOURDES</t>
  </si>
  <si>
    <t>ZORNOZA GOMEZ SANDRA</t>
  </si>
  <si>
    <t>ASENCIO REYNOSO LIZBETH FELICITAS</t>
  </si>
  <si>
    <t>BERNAL SEGURA GUADALUPE</t>
  </si>
  <si>
    <t>CAMPOS ALCOCER MARIA DE LOS ANGELES</t>
  </si>
  <si>
    <t>CARRILLO ALEMAN JULIO ALEJANDRO</t>
  </si>
  <si>
    <t>CASTILLA PINTO JULIO CESAR</t>
  </si>
  <si>
    <t>CASTRO AVILA SIGRID YASURI</t>
  </si>
  <si>
    <t>CHEJIN BATARSE FARED</t>
  </si>
  <si>
    <t>CONSTANTINO TEJERO EMILIA JANNETTE</t>
  </si>
  <si>
    <t>DOMINGUEZ ALVAREZ MARIA ANTONIETA</t>
  </si>
  <si>
    <t>GONZALEZ ACOSTA ERICA ALEJANDRA</t>
  </si>
  <si>
    <t>GONZALEZ PACHECO RODRIGUEZ ROBERTO</t>
  </si>
  <si>
    <t>MAGALLANES SARMIENTO BERENICE</t>
  </si>
  <si>
    <t>MINGUER ALCOCER JOSE LUIS</t>
  </si>
  <si>
    <t>PACHECO ANOTA SANTIAGO</t>
  </si>
  <si>
    <t>PEREZ GUERRERO MARIA DEL ROSARIO</t>
  </si>
  <si>
    <t>PEREZ GUERRERO RAFAEL ARTURO</t>
  </si>
  <si>
    <t>PINTO SOLIS MARÍA JOSEFINA</t>
  </si>
  <si>
    <t>SANCHEZ BURGOS MARIA DE LOS ANGELES</t>
  </si>
  <si>
    <t>XIX CASTRO JAZMINE CONCEPCION</t>
  </si>
  <si>
    <t>JIMENEZ CHUAYO ITZEL AMAIRANI</t>
  </si>
  <si>
    <t>MARTINEZ MONSIVAIS ABEL</t>
  </si>
  <si>
    <t>CASTRO LLANES ISIDRO AMADOR</t>
  </si>
  <si>
    <t>GONZALEZ FLORES LUIS ALBERTO</t>
  </si>
  <si>
    <t>SOLIS GOMEZ OSCAR MANUEL</t>
  </si>
  <si>
    <t>AKE GONZALEZ JULIO ANGEL</t>
  </si>
  <si>
    <t>ALCALA ROMERO JOSE AUGUSTO</t>
  </si>
  <si>
    <t>ALONSO SERRATO ENRIQUE ALEJANDRO</t>
  </si>
  <si>
    <t>CABALLERO AVILA ANTONIA LUCELLY</t>
  </si>
  <si>
    <t>CAHUICH CAHUICH MARIA GUADALUPE</t>
  </si>
  <si>
    <t>CASTILLO MONTALVO CAROLINA ANGELICA</t>
  </si>
  <si>
    <t>CHAN CAN MARIA JESUS</t>
  </si>
  <si>
    <t>CHULIM CAMARA MARCELINO</t>
  </si>
  <si>
    <t>CORTAZAR FABRO MARTHA LILIA</t>
  </si>
  <si>
    <t>DACAK CANTO IRINA</t>
  </si>
  <si>
    <t>DOMINGUEZ FRANCISCO ALAIN NOEL</t>
  </si>
  <si>
    <t>DZUL BALAM JOEL HERNAN</t>
  </si>
  <si>
    <t>ELJURE FAYAD AFIF</t>
  </si>
  <si>
    <t>ESPINOZA ALVAREZ BELINDA</t>
  </si>
  <si>
    <t>GARCIA FERRON MARICELA</t>
  </si>
  <si>
    <t>GARCIA MARTIN IGNACIO</t>
  </si>
  <si>
    <t>GOMEZ BRICEÑO ERIKA KRISTEL</t>
  </si>
  <si>
    <t>GOMEZ DOMINGUEZ KARINA MARIELA</t>
  </si>
  <si>
    <t>GOMEZ PALMA ALEJANDRO</t>
  </si>
  <si>
    <t>GONZALEZ CARDENAS MANUEL RUBEN</t>
  </si>
  <si>
    <t>GONZALEZ CORONADO ABEL EDUARDO</t>
  </si>
  <si>
    <t>GUZMAN DOMINGUEZ LINO ALONZO</t>
  </si>
  <si>
    <t>HADAD QUIJANO JACOBO YASSIR</t>
  </si>
  <si>
    <t>HERNANDEZ BOLAINA ELIAS</t>
  </si>
  <si>
    <t>HERRERA SOSA MIRIAM PATRICIA</t>
  </si>
  <si>
    <t>HESSE ESPINOSA YVETTE</t>
  </si>
  <si>
    <t>IROLA ESTRELLA MIGUEL ANGEL</t>
  </si>
  <si>
    <t>JIMENEZ CAMACHO GUADALUPE</t>
  </si>
  <si>
    <t>LANDEROS CHAN ADELINA</t>
  </si>
  <si>
    <t>LEMUS ADI AMIRA CAREENA</t>
  </si>
  <si>
    <t>MEDINA CARRIL NELSON</t>
  </si>
  <si>
    <t>MENDEZ IROLA LUIS ANTONIO</t>
  </si>
  <si>
    <t>MENDEZ LOPEZ ROBERTO</t>
  </si>
  <si>
    <t>MENDEZ MENA ADDY NOEMI</t>
  </si>
  <si>
    <t>MEX CIME RAMON ELIEZER</t>
  </si>
  <si>
    <t>MONTALVO HERNANDEZ MARIO ERNESTO</t>
  </si>
  <si>
    <t>MORALES CANCHE SANDRA ELIZABETH</t>
  </si>
  <si>
    <t>MORALES CRISTIAN LEONARDO</t>
  </si>
  <si>
    <t>NAAL RODRIGUEZ REYNA</t>
  </si>
  <si>
    <t>NAVARRO FLORES ALEJANDRO</t>
  </si>
  <si>
    <t>NOVELO GONZALEZ ROSALINDA ZHAJILLE</t>
  </si>
  <si>
    <t>NOVELO Y ALCOCER TEOBALDO</t>
  </si>
  <si>
    <t>OJEDA VERA LAURA ELENA</t>
  </si>
  <si>
    <t>ORTEGA DIAZ MA EUGENIA</t>
  </si>
  <si>
    <t>ORTIZ SOBERANIS ARTURO ALEJANDRO</t>
  </si>
  <si>
    <t>PACHECO JIMENEZ CARLOS ADRIAN</t>
  </si>
  <si>
    <t>PACHECO WITZIL ANA KAREN</t>
  </si>
  <si>
    <t>PADILLA MENDOZA JOSE</t>
  </si>
  <si>
    <t>PAIZ LEAL EVELIN SEHEIDI</t>
  </si>
  <si>
    <t>PAREDES QUINTANA ELMER ARTURO</t>
  </si>
  <si>
    <t>PERERA MARTINEZ DIEGO ALEJANDRO</t>
  </si>
  <si>
    <t>PEREZ CANO ELIAS</t>
  </si>
  <si>
    <t>PEREZ RODRIGUEZ MARTHA ELENA</t>
  </si>
  <si>
    <t>PINEDA GARCIA ARACELI</t>
  </si>
  <si>
    <t>POOT CAAMAL LETICIA</t>
  </si>
  <si>
    <t>QUINTAL LIZAMA CESAR MANUEL</t>
  </si>
  <si>
    <t>REYES GUZMAN ROSA ELENA</t>
  </si>
  <si>
    <t>RODRIGUEZ DIAZ GABRIELA DEL CARMEN</t>
  </si>
  <si>
    <t>SALDAÑA BRAVO ROBERTO</t>
  </si>
  <si>
    <t>SANCHEZ MENDEZ ROCIO</t>
  </si>
  <si>
    <t>SANCHEZ SANCHEZ LAURA</t>
  </si>
  <si>
    <t>SOBERANIS VAZQUEZ JULIAN DANIEL</t>
  </si>
  <si>
    <t>SOLOGUREN PEÑA JOSE ALBERTO</t>
  </si>
  <si>
    <t>TUN ROSAS ANGEL JESUS</t>
  </si>
  <si>
    <t>VAZQUEZ CHAN LUVIA MIREYA</t>
  </si>
  <si>
    <t>VILLANUEVA DIAZ MANUEL ALBERTO</t>
  </si>
  <si>
    <t>VIVAS PADILLA REY DAVID</t>
  </si>
  <si>
    <t>ZAMORA GONZALEZ PAULINO</t>
  </si>
  <si>
    <t>CANCHE FLORES CECILIA DEL ROSARIO</t>
  </si>
  <si>
    <t>FERNANDEZ QUIROGA ANTONIO MARIO</t>
  </si>
  <si>
    <t>FUENTES PUENTES ALBERTO</t>
  </si>
  <si>
    <t>LIMON GARCIA JUAN CARLOS</t>
  </si>
  <si>
    <t>MENDOZA ROJAS ANTONIO ALFONSO</t>
  </si>
  <si>
    <t>MERCADER VALENCIA MARIA ELISA</t>
  </si>
  <si>
    <t>MUÑOZ ZURITA RICARDO</t>
  </si>
  <si>
    <t>POLANCO AYALA MARIO SALOMON</t>
  </si>
  <si>
    <t>AGUILAR BARRAGAN EDUARDO MARTIN</t>
  </si>
  <si>
    <t>AMADOR VALDEZ PEDRO</t>
  </si>
  <si>
    <t>BERRY CORRAL MANVILLE GEORGE</t>
  </si>
  <si>
    <t>BLANCO NAHUAT FELIPE ANTONIO</t>
  </si>
  <si>
    <t>BUENFIL MAGAÑA JUAN ALBERTO</t>
  </si>
  <si>
    <t>CAMARA MENDOZA ALEJANDRA</t>
  </si>
  <si>
    <t>CAMPOS BUENFIL JOSE VICTOR</t>
  </si>
  <si>
    <t>CAMPOS ORTIZ RAFAEL SANTIAGO</t>
  </si>
  <si>
    <t>CHUC CHAN JOSE</t>
  </si>
  <si>
    <t>CIREROL VIVAS CARLOS JESUS</t>
  </si>
  <si>
    <t>CORTES FERNANDEZ ARNALDO RUBEN</t>
  </si>
  <si>
    <t>CRUZ MARTINEZ JOSE</t>
  </si>
  <si>
    <t>ESCAMILLA MORA JESUS HECTOR</t>
  </si>
  <si>
    <t>GARCIA ROMERO GREGORIO RAUL</t>
  </si>
  <si>
    <t>GARCIA SANCHEZ JOSE GERARDO</t>
  </si>
  <si>
    <t>GOMEZ OROZCO ESTHER</t>
  </si>
  <si>
    <t>HERRERA PAQUI DAVID ALEJANDRO</t>
  </si>
  <si>
    <t>JUAREZ GALICIA FATIMA REBECA</t>
  </si>
  <si>
    <t>LOPEZ SALAS IGNACIO XICOTENCATL</t>
  </si>
  <si>
    <t>MARIN URGELL REYNA</t>
  </si>
  <si>
    <t>MAY Y CORREA JUSTO PASTOR</t>
  </si>
  <si>
    <t>MERAZ MEJORADO FERNANDO DE GUADALUPE</t>
  </si>
  <si>
    <t>MIRANDA GARCIA LUIS GUILLERMO</t>
  </si>
  <si>
    <t>MONTIEL MORA MARÍA ELENA</t>
  </si>
  <si>
    <t>PAREDES SANTAMARIA OSIRIS VIANEY</t>
  </si>
  <si>
    <t>PAVIA MENDOZA LUIS ALBERTO</t>
  </si>
  <si>
    <t>PEREZ OSORIO SERGIO</t>
  </si>
  <si>
    <t>PEZA ROMERO MANUEL ALEJANDRO</t>
  </si>
  <si>
    <t>RAMIREZ HERNANDEZ EDNA ANTONIETA</t>
  </si>
  <si>
    <t>RENTERIA VILLA GUSTAVO</t>
  </si>
  <si>
    <t>RICALDE BACAB PEDRO ABRAHAM</t>
  </si>
  <si>
    <t>RIVEROLL RIBBON JOSE ALBERTO</t>
  </si>
  <si>
    <t>ROBLES VALLE PATRICIA</t>
  </si>
  <si>
    <t>ROCHA ALVAREZ IGNACIO LEONARDO</t>
  </si>
  <si>
    <t>ROMERO VARA CESAR OMAR</t>
  </si>
  <si>
    <t>RUIZ ESTRADA JOSE IVAN</t>
  </si>
  <si>
    <t>RUIZ GARCIA VICTOR GERARDO</t>
  </si>
  <si>
    <t>TUZ GONGORA LUIS ENRIQUE</t>
  </si>
  <si>
    <t>UC YAM SEBASTIAN</t>
  </si>
  <si>
    <t>VELASCO ARGENTE IRASEMA GUADALUPE</t>
  </si>
  <si>
    <t>VENEGAS HERNANDEZ FRANCISCO JAVIER</t>
  </si>
  <si>
    <t>VILLANUEVA ENRIQUEZ MANUEL JESUS</t>
  </si>
  <si>
    <t>ZAMORA RANGEL ERNESTO JOEL</t>
  </si>
  <si>
    <t>BAUCHE AZCORRA ARMANDO AUGUSTO</t>
  </si>
  <si>
    <t>BLANCAS PIZAÑA ARGELIA MORELIA</t>
  </si>
  <si>
    <t>GARRIDO CHI MARIA TERESA DE JESUS</t>
  </si>
  <si>
    <t>QUINTAL RAMOS MARIO ARIEL</t>
  </si>
  <si>
    <t>ACOSTA CARRILLO JOSUE</t>
  </si>
  <si>
    <t>AGUILAR ELIAS JOSE MANUEL</t>
  </si>
  <si>
    <t>AGUILAR NUÑEZ EMMA ISABEL</t>
  </si>
  <si>
    <t>BASURTO BASURTO OSCAR OSWALDO</t>
  </si>
  <si>
    <t>CAN ECHEVERRIA JOSE RENE</t>
  </si>
  <si>
    <t>CARRILLO HERNANDEZ ALFREDO</t>
  </si>
  <si>
    <t>CASTILLA MADRID MARCO ANTONIO</t>
  </si>
  <si>
    <t>CEBALLOS HERNANDEZ NADIA GICELA</t>
  </si>
  <si>
    <t>ELVIRA FRAIRE ARMANDO ELIAS</t>
  </si>
  <si>
    <t>GARCIA CEN YATIE ABIGAIL</t>
  </si>
  <si>
    <t>GARCIA GUTIERREZ KARLA PATRICIA</t>
  </si>
  <si>
    <t>INZUNZA APODACA MARIA GUADALUPE</t>
  </si>
  <si>
    <t>LINARES FLORES ERNESTO JAVIER</t>
  </si>
  <si>
    <t>LOPEZ MORALES MARITZA</t>
  </si>
  <si>
    <t>MANJARREZ ALVA SONIA MARIA</t>
  </si>
  <si>
    <t>MARTINEZ MENDOZA JUAN DE DIOS</t>
  </si>
  <si>
    <t>MARTINEZ SABIDO MANUEL ENRIQUE</t>
  </si>
  <si>
    <t>MILLAN ESTRELLA RUSELL ISRAEL</t>
  </si>
  <si>
    <t>MONTUFAR BAILON LUIS</t>
  </si>
  <si>
    <t>MUÑOZ BERZUNZA CARLOS RAFAEL ANTONIO</t>
  </si>
  <si>
    <t>ORTEGA CEBALLOS JUAN PABLO</t>
  </si>
  <si>
    <t>ORTEGA CEBALLOS LANDY ESTHER</t>
  </si>
  <si>
    <t>OVANDO RIVERA CLAUDIA YUNUE</t>
  </si>
  <si>
    <t>PAT CONTRERAS DEMETRIO</t>
  </si>
  <si>
    <t>PINZON SOSA PEDRO FERNANDO</t>
  </si>
  <si>
    <t>QUIAN ALCOCER EDUARDO ROMAN</t>
  </si>
  <si>
    <t>RODRIGUEZ HOY DORA MARIA</t>
  </si>
  <si>
    <t>ROSADO MOGUEL CESAR ISMAEL</t>
  </si>
  <si>
    <t>SOSA FIGUEROA YOHUALI JESUS</t>
  </si>
  <si>
    <t>VILLANUEVA POLANCO PEDRO TEODOMIRO</t>
  </si>
  <si>
    <t>DIAZ JIMENEZ MARIA CRISTINA</t>
  </si>
  <si>
    <t>SAURI CONTRERAS DANIEL</t>
  </si>
  <si>
    <t>AVILA COOL NIURKA SELENE</t>
  </si>
  <si>
    <t>BREGER PUBLICIDAD, S.A. DE C.V.</t>
  </si>
  <si>
    <t>SEMBRANDO OPORTUNIDADES AC</t>
  </si>
  <si>
    <t>COMISION PARA LA JUVENTUD Y EL DEPORTE DEL ESTADO DE QUINTANA ROO</t>
  </si>
  <si>
    <t>INSTITUTO DE CAPACITACION PARA EL TRABAJO DEL ESTADO DE QUINTANA ROO</t>
  </si>
  <si>
    <t>MEDINA RODRIGUEZ GABRIEL ALBERTO</t>
  </si>
  <si>
    <t>SERVICIOS ESTATALES DE SALUD</t>
  </si>
  <si>
    <t>SISTEMA PARA EL DESARROLLO INTEGRAL DE LA FAMILIA DEL ESTADO DE QUINTANA ROO</t>
  </si>
  <si>
    <t>AUDITORIA SUPERIOR DEL ESTADO DE QUINTANA ROO</t>
  </si>
  <si>
    <t>CENTRO DE ESTUDIOS DE BACHILLERATO TECNICO EVA SAMANO DE LOPEZ MATEOS</t>
  </si>
  <si>
    <t>COLEGIO DE BACHILLERES DEL ESTADO DE QUINTANA ROO</t>
  </si>
  <si>
    <t>COLEGIO DE EDUCACION PROFESIONAL TECNICA DEL ESTADO DE QUINTANA ROO</t>
  </si>
  <si>
    <t>COLEGIO DE ESTUDIOS CIENTIFICOS Y TECNOLOGICOS DE QUINTANA ROO</t>
  </si>
  <si>
    <t>COMISION DE DERECHOS HUMANOS DEL ESTADO DE Q.ROO</t>
  </si>
  <si>
    <t>COMISION EJECUTIVA DE ATENCION A VICTIMAS DEL ESTADO DE QUINTANA ROO</t>
  </si>
  <si>
    <t>CONSEJO DE PROMOCIÓN TURÍSTICA DE QUINTANA ROO</t>
  </si>
  <si>
    <t>CONSEJO QUINTANARROENSE DE CIENCIA Y TECNOLOGIA</t>
  </si>
  <si>
    <t>FISCALIA GENERAL DEL ESTADO DE QUINTANA ROO</t>
  </si>
  <si>
    <t>INSTITUTO DE INFRAESTRUCTURA FISICA EDUCATIVA DEL ESTADO DE QUINTANA ROO</t>
  </si>
  <si>
    <t>INSTITUTO DE LA CULTURA Y LAS ARTES DE QUINTANA ROO</t>
  </si>
  <si>
    <t>INSTITUTO ELECTORAL DE QUINTANA ROO</t>
  </si>
  <si>
    <t>INSTITUTO ESTATAL PARA LA EDUCACION DE JOVENES Y ADULTOS DEL ESTADO DE QUINTANA ROO</t>
  </si>
  <si>
    <t>INSTITUTO PARA EL DESARROLLO DEL PUEBLO MAYA Y LAS COMUNIDADES INDÍGENAS DEL ESTADO DE QUINTANA ROO</t>
  </si>
  <si>
    <t>INSTITUTO PARA EL DESARROLLO Y FINANCIAMIENTO DEL ESTADO DE QUINTANA ROO</t>
  </si>
  <si>
    <t>INSTITUTO QUINTANARROENSE DE LA JUVENTUD</t>
  </si>
  <si>
    <t>INSTITUTO QUINTANARROENSE DE LA MUJER</t>
  </si>
  <si>
    <t>INSTITUTO TECNOLOGICO SUPERIOR DE FELIPE CARRILLO PUERTO</t>
  </si>
  <si>
    <t>REGIMEN ESTATAL DE PROTECCION SOCIAL EN SALUD DE QUINTANA ROO</t>
  </si>
  <si>
    <t>SECRETARIA EJECUTIVA DEL SISTEMA ANTICORRUPCION DEL ESTADO DE QUINTANA ROO</t>
  </si>
  <si>
    <t>SERVICIOS EDUCATIVOS DE QUINTANA ROO.</t>
  </si>
  <si>
    <t>SISTEMA QUINTANARROENSE DE COMUNICACION SOCIAL</t>
  </si>
  <si>
    <t>TRIBUNAL DE JUSTICIA ADMINISTRATIVA DEL ESTADO DE QUINTANA ROO</t>
  </si>
  <si>
    <t>TRIBUNAL SUPERIOR DE JUSTICIA DEL ESTADO DE QUINTANA ROO</t>
  </si>
  <si>
    <t>UNIVERSIDAD POLITECNICA DE BACALAR</t>
  </si>
  <si>
    <t>UNIVERSIDAD POLITECNICA DE QUINTANA ROO</t>
  </si>
  <si>
    <t>UNIVERSIDAD TECNOLOGICA DE CANCUN</t>
  </si>
  <si>
    <t>UNIVERSIDAD TECNOLOGICA DE CHETUMAL</t>
  </si>
  <si>
    <t>UNIVERSIDAD TECNOLOGICA DE LA RIVIERA MAYA</t>
  </si>
  <si>
    <t>ALPHA DIGITAL S.A. DE C.V.</t>
  </si>
  <si>
    <t>ASPA RIVIERA BONITA S DE RL DE CV</t>
  </si>
  <si>
    <t>AUTOBUSES RAPIDOS DE ZACATLAN S.A. DE C.V.</t>
  </si>
  <si>
    <t>CARIBE MOTORS S.A. DE C.V.</t>
  </si>
  <si>
    <t>CD MER, S.A. DE C.V.</t>
  </si>
  <si>
    <t>COMERFAST, S.A. DE C.V.</t>
  </si>
  <si>
    <t>CONSEJO NACIONAL DE ORGANISMOS ESTATALES DE VIVIENDA AC</t>
  </si>
  <si>
    <t>CORPORATIVO DE MATERIALES GEA S.A. DE C.V.</t>
  </si>
  <si>
    <t>DISTRIBUCION Y LOGISTICA DE LA RIVIERA MAYA, S.A. DE C.V.</t>
  </si>
  <si>
    <t>GRUPO C Y D DEL CARIBE S.A. DE C.V.</t>
  </si>
  <si>
    <t>GRUPO EDITORIAL CASTILLO S. DE R.L. DE C.V.</t>
  </si>
  <si>
    <t>GRUPO PAPELERO DE QUINTANA ROO S.A. DE C.V.</t>
  </si>
  <si>
    <t>GRUPO QS XPERT SOLUTIONS MEXICO SA DE CV</t>
  </si>
  <si>
    <t>HERNANDEZ LOPEZ ROSA YAZMIN</t>
  </si>
  <si>
    <t>IFM INTERNACIONAL, S.A. DE C.V.</t>
  </si>
  <si>
    <t>IMPULSORA COMERCIAL BLUECARIBE SA DE CV</t>
  </si>
  <si>
    <t>INMOBILIARIA ECOPREMIUM, S.A. DE C.V.</t>
  </si>
  <si>
    <t>LAMUTECH S. DE R.L. DE C.V.</t>
  </si>
  <si>
    <t>LAZOS INTERNACIONALES, S.A. DE C.V.</t>
  </si>
  <si>
    <t>LEON CHUMBA EVELYN DEL CARMEN</t>
  </si>
  <si>
    <t>MAYOREO Y MENUDEO PENINSULAR S.A. DE C.V.</t>
  </si>
  <si>
    <t>NET Q. ROO, S.A. DE C.V.</t>
  </si>
  <si>
    <t>OPERADORA DE SERVICIOS FHILO, S.A. DE C.V.</t>
  </si>
  <si>
    <t>SEGUROS ATLAS, S.A.</t>
  </si>
  <si>
    <t>TECNOMART, S.A. DE C.V.</t>
  </si>
  <si>
    <t>THE BLIND BEAR, S.A. DE C.V.</t>
  </si>
  <si>
    <t>TOTAL PLAY TELECOMUNICACIONES S.A. DE C.V.</t>
  </si>
  <si>
    <t>TURISTICA MAYA DE QUINTANA ROO S.A DE C.V.</t>
  </si>
  <si>
    <t>UN MUNDO EN IDEAS FINANCIERAS UNO Y DOS, S.A. DE C.V.</t>
  </si>
  <si>
    <t>WMC Y ASOCIADOS, S.A. DE C.V.</t>
  </si>
  <si>
    <t>ZUR SERVICIOS PROFESIONALES S. DE R.L. DE C.V.</t>
  </si>
  <si>
    <t>APOYO, ASESORIA EN COMUNICACION POLITICA S.C</t>
  </si>
  <si>
    <t>DIGITAL THEORY AND PRACTICE S.A. DE C.V.</t>
  </si>
  <si>
    <t>GRUPO ACIR RADIO, S.A. DE C.V.</t>
  </si>
  <si>
    <t xml:space="preserve">MAYO COELLO PATRICIA   </t>
  </si>
  <si>
    <t>MEDIOS DEL CARIBE SA DE CV</t>
  </si>
  <si>
    <t>POLITICA DE MEDIOS P DE M S.A. DE C.V.</t>
  </si>
  <si>
    <t>PUBLICACIONES ZAFIRO S.A. DE C.V.</t>
  </si>
  <si>
    <t>TELEVISION DE PUEBLA S.A. DE C.V.</t>
  </si>
  <si>
    <t>ALAMILLA CEBALLOS MANUEL ISRAEL</t>
  </si>
  <si>
    <t>ARELLANO GUILLERMO ALFREDO</t>
  </si>
  <si>
    <t xml:space="preserve">COB NOVELO LUIS BIALBERTO  </t>
  </si>
  <si>
    <t>GONZALEZ ACOSTA JOSE MANUEL</t>
  </si>
  <si>
    <t>LOPEZ HERNANDEZ GUADALUPE YAJAIRA</t>
  </si>
  <si>
    <t>NOGUERA ZURITA ANA LUISA</t>
  </si>
  <si>
    <t>SANCHEZ HAU RICARDO ROMAN</t>
  </si>
  <si>
    <t>ANGULO ELIAS AIDA MARIA</t>
  </si>
  <si>
    <t>BANCA MIFEL 338/2002 S.A.</t>
  </si>
  <si>
    <t>CAMIN CARDIN RODRIGO CRISTOBAL</t>
  </si>
  <si>
    <t>CANCUN LAND S.A. DE C.V.</t>
  </si>
  <si>
    <t>CHEJIN MEDINA JUAN ENRIQUE</t>
  </si>
  <si>
    <t>CONDE MEDINA MANUEL JESUS</t>
  </si>
  <si>
    <t>CRUZ GARRIDO MARIA DE LOS ANGELES</t>
  </si>
  <si>
    <t>ESTUPIÑAN ZAMBRANO MARIA DE LOURDES</t>
  </si>
  <si>
    <t>FERRAT CARMICHEL CALIXTRO AUGUSTO</t>
  </si>
  <si>
    <t>JIMENEZ LIZARRAGA ALFONSO</t>
  </si>
  <si>
    <t>MEDINA MARTINEZ HASSAN</t>
  </si>
  <si>
    <t>MINGUER CERON JUAN JAIME</t>
  </si>
  <si>
    <t>PULIDO CHAVEZ ANTONIA</t>
  </si>
  <si>
    <t>VILLANUEVA SANSORES LIA GENY</t>
  </si>
  <si>
    <t>UNIVERSIDAD DE QUINTANA ROO</t>
  </si>
  <si>
    <t>UNIVERSIDAD DEL CARIBE</t>
  </si>
  <si>
    <t>UNIVERSIDAD INTERCULTURAL MAYA DE QUINTANA ROO</t>
  </si>
  <si>
    <t>Total Hasta 2016</t>
  </si>
  <si>
    <t>CIMAQROO, S.A. DE C.V.</t>
  </si>
  <si>
    <t>CITELUM MEXICO S.A. DE C.V.</t>
  </si>
  <si>
    <t>COMISION DE AGUA POTABLE Y ALCANTARILLADO</t>
  </si>
  <si>
    <t>CONSORCIO DESARROLLADOR DEL CARIBE S.A. DE C.V.</t>
  </si>
  <si>
    <t>CONSTRUCCIONES ETRAP S.A. DE C.V.</t>
  </si>
  <si>
    <t>CONSTRUCCIONES Y SUMINISTROS MAHAUAL, S.A. DE C.V.</t>
  </si>
  <si>
    <t>CONSTRUCTORA AGSA, S.A. DE C.V.</t>
  </si>
  <si>
    <t>CONSTRUYE EN TIERRA Y MAR S.A. DE C.V.</t>
  </si>
  <si>
    <t>COPITRA CONSTRUCCIONES, S.A. DE C.V.</t>
  </si>
  <si>
    <t>DESARROLLOS ALTI S.A. DE C.V.</t>
  </si>
  <si>
    <t>EDICA CONSTRUCTOR Y MAQUINARIA, S.A. DE C.V.</t>
  </si>
  <si>
    <t>EDIFICACIONES PRESIDENTE, S.A. DE C.V.</t>
  </si>
  <si>
    <t>EDIFICADORA GOLFO NORTE S.A. DE C.V.</t>
  </si>
  <si>
    <t>EMULSIONES ASFALTICAS DE LA BAHIA S.A. DE C.V.</t>
  </si>
  <si>
    <t>GDE, S.A. DE C.V.</t>
  </si>
  <si>
    <t>GRUPO AQUAVENTO S.A. DE C.V.</t>
  </si>
  <si>
    <t>GRUPO CONSTRUCTOR Y DESARROLLOS AMBIENTALES DEL SURESTE S.A. DE C.V.</t>
  </si>
  <si>
    <t>GRUPO MAS AMBIENTAL PROYECTOS Y CONSTRUCCIONES, S.A. DE C.V.</t>
  </si>
  <si>
    <t>GRUPO SOCAROTO, S.A. DE C.V.</t>
  </si>
  <si>
    <t>GUIAR TRITURADOS S.C. DE R.L.</t>
  </si>
  <si>
    <t>IDECAN S.A. DE C.V.</t>
  </si>
  <si>
    <t>IMPULSORA DE LA COSTA MAYA DE QUINTANA ROO S.A. DE C.V.</t>
  </si>
  <si>
    <t>INGENIEROS PRACTICOS DEL SURESTE S.A. DE C.V.</t>
  </si>
  <si>
    <t>INSTITUTO DE FOMENTO A LA VIVIENDA Y REGULARIZACIÓN DE LA PROPIEDAD</t>
  </si>
  <si>
    <t>OXTANKAH ASOCIADOS S.A. DE C.V.</t>
  </si>
  <si>
    <t>PAVIMENTACIONES Y CONSTRUCCIONES RIO HONDO, S.A. DE C.V.</t>
  </si>
  <si>
    <t>PUNTA ESTRELLA COSTRUCCIONES S.A. DE C.V.</t>
  </si>
  <si>
    <t>REINT CONSTRUCCIONES S.A. DE C.V.</t>
  </si>
  <si>
    <t>SACBE CONSTRUCCIONES S.A. DE C.V.</t>
  </si>
  <si>
    <t>SANOVA CONSTRUCCIONES S.A. DE C.V.</t>
  </si>
  <si>
    <t>SERVICIOS AMBIENTALES Y JURIDICOS SC</t>
  </si>
  <si>
    <t>SERVICIOS INTEGRALES DE INGENIERIA Y ADMINISTRACION DE OBRAS, S.A. DE C.V.</t>
  </si>
  <si>
    <t>SERVICIOS Y TRANSPORTES ESPECIALIZADOS DEL CARIBE, S.A. DE C.V.</t>
  </si>
  <si>
    <t>SIGMA CONSTRUCCIONES RESIDENCIALES, S.A. DE C.V.</t>
  </si>
  <si>
    <t>VMV CONSTRUCCIONES, S.A. DE C.V.</t>
  </si>
  <si>
    <t>YACARE MEXICO, S.A. DE C.V.</t>
  </si>
  <si>
    <t>BREMER TEC, S.A. DE C.V.</t>
  </si>
  <si>
    <t>CAMARA NACIONAL DE COMERCIO, SERVICIOS Y TURISMO DE CHETUMAL</t>
  </si>
  <si>
    <t>FONDO REGIONAL CH´IBAL MAYA S.C.</t>
  </si>
  <si>
    <t>FONDO REGIONAL TUMBEN MEYAJ MAYAOB NUEVO TRABAJO DE LOS MAYAS</t>
  </si>
  <si>
    <t>FUNDACIÓN QUINTANA ROO PRODUCE, A.C.</t>
  </si>
  <si>
    <t>MEYAJ UT´IAL MAÁLOÓB KÍNOOB ASOL DE COMUNID Y ORG INDIGENAS</t>
  </si>
  <si>
    <t>SECRETARIA DE DESARROLLO SOCIAL</t>
  </si>
  <si>
    <t>VIAJES BEDA, S.A. DE C.V.</t>
  </si>
  <si>
    <t>HDI SEGUROS S.A. DE C.V.</t>
  </si>
  <si>
    <t>FUNDACION TELETON MEXICO A.C.</t>
  </si>
  <si>
    <t>CRUZ ROJA MEXICANA IAP</t>
  </si>
  <si>
    <t>APOYO A TU ECONOMIA S.A. DE C.V.</t>
  </si>
  <si>
    <t>DIRECTODO MÉXICO SAPI DE CV SOFOM, ENR</t>
  </si>
  <si>
    <t>DXN EXPRESS S.A. DE C.V., SOFOM DE E.N.R.</t>
  </si>
  <si>
    <t>GRUPO NACIONAL PROVINCIAL S.A.B.</t>
  </si>
  <si>
    <t>IMPULSORA PROMOBIEN S.A. DE C.V.</t>
  </si>
  <si>
    <t>METLIFE MEXICO S.A.</t>
  </si>
  <si>
    <t>PRESTACIONES FINMART S.A.P.I. DE C.V. SOFOM ENR</t>
  </si>
  <si>
    <t>SEGUROS INBURSA S.A. GRUPO FINANCIERO INBURSA</t>
  </si>
  <si>
    <t>ABOGADOS CONSULTORES DEL CENTRO S.C.</t>
  </si>
  <si>
    <t>BSG CONSULTING, S.A. DE C.V.</t>
  </si>
  <si>
    <t>CASTILLO BRITO ROGELIO</t>
  </si>
  <si>
    <t>COMERCIALIZADORA DE LA PENINSULA COM ALTER SAS DE CV</t>
  </si>
  <si>
    <t>COMIDA HIGIENICA Y SALUDABLE SA. DE CV</t>
  </si>
  <si>
    <t>CONSULTORES DE QUINTANA ROO S.C.</t>
  </si>
  <si>
    <t>COPISISTEMAS DEL SURESTE, S.A. DE C.V.</t>
  </si>
  <si>
    <t>CORPORACION GRAFICA Y DE IMPRESION DEL SURESTE S.A. DE C.V.</t>
  </si>
  <si>
    <t>DURAN NOVELO ROQUE EDUIN</t>
  </si>
  <si>
    <t>ENTIDAD DE GESTION DE DERECHOS DE LOS PRODUCTORES AUDIOVISUALES</t>
  </si>
  <si>
    <t>GONZALEZ GONZALEZ MELCHOR</t>
  </si>
  <si>
    <t>GRUPO RFACIL EMPRESARIAL S.A. DE C.V.</t>
  </si>
  <si>
    <t>GRUPO VIMARLU SA DE CV</t>
  </si>
  <si>
    <t>MADERERIA HADAD S.A. DE C.V.</t>
  </si>
  <si>
    <t>MONKEY BUSINESS SA DE CV</t>
  </si>
  <si>
    <t>PADEM LIMPIEZA S.A. DE C.V.</t>
  </si>
  <si>
    <t>RS CORPORATIVO DE SERVICIOS EMPRESARIALES S.A. DE C.V.</t>
  </si>
  <si>
    <t>STAFF CREATING, S.A. DE C.V.</t>
  </si>
  <si>
    <t>VICMAR DE CHETUMAL, S.C.</t>
  </si>
  <si>
    <t>ARTPICO, S.A. DE C.V.</t>
  </si>
  <si>
    <t>EDICION DIARIO IMAGEN S.A. DE C.V.</t>
  </si>
  <si>
    <t>PUBLICACIONES COMUNITARIAS, S.A. DE C.V.</t>
  </si>
  <si>
    <t>CALDERON MALDONADO CLAUDIO</t>
  </si>
  <si>
    <t>LOZANO VAZQUEZ ROSA ELENA</t>
  </si>
  <si>
    <t>LAGUARDIA VALDEZ ASUNCION SONIA</t>
  </si>
  <si>
    <t>ESCALANTE LOPEZ JORGE ALFONSO</t>
  </si>
  <si>
    <t>ABC AEROLINEAS S.A. DE C.V.</t>
  </si>
  <si>
    <t>AGENCIA DE VIAJES VIAJES POR EL MUNDO S.A. DE C.V.</t>
  </si>
  <si>
    <t>ALPHA IMAGEN CREATIVA S. DE R.L. DE C.V.</t>
  </si>
  <si>
    <t>ASESORIA Y CAPACITACION PARA LA FUNCION Y EL SERVIDOR PUBLICO S.C.</t>
  </si>
  <si>
    <t>AURUM TECNOLOGIA, S.A. DE C.V.</t>
  </si>
  <si>
    <t>BULLET MEXICO S.A. DE C.V.</t>
  </si>
  <si>
    <t>C Y C FRONTERIZA S.A. DE C.V.</t>
  </si>
  <si>
    <t>CENTRO DE CAPACITACION INTEGRAL PARA LA SEGURIDAD Y PREVENCION DE LA V</t>
  </si>
  <si>
    <t>CENTRO DE COPIADO MERIDA S.A. DE C.V.</t>
  </si>
  <si>
    <t>CENTRO DE SERVICIOS AUTOMOTRICES DE QUINTANA ROO S.A. DE C.V.</t>
  </si>
  <si>
    <t>COMERCIALIZADORA POTTER S.A. DE C.V.</t>
  </si>
  <si>
    <t>COMERCIO ESPECIALIZADO BSG S.A. DE C.V.</t>
  </si>
  <si>
    <t>COMERCIO INTELIGENTE Y EFICAZ S. DE R.L. DE C.V.</t>
  </si>
  <si>
    <t>CONSTRUCTORA CESPER S.A. DE C.V.</t>
  </si>
  <si>
    <t>CORPORATIVO MEXICANO REVELOR S.A. DE C.V.</t>
  </si>
  <si>
    <t>FLORES ESTRADA PATRICIA MAGDALENA</t>
  </si>
  <si>
    <t>INGENIERIA SISTEMAS Y SERVICIOS COMPUTACIONALES ANGEL CENTER S.A. DE C.V.</t>
  </si>
  <si>
    <t>INNOVACIONES ESTRUCTURALES EQUINOX DE MEXICO, S.A. DE C.V.</t>
  </si>
  <si>
    <t>INTEGRADORA DE SERVICIOS DE QUINTANA ROO, S. DE R.L. DE C.V.</t>
  </si>
  <si>
    <t>INTELYCON, S.A. DE C.V.</t>
  </si>
  <si>
    <t>MOTOSURESTE S.A. DE C.V.</t>
  </si>
  <si>
    <t>NAVIERA OCEAN GM, S.A. DE C.V.</t>
  </si>
  <si>
    <t>OPERADORA DE TECNOLOGIA VEC S.A. DE C.V.</t>
  </si>
  <si>
    <t>PRODUCTOS TANTOR S. DE R.L. DE C.V.</t>
  </si>
  <si>
    <t>PROVEEDORA DE MATERIALES Y EQUIPO PECA S.A. DE C.V.</t>
  </si>
  <si>
    <t>SERVICIOS KASKIS, S.A. DE C.V.</t>
  </si>
  <si>
    <t>SOPORTE ORGANIZACIONAL DEL SURESTE S.C.</t>
  </si>
  <si>
    <t>UNO DOS ASESORES EN PROYECTOS Y AUDITORIAS S.A. DE C.V.</t>
  </si>
  <si>
    <t>RAMIREZ ARCHI ARIANE LUCIA</t>
  </si>
  <si>
    <t>LOPEZ JOSE ROBERTO</t>
  </si>
  <si>
    <t>BANCO NACIONAL DE MEXICO, S.A. DE C.V.</t>
  </si>
  <si>
    <t>VERSOZA COMERCIALIZADORA, S.A. DE C.V.</t>
  </si>
  <si>
    <t>CORPORATIVO KA'A SIIJIL S.A. DE C.V.</t>
  </si>
  <si>
    <t>ESCAMILLA LEON HIDALGO AUGUSTO</t>
  </si>
  <si>
    <t>LARA MANUEL JESUS</t>
  </si>
  <si>
    <t>SECRETARIA DE FINANZAS Y PLANEACION</t>
  </si>
  <si>
    <t>SECRETARIA DE DESARROLLO TERRITORIAL URBANO SUSTENTABLE</t>
  </si>
  <si>
    <t>FONDO REGIONAL MU UCH MUK IL S.C.</t>
  </si>
  <si>
    <t>AGUILAR HANDAL PASTORA</t>
  </si>
  <si>
    <t>ANSOF COMERCIALIZADORES,  S.A. DE C.V.</t>
  </si>
  <si>
    <t>LIZARRAGA SOLIS WILFRIDO</t>
  </si>
  <si>
    <t>MARRUFO MALDONADO JOSE DEL CARMEN</t>
  </si>
  <si>
    <t>MADRIGAL BAEZA ZORAYA</t>
  </si>
  <si>
    <t>MONTERO MENA STEPHANY LUCERO</t>
  </si>
  <si>
    <t>MAGHELLI LUCA</t>
  </si>
  <si>
    <t>OLIVEROS HERNANDEZ GUADALUPE</t>
  </si>
  <si>
    <t>PAREJAS MENDEZ ANDRES</t>
  </si>
  <si>
    <t>RENDON HERNANDEZ LAURA ELENA</t>
  </si>
  <si>
    <t>BALTAZAR RAMIREZ MARINA</t>
  </si>
  <si>
    <t>SALAZAR RAMAYO KAREN PAULINA</t>
  </si>
  <si>
    <t>UCAN MARIN MANUEL ALBERTO</t>
  </si>
  <si>
    <t>ZOGBY CHELUJA MARTINEZ MIGUEL</t>
  </si>
  <si>
    <t xml:space="preserve">CERON MENDOZA GENNY ROCIO DEL ROSARIO </t>
  </si>
  <si>
    <t>CERON MENDOZA HUGO IGNACIO</t>
  </si>
  <si>
    <t>CHEJIN BATARSE JORGE MANUEL</t>
  </si>
  <si>
    <t>COLLI MIS CLAUDIA ISABEL</t>
  </si>
  <si>
    <t>CORPOCYN, S.A. DE C.V.</t>
  </si>
  <si>
    <t>CHE NUÑEZ PEDRO ALFONSO</t>
  </si>
  <si>
    <t>CIAU SUAREZ JEREMIAS</t>
  </si>
  <si>
    <t>CAAMAL JIMÉNEZ ÁNGEL ALEJANDRO</t>
  </si>
  <si>
    <t>CORONA MANCILLA RODOLFO</t>
  </si>
  <si>
    <t xml:space="preserve">DURAN LIZAMA ALEJANDRO JOSE </t>
  </si>
  <si>
    <t xml:space="preserve">GAMBOA CAAMAL FAUSTO GEOVANY </t>
  </si>
  <si>
    <t xml:space="preserve">HERNANDEZ ARCOS JUAN MISAEL </t>
  </si>
  <si>
    <t>HERNANDEZ CARRILLO ELIGIO</t>
  </si>
  <si>
    <t>ALEJOS CHULIN OSCAR JESUS</t>
  </si>
  <si>
    <t xml:space="preserve">MERCADER RODRIGUEZ JORGE ENRIQUE </t>
  </si>
  <si>
    <t>RANGEL BANDA JOSE GERARDO</t>
  </si>
  <si>
    <t>PRESTACCION S.A. DE C.V.</t>
  </si>
  <si>
    <t xml:space="preserve">GALVAN RODRIGUEZ ANGEL RICARDO </t>
  </si>
  <si>
    <t>ASOCIACION DE AUTORES Y COMPOSITORES PIONEROS DE LA CULTURA DE QUINTANA ROO A.C.</t>
  </si>
  <si>
    <t>COMITE CIVICO PRO-DEFENSA DE LOS LIMITES DEL ESTADO DE QUINTANA ROO A.C</t>
  </si>
  <si>
    <t>FECOBE, A.C.</t>
  </si>
  <si>
    <t>FRENTE COMUN DE MUJERES DE QUINTANA ROO, A.C.</t>
  </si>
  <si>
    <t>MUJERES EN ACCION POR MEXICO EN QUINTANA ROO A.C</t>
  </si>
  <si>
    <t>SIGUEME A.C.</t>
  </si>
  <si>
    <t>SUPERACION PATRIMONIAL, A.C.</t>
  </si>
  <si>
    <t>UNION DE REPORTEROS GRAFICOS DE QUINTANA ROO A.C.</t>
  </si>
  <si>
    <t xml:space="preserve">HERNANDEZ MORALES LAURA XOCHITL </t>
  </si>
  <si>
    <t xml:space="preserve">ALVAREZ MARTINEZ MIREYA </t>
  </si>
  <si>
    <t xml:space="preserve">XEC BELTRAN DAVID ERNESTO </t>
  </si>
  <si>
    <t>GONZALEZ BASCONCELOS ELIDE DEL ROSARIO</t>
  </si>
  <si>
    <t>LOPEZ SALINAS MARTHA</t>
  </si>
  <si>
    <t xml:space="preserve">SURITA LOPEZ ROSSANA DEL CARMEN </t>
  </si>
  <si>
    <t xml:space="preserve">ARROYO MARTINEZ MIGUEL </t>
  </si>
  <si>
    <t>FINCASA HIPOTECARIA S.A. DE C.V.</t>
  </si>
  <si>
    <t>IMPULSORA MTP SAPI DE CV SOFOM ENR</t>
  </si>
  <si>
    <t>SIPRESTO S.A. DE C.V. SOFOM E.N.R.</t>
  </si>
  <si>
    <t>ACCESOS HOLOGRAFICOS, S.A. DE C.V.</t>
  </si>
  <si>
    <t>BIOMEDIC DISTRIBUCIONES S.A. DE C.V.</t>
  </si>
  <si>
    <t>BS&amp;MG CONSULTING SA DE CV</t>
  </si>
  <si>
    <t>CANCUN TIRES, S.A. DE C.V.</t>
  </si>
  <si>
    <t>CENTRAL DE REFRIGERACION DEL SURESTE S. DE R.L. MI.</t>
  </si>
  <si>
    <t>CHEVROLET DEL CARIBE S.A DE C.V.</t>
  </si>
  <si>
    <t>CONGRESOS Y CONVENCIONES DE CANCUN S.A. DE C.V.</t>
  </si>
  <si>
    <t>CONSULTA Y ESTRATEGIA POLITICA S.A. DE C.V.</t>
  </si>
  <si>
    <t>COPIERS S.A. DE C.V.</t>
  </si>
  <si>
    <t>DINAMICA REAL S.A. DE C.V.</t>
  </si>
  <si>
    <t>EDM DE MEXICO, S.A. DE C.V.</t>
  </si>
  <si>
    <t>GRUPO EMPRESARIAL URFISA S.A. DE C.V.</t>
  </si>
  <si>
    <t>REFACCIONARIA VALDEMAR, S.A. DE C.V.</t>
  </si>
  <si>
    <t>SEMILLAS AGRICOLA HOPELCHEN, S.A. DE C.V.</t>
  </si>
  <si>
    <t>SERVICIOS TURISTICOS CASA BLANCA S.A. DE C.V</t>
  </si>
  <si>
    <t>SUMINISTROS E INSUMOS INTEGRADOS DE CHETUMAL, S.A. DE C.V.</t>
  </si>
  <si>
    <t>THE TOUR COMPANY CANCUN, S.A. DE C.V.</t>
  </si>
  <si>
    <t>DISTRIBUIDORA CHETUMAX S.A. DE C.V.</t>
  </si>
  <si>
    <t>PROSURSSA SA DE CV</t>
  </si>
  <si>
    <t>ABASTECEDOR HOSPITALARIO DE CANCUN S.A DE C.V.</t>
  </si>
  <si>
    <t>ACADEMIA REGIONAL DE SEGURIDAD PUBLICA DEL NOROESTE</t>
  </si>
  <si>
    <t>ADMINISTRACION DE LA BENEFICIENCIA PUBLICA DEL ESTADO DE CAMPECHE</t>
  </si>
  <si>
    <t>ADMINISTRADORA DE PLAYAS S DE RL DE CV</t>
  </si>
  <si>
    <t>AVALUOS Y CONSTRUCCIONES RIVBA SA DE CV</t>
  </si>
  <si>
    <t>BANQUETES CAZO S. DE R.L. DE C.V.</t>
  </si>
  <si>
    <t>BIG ART &amp; IDA PRODUCCIONES S.A. DE C.V.</t>
  </si>
  <si>
    <t>BIOARC, S.A. DE C.V.</t>
  </si>
  <si>
    <t>CENTRO MEDICO DE COZUMEL, S.A. DE C.V.</t>
  </si>
  <si>
    <t>COMERCIALIZADORA SISTEMAS STONE S.A. DE C.V.</t>
  </si>
  <si>
    <t>COMPAÑIA FERNANDEZ DE MERIDA, S.A.DE C.V.</t>
  </si>
  <si>
    <t>CONSTRUCCIONES INTEGRAL S.A. DE C.V.</t>
  </si>
  <si>
    <t>CORPORATIVO JURIDICO DE LA COSTA S.C</t>
  </si>
  <si>
    <t>DBR CAPACITACION SC</t>
  </si>
  <si>
    <t>DELAV LOGISTICS S.A. DE C.V.</t>
  </si>
  <si>
    <t>DELGADO Y COMPAÑÍA, S.A. DE C.V.</t>
  </si>
  <si>
    <t>DISTRIBUIDORA DE FARMACOS Y FRAGANCIAS, S.A. DE C.V.</t>
  </si>
  <si>
    <t>ESTAFETA MEXICANA S.A. DE C.V.</t>
  </si>
  <si>
    <t>FIVE BROH S, S.A. DE C.V.</t>
  </si>
  <si>
    <t>GIOMAYAL, S.A. DE C.V.</t>
  </si>
  <si>
    <t>GRUPO COSTA XAMAN-HA S.A DE C.V</t>
  </si>
  <si>
    <t>GRUPO MEXMEDIA S.A. DE C.V.</t>
  </si>
  <si>
    <t>GRUPO NEGOCIOS Y SOLUCIONES BAHIA, S.A. DE C.V.</t>
  </si>
  <si>
    <t>HOSPITALITY CARIBBEAN HOTELS S.A. DE C.V.</t>
  </si>
  <si>
    <t>HOSTAL DEL SOL, S.A. DE C.V.</t>
  </si>
  <si>
    <t>IMPORTADORA TRIPOLI, S.A DE C.V.</t>
  </si>
  <si>
    <t>IMPULSOR COMUNICACIONES S.A. DE C.V.</t>
  </si>
  <si>
    <t>INGENIO SAN RAFAEL DE PUCTE S.A. DE C.V.</t>
  </si>
  <si>
    <t>INMOBILIARIA NOOR S.A DE C.V.</t>
  </si>
  <si>
    <t>INTEGRATIUM S.A. DE C.V.</t>
  </si>
  <si>
    <t>INTERNATIONAL POLYGRAPH TRAINING CENTER, S.A. DE C.V.</t>
  </si>
  <si>
    <t>KEY CANCUN, S.A. DE C.V.</t>
  </si>
  <si>
    <t>LA MER HOTEL, S. DE R.L. DE C.V.</t>
  </si>
  <si>
    <t>LICSAMAR, S.A. DE C.V.</t>
  </si>
  <si>
    <t>LITOGRAFIA MAGNO GRAF, S.A. DE C.V.</t>
  </si>
  <si>
    <t>LOGISTICA Y TECNOLOGIAS PARA LABORATORIOS, S.A. DE C.V.</t>
  </si>
  <si>
    <t>MANTENIMIENTO INSTALACIONES Y CONSTRUCCIONES ELECTRICAS S.A. DE C.V.</t>
  </si>
  <si>
    <t>MERCADO DE ACEITES DE QUINTANA ROO SA DE CV</t>
  </si>
  <si>
    <t>MIRAME DIGITAL, .S DE R.L. DE C.V.</t>
  </si>
  <si>
    <t>NOVASTAR HOTELES S.A. DE C.V.</t>
  </si>
  <si>
    <t>OPE YAXCHILAN, S. DE R.L. DE C.V.</t>
  </si>
  <si>
    <t>OPERADORA TURISTICA EL CID RIVIERA MAYA, S.A. DE C.V.</t>
  </si>
  <si>
    <t>ORTOPEDIA MOSTKOFF S.A. DE C.V.</t>
  </si>
  <si>
    <t>PENINSULAR DE HOTELES S.A. DE C.V.</t>
  </si>
  <si>
    <t>PIXEL PRESS S.A. DE C.V.</t>
  </si>
  <si>
    <t>PRODUCCIONES ABRAXAS S. DE R.L. DE C.V.</t>
  </si>
  <si>
    <t>PROMOTORA PUNTA NIZUC, S.A. DE C.V.</t>
  </si>
  <si>
    <t>PROMOTORA TURISTICA INTRA BAHIA DE CHAAK SA DE CV</t>
  </si>
  <si>
    <t>PROVEEDORES INNCORT &amp; CO S.A. DE C.V.</t>
  </si>
  <si>
    <t>REPRESENTACIONES ADES, S.A. DE C.V.</t>
  </si>
  <si>
    <t>SERGIO´S PIZZA,S.A DE C.V.</t>
  </si>
  <si>
    <t>SIJIL VIAJES S.A. DE C.V.</t>
  </si>
  <si>
    <t>SISTEMA INTELIGENTE DE ADMINISTRACIÓN DEL SURESTE S.A. DE C.V.</t>
  </si>
  <si>
    <t>SOCIEDAD DE AUTORES Y COMPOSITORES DE MEXICO, S DE G.C. DE I.P.</t>
  </si>
  <si>
    <t>TYC EXPOSICIONES, S.A. DE C.V.</t>
  </si>
  <si>
    <t>UNION GANADERA REGIONAL DE QUINTANA ROO</t>
  </si>
  <si>
    <t>VILAVID SA DE CV</t>
  </si>
  <si>
    <t>AGENCIA PROMOTORA DE PUBLICACIONES, S.A. DE C.V.</t>
  </si>
  <si>
    <t>AMART SOLUCIONES COMUNICACION, S.C.</t>
  </si>
  <si>
    <t>AR INFORMACION PARA DECIDIR S.A. DE C.V.</t>
  </si>
  <si>
    <t>ASOCIACION GANADERA LOCAL ESPECIALIZADA DE ENGORDADORES DE QUINTANA ROO AG</t>
  </si>
  <si>
    <t>ASSIS TU VESTIR S.A. DE C.V.</t>
  </si>
  <si>
    <t>ASOCIACION MEXICANA DE SECRETARIOS DE DESARROLLO ECONOMICO A.C.</t>
  </si>
  <si>
    <t>BROKERS MICHS S.A. DE C.V.</t>
  </si>
  <si>
    <t>CANCUN 360 S.A. DE C.V.</t>
  </si>
  <si>
    <t>CENTRO DE ESTUDIOS URBANOS A.C.</t>
  </si>
  <si>
    <t>CONF CAMARAS INDLS E U M</t>
  </si>
  <si>
    <t>CUARTO DE GUERRA S.C.</t>
  </si>
  <si>
    <t>CONSEJO ESTATAL DE COORDINACION DEL SISTEMA NACIONAL DE SEGURIDAD PUBLICA</t>
  </si>
  <si>
    <t>EL SARDINERO ES SERVICIO S.A. DE C.V.</t>
  </si>
  <si>
    <t>EVERCORE PARTNERS MEXICO S. DE R.L.</t>
  </si>
  <si>
    <t>FACTOR FINVEX, S.C.P.</t>
  </si>
  <si>
    <t>GRUPO TSUNAMI, S.A. DE C.V.</t>
  </si>
  <si>
    <t>HIDROPONIA MAYA S.A. DE C.V.</t>
  </si>
  <si>
    <t>INSTITUTO PARA EL DESARROLLO TECNICO DE LAS HACIENDAS P</t>
  </si>
  <si>
    <t>INTEGRADORA DE APOYO MUNICIPAL SA DE CV SOFOM ENR</t>
  </si>
  <si>
    <t>INTERLUDICA, S.A. DE C.V.</t>
  </si>
  <si>
    <t>LAS TRES RANCHERAS DE MIGUEL HIDALGO S. DE P.R. DE R.L.</t>
  </si>
  <si>
    <t>LEONEL VILLANUEVA S.C.</t>
  </si>
  <si>
    <t>LIMON PUBLICISTAS, S.A. DE C.V.</t>
  </si>
  <si>
    <t>MAYA MOTRIZ S.A. DE C.V.</t>
  </si>
  <si>
    <t>MAYAN WORLD ADVENTURES, S.A. DE C.V.</t>
  </si>
  <si>
    <t>MEDIA FILM &amp; PRODUCTION S.A. DE C.V.</t>
  </si>
  <si>
    <t>MOMENTO DE NEGOCIOS SA DE CV</t>
  </si>
  <si>
    <t>MULTILOGISTICA MI MEXICO, S. DE R.L. DE C.V.</t>
  </si>
  <si>
    <t>OPERADORA DE CENTROS DE ESPECTACULOS S.A. DE C.V.</t>
  </si>
  <si>
    <t>PARTES Y EQUIPOS DE REFRIGERACION DEL SURESTE S.A. DE C.V.</t>
  </si>
  <si>
    <t>PROFESIONISTAS Y ASOCIADOS DEL MAR S.A. DE C.V.</t>
  </si>
  <si>
    <t>PROMOCASA INDUSTRIAL S.A. DE C.V.</t>
  </si>
  <si>
    <t>PROYECTOS INTEGRALES DE LA RIVIERA SA DE CV</t>
  </si>
  <si>
    <t>PUBLICIDAD CRISAV S.A. DE C.V.</t>
  </si>
  <si>
    <t>REPRESENTACION 3TIER EN MEXICO, SCP</t>
  </si>
  <si>
    <t>SABA CONSULTORES, S.A. DE C.V.</t>
  </si>
  <si>
    <t>TOGA CUSTOMER SERVICES, S. DE R.L. DE C.V.</t>
  </si>
  <si>
    <t>VIZPROTEC CORPORATIVO S.A. DE C.V.</t>
  </si>
  <si>
    <t>WIRKSAMKEIT SOLUTIONS SA DE CV</t>
  </si>
  <si>
    <t>ZEKNAS SA DE CV</t>
  </si>
  <si>
    <t xml:space="preserve">LOPEZ TUN GEORGINA GUADALUPE </t>
  </si>
  <si>
    <t>KEB MONTERO GUADALUPE DEL ROSARIO</t>
  </si>
  <si>
    <t>RADILLA NAVARRO GUSTAVO EDUARDO</t>
  </si>
  <si>
    <t xml:space="preserve">PEREZ FIGUEROA JONATHAN </t>
  </si>
  <si>
    <t>SOSA HERRERA JORGE GIBRAN</t>
  </si>
  <si>
    <t xml:space="preserve">MORALES ACK SANDY ANGELICA </t>
  </si>
  <si>
    <t xml:space="preserve">AGUILAR MANZANERO ALBA ESTHER </t>
  </si>
  <si>
    <t xml:space="preserve">PERALTA ALONZO ANA JOSEFA </t>
  </si>
  <si>
    <t xml:space="preserve">ALVAREZ JUNCO ARAON </t>
  </si>
  <si>
    <t>KOO DAVILA BRIZEIDY</t>
  </si>
  <si>
    <t xml:space="preserve">GONZALEZ LEPE DEYANIRA BEATRIZ </t>
  </si>
  <si>
    <t>GONZALEZ BARQUET ESTER MARGARITA SOLEDAD</t>
  </si>
  <si>
    <t xml:space="preserve">PATRON ASCENCIO GEMA LIZETH </t>
  </si>
  <si>
    <t xml:space="preserve">MARTINEZ HU JOSE ANTONIO </t>
  </si>
  <si>
    <t xml:space="preserve">PEÑA LOPEZ JUANA </t>
  </si>
  <si>
    <t>ESPAÑA BURGOS LOYRI SARAHI</t>
  </si>
  <si>
    <t>LOPEZ HERNANDEZ LUIS ENRIQUE</t>
  </si>
  <si>
    <t>LOPEZ RINCON LUISA CONSTANZA</t>
  </si>
  <si>
    <t>PACHECO ALMEIDA MARCO ANTONIO</t>
  </si>
  <si>
    <t>AGUILAR BACELIZ MARIA GUADALUPE</t>
  </si>
  <si>
    <t xml:space="preserve">MEJIA CAMAS PEDRO JAVIER </t>
  </si>
  <si>
    <t>ADVERTIMAGEN CONSULTORES SA DE CV</t>
  </si>
  <si>
    <t>ASREP S. DE R.L. DE C.V.</t>
  </si>
  <si>
    <t>BLUE SIGNE SA DE CV</t>
  </si>
  <si>
    <t>CAPITAL NEWS S.A. DE C.V.</t>
  </si>
  <si>
    <t>CENTRO INTERNACIONAL DE COMERCIO Y PUBLICIDAD, S.A. DE C.V.</t>
  </si>
  <si>
    <t>CONFEDERACION PATRONAL DE LA REPUBLICA MEXICANA</t>
  </si>
  <si>
    <t>DEMOS, DESARROLLO DE MEDIOS, S.A. DE C.V.</t>
  </si>
  <si>
    <t>EDITORIAL 19.51 S.A. DE C.V.</t>
  </si>
  <si>
    <t>EDITORIAL OVACIONES S.A. DE C.V.</t>
  </si>
  <si>
    <t>EDITORIAL PROSPERIDAD SA DE CV</t>
  </si>
  <si>
    <t>EL FINANCIERO MARKETING S.A. DE C.V.</t>
  </si>
  <si>
    <t>ESPECIALISTAS EN MEDIOS, S.A. DE C.V.</t>
  </si>
  <si>
    <t>ESTRICTAMENTE DIGITAL, S.C.</t>
  </si>
  <si>
    <t>GREENTV LA TELEVISION VIVA, S.A. DE C.V.</t>
  </si>
  <si>
    <t>GRUPO DE RADIODIFUSORAS S.A. DE C.V.</t>
  </si>
  <si>
    <t>GRUPO EDITORIAL LATITUD 21 S.A. DE C.V.</t>
  </si>
  <si>
    <t>GRUPO SEXENIO COMUNICACIONES SA DE CV</t>
  </si>
  <si>
    <t>L.R.H.G. INFORMATIVO, S.A. DE C.V.</t>
  </si>
  <si>
    <t>LA CRONICA DIARIA S.A. DE C.V.</t>
  </si>
  <si>
    <t>LATIN-AMERICAN BROADCASTING INDUSTRIES SA DE CV</t>
  </si>
  <si>
    <t>MEDIOS IMPRESOS DARU S.A. DE C.V.</t>
  </si>
  <si>
    <t>MULTIMEDIA CINCO, SA DE CV</t>
  </si>
  <si>
    <t>NEXOS SOCIEDAD CIENCIA Y LITERATURA S.A. DE C.V.</t>
  </si>
  <si>
    <t>ORGANIZACION EDITORIAL ACUARIO, S.A DE C.V</t>
  </si>
  <si>
    <t>SON SOL Y LUNA SC</t>
  </si>
  <si>
    <t>TELEVISA S.A. DE C.V.</t>
  </si>
  <si>
    <t>TOCHOMOROCHO PRODUCCIONES S.A. DE C.V.</t>
  </si>
  <si>
    <t>TYV IMAGEN S.A. DE C.V.</t>
  </si>
  <si>
    <t>OREGEL FIGUEROA YULIET SARAHY</t>
  </si>
  <si>
    <t>GODOY BIBILONI CARLOS EDUARDO</t>
  </si>
  <si>
    <t xml:space="preserve">DOMINGUEZ CALDERON JOSE JUAN </t>
  </si>
  <si>
    <t>BUENFIL MAGAÑA LORETO GUADALUPE DEL CARMEN</t>
  </si>
  <si>
    <t>COLORADO LAZARO MIGUEL ALBERTO</t>
  </si>
  <si>
    <t>NAVARRO FLORES OLGA LIBORIA</t>
  </si>
  <si>
    <t xml:space="preserve">MONTES DE OCA BARRIENTOS OSCAR ALEJANDRO </t>
  </si>
  <si>
    <t>NAVARRETE PECH ROSA MARIA</t>
  </si>
  <si>
    <t xml:space="preserve">CASTRO GARCIA ZOREIDA DEL CARMEN </t>
  </si>
  <si>
    <t>INMOBILIARIA EDME S. DE R.L. DE C.V.</t>
  </si>
  <si>
    <t>INMOBILIARIA PEAFU S.A. DE C.V.</t>
  </si>
  <si>
    <t>TIENDAS CRUCERO CHEDRAUI, S.A. DE C.V.</t>
  </si>
  <si>
    <t>MOLGORA CASTAÑEDA ANTONIA DE JESUS</t>
  </si>
  <si>
    <t xml:space="preserve">LOPEZ Y BASTARRACHEA CARLOS RAMON </t>
  </si>
  <si>
    <t>VILLANUEVA CORDOVA MARIA LUISA</t>
  </si>
  <si>
    <t>SOTOMAYOR COTA SANDRA</t>
  </si>
  <si>
    <t xml:space="preserve">RANGEL AQUINO RAUL </t>
  </si>
  <si>
    <t>IA CONSTRUCCIONES S.A DE C.V</t>
  </si>
  <si>
    <t>CLIMATE INSTITUTE</t>
  </si>
  <si>
    <t>DIFERENCIA</t>
  </si>
  <si>
    <t>2.1.1.1.28</t>
  </si>
  <si>
    <t>2.1.1.2.1.1.260</t>
  </si>
  <si>
    <t>2.1.1.2.1.1.269</t>
  </si>
  <si>
    <t>2.1.1.2.1.1.314</t>
  </si>
  <si>
    <t>2.1.1.2.1.1.315</t>
  </si>
  <si>
    <t>2.1.1.2.1.12.119</t>
  </si>
  <si>
    <t>2.1.1.2.1.12.120</t>
  </si>
  <si>
    <t>2.1.1.2.1.12.138</t>
  </si>
  <si>
    <t>2.1.1.2.1.12.142</t>
  </si>
  <si>
    <t>LOPEZ PAT JONATHAN MOISES</t>
  </si>
  <si>
    <t>2.1.1.2.1.12.151</t>
  </si>
  <si>
    <t>2.1.1.2.1.12.16</t>
  </si>
  <si>
    <t>2.1.1.2.1.13.12</t>
  </si>
  <si>
    <t>2.1.1.2.1.14.65</t>
  </si>
  <si>
    <t>2.1.1.2.1.16.115</t>
  </si>
  <si>
    <t>2.1.1.2.1.17.211</t>
  </si>
  <si>
    <t>2.1.1.2.1.17.230</t>
  </si>
  <si>
    <t>2.1.1.2.1.18.5</t>
  </si>
  <si>
    <t>2.1.1.2.1.20.142</t>
  </si>
  <si>
    <t>2.1.1.2.1.20.272</t>
  </si>
  <si>
    <t>2.1.1.2.1.20.93</t>
  </si>
  <si>
    <t>2.1.1.2.1.21.1</t>
  </si>
  <si>
    <t>2.1.1.2.1.21.153</t>
  </si>
  <si>
    <t>TOTAL BOX, S.A. DE C.V.</t>
  </si>
  <si>
    <t>2.1.1.2.1.21.6</t>
  </si>
  <si>
    <t>2.1.1.2.1.21.80</t>
  </si>
  <si>
    <t>Universidad Del Caribe</t>
  </si>
  <si>
    <t>2.1.1.2.1.23.114</t>
  </si>
  <si>
    <t>VASQUEZ RAMIREZ JOSE ABRAHAM</t>
  </si>
  <si>
    <t>2.1.1.2.1.3.24</t>
  </si>
  <si>
    <t>2.1.1.2.1.3.259</t>
  </si>
  <si>
    <t>2.1.1.2.1.3.38</t>
  </si>
  <si>
    <t>2.1.1.2.1.3.425</t>
  </si>
  <si>
    <t>2.1.1.2.1.3.442</t>
  </si>
  <si>
    <t>2.1.1.2.1.4.107</t>
  </si>
  <si>
    <t>2.1.1.2.1.4.11</t>
  </si>
  <si>
    <t>2.1.1.2.1.4.113</t>
  </si>
  <si>
    <t>2.1.1.2.1.5.111</t>
  </si>
  <si>
    <t>2.1.1.2.1.5.7</t>
  </si>
  <si>
    <t>2.1.1.2.1.7.20</t>
  </si>
  <si>
    <t>2.1.1.2.1.7.228</t>
  </si>
  <si>
    <t>2.1.1.2.1.7.243</t>
  </si>
  <si>
    <t>2.1.1.2.1.7.282</t>
  </si>
  <si>
    <t>2.1.1.2.1.7.293</t>
  </si>
  <si>
    <t>2.1.1.2.1.7.68</t>
  </si>
  <si>
    <t>2.1.1.2.1.8.36</t>
  </si>
  <si>
    <t>2.1.1.2.3.1.4</t>
  </si>
  <si>
    <t>Aseguradora Interacciones, S.A.,De C.V. Grupo Financiero Interacciones</t>
  </si>
  <si>
    <t>2.1.1.2.3.12.1</t>
  </si>
  <si>
    <t>Lugo Witz Lourdes</t>
  </si>
  <si>
    <t>2.1.1.2.3.13.1</t>
  </si>
  <si>
    <t>Maldonado Puc Noemi Del Rosario</t>
  </si>
  <si>
    <t>2.1.1.2.3.13.2</t>
  </si>
  <si>
    <t>Malla Ciclon Del Caribe, S.A. De C.V.</t>
  </si>
  <si>
    <t>2.1.1.2.3.13.3</t>
  </si>
  <si>
    <t>Martinez Marquez Claudia Adela</t>
  </si>
  <si>
    <t>2.1.1.2.3.13.5</t>
  </si>
  <si>
    <t>Mejia Castellanos Gisell Hanet</t>
  </si>
  <si>
    <t>2.1.1.2.3.13.7</t>
  </si>
  <si>
    <t>2.1.1.2.3.16.4</t>
  </si>
  <si>
    <t>Polishine Del Caribe, S.A. De C.V.</t>
  </si>
  <si>
    <t>2.1.1.2.3.16.5</t>
  </si>
  <si>
    <t>Protektnet, S.A. De C.V.</t>
  </si>
  <si>
    <t>2.1.1.2.3.16.6</t>
  </si>
  <si>
    <t>Parra Lopez Norma Rosalia</t>
  </si>
  <si>
    <t>2.1.1.2.3.19.4</t>
  </si>
  <si>
    <t>Servicios Caribe, S.A. De C.V.</t>
  </si>
  <si>
    <t>2.1.1.2.3.19.6</t>
  </si>
  <si>
    <t>Servicombustibles Del Caribe, S.A. De C.V.</t>
  </si>
  <si>
    <t>2.1.1.2.3.19.7</t>
  </si>
  <si>
    <t>Servicombustibles Insurgentes, S.A. De C.V.</t>
  </si>
  <si>
    <t>Sistema Para El Desarrollo Integral De La Familia</t>
  </si>
  <si>
    <t>2.1.1.2.3.20.2</t>
  </si>
  <si>
    <t>Comision De Agua Potable Y Alcantarillado</t>
  </si>
  <si>
    <t>2.1.1.2.3.3.16</t>
  </si>
  <si>
    <t>2.1.1.2.3.3.3</t>
  </si>
  <si>
    <t>2.1.1.2.3.3.9</t>
  </si>
  <si>
    <t>2.1.1.2.3.4.2</t>
  </si>
  <si>
    <t>2.1.1.3.13.17</t>
  </si>
  <si>
    <t>Melva Constructores, S.A. De C.V.</t>
  </si>
  <si>
    <t>2.1.1.3.20.8</t>
  </si>
  <si>
    <t>Servicios Y Materiales Constructivos, S.A. De C.V.</t>
  </si>
  <si>
    <t>2.1.1.3.28.3</t>
  </si>
  <si>
    <t>Maya Construcciones, S.A. De C.V.</t>
  </si>
  <si>
    <t>2.1.1.3.3.115</t>
  </si>
  <si>
    <t>2.1.1.3.3.159</t>
  </si>
  <si>
    <t>2.1.1.3.4.9</t>
  </si>
  <si>
    <t>2.1.1.3.7.60</t>
  </si>
  <si>
    <t>Instituto De Infraestructura Fisica Educativa Del Estado De Quintana Roo</t>
  </si>
  <si>
    <t>Arroyo Martinez Miguel</t>
  </si>
  <si>
    <t>2.1.1.5.1.1.76</t>
  </si>
  <si>
    <t>2.1.1.5.1.13.181</t>
  </si>
  <si>
    <t>2.1.1.5.1.13.196</t>
  </si>
  <si>
    <t>Servicios Educativos De Quintana Roo</t>
  </si>
  <si>
    <t>2.1.1.5.1.20.109</t>
  </si>
  <si>
    <t>2.1.1.5.1.20.129</t>
  </si>
  <si>
    <t>Servicios Estatales De Salud</t>
  </si>
  <si>
    <t>Tribunal Superior De Justicia</t>
  </si>
  <si>
    <t>Universidad Tecnologica De Cancun</t>
  </si>
  <si>
    <t>2.1.1.5.1.3.2</t>
  </si>
  <si>
    <t>Colegio De Bachilleres Del Estado De Quintana Roo</t>
  </si>
  <si>
    <t>2.1.1.5.1.7.109</t>
  </si>
  <si>
    <t>2.1.1.5.1.7.147</t>
  </si>
  <si>
    <t>Instituto Quintanarroense De La Mujer</t>
  </si>
  <si>
    <t>Instituto Tecnologico Superior De Felipe Carrillo Puerto</t>
  </si>
  <si>
    <t>2.1.1.7.1.1</t>
  </si>
  <si>
    <t>2.1.1.7.1.2</t>
  </si>
  <si>
    <t>2.1.1.7.1.3</t>
  </si>
  <si>
    <t>Isr Retenciones Por Arrendamiento De Inmuebles</t>
  </si>
  <si>
    <t>2.1.1.7.1.4</t>
  </si>
  <si>
    <t>Isr Retenciones Por Asimilados A Salarios</t>
  </si>
  <si>
    <t>2.1.1.7.1.5</t>
  </si>
  <si>
    <t>Impuesto Sobre Nomina (Obra Pública)</t>
  </si>
  <si>
    <t>2.1.1.7.1.6</t>
  </si>
  <si>
    <t>Impuesto Sobre Nomina (Gobierno)</t>
  </si>
  <si>
    <t>2.1.1.7.2.1</t>
  </si>
  <si>
    <t>Cuotas Patron - Trabajador</t>
  </si>
  <si>
    <t>2.1.1.7.2.2</t>
  </si>
  <si>
    <t>Prestamos A Corto Y Mediano Plazo</t>
  </si>
  <si>
    <t>2.1.1.7.2.4</t>
  </si>
  <si>
    <t>Seguro De Retiro</t>
  </si>
  <si>
    <t>2.1.1.7.2.5</t>
  </si>
  <si>
    <t>Ahorro Solidario Empleado - Gobierno</t>
  </si>
  <si>
    <t>2.1.1.7.3.1</t>
  </si>
  <si>
    <t>Prestamo Hipotecario</t>
  </si>
  <si>
    <t>2.1.1.7.3.2</t>
  </si>
  <si>
    <t>Aportaciones</t>
  </si>
  <si>
    <t>2.1.1.7.3.3</t>
  </si>
  <si>
    <t>Seguros</t>
  </si>
  <si>
    <t>2.1.1.7.4</t>
  </si>
  <si>
    <t>Cuotas Al Sar</t>
  </si>
  <si>
    <t>2.1.1.7.5.1</t>
  </si>
  <si>
    <t>Pensiones Alimenticias</t>
  </si>
  <si>
    <t>2.1.1.7.5.10.1</t>
  </si>
  <si>
    <t>Fondo De Ahorro 2011-2012</t>
  </si>
  <si>
    <t>2.1.1.7.5.10.2</t>
  </si>
  <si>
    <t>Fondo De Ahorro 2012-2013</t>
  </si>
  <si>
    <t>2.1.1.7.5.10.3</t>
  </si>
  <si>
    <t>Fondo De Ahorro 2013-2014</t>
  </si>
  <si>
    <t>2.1.1.7.5.10.4</t>
  </si>
  <si>
    <t>Fondo De Ahorro 2014-2015</t>
  </si>
  <si>
    <t>2.1.1.7.5.10.5</t>
  </si>
  <si>
    <t>Fondo De Ahorro 2015-2016</t>
  </si>
  <si>
    <t>2.1.1.7.5.10.6</t>
  </si>
  <si>
    <t>Fondo De Ahorro 2016-2017</t>
  </si>
  <si>
    <t>2.1.1.7.5.10.7</t>
  </si>
  <si>
    <t>Fondo De Ahorro 2017-2018</t>
  </si>
  <si>
    <t>2.1.1.7.5.10.8</t>
  </si>
  <si>
    <t>Fondo De Ahorro 2018-2019</t>
  </si>
  <si>
    <t>2.1.1.7.5.10.9</t>
  </si>
  <si>
    <t>Fondo De Ahorro 2019-2020</t>
  </si>
  <si>
    <t>2.1.1.7.5.11</t>
  </si>
  <si>
    <t>Agencia Y Sociedad De Valores Lr &amp; R, S.A. De C.V. Sofom, E.N.R.</t>
  </si>
  <si>
    <t>2.1.1.7.5.12</t>
  </si>
  <si>
    <t>Axa Seguros, S.A. De C.V.</t>
  </si>
  <si>
    <t>2.1.1.7.5.13</t>
  </si>
  <si>
    <t>Compañia Comercial Comernova S.A. De C.V. Sofom, E.N.R.</t>
  </si>
  <si>
    <t>2.1.1.7.5.15</t>
  </si>
  <si>
    <t>2.1.1.7.5.19</t>
  </si>
  <si>
    <t>Intrabienestar S.A. De C.V.</t>
  </si>
  <si>
    <t>2.1.1.7.5.2</t>
  </si>
  <si>
    <t>Cuotas Sindicales</t>
  </si>
  <si>
    <t>2.1.1.7.5.20</t>
  </si>
  <si>
    <t>Mapfre Tepeyac, S.A.</t>
  </si>
  <si>
    <t>2.1.1.7.5.22</t>
  </si>
  <si>
    <t>2.1.1.7.5.25</t>
  </si>
  <si>
    <t>Financiera Fortaleza, Sociedad Anonima De Capital Variable, Sociedad Financiera De Objeto Multiple, Entidad No Regulada</t>
  </si>
  <si>
    <t>2.1.1.7.5.27</t>
  </si>
  <si>
    <t>Quincena Express, S.A. De C.V.</t>
  </si>
  <si>
    <t>2.1.1.7.5.29</t>
  </si>
  <si>
    <t>Thona Seguros, S.A. De C.V.</t>
  </si>
  <si>
    <t>2.1.1.7.5.3</t>
  </si>
  <si>
    <t>Infonacot</t>
  </si>
  <si>
    <t>2.1.1.7.5.30</t>
  </si>
  <si>
    <t>Prestamos Expeditos S.A. De C.V.</t>
  </si>
  <si>
    <t>2.1.1.7.5.31</t>
  </si>
  <si>
    <t>Libertad Servicios Financieros, Sociedad Anonima De Capital Variable, Sociedad Financiera Popular</t>
  </si>
  <si>
    <t>2.1.1.7.5.32</t>
  </si>
  <si>
    <t>Crecimiento Social, S. De R.L. De C.V.</t>
  </si>
  <si>
    <t>2.1.1.7.5.33</t>
  </si>
  <si>
    <t>Hinv, Sociedad Anonima De Capital Variable, Sociedad Financiera De Objeto Multiple, Entidad No Regulada</t>
  </si>
  <si>
    <t>2.1.1.7.5.34</t>
  </si>
  <si>
    <t>Total Credit, Sociedad Anonima De Capital Variable</t>
  </si>
  <si>
    <t>2.1.1.7.5.37</t>
  </si>
  <si>
    <t>2.1.1.7.5.4</t>
  </si>
  <si>
    <t>2.1.1.7.5.42</t>
  </si>
  <si>
    <t>2.1.1.7.5.45</t>
  </si>
  <si>
    <t>2.1.1.7.5.5</t>
  </si>
  <si>
    <t>5% Al Millar (Obra Publica)</t>
  </si>
  <si>
    <t>2.1.1.7.5.6</t>
  </si>
  <si>
    <t>Camara Mexicana De La Industria De La Construccion</t>
  </si>
  <si>
    <t>2.1.1.7.5.7</t>
  </si>
  <si>
    <t>Sancion Por Obra Publica</t>
  </si>
  <si>
    <t>2.1.1.7.5.8.1</t>
  </si>
  <si>
    <t>Metlife Mexico Delegacion Othon P Blanco</t>
  </si>
  <si>
    <t>2.1.1.7.5.8.2</t>
  </si>
  <si>
    <t>Metlife Mexico Delegacion Cancun</t>
  </si>
  <si>
    <t>2.1.1.7.5.8.3</t>
  </si>
  <si>
    <t>Metlife Mexico Delegacion Cozumel</t>
  </si>
  <si>
    <t>2.1.1.7.5.8.4</t>
  </si>
  <si>
    <t>Metlife Mexico Delegacion Isla Mujeres</t>
  </si>
  <si>
    <t>2.1.1.7.5.8.5</t>
  </si>
  <si>
    <t>Metlife Mexico Delegacion Solidaridad</t>
  </si>
  <si>
    <t>2.1.1.7.5.8.6</t>
  </si>
  <si>
    <t>Metlife Mexico Delegacion Felipe Carrillo Puerto</t>
  </si>
  <si>
    <t>2.1.1.7.5.8.7</t>
  </si>
  <si>
    <t>Metlife Mexico Delegacion Jose Maria Morelos</t>
  </si>
  <si>
    <t>2.1.1.7.5.8.8</t>
  </si>
  <si>
    <t>Metlife Mexico Delegacion Kantunilkin</t>
  </si>
  <si>
    <t>2.1.1.7.6.10</t>
  </si>
  <si>
    <t>5% Mantenimiento Del Edificio De La Cmic</t>
  </si>
  <si>
    <t>2.1.1.7.6.14</t>
  </si>
  <si>
    <t>Cuotas Imsss</t>
  </si>
  <si>
    <t>2.1.1.7.6.9</t>
  </si>
  <si>
    <t>2% Capacitacion Industrial</t>
  </si>
  <si>
    <t>2.1.1.9.1.1</t>
  </si>
  <si>
    <t>Concentradora De Viaticos</t>
  </si>
  <si>
    <t>2.1.1.9.1.9</t>
  </si>
  <si>
    <t>Fondo Para La Dignificacion De La Vivienda Del Personal De La Policia Estatal (Fondo De Quintana Roo)</t>
  </si>
  <si>
    <t>2.1.1.9.2.1.2</t>
  </si>
  <si>
    <t>AXA SEGUROS, S.A. DE C.V. (ORGANISMOS)</t>
  </si>
  <si>
    <t>2.1.1.9.2.13.3</t>
  </si>
  <si>
    <t>Mochilas Escolares 2015</t>
  </si>
  <si>
    <t>2.1.1.9.2.13.5</t>
  </si>
  <si>
    <t>MOCHILAS ESCOLARES 2017</t>
  </si>
  <si>
    <t>2.1.1.9.2.13.7</t>
  </si>
  <si>
    <t>Mochilas Escolares 2018</t>
  </si>
  <si>
    <t>2.1.1.9.2.17.2</t>
  </si>
  <si>
    <t>Por Liquidacion Del Infovir Caamal Tuz Rosa Isela</t>
  </si>
  <si>
    <t>2.1.1.9.2.20.2</t>
  </si>
  <si>
    <t>Subsidio Provivah</t>
  </si>
  <si>
    <t>2.1.1.9.2.20.5</t>
  </si>
  <si>
    <t>Sansores Gutierrez Aristeo Moises</t>
  </si>
  <si>
    <t>2.1.1.9.2.20.7</t>
  </si>
  <si>
    <t>Seguros Priza S.A. De C.V.</t>
  </si>
  <si>
    <t>2.1.1.9.2.21.1</t>
  </si>
  <si>
    <t>2.1.1.9.2.21.2</t>
  </si>
  <si>
    <t>Tesorería de la Federación</t>
  </si>
  <si>
    <t>2.1.1.9.2.23.6</t>
  </si>
  <si>
    <t>VALES DE PAVOS NAVIDEÑOS EJERCICIO 2017</t>
  </si>
  <si>
    <t>2.1.1.9.2.4.1</t>
  </si>
  <si>
    <t>Diplomado De Diseño Grafico</t>
  </si>
  <si>
    <t>2.1.1.9.2.6.4</t>
  </si>
  <si>
    <t>Fideicomiso Federal No. 2211</t>
  </si>
  <si>
    <t>2.1.1.9.3.12.1</t>
  </si>
  <si>
    <t>2.1.1.9.9.1.1</t>
  </si>
  <si>
    <t>Gongora Martin Samuel</t>
  </si>
  <si>
    <t>2.1.1.9.9.2.15</t>
  </si>
  <si>
    <t>Izquierdo Hernandez Arturo Y Pulido Torres Arminda</t>
  </si>
  <si>
    <t>2.1.1.9.9.2.16</t>
  </si>
  <si>
    <t>Pèrez Hernandez Maria Patricia</t>
  </si>
  <si>
    <t>2.1.1.9.9.2.21</t>
  </si>
  <si>
    <t>Trejo Aquino Veronica</t>
  </si>
  <si>
    <t>2.1.1.9.9.2.23</t>
  </si>
  <si>
    <t>Ortiz Naal David Rafael</t>
  </si>
  <si>
    <t>2.1.1.9.9.2.24</t>
  </si>
  <si>
    <t>Garduza Baruch Juan</t>
  </si>
  <si>
    <t>2.1.1.9.9.2.25</t>
  </si>
  <si>
    <t>Chable Rivero Gabriel</t>
  </si>
  <si>
    <t>2.1.1.9.9.2.26</t>
  </si>
  <si>
    <t>Montalban Campechano Angela</t>
  </si>
  <si>
    <t>2.1.1.9.9.2.27</t>
  </si>
  <si>
    <t>Valencia Matu Luis Armando</t>
  </si>
  <si>
    <t>2.1.1.9.9.2.28</t>
  </si>
  <si>
    <t>Canul Uicab Maria Elena</t>
  </si>
  <si>
    <t>2.1.1.9.9.2.29</t>
  </si>
  <si>
    <t>Avalos Aguilar Mateo</t>
  </si>
  <si>
    <t>2.1.1.9.9.2.3</t>
  </si>
  <si>
    <t>Vega Zozaya Tirzo Ariel</t>
  </si>
  <si>
    <t>2.1.1.9.9.2.30</t>
  </si>
  <si>
    <t>Kumul Can Pedro</t>
  </si>
  <si>
    <t>2.1.1.9.9.2.31</t>
  </si>
  <si>
    <t>Guadarrama Meza Basilio</t>
  </si>
  <si>
    <t>2.1.1.9.9.2.32</t>
  </si>
  <si>
    <t>Castañeda Gonzalez Ruperto</t>
  </si>
  <si>
    <t>2.1.1.9.9.2.33</t>
  </si>
  <si>
    <t>Medina Hernandez Ruben</t>
  </si>
  <si>
    <t>2.1.1.9.9.2.34</t>
  </si>
  <si>
    <t>Batum Cocom Jose Manuel</t>
  </si>
  <si>
    <t>2.1.1.9.9.2.35</t>
  </si>
  <si>
    <t>Dumani Santamaria Jorge A.</t>
  </si>
  <si>
    <t>2.1.1.9.9.2.36</t>
  </si>
  <si>
    <t>Flores Puc Agustin</t>
  </si>
  <si>
    <t>2.1.1.9.9.2.37</t>
  </si>
  <si>
    <t>Tuz Moo Juan Diego</t>
  </si>
  <si>
    <t>2.1.1.9.9.2.38</t>
  </si>
  <si>
    <t>Baeza Baeza Florencia Mireya</t>
  </si>
  <si>
    <t>2.1.1.9.9.2.39</t>
  </si>
  <si>
    <t>Akeb Pech Victor Manuel</t>
  </si>
  <si>
    <t>2.1.1.9.9.2.41</t>
  </si>
  <si>
    <t>Avila Calderon Wilma Eliduvina</t>
  </si>
  <si>
    <t>2.1.1.9.9.2.45</t>
  </si>
  <si>
    <t>Delgado Guzman Juan Edilberto</t>
  </si>
  <si>
    <t>2.1.1.9.9.2.46</t>
  </si>
  <si>
    <t>Pech Pech Miguel Concepcion</t>
  </si>
  <si>
    <t>2.1.1.9.9.2.47</t>
  </si>
  <si>
    <t>Pech Pech Juan Humberto</t>
  </si>
  <si>
    <t>2.1.1.9.9.2.48</t>
  </si>
  <si>
    <t>Ku Uh Katia Judith</t>
  </si>
  <si>
    <t>2.1.1.9.9.2.49</t>
  </si>
  <si>
    <t>Mejia Macias America</t>
  </si>
  <si>
    <t>2.1.1.9.9.2.5</t>
  </si>
  <si>
    <t>Martinez Hernandez Abdi</t>
  </si>
  <si>
    <t>2.1.1.9.9.2.50</t>
  </si>
  <si>
    <t>Canche Navarro Jorge Francisco</t>
  </si>
  <si>
    <t>2.1.1.9.9.2.51</t>
  </si>
  <si>
    <t>Torres Badillo Beatriz Liliana</t>
  </si>
  <si>
    <t>2.1.1.9.9.2.52</t>
  </si>
  <si>
    <t>Pech Canul Angelina Arely</t>
  </si>
  <si>
    <t>2.1.1.9.9.2.53</t>
  </si>
  <si>
    <t>Dzul Gamboa Mildred Aracely</t>
  </si>
  <si>
    <t>2.1.1.9.9.2.54</t>
  </si>
  <si>
    <t>May Poot Honorio</t>
  </si>
  <si>
    <t>2.1.1.9.9.2.55</t>
  </si>
  <si>
    <t>Arguelles Montalvo Magdalida</t>
  </si>
  <si>
    <t>2.1.1.9.9.2.56</t>
  </si>
  <si>
    <t>Cohuo May Sebastian</t>
  </si>
  <si>
    <t>2.1.1.9.9.2.9</t>
  </si>
  <si>
    <t>Pool Perez Francisco Javier</t>
  </si>
  <si>
    <t>2.1.1.9.9.3.11</t>
  </si>
  <si>
    <t>Puc Hernandez Gerzon Jesus</t>
  </si>
  <si>
    <t>2.1.1.9.9.3.12</t>
  </si>
  <si>
    <t>Sanchez Rivero Joana Cruz</t>
  </si>
  <si>
    <t>2.1.1.9.9.3.2</t>
  </si>
  <si>
    <t>Robles Cruz Maria De La Luz</t>
  </si>
  <si>
    <t>2.1.1.9.9.3.4</t>
  </si>
  <si>
    <t>Guzman Marin Clemente</t>
  </si>
  <si>
    <t>HONORARIOS</t>
  </si>
  <si>
    <t>2.1.1.2.1.1.111</t>
  </si>
  <si>
    <t>2.1.1.2.1.1.122</t>
  </si>
  <si>
    <t>2.1.1.2.1.1.145</t>
  </si>
  <si>
    <t>2.1.1.2.1.1.174</t>
  </si>
  <si>
    <t>2.1.1.2.1.1.176</t>
  </si>
  <si>
    <t>2.1.1.2.1.1.185</t>
  </si>
  <si>
    <t>2.1.1.2.1.1.187</t>
  </si>
  <si>
    <t>2.1.1.2.1.1.197</t>
  </si>
  <si>
    <t>2.1.1.2.1.1.199</t>
  </si>
  <si>
    <t>2.1.1.2.1.1.207</t>
  </si>
  <si>
    <t>2.1.1.2.1.1.214</t>
  </si>
  <si>
    <t>2.1.1.2.1.1.215</t>
  </si>
  <si>
    <t>2.1.1.2.1.1.224</t>
  </si>
  <si>
    <t>2.1.1.2.1.1.242</t>
  </si>
  <si>
    <t>2.1.1.2.1.1.253</t>
  </si>
  <si>
    <t>2.1.1.2.1.1.258</t>
  </si>
  <si>
    <t>2.1.1.2.1.1.276</t>
  </si>
  <si>
    <t>2.1.1.2.1.1.287</t>
  </si>
  <si>
    <t>2.1.1.2.1.1.289</t>
  </si>
  <si>
    <t>2.1.1.2.1.1.290</t>
  </si>
  <si>
    <t>2.1.1.2.1.1.292</t>
  </si>
  <si>
    <t>2.1.1.2.1.1.30</t>
  </si>
  <si>
    <t>2.1.1.2.1.1.302</t>
  </si>
  <si>
    <t>2.1.1.2.1.1.304</t>
  </si>
  <si>
    <t>2.1.1.2.1.1.307</t>
  </si>
  <si>
    <t>2.1.1.2.1.1.320</t>
  </si>
  <si>
    <t xml:space="preserve">ARGAEZ VEGA LESLIE YASURI </t>
  </si>
  <si>
    <t>2.1.1.2.1.1.324</t>
  </si>
  <si>
    <t>2.1.1.2.1.1.327</t>
  </si>
  <si>
    <t>2.1.1.2.1.1.334</t>
  </si>
  <si>
    <t>2.1.1.2.1.1.338</t>
  </si>
  <si>
    <t>2.1.1.2.1.1.351</t>
  </si>
  <si>
    <t>2.1.1.2.1.1.38</t>
  </si>
  <si>
    <t>AGUEDA AMADOR CRUZ</t>
  </si>
  <si>
    <t>2.1.1.2.1.1.48</t>
  </si>
  <si>
    <t>2.1.1.2.1.1.66</t>
  </si>
  <si>
    <t>2.1.1.2.1.1.74</t>
  </si>
  <si>
    <t>2.1.1.2.1.1.76</t>
  </si>
  <si>
    <t>2.1.1.2.1.1.82</t>
  </si>
  <si>
    <t>2.1.1.2.1.1.86</t>
  </si>
  <si>
    <t>2.1.1.2.1.10.10</t>
  </si>
  <si>
    <t>2.1.1.2.1.10.18</t>
  </si>
  <si>
    <t>2.1.1.2.1.10.4</t>
  </si>
  <si>
    <t>2.1.1.2.1.10.7</t>
  </si>
  <si>
    <t>2.1.1.2.1.11.20</t>
  </si>
  <si>
    <t>2.1.1.2.1.11.24</t>
  </si>
  <si>
    <t>2.1.1.2.1.11.6</t>
  </si>
  <si>
    <t>2.1.1.2.1.12.1</t>
  </si>
  <si>
    <t>2.1.1.2.1.12.109</t>
  </si>
  <si>
    <t>2.1.1.2.1.12.112</t>
  </si>
  <si>
    <t>2.1.1.2.1.12.127</t>
  </si>
  <si>
    <t>2.1.1.2.1.12.129</t>
  </si>
  <si>
    <t>2.1.1.2.1.12.146</t>
  </si>
  <si>
    <t>2.1.1.2.1.12.150</t>
  </si>
  <si>
    <t>2.1.1.2.1.12.162</t>
  </si>
  <si>
    <t>2.1.1.2.1.12.165</t>
  </si>
  <si>
    <t>2.1.1.2.1.12.168</t>
  </si>
  <si>
    <t>2.1.1.2.1.12.17</t>
  </si>
  <si>
    <t>2.1.1.2.1.12.29</t>
  </si>
  <si>
    <t>2.1.1.2.1.12.37</t>
  </si>
  <si>
    <t>2.1.1.2.1.12.42</t>
  </si>
  <si>
    <t>2.1.1.2.1.12.48</t>
  </si>
  <si>
    <t>2.1.1.2.1.12.49</t>
  </si>
  <si>
    <t>2.1.1.2.1.12.52</t>
  </si>
  <si>
    <t>2.1.1.2.1.12.66</t>
  </si>
  <si>
    <t>2.1.1.2.1.12.67</t>
  </si>
  <si>
    <t>2.1.1.2.1.12.71</t>
  </si>
  <si>
    <t>2.1.1.2.1.12.79</t>
  </si>
  <si>
    <t>2.1.1.2.1.12.83</t>
  </si>
  <si>
    <t>2.1.1.2.1.12.84</t>
  </si>
  <si>
    <t>2.1.1.2.1.13.100</t>
  </si>
  <si>
    <t>2.1.1.2.1.13.11</t>
  </si>
  <si>
    <t>2.1.1.2.1.13.131</t>
  </si>
  <si>
    <t>2.1.1.2.1.13.142</t>
  </si>
  <si>
    <t>2.1.1.2.1.13.143</t>
  </si>
  <si>
    <t>2.1.1.2.1.13.160</t>
  </si>
  <si>
    <t>2.1.1.2.1.13.163</t>
  </si>
  <si>
    <t>2.1.1.2.1.13.166</t>
  </si>
  <si>
    <t>2.1.1.2.1.13.178</t>
  </si>
  <si>
    <t>2.1.1.2.1.13.18</t>
  </si>
  <si>
    <t>2.1.1.2.1.13.181</t>
  </si>
  <si>
    <t>2.1.1.2.1.13.183</t>
  </si>
  <si>
    <t>2.1.1.2.1.13.186</t>
  </si>
  <si>
    <t>2.1.1.2.1.13.189</t>
  </si>
  <si>
    <t>2.1.1.2.1.13.200</t>
  </si>
  <si>
    <t>2.1.1.2.1.13.216</t>
  </si>
  <si>
    <t>2.1.1.2.1.13.22</t>
  </si>
  <si>
    <t>2.1.1.2.1.13.227</t>
  </si>
  <si>
    <t>2.1.1.2.1.13.229</t>
  </si>
  <si>
    <t>2.1.1.2.1.13.23</t>
  </si>
  <si>
    <t>2.1.1.2.1.13.230</t>
  </si>
  <si>
    <t>2.1.1.2.1.13.236</t>
  </si>
  <si>
    <t>2.1.1.2.1.13.250</t>
  </si>
  <si>
    <t>2.1.1.2.1.13.265</t>
  </si>
  <si>
    <t>2.1.1.2.1.13.27</t>
  </si>
  <si>
    <t>2.1.1.2.1.13.276</t>
  </si>
  <si>
    <t>2.1.1.2.1.13.280</t>
  </si>
  <si>
    <t>2.1.1.2.1.13.293</t>
  </si>
  <si>
    <t>2.1.1.2.1.13.298</t>
  </si>
  <si>
    <t>2.1.1.2.1.13.301</t>
  </si>
  <si>
    <t>2.1.1.2.1.13.305</t>
  </si>
  <si>
    <t>2.1.1.2.1.13.324</t>
  </si>
  <si>
    <t>2.1.1.2.1.13.334</t>
  </si>
  <si>
    <t>2.1.1.2.1.13.34</t>
  </si>
  <si>
    <t>2.1.1.2.1.13.355</t>
  </si>
  <si>
    <t>2.1.1.2.1.13.356</t>
  </si>
  <si>
    <t>2.1.1.2.1.13.388</t>
  </si>
  <si>
    <t>2.1.1.2.1.13.395</t>
  </si>
  <si>
    <t>2.1.1.2.1.13.45</t>
  </si>
  <si>
    <t>2.1.1.2.1.13.68</t>
  </si>
  <si>
    <t>2.1.1.2.1.13.84</t>
  </si>
  <si>
    <t>2.1.1.2.1.13.87</t>
  </si>
  <si>
    <t>2.1.1.2.1.13.88</t>
  </si>
  <si>
    <t>2.1.1.2.1.13.93</t>
  </si>
  <si>
    <t>2.1.1.2.1.13.94</t>
  </si>
  <si>
    <t>2.1.1.2.1.14.15</t>
  </si>
  <si>
    <t>2.1.1.2.1.14.19</t>
  </si>
  <si>
    <t>2.1.1.2.1.14.22</t>
  </si>
  <si>
    <t>2.1.1.2.1.14.23</t>
  </si>
  <si>
    <t>2.1.1.2.1.14.24</t>
  </si>
  <si>
    <t>2.1.1.2.1.14.41</t>
  </si>
  <si>
    <t>2.1.1.2.1.14.49</t>
  </si>
  <si>
    <t>2.1.1.2.1.14.8</t>
  </si>
  <si>
    <t>2.1.1.2.1.16.100</t>
  </si>
  <si>
    <t>2.1.1.2.1.16.108</t>
  </si>
  <si>
    <t>2.1.1.2.1.16.119</t>
  </si>
  <si>
    <t>2.1.1.2.1.16.19</t>
  </si>
  <si>
    <t>2.1.1.2.1.16.36</t>
  </si>
  <si>
    <t>2.1.1.2.1.16.72</t>
  </si>
  <si>
    <t>2.1.1.2.1.16.83</t>
  </si>
  <si>
    <t>2.1.1.2.1.16.94</t>
  </si>
  <si>
    <t>2.1.1.2.1.16.97</t>
  </si>
  <si>
    <t>2.1.1.2.1.17.110</t>
  </si>
  <si>
    <t>2.1.1.2.1.17.115</t>
  </si>
  <si>
    <t>2.1.1.2.1.17.117</t>
  </si>
  <si>
    <t>2.1.1.2.1.17.129</t>
  </si>
  <si>
    <t>2.1.1.2.1.17.13</t>
  </si>
  <si>
    <t>2.1.1.2.1.17.130</t>
  </si>
  <si>
    <t>2.1.1.2.1.17.131</t>
  </si>
  <si>
    <t>2.1.1.2.1.17.132</t>
  </si>
  <si>
    <t>2.1.1.2.1.17.133</t>
  </si>
  <si>
    <t>2.1.1.2.1.17.145</t>
  </si>
  <si>
    <t>2.1.1.2.1.17.147</t>
  </si>
  <si>
    <t>2.1.1.2.1.17.148</t>
  </si>
  <si>
    <t>2.1.1.2.1.17.152</t>
  </si>
  <si>
    <t>2.1.1.2.1.17.154</t>
  </si>
  <si>
    <t>2.1.1.2.1.17.157</t>
  </si>
  <si>
    <t>2.1.1.2.1.17.182</t>
  </si>
  <si>
    <t>2.1.1.2.1.17.199</t>
  </si>
  <si>
    <t>2.1.1.2.1.17.215</t>
  </si>
  <si>
    <t>2.1.1.2.1.17.218</t>
  </si>
  <si>
    <t>2.1.1.2.1.17.219</t>
  </si>
  <si>
    <t>2.1.1.2.1.17.222</t>
  </si>
  <si>
    <t>2.1.1.2.1.17.224</t>
  </si>
  <si>
    <t>2.1.1.2.1.17.228</t>
  </si>
  <si>
    <t>2.1.1.2.1.17.233</t>
  </si>
  <si>
    <t>2.1.1.2.1.17.236</t>
  </si>
  <si>
    <t>2.1.1.2.1.17.257</t>
  </si>
  <si>
    <t>2.1.1.2.1.17.27</t>
  </si>
  <si>
    <t>2.1.1.2.1.17.271</t>
  </si>
  <si>
    <t>2.1.1.2.1.17.272</t>
  </si>
  <si>
    <t>2.1.1.2.1.17.298</t>
  </si>
  <si>
    <t>2.1.1.2.1.17.36</t>
  </si>
  <si>
    <t>2.1.1.2.1.17.37</t>
  </si>
  <si>
    <t>2.1.1.2.1.17.39</t>
  </si>
  <si>
    <t>2.1.1.2.1.17.42</t>
  </si>
  <si>
    <t>2.1.1.2.1.17.47</t>
  </si>
  <si>
    <t>PRODUCCIONES DETOCHOMOROCHO, S.A DE C.V</t>
  </si>
  <si>
    <t>2.1.1.2.1.17.49</t>
  </si>
  <si>
    <t>2.1.1.2.1.17.51</t>
  </si>
  <si>
    <t>2.1.1.2.1.17.52</t>
  </si>
  <si>
    <t>2.1.1.2.1.17.71</t>
  </si>
  <si>
    <t>2.1.1.2.1.17.76</t>
  </si>
  <si>
    <t>2.1.1.2.1.17.79</t>
  </si>
  <si>
    <t>2.1.1.2.1.17.81</t>
  </si>
  <si>
    <t>2.1.1.2.1.17.83</t>
  </si>
  <si>
    <t>2.1.1.2.1.17.94</t>
  </si>
  <si>
    <t>2.1.1.2.1.18.6</t>
  </si>
  <si>
    <t>2.1.1.2.1.19.1</t>
  </si>
  <si>
    <t>ROSALES CARLOS ALBERTO</t>
  </si>
  <si>
    <t>2.1.1.2.1.19.108</t>
  </si>
  <si>
    <t>2.1.1.2.1.19.126</t>
  </si>
  <si>
    <t>2.1.1.2.1.19.139</t>
  </si>
  <si>
    <t>2.1.1.2.1.19.154</t>
  </si>
  <si>
    <t>2.1.1.2.1.19.181</t>
  </si>
  <si>
    <t>2.1.1.2.1.19.191</t>
  </si>
  <si>
    <t>2.1.1.2.1.19.22</t>
  </si>
  <si>
    <t>2.1.1.2.1.19.23</t>
  </si>
  <si>
    <t>2.1.1.2.1.19.26</t>
  </si>
  <si>
    <t>2.1.1.2.1.19.37</t>
  </si>
  <si>
    <t>2.1.1.2.1.19.45</t>
  </si>
  <si>
    <t>2.1.1.2.1.19.47</t>
  </si>
  <si>
    <t>2.1.1.2.1.19.76</t>
  </si>
  <si>
    <t>2.1.1.2.1.19.78</t>
  </si>
  <si>
    <t>2.1.1.2.1.19.90</t>
  </si>
  <si>
    <t>2.1.1.2.1.19.92</t>
  </si>
  <si>
    <t>2.1.1.2.1.19.93</t>
  </si>
  <si>
    <t>2.1.1.2.1.19.99</t>
  </si>
  <si>
    <t>2.1.1.2.1.2.110</t>
  </si>
  <si>
    <t>2.1.1.2.1.2.120</t>
  </si>
  <si>
    <t>2.1.1.2.1.2.130</t>
  </si>
  <si>
    <t>2.1.1.2.1.2.133</t>
  </si>
  <si>
    <t>2.1.1.2.1.2.143</t>
  </si>
  <si>
    <t>2.1.1.2.1.2.144</t>
  </si>
  <si>
    <t>2.1.1.2.1.2.15</t>
  </si>
  <si>
    <t>2.1.1.2.1.2.31</t>
  </si>
  <si>
    <t>2.1.1.2.1.2.32</t>
  </si>
  <si>
    <t>2.1.1.2.1.2.33</t>
  </si>
  <si>
    <t>2.1.1.2.1.2.4</t>
  </si>
  <si>
    <t>2.1.1.2.1.2.51</t>
  </si>
  <si>
    <t>2.1.1.2.1.2.61</t>
  </si>
  <si>
    <t>2.1.1.2.1.2.63</t>
  </si>
  <si>
    <t>2.1.1.2.1.2.77</t>
  </si>
  <si>
    <t>2.1.1.2.1.2.78</t>
  </si>
  <si>
    <t>2.1.1.2.1.2.8</t>
  </si>
  <si>
    <t>2.1.1.2.1.2.83</t>
  </si>
  <si>
    <t>2.1.1.2.1.2.90</t>
  </si>
  <si>
    <t>2.1.1.2.1.2.98</t>
  </si>
  <si>
    <t>2.1.1.2.1.20.1</t>
  </si>
  <si>
    <t>2.1.1.2.1.20.103</t>
  </si>
  <si>
    <t>2.1.1.2.1.20.104</t>
  </si>
  <si>
    <t>2.1.1.2.1.20.12</t>
  </si>
  <si>
    <t>2.1.1.2.1.20.125</t>
  </si>
  <si>
    <t>2.1.1.2.1.20.13</t>
  </si>
  <si>
    <t>2.1.1.2.1.20.134</t>
  </si>
  <si>
    <t>2.1.1.2.1.20.138</t>
  </si>
  <si>
    <t>2.1.1.2.1.20.143</t>
  </si>
  <si>
    <t>2.1.1.2.1.20.15</t>
  </si>
  <si>
    <t>2.1.1.2.1.20.16</t>
  </si>
  <si>
    <t>2.1.1.2.1.20.161</t>
  </si>
  <si>
    <t>2.1.1.2.1.20.179</t>
  </si>
  <si>
    <t>2.1.1.2.1.20.192</t>
  </si>
  <si>
    <t>2.1.1.2.1.20.205</t>
  </si>
  <si>
    <t>2.1.1.2.1.20.211</t>
  </si>
  <si>
    <t>2.1.1.2.1.20.245</t>
  </si>
  <si>
    <t>2.1.1.2.1.20.260</t>
  </si>
  <si>
    <t>2.1.1.2.1.20.268</t>
  </si>
  <si>
    <t>2.1.1.2.1.20.60</t>
  </si>
  <si>
    <t>2.1.1.2.1.20.76</t>
  </si>
  <si>
    <t>2.1.1.2.1.20.97</t>
  </si>
  <si>
    <t>2.1.1.2.1.21.108</t>
  </si>
  <si>
    <t>2.1.1.2.1.21.112</t>
  </si>
  <si>
    <t>2.1.1.2.1.21.129</t>
  </si>
  <si>
    <t>2.1.1.2.1.21.133</t>
  </si>
  <si>
    <t>2.1.1.2.1.21.141</t>
  </si>
  <si>
    <t>2.1.1.2.1.21.17</t>
  </si>
  <si>
    <t>2.1.1.2.1.21.3</t>
  </si>
  <si>
    <t>2.1.1.2.1.21.58</t>
  </si>
  <si>
    <t>2.1.1.2.1.21.60</t>
  </si>
  <si>
    <t>2.1.1.2.1.21.73</t>
  </si>
  <si>
    <t>2.1.1.2.1.21.75</t>
  </si>
  <si>
    <t>2.1.1.2.1.21.84</t>
  </si>
  <si>
    <t>2.1.1.2.1.21.9</t>
  </si>
  <si>
    <t>2.1.1.2.1.22.1</t>
  </si>
  <si>
    <t>2.1.1.2.1.22.32</t>
  </si>
  <si>
    <t>2.1.1.2.1.22.34</t>
  </si>
  <si>
    <t>UNION PRODUCTIVA EVEREST SOCIEDAD ANONIMA DE CAPITAL VARIABLE</t>
  </si>
  <si>
    <t>2.1.1.2.1.22.35</t>
  </si>
  <si>
    <t>2.1.1.2.1.22.8</t>
  </si>
  <si>
    <t>2.1.1.2.1.22.9</t>
  </si>
  <si>
    <t>2.1.1.2.1.23.12</t>
  </si>
  <si>
    <t>2.1.1.2.1.23.15</t>
  </si>
  <si>
    <t>2.1.1.2.1.23.18</t>
  </si>
  <si>
    <t>2.1.1.2.1.23.47</t>
  </si>
  <si>
    <t>2.1.1.2.1.23.51</t>
  </si>
  <si>
    <t>2.1.1.2.1.23.57</t>
  </si>
  <si>
    <t>2.1.1.2.1.23.63</t>
  </si>
  <si>
    <t>2.1.1.2.1.23.7</t>
  </si>
  <si>
    <t>2.1.1.2.1.23.84</t>
  </si>
  <si>
    <t>2.1.1.2.1.23.94</t>
  </si>
  <si>
    <t>2.1.1.2.1.23.98</t>
  </si>
  <si>
    <t>2.1.1.2.1.24.5</t>
  </si>
  <si>
    <t>2.1.1.2.1.25.9</t>
  </si>
  <si>
    <t>2.1.1.2.1.27.11</t>
  </si>
  <si>
    <t>2.1.1.2.1.27.16</t>
  </si>
  <si>
    <t>2.1.1.2.1.27.28</t>
  </si>
  <si>
    <t>2.1.1.2.1.27.32</t>
  </si>
  <si>
    <t>2.1.1.2.1.27.37</t>
  </si>
  <si>
    <t>2.1.1.2.1.3.1</t>
  </si>
  <si>
    <t>2.1.1.2.1.3.10</t>
  </si>
  <si>
    <t>2.1.1.2.1.3.111</t>
  </si>
  <si>
    <t>2.1.1.2.1.3.118</t>
  </si>
  <si>
    <t>2.1.1.2.1.3.122</t>
  </si>
  <si>
    <t>2.1.1.2.1.3.130</t>
  </si>
  <si>
    <t>2.1.1.2.1.3.132</t>
  </si>
  <si>
    <t>2.1.1.2.1.3.135</t>
  </si>
  <si>
    <t>2.1.1.2.1.3.14</t>
  </si>
  <si>
    <t>2.1.1.2.1.3.149</t>
  </si>
  <si>
    <t>2.1.1.2.1.3.150</t>
  </si>
  <si>
    <t>2.1.1.2.1.3.155</t>
  </si>
  <si>
    <t>2.1.1.2.1.3.162</t>
  </si>
  <si>
    <t>2.1.1.2.1.3.166</t>
  </si>
  <si>
    <t>2.1.1.2.1.3.17</t>
  </si>
  <si>
    <t>2.1.1.2.1.3.174</t>
  </si>
  <si>
    <t>2.1.1.2.1.3.187</t>
  </si>
  <si>
    <t>2.1.1.2.1.3.20</t>
  </si>
  <si>
    <t>2.1.1.2.1.3.209</t>
  </si>
  <si>
    <t>2.1.1.2.1.3.21</t>
  </si>
  <si>
    <t>2.1.1.2.1.3.22</t>
  </si>
  <si>
    <t>2.1.1.2.1.3.23</t>
  </si>
  <si>
    <t>2.1.1.2.1.3.248</t>
  </si>
  <si>
    <t>2.1.1.2.1.3.252</t>
  </si>
  <si>
    <t>2.1.1.2.1.3.254</t>
  </si>
  <si>
    <t>2.1.1.2.1.3.266</t>
  </si>
  <si>
    <t>2.1.1.2.1.3.27</t>
  </si>
  <si>
    <t>2.1.1.2.1.3.277</t>
  </si>
  <si>
    <t>2.1.1.2.1.3.283</t>
  </si>
  <si>
    <t>2.1.1.2.1.3.284</t>
  </si>
  <si>
    <t>2.1.1.2.1.3.287</t>
  </si>
  <si>
    <t>2.1.1.2.1.3.29</t>
  </si>
  <si>
    <t>2.1.1.2.1.3.303</t>
  </si>
  <si>
    <t>2.1.1.2.1.3.31</t>
  </si>
  <si>
    <t>2.1.1.2.1.3.310</t>
  </si>
  <si>
    <t>2.1.1.2.1.3.316</t>
  </si>
  <si>
    <t>2.1.1.2.1.3.321</t>
  </si>
  <si>
    <t>2.1.1.2.1.3.328</t>
  </si>
  <si>
    <t>2.1.1.2.1.3.329</t>
  </si>
  <si>
    <t>2.1.1.2.1.3.334</t>
  </si>
  <si>
    <t>2.1.1.2.1.3.34</t>
  </si>
  <si>
    <t>COMERCIALIZADORA INFINICOM S DE RL DE CV</t>
  </si>
  <si>
    <t>2.1.1.2.1.3.345</t>
  </si>
  <si>
    <t>2.1.1.2.1.3.379</t>
  </si>
  <si>
    <t>2.1.1.2.1.3.381</t>
  </si>
  <si>
    <t>2.1.1.2.1.3.387</t>
  </si>
  <si>
    <t>2.1.1.2.1.3.395</t>
  </si>
  <si>
    <t>2.1.1.2.1.3.397</t>
  </si>
  <si>
    <t>2.1.1.2.1.3.416</t>
  </si>
  <si>
    <t>2.1.1.2.1.3.42</t>
  </si>
  <si>
    <t>2.1.1.2.1.3.421</t>
  </si>
  <si>
    <t>2.1.1.2.1.3.434</t>
  </si>
  <si>
    <t>2.1.1.2.1.3.443</t>
  </si>
  <si>
    <t>2.1.1.2.1.3.458</t>
  </si>
  <si>
    <t>2.1.1.2.1.3.467</t>
  </si>
  <si>
    <t>2.1.1.2.1.3.468</t>
  </si>
  <si>
    <t>2.1.1.2.1.3.470</t>
  </si>
  <si>
    <t>2.1.1.2.1.3.482</t>
  </si>
  <si>
    <t>2.1.1.2.1.3.486</t>
  </si>
  <si>
    <t>2.1.1.2.1.3.487</t>
  </si>
  <si>
    <t>2.1.1.2.1.3.509</t>
  </si>
  <si>
    <t>2.1.1.2.1.3.527</t>
  </si>
  <si>
    <t>2.1.1.2.1.3.53</t>
  </si>
  <si>
    <t>2.1.1.2.1.3.545</t>
  </si>
  <si>
    <t>2.1.1.2.1.3.57</t>
  </si>
  <si>
    <t>2.1.1.2.1.3.579</t>
  </si>
  <si>
    <t>2.1.1.2.1.3.582</t>
  </si>
  <si>
    <t>2.1.1.2.1.3.593</t>
  </si>
  <si>
    <t>2.1.1.2.1.3.604</t>
  </si>
  <si>
    <t>CRUZ MENA KIMBERLY SANET</t>
  </si>
  <si>
    <t>2.1.1.2.1.3.616</t>
  </si>
  <si>
    <t>2.1.1.2.1.3.62</t>
  </si>
  <si>
    <t>2.1.1.2.1.3.623</t>
  </si>
  <si>
    <t>2.1.1.2.1.3.628</t>
  </si>
  <si>
    <t>2.1.1.2.1.3.632</t>
  </si>
  <si>
    <t>2.1.1.2.1.3.637</t>
  </si>
  <si>
    <t>2.1.1.2.1.3.639</t>
  </si>
  <si>
    <t>2.1.1.2.1.3.644</t>
  </si>
  <si>
    <t>2.1.1.2.1.3.67</t>
  </si>
  <si>
    <t>2.1.1.2.1.3.74</t>
  </si>
  <si>
    <t>2.1.1.2.1.3.87</t>
  </si>
  <si>
    <t>2.1.1.2.1.3.91</t>
  </si>
  <si>
    <t>CETINA REYNA VIOLETA</t>
  </si>
  <si>
    <t>2.1.1.2.1.3.97</t>
  </si>
  <si>
    <t>2.1.1.2.1.4.100</t>
  </si>
  <si>
    <t>2.1.1.2.1.4.103</t>
  </si>
  <si>
    <t>2.1.1.2.1.4.108</t>
  </si>
  <si>
    <t>2.1.1.2.1.4.117</t>
  </si>
  <si>
    <t>2.1.1.2.1.4.12</t>
  </si>
  <si>
    <t>2.1.1.2.1.4.18</t>
  </si>
  <si>
    <t>2.1.1.2.1.4.21</t>
  </si>
  <si>
    <t>2.1.1.2.1.4.38</t>
  </si>
  <si>
    <t>2.1.1.2.1.4.45</t>
  </si>
  <si>
    <t>2.1.1.2.1.4.48</t>
  </si>
  <si>
    <t>2.1.1.2.1.4.54</t>
  </si>
  <si>
    <t>2.1.1.2.1.4.75</t>
  </si>
  <si>
    <t>2.1.1.2.1.4.83</t>
  </si>
  <si>
    <t>2.1.1.2.1.4.86</t>
  </si>
  <si>
    <t>2.1.1.2.1.4.95</t>
  </si>
  <si>
    <t>2.1.1.2.1.4.97</t>
  </si>
  <si>
    <t>2.1.1.2.1.5.10</t>
  </si>
  <si>
    <t>2.1.1.2.1.5.108</t>
  </si>
  <si>
    <t>2.1.1.2.1.5.1132</t>
  </si>
  <si>
    <t>2.1.1.2.1.5.1164</t>
  </si>
  <si>
    <t>2.1.1.2.1.5.1173</t>
  </si>
  <si>
    <t>2.1.1.2.1.5.125</t>
  </si>
  <si>
    <t>2.1.1.2.1.5.131</t>
  </si>
  <si>
    <t>2.1.1.2.1.5.17</t>
  </si>
  <si>
    <t>2.1.1.2.1.5.18</t>
  </si>
  <si>
    <t>2.1.1.2.1.5.19</t>
  </si>
  <si>
    <t>2.1.1.2.1.5.30</t>
  </si>
  <si>
    <t>2.1.1.2.1.5.57</t>
  </si>
  <si>
    <t>2.1.1.2.1.5.58</t>
  </si>
  <si>
    <t>2.1.1.2.1.5.65</t>
  </si>
  <si>
    <t>2.1.1.2.1.5.72</t>
  </si>
  <si>
    <t>2.1.1.2.1.5.79</t>
  </si>
  <si>
    <t>2.1.1.2.1.5.94</t>
  </si>
  <si>
    <t>2.1.1.2.1.5.98</t>
  </si>
  <si>
    <t>2.1.1.2.1.6.11</t>
  </si>
  <si>
    <t>2.1.1.2.1.6.35</t>
  </si>
  <si>
    <t>2.1.1.2.1.6.37</t>
  </si>
  <si>
    <t>2.1.1.2.1.6.52</t>
  </si>
  <si>
    <t>2.1.1.2.1.6.59</t>
  </si>
  <si>
    <t>2.1.1.2.1.7.10</t>
  </si>
  <si>
    <t>2.1.1.2.1.7.113</t>
  </si>
  <si>
    <t>2.1.1.2.1.7.117</t>
  </si>
  <si>
    <t>2.1.1.2.1.7.119</t>
  </si>
  <si>
    <t>2.1.1.2.1.7.120</t>
  </si>
  <si>
    <t>2.1.1.2.1.7.124</t>
  </si>
  <si>
    <t>2.1.1.2.1.7.133</t>
  </si>
  <si>
    <t>2.1.1.2.1.7.135</t>
  </si>
  <si>
    <t>2.1.1.2.1.7.14</t>
  </si>
  <si>
    <t>2.1.1.2.1.7.141</t>
  </si>
  <si>
    <t>2.1.1.2.1.7.145</t>
  </si>
  <si>
    <t>2.1.1.2.1.7.15</t>
  </si>
  <si>
    <t>2.1.1.2.1.7.150</t>
  </si>
  <si>
    <t>2.1.1.2.1.7.157</t>
  </si>
  <si>
    <t>2.1.1.2.1.7.16</t>
  </si>
  <si>
    <t>2.1.1.2.1.7.18</t>
  </si>
  <si>
    <t>2.1.1.2.1.7.19</t>
  </si>
  <si>
    <t>2.1.1.2.1.7.216</t>
  </si>
  <si>
    <t>2.1.1.2.1.7.22</t>
  </si>
  <si>
    <t>2.1.1.2.1.7.225</t>
  </si>
  <si>
    <t>2.1.1.2.1.7.263</t>
  </si>
  <si>
    <t>2.1.1.2.1.7.265</t>
  </si>
  <si>
    <t>2.1.1.2.1.7.316</t>
  </si>
  <si>
    <t>2.1.1.2.1.7.322</t>
  </si>
  <si>
    <t>2.1.1.2.1.7.34</t>
  </si>
  <si>
    <t>2.1.1.2.1.7.40</t>
  </si>
  <si>
    <t>2.1.1.2.1.7.5</t>
  </si>
  <si>
    <t>2.1.1.2.1.7.55</t>
  </si>
  <si>
    <t>2.1.1.2.1.7.69</t>
  </si>
  <si>
    <t>2.1.1.2.1.7.79</t>
  </si>
  <si>
    <t>2.1.1.2.1.7.80</t>
  </si>
  <si>
    <t>2.1.1.2.1.7.94</t>
  </si>
  <si>
    <t>2.1.1.2.1.7.99</t>
  </si>
  <si>
    <t>2.1.1.2.1.8.12</t>
  </si>
  <si>
    <t>2.1.1.2.1.8.15</t>
  </si>
  <si>
    <t>2.1.1.2.1.8.54</t>
  </si>
  <si>
    <t>2.1.1.2.1.8.63</t>
  </si>
  <si>
    <t>2.1.1.2.1.8.64</t>
  </si>
  <si>
    <t>2.1.1.2.1.8.66</t>
  </si>
  <si>
    <t>2.1.1.2.1.8.7</t>
  </si>
  <si>
    <t>2.1.1.2.1.8.78</t>
  </si>
  <si>
    <t>2.1.1.2.1.8.87</t>
  </si>
  <si>
    <t>2.1.1.2.1.9.106</t>
  </si>
  <si>
    <t>2.1.1.2.1.9.108</t>
  </si>
  <si>
    <t>2.1.1.2.1.9.121</t>
  </si>
  <si>
    <t>2.1.1.2.1.9.16</t>
  </si>
  <si>
    <t>2.1.1.2.1.9.33</t>
  </si>
  <si>
    <t>2.1.1.2.1.9.4</t>
  </si>
  <si>
    <t>2.1.1.2.1.9.40</t>
  </si>
  <si>
    <t>2.1.1.2.1.9.43</t>
  </si>
  <si>
    <t>2.1.1.2.1.9.47</t>
  </si>
  <si>
    <t>2.1.1.2.1.9.49</t>
  </si>
  <si>
    <t>2.1.1.2.1.9.5</t>
  </si>
  <si>
    <t>2.1.1.2.1.9.56</t>
  </si>
  <si>
    <t>2.1.1.2.1.9.60</t>
  </si>
  <si>
    <t>2.1.1.2.1.9.61</t>
  </si>
  <si>
    <t>2.1.1.2.1.9.74</t>
  </si>
  <si>
    <t>2.1.1.2.1.9.8</t>
  </si>
  <si>
    <t>2.1.1.2.1.9.93</t>
  </si>
  <si>
    <t>2.1.1.2.1.9.96</t>
  </si>
  <si>
    <t>2.1.1.2.1.9.98</t>
  </si>
  <si>
    <t>2.1.1.2.3.13.6</t>
  </si>
  <si>
    <t>2.1.1.2.3.16.2</t>
  </si>
  <si>
    <t>2.1.1.2.3.19.8</t>
  </si>
  <si>
    <t>2.1.1.2.3.22.2</t>
  </si>
  <si>
    <t>2.1.1.2.3.3.11</t>
  </si>
  <si>
    <t>2.1.1.2.3.3.13</t>
  </si>
  <si>
    <t>2.1.1.2.3.3.8</t>
  </si>
  <si>
    <t>2.1.1.3.1.3</t>
  </si>
  <si>
    <t>2.1.1.3.13.16</t>
  </si>
  <si>
    <t>2.1.1.3.16.6</t>
  </si>
  <si>
    <t>2.1.1.3.17.43</t>
  </si>
  <si>
    <t>2.1.1.3.17.9</t>
  </si>
  <si>
    <t>2.1.1.3.19.31</t>
  </si>
  <si>
    <t>2.1.1.3.19.8</t>
  </si>
  <si>
    <t>2.1.1.3.20.11</t>
  </si>
  <si>
    <t>2.1.1.3.20.19</t>
  </si>
  <si>
    <t>2.1.1.3.20.35</t>
  </si>
  <si>
    <t>2.1.1.3.20.39</t>
  </si>
  <si>
    <t>2.1.1.3.20.5</t>
  </si>
  <si>
    <t>2.1.1.3.20.9</t>
  </si>
  <si>
    <t>2.1.1.3.23.10</t>
  </si>
  <si>
    <t>2.1.1.3.26.3</t>
  </si>
  <si>
    <t>2.1.1.3.3.10</t>
  </si>
  <si>
    <t>2.1.1.3.3.106</t>
  </si>
  <si>
    <t>2.1.1.3.3.128</t>
  </si>
  <si>
    <t>2.1.1.3.3.15</t>
  </si>
  <si>
    <t>2.1.1.3.3.192</t>
  </si>
  <si>
    <t>2.1.1.3.3.20</t>
  </si>
  <si>
    <t>2.1.1.3.3.27</t>
  </si>
  <si>
    <t>2.1.1.3.3.29</t>
  </si>
  <si>
    <t>2.1.1.3.3.47</t>
  </si>
  <si>
    <t>2.1.1.3.3.71</t>
  </si>
  <si>
    <t>2.1.1.3.3.9</t>
  </si>
  <si>
    <t>2.1.1.3.4.15</t>
  </si>
  <si>
    <t>2.1.1.3.5.12</t>
  </si>
  <si>
    <t>2.1.1.3.5.23</t>
  </si>
  <si>
    <t>2.1.1.3.5.38</t>
  </si>
  <si>
    <t>2.1.1.3.5.41</t>
  </si>
  <si>
    <t>2.1.1.3.5.7</t>
  </si>
  <si>
    <t>2.1.1.3.7.11</t>
  </si>
  <si>
    <t>2.1.1.3.7.15</t>
  </si>
  <si>
    <t>2.1.1.3.7.16</t>
  </si>
  <si>
    <t>2.1.1.3.7.31</t>
  </si>
  <si>
    <t>2.1.1.3.7.59</t>
  </si>
  <si>
    <t>2.1.1.3.9.12</t>
  </si>
  <si>
    <t>2.1.1.3.9.18</t>
  </si>
  <si>
    <t>2.1.1.3.9.19</t>
  </si>
  <si>
    <t>2.1.1.3.9.20</t>
  </si>
  <si>
    <t>2.1.1.3.9.41</t>
  </si>
  <si>
    <t>2.1.1.4.1</t>
  </si>
  <si>
    <t>2.1.1.4.19</t>
  </si>
  <si>
    <t>2.1.1.4.20</t>
  </si>
  <si>
    <t>2.1.1.5.1.1.1</t>
  </si>
  <si>
    <t>2.1.1.5.1.1.100</t>
  </si>
  <si>
    <t>2.1.1.5.1.1.101</t>
  </si>
  <si>
    <t>2.1.1.5.1.1.111</t>
  </si>
  <si>
    <t>2.1.1.5.1.1.143</t>
  </si>
  <si>
    <t>2.1.1.5.1.1.151</t>
  </si>
  <si>
    <t>2.1.1.5.1.1.164</t>
  </si>
  <si>
    <t>2.1.1.5.1.1.63</t>
  </si>
  <si>
    <t>2.1.1.5.1.1.72</t>
  </si>
  <si>
    <t>2.1.1.5.1.10.1</t>
  </si>
  <si>
    <t>2.1.1.5.1.10.2</t>
  </si>
  <si>
    <t>2.1.1.5.1.11.16</t>
  </si>
  <si>
    <t>2.1.1.5.1.11.17</t>
  </si>
  <si>
    <t>2.1.1.5.1.12.11</t>
  </si>
  <si>
    <t>2.1.1.5.1.12.12</t>
  </si>
  <si>
    <t>2.1.1.5.1.12.42</t>
  </si>
  <si>
    <t>2.1.1.5.1.12.48</t>
  </si>
  <si>
    <t>2.1.1.5.1.12.74</t>
  </si>
  <si>
    <t>2.1.1.5.1.12.9</t>
  </si>
  <si>
    <t>2.1.1.5.1.13.1</t>
  </si>
  <si>
    <t>2.1.1.5.1.13.139</t>
  </si>
  <si>
    <t>2.1.1.5.1.13.157</t>
  </si>
  <si>
    <t>2.1.1.5.1.13.168</t>
  </si>
  <si>
    <t>2.1.1.5.1.13.180</t>
  </si>
  <si>
    <t>2.1.1.5.1.13.21</t>
  </si>
  <si>
    <t>2.1.1.5.1.13.32</t>
  </si>
  <si>
    <t>2.1.1.5.1.13.35</t>
  </si>
  <si>
    <t>2.1.1.5.1.13.38</t>
  </si>
  <si>
    <t>2.1.1.5.1.13.42</t>
  </si>
  <si>
    <t>2.1.1.5.1.13.70</t>
  </si>
  <si>
    <t>2.1.1.5.1.16.21</t>
  </si>
  <si>
    <t>2.1.1.5.1.16.37</t>
  </si>
  <si>
    <t>2.1.1.5.1.16.46</t>
  </si>
  <si>
    <t>2.1.1.5.1.17.15</t>
  </si>
  <si>
    <t>2.1.1.5.1.17.19</t>
  </si>
  <si>
    <t>2.1.1.5.1.17.28</t>
  </si>
  <si>
    <t>2.1.1.5.1.17.45</t>
  </si>
  <si>
    <t>2.1.1.5.1.17.47</t>
  </si>
  <si>
    <t>2.1.1.5.1.17.95</t>
  </si>
  <si>
    <t>2.1.1.5.1.19.107</t>
  </si>
  <si>
    <t>2.1.1.5.1.19.118</t>
  </si>
  <si>
    <t>2.1.1.5.1.19.126</t>
  </si>
  <si>
    <t>2.1.1.5.1.19.14</t>
  </si>
  <si>
    <t>2.1.1.5.1.19.94</t>
  </si>
  <si>
    <t>2.1.1.5.1.19.95</t>
  </si>
  <si>
    <t>2.1.1.5.1.2.10</t>
  </si>
  <si>
    <t>2.1.1.5.1.2.20</t>
  </si>
  <si>
    <t>2.1.1.5.1.2.24</t>
  </si>
  <si>
    <t>2.1.1.5.1.2.60</t>
  </si>
  <si>
    <t>2.1.1.5.1.2.78</t>
  </si>
  <si>
    <t>2.1.1.5.1.2.80</t>
  </si>
  <si>
    <t>2.1.1.5.1.2.81</t>
  </si>
  <si>
    <t>2.1.1.5.1.2.84</t>
  </si>
  <si>
    <t>2.1.1.5.1.2.85</t>
  </si>
  <si>
    <t>2.1.1.5.1.2.99</t>
  </si>
  <si>
    <t>2.1.1.5.1.20.1</t>
  </si>
  <si>
    <t>2.1.1.5.1.20.103</t>
  </si>
  <si>
    <t>2.1.1.5.1.20.111</t>
  </si>
  <si>
    <t>2.1.1.5.1.20.12</t>
  </si>
  <si>
    <t>2.1.1.5.1.20.142</t>
  </si>
  <si>
    <t>2.1.1.5.1.20.143</t>
  </si>
  <si>
    <t>2.1.1.5.1.20.147</t>
  </si>
  <si>
    <t>2.1.1.5.1.20.148</t>
  </si>
  <si>
    <t>2.1.1.5.1.20.153</t>
  </si>
  <si>
    <t>2.1.1.5.1.20.16</t>
  </si>
  <si>
    <t>2.1.1.5.1.20.2</t>
  </si>
  <si>
    <t>2.1.1.5.1.20.3</t>
  </si>
  <si>
    <t>2.1.1.5.1.20.4</t>
  </si>
  <si>
    <t>2.1.1.5.1.20.47</t>
  </si>
  <si>
    <t>2.1.1.5.1.20.61</t>
  </si>
  <si>
    <t>2.1.1.5.1.20.90</t>
  </si>
  <si>
    <t>2.1.1.5.1.21.1</t>
  </si>
  <si>
    <t>2.1.1.5.1.21.3</t>
  </si>
  <si>
    <t>2.1.1.5.1.21.57</t>
  </si>
  <si>
    <t>2.1.1.5.1.21.61</t>
  </si>
  <si>
    <t>2.1.1.5.1.21.68</t>
  </si>
  <si>
    <t>2.1.1.5.1.22.1</t>
  </si>
  <si>
    <t>2.1.1.5.1.22.11</t>
  </si>
  <si>
    <t>2.1.1.5.1.22.2</t>
  </si>
  <si>
    <t>2.1.1.5.1.22.25</t>
  </si>
  <si>
    <t>2.1.1.5.1.22.3</t>
  </si>
  <si>
    <t>2.1.1.5.1.22.30</t>
  </si>
  <si>
    <t>2.1.1.5.1.22.39</t>
  </si>
  <si>
    <t>2.1.1.5.1.22.44</t>
  </si>
  <si>
    <t>2.1.1.5.1.22.5</t>
  </si>
  <si>
    <t>2.1.1.5.1.22.6</t>
  </si>
  <si>
    <t>2.1.1.5.1.22.7</t>
  </si>
  <si>
    <t>2.1.1.5.1.22.9</t>
  </si>
  <si>
    <t>2.1.1.5.1.23.52</t>
  </si>
  <si>
    <t>2.1.1.5.1.23.53</t>
  </si>
  <si>
    <t>2.1.1.5.1.23.8</t>
  </si>
  <si>
    <t>2.1.1.5.1.24.2</t>
  </si>
  <si>
    <t>2.1.1.5.1.25.7</t>
  </si>
  <si>
    <t>2.1.1.5.1.27.17</t>
  </si>
  <si>
    <t>2.1.1.5.1.27.19</t>
  </si>
  <si>
    <t>2.1.1.5.1.3.1</t>
  </si>
  <si>
    <t>2.1.1.5.1.3.111</t>
  </si>
  <si>
    <t>2.1.1.5.1.3.112</t>
  </si>
  <si>
    <t>2.1.1.5.1.3.190</t>
  </si>
  <si>
    <t>2.1.1.5.1.3.284</t>
  </si>
  <si>
    <t>2.1.1.5.1.3.289</t>
  </si>
  <si>
    <t>2.1.1.5.1.3.3</t>
  </si>
  <si>
    <t>2.1.1.5.1.3.30</t>
  </si>
  <si>
    <t>2.1.1.5.1.3.305</t>
  </si>
  <si>
    <t>2.1.1.5.1.3.307</t>
  </si>
  <si>
    <t>2.1.1.5.1.3.309</t>
  </si>
  <si>
    <t>2.1.1.5.1.3.31</t>
  </si>
  <si>
    <t>2.1.1.5.1.3.341</t>
  </si>
  <si>
    <t>2.1.1.5.1.3.352</t>
  </si>
  <si>
    <t>2.1.1.5.1.3.368</t>
  </si>
  <si>
    <t>2.1.1.5.1.3.39</t>
  </si>
  <si>
    <t>2.1.1.5.1.3.4</t>
  </si>
  <si>
    <t>2.1.1.5.1.3.5</t>
  </si>
  <si>
    <t>2.1.1.5.1.3.51</t>
  </si>
  <si>
    <t>2.1.1.5.1.3.53</t>
  </si>
  <si>
    <t>2.1.1.5.1.3.54</t>
  </si>
  <si>
    <t>2.1.1.5.1.3.56</t>
  </si>
  <si>
    <t>2.1.1.5.1.3.7</t>
  </si>
  <si>
    <t>2.1.1.5.1.3.71</t>
  </si>
  <si>
    <t>2.1.1.5.1.3.77</t>
  </si>
  <si>
    <t>2.1.1.5.1.3.78</t>
  </si>
  <si>
    <t>2.1.1.5.1.3.8</t>
  </si>
  <si>
    <t>2.1.1.5.1.3.84</t>
  </si>
  <si>
    <t>2.1.1.5.1.3.87</t>
  </si>
  <si>
    <t>2.1.1.5.1.4.36</t>
  </si>
  <si>
    <t>2.1.1.5.1.4.54</t>
  </si>
  <si>
    <t>2.1.1.5.1.5.49</t>
  </si>
  <si>
    <t>2.1.1.5.1.6.1</t>
  </si>
  <si>
    <t>2.1.1.5.1.6.17</t>
  </si>
  <si>
    <t>2.1.1.5.1.6.19</t>
  </si>
  <si>
    <t>2.1.1.5.1.6.21</t>
  </si>
  <si>
    <t>2.1.1.5.1.6.22</t>
  </si>
  <si>
    <t>2.1.1.5.1.6.27</t>
  </si>
  <si>
    <t>2.1.1.5.1.6.3</t>
  </si>
  <si>
    <t>2.1.1.5.1.6.34</t>
  </si>
  <si>
    <t>2.1.1.5.1.6.5</t>
  </si>
  <si>
    <t>2.1.1.5.1.6.59</t>
  </si>
  <si>
    <t>2.1.1.5.1.6.62</t>
  </si>
  <si>
    <t>2.1.1.5.1.6.65</t>
  </si>
  <si>
    <t>2.1.1.5.1.6.66</t>
  </si>
  <si>
    <t>2.1.1.5.1.6.9</t>
  </si>
  <si>
    <t>2.1.1.5.1.7.126</t>
  </si>
  <si>
    <t>2.1.1.5.1.7.13</t>
  </si>
  <si>
    <t>2.1.1.5.1.7.14</t>
  </si>
  <si>
    <t>2.1.1.5.1.7.153</t>
  </si>
  <si>
    <t>2.1.1.5.1.7.155</t>
  </si>
  <si>
    <t>2.1.1.5.1.7.186</t>
  </si>
  <si>
    <t>2.1.1.5.1.7.21</t>
  </si>
  <si>
    <t>2.1.1.5.1.7.53</t>
  </si>
  <si>
    <t>2.1.1.5.1.7.83</t>
  </si>
  <si>
    <t>2.1.1.5.1.8.11</t>
  </si>
  <si>
    <t>HERRERA CASTILLA GONZALO ABELARDO</t>
  </si>
  <si>
    <t>2.1.1.5.1.8.18</t>
  </si>
  <si>
    <t>2.1.1.5.1.8.49</t>
  </si>
  <si>
    <t>2.1.1.5.1.8.60</t>
  </si>
  <si>
    <t>2.1.1.5.1.8.61</t>
  </si>
  <si>
    <t>2.1.1.5.1.8.72</t>
  </si>
  <si>
    <t>2.1.1.5.1.8.77</t>
  </si>
  <si>
    <t>2.1.1.5.1.9.1</t>
  </si>
  <si>
    <t>2.1.1.5.1.9.13</t>
  </si>
  <si>
    <t>2.1.1.5.1.9.14</t>
  </si>
  <si>
    <t>2.1.1.5.1.9.2</t>
  </si>
  <si>
    <t>2.1.1.5.1.9.22</t>
  </si>
  <si>
    <t>2.1.1.5.1.9.29</t>
  </si>
  <si>
    <t>2.1.1.5.1.9.3</t>
  </si>
  <si>
    <t>2.1.1.5.1.9.35</t>
  </si>
  <si>
    <t>2.1.1.5.1.9.36</t>
  </si>
  <si>
    <t>2.1.1.5.1.9.37</t>
  </si>
  <si>
    <t>2.1.1.5.1.9.42</t>
  </si>
  <si>
    <t>2.1.1.5.1.9.5</t>
  </si>
  <si>
    <t>2.1.1.5.1.9.7</t>
  </si>
  <si>
    <t>2.1.1.5.1.9.9</t>
  </si>
  <si>
    <t>2.1.1.7.5.14</t>
  </si>
  <si>
    <t>2.1.1.7.5.16</t>
  </si>
  <si>
    <t>2.1.1.7.5.17</t>
  </si>
  <si>
    <t>2.1.1.7.5.18</t>
  </si>
  <si>
    <t>2.1.1.7.5.21</t>
  </si>
  <si>
    <t>2.1.1.7.5.23</t>
  </si>
  <si>
    <t>2.1.1.7.5.24</t>
  </si>
  <si>
    <t>2.1.1.7.5.28</t>
  </si>
  <si>
    <t>2.1.1.7.5.36</t>
  </si>
  <si>
    <t>2.1.1.7.5.39</t>
  </si>
  <si>
    <t>2.1.1.7.5.40</t>
  </si>
  <si>
    <t>2.1.1.7.5.44</t>
  </si>
  <si>
    <t>2.1.1.7.5.46</t>
  </si>
  <si>
    <t>2.1.1.9.3.1.23</t>
  </si>
  <si>
    <t>2.1.1.9.3.1.24</t>
  </si>
  <si>
    <t>2.1.1.9.3.1.25</t>
  </si>
  <si>
    <t>2.1.1.9.3.1.27</t>
  </si>
  <si>
    <t>2.1.1.9.3.1.5</t>
  </si>
  <si>
    <t>2.1.1.9.3.12.14</t>
  </si>
  <si>
    <t>2.1.1.9.3.12.16</t>
  </si>
  <si>
    <t>2.1.1.9.3.12.4</t>
  </si>
  <si>
    <t>2.1.1.9.3.13.1</t>
  </si>
  <si>
    <t>2.1.1.9.3.13.12</t>
  </si>
  <si>
    <t>2.1.1.9.3.13.13</t>
  </si>
  <si>
    <t>2.1.1.9.3.13.15</t>
  </si>
  <si>
    <t>2.1.1.9.3.13.18</t>
  </si>
  <si>
    <t>2.1.1.9.3.13.24</t>
  </si>
  <si>
    <t>2.1.1.9.3.13.28</t>
  </si>
  <si>
    <t>2.1.1.9.3.14.3</t>
  </si>
  <si>
    <t>2.1.1.9.3.14.4</t>
  </si>
  <si>
    <t>2.1.1.9.3.14.5</t>
  </si>
  <si>
    <t>2.1.1.9.3.16.10</t>
  </si>
  <si>
    <t>2.1.1.9.3.16.4</t>
  </si>
  <si>
    <t>2.1.1.9.3.16.5</t>
  </si>
  <si>
    <t>2.1.1.9.3.16.6</t>
  </si>
  <si>
    <t>2.1.1.9.3.17.6</t>
  </si>
  <si>
    <t>2.1.1.9.3.17.8</t>
  </si>
  <si>
    <t>2.1.1.9.3.18.2</t>
  </si>
  <si>
    <t>2.1.1.9.3.18.3</t>
  </si>
  <si>
    <t>2.1.1.9.3.19.14</t>
  </si>
  <si>
    <t>2.1.1.9.3.19.18</t>
  </si>
  <si>
    <t>2.1.1.9.3.19.3</t>
  </si>
  <si>
    <t>2.1.1.9.3.2.4</t>
  </si>
  <si>
    <t>2.1.1.9.3.2.8</t>
  </si>
  <si>
    <t>2.1.1.9.3.20.12</t>
  </si>
  <si>
    <t>2.1.1.9.3.20.15</t>
  </si>
  <si>
    <t>2.1.1.9.3.20.3</t>
  </si>
  <si>
    <t>2.1.1.9.3.20.6</t>
  </si>
  <si>
    <t>2.1.1.9.3.23.9</t>
  </si>
  <si>
    <t>2.1.1.9.3.3.19</t>
  </si>
  <si>
    <t>2.1.1.9.3.3.29</t>
  </si>
  <si>
    <t>2.1.1.9.3.3.31</t>
  </si>
  <si>
    <t>2.1.1.9.3.3.32</t>
  </si>
  <si>
    <t>2.1.1.9.3.3.35</t>
  </si>
  <si>
    <t>2.1.1.9.3.3.36</t>
  </si>
  <si>
    <t>2.1.1.9.3.3.39</t>
  </si>
  <si>
    <t>2.1.1.9.3.3.7</t>
  </si>
  <si>
    <t>2.1.1.9.3.4.1</t>
  </si>
  <si>
    <t>2.1.1.9.3.4.5</t>
  </si>
  <si>
    <t>2.1.1.9.3.4.8</t>
  </si>
  <si>
    <t>2.1.1.9.3.5.1</t>
  </si>
  <si>
    <t>2.1.1.9.3.7.16</t>
  </si>
  <si>
    <t>2.1.1.9.3.7.17</t>
  </si>
  <si>
    <t>2.1.1.9.3.7.18</t>
  </si>
  <si>
    <t>2.1.1.9.3.7.19</t>
  </si>
  <si>
    <t>2.1.1.9.3.7.20</t>
  </si>
  <si>
    <t>2.1.1.9.3.7.23</t>
  </si>
  <si>
    <t>2.1.1.9.3.9.3</t>
  </si>
  <si>
    <t>ANDRADE ARMENTA NORMAN</t>
  </si>
  <si>
    <t>AQUAFERRY, S.A. DE C.V.</t>
  </si>
  <si>
    <t>ANILUM MATERIAL ELECTRIO, S.A. DE C.V.</t>
  </si>
  <si>
    <t>ANDATOURS DEL SURESTE S.A. DE C.V.</t>
  </si>
  <si>
    <t>LUMO FINANCIERA DEL CENTRO, S.A. DE C.V. SOFOM E.N.R.</t>
  </si>
  <si>
    <t>LAZCANO SANCHEZ LILIA MARTHA</t>
  </si>
  <si>
    <t>LEASE AND FLEET SOLUTION, S.A. DE C.V.</t>
  </si>
  <si>
    <t>LIRA GUTIERREZ ZAIDA</t>
  </si>
  <si>
    <t>LOS COCOS OPERADORA DE SERVICIOS TURISTICOS DEL SUR, S.A. DE C.V.</t>
  </si>
  <si>
    <t>MARTINEZ PECH JUANA LEONARDA</t>
  </si>
  <si>
    <t>ORTEGON CERVERA RITA MARIA</t>
  </si>
  <si>
    <t>PRONEVAL DEL SURESTE, S.C.</t>
  </si>
  <si>
    <t>POOT CORREA SAIRA BERENICE</t>
  </si>
  <si>
    <t>SEGUROS MULTIVA,S.A. GRUPO FINANCIERO MULTIVA</t>
  </si>
  <si>
    <t>SERVICE Y TECNOLOGYS KOBA, S.A. DE C.V.</t>
  </si>
  <si>
    <t>SOSA ARGUELLES MARIO JESUS</t>
  </si>
  <si>
    <t>TELEFONOS DE MEXICO, S.A.B. DE C.V.</t>
  </si>
  <si>
    <t>TRANSPORTACION TURISTICA MAYA, S.A. DE C.V.</t>
  </si>
  <si>
    <t>TRANSPORTADORA DE PROTECCION Y SEGURIDAD, S.A. DE C.V.</t>
  </si>
  <si>
    <t>CERON MENDOZA JUAN JOSE</t>
  </si>
  <si>
    <t>CM EQUIPOS Y SOPORTE S.A. DE C.V.</t>
  </si>
  <si>
    <t>COMPUMAYA, S.A.DE C.V.</t>
  </si>
  <si>
    <t>CFE SUMINISTRADOR DE SERVICIOS BASICOS</t>
  </si>
  <si>
    <t>CANUL CANUL MARIA ESPERANZA</t>
  </si>
  <si>
    <t>DOMIGUEZ MONTALVO GUSTAVO</t>
  </si>
  <si>
    <t>DESARROLLOS HIDRAULICOS DE CANCUN, S.A. DE C.V.</t>
  </si>
  <si>
    <t>DISEÑOS ESTRUCTURALES Y CONSTRUCCION MANRIQUEZ, S.A. DE C.V.</t>
  </si>
  <si>
    <t>EDITORA DE MEDIOS MAPA, S.A. DE C.V.</t>
  </si>
  <si>
    <t>EQUIPOS Y BIENES TERAPEUTICOS, S.A. DE C.V.</t>
  </si>
  <si>
    <t>GUTIERREZ FERNANDEZ LUIS JAVIER</t>
  </si>
  <si>
    <t>GARCIA HERNANDEZ KEVIN CHRISTIAN</t>
  </si>
  <si>
    <t>GRUPO COMERCIALIZADORA XASIRM, S.A. DE C.V.</t>
  </si>
  <si>
    <t>GARCIA Y SOTO JUSTO CESAR</t>
  </si>
  <si>
    <t>HSBC MEXICO, S.A. INSTITUCION DE BANCA MULTIPLE, GRUPO</t>
  </si>
  <si>
    <t>MISTEL COMUNICACIONES Y COMPUTO S.A. DE C.V.</t>
  </si>
  <si>
    <t>TZEL CAUICH MAYGUALIDA LIZBETH</t>
  </si>
  <si>
    <t>CONTILLANTA, S.A. DE C.V.</t>
  </si>
  <si>
    <t>CARDEÑA MEJIA JUAN RAMON</t>
  </si>
  <si>
    <t>CM EQUIPOS Y SOPORTE, S.A. DE C.V.</t>
  </si>
  <si>
    <t>SERVICIOS Y MATERIALES CONSTRUCTIVOS, S.A. DE C.V.</t>
  </si>
  <si>
    <t>2.1.1.3.28.4</t>
  </si>
  <si>
    <t>CONSTRUCTORA E INMOBILIARIA SOL SUR, S.A. DE C.V.</t>
  </si>
  <si>
    <t>DESARROLLADORA INMOBILIARIA ALTEA, S.A. DE C.V.</t>
  </si>
  <si>
    <t>GONZALEZ CETINA PAULA GUADALUPE</t>
  </si>
  <si>
    <t>ASOCIACION MEXICANA DE MUJERES EMPRESARIAS DE Q. ROO A.C.</t>
  </si>
  <si>
    <t>SECRETARIA DE LA CONTRALORIA</t>
  </si>
  <si>
    <t>2.1.1.5.1.3.239</t>
  </si>
  <si>
    <t>CRUZ QUINTAL PEDRO EZEQUIEL</t>
  </si>
  <si>
    <t>GOBIERNO DEL ESTADO LIBRE Y SOBERANO DE QUINTANA ROO</t>
  </si>
  <si>
    <t>ISR RETENCIONES POR SALARIOS</t>
  </si>
  <si>
    <t>ISR RETENCIONES POR SERVICIOS PROFESIONALES</t>
  </si>
  <si>
    <t>FINASTRATEGY MX S.A. DE C.V.</t>
  </si>
  <si>
    <t>ROYAL &amp; SUNALLIANCE SEFUROS MEXICO S.A. DE C.V.</t>
  </si>
  <si>
    <t>FONDO DE FINANCIAMIENTO Y AHORRO DE LOS TRABAJADORES DEL PODER EJECUTIVO</t>
  </si>
  <si>
    <t>SEGUROS AFIRME S.A. DE C.V. AFIRME GRUPO FINANCIERO</t>
  </si>
  <si>
    <t>2.1.1.7.5.43</t>
  </si>
  <si>
    <t>ASEGURADORA PATRIMONIAL VIDA S.A. DE C.V.</t>
  </si>
  <si>
    <t>FISOFO, S.A. DE C.V. SOFOM, ENR</t>
  </si>
  <si>
    <t>LANZ MONTEJO MARIA GUADALUPE</t>
  </si>
  <si>
    <t>SERVICIOS PERSONALES POR PAGAR A CORTO PLAZO</t>
  </si>
  <si>
    <t>2.1.1.5.1.1.171</t>
  </si>
  <si>
    <t>BURSAMETRICA CASA DE BOLSA, S.A. DE C.V.</t>
  </si>
  <si>
    <t>2.1.1.5.1.21.76</t>
  </si>
  <si>
    <t>TORRES LLANES LUIS ALFONSO</t>
  </si>
  <si>
    <t>2.1.1.5.1.13.26</t>
  </si>
  <si>
    <t>MENDOZA ORTEGA MARIA GUADALUPE</t>
  </si>
  <si>
    <t>BREGER PUBLICIDAD S.A. DE C.V.</t>
  </si>
  <si>
    <t>2.1.1.2.1.13.297</t>
  </si>
  <si>
    <t>MARTINEZ BORBOLLA ADRIANA</t>
  </si>
  <si>
    <t>2.1.1.2.1.3.633</t>
  </si>
  <si>
    <t>CRUZ PEREZ ALEJANDRO</t>
  </si>
  <si>
    <t>2.1.1.5.1.17.2</t>
  </si>
  <si>
    <t>PERALTA ALONZO ANA JOSEFA</t>
  </si>
  <si>
    <t>2.1.1.2.1.12.148</t>
  </si>
  <si>
    <t>LOPEZ MANUEL ANGEL GUADALUPE</t>
  </si>
  <si>
    <t>2.1.1.2.1.1.248</t>
  </si>
  <si>
    <t>AREGIONAL, S.A. DE C.V.</t>
  </si>
  <si>
    <t>2.1.1.2.1.2.149</t>
  </si>
  <si>
    <t>B BOX 42, S.A. DE C.V.</t>
  </si>
  <si>
    <t>2.1.1.2.1.3.658</t>
  </si>
  <si>
    <t>CASTASTER CONSTRUCCIONES, S.A. DE C.V.</t>
  </si>
  <si>
    <t>CL CONTENIDO S.C.</t>
  </si>
  <si>
    <t>2.1.1.2.1.3.556</t>
  </si>
  <si>
    <t>2.1.1.2.1.3.642</t>
  </si>
  <si>
    <t>CONSTRURONIN, S.A. DE C.V.</t>
  </si>
  <si>
    <t>2.1.1.2.1.3.235</t>
  </si>
  <si>
    <t>CORPORATIVO PADEM, S.A. DE C.V.</t>
  </si>
  <si>
    <t>2.1.1.2.1.1.274</t>
  </si>
  <si>
    <t>ALCOCER CAMPOS EFRAIN</t>
  </si>
  <si>
    <t>2.1.1.2.1.19.107</t>
  </si>
  <si>
    <t>RODRIGUEZ MIRAMON LOPEZ JUAN PABLO</t>
  </si>
  <si>
    <t>2.1.1.2.1.12.39</t>
  </si>
  <si>
    <t>LABORATORIO QUIMICO CLINICO AZTECA S.A. DE C.V.</t>
  </si>
  <si>
    <t>2.1.1.2.1.1.267</t>
  </si>
  <si>
    <t>2.1.1.2.1.4.106</t>
  </si>
  <si>
    <t>DZIDZ NOH MARIA IMELDA</t>
  </si>
  <si>
    <t>MEDAM, S. DE R.L. DE C.V.</t>
  </si>
  <si>
    <t>2.1.1.2.1.17.249</t>
  </si>
  <si>
    <t>PROECO CONSULTORES, S.A. DE C.V.</t>
  </si>
  <si>
    <t>2.1.1.2.1.19.186</t>
  </si>
  <si>
    <t>REGIOSUR OH, S.A. DE C.V.</t>
  </si>
  <si>
    <t>2.1.1.2.1.13.6</t>
  </si>
  <si>
    <t>MARRUFO ESPEJO RICARDO CLEMENTE</t>
  </si>
  <si>
    <t>2.1.1.2.1.19.170</t>
  </si>
  <si>
    <t>RP SERVICIOS Y CAPITAL HUMANO, S.A. DE C.V.</t>
  </si>
  <si>
    <t>2.1.1.2.1.20.215</t>
  </si>
  <si>
    <t>SOLUCIONES TECNOLOGICAS Y PROTECCION AEROESPACIAL, S.A. DE C.V.</t>
  </si>
  <si>
    <t>2.1.1.2.1.20.265</t>
  </si>
  <si>
    <t>SUMINISTROS Y DISTRIBUCIONES FALBO, S.A. DE C.V.</t>
  </si>
  <si>
    <t>2.1.1.2.1.21.44</t>
  </si>
  <si>
    <t>TRANSFER RENT A CAR, S.A. DE C.V.</t>
  </si>
  <si>
    <t>2.1.1.2.1.23.77</t>
  </si>
  <si>
    <t>VAZQUEZ MENDEZ CRISTOBAL</t>
  </si>
  <si>
    <t>2.1.1.2.1.23.11</t>
  </si>
  <si>
    <t>VIP SERVICIOS AEREOS EJECUTIVOS, S.A. DE C.V.</t>
  </si>
  <si>
    <t>2.1.1.2.1.25.8</t>
  </si>
  <si>
    <t>XLALIBRE MULTIMEDIOS, S. DE R.L. DE C.V.</t>
  </si>
  <si>
    <t>CORPULENTA OPERADORA S.A. DE C.V.</t>
  </si>
  <si>
    <t>2.1.1.2.1.7.236</t>
  </si>
  <si>
    <t>GRUPO EDITORIAL Y COMUNICACIONES BIOMEDICAS, S.A. DE C.V.</t>
  </si>
  <si>
    <t>2.1.1.2.1.20.204</t>
  </si>
  <si>
    <t>SELVAMAR INFORMACION Y PUBLICIDAD, S.A. DE C.V.</t>
  </si>
  <si>
    <t>2.1.1.9.3.27.3</t>
  </si>
  <si>
    <t>ZUÑIGA ESPARZA DANIEL</t>
  </si>
  <si>
    <t>2.1.1.9.3.19.25</t>
  </si>
  <si>
    <t>2.1.1.9.3.20.18</t>
  </si>
  <si>
    <t>SANCHEZ CABRERA TOMAS</t>
  </si>
  <si>
    <t>GOROSICA BOBADILLA ALVARO</t>
  </si>
  <si>
    <t>EDICIONES, TRATADOS Y EQUIPOS S.A. DE C.V.</t>
  </si>
  <si>
    <t>2.1.1.5.1.20.155</t>
  </si>
  <si>
    <t>SECRETARIADO EJECUTIVO DEL SISTEMA ESTATAL DE SEGURIDAD PUBLICA</t>
  </si>
  <si>
    <t>CONSTRUCTORES Y TRANSPORTES, S.A. DE C.V.</t>
  </si>
  <si>
    <t>EXINSA, S.A. DE C.V.</t>
  </si>
  <si>
    <t>2.1.1.2.1.5.1146</t>
  </si>
  <si>
    <t>2.1.1.2.1.13.304</t>
  </si>
  <si>
    <t>2.1.1.2.1.14.57</t>
  </si>
  <si>
    <t>2.1.1.2.1.17.258</t>
  </si>
  <si>
    <t>2.1.1.2.1.17.303</t>
  </si>
  <si>
    <t>2.1.1.2.1.19.220</t>
  </si>
  <si>
    <t>COMERCIALIZADORA ADICON SA DE CV</t>
  </si>
  <si>
    <t>CONAPLISUR, S.A. DE C.V.</t>
  </si>
  <si>
    <t>ECO FAST, S.A. DE C.V.</t>
  </si>
  <si>
    <t>MANTENIMIENTO Y SUMINISTROS DE MEXICO, S.A. DE C.V.</t>
  </si>
  <si>
    <t>NEW WORK SERVICE, S.A. DE C.V.</t>
  </si>
  <si>
    <t>PUBLIPRONTO, S.A. DE C.V.</t>
  </si>
  <si>
    <t>PALMA LECHUGA ALONDRA NEOMI</t>
  </si>
  <si>
    <t>RAMIREZ RAMIREZ NOHEMI</t>
  </si>
  <si>
    <t>RETENCIONES Y CONTRIBUCIONES POR PAGAR A CORTO PLAZO</t>
  </si>
  <si>
    <t>CAMARA NACIONAL DE LA INDUSTRIA DE TRANSFORMACION DELEGACION DE CANCUN</t>
  </si>
  <si>
    <t>QUALITAS COMPAÑIA DE SEGUROS, S.A. DE C.V.</t>
  </si>
  <si>
    <t>Camara Mendoza Alejandra</t>
  </si>
  <si>
    <t>Centro De Copiado Merida, S.A. De C.V.</t>
  </si>
  <si>
    <t>2.1.1.1.3.408</t>
  </si>
  <si>
    <t>Chable Iuit Antonio Emanuel Jesus</t>
  </si>
  <si>
    <t>2.1.1.1.3.437</t>
  </si>
  <si>
    <t>Castillo Diaz Josue Felipe</t>
  </si>
  <si>
    <t>Cruz Quintal Pedro Ezequiel</t>
  </si>
  <si>
    <t>Cob Novelo Luis Bialberto</t>
  </si>
  <si>
    <t>Cruz Perez Alejandro</t>
  </si>
  <si>
    <t>Diaz Jimenez Maria Cristina</t>
  </si>
  <si>
    <t>Elvira Fraire Armando Elias</t>
  </si>
  <si>
    <t>2.1.1.1.5.56</t>
  </si>
  <si>
    <t>Escalante Lopez Jorge Alfonso</t>
  </si>
  <si>
    <t>Finastrategy Mx S.A. De C.V.</t>
  </si>
  <si>
    <t>Fiscalia General Del Estado De Quintana Roo</t>
  </si>
  <si>
    <t>Garrido Chi Maria Teresa De Jesus</t>
  </si>
  <si>
    <t>2.1.1.1.7.188</t>
  </si>
  <si>
    <t>Guillen Madariaga Sergio</t>
  </si>
  <si>
    <t>2.1.1.1.7.200</t>
  </si>
  <si>
    <t>Garza Sanchez Celsa</t>
  </si>
  <si>
    <t>Garcia Cen Yatie Abigail</t>
  </si>
  <si>
    <t>Impulsora Mtp Sapi De Cv Sofom Enr</t>
  </si>
  <si>
    <t>Landeros Chan Adelina</t>
  </si>
  <si>
    <t>Litografia Magno Graf, S.A. De C.V.</t>
  </si>
  <si>
    <t>2.1.1.1.13.160</t>
  </si>
  <si>
    <t>Mendoza Martinez Armin Arcangel</t>
  </si>
  <si>
    <t>Martinez Sabido Manuel Enrique</t>
  </si>
  <si>
    <t>2.1.1.1.13.314</t>
  </si>
  <si>
    <t>May Chulin Blanca Iracema</t>
  </si>
  <si>
    <t>Montufar Bailon Luis</t>
  </si>
  <si>
    <t>Martinez Mendoza Juan De Dios</t>
  </si>
  <si>
    <t>Manjarrez Alva Sonia Maria</t>
  </si>
  <si>
    <t>Mayo Coello Patricia</t>
  </si>
  <si>
    <t>2.1.1.1.14.16</t>
  </si>
  <si>
    <t>Nahuat Aban Benito</t>
  </si>
  <si>
    <t>2.1.1.1.14.39</t>
  </si>
  <si>
    <t>Nolte Blanquet Ludwig Gerson</t>
  </si>
  <si>
    <t>Navarro Flores Olga Liboria</t>
  </si>
  <si>
    <t>Ortiz Soberanis Arturo Alejandro</t>
  </si>
  <si>
    <t>Pavia Mendoza Luis Alberto</t>
  </si>
  <si>
    <t>2.1.1.1.19.189</t>
  </si>
  <si>
    <t>Rodriguez Angulo Eric</t>
  </si>
  <si>
    <t>Ruiz Estrada Jose Ivan</t>
  </si>
  <si>
    <t>Secretaria De Finanzas Y Planeacion</t>
  </si>
  <si>
    <t>Solis Sanchez Jesus Manuel</t>
  </si>
  <si>
    <t>2.1.1.1.21.86</t>
  </si>
  <si>
    <t>Toledo Jimenez Veronica</t>
  </si>
  <si>
    <t>Universidad De Quintana Roo</t>
  </si>
  <si>
    <t>Honorarios</t>
  </si>
  <si>
    <t>Aguilar Barragan Eduardo Martin</t>
  </si>
  <si>
    <t>Agueda Amador Cruz</t>
  </si>
  <si>
    <t>Alvarez Junco Araon</t>
  </si>
  <si>
    <t>Asrep S. De R.L. De C.V.</t>
  </si>
  <si>
    <t>Alpha Digital, S.A. De C.V.</t>
  </si>
  <si>
    <t>Asencio Reynoso Lizbeth Felicitas</t>
  </si>
  <si>
    <t>Amart Soluciones Comunicacion, S.C.</t>
  </si>
  <si>
    <t>Alonso Serrato Enrique Alejandro</t>
  </si>
  <si>
    <t>Ar Informacion Para Decidir S.A. De C.V.</t>
  </si>
  <si>
    <t>Angulo Elias Aida Maria</t>
  </si>
  <si>
    <t>Abastecedor Hospitalario De Cancun S.A De C.V.</t>
  </si>
  <si>
    <t>Amador Valdez Pedro</t>
  </si>
  <si>
    <t>Avaluos Y Construcciones Rivba, S.A De C.V</t>
  </si>
  <si>
    <t>Asociacion Mexicana De Secretarios De Desarrollo Econom</t>
  </si>
  <si>
    <t>Accesos Holograficos, S.A. De C.V.</t>
  </si>
  <si>
    <t>Ake Gonzalez Julio Angel</t>
  </si>
  <si>
    <t>Avila Cool Niurka Selene</t>
  </si>
  <si>
    <t>Advertimagen Consultores, S.A. De C.V.</t>
  </si>
  <si>
    <t>Aguilar Handal Pastora</t>
  </si>
  <si>
    <t>Administradora De Playas S. De R.L. De C.V.</t>
  </si>
  <si>
    <t>Agencia De Viajes Viajes X El Mundo Sa De Cv</t>
  </si>
  <si>
    <t>Aguilar Manzanero Alba Esther</t>
  </si>
  <si>
    <t>Ansof Comercializadores, S.A. De C.V.</t>
  </si>
  <si>
    <t>Andrade Armenta Norman</t>
  </si>
  <si>
    <t>2.1.1.2.1.1.261</t>
  </si>
  <si>
    <t>Angulo Chi Martha Beatriz</t>
  </si>
  <si>
    <t>2.1.1.2.1.1.262</t>
  </si>
  <si>
    <t>Argeomatica, S.A. De C.V.</t>
  </si>
  <si>
    <t>Aquaferry, S.A. De C.V</t>
  </si>
  <si>
    <t>Assis Tu Vestir, S.A. De C.V</t>
  </si>
  <si>
    <t>AGENCIA PROMOTORA DE PUBLICACIONES, S.A DE C.V.</t>
  </si>
  <si>
    <t>Aspa Riviera Bonita, S. de R.L. de C.V.</t>
  </si>
  <si>
    <t>Aurum Tecnologia, S.A. de C.V.</t>
  </si>
  <si>
    <t>Apoyo, Asesoria en Comunicacion Politica, S.C</t>
  </si>
  <si>
    <t>Aguilar Baceliz Maria Guadalupe</t>
  </si>
  <si>
    <t>Anilum Material Electrico, S.A. de C.V.</t>
  </si>
  <si>
    <t>Andatours Del Sureste SA DE CV</t>
  </si>
  <si>
    <t>ABC Aerolineas S.A DE C.V.</t>
  </si>
  <si>
    <t>Argaez Vega Leslie Yasuri</t>
  </si>
  <si>
    <t>ASESORIA Y CAPACITACION PARA LA FUNCION Y EL SERVIDOR PUBLICO, S.C.</t>
  </si>
  <si>
    <t>2.1.1.2.1.1.365</t>
  </si>
  <si>
    <t>ASESORES CORPORATIVOS ESSELL, S.A. DE C.V.</t>
  </si>
  <si>
    <t>Blancas Pizaña Argelia Morelia</t>
  </si>
  <si>
    <t>Bernal Segura Guadalupe</t>
  </si>
  <si>
    <t>Blanco Nahuat Felipe Antonio</t>
  </si>
  <si>
    <t>Bauche Azcorra Armando Augusto</t>
  </si>
  <si>
    <t>Big Art &amp; Ida Producciones S.A. De C.V.</t>
  </si>
  <si>
    <t>Banca Mifel 338/2002 S.A.</t>
  </si>
  <si>
    <t>Banco Nacional De Mexico S.A.</t>
  </si>
  <si>
    <t>Banquetes Cazo S. De R.L. De C.V.</t>
  </si>
  <si>
    <t>Berry Corral Manville Goerge</t>
  </si>
  <si>
    <t>Biomedic Distribuciones S.A. De C.V.</t>
  </si>
  <si>
    <t>Bs&amp;Mg Consulting Sa De Cv</t>
  </si>
  <si>
    <t>Blue Signe Sa De Cv</t>
  </si>
  <si>
    <t>Baltazar Ramirez Marina</t>
  </si>
  <si>
    <t>Bioarc, S.A. De C.V.</t>
  </si>
  <si>
    <t>Buenfil Magaña Juan Alberto</t>
  </si>
  <si>
    <t>Brokers Michs Sa De Cv</t>
  </si>
  <si>
    <t>Bullet Mexico, S.A. De C.V.</t>
  </si>
  <si>
    <t>The Blind Bear, S.A. De C.V.</t>
  </si>
  <si>
    <t>BUCK MUÑOZ MICHEL ALBERTO</t>
  </si>
  <si>
    <t>BSG CONSULTING S.A. DE C.V.</t>
  </si>
  <si>
    <t>C Y C Fronteriza S.A. De C.V.</t>
  </si>
  <si>
    <t>Caribe Motors, S.A. De C.V.</t>
  </si>
  <si>
    <t>Castillo Brito Rogelio</t>
  </si>
  <si>
    <t>Campos Buenfil Jose Victor</t>
  </si>
  <si>
    <t>Central De Refrigeracion Del Sureste, S. De R.L. M.I</t>
  </si>
  <si>
    <t>Ceron Mendoza Genny Rocio Del Rosario</t>
  </si>
  <si>
    <t>Ceron Mendoza Hugo Ignacio</t>
  </si>
  <si>
    <t>Ceron Mendoza Juan Jose</t>
  </si>
  <si>
    <t>Chuc Chan Jose</t>
  </si>
  <si>
    <t>Chejin Batarse Jorge Manuel</t>
  </si>
  <si>
    <t>Cruz Martinez Jose</t>
  </si>
  <si>
    <t>Comercializadora Infinicom, S. De Rl De C.V.</t>
  </si>
  <si>
    <t>Compumaya, S.A. De C.V.</t>
  </si>
  <si>
    <t>Construcciones Integral S.A. De C.V.</t>
  </si>
  <si>
    <t>Constantino Tejero Emilia Jannette</t>
  </si>
  <si>
    <t>Cirerol Vivas Carlos Jesus</t>
  </si>
  <si>
    <t>Cd Mer, S.A De C.V.</t>
  </si>
  <si>
    <t>Centro Internacional De Comercio Y Publicidad Sa De Cv</t>
  </si>
  <si>
    <t>Copiers S.A. De C.V.</t>
  </si>
  <si>
    <t>Castro Avila Sigrid Yasuri</t>
  </si>
  <si>
    <t>Cetina Reyna Violeta</t>
  </si>
  <si>
    <t>Campos Ortiz Rafael Santiago</t>
  </si>
  <si>
    <t>Chejin Batarse Fared</t>
  </si>
  <si>
    <t>Campos Alcocer Maria De Los Angeles</t>
  </si>
  <si>
    <t>Congresos Y Convenciones De Cancun, S.A. De C.V.</t>
  </si>
  <si>
    <t>Cancun Tires, S.A. De C.V.</t>
  </si>
  <si>
    <t>Conde Medina Manuel Jesus</t>
  </si>
  <si>
    <t>Carrillo Aleman Julio Alejandro</t>
  </si>
  <si>
    <t>Cortes Fernandez Arnaldo Ruben</t>
  </si>
  <si>
    <t>Corporativo De Materiales Gea, S.A. De C.V.</t>
  </si>
  <si>
    <t>Cortazar Fabro Martha Lilia</t>
  </si>
  <si>
    <t>Corporativo Padem S.A De C.V</t>
  </si>
  <si>
    <t>Centro De Estudios Urbanos A.C.</t>
  </si>
  <si>
    <t>Conaplisur S.A. De C.V.</t>
  </si>
  <si>
    <t>Consultores De Quintana Roo S.C.</t>
  </si>
  <si>
    <t>Cm Equipos Y Soporte S.A. De C.V.</t>
  </si>
  <si>
    <t>Cuarto De Guerra, S.C.</t>
  </si>
  <si>
    <t>Consejo Nacional De Organismos Estatales De Vivienda Ac</t>
  </si>
  <si>
    <t>Chejin Medina Juan Enrique</t>
  </si>
  <si>
    <t>Cahuich Cahuich Maria Guadalupe</t>
  </si>
  <si>
    <t>Climate Institute</t>
  </si>
  <si>
    <t>Colli Mis Claudia Isabel</t>
  </si>
  <si>
    <t>Comercializadora Sistemas Stone S.A. De C.V.</t>
  </si>
  <si>
    <t>Compañia Fernandez De Merida, S.A.De C.V.</t>
  </si>
  <si>
    <t>Citelum Mexico S.A. De C.V.</t>
  </si>
  <si>
    <t>Corporativo Juridico De La Costa S.C</t>
  </si>
  <si>
    <t>Corporacion Grafica Y De Impresion Del Sureste S.A. De C.V.</t>
  </si>
  <si>
    <t>Consulta Y Estrategia Politica S.A. De C.V.</t>
  </si>
  <si>
    <t>Canche Flores Cecilia Del Rosario</t>
  </si>
  <si>
    <t>Consejo Estatal De Coordinacion Del Sistema Nacional De Seguridad Publica</t>
  </si>
  <si>
    <t>Confederacion Patronal De La Republica Mexicana</t>
  </si>
  <si>
    <t>Chevrolet Del Caribe, S.A De C.V.</t>
  </si>
  <si>
    <t>Chulim Camara Marcelino</t>
  </si>
  <si>
    <t>Caballero Avila Antonia Lucelly</t>
  </si>
  <si>
    <t>Castillo Montalvo Carolina Angelica</t>
  </si>
  <si>
    <t>Cancun 360 S.A. De C.V.</t>
  </si>
  <si>
    <t>Cfe Suministrador De Servicios Basicos</t>
  </si>
  <si>
    <t>Chan Can Maria Jesus</t>
  </si>
  <si>
    <t>Canul Canul Maria Esperanza</t>
  </si>
  <si>
    <t>Centro De Servicios Automotrices De Quintana Roo, S.A. De C.V.</t>
  </si>
  <si>
    <t>Corpocyn, S.A. De C.V.</t>
  </si>
  <si>
    <t>Corporativo Mexicano Revelor, S.A. de C.V.</t>
  </si>
  <si>
    <t>Che Nuñez Pedro Alfonso</t>
  </si>
  <si>
    <t>Comercio Inteligente Y Eficaz S De Rl De Cv</t>
  </si>
  <si>
    <t>Comercio Especializado Bsg, S.A. De C.V</t>
  </si>
  <si>
    <t>Comerfast, S.A. De C.V</t>
  </si>
  <si>
    <t>Consejo Quintanarroense De Ciencia Y Tecnologia</t>
  </si>
  <si>
    <t>2.1.1.2.1.3.505</t>
  </si>
  <si>
    <t>CONSTRUCCIONES Y DEMOLICIONES DEL SURESTE S.A. DE C.V.</t>
  </si>
  <si>
    <t>Comercializadora Potter, S.A. de C.V.</t>
  </si>
  <si>
    <t>Constructora Cesper SA DE CV</t>
  </si>
  <si>
    <t>Comercializadora Ruecsa s. De R.L. De c.v.</t>
  </si>
  <si>
    <t>Corporativo Ka'a Siijil S.A. de C.V.</t>
  </si>
  <si>
    <t>Corpulenta Operadora S.A. de C.V.</t>
  </si>
  <si>
    <t>Centro De Capacitación Integral Para La Seguridad y Prevención De La Violencia</t>
  </si>
  <si>
    <t>COMIDA HIGIENICA Y SALUDABLE, S.A. DE C.V.</t>
  </si>
  <si>
    <t>Cruz Mena Kimberly Sanet</t>
  </si>
  <si>
    <t>Copisistemas Del Sureste S.A De C.V</t>
  </si>
  <si>
    <t>Corona Mancilla Rodolfo</t>
  </si>
  <si>
    <t>Comercializadora de la Peninsula Com Alter SAS de CV</t>
  </si>
  <si>
    <t>Construronin S.A. De C.V.</t>
  </si>
  <si>
    <t>2.1.1.2.1.3.656</t>
  </si>
  <si>
    <t>Chan Rojas Domingo Adalberto</t>
  </si>
  <si>
    <t>CATASTER CONSTRUCCIONES S.A. DE C.V.</t>
  </si>
  <si>
    <t>2.1.1.2.1.3.669</t>
  </si>
  <si>
    <t>CENTRO DE CONVERSION DE DOCUMENTOS E IMAGENES, S.A DE C.V.</t>
  </si>
  <si>
    <t>2.1.1.2.1.3.675</t>
  </si>
  <si>
    <t>COMERCIALIZADORA MUSICAL CARMONTE S.A DE C.V</t>
  </si>
  <si>
    <t>Desarrollos Hidraulicos De Cancun S.A. De C.V.</t>
  </si>
  <si>
    <t>Dominguez Alvarez Maria Antonieta</t>
  </si>
  <si>
    <t>Demos, Desarrollo De Medios, S.A. De C.V.</t>
  </si>
  <si>
    <t>Distribuidora Chetumax, S.A. De C.V.</t>
  </si>
  <si>
    <t>Dinamica Real S.A. De C.V.</t>
  </si>
  <si>
    <t>Distribuidora De Farmacos Y Fragancias S.A. De C.V.</t>
  </si>
  <si>
    <t>Dacak Canto Irina</t>
  </si>
  <si>
    <t>Delav Logistics Sa De Cv</t>
  </si>
  <si>
    <t>Dominguez Francisco Alain Noel</t>
  </si>
  <si>
    <t>Dbr Capacitacion Sc</t>
  </si>
  <si>
    <t>Duran Novelo Roque Eduin</t>
  </si>
  <si>
    <t>Dzul Balam Joel Hernan</t>
  </si>
  <si>
    <t>Delfin Barrios Alba Nelly</t>
  </si>
  <si>
    <t>DOMINGUEZ MONTALVO GUSTAVO</t>
  </si>
  <si>
    <t>DURAN LIZAMA ALEJANDRO JOSE</t>
  </si>
  <si>
    <t>DISEÑOS ESTRUCTURALES Y CONSTRUCCION MANRIQUEZ S.A. DE CV</t>
  </si>
  <si>
    <t>DIGITAL THEORY AND PRACTICE, S.A. DE C.V.</t>
  </si>
  <si>
    <t>2.1.1.2.1.4.134</t>
  </si>
  <si>
    <t>DIAZ ALVAREZ PEDRO SANTIAGO</t>
  </si>
  <si>
    <t>2.1.1.2.1.5.6</t>
  </si>
  <si>
    <t>Equipos Y Bienes Terapeuticos, S.A. De C.V.</t>
  </si>
  <si>
    <t>Estafeta Mexicana, S.A. De C.V.</t>
  </si>
  <si>
    <t>Escamilla Mora Jesus Hector</t>
  </si>
  <si>
    <t>Estrictamente Digital, S.C.</t>
  </si>
  <si>
    <t>Estupiñan Zambrano Maria De Lourdes</t>
  </si>
  <si>
    <t>Editorial Ovaciones, S.A. De C.V.</t>
  </si>
  <si>
    <t>Editorial 19.51, S.A De C.V.</t>
  </si>
  <si>
    <t>Especialistas En Medios, S.A De C.V</t>
  </si>
  <si>
    <t>Edm De Mexico, S.A. De C.V.</t>
  </si>
  <si>
    <t>Eljure Fayad Afif</t>
  </si>
  <si>
    <t>Escalante Muza Erwin Omar</t>
  </si>
  <si>
    <t>Escamilla Leon Hidalgo Augusto</t>
  </si>
  <si>
    <t>Editorial Prosperidad Sa De Cv</t>
  </si>
  <si>
    <t>Espinoza Alvarez Belinda</t>
  </si>
  <si>
    <t>Editora De Medios Mapa, S.A. De C.V.</t>
  </si>
  <si>
    <t>Expertos en Control Interno, Etica y Cumplimiento, S.A. de C.V.</t>
  </si>
  <si>
    <t>EDICION DIARIO IMAGEN, S.A. DE C.V.</t>
  </si>
  <si>
    <t>Evercore Partners Mexico, S. De R.L.</t>
  </si>
  <si>
    <t>España Burgos Loyri Sarahi</t>
  </si>
  <si>
    <t>2.1.1.2.1.5.1170</t>
  </si>
  <si>
    <t>El Erudito Asesorías Y Consultores</t>
  </si>
  <si>
    <t>Entidad de Gestion de Derechos de los Productores Audiovisuales</t>
  </si>
  <si>
    <t>Flores Estrada Patricia Magdalena</t>
  </si>
  <si>
    <t>El Financiero Marketing Sa De Cv</t>
  </si>
  <si>
    <t>Ferrat Carmichel Calixtro Augusto</t>
  </si>
  <si>
    <t>Five Broh S, S.A. De C.V.</t>
  </si>
  <si>
    <t>Factor Finvex Scp</t>
  </si>
  <si>
    <t>Garcia Martin Ignacio</t>
  </si>
  <si>
    <t>Gomez Briceño Erika Kristel</t>
  </si>
  <si>
    <t>Greentv La Television Viva S.A De C.V.</t>
  </si>
  <si>
    <t>Gonzalez Cardenas Manuel Ruben</t>
  </si>
  <si>
    <t>Garcia Romero Gregorio Raul</t>
  </si>
  <si>
    <t>Gonzalez Coronado Abel Eduardo</t>
  </si>
  <si>
    <t>Gonzalez Pacheco Rodriguez Roberto</t>
  </si>
  <si>
    <t>Gorosica Bobadilla Alvaro</t>
  </si>
  <si>
    <t>Grupo C Y D Del Caribe, S.A. De C.V.</t>
  </si>
  <si>
    <t>Garcia Sanchez Jose Gerardo</t>
  </si>
  <si>
    <t>Grupo Tsunami, S.A. De C.V.</t>
  </si>
  <si>
    <t>Grupo Mexmedia Sa De Cv</t>
  </si>
  <si>
    <t>Garcia Y Soto Justo Cesar</t>
  </si>
  <si>
    <t>Grupo Papelero De Quintana Roo S.A. De C.V.</t>
  </si>
  <si>
    <t>Gonzalez Acosta Erica Alejandra</t>
  </si>
  <si>
    <t>Grupo Editorial Castillo, S. De R.L. De C.V.</t>
  </si>
  <si>
    <t>Giomayal, S.A. De C.V.</t>
  </si>
  <si>
    <t>Grupo De Radiodifusoras, S.A. De C.V.</t>
  </si>
  <si>
    <t>Grupo Editorial Latitud 21 S.A. De C.V.</t>
  </si>
  <si>
    <t>Grupo Empresarial Urfisa S.A. De C.V.</t>
  </si>
  <si>
    <t>Grupo Acir Radio, S.A. De C.V.</t>
  </si>
  <si>
    <t>Grupo Costa Xaman-Ha S.A De C.V</t>
  </si>
  <si>
    <t>Gomez Orozco Esther</t>
  </si>
  <si>
    <t>Grupo Sexenio Comunicaciones Sa De Cv</t>
  </si>
  <si>
    <t>Guzman Dominguez Lino Alonzo</t>
  </si>
  <si>
    <t>Gomez Dominguez Karina Mariela</t>
  </si>
  <si>
    <t>Grupo Negocios Y Soluciones Bahia, S.A. De C.V.</t>
  </si>
  <si>
    <t>2.1.1.2.1.7.155</t>
  </si>
  <si>
    <t>Gamboa Caamal Fausto Geovany</t>
  </si>
  <si>
    <t>Gonzalez Gonzalez Melchor</t>
  </si>
  <si>
    <t>Garcia Hernandez Kevin Christian</t>
  </si>
  <si>
    <t>GRUPO QS XPERT SOLUTIONS MEXICO, S.A. DE C.V.</t>
  </si>
  <si>
    <t>2.1.1.2.1.7.264</t>
  </si>
  <si>
    <t>GRUPO CONSULTOR EN IDEAS ADMINISTRATIVAS, S.A. DE C.V.</t>
  </si>
  <si>
    <t>2.1.1.2.1.7.267</t>
  </si>
  <si>
    <t>Grupo Comercializadora Xasirm SA de CV</t>
  </si>
  <si>
    <t>Grupo Vimarlu S.A. de C.V.</t>
  </si>
  <si>
    <t>GONZALEZ LEPE DEYANIRA BEATRIZ</t>
  </si>
  <si>
    <t>2.1.1.2.1.7.335</t>
  </si>
  <si>
    <t>GRUPO PROFESIONAL SHALOM S.A DE C.V.</t>
  </si>
  <si>
    <t>Herrera Paqui David Alejandro</t>
  </si>
  <si>
    <t>Hostal Del Sol, S.A. De C.V.</t>
  </si>
  <si>
    <t>Hsbc Mexico, S.A. Institucion De Banca Multiple, Grupo</t>
  </si>
  <si>
    <t>Hernandez Bolaina Elias</t>
  </si>
  <si>
    <t>Hospitality Caribbean Hotels S.A. De C.V.</t>
  </si>
  <si>
    <t>Hernandez Lopez Rosa Yazmin</t>
  </si>
  <si>
    <t>Hernandez Arcos Juan Misael</t>
  </si>
  <si>
    <t>2.1.1.2.1.8.86</t>
  </si>
  <si>
    <t>HICA OPERACIONES, S. DE R.L. DE C.V.</t>
  </si>
  <si>
    <t>HDI SEGUROS, S.A. DE C.V.</t>
  </si>
  <si>
    <t>2.1.1.2.1.8.91</t>
  </si>
  <si>
    <t>HIPERSTAFF EMPRESARIAL, S.A. DE C.V.</t>
  </si>
  <si>
    <t>Impulsor Comunicaciones, S.A. De C.V.</t>
  </si>
  <si>
    <t>Instituto De Capacitacion Para El Trabajo Del Estado De Quintana Roo</t>
  </si>
  <si>
    <t>Irola Estrella Miguel Angel</t>
  </si>
  <si>
    <t>Importadora Tripoli, S.A De C.V.</t>
  </si>
  <si>
    <t>Inmobiliaria Noor S.A De C.V.</t>
  </si>
  <si>
    <t>Ingenieria Sistemas Y Servicios Computacionales Angel Center S.A. DE C.V.</t>
  </si>
  <si>
    <t>Integradora De Apoyo Municipal, S.A. De C.V. Sofom Enr</t>
  </si>
  <si>
    <t>Ifm Internacional, S.A. De C.V</t>
  </si>
  <si>
    <t>Inmobiliaria Edme S. De R.L. De C.V.</t>
  </si>
  <si>
    <t>Integratium S.A De C.V.</t>
  </si>
  <si>
    <t>Inmobiliaria Peafu, S.A. De C.V.</t>
  </si>
  <si>
    <t>Instituto Para El Desarrollo Tecnico De Las Haciendas P</t>
  </si>
  <si>
    <t>International Polygraph Training Center, S.A. De C.V.</t>
  </si>
  <si>
    <t>Intelycon S.A. De C.V.</t>
  </si>
  <si>
    <t>Ia Construcciones, S.A. De C.V</t>
  </si>
  <si>
    <t>INMOBILIARIA ECOPREMIUM S.A. DE C.V.</t>
  </si>
  <si>
    <t>INTEGRADORA DE SERVICIOS DE QUINTANA ROO S DE RL DE CV</t>
  </si>
  <si>
    <t>Innovaciones Estructurales Equinox de México, S.A. de C.V.</t>
  </si>
  <si>
    <t>Jimenez Lizarraga Alfonso</t>
  </si>
  <si>
    <t>Juarez Galicia Fatima Rebeca</t>
  </si>
  <si>
    <t>Jimenez Camacho Guadalupe</t>
  </si>
  <si>
    <t>Jimenez Chuayo Itzel Amairani</t>
  </si>
  <si>
    <t>2.1.1.2.1.10.36</t>
  </si>
  <si>
    <t>JOSE ANTONIO GARCIA ALCOCER Y ASOCIADOS, S.C.</t>
  </si>
  <si>
    <t>Key Cancun, S.A. De C.V.</t>
  </si>
  <si>
    <t>Keb Montero Guadalupe Del Rosario</t>
  </si>
  <si>
    <t>La Mer Hotel, S. De R.L. De C.V.</t>
  </si>
  <si>
    <t>Los Cocos Operadora De Servicios Turisticos Del Sur, S.A. De C.V.</t>
  </si>
  <si>
    <t>Lopez Salas Ignacio Xicotencatl</t>
  </si>
  <si>
    <t>Lopez Jose Roberto</t>
  </si>
  <si>
    <t>Limon Publicistas, S.A. De C.V.</t>
  </si>
  <si>
    <t>Lopez Y Bastarrachea Carlos Ramon</t>
  </si>
  <si>
    <t>L.R.H.G. Informativo, S.A. De C.V.</t>
  </si>
  <si>
    <t>La Cronica Diaria, S.A. De C.V.</t>
  </si>
  <si>
    <t>Latin-American Broadcasting Industries Sa De Cv</t>
  </si>
  <si>
    <t>Leonel Villanueva, S.C.</t>
  </si>
  <si>
    <t>Licsamar, S.A. De C.V.</t>
  </si>
  <si>
    <t>Limon Garcia Juan Carlos</t>
  </si>
  <si>
    <t>Lara Manuel Jesus</t>
  </si>
  <si>
    <t>Logistica Y Tecnologias Para Laboratorios S.A. De C.V.</t>
  </si>
  <si>
    <t>Lemus Adi Amira Careena</t>
  </si>
  <si>
    <t>Lumo Financiera Del Centro, S.A. De C.V. Sofom E.N.R.</t>
  </si>
  <si>
    <t>Lizarraga Solis Wilfrido</t>
  </si>
  <si>
    <t>Lazos Internacionales, S.A. De C.V.</t>
  </si>
  <si>
    <t>LEASE AND FLEET SOLUTIONS S.A. DE C.V.</t>
  </si>
  <si>
    <t>Lopez Manuel Angel Guadalupe</t>
  </si>
  <si>
    <t>Lira Gutierrez Zaida</t>
  </si>
  <si>
    <t>LOPEZ TUN GEORGINA GUADALUPE</t>
  </si>
  <si>
    <t>Lopez Rincon Luisa Constanza</t>
  </si>
  <si>
    <t>Lopez Hernandez Luis Enrique</t>
  </si>
  <si>
    <t>2.1.1.2.1.12.175</t>
  </si>
  <si>
    <t>COMPAÑIA LATINOAMERICANA SA DE CV</t>
  </si>
  <si>
    <t>Marrufo Espejo Ricardo Clemente</t>
  </si>
  <si>
    <t>Martinez Monsivais Abel</t>
  </si>
  <si>
    <t>Martinez Pech Juana Leonarda</t>
  </si>
  <si>
    <t>Mendez Irola Luis Antonio</t>
  </si>
  <si>
    <t>Minguer Alcocer Jose Luis</t>
  </si>
  <si>
    <t>Marin Urgell Reyna</t>
  </si>
  <si>
    <t>Montiel Mora Maria Elena</t>
  </si>
  <si>
    <t>Mendez Mena Addy Noemi</t>
  </si>
  <si>
    <t>Miranda Garcia Luis Guillermo</t>
  </si>
  <si>
    <t>Medina Martinez Hassan</t>
  </si>
  <si>
    <t>Madereria Hadad, S.A De C.V.</t>
  </si>
  <si>
    <t>Martinez Hu Jose Antonio</t>
  </si>
  <si>
    <t>Multimedia Cinco, Sa De Cv</t>
  </si>
  <si>
    <t>Medina Rodriguez Gabriel Alberto</t>
  </si>
  <si>
    <t>Magallanes Sarmiento Berenice</t>
  </si>
  <si>
    <t>Meraz Mejorado Fernando De Guadalupe</t>
  </si>
  <si>
    <t>May Y Correa Justo Pastor</t>
  </si>
  <si>
    <t>CAPITAL NEWS, S.A DE C.V.</t>
  </si>
  <si>
    <t>Motosureste S.A. De C.V.</t>
  </si>
  <si>
    <t>Medam, S. De R.L. De C.V.</t>
  </si>
  <si>
    <t>Momento De Negocios Sa De Cv</t>
  </si>
  <si>
    <t>Mayan World Adventures, S.A. De C.V.</t>
  </si>
  <si>
    <t>Maya Motriz, S.A. De C.V.</t>
  </si>
  <si>
    <t>Mirame Digital S De Rl De Cv</t>
  </si>
  <si>
    <t>Montalvo Hernandez Mario Ernesto</t>
  </si>
  <si>
    <t>Medios Impresos Daru Sa De Cv</t>
  </si>
  <si>
    <t>Multilogistica Mi Mexico, S. De R.L. De C.V.</t>
  </si>
  <si>
    <t>Morales Canche Sandra Elizabeth</t>
  </si>
  <si>
    <t>Mejia Camas Pedro Javier</t>
  </si>
  <si>
    <t>Morales Cristian Leonardo</t>
  </si>
  <si>
    <t>Mercado De Aceites De Q. Roo, S.A. De C.V.</t>
  </si>
  <si>
    <t>Mendez Lopez Roberto</t>
  </si>
  <si>
    <t>Mantenimiento, Instalaciones Y Construcciones Electricas, S.A. De C.V.</t>
  </si>
  <si>
    <t>Muñoz Zurita Ricardo</t>
  </si>
  <si>
    <t>Mayoreo Y Menudeo Peninsular, S.A. De C.V.</t>
  </si>
  <si>
    <t>Martinez Borbolla Adriana</t>
  </si>
  <si>
    <t>Media Film &amp; Production, S.A. De C.V.</t>
  </si>
  <si>
    <t>Mantenimiento Y Suministros De México, S.A. De C.V.</t>
  </si>
  <si>
    <t>Mendoza Rojas Antonio Alfonso</t>
  </si>
  <si>
    <t>Medios Del Caribe Sa De Cv</t>
  </si>
  <si>
    <t>Montero Mena Stephany Lucero</t>
  </si>
  <si>
    <t>Morales Ack Sandy Angelica</t>
  </si>
  <si>
    <t>2.1.1.2.1.13.366</t>
  </si>
  <si>
    <t>Mayorista En Hoteleria y Campamentos SA DE CV</t>
  </si>
  <si>
    <t>Maghelli Luca</t>
  </si>
  <si>
    <t>Monkey Business S.A. de C.V,</t>
  </si>
  <si>
    <t>2.1.1.2.1.13.414</t>
  </si>
  <si>
    <t>2.1.1.2.1.13.416</t>
  </si>
  <si>
    <t>MAQUINARIAS AGREGADOS TZEC, S.A. DE C.V.</t>
  </si>
  <si>
    <t>2.1.1.2.1.13.418</t>
  </si>
  <si>
    <t>MCN Consultores Integrales SC</t>
  </si>
  <si>
    <t>2.1.1.2.1.13.419</t>
  </si>
  <si>
    <t>MAYABO S.A. DE C.V.</t>
  </si>
  <si>
    <t>Novelo Gonzalez Rosalinda Zhajille</t>
  </si>
  <si>
    <t>Naal Rodriguez Reyna</t>
  </si>
  <si>
    <t>Naviera Ocean Gm, S.A. De C.V.</t>
  </si>
  <si>
    <t>Novastar Hoteles S.A. De C.V.</t>
  </si>
  <si>
    <t>Nexos Sociedad Ciencia Y Literatura S.A. De C.V.</t>
  </si>
  <si>
    <t>Novelo Y Alcocer Teobaldo</t>
  </si>
  <si>
    <t>Navarro Flores Alejandro</t>
  </si>
  <si>
    <t>Net Q Roo, S.A. de C.V.</t>
  </si>
  <si>
    <t>2.1.1.2.1.14.63</t>
  </si>
  <si>
    <t>NEGOASESORES CORPORATIVOS S.A. DE C.V.</t>
  </si>
  <si>
    <t>Operadora De Centros De Espectaculos S.A. De C.V.</t>
  </si>
  <si>
    <t>Ortega Diaz Ma Eugenia</t>
  </si>
  <si>
    <t>Organizacion Editorial Acuario, S.A De C.V</t>
  </si>
  <si>
    <t>Operadora Turistica El Cid Riviera Maya, S.A. De C.V.</t>
  </si>
  <si>
    <t>Ojeda Vera Laura Elena</t>
  </si>
  <si>
    <t>Ortegon Cervera Rita Maria</t>
  </si>
  <si>
    <t>OPERADORA DE TECNOLOGIA VEC, S.A. DE C.V.</t>
  </si>
  <si>
    <t>2.1.1.2.1.16.123</t>
  </si>
  <si>
    <t>Perez Guerrero Maria Del Rosario</t>
  </si>
  <si>
    <t>Peralta Alonzo Ana Josefa</t>
  </si>
  <si>
    <t>Peza Romero Manuel Alejandro</t>
  </si>
  <si>
    <t>Perez Osorio Sergio</t>
  </si>
  <si>
    <t>Publicaciones Zafiro, S.A. De C.V.</t>
  </si>
  <si>
    <t>Perez Guerrero Rafael Arturo</t>
  </si>
  <si>
    <t>Producciones Detochomorocho, S.A De C.V</t>
  </si>
  <si>
    <t>Paiz Leal Evelin Seheidi</t>
  </si>
  <si>
    <t>Patron Ascencio Gema Lizeth</t>
  </si>
  <si>
    <t>Padem Limpieza, S.A. De C.V</t>
  </si>
  <si>
    <t>Poot Caamal Leticia.</t>
  </si>
  <si>
    <t>Pixel Press S.A. De C.V.</t>
  </si>
  <si>
    <t>Pulido Chavez Antonia</t>
  </si>
  <si>
    <t>Peninsular De Hoteles S.A. De C.V.</t>
  </si>
  <si>
    <t>Pacheco Anota Santiago</t>
  </si>
  <si>
    <t>Publicidad Crisav S.A. De C.V.</t>
  </si>
  <si>
    <t>Pacheco Jimenez Carlos Adrian</t>
  </si>
  <si>
    <t>Pinto Solis Maria Josefina</t>
  </si>
  <si>
    <t>Promotora Turistica Intra Bahia De Chaak Sa De Cv</t>
  </si>
  <si>
    <t>Polanco Ayala Mario Salomon</t>
  </si>
  <si>
    <t>Paredes Quintana Elmer Arturo</t>
  </si>
  <si>
    <t>Paredes Santamaria Osiris Vianey</t>
  </si>
  <si>
    <t>Publicaciones Comunitarias Sa De Cv</t>
  </si>
  <si>
    <t>Perez Rodriguez Martha Elena</t>
  </si>
  <si>
    <t>Pineda Garcia Araceli</t>
  </si>
  <si>
    <t>Padilla Mendoza Jose</t>
  </si>
  <si>
    <t>Promotora Punta Nizuc, S.A. De C.V.</t>
  </si>
  <si>
    <t>Profesionistas Y Asociados Del Mar, S.A. De C.V.</t>
  </si>
  <si>
    <t>Proyectos Integrales De La Riviera, S.A. De C.V.</t>
  </si>
  <si>
    <t>Prosurssa Sa De Cv</t>
  </si>
  <si>
    <t>Partes Y Equipos De Refrigeracion Del Sureste S.A. De C.V.</t>
  </si>
  <si>
    <t>Proneval Del Sureste, S.C.</t>
  </si>
  <si>
    <t>Perera Martinez Diego Alejandro</t>
  </si>
  <si>
    <t>Proveedores Inncort &amp; Co S.A De C.V.</t>
  </si>
  <si>
    <t>Pacheco Witzil Ana Karen</t>
  </si>
  <si>
    <t>2.1.1.2.1.17.220</t>
  </si>
  <si>
    <t>Pool Dorantes Silvia Maria</t>
  </si>
  <si>
    <t>Promocasa Industrial S.A. De C.V.</t>
  </si>
  <si>
    <t>Poot Correa Saira Berenice</t>
  </si>
  <si>
    <t>Proveedora De Materiales Y Equipo Peca Sa De Cv</t>
  </si>
  <si>
    <t>Proeco Consultores, S.A. De C.V</t>
  </si>
  <si>
    <t>PEREZ FIGUEROA JONATHAN</t>
  </si>
  <si>
    <t>Publipronto, S.A. de C.V.</t>
  </si>
  <si>
    <t>Parejas Mendez Andres</t>
  </si>
  <si>
    <t>Politica de Medios P de M S.A. DE C.V.</t>
  </si>
  <si>
    <t>PALMA LECHUGA ALONDRA NOEMI</t>
  </si>
  <si>
    <t>Qualitas Compañia De Seguros, S.A.B. De C.V.</t>
  </si>
  <si>
    <t>Quintal Lizama Cesar Manuel</t>
  </si>
  <si>
    <t>Quintal Ramos Mario Ariel</t>
  </si>
  <si>
    <t>Rosales Carlos Alberto</t>
  </si>
  <si>
    <t>Rosado Moguel Cesar Ismael</t>
  </si>
  <si>
    <t>Ramirez Hernandez Edna Antonieta</t>
  </si>
  <si>
    <t>Rocha Alvarez Ignacio Leonardo</t>
  </si>
  <si>
    <t>Ricalde Bacab Pedro Abraham</t>
  </si>
  <si>
    <t>Romero Vara Cesar Omar</t>
  </si>
  <si>
    <t>Rangel Aquino Raul</t>
  </si>
  <si>
    <t>Refaccionaria Valdemar, S.A. De C.V.</t>
  </si>
  <si>
    <t>Robles Valle Patricia</t>
  </si>
  <si>
    <t>Representacion 3Tier En Mexico, Scp</t>
  </si>
  <si>
    <t>Riveroll Ribbon Jose Alberto</t>
  </si>
  <si>
    <t>Representaciones Ades, S.A. De C.V.</t>
  </si>
  <si>
    <t>Rodriguez Hoy Dora Maria</t>
  </si>
  <si>
    <t>Renteria Villa Gustavo</t>
  </si>
  <si>
    <t>Rivera Zapata Yadira</t>
  </si>
  <si>
    <t>Ruiz Garcia Victor Gerardo</t>
  </si>
  <si>
    <t>Reyes Guzman Rosa Elena</t>
  </si>
  <si>
    <t>Rodriguez Diaz Gabriela Del Carmen</t>
  </si>
  <si>
    <t>Rp Servicios Y Capital Humano, S.A. De C.V.</t>
  </si>
  <si>
    <t>Rendon Hernandez Laura Elena</t>
  </si>
  <si>
    <t>Regiosur Oh, S.A. De C.V</t>
  </si>
  <si>
    <t>Radilla Navarro Gustavo Eduardo</t>
  </si>
  <si>
    <t>Ramirez Ramirez Nohemi</t>
  </si>
  <si>
    <t>2.1.1.2.1.19.234</t>
  </si>
  <si>
    <t>RIVERA BONILLA MARIA EDITH</t>
  </si>
  <si>
    <t>Saba Consultores, S.A. De C.V.</t>
  </si>
  <si>
    <t>Servicios Turisticos Casa Blanca S.A. De C.V</t>
  </si>
  <si>
    <t>Sergio´S Pizza, S. A. De C. V.</t>
  </si>
  <si>
    <t>Sijil Viajes, S.A. De C.V.</t>
  </si>
  <si>
    <t>Sistema Inteligente De Administracion Del Sureste S.A. De C.V.</t>
  </si>
  <si>
    <t>Sistema Para El Desarrollo Integral De La Familia Del Estado De Quintana Roo</t>
  </si>
  <si>
    <t>Sanchez Burgos Maria De Los Angeles</t>
  </si>
  <si>
    <t>Suministros E Insumos Integrados De Chetumal, S.A. De C</t>
  </si>
  <si>
    <t>Sistema Quintanarroense De Comunicacion Social</t>
  </si>
  <si>
    <t>Sosa Arguelles Mario Jesus</t>
  </si>
  <si>
    <t>Soberanis Vazquez Julian Daniel</t>
  </si>
  <si>
    <t>Sociedad De Autores Y Compositores De Mexico, S. De G.C. De I.P.</t>
  </si>
  <si>
    <t>Sanchez Mendez Rocio</t>
  </si>
  <si>
    <t>Son Sol Y Luna Sc</t>
  </si>
  <si>
    <t>Sanchez Hau Ricardo Roman</t>
  </si>
  <si>
    <t>El Sardinero Es Servicio S.A. De C.V.</t>
  </si>
  <si>
    <t>Sologuren Peña Jose Alberto</t>
  </si>
  <si>
    <t>Seguros Multiva, S.A. Grupo Financiero Multiva.</t>
  </si>
  <si>
    <t>Soporte Organizacional Del Sureste S.C.</t>
  </si>
  <si>
    <t>Sanchez Sanchez Laura</t>
  </si>
  <si>
    <t>Sosa Herrera Jorge Gibran</t>
  </si>
  <si>
    <t>2.1.1.2.1.20.188</t>
  </si>
  <si>
    <t>Saldaña Bravo Roberto</t>
  </si>
  <si>
    <t>Seguros Afirme S.A. De C.V. Afirme Grupo Financiero</t>
  </si>
  <si>
    <t>Selvamar Informacion Y Publicidad, S.A. De C.V</t>
  </si>
  <si>
    <t>Staff Creating, S.A. De C.V</t>
  </si>
  <si>
    <t>Salazar Ramayo Karen Paulina</t>
  </si>
  <si>
    <t>SOLUCIONES TECNOLÓGICAS Y PROTECCIÓN AEROESPACIAL S.A DE C.V.</t>
  </si>
  <si>
    <t>Servicios Kaskis, S.A. de C.V.</t>
  </si>
  <si>
    <t>Suministros y Distribuciones Falbo S.A. de C.V.</t>
  </si>
  <si>
    <t>2.1.1.2.1.20.290</t>
  </si>
  <si>
    <t>SOBERANIS MENDEZ HARLEY DANIEL</t>
  </si>
  <si>
    <t>2.1.1.2.1.20.293</t>
  </si>
  <si>
    <t>Telefonos De Mexico, S.A.B De C.V.</t>
  </si>
  <si>
    <t>The Tour Company Cancun, S.A. De C.V.</t>
  </si>
  <si>
    <t>Transportacion Turistica Maya, S.A. De C.V.</t>
  </si>
  <si>
    <t>Turistica Maya De Quintana Roo, S.A. De C.V.</t>
  </si>
  <si>
    <t>Tiendas Crucero Chedraui, S.A. De C.V.</t>
  </si>
  <si>
    <t>Tzel Cauich Maygualida Lizbeth</t>
  </si>
  <si>
    <t>Transfer Rent A Car S.A. De C.V.</t>
  </si>
  <si>
    <t>Tyv Imagen S.A. De C.V.</t>
  </si>
  <si>
    <t>Tuz Gongora Luis Enrique</t>
  </si>
  <si>
    <t>Tochomorocho Producciones S.A De C.V</t>
  </si>
  <si>
    <t>Televisa, S.A. De C.V.</t>
  </si>
  <si>
    <t>Transportadora De Proteccion Y Seguridad, S.A. De C.V.</t>
  </si>
  <si>
    <t>Tyc Exposiciones, S.A. De C.V.</t>
  </si>
  <si>
    <t>Tun Rosas Angel Jesus</t>
  </si>
  <si>
    <t>2.1.1.2.1.21.111</t>
  </si>
  <si>
    <t>Tecnomart, S.A. De C.V.</t>
  </si>
  <si>
    <t>TOGA CUSTOMER SERVICES S DE RL DE CV</t>
  </si>
  <si>
    <t>Total Play Telecomunicaciones S.A de C.V.</t>
  </si>
  <si>
    <t>Television de Puebla S.A. de C.V.</t>
  </si>
  <si>
    <t>Ucan Marin Manuel Alberto</t>
  </si>
  <si>
    <t>Uc Yam Sebastian</t>
  </si>
  <si>
    <t>Universidad Intercultural Maya De Quintana Roo</t>
  </si>
  <si>
    <t>Universidad Politecnica De Quintana Roo</t>
  </si>
  <si>
    <t>UN MUNDO EN IDEAS FINANCIERAS UNO Y DOS, .S.A. DE C.V.</t>
  </si>
  <si>
    <t>Uno Dos Asesores En Proyectos y Aditorias S.A. DE C.V.</t>
  </si>
  <si>
    <t>UNION PRODUCTIVA EVEREST, S.A. DE C.V.</t>
  </si>
  <si>
    <t>2.1.1.2.1.22.47</t>
  </si>
  <si>
    <t>UH SANCHEZ SILVIA GUADALUPE</t>
  </si>
  <si>
    <t>Vicmar De Chetumal, S.C.</t>
  </si>
  <si>
    <t>Vivas Padilla Rey David</t>
  </si>
  <si>
    <t>Venegas Hernandez Francisco Javier</t>
  </si>
  <si>
    <t>Villanueva Enriquez Manuel Jesus</t>
  </si>
  <si>
    <t>Velasco Argente Irasema Guadalupe</t>
  </si>
  <si>
    <t>Vizprotec Corporativo S.A De C.V.</t>
  </si>
  <si>
    <t>Vazquez Mendez Cristobal</t>
  </si>
  <si>
    <t>Vazquez Chan Luvia Mireya</t>
  </si>
  <si>
    <t>Vilavid Sa De Cv</t>
  </si>
  <si>
    <t>Versoza Comercializadora Sa De Cv</t>
  </si>
  <si>
    <t>Wmc Y Asociados, S.A. De C.V</t>
  </si>
  <si>
    <t>Xix Castro Jazmine Concepcion</t>
  </si>
  <si>
    <t>Zeknas Sa De Cv</t>
  </si>
  <si>
    <t>Zamora Rangel Ernesto Joel</t>
  </si>
  <si>
    <t>Zamora Gonzalez Paulino</t>
  </si>
  <si>
    <t>Zur Servicios Profesionales, S. De R.L. De C.V.</t>
  </si>
  <si>
    <t>Zogby Cheluja Martinez Miguel</t>
  </si>
  <si>
    <t>Cardeña Mejia Juan Ramon</t>
  </si>
  <si>
    <t>Cm Equipos Y Soporte, S.A. De C.V.</t>
  </si>
  <si>
    <t>Comercializadora Infinicom, S. De R.L. De C.V.</t>
  </si>
  <si>
    <t>Contillanta, S.A. De C.V.</t>
  </si>
  <si>
    <t>Desarrollos Hidraulicos De Cancun, S.A. De C.V.</t>
  </si>
  <si>
    <t>Mingüer Alcocer Jose Luis</t>
  </si>
  <si>
    <t>Mistel Comunicaciones Y Computo S.A. De C.V.</t>
  </si>
  <si>
    <t>Vizprotec Coorporativo, S.A. De C.V.</t>
  </si>
  <si>
    <t>Alejos Chulin Oscar Jesus</t>
  </si>
  <si>
    <t>Asociacion Mexicana De Mujeres Empresarias De Q.Roo A.C</t>
  </si>
  <si>
    <t>Auditoria Superior Del Estado De Quintana Roo</t>
  </si>
  <si>
    <t>Cimaqroo, S.A. De C.V.</t>
  </si>
  <si>
    <t>2.1.1.3.3.11</t>
  </si>
  <si>
    <t>Consorcio Desarrollador Del Caribe S.A. De C.V.</t>
  </si>
  <si>
    <t>Construcciones Y Suministros Mahaual S.A. De C.V.</t>
  </si>
  <si>
    <t>Construye En Tierra Y Mar S.A. De C.V.</t>
  </si>
  <si>
    <t>Copitra Construcciones, S.A. De C.V.</t>
  </si>
  <si>
    <t>Grupo Constructor Y Desarrollos Ambientales Del Sureste</t>
  </si>
  <si>
    <t>Constructores Y Transportes S.A. De C.V.</t>
  </si>
  <si>
    <t>Castro Llanes Isidro Amador</t>
  </si>
  <si>
    <t>Construcciones Etrap, S.A. De C.V.</t>
  </si>
  <si>
    <t>Castilla Madrid Marco Antonio</t>
  </si>
  <si>
    <t>Caminos De La Riviera S.A. De C.V.</t>
  </si>
  <si>
    <t>Constructora E Inmobiliaria Sol Sur S.A. De C.V.</t>
  </si>
  <si>
    <t>Calderon Maldonado Claudio</t>
  </si>
  <si>
    <t>Desarrolladora Inmobiliaria Altea, S.A. De C.V.</t>
  </si>
  <si>
    <t>Desarrollos Alti S.A. De C.V.</t>
  </si>
  <si>
    <t>Emulsiones Asfalticas De La Bahia S.A. De C.V.</t>
  </si>
  <si>
    <t>Exinsa, S.A. De C.V.</t>
  </si>
  <si>
    <t>Edificadora Golfo Norte S.A. De C.V.</t>
  </si>
  <si>
    <t>Edica Constructor Y Maquinaria, S.A. De C.V.</t>
  </si>
  <si>
    <t>Edificaciones Presidente, S.A. De C.V</t>
  </si>
  <si>
    <t>Grupo Mas Ambiental, Proyectos Y Construcciones, S.A. De C.V.</t>
  </si>
  <si>
    <t>Guiar Triturados, S.C. De R.L.</t>
  </si>
  <si>
    <t>Gde, S. A. De C. V.</t>
  </si>
  <si>
    <t>Gamboa Song Lizbeth Loy</t>
  </si>
  <si>
    <t>Grupo Aquavento S.A. De C.V.</t>
  </si>
  <si>
    <t>Grupo Socaroto S.A. De C.V.</t>
  </si>
  <si>
    <t>Gonzalez Cetina Paula Guadalupe</t>
  </si>
  <si>
    <t>Impulsora De La Costa Maya De Quintana Roo, S.A. De C.V</t>
  </si>
  <si>
    <t>Instituto De Fomento A La Vivienda Y Regularizacion De</t>
  </si>
  <si>
    <t>Idecan,S.A. De C.V.</t>
  </si>
  <si>
    <t>Ilco Constructores S.A. De C.V.</t>
  </si>
  <si>
    <t>Ingenieros Prácticos Del Sureste S.A. De C.V.</t>
  </si>
  <si>
    <t>Mercader Rodriguez Jorge Enrique</t>
  </si>
  <si>
    <t>Oxtankah Asociados, S.A. De C.V.</t>
  </si>
  <si>
    <t>Punta Estrella Construcciones S.A. De C.V.</t>
  </si>
  <si>
    <t>Pavimentaciones Y Construcciones Rio Hondo S.A. De C.V.</t>
  </si>
  <si>
    <t>Reint Construcciones, S.A. De C.V.</t>
  </si>
  <si>
    <t>Rangel Banda Jose Gerardo</t>
  </si>
  <si>
    <t>Servicios Ambientales Y Juridicos S.C.</t>
  </si>
  <si>
    <t>Servicios Y Transportes Especializados Del Caribe S.A. De C.V</t>
  </si>
  <si>
    <t>Sigma Construcciones Residenciales S.A. De C.V.</t>
  </si>
  <si>
    <t>Sacbe Construcciones, S.A. De C.V.</t>
  </si>
  <si>
    <t>Sanova Construcciones S.A. De C.V.</t>
  </si>
  <si>
    <t>Servicios Integrales De Ingenieria Y Administracion De Obras, S.A. De C.V.</t>
  </si>
  <si>
    <t>Solis Gomez Oscar Manuel</t>
  </si>
  <si>
    <t>2.1.1.3.21.20</t>
  </si>
  <si>
    <t>Vmv Construcciones S.A. De C.V.</t>
  </si>
  <si>
    <t>Yacare Mexico S.A. De C.V.</t>
  </si>
  <si>
    <t>Asociacion De Autores Y Compositores Pioneros De La Cultura De Quintana Roo A.C.</t>
  </si>
  <si>
    <t>Administracion De La Beneficiencia Publica Del Estado D</t>
  </si>
  <si>
    <t>2.1.1.5.1.1.92</t>
  </si>
  <si>
    <t>Arce Diaz Marina Noemi</t>
  </si>
  <si>
    <t>Ay Tuz Adelaida</t>
  </si>
  <si>
    <t>Alcala Romero Jose Augusto</t>
  </si>
  <si>
    <t>Aparicio Reyes Argelia</t>
  </si>
  <si>
    <t>Arellano Guillermo Alfredo</t>
  </si>
  <si>
    <t>Asociacion Ganadera Local Especializada De Engordadores De Quintana Roo A G</t>
  </si>
  <si>
    <t>ALVAREZ MARTINEZ MIREYA</t>
  </si>
  <si>
    <t>BURSAMETRICA CASA DE BOLSA S.A. DE C.V.</t>
  </si>
  <si>
    <t>2.1.1.5.1.1.175</t>
  </si>
  <si>
    <t>ADIOS A LA YUNTA, S.A. DE C.V.</t>
  </si>
  <si>
    <t>Banco Interacciones, S.A., Institucion De Banca Multiple, Grupo Financiero Interacciones</t>
  </si>
  <si>
    <t>Baeza Estrella Carlos Mariano</t>
  </si>
  <si>
    <t>Banco Interacciones S.A.</t>
  </si>
  <si>
    <t>Bremer Tec S.A. De C.V.</t>
  </si>
  <si>
    <t>Bautista Pelayo Abraham Atocha</t>
  </si>
  <si>
    <t>Be Ku Rocio Yolanda</t>
  </si>
  <si>
    <t>Bah Cahuich Lilia Yolanda</t>
  </si>
  <si>
    <t>Basto Burgos Elsy Maria Del Socorro</t>
  </si>
  <si>
    <t>2.1.1.5.1.2.104</t>
  </si>
  <si>
    <t>BALAM CAMAL MARIA ZENAIDA</t>
  </si>
  <si>
    <t>Comision De Derechos Humanos Del Estado De Quintana Roo</t>
  </si>
  <si>
    <t>Comision Para La Juventud Y El Deporte De Quintana Roo</t>
  </si>
  <si>
    <t>Colegio De Estudios Cientificos Y Tecnologicos Del Estado</t>
  </si>
  <si>
    <t>Centro De Estudios De Bachillerato Tecnico Eva Samano De Lopez Mateos</t>
  </si>
  <si>
    <t>Colegio De Educacion Profesional Tecnica Del Edo. De Q. Roo</t>
  </si>
  <si>
    <t>Conf Camaras Indls E U M</t>
  </si>
  <si>
    <t>Cortez Correa Rosa Emilia</t>
  </si>
  <si>
    <t>Carvajal Cervera Yuliana Del Socorro</t>
  </si>
  <si>
    <t>Comino Leyva Francisco</t>
  </si>
  <si>
    <t>Colli Tun Jannet Yamili</t>
  </si>
  <si>
    <t>Centro Medico De Cozumel, S.A. De C.V.</t>
  </si>
  <si>
    <t>Cahuich Pacheco Maria Jesus</t>
  </si>
  <si>
    <t>Chan Denis Rubi Margarita</t>
  </si>
  <si>
    <t>Castellanos Rincon Martha</t>
  </si>
  <si>
    <t>Cortez Lopez Rocio</t>
  </si>
  <si>
    <t>Castro Ku Lourdes Aurora</t>
  </si>
  <si>
    <t>Cauich Manzanilla Eddit Graciela</t>
  </si>
  <si>
    <t>Comite Civico Pro-Defensa De Los Limites Del Estado De Quintana Roo, A.C.</t>
  </si>
  <si>
    <t>2.1.1.5.1.3.282</t>
  </si>
  <si>
    <t>Cervantes Esquivel Ely Genny Del Socorro</t>
  </si>
  <si>
    <t>Camara Nacional De La Industria De Transformacion Deleg</t>
  </si>
  <si>
    <t>Canul Canul Gertrudis</t>
  </si>
  <si>
    <t>Comision Ejecutiva De Atencion A Victimas Del Estado De Quintana Roo</t>
  </si>
  <si>
    <t>Castillo Ayuso Diely Cristina</t>
  </si>
  <si>
    <t>Chacon Mendez Elsy Maria</t>
  </si>
  <si>
    <t>Carrillo Hernandez Alfredo</t>
  </si>
  <si>
    <t>2.1.1.5.1.3.338</t>
  </si>
  <si>
    <t>Campuzano Florian David Erwin</t>
  </si>
  <si>
    <t>Comercializadora Adicon, S.A. De C.V</t>
  </si>
  <si>
    <t>Consejo de Promocion Turistica de Quintana Roo</t>
  </si>
  <si>
    <t>Cicloempresa Del Mayab S.A De C.V</t>
  </si>
  <si>
    <t>Dzul Varela Armando</t>
  </si>
  <si>
    <t>Fideicomiso B-490</t>
  </si>
  <si>
    <t>Fideicomiso B-489</t>
  </si>
  <si>
    <t>Fideicomiso Banamex 160366-1</t>
  </si>
  <si>
    <t>Fundacion Teleton Mexico A.C.</t>
  </si>
  <si>
    <t>Fecobe, A.C.</t>
  </si>
  <si>
    <t>Frente Comun De Mujeres De Quintana Roo, A.C.</t>
  </si>
  <si>
    <t>Fondo Regional Mu Uch Muk Il Sc</t>
  </si>
  <si>
    <t>Fondo Regional Tumben Meyaj Maya Ob Nuevo Trabajo De Los Mayas</t>
  </si>
  <si>
    <t>Fondo De Fomento Agropecuario Del Estado de Quintana Roo Fideicomiso 2725</t>
  </si>
  <si>
    <t>Fondo Regional Ch`Ibal Maya S.C.</t>
  </si>
  <si>
    <t>Fundacion Quintana Roo Produce, A.C.</t>
  </si>
  <si>
    <t>Fernandez Quiroga Antonio Mario</t>
  </si>
  <si>
    <t>Garcia Martinez Adan</t>
  </si>
  <si>
    <t>Gutierrez Lopez Gloria</t>
  </si>
  <si>
    <t>Gutierrez Loria Maria Aurora</t>
  </si>
  <si>
    <t>Garcia Ferron Maricela</t>
  </si>
  <si>
    <t>Gonzalez Flores Luis Alberto</t>
  </si>
  <si>
    <t>Garcia Witz Ines</t>
  </si>
  <si>
    <t>Gobierno Del Estado Libre Y Soberano De Quintana Roo</t>
  </si>
  <si>
    <t>Gonzalez Elvira Karla Guadalupe</t>
  </si>
  <si>
    <t>Gomez Palma Alejandro</t>
  </si>
  <si>
    <t>Garcia Gutierrez Karla Patricia</t>
  </si>
  <si>
    <t>Hidroponia Maya S.A. De C.V.</t>
  </si>
  <si>
    <t>Herrera Castilla Gonzalo Abelardo</t>
  </si>
  <si>
    <t>Herrera Sosa Miriam Patricia</t>
  </si>
  <si>
    <t>Hernandez Salazar Leticia</t>
  </si>
  <si>
    <t>Hadad Quijano Jacobo Yassir</t>
  </si>
  <si>
    <t>Herrera Mex Nidelvia Elizabeth</t>
  </si>
  <si>
    <t>Hernandez Morales Laura Xochitl</t>
  </si>
  <si>
    <t>Instituto Estatal Para La Educacion De Jovenes Y  Adultos Del Edo. De Q. Roo</t>
  </si>
  <si>
    <t>Instituto Electoral De Quintana Roo</t>
  </si>
  <si>
    <t>Instituto De Transparencia Y Acceso A La Informacion Publica  De Q. Roo</t>
  </si>
  <si>
    <t>Instituto Para El Desarrollo Y Financiamiento Del Edo. De Q.Roo</t>
  </si>
  <si>
    <t>Instituto De Capacitacion Para El Trabajo Del Estado De</t>
  </si>
  <si>
    <t>Ingenio San Rafael De Pucte S.A. De C.V.</t>
  </si>
  <si>
    <t>Interludica, S.A. De C.V.</t>
  </si>
  <si>
    <t>Instituto De La Cultura Y Las Artes De Quintana Roo</t>
  </si>
  <si>
    <t>Instituto Quintanarroense De La Juventud</t>
  </si>
  <si>
    <t>Instituto Para El Desarrollo Del Pueblo Maya Y Las Comunidades Indigenas Del Estado De Quintana Roo</t>
  </si>
  <si>
    <t>Instituto de Movilidad del Estado de Quintana Roo</t>
  </si>
  <si>
    <t>Jimenez Solis Bogar Israel</t>
  </si>
  <si>
    <t>Juarez Gomez Juan Simon</t>
  </si>
  <si>
    <t>Ku Mena Yoshimar Antonio</t>
  </si>
  <si>
    <t>Ku Tuz Osias</t>
  </si>
  <si>
    <t>Lara Cado Ines</t>
  </si>
  <si>
    <t>Lemus Maciel Ana Maria</t>
  </si>
  <si>
    <t>Lugardo Dzib Fulgencia</t>
  </si>
  <si>
    <t>Las Tres Rancheras De Miguel Hidalgo S. De P.R. De R.L.</t>
  </si>
  <si>
    <t>Medina Carril Nelson</t>
  </si>
  <si>
    <t>Mex Cime Ramon Eliezer</t>
  </si>
  <si>
    <t>Mendoza Ortega Maria Guadalupe</t>
  </si>
  <si>
    <t>Mena Molina Jose Antonio Lorenzo</t>
  </si>
  <si>
    <t>Medina Archi Elodia Maricela</t>
  </si>
  <si>
    <t>Mujeres En Accion Por Mexico A.C. En Quintana Roo.</t>
  </si>
  <si>
    <t>Meyaj Ut Ial Ma Alo Ob K Inoob Asol De Comunid Y Org Indigenas</t>
  </si>
  <si>
    <t>Martin Lopez Pilar Leonila</t>
  </si>
  <si>
    <t>Mondragon Lopez Joaquin Mariano</t>
  </si>
  <si>
    <t>Marrufo Canto Luis Fernando</t>
  </si>
  <si>
    <t>Morales Castellanos Maria</t>
  </si>
  <si>
    <t>Mercader Valencia Maria Elisa</t>
  </si>
  <si>
    <t>2.1.1.5.1.13.201</t>
  </si>
  <si>
    <t>MONTALVO AYALA YARELI DEL CARMEN</t>
  </si>
  <si>
    <t>2.1.1.5.1.13.203</t>
  </si>
  <si>
    <t>Noguera Zurita Ana Luisa</t>
  </si>
  <si>
    <t>Osorio Cocom Rodrigo</t>
  </si>
  <si>
    <t>Ortopedia Mostkoff S.A. De C.V.</t>
  </si>
  <si>
    <t>De La Peña Ruiz De Chavez Patricio</t>
  </si>
  <si>
    <t>Pulido Morales Marco Antonio</t>
  </si>
  <si>
    <t>Perez Poot Laura Dolores</t>
  </si>
  <si>
    <t>Pech Basto Neydi Maria</t>
  </si>
  <si>
    <t>Piña Salazar Albin Rene</t>
  </si>
  <si>
    <t>Perez Cano Elias</t>
  </si>
  <si>
    <t>2.1.1.5.1.17.124</t>
  </si>
  <si>
    <t>Payan Haas Edwin Ariel</t>
  </si>
  <si>
    <t>Pat Contreras Demetrio</t>
  </si>
  <si>
    <t>2.1.1.5.1.18.6</t>
  </si>
  <si>
    <t>Quintanilla Matu Mirtha De Jesus</t>
  </si>
  <si>
    <t>Rosado Ruiz Rangel Francisco</t>
  </si>
  <si>
    <t>2.1.1.5.1.19.77</t>
  </si>
  <si>
    <t>De La Rosa Uc Baldomero</t>
  </si>
  <si>
    <t>Rosado Villanueva Edwin Raul</t>
  </si>
  <si>
    <t>Rios Najera Jacinto Jesus</t>
  </si>
  <si>
    <t>Regimen Estatal De Proteccion Social En Salud De Quintana Roo</t>
  </si>
  <si>
    <t>Rancho El Contadero De Tamaulipas, S. De P.R De R.L. De</t>
  </si>
  <si>
    <t>2.1.1.5.1.19.127</t>
  </si>
  <si>
    <t>RICO LOMELI ANTONIO</t>
  </si>
  <si>
    <t>Superacion Patrimonial, A.C.</t>
  </si>
  <si>
    <t>Sosa Figueroa Yohuali Jesus</t>
  </si>
  <si>
    <t>Sauri Contreras Daniel</t>
  </si>
  <si>
    <t>Semillas Agricola Hopelchen, S.A. De C.V.</t>
  </si>
  <si>
    <t>Sigueme A.C.</t>
  </si>
  <si>
    <t>2.1.1.5.1.20.80</t>
  </si>
  <si>
    <t>Sanchez Villanueva Efrain</t>
  </si>
  <si>
    <t>Segura Jimenez Vicente</t>
  </si>
  <si>
    <t>Sulub Cima Jose Isabel</t>
  </si>
  <si>
    <t>Secretaria de la Contraloria</t>
  </si>
  <si>
    <t>Secretaria De La Contraloria</t>
  </si>
  <si>
    <t>Secretaria de Desarrollo Territorial Urbano Sustentable</t>
  </si>
  <si>
    <t>SEMBRANDO OPORTUNIDADES, A.C.</t>
  </si>
  <si>
    <t>SURITA LOPEZ ROSSANA DEL CARMEN</t>
  </si>
  <si>
    <t>Tribunal Electoral De Quintana Roo</t>
  </si>
  <si>
    <t>Tuz Mex Asterio</t>
  </si>
  <si>
    <t>Tinal Alvarez Jaime</t>
  </si>
  <si>
    <t>Tribunal de Justicia Administrativa del Estado de Quintana Roo</t>
  </si>
  <si>
    <t>Torres Llanes Luis Alfonso</t>
  </si>
  <si>
    <t>Universidad Tecnologica De La Riviera Maya</t>
  </si>
  <si>
    <t>Union Ganadera Regional De Quintana Roo</t>
  </si>
  <si>
    <t>Union De Reporteros Graficos De Quintana Roo A.C.</t>
  </si>
  <si>
    <t>Universidad Tecnologica De Chetumal</t>
  </si>
  <si>
    <t>Universidad Politecnica De Bacalar</t>
  </si>
  <si>
    <t>Uicab Martin Ysmael</t>
  </si>
  <si>
    <t>Uicab Yah Juana</t>
  </si>
  <si>
    <t>Villanueva Diaz Manuel Alberto</t>
  </si>
  <si>
    <t>Varela Teran Hilario</t>
  </si>
  <si>
    <t>Viajes Beda, S.A. De C.V.</t>
  </si>
  <si>
    <t>2.1.1.5.1.23.71</t>
  </si>
  <si>
    <t>Vazquez Cocon Angel</t>
  </si>
  <si>
    <t>Wirksamkeit Solutions Sa De Cv</t>
  </si>
  <si>
    <t>Xec Beltran David Ernesto</t>
  </si>
  <si>
    <t>Zavaleta Sanchez Maria De Lourdes</t>
  </si>
  <si>
    <t>Zornoza Gomez Sandra</t>
  </si>
  <si>
    <t>Isr Retenciones Por Salarios</t>
  </si>
  <si>
    <t>Isr Retenciones Por Servicios Profesionales</t>
  </si>
  <si>
    <t>Fondo De Financiamiento Y Ahorro De Los Trabajadores Del Poder Ejecutivo</t>
  </si>
  <si>
    <t>Ediciones, Tratados Y Equipos, S. A. De C. V.</t>
  </si>
  <si>
    <t>Fincasa Hipotecaria, S.A. De C.V.</t>
  </si>
  <si>
    <t>Directodo Mexico, S.A.P.I. De C.V., Sofom, E.N.R.</t>
  </si>
  <si>
    <t>Metlife Mexico, S. A.</t>
  </si>
  <si>
    <t>Operadora De Ahorro Social S.C.P. (Oasac)</t>
  </si>
  <si>
    <t>Prestaccion S.A. De C.V.</t>
  </si>
  <si>
    <t>Seguros Inbursa, S.A.</t>
  </si>
  <si>
    <t>Sipresto,Sociedad Anonima De Capital Variable,Sociedad Financiera De Objeto Multiple,Entidad No Regulada</t>
  </si>
  <si>
    <t>Royal &amp; Sunalliance Seguros Mexico S.A. De C.V.</t>
  </si>
  <si>
    <t>Dxn Express, Sociedad Anonima De Capital Variable, Sociedad Financiera De Objeto Multiple, Entidad No Regulada</t>
  </si>
  <si>
    <t>Impulsora Promobien, S.A. de C.V.</t>
  </si>
  <si>
    <t>Aseguradora Patrimonial Vida S.A. DE C.V.</t>
  </si>
  <si>
    <t>Grupo Nacional Provincial, S.A.B.</t>
  </si>
  <si>
    <t>FISOFO, S.A. DE C.V., SOFOM, ENR</t>
  </si>
  <si>
    <t>APOYO A TU ECONOMIA, S.A. DE C.V., SOFOM, ENR</t>
  </si>
  <si>
    <t>2.1.1.9.2.4.3</t>
  </si>
  <si>
    <t>DERECHOS A ENTIDADES 2020</t>
  </si>
  <si>
    <t>2.1.1.9.2.6.3</t>
  </si>
  <si>
    <t>FIDEICOMISO FIFONMETRO</t>
  </si>
  <si>
    <t>Aguilar Nuñez Emma Isabel</t>
  </si>
  <si>
    <t>Acosta Carrillo Josue</t>
  </si>
  <si>
    <t>Alamilla Ceballos Manuel Israel</t>
  </si>
  <si>
    <t>Aguilar Elias Jose Manuel</t>
  </si>
  <si>
    <t>Basurto Basurto Oscar Oswaldo</t>
  </si>
  <si>
    <t>Buenfil Magaña Loreto Guadalupe Del Carmen</t>
  </si>
  <si>
    <t>Can Echeverria Jose Rene</t>
  </si>
  <si>
    <t>Ceballos Hernandez Nadia Gicela</t>
  </si>
  <si>
    <t>Colorado Lazaro Miguel Alberto</t>
  </si>
  <si>
    <t>Castro Garcia Zoreida del Carmen</t>
  </si>
  <si>
    <t>Gonzalez Acosta Jose Manuel</t>
  </si>
  <si>
    <t>Godoy Bibiloni Carlos Eduardo</t>
  </si>
  <si>
    <t>Galvan Rodriguez Angel Ricardo</t>
  </si>
  <si>
    <t>Inzunza Apodaca Maria Guadalupe</t>
  </si>
  <si>
    <t>Lanz Montejo Maria Guadalupe</t>
  </si>
  <si>
    <t>Lopez Morales Maritza</t>
  </si>
  <si>
    <t>Lopez Hernandez Guadalupe Yajaira</t>
  </si>
  <si>
    <t>Linares Flores Ernesto Javier</t>
  </si>
  <si>
    <t>Muñoz Berzunza Carlos Rafael Antonio</t>
  </si>
  <si>
    <t>2.1.1.9.3.13.23</t>
  </si>
  <si>
    <t>Millan Estrella Rusell Israel</t>
  </si>
  <si>
    <t>MONTES DE OCA BARRIENTOS OSCAR ALEJANDRO</t>
  </si>
  <si>
    <t>Navarrete Pech Rosa Maria</t>
  </si>
  <si>
    <t>Ortega Ceballos Juan Pablo</t>
  </si>
  <si>
    <t>Ortega Ceballos Landy Esther</t>
  </si>
  <si>
    <t>Ovando Rivera Claudia Yunue</t>
  </si>
  <si>
    <t>Pinzon Sosa Pedro Fernando</t>
  </si>
  <si>
    <t>Quian Alcocer Eduardo Roman</t>
  </si>
  <si>
    <t>Ramirez Archi Ariane Lucia</t>
  </si>
  <si>
    <t>2.1.1.9.3.19.29</t>
  </si>
  <si>
    <t>Rodriguez de la Gala Villa Hugo Alberto</t>
  </si>
  <si>
    <t>Sanchez Cabrera Tomas</t>
  </si>
  <si>
    <t>Villanueva Polanco Pedro Teodomiro</t>
  </si>
  <si>
    <t>2.1.1.9.9.2.62</t>
  </si>
  <si>
    <t>Mollinedo Gomez Jaime</t>
  </si>
  <si>
    <t>2.1.1.9.9.2.66</t>
  </si>
  <si>
    <t>Reyes Dominguez Cilvestre</t>
  </si>
  <si>
    <t>VAZQUEZ COCON ANGEL</t>
  </si>
  <si>
    <t>CAMPUZANO FLORIAN DAVID ERWIN</t>
  </si>
  <si>
    <t>EDENRED MEXICO, S.A. DE C.V.</t>
  </si>
  <si>
    <t>CENTRO DE CONVERSION DE DOCUMENTOS E IMAGENES, S.A. DE C.V.</t>
  </si>
  <si>
    <t>COMERCIALIZADORA MUSICAL CARMONTE, S.A. DE C.V.</t>
  </si>
  <si>
    <t>COMPAÑIA LATINOAMERICANA, S.A. DE C.V.</t>
  </si>
  <si>
    <t>CHAN ROJAS DOMINGO ADALBERTO</t>
  </si>
  <si>
    <t>EL ERUDITO ASESORIAS Y CONSULTORES</t>
  </si>
  <si>
    <t>GUI SOLUCIONES, S. DE R.L. DE C.V.</t>
  </si>
  <si>
    <t>GRUPO PROFESIONA SHALOM, S.A. DE C.V.</t>
  </si>
  <si>
    <t>MANDARIN PROJECTS, S.A. DE C.V.</t>
  </si>
  <si>
    <t>MAYABO, S.A. DE C.V.</t>
  </si>
  <si>
    <t>MAYORISTA EN HOTELERIA Y CAMPAMENTOS, S.A. DE C.V.</t>
  </si>
  <si>
    <t>POOL DORANTES SILVIA MARIA</t>
  </si>
  <si>
    <t>SOLUCIONES EFECTIVAS DEL SURESTE, S.A. DE C.V.</t>
  </si>
  <si>
    <t>SILVA MARENTES YESSIN</t>
  </si>
  <si>
    <t>RODRIGUEZ DE LA GALAVILLA HUGO ALBERTO</t>
  </si>
  <si>
    <t>MORALES SOLIS OLIVER NEFTALI</t>
  </si>
  <si>
    <t>COMISION FEDERAL DE ELECTRICIDAD</t>
  </si>
  <si>
    <t>TOTALES ===&gt;</t>
  </si>
  <si>
    <t>MENDOZA MARTINEZ ARMIN ARCANGEL</t>
  </si>
  <si>
    <t>MAY CHULIM BLANCA IRACEMA</t>
  </si>
  <si>
    <t>NAHUAT ABAN BENITO</t>
  </si>
  <si>
    <t>NOLTE BLANQUET LUDWING GERSON</t>
  </si>
  <si>
    <t>RODRIGUEZ ANGULO ERIC</t>
  </si>
  <si>
    <t>TOLEDO JIMENEZ VERONICA</t>
  </si>
  <si>
    <t>CHABLE LUIT ANTONIO MANUEL JESUS</t>
  </si>
  <si>
    <t>CASTILLO DIAZ JOSUE FELIPE</t>
  </si>
  <si>
    <t>GARZA SANCHEZ CELSA</t>
  </si>
  <si>
    <t>GUILLEN MADARIAGA SERGIO</t>
  </si>
  <si>
    <t>AMAYA MONY MARY</t>
  </si>
  <si>
    <t>ARGEOMATICA, S.A. DE C.V.</t>
  </si>
  <si>
    <t>MCN CONSULTORES INTEGRALES, S.A. DE C.V.</t>
  </si>
  <si>
    <t>TOTAL PLAY TELECOMUNICACIONES, S.A. DE C.V.</t>
  </si>
  <si>
    <t>ARCE DIAZ MARINA NOEMI</t>
  </si>
  <si>
    <t>CERVANTES ESQUIVEL ELY GENNY DEL SOCORRO</t>
  </si>
  <si>
    <t>PAYAN HAAS EDWIN ARIEL</t>
  </si>
  <si>
    <t>DE LA ROSA UC BALDOMERO</t>
  </si>
  <si>
    <t>SANCHEZ VILLANUEVA EFRAIN</t>
  </si>
  <si>
    <t>SONG ENCALADA LIZBETH LOY (GAMBOA SONG LIZBETH LOY)</t>
  </si>
  <si>
    <t>COMERCIALIZADORA RUECSA, S. DE R.L. DE C.V.</t>
  </si>
  <si>
    <t>2.1.1.2.1.5.2</t>
  </si>
  <si>
    <t>2.1.1.2.1.7.1</t>
  </si>
  <si>
    <t>GOMEZ BARBUDO PEDRO DAMIAN</t>
  </si>
  <si>
    <t>2.1.1.2.1.17.310</t>
  </si>
  <si>
    <t>PASTELERIA Y PANIFICADORA MERCY, S.A DE C.V.</t>
  </si>
  <si>
    <t>2.1.1.2.1.23.117</t>
  </si>
  <si>
    <t>VAZQUEZ CALDERON BLANCA ESTHER</t>
  </si>
  <si>
    <t>2.1.1.7.5.10.10</t>
  </si>
  <si>
    <t>Fondo De Ahorro 2020-2021</t>
  </si>
  <si>
    <t>2.1.1.9.3.20.19</t>
  </si>
  <si>
    <t>Sanchez Piña Edgar</t>
  </si>
  <si>
    <t>ANGULO CHI MARTHA BEATRIZ</t>
  </si>
  <si>
    <t>CTP DISEÑOS Y PROYETOS EMPRESARIALES, S.A. DE C.V.</t>
  </si>
  <si>
    <t>ESTRATEGIA Y DESARROLLO MERCANTIL CANMEX, S.A. DE C.V.</t>
  </si>
  <si>
    <t>GRUPO INMOBILIARIO MEXBLOCK, S.A. DE C.V.</t>
  </si>
  <si>
    <t>NACIONAL DE INSUMOS CAPITEL, S.A. DE C.V.</t>
  </si>
  <si>
    <t>OPERADORA Y DISTRIBUIDORA COMERCIAL KANKUN, S.A. DE C.V.</t>
  </si>
  <si>
    <t>PASTELERIA Y PANIFICADORA MERCY, S.A. DE C.V.</t>
  </si>
  <si>
    <t>TOKA INTERNACIONAL, S.A.P.I. DE C.V.</t>
  </si>
  <si>
    <t>QUINTANILLA MATU MIRTHA DE JESUS</t>
  </si>
  <si>
    <t>SANCHEZ PIÑA EDGAR</t>
  </si>
  <si>
    <t>SECRETARIA DE OBRAS PUBLICAS</t>
  </si>
  <si>
    <t>CICLOEMPRESA DEL MAYAB, S.A. DE C.V.</t>
  </si>
  <si>
    <t>ZAPATA VALES VICTOR MANUEL</t>
  </si>
  <si>
    <t>SECRETARIA DE LA CONTRALORIA (SECRETARIA DE LA GESTION PUBLICA)</t>
  </si>
  <si>
    <t>2.1.1.2.1.1.100</t>
  </si>
  <si>
    <t>2.1.1.2.1.1.182</t>
  </si>
  <si>
    <t>Arcos Sercal Inmobiliaria, S. De R.L. De C.V.</t>
  </si>
  <si>
    <t>2.1.1.2.1.1.256</t>
  </si>
  <si>
    <t>2.1.1.2.1.1.363</t>
  </si>
  <si>
    <t>ADMINISTRACIÓN INMOBILIARIA Y SERVICIOS UNIVERSITARIOS, S.C.</t>
  </si>
  <si>
    <t>2.1.1.2.1.3.286</t>
  </si>
  <si>
    <t>Constructora Inmobiliaria De Cancun Sa De Cv</t>
  </si>
  <si>
    <t>2.1.1.2.1.3.462</t>
  </si>
  <si>
    <t>Comercializadora Digital Radio Sa, S.A. De C.V.</t>
  </si>
  <si>
    <t>2.1.1.2.1.4.2</t>
  </si>
  <si>
    <t>DAEH DESARROLLO ADMINISTRATIVO EN RECURSOS HUMANOS S.A. DE C.V.</t>
  </si>
  <si>
    <t>2.1.1.2.1.5.118</t>
  </si>
  <si>
    <t>Efinfo, S.A.P.I. De C.V</t>
  </si>
  <si>
    <t>2.1.1.2.1.6.83</t>
  </si>
  <si>
    <t>FONDO DE GARANTIA Y FOMENTO PARA AGRICULTURA GANADERIA Y AVICULTURA</t>
  </si>
  <si>
    <t>2.1.1.2.1.6.93</t>
  </si>
  <si>
    <t>Ferraez Osorio Jose Dolores</t>
  </si>
  <si>
    <t>2.1.1.2.1.7.245</t>
  </si>
  <si>
    <t>Grupo Informatico Cancun Caribe, S.A. De C.V</t>
  </si>
  <si>
    <t>2.1.1.2.1.9.57</t>
  </si>
  <si>
    <t>Instituto De Administracion Publica Del Estado De Q. Ro</t>
  </si>
  <si>
    <t>2.1.1.2.1.11.23</t>
  </si>
  <si>
    <t>KOOR INTERCOMERCIAL S.A.</t>
  </si>
  <si>
    <t>2.1.1.2.1.12.160</t>
  </si>
  <si>
    <t>2.1.1.2.1.13.331</t>
  </si>
  <si>
    <t>2.1.1.2.1.13.376</t>
  </si>
  <si>
    <t>MULTISERVICIOS MAYAKIN, S.A. DE C.V.</t>
  </si>
  <si>
    <t>2.1.1.2.1.14.1</t>
  </si>
  <si>
    <t>2.1.1.2.1.14.5</t>
  </si>
  <si>
    <t>Nayfer S.A. De C.V.</t>
  </si>
  <si>
    <t>2.1.1.2.1.17.38</t>
  </si>
  <si>
    <t>Promovision Del Caribe, S. A. De C. V.</t>
  </si>
  <si>
    <t>2.1.1.2.1.20.251</t>
  </si>
  <si>
    <t>2.1.1.2.1.21.19</t>
  </si>
  <si>
    <t>Turquesa Organizacion, S.A. De C.V.</t>
  </si>
  <si>
    <t>2.1.1.2.1.21.27</t>
  </si>
  <si>
    <t>2.1.1.2.1.23.34</t>
  </si>
  <si>
    <t>Vivendi Las Americas S.C.</t>
  </si>
  <si>
    <t>2.1.1.2.1.23.35</t>
  </si>
  <si>
    <t>2.1.1.2.1.27.8</t>
  </si>
  <si>
    <t>Zapata Vales Victor Manuel</t>
  </si>
  <si>
    <t>PEYREFITTE FERREIRO MARIANELA</t>
  </si>
  <si>
    <t>AKE GOMEZ JOSE PETRONILO</t>
  </si>
  <si>
    <t>ARCOS SERCAL INMOBILIARIA, S. DE R.L. DE C.V.</t>
  </si>
  <si>
    <t>ARRENDAMIENTOS Y TRANSPORTES TURISTICOS, S.A. DE C.V.</t>
  </si>
  <si>
    <t>KOOR INTERCOMERCIAL, S.A. DE C.V.</t>
  </si>
  <si>
    <t>2.1.1.2.1.1.55</t>
  </si>
  <si>
    <t>Angulo Elias Elia Marcela</t>
  </si>
  <si>
    <t>2.1.1.2.1.13.322</t>
  </si>
  <si>
    <t>2.1.1.2.1.13.5</t>
  </si>
  <si>
    <t>MALDONADO JURADO ASOCIADOS, S.C.</t>
  </si>
  <si>
    <t>2.1.1.2.1.13.53</t>
  </si>
  <si>
    <t>2.1.1.2.1.17.300</t>
  </si>
  <si>
    <t>PARRA Y ASOCIADOS CONTADORES PUBLICOS, S.C.</t>
  </si>
  <si>
    <t>2.1.1.2.1.19.15</t>
  </si>
  <si>
    <t>2.1.1.2.1.2.150</t>
  </si>
  <si>
    <t>Toka Internacional, S.A.P.I. De C.V.</t>
  </si>
  <si>
    <t>2.1.1.2.1.25.11</t>
  </si>
  <si>
    <t>Xacur Salazar Alejandro</t>
  </si>
  <si>
    <t>Cancun Land S.A. De C.V.</t>
  </si>
  <si>
    <t>2.1.1.2.1.3.2</t>
  </si>
  <si>
    <t>CORPORATIVO INTEGRAL DE FORTALECIMIENTO MUNICIPAL Y AUDITORIA, S.C.</t>
  </si>
  <si>
    <t>2.1.1.2.1.3.4</t>
  </si>
  <si>
    <t>CONSULTORIA Y ASESORIA INTEGRAL DE EMPRESAS OAXAQUEÑAS CAIEO, S.C.</t>
  </si>
  <si>
    <t>2.1.1.2.1.3.469</t>
  </si>
  <si>
    <t>2.1.1.2.1.3.557</t>
  </si>
  <si>
    <t>CHIM PECH JUAN B</t>
  </si>
  <si>
    <t>2.1.1.2.1.3.563</t>
  </si>
  <si>
    <t>CERVERA PEREZ KARLA ALEJANDRA</t>
  </si>
  <si>
    <t>2.1.1.2.1.3.78</t>
  </si>
  <si>
    <t>2.1.1.2.1.4.31</t>
  </si>
  <si>
    <t>Desarrolladora Los Corales, S.A. De C.V.</t>
  </si>
  <si>
    <t>2.1.1.2.1.7.111</t>
  </si>
  <si>
    <t>Grupo Ritco De Produccion S.A. De C.V.</t>
  </si>
  <si>
    <t>EDITORIAL Y PROYECTOS CHETUMAL, S.A. DE C.V.</t>
  </si>
  <si>
    <t>2.1.1.2.1.7.6</t>
  </si>
  <si>
    <t>GONZALEZ PECH ROBERTO</t>
  </si>
  <si>
    <t>2.1.1.2.1.9.86</t>
  </si>
  <si>
    <t>2.1.1.4.18</t>
  </si>
  <si>
    <t>Municipio De Puerto Morelos</t>
  </si>
  <si>
    <t>2.1.1.4.2</t>
  </si>
  <si>
    <t>Municipio De Felipe Carrillo Puerto</t>
  </si>
  <si>
    <t>2.1.1.4.4</t>
  </si>
  <si>
    <t>Municipio De Cozumel</t>
  </si>
  <si>
    <t>2.1.1.4.5</t>
  </si>
  <si>
    <t>2.1.1.4.8</t>
  </si>
  <si>
    <t>Municipio De Solidaridad</t>
  </si>
  <si>
    <t>2.1.1.4.9</t>
  </si>
  <si>
    <t>Municipio De Tulum</t>
  </si>
  <si>
    <t>2.1.1.7.5.9</t>
  </si>
  <si>
    <t>PENA CONVENCIONAL</t>
  </si>
  <si>
    <t>2.1.1.9.3.23.10</t>
  </si>
  <si>
    <t>2.1.1.2.1.1.35</t>
  </si>
  <si>
    <t>2.1.1.2.1.1.37</t>
  </si>
  <si>
    <t>Alvarez Oramas Maria Teresa</t>
  </si>
  <si>
    <t>2.1.1.2.1.1.132</t>
  </si>
  <si>
    <t>Abundis Rodriguez Erandeni</t>
  </si>
  <si>
    <t>2.1.1.2.1.3.110</t>
  </si>
  <si>
    <t>2.1.1.2.1.3.645</t>
  </si>
  <si>
    <t>2.1.1.2.1.5.8</t>
  </si>
  <si>
    <t>ESPINOSA LOPEZ RUY CARLOS</t>
  </si>
  <si>
    <t>2.1.1.2.1.6.9</t>
  </si>
  <si>
    <t>FM GASTRONOMIA, S.A. DE C.V.</t>
  </si>
  <si>
    <t>2.1.1.2.1.7.218</t>
  </si>
  <si>
    <t>2.1.1.2.1.8.96</t>
  </si>
  <si>
    <t>Handall Diaz Jennifer</t>
  </si>
  <si>
    <t>2.1.1.2.1.13.7</t>
  </si>
  <si>
    <t>EL MAHARAJA DE LA RIVIERA, S.A. DE C.V.</t>
  </si>
  <si>
    <t>2.1.1.2.1.17.9</t>
  </si>
  <si>
    <t>PECH CASTILLEJOS YIMMY</t>
  </si>
  <si>
    <t>2.1.1.2.1.17.311</t>
  </si>
  <si>
    <t>PUC JIMENEZ DANIEL JESUS</t>
  </si>
  <si>
    <t>2.1.1.2.1.20.237</t>
  </si>
  <si>
    <t>Salgado Mendoza Antonio de Atocha</t>
  </si>
  <si>
    <t>2.1.1.2.1.20.282</t>
  </si>
  <si>
    <t>SANTIN CASTILLO MARIA JUANA</t>
  </si>
  <si>
    <t>2.1.1.2.1.21.38</t>
  </si>
  <si>
    <t>2.1.1.2.1.23.19</t>
  </si>
  <si>
    <t>2.1.1.2.1.23.105</t>
  </si>
  <si>
    <t>VEGA PECH PETRONILO ANGEL</t>
  </si>
  <si>
    <t>2.1.1.2.1.23.119</t>
  </si>
  <si>
    <t>VICMAR SEGURIDAD PRIVADA, S.C.</t>
  </si>
  <si>
    <t>2.1.1.2.1.23.120</t>
  </si>
  <si>
    <t>24 ALTERNATIVA EN PUBLICIDAD, S.A. DE C.V.</t>
  </si>
  <si>
    <t>2.1.1.2.1.23.121</t>
  </si>
  <si>
    <t>VAZQUEZ GARCIA JESUS ALAIN ALEXIS</t>
  </si>
  <si>
    <t>2.1.1.9.3.3.38</t>
  </si>
  <si>
    <t>2.1.1.2.1.1.1</t>
  </si>
  <si>
    <t>AREVALO PIÑA JOSE LUIS</t>
  </si>
  <si>
    <t>Ake Gomez Jose Petronilo</t>
  </si>
  <si>
    <t>2.1.1.2.1.1.239</t>
  </si>
  <si>
    <t>Avila Barron Maura Guadalupe</t>
  </si>
  <si>
    <t>2.1.1.2.1.1.246</t>
  </si>
  <si>
    <t>2.1.1.2.1.1.6</t>
  </si>
  <si>
    <t>2.1.1.2.1.1.9</t>
  </si>
  <si>
    <t>AMARO HERNANDEZ FERNANDO</t>
  </si>
  <si>
    <t>2.1.1.2.1.12.8</t>
  </si>
  <si>
    <t>LANDAVAZO CEBALLOS ALMA ROSA</t>
  </si>
  <si>
    <t>2.1.1.2.1.13.19</t>
  </si>
  <si>
    <t>MANZANO SUAREZ RUDY GILBERT</t>
  </si>
  <si>
    <t>2.1.1.2.1.13.3</t>
  </si>
  <si>
    <t>MONTERO BLANCO NUBIA MARGARITA</t>
  </si>
  <si>
    <t>2.1.1.2.1.13.381</t>
  </si>
  <si>
    <t>Magaña Peña Juan Carlos</t>
  </si>
  <si>
    <t>2.1.1.2.1.13.390</t>
  </si>
  <si>
    <t>Maldonado Acosta Claudia</t>
  </si>
  <si>
    <t>2.1.1.2.1.14.3</t>
  </si>
  <si>
    <t>NOVELO TEC WILBERTH</t>
  </si>
  <si>
    <t>NEW WORK SERVICE S.A. DE C.V.</t>
  </si>
  <si>
    <t>Nacional de Insumos Capitel, S.A De C.V.</t>
  </si>
  <si>
    <t>OPERADORA Y DISTRIBUIDORA COMERCIAL KANKUN, S.A DE C.V.</t>
  </si>
  <si>
    <t>2.1.1.2.1.16.2</t>
  </si>
  <si>
    <t>OJEZA CONTADORES Y ASESORES, SCP</t>
  </si>
  <si>
    <t>2.1.1.2.1.17.265</t>
  </si>
  <si>
    <t>Peyrefitte Ferreiro Marianela</t>
  </si>
  <si>
    <t>2.1.1.2.1.17.289</t>
  </si>
  <si>
    <t>PUBLICIDAD CANCUN REAL, S.A. DE C.V.</t>
  </si>
  <si>
    <t>2.1.1.2.1.17.5</t>
  </si>
  <si>
    <t>PROFFICIA, S.C.</t>
  </si>
  <si>
    <t>2.1.1.2.1.19.177</t>
  </si>
  <si>
    <t>Rosado Medina Andres</t>
  </si>
  <si>
    <t>2.1.1.2.1.19.210</t>
  </si>
  <si>
    <t>2.1.1.2.1.19.239</t>
  </si>
  <si>
    <t>RODRIGUEZ SANCHEZ GERARDO ALBERTO</t>
  </si>
  <si>
    <t>2.1.1.2.1.20.172</t>
  </si>
  <si>
    <t>2.1.1.2.1.20.206</t>
  </si>
  <si>
    <t>Salas Perez Adriana Del Jesus</t>
  </si>
  <si>
    <t>Sotomayor Cota Sandra</t>
  </si>
  <si>
    <t>Service y Tecnologys Koba, S.A. de C.V.</t>
  </si>
  <si>
    <t>2.1.1.2.1.20.279</t>
  </si>
  <si>
    <t>Song Encalada Lizbeth Loy</t>
  </si>
  <si>
    <t>2.1.1.2.1.20.298</t>
  </si>
  <si>
    <t>SISTEMA DE TELECOMUNICACIONES Y LLAMADAS, S.A. DE C.V.</t>
  </si>
  <si>
    <t>2.1.1.2.1.20.299</t>
  </si>
  <si>
    <t>SERVICIOS DIGITALES SIMPAQ, S.A. DE C.V.</t>
  </si>
  <si>
    <t>2.1.1.2.1.20.3</t>
  </si>
  <si>
    <t>Sanchez Nuñez Ivan Job</t>
  </si>
  <si>
    <t>2.1.1.2.1.20.304</t>
  </si>
  <si>
    <t>SERVICIOS OPERATIVOS Y ADMINISTRATIVOS IVATA, S.A. DE C.V.</t>
  </si>
  <si>
    <t>2.1.1.2.1.21.122</t>
  </si>
  <si>
    <t>Torres Perez Marian Beatriz</t>
  </si>
  <si>
    <t>2.1.1.2.1.21.150</t>
  </si>
  <si>
    <t>Telecomunicaciones VG y Asociados SA DE CV.</t>
  </si>
  <si>
    <t>2.1.1.2.1.21.159</t>
  </si>
  <si>
    <t>TELESISTEMAS PENINSULARES S.A. DE C.V.</t>
  </si>
  <si>
    <t>2.1.1.2.1.21.164</t>
  </si>
  <si>
    <t>DOS TORRES CAPITAL S.C.</t>
  </si>
  <si>
    <t>2.1.1.2.1.21.179</t>
  </si>
  <si>
    <t>TORRES CETINA LUIS CARLOS</t>
  </si>
  <si>
    <t>2.1.1.2.1.22.26</t>
  </si>
  <si>
    <t>Us Nery Berta Maria</t>
  </si>
  <si>
    <t>2.1.1.2.1.22.40</t>
  </si>
  <si>
    <t>UC PEÑA CARLOS EFRAIN</t>
  </si>
  <si>
    <t>2.1.1.2.1.22.45</t>
  </si>
  <si>
    <t>UNIMAJ, S.A. DE C.V.</t>
  </si>
  <si>
    <t>2.1.1.2.1.25.13</t>
  </si>
  <si>
    <t>3XPERTIUS, S.A. DE C.V.</t>
  </si>
  <si>
    <t>2.1.1.2.1.26.15</t>
  </si>
  <si>
    <t>2.1.1.2.1.26.8</t>
  </si>
  <si>
    <t>2.1.1.2.1.27.30</t>
  </si>
  <si>
    <t>Zaragoza Rocha Y Asociados, S.C.</t>
  </si>
  <si>
    <t>2.1.1.2.1.27.39</t>
  </si>
  <si>
    <t>ZEPEDA PADILLA RAMSES YAIR</t>
  </si>
  <si>
    <t>2.1.1.2.1.3.102</t>
  </si>
  <si>
    <t>2.1.1.2.1.3.116</t>
  </si>
  <si>
    <t>2.1.1.2.1.3.133</t>
  </si>
  <si>
    <t>Chejin Medina Ernesto</t>
  </si>
  <si>
    <t>2.1.1.2.1.3.15</t>
  </si>
  <si>
    <t>CTP DISEÑOS Y PROYECTOS EMPRESARIALES, S.A. DE C.V.</t>
  </si>
  <si>
    <t>2.1.1.2.1.3.59</t>
  </si>
  <si>
    <t>COMERCIALIZADORA DE MEDIOS Y TECNOLOGIA, S.A. DE C.V.</t>
  </si>
  <si>
    <t>2.1.1.2.1.3.615</t>
  </si>
  <si>
    <t>2.1.1.2.1.3.617</t>
  </si>
  <si>
    <t>CORPORATIVO ESCOGA, S.A. DE C.V.</t>
  </si>
  <si>
    <t>2.1.1.2.1.3.654</t>
  </si>
  <si>
    <t>CASTAÑEDA GONGORA MARCO ANTONIO</t>
  </si>
  <si>
    <t>2.1.1.2.1.3.661</t>
  </si>
  <si>
    <t>CHECANDO ACEITE S.A. DE C.V.</t>
  </si>
  <si>
    <t>2.1.1.2.1.3.682</t>
  </si>
  <si>
    <t>COORPORATIVO DE VIAJES MAP SA DE CV</t>
  </si>
  <si>
    <t>2.1.1.2.1.3.88</t>
  </si>
  <si>
    <t>2.1.1.2.1.4.5</t>
  </si>
  <si>
    <t>DURAN LIZAMA JESUS JULIAN</t>
  </si>
  <si>
    <t>2.1.1.2.1.5.1159</t>
  </si>
  <si>
    <t>2.1.1.2.1.5.1175</t>
  </si>
  <si>
    <t>Escalante Lopez Ezequiel de Jesus</t>
  </si>
  <si>
    <t>2.1.1.2.1.5.12</t>
  </si>
  <si>
    <t>ESPINOSA SANCHEZ ANNA ALEJANDRA</t>
  </si>
  <si>
    <t>ESTRATEGIA Y DESARROLLO MERCANTIL CANMEX S.A. DE C.V.</t>
  </si>
  <si>
    <t>2.1.1.2.1.5.9</t>
  </si>
  <si>
    <t>ENEXVIR, S.A. DE C.V.</t>
  </si>
  <si>
    <t>2.1.1.2.1.6.105</t>
  </si>
  <si>
    <t>FOMENTO EMPRESARIAL EALY CARDENAS, S.A. DE C.V.</t>
  </si>
  <si>
    <t>2.1.1.2.1.7.11</t>
  </si>
  <si>
    <t>GRUPO LEGAL Y CONTABLE AMADEUS, S.A. DE C.V.</t>
  </si>
  <si>
    <t>2.1.1.2.1.7.13</t>
  </si>
  <si>
    <t>GARRIDO CERVERA MARISSA</t>
  </si>
  <si>
    <t>Gobierno Del Estado Libre Y Soberano De Quintana Roo.</t>
  </si>
  <si>
    <t>2.1.1.2.1.7.240</t>
  </si>
  <si>
    <t>Grupo Inmobiliario Mexblock, S.A. de C.V.</t>
  </si>
  <si>
    <t>2.1.1.2.1.7.298</t>
  </si>
  <si>
    <t>GENERACION MITRA S.A. DE C.V.</t>
  </si>
  <si>
    <t>2.1.1.2.1.7.330</t>
  </si>
  <si>
    <t>GUTIERREZ DZUL ISELA</t>
  </si>
  <si>
    <t>2.1.1.2.1.7.340</t>
  </si>
  <si>
    <t>GESTIONA VERDE S. DE R.L. DE C.V.</t>
  </si>
  <si>
    <t>2.1.1.2.1.7.341</t>
  </si>
  <si>
    <t>GOMEZ CANTO WILSON DE JESUS</t>
  </si>
  <si>
    <t>2.1.1.2.1.7.70</t>
  </si>
  <si>
    <t>GAMBOA MORENO PAULA REBECA</t>
  </si>
  <si>
    <t>2.1.1.2.1.9.105</t>
  </si>
  <si>
    <t>IZQUIERDO ULLOA LAURA LUCILA</t>
  </si>
  <si>
    <t>2.1.1.3.1.62</t>
  </si>
  <si>
    <t>ARQUITECTURA + INGENIERIA, S.A. DE C.V.</t>
  </si>
  <si>
    <t>2.1.1.3.17.16</t>
  </si>
  <si>
    <t>Comision Federal De Electricidad</t>
  </si>
  <si>
    <t>2.1.1.5.1.13.207</t>
  </si>
  <si>
    <t>MELESIO BANQUEDANO CESAR JONATHAN</t>
  </si>
  <si>
    <t>PRODUCTORA PROCESADORA AGRICOLA DE MEXICO, S.A. DE C.V.</t>
  </si>
  <si>
    <t>2.1.1.5.1.17.87</t>
  </si>
  <si>
    <t>2.1.1.5.1.20.160</t>
  </si>
  <si>
    <t>SABIDO AY PAULINO DEL ROSARIO</t>
  </si>
  <si>
    <t>2.1.1.5.1.3.400</t>
  </si>
  <si>
    <t>CEBALLOS UH YERLIN BIANELLY</t>
  </si>
  <si>
    <t>2.1.1.5.1.7.196</t>
  </si>
  <si>
    <t>GOMEZ POOT FRANCISCO MANUEL</t>
  </si>
  <si>
    <t>2.1.1.5.1.7.197</t>
  </si>
  <si>
    <t>GOMEZ MIRANDA VERONICA</t>
  </si>
  <si>
    <t>2.1.1.5.1.7.198</t>
  </si>
  <si>
    <t>GONZALEZ FERNANDEZ MARIA GUADALUPE</t>
  </si>
  <si>
    <t>2.1.1.5.1.9.40</t>
  </si>
  <si>
    <t>Inapesca Py Corales Quintana Roo</t>
  </si>
  <si>
    <t>2.1.1.9.3.16.11</t>
  </si>
  <si>
    <t>ORVAÑANOS REA CARLOS</t>
  </si>
  <si>
    <t>2.1.1.9.3.3.37</t>
  </si>
  <si>
    <t>Constantino Boyer Sara Margarita</t>
  </si>
  <si>
    <t>2.1.1.9.3.4.6</t>
  </si>
  <si>
    <t>Dominguez Martinez Ariadne Isabel</t>
  </si>
  <si>
    <t>2.1.1.9.9.2.72</t>
  </si>
  <si>
    <t>Ramírez García Juan Fernando</t>
  </si>
  <si>
    <t>Sanchez Alvarez Enrique David</t>
  </si>
  <si>
    <t>2.1.1.9.3.20.14</t>
  </si>
  <si>
    <t>RODRIGUEZ HOY DORA MARIA DEL CARMEN</t>
  </si>
  <si>
    <t>2.1.1.9.3.19.30</t>
  </si>
  <si>
    <t>2.1.1.6.3.5</t>
  </si>
  <si>
    <t>2.1.1.6.2.15</t>
  </si>
  <si>
    <t>POOT ESTRELLA NOEMI</t>
  </si>
  <si>
    <t>2.1.1.5.1.17.207</t>
  </si>
  <si>
    <t>2.1.1.5.1.17.1</t>
  </si>
  <si>
    <t>Municipio De Benito Juarez</t>
  </si>
  <si>
    <t>FRECUENCIA AUDITIVA S.A. DE C.V.</t>
  </si>
  <si>
    <t>2.1.1.5.1.6.73</t>
  </si>
  <si>
    <t>ESPAÑA CHAN CESAR JAIR</t>
  </si>
  <si>
    <t>2.1.1.5.1.5.59</t>
  </si>
  <si>
    <t>2.1.1.4.14</t>
  </si>
  <si>
    <t>2.1.1.4.7</t>
  </si>
  <si>
    <t>2.1.1.4.6</t>
  </si>
  <si>
    <t>2.1.1.4.3</t>
  </si>
  <si>
    <t>Municipio De Othon P. Blanco</t>
  </si>
  <si>
    <t>2.1.1.3.20.36</t>
  </si>
  <si>
    <t>PAREDES OCHOA MARIFE</t>
  </si>
  <si>
    <t>2.1.1.3.17.60</t>
  </si>
  <si>
    <t>2.1.1.3.16.3</t>
  </si>
  <si>
    <t>2.1.1.3.16.2</t>
  </si>
  <si>
    <t>NAVARRETE CANTO MAGALY YVONE</t>
  </si>
  <si>
    <t>2.1.1.3.14.4</t>
  </si>
  <si>
    <t>MIJANGOS ESQUIVEL JUAN ELOY</t>
  </si>
  <si>
    <t>2.1.1.3.13.65</t>
  </si>
  <si>
    <t>MARLIN DE Q. ROO, S.A. DE C.V.</t>
  </si>
  <si>
    <t>2.1.1.3.13.5</t>
  </si>
  <si>
    <t>INGARQSA EMPRESARIAL S.A DE C.V</t>
  </si>
  <si>
    <t>2.1.1.3.9.59</t>
  </si>
  <si>
    <t>2.1.1.3.8.10</t>
  </si>
  <si>
    <t>2.1.1.3.7.77</t>
  </si>
  <si>
    <t>ESPINOSA BUENFIL MARIO JOAQUIN</t>
  </si>
  <si>
    <t>2.1.1.3.5.47</t>
  </si>
  <si>
    <t>EDIFICACIONES MAORIE, S.A. DE C.V.</t>
  </si>
  <si>
    <t>2.1.1.3.5.46</t>
  </si>
  <si>
    <t>2.1.1.3.5.22</t>
  </si>
  <si>
    <t>2.1.1.3.5.6</t>
  </si>
  <si>
    <t>2.1.1.3.3.172</t>
  </si>
  <si>
    <t>2.1.1.3.3.171</t>
  </si>
  <si>
    <t>2.1.1.3.3.148</t>
  </si>
  <si>
    <t>2.1.1.3.3.92</t>
  </si>
  <si>
    <t>2.1.1.3.3.60</t>
  </si>
  <si>
    <t>2.1.1.3.3.31</t>
  </si>
  <si>
    <t>2.1.1.3.3.24</t>
  </si>
  <si>
    <t>2.1.1.2.1.25.12</t>
  </si>
  <si>
    <t>TUNDER NEGOCIOS, S.A. DE C.V.</t>
  </si>
  <si>
    <t>2.1.1.2.1.21.176</t>
  </si>
  <si>
    <t>2.1.1.2.1.21.136</t>
  </si>
  <si>
    <t>Torres Lezcano Luis Alberto</t>
  </si>
  <si>
    <t>2.1.1.2.1.21.32</t>
  </si>
  <si>
    <t>SUCESOS DEL SURESTE, S.A. DE C.V.</t>
  </si>
  <si>
    <t>2.1.1.2.1.20.312</t>
  </si>
  <si>
    <t>SOLIS AMAYA CHRISTIAN ENRIQUE</t>
  </si>
  <si>
    <t>2.1.1.2.1.20.309</t>
  </si>
  <si>
    <t>SANTOS CARRASCO MANUEL</t>
  </si>
  <si>
    <t>2.1.1.2.1.20.101</t>
  </si>
  <si>
    <t>RODRIGUEZ GALICIA JOSE</t>
  </si>
  <si>
    <t>2.1.1.2.1.19.238</t>
  </si>
  <si>
    <t>PEREZ CAMACHO JORGE ENRIQUE</t>
  </si>
  <si>
    <t>2.1.1.2.1.17.288</t>
  </si>
  <si>
    <t>PACHECO CABRERA JOSE JOAQUIN</t>
  </si>
  <si>
    <t>2.1.1.2.1.17.21</t>
  </si>
  <si>
    <t>Ola Multimedios S.A. de C.V.</t>
  </si>
  <si>
    <t>2.1.1.2.1.16.95</t>
  </si>
  <si>
    <t>MARTINEZ SANDOVAL HERNAN ULISES</t>
  </si>
  <si>
    <t>2.1.1.2.1.13.26</t>
  </si>
  <si>
    <t>2.1.1.2.1.6.92</t>
  </si>
  <si>
    <t>FERREYRA ACOSTA VICENTE</t>
  </si>
  <si>
    <t>2.1.1.2.1.6.4</t>
  </si>
  <si>
    <t>2.1.1.2.1.5.134</t>
  </si>
  <si>
    <t>ELEVADORES SCHINDLER S.A. DE C.V.</t>
  </si>
  <si>
    <t>2.1.1.2.1.5.128</t>
  </si>
  <si>
    <t>EXCELENCIA EN FACTOR HUMANO, S.A. DE C.V.</t>
  </si>
  <si>
    <t>2.1.1.2.1.5.13</t>
  </si>
  <si>
    <t>COSTA MAYA TRANSPORTES TURISTICOS, S.A.</t>
  </si>
  <si>
    <t>2.1.1.2.1.3.686</t>
  </si>
  <si>
    <t>CRYXO TECHNOLOGY S.A. DE C.V.</t>
  </si>
  <si>
    <t>2.1.1.2.1.3.676</t>
  </si>
  <si>
    <t>2.1.1.2.1.3.288</t>
  </si>
  <si>
    <t>CRUZ LEON CARLOS PABLO EMILIO</t>
  </si>
  <si>
    <t>2.1.1.2.1.3.92</t>
  </si>
  <si>
    <t>Baños Martinez Irma de los Angeles</t>
  </si>
  <si>
    <t>2.1.1.2.1.2.139</t>
  </si>
  <si>
    <t>BALANCE DIGITAL, S.A. DE C.V.</t>
  </si>
  <si>
    <t>2.1.1.2.1.2.5</t>
  </si>
  <si>
    <t>2.1.1.2.1.1.339</t>
  </si>
  <si>
    <t>2.1.1.2.1.1.68</t>
  </si>
  <si>
    <t>2.1.1.2.1.1.63</t>
  </si>
  <si>
    <t>2.1.1.2.1.1.23</t>
  </si>
  <si>
    <t>ACTIVE ZONE PUBLICIDAD, S.A. DE C.V.</t>
  </si>
  <si>
    <t>2.1.1.2.1.1.12</t>
  </si>
  <si>
    <t>SERVICIO DE ADMINISTRACION TRIBUTARIA DEL ESTADO DE QUINTANA ROO</t>
  </si>
  <si>
    <t>2.1.1.1.20.385</t>
  </si>
  <si>
    <t>2.1.1.1.20.384</t>
  </si>
  <si>
    <t>2.1.1.1.20.44</t>
  </si>
  <si>
    <t>2.1.1.1.20.43</t>
  </si>
  <si>
    <t>2.1.1.1.20.17</t>
  </si>
  <si>
    <t>2.1.1.1.20.14</t>
  </si>
  <si>
    <t>2.1.1.1.20.13</t>
  </si>
  <si>
    <t>2.1.1.1.20.12</t>
  </si>
  <si>
    <t>2.1.1.1.20.11</t>
  </si>
  <si>
    <t>2.1.1.1.20.9</t>
  </si>
  <si>
    <t>2.1.1.1.20.8</t>
  </si>
  <si>
    <t>2.1.1.1.20.7</t>
  </si>
  <si>
    <t>2.1.1.1.20.6</t>
  </si>
  <si>
    <t>2.1.1.1.20.5</t>
  </si>
  <si>
    <t>2.1.1.1.20.4</t>
  </si>
  <si>
    <t>2.1.1.1.20.3</t>
  </si>
  <si>
    <t>2.1.1.1.20.2</t>
  </si>
  <si>
    <t>REGISTRO PUBLICO DE LA PROPIEDAD Y DEL COMERCIO DEL ESTADO DE QUINTANA ROO</t>
  </si>
  <si>
    <t>2.1.1.1.19.403</t>
  </si>
  <si>
    <t>2.1.1.1.19.1</t>
  </si>
  <si>
    <t>2.1.1.1.17.72</t>
  </si>
  <si>
    <t>2.1.1.1.17.1</t>
  </si>
  <si>
    <t>2.1.1.1.10.1</t>
  </si>
  <si>
    <t>2.1.1.1.9.35</t>
  </si>
  <si>
    <t>2.1.1.1.9.34</t>
  </si>
  <si>
    <t>2.1.1.1.9.33</t>
  </si>
  <si>
    <t>CENTRO DE EVALUACION DEL DESEMPEÑO DEL ESTADO DE QUINTANA ROO</t>
  </si>
  <si>
    <t>2.1.1.1.9.10</t>
  </si>
  <si>
    <t>2.1.1.1.7.383</t>
  </si>
  <si>
    <t>2.1.1.1.4.1</t>
  </si>
  <si>
    <t>CENTRO ESTATAL DE EVALUACION Y CONTROL DE CONFIANZA</t>
  </si>
  <si>
    <t>2.1.1.1.3.877</t>
  </si>
  <si>
    <t>COMISION DE BUSQUEDA DE PERSONAS DEL ESTADO DE QUINTANA ROO</t>
  </si>
  <si>
    <t>2.1.1.1.3.876</t>
  </si>
  <si>
    <t>2.1.1.1.3.778</t>
  </si>
  <si>
    <t>2.1.1.1.3.86</t>
  </si>
  <si>
    <t>2.1.1.1.3.1</t>
  </si>
  <si>
    <t>2.1.1.1.1.2</t>
  </si>
  <si>
    <t>2.1.1.1.1.1</t>
  </si>
  <si>
    <t>AEROPUERTOS Y SERVICIOS AUXILIARES</t>
  </si>
  <si>
    <t>ANGULO MUÑOA AIDA ELVIRA</t>
  </si>
  <si>
    <t>ARREOLA PEÑA ROSARIO</t>
  </si>
  <si>
    <t>CONSEJERIA JURIDICA</t>
  </si>
  <si>
    <t>2.1.1.2.1.7.32</t>
  </si>
  <si>
    <t>GONZALEZ ORTIZ OSCAR</t>
  </si>
  <si>
    <t>JUNTA DE ASISTENCIA SOCIAL PRIVADA DE QUINTANA ROO</t>
  </si>
  <si>
    <t>2.1.1.2.1.13.354</t>
  </si>
  <si>
    <t>MUNICIPIO DE BENITO JUAREZ</t>
  </si>
  <si>
    <t>PODER LEGISLATIVO DEL ESTADO DE QUINTANA ROO</t>
  </si>
  <si>
    <t>SECRETARIA DE EDUCACION</t>
  </si>
  <si>
    <t>2.1.1.2.1.12.18</t>
  </si>
  <si>
    <t>LOPEZ SOUZA SERGIO OSCAR</t>
  </si>
  <si>
    <t>MUNICIPIO DE BACALAR</t>
  </si>
  <si>
    <t>MUNICIPIO DE COZUMEL</t>
  </si>
  <si>
    <t>MUNICIPIO DE FELIPE CARRILLO PUERTO</t>
  </si>
  <si>
    <t>MUNICIPIO DE JOSE MARIA MORELOS</t>
  </si>
  <si>
    <t>MUNICIPIO DE LAZARO CARDENAS</t>
  </si>
  <si>
    <t>MUNICIPIO DE PUERTO MORELOS</t>
  </si>
  <si>
    <t>MUNICIPIO DE TULUM</t>
  </si>
  <si>
    <t>PUBLICIDAD Y MARKETING ICONO, S.A. DE C.V.</t>
  </si>
  <si>
    <t>SERVICIOS ESPECIALIZADOS SERRET, S.A. DE C.V.</t>
  </si>
  <si>
    <t>ADMON. DEL PATRIMONIO DE BENEFICIENCIA PUBLICA DEL EDO.</t>
  </si>
  <si>
    <t>CUENTA</t>
  </si>
  <si>
    <t>EJERCICIO 2017</t>
  </si>
  <si>
    <t>EJERCICIO 2018</t>
  </si>
  <si>
    <t>EJERCICIO 2019</t>
  </si>
  <si>
    <t>DONATIVOS</t>
  </si>
  <si>
    <t>PROVEEDORES</t>
  </si>
  <si>
    <t>PUBLICIDAD</t>
  </si>
  <si>
    <t>RECUPERACION DE GASTOS</t>
  </si>
  <si>
    <t>RENTAS</t>
  </si>
  <si>
    <t>VIATICOS</t>
  </si>
  <si>
    <t>ORGANISMOS</t>
  </si>
  <si>
    <t>OBRA PUBLICA</t>
  </si>
  <si>
    <t>APORTACIONES ESTATALES</t>
  </si>
  <si>
    <t>SEGUROS</t>
  </si>
  <si>
    <t>EJERCICIO 2020</t>
  </si>
  <si>
    <t>AGENCIA DE PROYECTOS ESTRATÉGICOS DEL ESTADO DE QUINTANA ROO</t>
  </si>
  <si>
    <t>2.1.1.2.1.3.687</t>
  </si>
  <si>
    <t>CONSTRUCCIONES DRAMATICAS Y EXPERTOS CONSTRUCTORES, S.A. DE C.V.</t>
  </si>
  <si>
    <t>2.1.1.2.1.7.12</t>
  </si>
  <si>
    <t>GA RADIOCOMUNICACIONES, S.A. DE C.V.</t>
  </si>
  <si>
    <t>2.1.1.2.1.13.28</t>
  </si>
  <si>
    <t>MEDIOS CONTIGO, S.A. DE C.V.</t>
  </si>
  <si>
    <t>2.1.1.2.1.14.48</t>
  </si>
  <si>
    <t>2.1.1.2.1.16.131</t>
  </si>
  <si>
    <t>OPERADORA Y ADMINISTRADORA DE INFORMACION Y EDITORIAL, S.A. DE C.V.</t>
  </si>
  <si>
    <t>Producciones Abraxas, S. De R.L. De C.V.</t>
  </si>
  <si>
    <t>2.1.1.2.1.17.314</t>
  </si>
  <si>
    <t>PAPERTEK, S.A. DE C.V.</t>
  </si>
  <si>
    <t>2.1.1.2.1.18.16</t>
  </si>
  <si>
    <t>QUIMILAB, S.A. DE C.V.</t>
  </si>
  <si>
    <t>2.1.1.2.1.20.295</t>
  </si>
  <si>
    <t>SISTEMAS INTEGRALES COMPUTARIZADOS S.A. DE C.V.</t>
  </si>
  <si>
    <t>2.1.1.2.1.20.313</t>
  </si>
  <si>
    <t>SONDA PECH PAULINO NARCISO MARTIN</t>
  </si>
  <si>
    <t>2.1.1.3.7.13</t>
  </si>
  <si>
    <t>2.1.1.3.20.62</t>
  </si>
  <si>
    <t>2.1.1.5.1.1.179</t>
  </si>
  <si>
    <t>ANCA CABAÑAS LOURDES MARIA</t>
  </si>
  <si>
    <t>2.1.1.5.1.3.405</t>
  </si>
  <si>
    <t>CABRERA PAT MIARELA YANELI</t>
  </si>
  <si>
    <t>2.1.1.5.1.13.208</t>
  </si>
  <si>
    <t>MUÑOZ CANO DAVID</t>
  </si>
  <si>
    <t>2.1.1.5.1.13.209</t>
  </si>
  <si>
    <t>MORALES SANCHEZ JAZMIN</t>
  </si>
  <si>
    <t>2.1.1.5.1.17.3</t>
  </si>
  <si>
    <t>Poot Vazquez Roberto Leonardo</t>
  </si>
  <si>
    <t>2.1.1.5.1.19.53</t>
  </si>
  <si>
    <t>2.1.1.5.1.19.143</t>
  </si>
  <si>
    <t>RODRIGUEZ SOTELO EDITH</t>
  </si>
  <si>
    <t>2.1.1.9.3.20.17</t>
  </si>
  <si>
    <t>INSTITUTO DE MOVILIDAD DEL ESTADO DE QUINTANA ROO</t>
  </si>
  <si>
    <t>BANSI, S.A.</t>
  </si>
  <si>
    <t>MUNICIPIO DE ISLA MUJERES</t>
  </si>
  <si>
    <t>MUNICIPIO DE SOLIDARIDAD</t>
  </si>
  <si>
    <t>APOYOS SOCIALES</t>
  </si>
  <si>
    <t>Total general EGRESOS</t>
  </si>
  <si>
    <t>OTRAS CUENTAS POR PAGAR A CORTO PLAZO</t>
  </si>
  <si>
    <t>FINANCIERAS (PRESTAMOS Y VENTAS DE SEGUROS A TRABAJADORES CON DESCUENTOS POR NOMINA)</t>
  </si>
  <si>
    <t>SEGUROS (SEGUROS DE VIDA DE TRABAJADORES Y DE VEHICULOS DEL GOBIERNO DEL, ESTADO)</t>
  </si>
  <si>
    <t>ADEUDOS POR EXTINCION DE INFOVIR</t>
  </si>
  <si>
    <t>BECAS ESCOLARES</t>
  </si>
  <si>
    <t>FIDEICOMISO B-489</t>
  </si>
  <si>
    <t>FIDEICOMISO B-490</t>
  </si>
  <si>
    <t>FIDEICOMISO BANAMEX 160366-1</t>
  </si>
  <si>
    <t>INAPESCA PY CORALES QUINTANA ROO</t>
  </si>
  <si>
    <t>RANCHO EL CONTADERO DE TAMAULIPAS S DE PR DE RL DE CV</t>
  </si>
  <si>
    <t>POOT VAZQUEZ ROBERTO LEONARDO</t>
  </si>
  <si>
    <t>RODRIGUEZ OCEJO JOEL JOSE</t>
  </si>
  <si>
    <t>PACHECO BAZAN DINA MERCEDES</t>
  </si>
  <si>
    <t>FONDO PARA LA DIGNIFICACION DE LA VIVIENDA DEL PERSONAL DE LA POLICIA ESTATAL (FONDO DE QUINTANA ROO)</t>
  </si>
  <si>
    <t>DIPLOMADO DE DISEÑO GRAFICO</t>
  </si>
  <si>
    <t>FIDEICOMISO FEDERAL NO. 2211</t>
  </si>
  <si>
    <t>MOCHILAS ESCOLARES 2015</t>
  </si>
  <si>
    <t>MOCHILAS ESCOLARES 2018</t>
  </si>
  <si>
    <t>POR LIQUIDACION DEL INFOVIR CAAMAL TUZ ROSA ISELA</t>
  </si>
  <si>
    <t>SUBSIDIO PROVIVAH</t>
  </si>
  <si>
    <t>SANSORES GUTIERREZ ARISTEO MOISES</t>
  </si>
  <si>
    <t>SEGUROS PRIZA S.A. DE C.V.</t>
  </si>
  <si>
    <t>TRIBUNAL SUPERIOR DE JUSTICIA</t>
  </si>
  <si>
    <t>TESORERÍA DE LA FEDERACIÓN</t>
  </si>
  <si>
    <t>AGENCIA Y SOCIEDAD DE VALORES LR &amp; R, S.A. DE C.V. SOFOM, E.N.R.</t>
  </si>
  <si>
    <t>AXA SEGUROS, S.A. DE C.V.</t>
  </si>
  <si>
    <t>COMPAÑIA COMERCIAL COMERNOVA S.A. DE C.V. SOFOM, E.N.R.</t>
  </si>
  <si>
    <t>INTRABIENESTAR S.A. DE C.V.</t>
  </si>
  <si>
    <t>MAPFRE TEPEYAC, S.A.</t>
  </si>
  <si>
    <t>OPERADORA DE AHORRO SOCIAL S.C.P. (OASAC)</t>
  </si>
  <si>
    <t>FINANCIERA FORTALEZA, SOCIEDAD ANONIMA DE CAPITAL VARIABLE, SOCIEDAD FINANCIERA DE OBJETO MULTIPLE, ENTIDAD NO REGULADA</t>
  </si>
  <si>
    <t>QUINCENA EXPRESS, S.A. DE C.V.</t>
  </si>
  <si>
    <t>THONA SEGUROS, S.A. DE C.V.</t>
  </si>
  <si>
    <t>PRESTAMOS EXPEDITOS S.A. DE C.V.</t>
  </si>
  <si>
    <t>LIBERTAD SERVICIOS FINANCIEROS, SOCIEDAD ANONIMA DE CAPITAL VARIABLE, SOCIEDAD FINANCIERA POPULAR</t>
  </si>
  <si>
    <t>CRECIMIENTO SOCIAL, S. DE R.L. DE C.V.</t>
  </si>
  <si>
    <t>HINV, SOCIEDAD ANONIMA DE CAPITAL VARIABLE, SOCIEDAD FINANCIERA DE OBJETO MULTIPLE, ENTIDAD NO REGULADA</t>
  </si>
  <si>
    <t>TOTAL CREDIT, SOCIEDAD ANONIMA DE CAPITAL VARIABLE</t>
  </si>
  <si>
    <t>ARCHIVO GENERAL DEL ESTADO DE QUINTANA ROO</t>
  </si>
  <si>
    <t>OFICIALIA MAYOR</t>
  </si>
  <si>
    <t>PROCURADURIA FISCAL DEL ESTADO</t>
  </si>
  <si>
    <t>PROCURADURIA DE PROTECCION AL MEDIO AMBIENTE DEL ESTADO</t>
  </si>
  <si>
    <t>SECRETARIA DE SALUD</t>
  </si>
  <si>
    <t>SECRETARIA DE SEGURIDAD PUBLICA</t>
  </si>
  <si>
    <t>SECRETARIA DE TURISMO</t>
  </si>
  <si>
    <t>SECRETARIA DEL TRABAJO Y PREVISION SOCIAL</t>
  </si>
  <si>
    <t>SERVICIO ESTATAL DEL EMPLEO Y CAPACITACION PARA EL TRABAJO</t>
  </si>
  <si>
    <t>SECRETARIA DE DESARROLLO AGROPECUARIO RURAL Y PESCA</t>
  </si>
  <si>
    <t>SECRETARIA DE DESARROLLO ECONOMICO</t>
  </si>
  <si>
    <t>SECRETARIA DE ECOLOGIA Y MEDIO AMBIENTE</t>
  </si>
  <si>
    <t>SECRETARIA DE GOBIERNO</t>
  </si>
  <si>
    <t>SECRETARÍA DE LA CONTRALORÍA DEL ESTADO</t>
  </si>
  <si>
    <t>SECRETARIA EJECUTIVA DEL SISTEMA ESTATAL DE PROTECCIÓN DE LOS DERECHOS DE NIÑAS, NIÑOS Y ADOLESCENTES</t>
  </si>
  <si>
    <t>COORDINACIÓN GENERAL DE COMUNICACIÓN DEL GOBIERNO DEL ESTADO DE QUINTANA ROO</t>
  </si>
  <si>
    <t>COORDINACION ESTATAL DE PROTECCION CIVIL DE QUINTANA RO</t>
  </si>
  <si>
    <t>DESPACHO DEL EJECUTIVO</t>
  </si>
  <si>
    <t>INSTITUTO QUINTARROENSE DE INNOVACION Y TECNOLOGIA</t>
  </si>
  <si>
    <t>INSTITUTO GEOGRÁFICO Y CATASTRAL DEL ESTADO DE QUINTANA ROO</t>
  </si>
  <si>
    <t>REPRESENTACION DEL GOBIERNO DEL ESTADO EN EL DISTRITO FEDERAL</t>
  </si>
  <si>
    <t>INSTITUTO DE BIODIVERSIDAD Y AREAS NATURALES PROTEGIDAS DEL ESTADO DE QUINTANA ROO</t>
  </si>
  <si>
    <t>ABUNDIS RODRIGUEZ ERANDENI</t>
  </si>
  <si>
    <t>AGUILAR DIAZ ANAHI ELIZABETH</t>
  </si>
  <si>
    <t>ANDRADE JIMENEZ MARIA DEL SOCORRO</t>
  </si>
  <si>
    <t>AVILA BARRON MAURA GUADALUPE</t>
  </si>
  <si>
    <t>BAÑOS MARTINEZ IRMA DE LOS ANGELES</t>
  </si>
  <si>
    <t>CASTRO NORIEGA JORGE ANTONIO</t>
  </si>
  <si>
    <t>CHEJIN MEDINA ERNESTO</t>
  </si>
  <si>
    <t>GONZALEZ ANGULO MANUEL JESUS</t>
  </si>
  <si>
    <t>GUERRA FLORES JULIA ERIKA</t>
  </si>
  <si>
    <t>HANDALL DIAZ JENNIFER</t>
  </si>
  <si>
    <t>MAGAÑA PEÑA JUAN CARLOS</t>
  </si>
  <si>
    <t>MALDONADO ACOSTA CLAUDIA</t>
  </si>
  <si>
    <t>NAVARRO SANCHEZ IRENE</t>
  </si>
  <si>
    <t>REYES LIZAMA BERNABE</t>
  </si>
  <si>
    <t>ROSADO MEDINA ANDRES</t>
  </si>
  <si>
    <t>SALAS PEREZ ADRIANA DEL JESUS</t>
  </si>
  <si>
    <t>SALGADO MENDOZA ANTONIO DE ATOCHA</t>
  </si>
  <si>
    <t>SCHULTZ VILLANUEVA JORGE TOMAS</t>
  </si>
  <si>
    <t>SOSA CASTRO ROGER ALEJANDRO</t>
  </si>
  <si>
    <t>TORRES LEZCANO LUIS ALBERTO</t>
  </si>
  <si>
    <t>TORRES PEREZ MARIAN BEATRIZ</t>
  </si>
  <si>
    <t>TRUJILLO FONSECA LUIS FELIPE</t>
  </si>
  <si>
    <t>US NERY BERTA MARIA</t>
  </si>
  <si>
    <t>VILLANUEVA ENRIQUEZ EMILIO</t>
  </si>
  <si>
    <t>ALARMAS DEL CARIBE, S.A. DE C.V.</t>
  </si>
  <si>
    <t>BIVELOP S.A. DE C.V.</t>
  </si>
  <si>
    <t>CABLEMAS TELECOMUNICACIONES, S.A. DE C.V.</t>
  </si>
  <si>
    <t>COMERCIALIZADORA ZACHBE S.A. DE C.V.</t>
  </si>
  <si>
    <t>CONSTRUCCIONES Y DEMOLICIONES DEL SURESTE SA DE CV</t>
  </si>
  <si>
    <t>CORPORATIVO REAL CUMBRES S. DE R.L. DE C.V.</t>
  </si>
  <si>
    <t>EVENTOS PACX, S.A. DE C.V.</t>
  </si>
  <si>
    <t>EXPERTOS EN CONTROL INTERNO, ÉTICA Y CUMPLIMIENTO S.A. DE C.V.</t>
  </si>
  <si>
    <t>FORMAS INTELIGENTES, S.A. DE C.V.</t>
  </si>
  <si>
    <t>INSTITUTO DE ADMINISTRACION PUBLICA DEL ESTADO DE Q. RO</t>
  </si>
  <si>
    <t>INSTITUTO DE ESPECIALIZACION PARA EJECUTIVOS, SC</t>
  </si>
  <si>
    <t>MITSUBISHI ELECTRIC DE MÈXICO S.A. DE C.V.</t>
  </si>
  <si>
    <t>OLA MULTIMEDIOS S.A. DE C.V.</t>
  </si>
  <si>
    <t>RADIOMOVIL DIPSA, S.A. DE C.V.</t>
  </si>
  <si>
    <t>TELECOMUNICACIONES VG Y ASOCIADOS SA DE CV.</t>
  </si>
  <si>
    <t>VIVENDI LAS AMERICAS S.C.</t>
  </si>
  <si>
    <t>XERON ASESORÍA S.A. DE C.V.</t>
  </si>
  <si>
    <t>YENTRU PUBLICIDAD PARA TU NEGOCIO, S.A. DE C.V.</t>
  </si>
  <si>
    <t>YN DISTRIBUIDORA Y COMERCIALIZADORA SA DE CV</t>
  </si>
  <si>
    <t>ZARAGOZA ROCHA Y ASOCIADOS, S.C.</t>
  </si>
  <si>
    <t>NOVEDADES DE QUINTANA ROO, S. A. DE C. V.</t>
  </si>
  <si>
    <t>TURQUESA ORGANIZACION, S.A. DE C.V.</t>
  </si>
  <si>
    <t>LA VOZ DE QUINTANA ROO S.A. DE C.V.</t>
  </si>
  <si>
    <t>COMPAÑIA TIPOGRAFICA YUCATECA, S.A. DE C.V.</t>
  </si>
  <si>
    <t>COMERCIALIZADORA DIGITAL RADIO SA, S.A. DE C.V.</t>
  </si>
  <si>
    <t>CREA ACTIVIDAD VERA S.A. DE C.V.</t>
  </si>
  <si>
    <t>GRUPO INFORMATICO CANCUN CARIBE, S.A. DE C.V</t>
  </si>
  <si>
    <t>LV CIA EDITORA DE NOTICIAS S.A DE C.V</t>
  </si>
  <si>
    <t>MARIN HERNANDEZ ADRIANA</t>
  </si>
  <si>
    <t>PROMOVISION DEL CARIBE, S. A. DE C. V.</t>
  </si>
  <si>
    <t>SANCHEZ NUÑEZ IVAN JOB</t>
  </si>
  <si>
    <t>TELEVISION Y RADIO CARIBE, S.A DE C.V.</t>
  </si>
  <si>
    <t>EFINFO, S.A.P.I. DE C.V</t>
  </si>
  <si>
    <t>SANCHEZ ALVAREZ ENRIQUE DAVID</t>
  </si>
  <si>
    <t>SANTIAGO MIJANGOS LETICIA</t>
  </si>
  <si>
    <t>VILLALOBOS CARRILLO JESUS ANTONIO</t>
  </si>
  <si>
    <t>CONSTANTINO BOYER SARA MARGARITA</t>
  </si>
  <si>
    <t>CABRERA DIAZ REBECA</t>
  </si>
  <si>
    <t>GONGORA MARTIN SAMUEL</t>
  </si>
  <si>
    <t>VEGA ZOZAYA TIRZO ARIEL</t>
  </si>
  <si>
    <t>MARTINEZ HERNANDEZ ABDI</t>
  </si>
  <si>
    <t>DOMINGUEZ MARTINEZ ARIADNE ISABEL</t>
  </si>
  <si>
    <t>POOL PEREZ FRANCISCO JAVIER</t>
  </si>
  <si>
    <t>IZQUIERDO HERNANDEZ ARTURO Y PULIDO TORRES ARMINDA</t>
  </si>
  <si>
    <t>PÈREZ HERNANDEZ MARIA PATRICIA</t>
  </si>
  <si>
    <t>TREJO AQUINO VERONICA</t>
  </si>
  <si>
    <t>ORTIZ NAAL DAVID RAFAEL</t>
  </si>
  <si>
    <t>GARDUZA BARUCH JUAN</t>
  </si>
  <si>
    <t>CHABLE RIVERO GABRIEL</t>
  </si>
  <si>
    <t>MONTALBAN CAMPECHANO ANGELA</t>
  </si>
  <si>
    <t>VALENCIA MATU LUIS ARMANDO</t>
  </si>
  <si>
    <t>CANUL UICAB MARIA ELENA</t>
  </si>
  <si>
    <t>AVALOS AGUILAR MATEO</t>
  </si>
  <si>
    <t>KUMUL CAN PEDRO</t>
  </si>
  <si>
    <t>GUADARRAMA MEZA BASILIO</t>
  </si>
  <si>
    <t>CASTAÑEDA GONZALEZ RUPERTO</t>
  </si>
  <si>
    <t>MEDINA HERNANDEZ RUBEN</t>
  </si>
  <si>
    <t>BATUM COCOM JOSE MANUEL</t>
  </si>
  <si>
    <t>DUMANI SANTAMARIA JORGE A.</t>
  </si>
  <si>
    <t>FLORES PUC AGUSTIN</t>
  </si>
  <si>
    <t>TUZ MOO JUAN DIEGO</t>
  </si>
  <si>
    <t>BAEZA BAEZA FLORENCIA MIREYA</t>
  </si>
  <si>
    <t>AKEB PECH VICTOR MANUEL</t>
  </si>
  <si>
    <t>AVILA CALDERON WILMA ELIDUVINA</t>
  </si>
  <si>
    <t>DELGADO GUZMAN JUAN EDILBERTO</t>
  </si>
  <si>
    <t>PECH PECH MIGUEL CONCEPCION</t>
  </si>
  <si>
    <t>PECH PECH JUAN HUMBERTO</t>
  </si>
  <si>
    <t>KU UH KATIA JUDITH</t>
  </si>
  <si>
    <t>MEJIA MACIAS AMERICA</t>
  </si>
  <si>
    <t>CANCHE NAVARRO JORGE FRANCISCO</t>
  </si>
  <si>
    <t>TORRES BADILLO BEATRIZ LILIANA</t>
  </si>
  <si>
    <t>PECH CANUL ANGELINA ARELY</t>
  </si>
  <si>
    <t>DZUL GAMBOA MILDRED ARACELY</t>
  </si>
  <si>
    <t>MAY POOT HONORIO</t>
  </si>
  <si>
    <t>ARGUELLES MONTALVO MAGDALIDA</t>
  </si>
  <si>
    <t>COHUO MAY SEBASTIAN</t>
  </si>
  <si>
    <t>MOLLINEDO GOMEZ JAIME</t>
  </si>
  <si>
    <t>REYES DOMINGUEZ CILVESTRE</t>
  </si>
  <si>
    <t>RAMÍREZ GARCÍA JUAN FERNANDO</t>
  </si>
  <si>
    <t>ROBLES CRUZ MARIA DE LA LUZ</t>
  </si>
  <si>
    <t>GUZMAN MARIN CLEMENTE</t>
  </si>
  <si>
    <t>PUC HERNANDEZ GERZON JESUS</t>
  </si>
  <si>
    <t>SANCHEZ RIVERO JOANA CRUZ</t>
  </si>
  <si>
    <t>ARQUITECTURA Y DIRECCION DE OBRAS SCP</t>
  </si>
  <si>
    <t>ALVAREZ ORAMAS MARIA TERESA</t>
  </si>
  <si>
    <t>ANGULO ELIAS ELIA MARCELA</t>
  </si>
  <si>
    <t>MINGUER ALCOCER DORA ELIZABETH</t>
  </si>
  <si>
    <t>MULTIPUERTO S.A. DE C.V.</t>
  </si>
  <si>
    <t>NAYFER S.A. DE C.V.</t>
  </si>
  <si>
    <t>SALAZAR HERNANDEZ ESTELA BEATRIZ</t>
  </si>
  <si>
    <t>SONG ENCALADA LIZBETH LOY</t>
  </si>
  <si>
    <t>TREJO NAVA JOSE ARTURO</t>
  </si>
  <si>
    <t>XACUR SALAZAR ALEJANDRO</t>
  </si>
  <si>
    <t>CENTRO COMERCIAL ABC, S. DE R.L. DE C.V.</t>
  </si>
  <si>
    <t>CAMIN CARDIN MANUEL MAXIMILIANO</t>
  </si>
  <si>
    <t>CONSTRUCTORA INMOBILIARIA DE CANCUN SA DE CV</t>
  </si>
  <si>
    <t>CHNAID NOVELO OMAR ELIAS</t>
  </si>
  <si>
    <t>COLLI HUCHIM WILSON ISMAEL</t>
  </si>
  <si>
    <t>DESARROLLADORA LOS CORALES, S.A. DE C.V.</t>
  </si>
  <si>
    <t>ESCALANTE LOPEZ EZEQUIEL DE JESUS</t>
  </si>
  <si>
    <t>FERRAEZ OSORIO JOSE DOLORES</t>
  </si>
  <si>
    <t>GRUPO RITCO DE PRODUCCION S.A. DE C.V.</t>
  </si>
  <si>
    <t>CONCENTRADORA DE VIATICOS</t>
  </si>
  <si>
    <t>TRIBUNAL ELECTORAL DE QUINTANA ROO RECURSOS DE LIBRE DISPOSICIÓN DE ORIGEN ESTATAL</t>
  </si>
  <si>
    <t>MUNICIPIOS (PARTICIPACIONES Y APORTACIONES POR PAGAR A CORTO PLAZO)</t>
  </si>
  <si>
    <t>MUNICIPIO DE OTHON P. BLANCO APROVECHAMIENTOS DERIVADOS DE LA ZONA FEDERAL MARÍTIMO TERRESTRE (ZOFEMAT)</t>
  </si>
  <si>
    <t>OBRAS Y MANTENIMIENTOS INTEGRALES, S. DE R. L. DE C. V.</t>
  </si>
  <si>
    <t>EMPRESAS QUITO S.A. DE C.V.</t>
  </si>
  <si>
    <t>GRUPO YAM CONSTRUCTORES, S.A. DE C.V.</t>
  </si>
  <si>
    <t>CONSTRUCTORA MOGU Y ASOCIADOS, S. A. DE C. V.</t>
  </si>
  <si>
    <t>CORTES ARZOLA DIEGO</t>
  </si>
  <si>
    <t>CONSTRUCTORA RIVAL S.A. DE C.V</t>
  </si>
  <si>
    <t>CONSTRUCCIONES DALBAH S.A. DE C.V.</t>
  </si>
  <si>
    <t>CONSORCIO KALOM KIM S. DE R.L. DE C.V.</t>
  </si>
  <si>
    <t>CONSTRUCTORA JAGUAR DEL CARIBE, S.A. DE C.V.</t>
  </si>
  <si>
    <t>EJE CONSTRUCCION DE PARAISOS S.A. DE C.V.</t>
  </si>
  <si>
    <t>GRUPO CONSTRUCTOR DE LA PENINSULA HT S.A. DE C.V.</t>
  </si>
  <si>
    <t>HERNANDEZ CEBALLOS RAUL ARIEL</t>
  </si>
  <si>
    <t>MELVA CONSTRUCTORES, S.A. DE C.V.</t>
  </si>
  <si>
    <t>OMER CONSTRUCCIONES, S. A. DE C. V.</t>
  </si>
  <si>
    <t>PELISIER CORP S.A. DE C.V.</t>
  </si>
  <si>
    <t>SACK CONSTRUCCIONES Y MAQUINARIAS S.A. DE C.V.</t>
  </si>
  <si>
    <t>MAYA CONSTRUCCIONES, S.A. DE C.V.</t>
  </si>
  <si>
    <t>ASEGURADORA INTERACCIONES, S.A.,DE C.V. GRUPO FINANCIERO INTERACCIONES</t>
  </si>
  <si>
    <t>LUGO WITZ LOURDES</t>
  </si>
  <si>
    <t>MALDONADO PUC NOEMI DEL ROSARIO</t>
  </si>
  <si>
    <t>MALLA CICLON DEL CARIBE, S.A. DE C.V.</t>
  </si>
  <si>
    <t>MARTINEZ MARQUEZ CLAUDIA ADELA</t>
  </si>
  <si>
    <t>MEJIA CASTELLANOS GISELL HANET</t>
  </si>
  <si>
    <t>POLISHINE DEL CARIBE, S.A. DE C.V.</t>
  </si>
  <si>
    <t>PROTEKTNET, S.A. DE C.V.</t>
  </si>
  <si>
    <t>PARRA LOPEZ NORMA ROSALIA</t>
  </si>
  <si>
    <t>SERVICIOS CARIBE, S.A. DE C.V.</t>
  </si>
  <si>
    <t>SERVICOMBUSTIBLES DEL CARIBE, S.A. DE C.V.</t>
  </si>
  <si>
    <t>SERVICOMBUSTIBLES INSURGENTES, S.A. DE C.V.</t>
  </si>
  <si>
    <t>BANCO MERCANTIL DEL NORTE, S.A.</t>
  </si>
  <si>
    <t>ISR RETENCIONES POR ARRENDAMIENTO DE INMUEBLES</t>
  </si>
  <si>
    <t>ISR RETENCIONES POR ASIMILADOS A SALARIOS</t>
  </si>
  <si>
    <t>IMPUESTO SOBRE NOMINA (OBRA PÚBLICA)</t>
  </si>
  <si>
    <t>IMPUESTO SOBRE NOMINA (GOBIERNO)</t>
  </si>
  <si>
    <t>CUOTAS PATRON - TRABAJADOR</t>
  </si>
  <si>
    <t>PRESTAMOS A CORTO Y MEDIANO PLAZO</t>
  </si>
  <si>
    <t>SEGURO DE RETIRO</t>
  </si>
  <si>
    <t>AHORRO SOLIDARIO EMPLEADO - GOBIERNO</t>
  </si>
  <si>
    <t>PRESTAMO HIPOTECARIO</t>
  </si>
  <si>
    <t>APORTACIONES</t>
  </si>
  <si>
    <t>CUOTAS AL SAR</t>
  </si>
  <si>
    <t>PENSIONES ALIMENTICIAS</t>
  </si>
  <si>
    <t>CUOTAS SINDICALES</t>
  </si>
  <si>
    <t>INFONACOT</t>
  </si>
  <si>
    <t>5% AL MILLAR (OBRA PUBLICA)</t>
  </si>
  <si>
    <t>CAMARA MEXICANA DE LA INDUSTRIA DE LA CONSTRUCCION</t>
  </si>
  <si>
    <t>SANCION POR OBRA PUBLICA</t>
  </si>
  <si>
    <t>METLIFE MEXICO DELEGACION OTHON P BLANCO</t>
  </si>
  <si>
    <t>METLIFE MEXICO DELEGACION CANCUN</t>
  </si>
  <si>
    <t>METLIFE MEXICO DELEGACION COZUMEL</t>
  </si>
  <si>
    <t>METLIFE MEXICO DELEGACION ISLA MUJERES</t>
  </si>
  <si>
    <t>METLIFE MEXICO DELEGACION SOLIDARIDAD</t>
  </si>
  <si>
    <t>METLIFE MEXICO DELEGACION FELIPE CARRILLO PUERTO</t>
  </si>
  <si>
    <t>METLIFE MEXICO DELEGACION JOSE MARIA MORELOS</t>
  </si>
  <si>
    <t>METLIFE MEXICO DELEGACION KANTUNILKIN</t>
  </si>
  <si>
    <t>FONDO DE AHORRO 2011-2012</t>
  </si>
  <si>
    <t>FONDO DE AHORRO 2012-2013</t>
  </si>
  <si>
    <t>FONDO DE AHORRO 2013-2014</t>
  </si>
  <si>
    <t>FONDO DE AHORRO 2014-2015</t>
  </si>
  <si>
    <t>FONDO DE AHORRO 2015-2016</t>
  </si>
  <si>
    <t>FONDO DE AHORRO 2016-2017</t>
  </si>
  <si>
    <t>FONDO DE AHORRO 2017-2018</t>
  </si>
  <si>
    <t>FONDO DE AHORRO 2018-2019</t>
  </si>
  <si>
    <t>FONDO DE AHORRO 2019-2020</t>
  </si>
  <si>
    <t>FONDO DE AHORRO 2020-2021</t>
  </si>
  <si>
    <t>2% CAPACITACION INDUSTRIAL</t>
  </si>
  <si>
    <t>5% MANTENIMIENTO DEL EDIFICIO DE LA CMIC</t>
  </si>
  <si>
    <t>CUOTAS IMSSS</t>
  </si>
  <si>
    <t>ILCO CONSTRUCTORES S.A. DE C.V.</t>
  </si>
  <si>
    <t>CAMINOS DE LA RIVIERA S.A. DE C.V.</t>
  </si>
  <si>
    <t>FONDO DE FOMENTO AGROPECUARIO DEL ESTADO DE QUINTANA ROO FIDEICOMISO FOFAQROO</t>
  </si>
  <si>
    <t>APORTACIONES ESTATALES A OBRA PUBLICA</t>
  </si>
  <si>
    <t>INTERESES, COMISIONES Y OTROS GASTOS DE LA DEUDA PUBLICA POR PAGAR A CORTO PLAZO</t>
  </si>
  <si>
    <r>
      <t>BANCO INTERACCIONES S.A.</t>
    </r>
    <r>
      <rPr>
        <b/>
        <sz val="10"/>
        <rFont val="Arial"/>
        <family val="2"/>
      </rPr>
      <t xml:space="preserve"> (FOFAQROO)</t>
    </r>
  </si>
  <si>
    <t>NAHUAT MARTINEZ JUAN CARLOS</t>
  </si>
  <si>
    <t>2.1.1.2.1.5.16</t>
  </si>
  <si>
    <t>2.1.1.2.1.7.37</t>
  </si>
  <si>
    <t>GIM COMPAÑÍA EDITORIAL, S.A. DE C.V.</t>
  </si>
  <si>
    <t>BANCO INTERACCIONES S.A.</t>
  </si>
  <si>
    <t>EJERCICIO 2010</t>
  </si>
  <si>
    <t>EJERCICIO 2011</t>
  </si>
  <si>
    <t>EJERCICIO 2012</t>
  </si>
  <si>
    <t>EJERCICIO 2013</t>
  </si>
  <si>
    <t>EJERCICIO 2014</t>
  </si>
  <si>
    <t>EJERCICIO 2015</t>
  </si>
  <si>
    <t>EJERCICIO 2016</t>
  </si>
  <si>
    <t>ADILENEGONZALEZMARTINEZ</t>
  </si>
  <si>
    <t>AGUAYO LOPEZ WILBERT MANUEL</t>
  </si>
  <si>
    <t>ALBORNOZ NOH LUIS ANTONIO</t>
  </si>
  <si>
    <t xml:space="preserve">ALCOCER BETANCOURT EDDY RAFAEL  </t>
  </si>
  <si>
    <t>ALEJANDRA DEL CARMENBUENFILPECH</t>
  </si>
  <si>
    <t>ALEJANDRACORTESPEREZ</t>
  </si>
  <si>
    <t>ALEJANDRO DAVIDROSALESRAMOS</t>
  </si>
  <si>
    <t>ALEJANDROROBLESMOLINA</t>
  </si>
  <si>
    <t xml:space="preserve">ALEMAN AYALA REYNA ISABEL  </t>
  </si>
  <si>
    <t>ALEXIS EDUARDOGARCIAMEDINA</t>
  </si>
  <si>
    <t xml:space="preserve">ALFREDO BERISTAIN  CASTILLO </t>
  </si>
  <si>
    <t>ALICIAVENTURAGIL</t>
  </si>
  <si>
    <t>AMALIA YAHAIRARAMIREZRUELAS</t>
  </si>
  <si>
    <t>ANA CLAUDIADOMINGUEZROJAS</t>
  </si>
  <si>
    <t>ANA KARENCEJAFLORES</t>
  </si>
  <si>
    <t xml:space="preserve">ANGEL DE LA CRUZ VARGUEZ  GONGORA </t>
  </si>
  <si>
    <t xml:space="preserve">ANGEL GABRIEL SALAZAR  DZUL </t>
  </si>
  <si>
    <t>ANGEL NAHINROSADOALPUCHE</t>
  </si>
  <si>
    <t>ANGEL VALERIOORTEGABALAM</t>
  </si>
  <si>
    <t>ANGULO CANTO CANDIE GUADALUPE</t>
  </si>
  <si>
    <t>ANIBAL YONATHANJARAESQUIVEL</t>
  </si>
  <si>
    <t>ANILURODRIGUEZDOMINGUEZ</t>
  </si>
  <si>
    <t>ANTONIO GARCIA JOSE ERNESTO</t>
  </si>
  <si>
    <t>ARJONA LEYVA JOSE SILVERIO</t>
  </si>
  <si>
    <t>ASTRID CAROLINAESCAMILLAMORALES</t>
  </si>
  <si>
    <t>AVILA CHULIM MARIA JOSE</t>
  </si>
  <si>
    <t>AVILA COOL FELIPE ENRIQUE</t>
  </si>
  <si>
    <t>AVILA DZIB JOSE MARDOQUEO</t>
  </si>
  <si>
    <t>AVILEZ BUENFIL FLORICELY</t>
  </si>
  <si>
    <t>AZCUAGA MORALES CARLOS HUMBERTO</t>
  </si>
  <si>
    <t>BANIA BRICELIALANDEROSANTONIO</t>
  </si>
  <si>
    <t>BEATRIZPELAEZBARQUET</t>
  </si>
  <si>
    <t>BELTRAN DURAN RAMON IBRAHIM</t>
  </si>
  <si>
    <t>BELTRAN NAVARRO MANUEL JESUS</t>
  </si>
  <si>
    <t>BETANCOURT SANCHEZ RABYNDRANATH</t>
  </si>
  <si>
    <t>BRENDA IRENESANCHEZCASTILLO</t>
  </si>
  <si>
    <t>BRIANDAESCALONANOH</t>
  </si>
  <si>
    <t>BRICEÑO PERCASTRE GUSTAVO</t>
  </si>
  <si>
    <t>BUENFIL CASTILLO JOSE MANUEL</t>
  </si>
  <si>
    <t>CAAMAL PEREZ GABRIEL</t>
  </si>
  <si>
    <t>CAAMAL PEREZ JOSE ALFREDO</t>
  </si>
  <si>
    <t>CABERTA VEGA GERARDO</t>
  </si>
  <si>
    <t>CABRERA CANTO JORGE EULOGIO</t>
  </si>
  <si>
    <t>CALLES ALATORRE DOMINGA</t>
  </si>
  <si>
    <t>CAMARA PACAB LUIS ANDRES</t>
  </si>
  <si>
    <t>CANCHE GASPAR FAUSTINO</t>
  </si>
  <si>
    <t>CANDIDOHERNANDEZJIMENEZ</t>
  </si>
  <si>
    <t>CARLOS ALBERTOANTONIOLOPEZ</t>
  </si>
  <si>
    <t xml:space="preserve">CARLOS ENRIQUE ALBORNOZ  NOH </t>
  </si>
  <si>
    <t xml:space="preserve">CARLOS HUMBERTO AZCUAGA  MORALES </t>
  </si>
  <si>
    <t>CARLOS JESSAILOPEZRODRIGUEZ</t>
  </si>
  <si>
    <t>CARLOS RAMONCARDENASSALAZAR</t>
  </si>
  <si>
    <t>CARMELADE LA PAZPIÑON</t>
  </si>
  <si>
    <t xml:space="preserve">CARMEN AIDA PEREZ  PINTO </t>
  </si>
  <si>
    <t>CARRASCO MADRID CARINA AURORA</t>
  </si>
  <si>
    <t xml:space="preserve">CASTILLO BRICEÑO EMMANUEL DE JESUS </t>
  </si>
  <si>
    <t>CASTILLO CRUZ JOSUE ISRAEL</t>
  </si>
  <si>
    <t>CASTILLO PINZON JUVENTINO</t>
  </si>
  <si>
    <t>CERALI FERNANDAMONSREALHERNANDEZ</t>
  </si>
  <si>
    <t xml:space="preserve">CERVANTES ROMERO MIGUEL ANGEL  </t>
  </si>
  <si>
    <t>CHALE MANRIQUE JOSE MANUEL</t>
  </si>
  <si>
    <t>CHAN CASTILLO ALBA MARLENE</t>
  </si>
  <si>
    <t xml:space="preserve">CINTHIA CAROLINA NOVELO  NAVARRETE </t>
  </si>
  <si>
    <t xml:space="preserve">CINTHYA MARIBEL CAN  PUC </t>
  </si>
  <si>
    <t>CIRIA PATRICIAFLORESVILLANUEVA</t>
  </si>
  <si>
    <t xml:space="preserve">CLAUDETTE YANELL GONZALEZ  ARELLANO </t>
  </si>
  <si>
    <t xml:space="preserve">CLAUDIA CAMACHO  PEREIRA </t>
  </si>
  <si>
    <t>CLAUDIA NAYELIBRICEÑOCORREA</t>
  </si>
  <si>
    <t>CORAL BASULTO CARLOS ADOLFO</t>
  </si>
  <si>
    <t>CORTEZ CABALLERO RICARDO</t>
  </si>
  <si>
    <t xml:space="preserve">COUTIÑO CARRERI JULIO CESAR  </t>
  </si>
  <si>
    <t>CUEVAS CETINA VALENTINA DE LAS MERCEDES</t>
  </si>
  <si>
    <t>DAFNE DORISCARRILLODZUL</t>
  </si>
  <si>
    <t>DE LA CRUZ DE LOS SANTOS CRISTEL NAYELI</t>
  </si>
  <si>
    <t>DE LA CRUZ QUINTAL ROMAN EDUARDO</t>
  </si>
  <si>
    <t>DELGADO PARRA RAUL EDUARDO</t>
  </si>
  <si>
    <t>DEYVI JESUSMAGAÑABOJORQUEZ</t>
  </si>
  <si>
    <t>DIANA ALEJANDRAVAZQUEZDAMIAN</t>
  </si>
  <si>
    <t>DIAZ ESCOBAR GARCIA ALBERTO</t>
  </si>
  <si>
    <t>DOLORESDE LOS SANTOSVERA</t>
  </si>
  <si>
    <t>DOMINGUEZ UC DARWIN DAVID</t>
  </si>
  <si>
    <t>DOMINGUEZ UCAN TERESA DE JESUS</t>
  </si>
  <si>
    <t>EDGAR JESUSESCALANTELOPEZ</t>
  </si>
  <si>
    <t>EDITH ANAHIPEREZMARTIN</t>
  </si>
  <si>
    <t>ELEAZARCHAVEZLARA</t>
  </si>
  <si>
    <t>ELSY MILEVABAUTISTAJIMENEZ</t>
  </si>
  <si>
    <t xml:space="preserve">ELVER ALEJANDRO  GONZALEZ </t>
  </si>
  <si>
    <t>ENRIQUETA ODETTERUIZMARTINEZ</t>
  </si>
  <si>
    <t xml:space="preserve">ERICK ARMANDO PAZ  MARRUFO </t>
  </si>
  <si>
    <t>ERICKARIASCALDERÓN</t>
  </si>
  <si>
    <t>ERIK MANASESDE LA CRUZDE LA CRUZ</t>
  </si>
  <si>
    <t>ERNESTO ESAUVICTORIANOTOLENTINO</t>
  </si>
  <si>
    <t>ERNESTOMORALESGALVAN</t>
  </si>
  <si>
    <t>ERNESTOOLIVARESCASTILLO</t>
  </si>
  <si>
    <t>ESCUDERO DELGADO RUBI ALEJANDRA</t>
  </si>
  <si>
    <t>ESPINOZA OLAIZ MARIA DEL ROSARIO</t>
  </si>
  <si>
    <t>ESQUIVEL MARTINEZ RICARDO ENRIQUE</t>
  </si>
  <si>
    <t>ESTEBAN ALBERTOGARCIACERVERA</t>
  </si>
  <si>
    <t>EUGENIA GUADALUPETORRESALAMILLA</t>
  </si>
  <si>
    <t>EULOGINA DEL ROSARIOFERNANDEZUCAN</t>
  </si>
  <si>
    <t>FABELA SOTO SAN JUANA</t>
  </si>
  <si>
    <t>FERNANDEZ FLORES GASPAR</t>
  </si>
  <si>
    <t>FERNANDEZ HERNANDEZ CESAR JESUS</t>
  </si>
  <si>
    <t xml:space="preserve">FERNANDO ELOY VELA  RODRIGUEZ </t>
  </si>
  <si>
    <t>FERNANDO ISAMELGOMEZDIAZ</t>
  </si>
  <si>
    <t>FERNANDOALDAPESALAS</t>
  </si>
  <si>
    <t>FERNANDOGUADARRAMAALANIS</t>
  </si>
  <si>
    <t>FERNANDOPOOTCRUZ</t>
  </si>
  <si>
    <t>FLORENCIOCITUKRUIZ</t>
  </si>
  <si>
    <t>FLORIBERTO DE JESUSMOOMOO</t>
  </si>
  <si>
    <t>FRANCISCO ADRIANCASTILLOPALMA</t>
  </si>
  <si>
    <t xml:space="preserve">FRANCISCO JAVIER MORENO  DZUL </t>
  </si>
  <si>
    <t>FRANCISCO JAVIERPOOLMARTINEZ</t>
  </si>
  <si>
    <t>GABRIEL GUSTAVOGUERREROHERNANDEZ</t>
  </si>
  <si>
    <t>GABRIEL PRIMITIVOMANJARREZFLORES</t>
  </si>
  <si>
    <t>GABRIELADOMINGUEZCERON</t>
  </si>
  <si>
    <t>GALERA MALDONADO PEDRO FEDERICO</t>
  </si>
  <si>
    <t>GARCIA CARRILLO MAURICIO</t>
  </si>
  <si>
    <t>GARCIA MEDINA LILIA GUADALUPE</t>
  </si>
  <si>
    <t xml:space="preserve">GARCIA PALACIO MANUEL   </t>
  </si>
  <si>
    <t>GASPAR HERNANCORTEZMAY</t>
  </si>
  <si>
    <t>GASTON OCTAVIOMONTIELPELAEZ</t>
  </si>
  <si>
    <t xml:space="preserve">GENOVEVA CRUZ  VELAZCO </t>
  </si>
  <si>
    <t>GERARDO JOAQUÍNVIZGUERRAVICENTE</t>
  </si>
  <si>
    <t xml:space="preserve">GERMAN ANTONIO SUAREZ  UH </t>
  </si>
  <si>
    <t>GEZER JAFETMARINPECH</t>
  </si>
  <si>
    <t>GLORIA DOLORESMAYCOCOM</t>
  </si>
  <si>
    <t>GLORIA MARIATORRESMAY</t>
  </si>
  <si>
    <t>GLORIA PATRICIAORTIZMORENO</t>
  </si>
  <si>
    <t>GONGORA BRICEÑO MARCO ANTONIO</t>
  </si>
  <si>
    <t xml:space="preserve">GONGORA BRICEÑO MARCO ANTONIO  </t>
  </si>
  <si>
    <t>GONZALEZ ANGUIANO ARTURO</t>
  </si>
  <si>
    <t>GONZALEZ CETINA MARIA DE ATOCHA</t>
  </si>
  <si>
    <t>GRANILLO GARCIA ALMA AGRICOLA</t>
  </si>
  <si>
    <t xml:space="preserve">GUILLERMO SANCHEZ  SAYAVEDRA </t>
  </si>
  <si>
    <t>GUZMAN ORDAZ ENRIQUE ALEJANDRO</t>
  </si>
  <si>
    <t xml:space="preserve">HECTOR MENDOZA  MAZABA </t>
  </si>
  <si>
    <t>HELADIOMARTÍNEZSANCHEZ</t>
  </si>
  <si>
    <t>HENDRICKS RUZ PEDRO LUIS</t>
  </si>
  <si>
    <t>HENRI ALBERTOZARAGOZASANCHEZ</t>
  </si>
  <si>
    <t>HERNAN JOSEJIMENEZVARGAS</t>
  </si>
  <si>
    <t>HERNANDEZ ANDRADE JUAN CARLOS</t>
  </si>
  <si>
    <t xml:space="preserve">HERNANDEZ FERRAL ANED   </t>
  </si>
  <si>
    <t>HERNANDEZ LOPEZ ANGELINA</t>
  </si>
  <si>
    <t>HERNANDEZ RUIZ PATRICIA</t>
  </si>
  <si>
    <t>HERNANDEZ SANTIAGO IRENE</t>
  </si>
  <si>
    <t>HERNANDEZ ZUÑIGA ANGEL</t>
  </si>
  <si>
    <t>HEYNER ISAIPARRAROMERO</t>
  </si>
  <si>
    <t>HUERTA CASTILLO RAFAEL</t>
  </si>
  <si>
    <t>HUGO ALFONSOHURTADORODRIGUEZ</t>
  </si>
  <si>
    <t xml:space="preserve">HUGO SEBASTIAN SANCHEZ  REAL </t>
  </si>
  <si>
    <t>ILIANA DENNISSAMANOECHEVERRIA</t>
  </si>
  <si>
    <t>INGRID ADRIANADIAZAVILEZ</t>
  </si>
  <si>
    <t>IRIS CHARLOTTEMUY TOYANAYA</t>
  </si>
  <si>
    <t xml:space="preserve">JAIRO GARCIA  MENDEZ </t>
  </si>
  <si>
    <t xml:space="preserve">JAVIER MAGAÑA  GONZALEZ </t>
  </si>
  <si>
    <t>JAWAHARLAL DAMIANLOPEZHERRERA</t>
  </si>
  <si>
    <t>JEAN PIERREGONGORAANCA</t>
  </si>
  <si>
    <t>JESUS ALBERTOBAÑUELOSJIMENEZ</t>
  </si>
  <si>
    <t>JESUS ALBERTOTORRESREYES</t>
  </si>
  <si>
    <t xml:space="preserve">JESUS BORGES  CHABLE </t>
  </si>
  <si>
    <t xml:space="preserve">JESUS JAVIER GAMBOA  PACHECO </t>
  </si>
  <si>
    <t>JHOANNA CRISTELLMUÑOZPEREZ</t>
  </si>
  <si>
    <t>JIMENEZ VERA RAMIRO</t>
  </si>
  <si>
    <t xml:space="preserve">JOAQUIN HUMBERTO KOH  CAN </t>
  </si>
  <si>
    <t>JOCELYN JUNUEMCRUZUC</t>
  </si>
  <si>
    <t>JOEL DAVIDYAMTUN</t>
  </si>
  <si>
    <t>JOELESCALANTEOLIVERA</t>
  </si>
  <si>
    <t>JONATHAN ALDAIRCHANCUTZ</t>
  </si>
  <si>
    <t>JORGE ENRIQUECARRILLO DELPOZO</t>
  </si>
  <si>
    <t xml:space="preserve">JORGE MARTINEZ  GALARZA </t>
  </si>
  <si>
    <t>JOSE ARIELKUMALESTRELLA</t>
  </si>
  <si>
    <t>JOSÉ CARLOSTUTMARTÍNEZ</t>
  </si>
  <si>
    <t>JOSE ENRIQUEBENITEZESPAÑA</t>
  </si>
  <si>
    <t>JOSE ERNESTOANTONIOGARCIA</t>
  </si>
  <si>
    <t>JOSE HUMBERTOCELISGUTIERREZ</t>
  </si>
  <si>
    <t>JOSE JUANJIMENEZDIAZ</t>
  </si>
  <si>
    <t>JOSE MANUELEUANORTEGA</t>
  </si>
  <si>
    <t>JOSE MANUELITZAEK</t>
  </si>
  <si>
    <t xml:space="preserve">JOSE MEDARDO ORTIZ  ARREOLA </t>
  </si>
  <si>
    <t xml:space="preserve">JOSE RODRIGO HERNANDEZ  PIÑA </t>
  </si>
  <si>
    <t>JOSEFA DAPHNETOVARBERROS</t>
  </si>
  <si>
    <t xml:space="preserve">JOSUE ISRAEL GOLPE  CRUZ </t>
  </si>
  <si>
    <t xml:space="preserve">JUAN CARLOS SOSA  ITZA </t>
  </si>
  <si>
    <t>JUAN CARLOSSIERRASOLIS</t>
  </si>
  <si>
    <t xml:space="preserve">JUAN GABRIEL MAGAÑA  AVALOS </t>
  </si>
  <si>
    <t>JUAN JAIMEDIAZLORIA</t>
  </si>
  <si>
    <t>JUAN MANUELZAMARRIPAPEREZ</t>
  </si>
  <si>
    <t xml:space="preserve">JULIO CESAR CORONA  COCOTL </t>
  </si>
  <si>
    <t xml:space="preserve">JULIO VICENTE MONTERO  MENA </t>
  </si>
  <si>
    <t>KARLA ZAZIL-HAAGUILARCOURTENAY</t>
  </si>
  <si>
    <t>KAROL LIZZETHEVIACRUZ</t>
  </si>
  <si>
    <t xml:space="preserve">KATHIA MARROQUIN  RODRIGUEZ </t>
  </si>
  <si>
    <t>KELLY MARIABOLIOMOGUEL</t>
  </si>
  <si>
    <t>LANDY BEATRIZPUGACHIM</t>
  </si>
  <si>
    <t>LANDY GEORGINALOPEZRUIZ</t>
  </si>
  <si>
    <t>LAURAARIASCALDERON</t>
  </si>
  <si>
    <t>LEYDA JANETHLEMUSLEMUS</t>
  </si>
  <si>
    <t>LEYDI ELAINEAGUILARCANTON</t>
  </si>
  <si>
    <t>LEYDI MAIRANIACEVESGUZMAN</t>
  </si>
  <si>
    <t>LEYDI MARGARITABENITEZMENDOZA</t>
  </si>
  <si>
    <t xml:space="preserve">LIBIA ARIADNE SOSA  ALCOCER </t>
  </si>
  <si>
    <t>LIZBETH LETICIALIZAMALIZAMA</t>
  </si>
  <si>
    <t>LOPEZ  ENEIN</t>
  </si>
  <si>
    <t>LUCAS CASTAÑEDA JOSUE ARMANDO</t>
  </si>
  <si>
    <t>LUDY MARGARITAMENDEZMARTIN</t>
  </si>
  <si>
    <t>LUIS ANTONIOCHELUJAEK</t>
  </si>
  <si>
    <t>MALAGA  MISS LAZARO</t>
  </si>
  <si>
    <t xml:space="preserve">MANUEL ALEJANDRO ALVAREZ  AGUAYO </t>
  </si>
  <si>
    <t>MANUEL RICARDOMARTINBAEZA</t>
  </si>
  <si>
    <t>MANUELFIERROARAGON</t>
  </si>
  <si>
    <t>MANZANILLA CAB ROMAN DE LA CRUZ</t>
  </si>
  <si>
    <t>MARCIAOLIVARESCASTILLO</t>
  </si>
  <si>
    <t>MARCO ANTONIOKUTREVIÑO</t>
  </si>
  <si>
    <t>MARCO GERARDOPRIEGOSUAREZ</t>
  </si>
  <si>
    <t xml:space="preserve">MARCOS JESUS POOT  MAY </t>
  </si>
  <si>
    <t>MARIA IVETT FRANCISCAGONZALEZPUC</t>
  </si>
  <si>
    <t xml:space="preserve">MARIO ALBERTO ALEGRIA  SANCHEZ </t>
  </si>
  <si>
    <t>MARIO DE JESUSCAROSOSA</t>
  </si>
  <si>
    <t>MARLENY YAZMINBEQUEVEDO</t>
  </si>
  <si>
    <t>MARTHA DE JESUSOLASCUAGAMINGUER</t>
  </si>
  <si>
    <t>MARTHA IRAIDAMAGAÑATUZ</t>
  </si>
  <si>
    <t xml:space="preserve">MARTHA MARIA LUGO  UC </t>
  </si>
  <si>
    <t>MARTHA PATRICIACANTODIAZ</t>
  </si>
  <si>
    <t>MARTIN CORREA NELSON</t>
  </si>
  <si>
    <t>MARTIN LOPEZ CARLOS ANTONIO DE JESUS</t>
  </si>
  <si>
    <t>MARTINEZ OLIVERA INGRID KARINA</t>
  </si>
  <si>
    <t>MARTINEZ YAM JUAN ANTONIO</t>
  </si>
  <si>
    <t>MARTINEZPEREZMANUELJOSE</t>
  </si>
  <si>
    <t>MATU CHEL JUAN GABRIEL</t>
  </si>
  <si>
    <t>MAY TEC FRANCISCO JAVIER</t>
  </si>
  <si>
    <t>MAYO ANAL TERESA DE JESUS</t>
  </si>
  <si>
    <t>MAYORAL BRAVO ADRIANA</t>
  </si>
  <si>
    <t>MAYRA ESTHERCORREAPAT</t>
  </si>
  <si>
    <t>MENDEZ MONTIEL ISAAC</t>
  </si>
  <si>
    <t>MENESES LIZARRAGA CORNELIO JOSE</t>
  </si>
  <si>
    <t>MERAZ MONSIVAIS SOTERO</t>
  </si>
  <si>
    <t>MEX RICALDE LUIS ALBERTO</t>
  </si>
  <si>
    <t>MEZA PERAZA ALVARO ALEJANDRO</t>
  </si>
  <si>
    <t>MIGUEL ANGELMENALOPEZ</t>
  </si>
  <si>
    <t>MIGUEL GABRIELNARVAEZCAN</t>
  </si>
  <si>
    <t>MIRIAN DE JESUSYAMCOCOM</t>
  </si>
  <si>
    <t>MISAEL MARTINMONCIVAEZMANZANO</t>
  </si>
  <si>
    <t>MORALES MELENDEZ ISIS</t>
  </si>
  <si>
    <t>MORAYTA LINARES AGILEO</t>
  </si>
  <si>
    <t>MORENO MEX ANA GARDELIA</t>
  </si>
  <si>
    <t>MOSQUEDA CALDERON LAZARO</t>
  </si>
  <si>
    <t>NOVELO ANTUNES JOSE ALFREDO</t>
  </si>
  <si>
    <t>OLIVERA GONGORA ROUSSEL JAFET</t>
  </si>
  <si>
    <t>PAZ MARRUFO ERICK ARMANDO</t>
  </si>
  <si>
    <t>PECH GONZALEZ CARLOS DE JESUS</t>
  </si>
  <si>
    <t xml:space="preserve">PEDRO ALBERTO HERNANDEZ  GUTIERREZ </t>
  </si>
  <si>
    <t xml:space="preserve">PEDRO CITLAC CHARGOY  LOUSTAUNAU </t>
  </si>
  <si>
    <t xml:space="preserve">PEDRO GERARDO CASANOVA  RAMIREZ </t>
  </si>
  <si>
    <t>PEDROLAZAROCORDOVA</t>
  </si>
  <si>
    <t>PERCASTRE LEAL JOSE CARLOS</t>
  </si>
  <si>
    <t xml:space="preserve">PINO ONGAY FELIX ARMANDO  </t>
  </si>
  <si>
    <t>PORTILLA MANICA JORGE ALBERTO</t>
  </si>
  <si>
    <t>PUC CORONA EDWIN GEOVANI</t>
  </si>
  <si>
    <t>RAMIROJIMENEZVERA</t>
  </si>
  <si>
    <t>RAMONCANTOITZA</t>
  </si>
  <si>
    <t xml:space="preserve">RAUL DARIO VAZQUEZ  AVALOS </t>
  </si>
  <si>
    <t>RENE RAFAELALCUDIAPOOT</t>
  </si>
  <si>
    <t>REY RAMIREZ HERMES</t>
  </si>
  <si>
    <t>REYES MEJIA RODOLFO</t>
  </si>
  <si>
    <t>RICARDO ALEJANDROPOOTGOMEZ</t>
  </si>
  <si>
    <t xml:space="preserve">ROBERTO CARLOS MORFIN  MORALES </t>
  </si>
  <si>
    <t>ROBERTOMONTEJANODIAZ</t>
  </si>
  <si>
    <t xml:space="preserve">ROMAN DE JESUS BURGOS  MEDINA </t>
  </si>
  <si>
    <t xml:space="preserve">ROMEL FAUSTINO BABB  ANDRADE </t>
  </si>
  <si>
    <t>ROMUALDOLEALMAY</t>
  </si>
  <si>
    <t xml:space="preserve">ROSADO PEREZ MAURICIO JESUS  </t>
  </si>
  <si>
    <t>RUBEN FRANCISCOGONZALEZDE LA CRUZ</t>
  </si>
  <si>
    <t>RUIZ MARTIN OMAR EDUARDO</t>
  </si>
  <si>
    <t>RUIZ NOVELO GUADALUPE DEL SOCORRO</t>
  </si>
  <si>
    <t>SAIR JOSUECAMPOSCASTILLO</t>
  </si>
  <si>
    <t>SANCHEZ ALAMILLA EDUARDO ABEL</t>
  </si>
  <si>
    <t xml:space="preserve">SANCHEZ MARIN MARCO ANTONIO  </t>
  </si>
  <si>
    <t xml:space="preserve">SANCHEZ PEREZ BELGICA GUADALUPE  </t>
  </si>
  <si>
    <t xml:space="preserve">SANDRA ELIDE PEREZ  MAY </t>
  </si>
  <si>
    <t>SANDRA GRISCELLUNABARRERA</t>
  </si>
  <si>
    <t xml:space="preserve">SANDY ISMAEL LLANES  BELTRAN </t>
  </si>
  <si>
    <t>SANTOS DOMINGUEZ FELIX WALDEMAR</t>
  </si>
  <si>
    <t xml:space="preserve">SERGIO ALEJANDRO SANTAMARIA  PALOMO </t>
  </si>
  <si>
    <t xml:space="preserve">SERRANO MUÑOZ JESUS ABUNDIO  </t>
  </si>
  <si>
    <t>SIDNEY POLETPUCMOJON</t>
  </si>
  <si>
    <t xml:space="preserve">SILVIA MARIBEL RIVAS  NOH </t>
  </si>
  <si>
    <t>SOLIS GONZALEZ MARIO JOSE</t>
  </si>
  <si>
    <t xml:space="preserve">SOSA GREGORIO </t>
  </si>
  <si>
    <t>TEC ESTRADA LUIS</t>
  </si>
  <si>
    <t>TOLEN HERRERA FELIPE</t>
  </si>
  <si>
    <t>TOMASDIAZENRIQUE</t>
  </si>
  <si>
    <t>TUZ MEDINA NATALIA TRINIDAD</t>
  </si>
  <si>
    <t>UC MORALES JESUS</t>
  </si>
  <si>
    <t>UMAÑA CASTRO LUIS EDUARDO</t>
  </si>
  <si>
    <t xml:space="preserve">VALADEZ XOOC RICARDO JESUS  </t>
  </si>
  <si>
    <t>VALENCIA ALCOCER CARLOS EDUARDO</t>
  </si>
  <si>
    <t>VARGUEZ CAHUICH ANUBIS GASPAR</t>
  </si>
  <si>
    <t>VARGUEZ GONGORA ANGEL DE LA CRUZ</t>
  </si>
  <si>
    <t>VAZQUEZ POOT JORGE ENRIQUE</t>
  </si>
  <si>
    <t xml:space="preserve">VICENTE FUENTES SEBASTIANA   </t>
  </si>
  <si>
    <t xml:space="preserve">VICENTE LOPEZ  MEDINA </t>
  </si>
  <si>
    <t xml:space="preserve">VICTOR GERARDO RAMIREZ  RAMOS </t>
  </si>
  <si>
    <t>VILLANUEVA MADRID ROGER ENCARNACIÓN</t>
  </si>
  <si>
    <t>WILBERTDORANTESPOOT</t>
  </si>
  <si>
    <t>XOCHITL CITLALIDURANDELGADO</t>
  </si>
  <si>
    <t>XOCHITL GUADALUPEACPUERTO</t>
  </si>
  <si>
    <t>XOOL CHIMAL WENDI NAYELI</t>
  </si>
  <si>
    <t xml:space="preserve">YADELY JAQUELINE LIZAMA  SANTOS </t>
  </si>
  <si>
    <t>YAH ANCONA JAVIER VICENTE</t>
  </si>
  <si>
    <t xml:space="preserve">YANEYSI MOGUEL  UC </t>
  </si>
  <si>
    <t>YERICA RAQUELNAVARRETECAMACHO</t>
  </si>
  <si>
    <t>YERVES RODRIGUEZ ERMELINDO</t>
  </si>
  <si>
    <t>ZAVALA CORAL CARLOS ALBERTO</t>
  </si>
  <si>
    <t>R E S U M E N</t>
  </si>
  <si>
    <t>2.1.1.7.5.48</t>
  </si>
  <si>
    <t>ABIX TELECOMUNICACIONES, S.A. DE C.V.</t>
  </si>
  <si>
    <t>COMPUSONICA, S.A. DE C.V.</t>
  </si>
  <si>
    <t>GENERAL DATACOMM DE MEXICO, S.A. DE C.V.</t>
  </si>
  <si>
    <t>SECRETARIADO TECNICO CNG, A.C.</t>
  </si>
  <si>
    <t>HSBC MEXICO, S.A.</t>
  </si>
  <si>
    <t>PRODUCTORA PROCESADORA AGRICOLA DE MEXICO SA DE CV</t>
  </si>
  <si>
    <t>DERECHOS A ENTIDADES</t>
  </si>
  <si>
    <t>2.1.1.6.1.16</t>
  </si>
  <si>
    <t>Unimaj SA DE CV</t>
  </si>
  <si>
    <t>SOLUCIONES EFECTIVAS DEL SURESTE VIAR S. R. L DE CV</t>
  </si>
  <si>
    <t>2.1.1.2.1.20.271</t>
  </si>
  <si>
    <t>GUI SOLUCIONES S DE RL DE CV</t>
  </si>
  <si>
    <t>2.1.1.2.1.3.48</t>
  </si>
  <si>
    <t>2.1.1.2.1.2.40</t>
  </si>
  <si>
    <t>BANCO MERCANTIL DEL NORTE S.A.INST.DE BANC.MULT.GPO.FI</t>
  </si>
  <si>
    <t>BANSI, S.A. INSTITUCION DE BANCA MULTIPLE</t>
  </si>
  <si>
    <t>RUBRO</t>
  </si>
  <si>
    <t>ASESORIAS CRISTAL LOGISTIC, S.A. DE C.V.</t>
  </si>
  <si>
    <t>2.1.1.2.1.1.354</t>
  </si>
  <si>
    <t>2.1.1.2.1.2.41</t>
  </si>
  <si>
    <t>Gonzalez Angulo Manuel Jesus</t>
  </si>
  <si>
    <t>2.1.1.2.1.20.315</t>
  </si>
  <si>
    <t>2.1.1.5.1.1.138</t>
  </si>
  <si>
    <t>Publiseg, S.A.P.I. de C.V. S.O.F.O.M. E.N.R.</t>
  </si>
  <si>
    <t>PUBLISEG, S.A.P.I. DE C.V. S.O.F.O.M. E.N.R.</t>
  </si>
  <si>
    <t>EDIFICTUN, S.A. DE C.V.</t>
  </si>
  <si>
    <t>GUILLERMO ANTONIOARENASHERNANDEZ</t>
  </si>
  <si>
    <t>2.1.1.2.1.3.25</t>
  </si>
  <si>
    <t>2.1.1.2.1.7.126</t>
  </si>
  <si>
    <t>2.1.1.2.1.17.22</t>
  </si>
  <si>
    <t>2.1.1.5.1.13.16</t>
  </si>
  <si>
    <t>BBVA BANCOMER, S.A.</t>
  </si>
  <si>
    <t>MORA CASTILLO GLORIA LIZABEL</t>
  </si>
  <si>
    <t>2.1.1.2.1.1.33</t>
  </si>
  <si>
    <t>Arreola Peña Rosario</t>
  </si>
  <si>
    <t>2.1.1.2.1.3.98</t>
  </si>
  <si>
    <t>CANCUN CONSTRUCTORES Y EXPERTOS STE, S.A. DE C.V.</t>
  </si>
  <si>
    <t>Centro Comercial Abc, S. De R.L. De C.V.</t>
  </si>
  <si>
    <t>2.1.1.2.1.3.629</t>
  </si>
  <si>
    <t>Constructora Ceiba Del Caribe S.A de C.V</t>
  </si>
  <si>
    <t>2.1.1.2.1.3.643</t>
  </si>
  <si>
    <t>2.1.1.2.1.3.647</t>
  </si>
  <si>
    <t>Comercializadora De Productos Y Servicios Attenza S.A De C.V</t>
  </si>
  <si>
    <t>2.1.1.2.1.8.3</t>
  </si>
  <si>
    <t>2.1.1.2.1.13.415</t>
  </si>
  <si>
    <t>2.1.1.2.1.20.314</t>
  </si>
  <si>
    <t>2.1.1.2.1.20.319</t>
  </si>
  <si>
    <t>SERVICONSTRUCTORES Y EXPERTOS DEL SURESTE, S.A. DE C.V.</t>
  </si>
  <si>
    <t>Xeron Asesoría S.A. DE C.V.</t>
  </si>
  <si>
    <t>2.1.1.5.1.1.162</t>
  </si>
  <si>
    <t>2.1.1.5.1.1.182</t>
  </si>
  <si>
    <t>AGUILANDO GOMEZ ODILON</t>
  </si>
  <si>
    <t>Cruz Roja Mexicana Iap</t>
  </si>
  <si>
    <t>2.1.1.5.1.3.409</t>
  </si>
  <si>
    <t>CONTRERAS UC GISELLE ASTRID</t>
  </si>
  <si>
    <t>2.1.1.5.1.4.70</t>
  </si>
  <si>
    <t>DORADO DZUL ALEXANDER HARAFAD</t>
  </si>
  <si>
    <t>2.1.1.5.1.12.68</t>
  </si>
  <si>
    <t>LEMUS LOPEZ IRINEO</t>
  </si>
  <si>
    <t>2.1.1.7.5.10.11</t>
  </si>
  <si>
    <t>Fondo Ahorro 2021-2022</t>
  </si>
  <si>
    <t>2.1.1.8.1.1</t>
  </si>
  <si>
    <t>2.1.1.8.1.6</t>
  </si>
  <si>
    <t>2.1.1.9.2.6.2</t>
  </si>
  <si>
    <t>Fideicomiso No. 2001839</t>
  </si>
  <si>
    <t>Cabrera Diaz Rebeca</t>
  </si>
  <si>
    <t>2.1.1.9.3.13.29</t>
  </si>
  <si>
    <t>2.1.1.9.9.2.74</t>
  </si>
  <si>
    <t>Romano Trejo María Lorena</t>
  </si>
  <si>
    <t>2.1.1.9.9.2.75</t>
  </si>
  <si>
    <t>Pech Canche Miguel Armando</t>
  </si>
  <si>
    <t>CONSTRUCTORA CEIBA DEL CARIBE, S.A. DE C.V.</t>
  </si>
  <si>
    <t>COMERCIALIZADORA EL COSITA, S.A. DE C.V.</t>
  </si>
  <si>
    <t>COMERCIALIZADORA DE PRODUCTOS Y SERVICIOS ATTENZA, S.A DE C.V.</t>
  </si>
  <si>
    <t>HOME CONSTRUCCION Y CEMENTERA GASTRA, S.A. DE C.V.</t>
  </si>
  <si>
    <t>FONDO DE AHORRO 2021-2022</t>
  </si>
  <si>
    <t>DEVOLUCIONES DE LA LEY DE INGRESOS A PAGAR A CORTO PLAZO (INGRESOS DE GESTION)</t>
  </si>
  <si>
    <t>IMPUESTOS</t>
  </si>
  <si>
    <t>APROVECHAMIENTOS</t>
  </si>
  <si>
    <t>FIDEICOMISO No, 2001839</t>
  </si>
  <si>
    <t>ROMANO TREJO MARIA LORENA</t>
  </si>
  <si>
    <t>PECH CANCHE MIGUEL ARMANDO</t>
  </si>
  <si>
    <t xml:space="preserve">LAYLA LORENA FLORES  TERRAZAS </t>
  </si>
  <si>
    <t>2.1.1.2.1.1.310</t>
  </si>
  <si>
    <t>Administradora Amevi, S.A. DE C.V.</t>
  </si>
  <si>
    <t>2.1.1.2.1.1.690</t>
  </si>
  <si>
    <t>2.1.1.2.1.2.2</t>
  </si>
  <si>
    <t>BENITES PERERA SOCORRO</t>
  </si>
  <si>
    <t>2.1.1.2.1.2.3</t>
  </si>
  <si>
    <t>2.1.1.2.1.3.297</t>
  </si>
  <si>
    <t>2.1.1.2.1.5.20</t>
  </si>
  <si>
    <t>ENJA PRODUCTOS Y SOLUCIONES, S.A. DE C.V.</t>
  </si>
  <si>
    <t>2.1.1.2.1.7.121</t>
  </si>
  <si>
    <t>Galera Rios Manuel Antonio</t>
  </si>
  <si>
    <t>2.1.1.2.1.16.3</t>
  </si>
  <si>
    <t>OPERADORA SECRETS CARIBE, S.R.L. DE C.V.</t>
  </si>
  <si>
    <t>2.1.1.2.1.19.246</t>
  </si>
  <si>
    <t>RUIZ MORA ERIK</t>
  </si>
  <si>
    <t>2.1.1.2.1.19.248</t>
  </si>
  <si>
    <t>RAMIREZ GARCINI JOSUE ALEJANDRO</t>
  </si>
  <si>
    <t>2.1.1.5.1.3.413</t>
  </si>
  <si>
    <t>CHACHA GONZALEZ AIDA LILI</t>
  </si>
  <si>
    <t>2.1.1.5.1.17.211</t>
  </si>
  <si>
    <t>PEDRO LEON DIEGO FRANCISCO</t>
  </si>
  <si>
    <t>2.1.1.9.9.2.76</t>
  </si>
  <si>
    <t>ARROYO SILVA MIGUEL ANTONIO</t>
  </si>
  <si>
    <t>ADMINISTRADORA AMEVI, S.A. DE C.V.</t>
  </si>
  <si>
    <t>BANCO SANTANDER F-2004216 MEXICO, S.A.</t>
  </si>
  <si>
    <t>CANSECO SAVALA BLANCA ROSA</t>
  </si>
  <si>
    <t>GALERA RIOS MANUEL ANTONIO</t>
  </si>
  <si>
    <t>OPERADORA SECRETS CARIBE, S.A. DE C.V.</t>
  </si>
  <si>
    <t>RUIZ MORA ERICK</t>
  </si>
  <si>
    <t>MORENO MENDOZA ROCIO</t>
  </si>
  <si>
    <t>ARROYO SILVA MICHEL ANTONIO</t>
  </si>
  <si>
    <t>JOSE ALBERTODIAZLOPEZ</t>
  </si>
  <si>
    <t>2.1.1.2.1.2.158</t>
  </si>
  <si>
    <t>Caamal Jimenez Angel Alejandro</t>
  </si>
  <si>
    <t>2.1.1.2.1.5.127</t>
  </si>
  <si>
    <t>EVENTOS, CHARRERIA Y ALGO MAS, S.A. DE C.V.</t>
  </si>
  <si>
    <t>2.1.1.2.1.5.1178</t>
  </si>
  <si>
    <t>EGOB-EXPRESS S A P I DE CV</t>
  </si>
  <si>
    <t>General Datacomm De Mexico, S.A De C.V</t>
  </si>
  <si>
    <t>Multipuerto S.A. De C.V.</t>
  </si>
  <si>
    <t>Novedades De Quintana Roo, S. A. De C. V.</t>
  </si>
  <si>
    <t>2.1.1.2.1.14.52</t>
  </si>
  <si>
    <t>Villanueva Sansores Lia Geny</t>
  </si>
  <si>
    <t>Villanueva Cordova Maria Luisa</t>
  </si>
  <si>
    <t>2.1.1.2.1.23.122</t>
  </si>
  <si>
    <t>VALENTE BIMBO ROCIO</t>
  </si>
  <si>
    <t>ZIZA AGROPECUARIA S.A. DE C.V.</t>
  </si>
  <si>
    <t>2.1.1.5.1.1.186</t>
  </si>
  <si>
    <t>2.1.1.5.1.20.166</t>
  </si>
  <si>
    <t>SANCHEZ VALDEZ YESENIA ARACELI</t>
  </si>
  <si>
    <t>BODEGA DE LLANTAS LA VIGA, S.A. DE C.V.</t>
  </si>
  <si>
    <t>EGOB EXPRESS SAPI DE C.V.</t>
  </si>
  <si>
    <t>NAVARRETE MEDINA JORGE CARLOS</t>
  </si>
  <si>
    <t>ASOCIACION DE HOTELES Y SERVICIOS TURISTICOS DEL CENTRO, S.A. DE C.V.</t>
  </si>
  <si>
    <t>ARMINDA MARIANAARJONAPÉREZ</t>
  </si>
  <si>
    <t xml:space="preserve">BETANCOURT SANCHEZ RABYNDRANATH   </t>
  </si>
  <si>
    <t>Procuraduria De Proteccion Al Medio Ambiente Del Estado</t>
  </si>
  <si>
    <t>Alarmas Del Caribe, S.A. De C.V.</t>
  </si>
  <si>
    <t>Arquitectura Y Direccion De Obras Scp</t>
  </si>
  <si>
    <t>Banco Mercantil Del Norte S.A.Inst.De Banc.Mult.Gpo.Fi</t>
  </si>
  <si>
    <t>Bbva Bancomer S.A.</t>
  </si>
  <si>
    <t>Camin Cardin Manuel Maximiliano</t>
  </si>
  <si>
    <t>2.1.1.2.1.5.1185</t>
  </si>
  <si>
    <t>2.1.1.2.1.6.107</t>
  </si>
  <si>
    <t>FALCON AGUIRRE GABRIEL</t>
  </si>
  <si>
    <t>2.1.1.2.1.7.333</t>
  </si>
  <si>
    <t>GRUPO IM DEL SURESTE S DE R.L. DE C.V.</t>
  </si>
  <si>
    <t>2.1.1.2.1.9.134</t>
  </si>
  <si>
    <t>IMPULSORA DE SERVICIOS ADMINISTRATIVOS ISA, S.C.</t>
  </si>
  <si>
    <t>2.1.1.2.1.12.177</t>
  </si>
  <si>
    <t>LIMPIEZA PARA OBRA Y PERSONAL FIJO DEL SURESTE, S.A. DE C.V.</t>
  </si>
  <si>
    <t>2.1.1.2.1.17.316</t>
  </si>
  <si>
    <t>2.1.1.2.1.17.318</t>
  </si>
  <si>
    <t>PUBLICIDAD IMPRESA DEL SURESTE S.A. DE C.V.</t>
  </si>
  <si>
    <t>2.1.1.2.1.17.319</t>
  </si>
  <si>
    <t>TREJO PEREZ NELSON ALFONSO</t>
  </si>
  <si>
    <t>2.1.1.2.1.22.36</t>
  </si>
  <si>
    <t>Vip Servicios Aereos Ejecutivos S.A. De C.V.</t>
  </si>
  <si>
    <t>2.1.1.2.1.23.102</t>
  </si>
  <si>
    <t>VALDOVINOS COHUO JULIO ADRIAN</t>
  </si>
  <si>
    <t>Municipio De Jose Maria Morelos</t>
  </si>
  <si>
    <t>Municipio De Lazaro Cardenas</t>
  </si>
  <si>
    <t>Municipio De Isla Mujeres</t>
  </si>
  <si>
    <t>Municipio De Bacalar</t>
  </si>
  <si>
    <t>Agencia De Proyectos Estrategicos Del Estado De Quintana Roo</t>
  </si>
  <si>
    <t>2.1.1.5.1.4.67</t>
  </si>
  <si>
    <t>EDELCAR, S.A. DE C.V.</t>
  </si>
  <si>
    <t>GRUPO IM DEL SURESTE, S. DE R.L. DE C.V.</t>
  </si>
  <si>
    <t>PROVEEDORA E INSUMOS CARIBU, S.A. DE C.V.</t>
  </si>
  <si>
    <t>PUBLICIDAD IMPRESA DEL SURESTE, S.A. DE C.V.</t>
  </si>
  <si>
    <t>UNIION DE SECRETARIOS DE TURISMO DE MEXICO, A.C.</t>
  </si>
  <si>
    <t>DOMINGUEZ VIVEROS MARTIN</t>
  </si>
  <si>
    <t>2.1.1.2.1.1.693</t>
  </si>
  <si>
    <t>AMD S.A. DE C.V.</t>
  </si>
  <si>
    <t>2.1.1.2.1.20.323</t>
  </si>
  <si>
    <t>SOLUCIONES IKEA, S.C.</t>
  </si>
  <si>
    <t>AMD, S.A. DE C.V.</t>
  </si>
  <si>
    <t>SOLUCIONES IKEA, S.A. DE C.V.</t>
  </si>
  <si>
    <t>Admon. Del Patrimonio De Beneficiencia Publica Del Edo.</t>
  </si>
  <si>
    <t>Archivo General Del Estado De Quintana Roo</t>
  </si>
  <si>
    <t>Consejeria Juridica</t>
  </si>
  <si>
    <t>Coordinacion Estatal De Proteccion Civil De Quintana Ro</t>
  </si>
  <si>
    <t>Coordinación General De Comunicación Del Gobierno Del Estado De Quintana Roo</t>
  </si>
  <si>
    <t>Despacho Del Ejecutivo</t>
  </si>
  <si>
    <t>Gobierno del Estado Libre y Soberano de Quintana Roo</t>
  </si>
  <si>
    <t>Instituto Quintarroense de Innovacion y Tecnologia</t>
  </si>
  <si>
    <t>Instituto Geográfico y Catastral del Estado de Quintana Roo</t>
  </si>
  <si>
    <t>Instituto de Biodiversidad y Areas Naturales Protegidas del Estado de Quintana Roo</t>
  </si>
  <si>
    <t>Junta De Asistencia Social Privada De Quintana Roo</t>
  </si>
  <si>
    <t>Procuraduria Fiscal Del Estado</t>
  </si>
  <si>
    <t>Representacion Del Gobierno Del Estado En El Distrito Federal</t>
  </si>
  <si>
    <t>Secretaria De Desarrollo Agropecuario Rural Y Pesca</t>
  </si>
  <si>
    <t>Secretaria De Desarrollo Economico</t>
  </si>
  <si>
    <t>Secretaria De Desarrollo Territorial Urbano Sustentable</t>
  </si>
  <si>
    <t>Secretaria De Educacion</t>
  </si>
  <si>
    <t>Secretaria De Gobierno</t>
  </si>
  <si>
    <t>Secretaria De Obras Publicas</t>
  </si>
  <si>
    <t>Secretaría De La Contraloría del Estado</t>
  </si>
  <si>
    <t>Secretaria De Salud</t>
  </si>
  <si>
    <t>Secretaria De Seguridad Publica</t>
  </si>
  <si>
    <t>Secretaria De Turismo</t>
  </si>
  <si>
    <t>Secretaria Del Trabajo Y Prevision Social</t>
  </si>
  <si>
    <t>Servicio Estatal Del Empleo Y Capacitacion Para El Trabajo</t>
  </si>
  <si>
    <t>Secretaria De Ecologia Y Medio Ambiente</t>
  </si>
  <si>
    <t>Secretaria De Desarrollo Social</t>
  </si>
  <si>
    <t>Secretaria Ejecutiva del Sistema Estatal de Protección de los Derechos de Niñas, Niños y Adolescentes</t>
  </si>
  <si>
    <t>Aeropuertos Y Servicios Auxiliares</t>
  </si>
  <si>
    <t>Arrendamientos Y Transportes Turisticos, S.A. De C.V.</t>
  </si>
  <si>
    <t>2.1.1.2.1.1.326</t>
  </si>
  <si>
    <t>AUTOMITIVE MGM QUINTANA ROO S.A. DE C.V.</t>
  </si>
  <si>
    <t>2.1.1.2.1.1.691</t>
  </si>
  <si>
    <t>2.1.1.2.1.2.46</t>
  </si>
  <si>
    <t>2.1.1.2.1.2.101</t>
  </si>
  <si>
    <t>Banobras Snc F2230 Quintana Roo Implementacion Sistema De Justicia Penal</t>
  </si>
  <si>
    <t>2.1.1.2.1.2.140</t>
  </si>
  <si>
    <t>BANCO AZTECA SA INSTITUCION DE BANCA MULTIPLE</t>
  </si>
  <si>
    <t>Castro Noriega Jorge Antonio</t>
  </si>
  <si>
    <t>Crea Actividad Vera S.A. De C.V.</t>
  </si>
  <si>
    <t>Cablemas Telecomunicaciones, S.A. De C.V.</t>
  </si>
  <si>
    <t>2.1.1.2.1.6.46</t>
  </si>
  <si>
    <t>Fideicomiso No. 2001298</t>
  </si>
  <si>
    <t>Instituto De Especializacion Para Ejecutivos, Sc</t>
  </si>
  <si>
    <t>Leon Chumba Evelyn Del Carmen</t>
  </si>
  <si>
    <t>2.1.1.2.1.12.163</t>
  </si>
  <si>
    <t>LA LIMPIEZA EN TU HOGAR, S.A. DE C.V.</t>
  </si>
  <si>
    <t>Marin Hernandez Adriana</t>
  </si>
  <si>
    <t>MORTTON Y MORTTON ASESORES, S.A. DE C.V.</t>
  </si>
  <si>
    <t>Radiomovil Dipsa, S.A. De C.V.</t>
  </si>
  <si>
    <t>Sosa Castro Roger Alejandro</t>
  </si>
  <si>
    <t>2.1.1.2.1.21.35</t>
  </si>
  <si>
    <t>2.1.1.3.5.48</t>
  </si>
  <si>
    <t>ALCOCER GUILLEN CARLOS ARMIN</t>
  </si>
  <si>
    <t>Poder Legislativo Del Estado De Quintana Roo</t>
  </si>
  <si>
    <t>Rodriguez Ocejo Joel Jose</t>
  </si>
  <si>
    <t>2.1.1.6.1.1</t>
  </si>
  <si>
    <t>Banco Mercantil Del Norte, S. A.</t>
  </si>
  <si>
    <t>2.1.1.6.1.2</t>
  </si>
  <si>
    <t>Hsbc Mexico, S.A.</t>
  </si>
  <si>
    <t>2.1.1.6.1.9</t>
  </si>
  <si>
    <t>Banco Nacional De Obras Y Servicios Publicos, S.N.C.</t>
  </si>
  <si>
    <t>2.1.1.6.3.4</t>
  </si>
  <si>
    <t>Banco Mercantil Del Norte, S.A.</t>
  </si>
  <si>
    <t>2.1.1.6.3.7</t>
  </si>
  <si>
    <t>2.1.1.6.3.15</t>
  </si>
  <si>
    <t>Banobras, S.N.C.</t>
  </si>
  <si>
    <t>2.1.1.9.11.1</t>
  </si>
  <si>
    <t>Productos (Rendimientos financieros)</t>
  </si>
  <si>
    <t>2.1.1.9.11.2</t>
  </si>
  <si>
    <t>2.1.1.9.11.3</t>
  </si>
  <si>
    <t>2.1.1.2.1.1.695</t>
  </si>
  <si>
    <t>AGUILAR RIVERO CRISTINA</t>
  </si>
  <si>
    <t>2.1.1.2.1.3.35</t>
  </si>
  <si>
    <t>CORPORATIVO FIBROO CONSULTORIA Y REPRESENTACION, S.C.</t>
  </si>
  <si>
    <t>2.1.1.2.1.3.698</t>
  </si>
  <si>
    <t>COMERCIALIZADORA DEL CARIBE LADEM S.A.S. DE C.V.</t>
  </si>
  <si>
    <t>2.1.1.2.1.4.142</t>
  </si>
  <si>
    <t>DOCMAR SOLUTION S DE RL DE CV (CANCUN)</t>
  </si>
  <si>
    <t>2.1.1.2.1.5.1186</t>
  </si>
  <si>
    <t>ENESEGE COMUNICACION DIGITAL S.A.P.I. DE C.V.</t>
  </si>
  <si>
    <t>2.1.1.2.1.6.108</t>
  </si>
  <si>
    <t>FABOMU PUBLICIDAD, SOCIEDAD ANONIMA DE CAPITAL VARIABLE</t>
  </si>
  <si>
    <t>2.1.1.2.1.7.9</t>
  </si>
  <si>
    <t>2.1.1.2.1.7.349</t>
  </si>
  <si>
    <t>GESTORIA INTEGRAL Y CONSULTORIA LASCAREZ Y ASOCIADOS S.C.</t>
  </si>
  <si>
    <t>2.1.1.2.1.11.30</t>
  </si>
  <si>
    <t>KUDOS EMPRESARIAL SA DE CV</t>
  </si>
  <si>
    <t>2.1.1.2.1.12.178</t>
  </si>
  <si>
    <t>LOGYMOV EN LA RIVIERA S.A DE C.V.</t>
  </si>
  <si>
    <t>2.1.1.2.1.17.317</t>
  </si>
  <si>
    <t>PEREZ MIGUEL SOSTENES</t>
  </si>
  <si>
    <t>2.1.1.2.1.21.186</t>
  </si>
  <si>
    <t>TU PRESENCIA EN IMAGEN S.C.</t>
  </si>
  <si>
    <t>2.1.1.2.1.23.127</t>
  </si>
  <si>
    <t>VALLY TECNOLOGIAS EN SISTEMAS COMPUTACIONALES, S.A. DE C.V.</t>
  </si>
  <si>
    <t>2.1.1.3.8.15</t>
  </si>
  <si>
    <t>HECAND, S. DE R.L. DE C.V.</t>
  </si>
  <si>
    <t>2.1.1.3.20.59</t>
  </si>
  <si>
    <t>2.1.1.5.1.2.111</t>
  </si>
  <si>
    <t>BELLOS CHAN MARIA DE LOURDES</t>
  </si>
  <si>
    <t>2.1.1.5.1.3.418</t>
  </si>
  <si>
    <t>CASTILLO PAT CARLOS</t>
  </si>
  <si>
    <t>2.1.1.5.1.4.74</t>
  </si>
  <si>
    <t>DZUL LEAL ARELI ESTHER</t>
  </si>
  <si>
    <t>2.1.1.5.1.4.75</t>
  </si>
  <si>
    <t>DZUL LEAL MARIA DE LOS ANGELES</t>
  </si>
  <si>
    <t>2.1.1.5.1.13.189</t>
  </si>
  <si>
    <t>2.1.1.5.1.13.220</t>
  </si>
  <si>
    <t>MENDEZ SANTIAGO JOVITA</t>
  </si>
  <si>
    <t>2.1.1.5.1.20.171</t>
  </si>
  <si>
    <t>SOUZA MOLINA EDNA RAQUEL</t>
  </si>
  <si>
    <t>2.1.1.8.1.4</t>
  </si>
  <si>
    <t>2.1.1.8.1.5</t>
  </si>
  <si>
    <t>Productos</t>
  </si>
  <si>
    <t>2.1.1.8.2.1</t>
  </si>
  <si>
    <t>2.1.1.8.2.2</t>
  </si>
  <si>
    <t>2.1.1.9.3.20.20</t>
  </si>
  <si>
    <t>AGUILAR CHELUJA JAIME MIGUEL</t>
  </si>
  <si>
    <t>SCOTIABANK INVERLAT, S.A.</t>
  </si>
  <si>
    <t>BANOBRAS SNC F2230 QUINTANA ROO IMPLEMENTACION SISTEMA DE JUSTICIA PENAL</t>
  </si>
  <si>
    <t>ENINETWORKS, SAPI DE CV</t>
  </si>
  <si>
    <t>GONZALEZ GARCIA GRECIA MARGARITA</t>
  </si>
  <si>
    <t>TESORERIA DE LA FEDERACION</t>
  </si>
  <si>
    <t>MARTINEZ CAN TERESA DE JESUS</t>
  </si>
  <si>
    <t>BANCO MERCANTIL DEL NORTE, S. A.</t>
  </si>
  <si>
    <t>BANCO NACIONAL DE OBRAS Y SERVICIOS PUBLICOS, S.N.C.</t>
  </si>
  <si>
    <t>HR RATINGS DE MEXICO, S.A. DE C.V.</t>
  </si>
  <si>
    <t>BANOBRAS, S.N.C.</t>
  </si>
  <si>
    <t>DERECHOS</t>
  </si>
  <si>
    <t>PRODUCTOS</t>
  </si>
  <si>
    <t>PARTICIPACIONES</t>
  </si>
  <si>
    <t>SANCHEZ YAH SAMUEL</t>
  </si>
  <si>
    <t>PRODUCTOS (RENDIMIENTOS FINANCIEROS)</t>
  </si>
  <si>
    <t>CONVENIOS</t>
  </si>
  <si>
    <t>ARTE Y CULTURA SER, S.C.</t>
  </si>
  <si>
    <t>BANSI,S.A.</t>
  </si>
  <si>
    <t>FIDEICOMISO No. 2001298</t>
  </si>
  <si>
    <t>KUDOS EMPRESARIAL, S.A. DE C.V.</t>
  </si>
  <si>
    <t>TU PRESENCIA EN IMAGEN, S.C.</t>
  </si>
  <si>
    <t>SOSA CAUICH GONZALO ISRAEL</t>
  </si>
  <si>
    <t>2.1.1.2.1.1.699</t>
  </si>
  <si>
    <t>ARJONA RIVERA JOSE DE ANGEL</t>
  </si>
  <si>
    <t>2.1.1.2.1.3.595</t>
  </si>
  <si>
    <t>2.1.1.2.1.3.597</t>
  </si>
  <si>
    <t>COMERCIALIZADORA QUINTANARROENSE CAMPESTRE, S.A. DE C.V.</t>
  </si>
  <si>
    <t>2.1.1.2.1.3.700</t>
  </si>
  <si>
    <t>CARRILLO LANZ JULIA ELENA</t>
  </si>
  <si>
    <t>2.1.1.2.1.3.701</t>
  </si>
  <si>
    <t>COMSIS SISTEMAS INFORMÁTIOS DEL SUR, S.A. DE C.V.</t>
  </si>
  <si>
    <t>GIM COMPAÑIA EDITORIAL, S.A. DE C.V.</t>
  </si>
  <si>
    <t>2.1.1.2.1.9.135</t>
  </si>
  <si>
    <t>ITURBE POSADAS ANTONIO</t>
  </si>
  <si>
    <t>2.1.1.2.1.23.129</t>
  </si>
  <si>
    <t>VAZQUEZ ESCOBAR LAYLA CONCEPCION</t>
  </si>
  <si>
    <t>2.1.1.3.1.57</t>
  </si>
  <si>
    <t>2.1.1.3.23.14</t>
  </si>
  <si>
    <t>VILLANUEVA OJEDA HECTOR MANUEL</t>
  </si>
  <si>
    <t>2.1.1.5.1.3.423</t>
  </si>
  <si>
    <t>DE LA CRUZ AVILES MARIA DEL MAR</t>
  </si>
  <si>
    <t>ARJONA RIVERA JOSE DEL ANGEL</t>
  </si>
  <si>
    <t>EL COSTALOTE COMERCIALIZADORA,S.A. DE C.V.</t>
  </si>
  <si>
    <t>ACEROS Y PERFLES DEL CARIBE, S.A. DE C.V.</t>
  </si>
  <si>
    <t>DE LA CRUZ AVILEZ MARIA DEL MAR</t>
  </si>
  <si>
    <t>2.1.1.5.1.14.29</t>
  </si>
  <si>
    <t>2.1.1.3.21.5</t>
  </si>
  <si>
    <t>CAPAMEJ, S.A. DE C.V.</t>
  </si>
  <si>
    <t>2.1.1.3.3.212</t>
  </si>
  <si>
    <t>2.1.1.3.1.9</t>
  </si>
  <si>
    <t>TECAM TECNOLOGIA Y PUBLICIDAD, S. DE R.L. DE C.V.</t>
  </si>
  <si>
    <t>2.1.1.2.1.21.140</t>
  </si>
  <si>
    <t>STAR WAYS S.A.P.I. DE C.V.</t>
  </si>
  <si>
    <t>2.1.1.2.1.20.328</t>
  </si>
  <si>
    <t>2.1.1.2.1.17.327</t>
  </si>
  <si>
    <t>PINTURAS Y ACCESORIOS DE QUINTANA ROO S.A. DE C.V.</t>
  </si>
  <si>
    <t>2.1.1.2.1.17.255</t>
  </si>
  <si>
    <t>MEDIOS UNIDOS DEL SURESTE S.A. DE C.V.</t>
  </si>
  <si>
    <t>2.1.1.2.1.13.431</t>
  </si>
  <si>
    <t>2.1.1.2.1.13.430</t>
  </si>
  <si>
    <t>IMPOEXPORTA, S.A. DE C.V.</t>
  </si>
  <si>
    <t>2.1.1.2.1.9.137</t>
  </si>
  <si>
    <t>IPERS INSTALACIONES PROFESIONALES EN EXTERIOR, SA DE CV</t>
  </si>
  <si>
    <t>2.1.1.2.1.9.136</t>
  </si>
  <si>
    <t>2.1.1.2.1.7.127</t>
  </si>
  <si>
    <t>FARQUIN S.A. DE C.V.</t>
  </si>
  <si>
    <t>2.1.1.2.1.6.3853</t>
  </si>
  <si>
    <t>ESTRATEGICAMENTE SYNERGO SA DE CV</t>
  </si>
  <si>
    <t>2.1.1.2.1.5.1187</t>
  </si>
  <si>
    <t>CARIA CAPITAL BI SC</t>
  </si>
  <si>
    <t>2.1.1.2.1.3.712</t>
  </si>
  <si>
    <t>CITUK RUIZ GASPAR ANTONIO</t>
  </si>
  <si>
    <t>2.1.1.2.1.3.709</t>
  </si>
  <si>
    <t>CASTILLO LOYA DIANA ISABEL</t>
  </si>
  <si>
    <t>2.1.1.2.1.3.708</t>
  </si>
  <si>
    <t>CORPORATIVO DE SEGURIDAD PRIVADA Y LIMPIEZA EL HALCON S.A. DE C.V.</t>
  </si>
  <si>
    <t>2.1.1.2.1.3.707</t>
  </si>
  <si>
    <t>AGUILAR NOGALES MAURO</t>
  </si>
  <si>
    <t>2.1.1.2.1.1.700</t>
  </si>
  <si>
    <t>ESTRATEGICAMENTE SYNERGO, S.A. DE C.V.</t>
  </si>
  <si>
    <t>FARQUIN, S.A. DE C.V.</t>
  </si>
  <si>
    <t>GOMEZ GARCIA GEORGINA GERTRUDIS</t>
  </si>
  <si>
    <t>MEGAPLOTT DEL CARIBE, S.A. DE C.V.</t>
  </si>
  <si>
    <t>MEDIOS UNIDOS DEL SURESTE, S.A. DE C.V.</t>
  </si>
  <si>
    <t>PINTURAS Y ACCESORIOS DE QUINTANA ROO, S.A. DE C.V.</t>
  </si>
  <si>
    <t>PROCESOS INFORMATIVOS DEL CARIBE, S.C.</t>
  </si>
  <si>
    <t>STAR WAYS, S.A.P.I. DE C.V.</t>
  </si>
  <si>
    <t>ASOCIACION DE INGENIEROS CONSTRUCTORES AIC, S.A. DE C.V.</t>
  </si>
  <si>
    <t>TRAFFICLIGHT DE MEXICO, S.A. DE C.V.</t>
  </si>
  <si>
    <t>NOHOL AGROCIENCIENSES, S.A. DE C.V.</t>
  </si>
  <si>
    <t>OP NEGOCIOS, S.C.</t>
  </si>
  <si>
    <t>DANIELPACHECOGUZMÁN</t>
  </si>
  <si>
    <t xml:space="preserve">ABNER DE JESUS HERNANDEZ  AGUILAR </t>
  </si>
  <si>
    <t>ANTONIO NUÑEZ WILLIAM GABRIEL</t>
  </si>
  <si>
    <t>GRACIELA GRISELFLOTAYUPIT</t>
  </si>
  <si>
    <t xml:space="preserve">HORACIO GUARNEROS  RODRIGUEZ </t>
  </si>
  <si>
    <t>JONATHÁN JESÚSDIAZVENTURA</t>
  </si>
  <si>
    <t>JORGE ARMANDOANCONAPECH</t>
  </si>
  <si>
    <t>JUANAORDUÑAUC</t>
  </si>
  <si>
    <t xml:space="preserve">LIZIE BERBELY RODRIGUEZ  ALONZO </t>
  </si>
  <si>
    <t xml:space="preserve">MANUEL DE JESUS RAMIREZ  ORTEGA </t>
  </si>
  <si>
    <t xml:space="preserve">MARIO ARTURO HERRERA  MARTIN </t>
  </si>
  <si>
    <t>OSCAR EDUARDODZIBLICEAS</t>
  </si>
  <si>
    <t>RUBEN JOSEMURILLOCHEJIN</t>
  </si>
  <si>
    <t>2.1.1.2.1.1.26</t>
  </si>
  <si>
    <t>ALBOR DIAZ MANUEL ALONSO</t>
  </si>
  <si>
    <t>Aregional, S.A. De C.V.</t>
  </si>
  <si>
    <t>2.1.1.2.1.1.701</t>
  </si>
  <si>
    <t>2.1.1.2.1.1.702</t>
  </si>
  <si>
    <t>2.1.1.2.1.1.703</t>
  </si>
  <si>
    <t>ASE INGENIERIA CONTABLE Y FINANCIERA S.A. DE C.V.</t>
  </si>
  <si>
    <t>2.1.1.2.1.1.704</t>
  </si>
  <si>
    <t>Aceros Y Perfiles Del Caribe S.A. De .C.V</t>
  </si>
  <si>
    <t>2.1.1.2.1.2.161</t>
  </si>
  <si>
    <t>BRIGHT SYSTEMS S.A. DE C.V.</t>
  </si>
  <si>
    <t>2.1.1.2.1.3.710</t>
  </si>
  <si>
    <t>CANTO ANDRADE JOSE MELGAR DESIDERIO</t>
  </si>
  <si>
    <t>2.1.1.2.1.3.713</t>
  </si>
  <si>
    <t>CARRILLO DOMANI MARIA INDHIRA</t>
  </si>
  <si>
    <t>2.1.1.2.1.3.716</t>
  </si>
  <si>
    <t>2.1.1.2.1.3.717</t>
  </si>
  <si>
    <t>2.1.1.2.1.3.718</t>
  </si>
  <si>
    <t>2.1.1.2.1.3.719</t>
  </si>
  <si>
    <t>CONSORCIO ESTRATEGICO DEL SURESTE UAYMITUN S. DE RL. DE CV.</t>
  </si>
  <si>
    <t>2.1.1.2.1.5.1188</t>
  </si>
  <si>
    <t>Grupo Rfacil Empresarial S.A. De C.V.</t>
  </si>
  <si>
    <t>2.1.1.2.1.16.133</t>
  </si>
  <si>
    <t>ORTEGON ALCANTARA MARIA CARLA</t>
  </si>
  <si>
    <t>2.1.1.2.1.17.326</t>
  </si>
  <si>
    <t>PEREZ MARTINEZ HECTOR</t>
  </si>
  <si>
    <t>2.1.1.2.1.17.329</t>
  </si>
  <si>
    <t>PROYECTA, ESTRATEGIA Y CREATIVIDAD S.A. DE C.V.</t>
  </si>
  <si>
    <t>2.1.1.2.1.20.329</t>
  </si>
  <si>
    <t>2.1.1.2.1.20.331</t>
  </si>
  <si>
    <t>SERVICIOS INTEGRALES ECO DS SA DE CV</t>
  </si>
  <si>
    <t>2.1.1.2.1.20.332</t>
  </si>
  <si>
    <t>SEGUROS SURA S.A. DE C.V.</t>
  </si>
  <si>
    <t>2.1.1.2.1.20.333</t>
  </si>
  <si>
    <t>SYMBIOTIC REVOLUTION S.A. DE C.V.</t>
  </si>
  <si>
    <t>Yn Distribuidora y Comercializadora SA de CV</t>
  </si>
  <si>
    <t>2.1.1.3.1.64</t>
  </si>
  <si>
    <t>ANGULO PECH MIGUEL ANGEL</t>
  </si>
  <si>
    <t>2.1.1.3.5.45</t>
  </si>
  <si>
    <t>2.1.1.3.13.67</t>
  </si>
  <si>
    <t>2.1.1.3.16.1</t>
  </si>
  <si>
    <t>2.1.1.3.17.63</t>
  </si>
  <si>
    <t>PECH ARANDA PEDRO ISAIAS</t>
  </si>
  <si>
    <t>2.1.1.5.1.1.191</t>
  </si>
  <si>
    <t>AY DZIB MACLOVIO</t>
  </si>
  <si>
    <t>2.1.1.5.1.2.116</t>
  </si>
  <si>
    <t>BAEZA CANUL ANICETO</t>
  </si>
  <si>
    <t>2.1.1.5.1.3.229</t>
  </si>
  <si>
    <t>2.1.1.5.1.3.432</t>
  </si>
  <si>
    <t>CARDENAS GONZALEZ JORGE MARIO</t>
  </si>
  <si>
    <t>2.1.1.5.1.3.433</t>
  </si>
  <si>
    <t>COLLI CHULIM VERONICA CANDELARIA</t>
  </si>
  <si>
    <t>2.1.1.5.1.6.80</t>
  </si>
  <si>
    <t>FRANCISCO JUAREZ ANA</t>
  </si>
  <si>
    <t>2.1.1.5.1.8.95</t>
  </si>
  <si>
    <t>HOIL XIX SILVIA MARLENE</t>
  </si>
  <si>
    <t>2.1.1.5.1.12.70</t>
  </si>
  <si>
    <t>LOPEZ TORRES JESUS</t>
  </si>
  <si>
    <t>2.1.1.5.1.13.14</t>
  </si>
  <si>
    <t>2.1.1.5.1.13.224</t>
  </si>
  <si>
    <t>MAZABA GOLPE BERENICE MARLENY</t>
  </si>
  <si>
    <t>2.1.1.5.1.13.227</t>
  </si>
  <si>
    <t>MAY CATZIN ANGEL ALBERTO</t>
  </si>
  <si>
    <t>2.1.1.5.1.14.4</t>
  </si>
  <si>
    <t>Nacional Financiera S.N.C</t>
  </si>
  <si>
    <t>2.1.1.5.1.17.216</t>
  </si>
  <si>
    <t>PERALTA TAMAY JENNIFER IVETTE</t>
  </si>
  <si>
    <t>2.1.1.5.1.17.217</t>
  </si>
  <si>
    <t>PORTILLO NAVARRO CATALINA SAARVELIA</t>
  </si>
  <si>
    <t>2.1.1.5.1.19.153</t>
  </si>
  <si>
    <t>RAYA ORTIZ JOSE GABRIEL</t>
  </si>
  <si>
    <t>2.1.1.5.1.20.173</t>
  </si>
  <si>
    <t>SUASTE PACHECO NAYELI ABIGAIL</t>
  </si>
  <si>
    <t>2.1.1.5.1.25.8</t>
  </si>
  <si>
    <t>XEC CETINA ELEAZAR MANASES</t>
  </si>
  <si>
    <t>2.1.1.9.3.12.17</t>
  </si>
  <si>
    <t>Landeros Arcos Beatriz Adriana</t>
  </si>
  <si>
    <t>2.1.1.9.3.13.30</t>
  </si>
  <si>
    <t>MONTES BARRERA ZABDY ALEXANDER</t>
  </si>
  <si>
    <t>2.1.1.9.9.3.20</t>
  </si>
  <si>
    <t>Morales Pantoja Esperanza</t>
  </si>
  <si>
    <t>AR ASESORES Y EDICIONES, S.A. DE C.V.</t>
  </si>
  <si>
    <t>AJING, S.A. DE C.V.</t>
  </si>
  <si>
    <t>ASE INGENIERIA CONTABLE Y FINANCIERA, S.A. DE C.V.</t>
  </si>
  <si>
    <t>BRIGTH SYSTEMS, S.A. DE C.V.</t>
  </si>
  <si>
    <t>COMERCIALIZADORA Y ABASTECEDORA DITI</t>
  </si>
  <si>
    <t>CRECE Y ACTUA, S.A. DE C.V.</t>
  </si>
  <si>
    <t>CORPORATIVO EN COMUNICACIÓN DIGITAL</t>
  </si>
  <si>
    <t>CONSORCIO ESTRATEGICO DEL SURESTE U</t>
  </si>
  <si>
    <t>ENTELSE, S.A. DE C.V.</t>
  </si>
  <si>
    <t>PROYECTA, ESTRATEGIA Y CREATIVIDAD, S.A. DE C.V.</t>
  </si>
  <si>
    <t>SERVICIOS ESTRATEGICOS ARVEL, S.A. DE C.V.</t>
  </si>
  <si>
    <t>SERVICIOS INTEGRALES ECO DS, S.A. DE C.V.</t>
  </si>
  <si>
    <t>SYMBIOTIC REVOLUTION, S.A. DE C.V.</t>
  </si>
  <si>
    <t>SEGUROS SURA, S.A. DE C.V.</t>
  </si>
  <si>
    <t>ELECTRIFICACIONES Y PROYECTOS DE CAMPECHE, S.A. DE C.V.</t>
  </si>
  <si>
    <t>MAYAREC, S.A. DE C.V.</t>
  </si>
  <si>
    <t>OBRAS CIVILES E IMPERMEABILIZACIONES, S.A. DE C.V.</t>
  </si>
  <si>
    <t>CANUL COHUO JESUSA</t>
  </si>
  <si>
    <t>MUNICIPIO DE OTHON P. BLANCO</t>
  </si>
  <si>
    <t>NACIONAL FINANCIERA S.N.C.</t>
  </si>
  <si>
    <t>LANDEROS ARCOS BEATRIZ ADRIANA</t>
  </si>
  <si>
    <t>MORALES PANTOJA ESPERANZA</t>
  </si>
  <si>
    <t>ELIAS ANTONIOPRADOLAGUARDIA</t>
  </si>
  <si>
    <t>ERNESTOBURGOALOZA</t>
  </si>
  <si>
    <t>MIRNA GUADALUPEHERRERABARBOSA</t>
  </si>
  <si>
    <t>VERONICA ISABELVILLEGASROMAY</t>
  </si>
  <si>
    <t>2.1.1.1.3.878</t>
  </si>
  <si>
    <t>COMISION ESTATAL DE MEJORA REGULATORIA</t>
  </si>
  <si>
    <t>2.1.1.2.1.1.706</t>
  </si>
  <si>
    <t>ASIETE PUBLICIDAD MX S DE RL DE CV</t>
  </si>
  <si>
    <t>Compañia Tipografica Yucateca, S.A. De C.V.</t>
  </si>
  <si>
    <t>2.1.1.2.1.3.720</t>
  </si>
  <si>
    <t>2.1.1.2.1.3.722</t>
  </si>
  <si>
    <t>CLV TRAVEL SERVICIO DE GUIAS Y TRANSPORTE TURISTICO S.A. DE C.V.</t>
  </si>
  <si>
    <t>2.1.1.2.1.3.723</t>
  </si>
  <si>
    <t>CIMENTACIONES ESCALA CONSTRUCCIONES DAMAC S.A. DE C.V.</t>
  </si>
  <si>
    <t>2.1.1.2.1.5.1190</t>
  </si>
  <si>
    <t>ESTRATEGIAS PUBLICITARIAS YEBEK S.A. DE C.V.</t>
  </si>
  <si>
    <t>2.1.1.2.1.17.328</t>
  </si>
  <si>
    <t>PACHECO CASTRO ALBERTO JOAQUIN</t>
  </si>
  <si>
    <t>2.1.1.2.1.19.251</t>
  </si>
  <si>
    <t>RIVIERA KONSTRULLI SA DE CV</t>
  </si>
  <si>
    <t>2.1.1.2.1.20.207</t>
  </si>
  <si>
    <t>Segovia Diaz Maria Andrea</t>
  </si>
  <si>
    <t>2.1.1.2.1.20.330</t>
  </si>
  <si>
    <t>2.1.1.2.1.20.334</t>
  </si>
  <si>
    <t>SISTEMAS DE INTELIGENCIA EN MERCADOS Y OPÍNION, S.C.</t>
  </si>
  <si>
    <t>2.1.1.2.1.21.149</t>
  </si>
  <si>
    <t>Tacu Andrade Boris Miguel</t>
  </si>
  <si>
    <t>2.1.1.2.1.21.188</t>
  </si>
  <si>
    <t>TALLER DE CONSTRUCCIONES EXPECTACULARES GABRICH SA DE CV</t>
  </si>
  <si>
    <t>2.1.1.3.3.120</t>
  </si>
  <si>
    <t>2.1.1.3.3.178</t>
  </si>
  <si>
    <t>2.1.1.3.7.57</t>
  </si>
  <si>
    <t>2.1.1.3.20.50</t>
  </si>
  <si>
    <t>2.1.1.5.1.1.193</t>
  </si>
  <si>
    <t>AHUET DE LOS SANTOS JARDIEL</t>
  </si>
  <si>
    <t>2.1.1.5.1.3.384</t>
  </si>
  <si>
    <t>2.1.1.5.1.3.430</t>
  </si>
  <si>
    <t>CAMPOS CHAVOLLA IRMA ANGELICA</t>
  </si>
  <si>
    <t>2.1.1.5.1.3.434</t>
  </si>
  <si>
    <t>CENTRO DE CONCILIACION LABORAL DEL ESTADO DE QUINTANA ROO</t>
  </si>
  <si>
    <t>2.1.1.5.1.3.435</t>
  </si>
  <si>
    <t>CASTILLO UCH ELADIO</t>
  </si>
  <si>
    <t>2.1.1.5.1.3.436</t>
  </si>
  <si>
    <t>CANUL MAY GLORIA ESTHER</t>
  </si>
  <si>
    <t>2.1.1.5.1.27.15</t>
  </si>
  <si>
    <t>2.1.1.9.9.2.77</t>
  </si>
  <si>
    <t>Dzul Chunab Isidro</t>
  </si>
  <si>
    <t>ASIETE PUBLICIDAD MX, S. DE R.L. DE C.V.</t>
  </si>
  <si>
    <t>CAUDAE, S.C.</t>
  </si>
  <si>
    <t>SEGOVIA DIAZ MARIA ANDREA</t>
  </si>
  <si>
    <t>SIPNOLOGY, S.A. DE C.V.</t>
  </si>
  <si>
    <t>TACU ANDRADE BORIS MIGUEL</t>
  </si>
  <si>
    <t>CORPORATIVO EMPRESARIAL CHEQROO, S. DE R.L. DE C.V.</t>
  </si>
  <si>
    <t>CODEGRO, S.A. DE C.V.</t>
  </si>
  <si>
    <t>GRUPO MARMOL CONSTRUCCIONES, S.A. DE C.V.</t>
  </si>
  <si>
    <t>SEIS ARQUITECTURA, S.A. DE C.V.</t>
  </si>
  <si>
    <t>CARVAJAL MEDINA GRACIELA ELIZABETH</t>
  </si>
  <si>
    <t>ZARRABAL ANGULO VIVIANA GUADALUPE</t>
  </si>
  <si>
    <t>DZUL CHUNAB ISIDRO</t>
  </si>
  <si>
    <t>Camin Cardin Rodrigo Cristobal</t>
  </si>
  <si>
    <t>Eventos Pacx, S.A. de C.V.</t>
  </si>
  <si>
    <t>Laboratorio Quimico Clinico Azteca S.A. De C.V.</t>
  </si>
  <si>
    <t>Tesoreria De La Federacion</t>
  </si>
  <si>
    <t>La Voz De Quintana Roo S.A. De C.V.</t>
  </si>
  <si>
    <t>Grupo Constructor de la Peninsula HT S.A. de C.V.</t>
  </si>
  <si>
    <t>Marlin De Q. Roo S.A. De C.V</t>
  </si>
  <si>
    <t>Impuestos</t>
  </si>
  <si>
    <t>Participaciones</t>
  </si>
  <si>
    <t>OTROS</t>
  </si>
  <si>
    <t>ALEXISGARCIARIVERO</t>
  </si>
  <si>
    <t>ANDY NATANIELARELLANOCERVERA</t>
  </si>
  <si>
    <t xml:space="preserve">ANTONIA GRACIELA AVELAR  RIOS </t>
  </si>
  <si>
    <t>AUDIAS GUADALUPESANCHEZLUNA</t>
  </si>
  <si>
    <t>BARTOLO DE JESUSALONZOPEÑA</t>
  </si>
  <si>
    <t>CAMARA MENA JOSE ALFREDO</t>
  </si>
  <si>
    <t>DANIELHERRERAGARCIA</t>
  </si>
  <si>
    <t>EDGAR BINAELMAGAÑASOTO</t>
  </si>
  <si>
    <t>ELISEOHERNÁNDEZHERNÁNDEZ</t>
  </si>
  <si>
    <t xml:space="preserve">ERIC MANUEL CAHUICH  CHAN </t>
  </si>
  <si>
    <t xml:space="preserve">ERIKA MARITZA FLORES  HERNANDEZ </t>
  </si>
  <si>
    <t>FANNY ROSARIOCAMARILLOLOPEZ</t>
  </si>
  <si>
    <t xml:space="preserve">FELIPE BASHIER ANTONIO ESTEPHAN  CHAKOUCHE </t>
  </si>
  <si>
    <t xml:space="preserve">GABRIEL LEONARDO ANGULO  ROJAS </t>
  </si>
  <si>
    <t>GAMALIELKAUILCAAMAL</t>
  </si>
  <si>
    <t>GERARDOMENDOZAGARCIA</t>
  </si>
  <si>
    <t xml:space="preserve">HOMERO SALA  HEREDIA </t>
  </si>
  <si>
    <t>ILEANA KARINA DEL SOCORROLOPEZSOUZA</t>
  </si>
  <si>
    <t xml:space="preserve">JESUS GABRIEL RIVERO  LEAL </t>
  </si>
  <si>
    <t>JOSE ALFREDOESPINOSARODRIGUEZ</t>
  </si>
  <si>
    <t>JOSE CARLOSBALAMCASTILLO</t>
  </si>
  <si>
    <t xml:space="preserve">JOSE LUIS TORRES  GRAU </t>
  </si>
  <si>
    <t xml:space="preserve">JOSE VLADIMIR TUZ  CANTO </t>
  </si>
  <si>
    <t>JOSUE ABRAHAMCOOBMAY</t>
  </si>
  <si>
    <t>JOSUE ISRAELCASTILLOCRUZ</t>
  </si>
  <si>
    <t xml:space="preserve">JUAN PASTOR RAMOS  DURAN </t>
  </si>
  <si>
    <t>LAUREN JESUSVAZQUEZ</t>
  </si>
  <si>
    <t>LAZAROMOSQUEDACALDERON</t>
  </si>
  <si>
    <t xml:space="preserve">LUCIO GUILLERMO CRUZ  VARELA </t>
  </si>
  <si>
    <t xml:space="preserve">LUIS FERNANDO VALLE  ACEDO </t>
  </si>
  <si>
    <t xml:space="preserve">MANUEL JOSE ZAPATA  CAUICH </t>
  </si>
  <si>
    <t>MARCOS ANTONIODIAZPASCUAL</t>
  </si>
  <si>
    <t>MARIA CAROLINASANDOVALGAMBOA</t>
  </si>
  <si>
    <t xml:space="preserve">MARIA ESTHER SANCHEZ  SAMANO </t>
  </si>
  <si>
    <t>MEX  ACOSTA  LORENZO</t>
  </si>
  <si>
    <t>MIGUEL ANGELNADALNOVELO</t>
  </si>
  <si>
    <t xml:space="preserve">MONICA CANDELARIA BAUTISTA  CHAY </t>
  </si>
  <si>
    <t xml:space="preserve">PEDRO JESUS MONTALVO  ALVARADO </t>
  </si>
  <si>
    <t>PEREZ CANTO MOISES FERNANDO</t>
  </si>
  <si>
    <t>RIGOBERTORAMOSPOOT</t>
  </si>
  <si>
    <t>ROSA VERONICACASTROMARTINEZ</t>
  </si>
  <si>
    <t>SALVADOR ALONSO ONOFRE LOPEZ</t>
  </si>
  <si>
    <t>SUNNY MASSIELSANCHEZGONGORA</t>
  </si>
  <si>
    <t xml:space="preserve">VADILLO VAZQUEZ JUAN JOSE  </t>
  </si>
  <si>
    <t>WENDY RUBYHERRERAMENDOZA</t>
  </si>
  <si>
    <t>WILBERTARIASUC</t>
  </si>
  <si>
    <t>WILBERTPOOTABAN</t>
  </si>
  <si>
    <t>YOANA BIANEIDYCARRILLOPANTI</t>
  </si>
  <si>
    <t>EJERCICIO 2021</t>
  </si>
  <si>
    <t>2.1.1.2.1.1.711</t>
  </si>
  <si>
    <t>ADMINISTRADORA REC-HUM SA DE CV</t>
  </si>
  <si>
    <t>2.1.1.2.1.1.712</t>
  </si>
  <si>
    <t>ASESORES Y CONSULTORES LEBLANK SA DE CV</t>
  </si>
  <si>
    <t>2.1.1.2.1.1.713</t>
  </si>
  <si>
    <t>ANTTENA AVP, S.A. DE C.V.</t>
  </si>
  <si>
    <t>2.1.1.2.1.1.714</t>
  </si>
  <si>
    <t>AGENCIAS MERCANTILES SA DE CV</t>
  </si>
  <si>
    <t>BANCO SANTANDER F-2004216 MEXICO S.A.</t>
  </si>
  <si>
    <t>2.1.1.2.1.2.50</t>
  </si>
  <si>
    <t>2.1.1.2.1.2.164</t>
  </si>
  <si>
    <t>BITUBI CONSULTING SA DE CV</t>
  </si>
  <si>
    <t>2.1.1.2.1.2.166</t>
  </si>
  <si>
    <t>BURO CORPORATIVO ASESORES Y ASOCIADOS, S.C.</t>
  </si>
  <si>
    <t>2.1.1.2.1.3.49</t>
  </si>
  <si>
    <t>2.1.1.2.1.3.684</t>
  </si>
  <si>
    <t>CERSA LOGISTICA Y COORDINACION S.A. DE C.V.</t>
  </si>
  <si>
    <t>2.1.1.2.1.3.721</t>
  </si>
  <si>
    <t>COMERCIALIZADORA MALEJO S.A. DE C.V.</t>
  </si>
  <si>
    <t>2.1.1.2.1.3.736</t>
  </si>
  <si>
    <t>CYBER TECNOLOGIA APLICADA, SOCIEDAD ANONIMA DE CAPITAL VARIABLE</t>
  </si>
  <si>
    <t>2.1.1.2.1.3.738</t>
  </si>
  <si>
    <t>CASTRO SAMBRANO MARIO ALBERTO</t>
  </si>
  <si>
    <t>2.1.1.2.1.3.740</t>
  </si>
  <si>
    <t>CONSTRUCCIONES Y EDIFICACIONES TRAMZIN, S.A. DE C.V.</t>
  </si>
  <si>
    <t>2.1.1.2.1.3.741</t>
  </si>
  <si>
    <t>COMERCIO Y DISTRIBUCION CATEX SA DE CV</t>
  </si>
  <si>
    <t>2.1.1.2.1.4.146</t>
  </si>
  <si>
    <t>DMD ASESORIA EMPRESARIAL S DE RL DE CV</t>
  </si>
  <si>
    <t>2.1.1.2.1.4.147</t>
  </si>
  <si>
    <t>DRG PROMEDICS, SA DE CV</t>
  </si>
  <si>
    <t>2.1.1.2.1.4.148</t>
  </si>
  <si>
    <t>DISTRIBUIDORA Y ABASTECEDORA CABO, SA DE CV</t>
  </si>
  <si>
    <t>2.1.1.2.1.5.141</t>
  </si>
  <si>
    <t>ENTERPRISE TELECOMM S.A. DE C.V.</t>
  </si>
  <si>
    <t>2.1.1.2.1.7.295</t>
  </si>
  <si>
    <t>GONZALEZ CHABLE STEVEN ENRIQUE</t>
  </si>
  <si>
    <t>2.1.1.2.1.7.355</t>
  </si>
  <si>
    <t>GRUPO BURET ADMINISTRATIVO S.A. DE C.V.</t>
  </si>
  <si>
    <t>2.1.1.2.1.8.102</t>
  </si>
  <si>
    <t>HERNANDEZ VARGAS MANUEL ALEJANDRO</t>
  </si>
  <si>
    <t>2.1.1.2.1.9.139</t>
  </si>
  <si>
    <t>INSTALACIONES ELECTRICAS DEL CARIBE S. DE R.L. DE C.V.</t>
  </si>
  <si>
    <t>2.1.1.2.1.9.140</t>
  </si>
  <si>
    <t>INSTITUTO DE FORMACION DE JUSTICIA Y DERECHOS HUMANOS SC</t>
  </si>
  <si>
    <t>2.1.1.2.1.9.141</t>
  </si>
  <si>
    <t>INTELICOMP S.A DE C.V</t>
  </si>
  <si>
    <t>2.1.1.2.1.9.142</t>
  </si>
  <si>
    <t>INETUM MEXICO SA DE CV</t>
  </si>
  <si>
    <t>2.1.1.2.1.9.143</t>
  </si>
  <si>
    <t>IDEAS CREATIVAS JESBRE SA DE CV</t>
  </si>
  <si>
    <t>2.1.1.2.1.12.182</t>
  </si>
  <si>
    <t>LA LIMPIEZA EN TU HOGAR S.A. DE C.V.</t>
  </si>
  <si>
    <t>2.1.1.2.1.12.184</t>
  </si>
  <si>
    <t>LOZANO RUIZ VICTOR EDUARDO</t>
  </si>
  <si>
    <t>2.1.1.2.1.13.295</t>
  </si>
  <si>
    <t>2.1.1.2.1.13.435</t>
  </si>
  <si>
    <t>MILLENIUM MOTORS SA DE CV</t>
  </si>
  <si>
    <t>2.1.1.2.1.14.70</t>
  </si>
  <si>
    <t>NAZUR ADMINISTRATION, S.A. DE C.V.</t>
  </si>
  <si>
    <t>2.1.1.2.1.16.84</t>
  </si>
  <si>
    <t>2.1.1.2.1.16.136</t>
  </si>
  <si>
    <t>ORDAR, SA DE CV</t>
  </si>
  <si>
    <t>2.1.1.2.1.16.138</t>
  </si>
  <si>
    <t>OCOTITLA VAZQUEZ Y CIA, S. EN N.C.</t>
  </si>
  <si>
    <t>2.1.1.2.1.17.20</t>
  </si>
  <si>
    <t>PWR TECH SOLUCIONES ESPECIALIZADAS, S.A. DE C.V.</t>
  </si>
  <si>
    <t>2.1.1.2.1.17.308</t>
  </si>
  <si>
    <t>PROMOTORES QUISOGA, S. DE R.L. DE C.V.</t>
  </si>
  <si>
    <t>2.1.1.2.1.17.331</t>
  </si>
  <si>
    <t>PECH MONTALVO CINDY ANTONIA</t>
  </si>
  <si>
    <t>2.1.1.2.1.17.332</t>
  </si>
  <si>
    <t>PLASMA MARKETIN SA DE CV</t>
  </si>
  <si>
    <t>2.1.1.2.1.17.333</t>
  </si>
  <si>
    <t>PRECISION MARKETING S.C.</t>
  </si>
  <si>
    <t>2.1.1.2.1.17.337</t>
  </si>
  <si>
    <t>PAT HOIL ROBERTO JACINTO</t>
  </si>
  <si>
    <t>2.1.1.2.1.17.339</t>
  </si>
  <si>
    <t>PRO CONSERVACION PENINSULAR AC</t>
  </si>
  <si>
    <t>2.1.1.2.1.19.252</t>
  </si>
  <si>
    <t>RAMIREZ RAMOS VIRIDIANA</t>
  </si>
  <si>
    <t>2.1.1.2.1.21.191</t>
  </si>
  <si>
    <t>TRANSPORTES NORKUX S.A. DE C.V.</t>
  </si>
  <si>
    <t>2.1.1.2.1.21.192</t>
  </si>
  <si>
    <t>TAX ESTRATEGAS CL SA DE CV</t>
  </si>
  <si>
    <t>2.1.1.2.1.23.53</t>
  </si>
  <si>
    <t>Vazquez Novelo Eder Manuel</t>
  </si>
  <si>
    <t>2.1.1.3.1.58</t>
  </si>
  <si>
    <t>AR CONSTRUCTIVO, S.A. DE C.V.</t>
  </si>
  <si>
    <t>2.1.1.3.1.61</t>
  </si>
  <si>
    <t>2.1.1.3.1.65</t>
  </si>
  <si>
    <t>ARIOS MANTENIMIENTO Y DESARROLLOS, S.A. DE C.V.</t>
  </si>
  <si>
    <t>2.1.1.3.1.66</t>
  </si>
  <si>
    <t>AMJ DEFAMB, S.C.</t>
  </si>
  <si>
    <t>2.1.1.3.1.67</t>
  </si>
  <si>
    <t>ALARCON MERINO MARIA DOLORES ANGELICA</t>
  </si>
  <si>
    <t>2.1.1.3.2.21</t>
  </si>
  <si>
    <t>BATTERY DEPOT, S.A. DE C.V.</t>
  </si>
  <si>
    <t>2.1.1.3.2.22</t>
  </si>
  <si>
    <t>BLACOLI SOLUCIONES, S.A. DE C.V.</t>
  </si>
  <si>
    <t>2.1.1.3.3.184</t>
  </si>
  <si>
    <t>CORPORATIVO SARAPAHO S.A. DE C.V.</t>
  </si>
  <si>
    <t>2.1.1.3.3.207</t>
  </si>
  <si>
    <t>CONSTRUCCIONES Y VIAS TERRESTRES DE Q.ROO S.A. DE C.V.</t>
  </si>
  <si>
    <t>2.1.1.3.3.215</t>
  </si>
  <si>
    <t>CORPORATIVO NOSOR DE LA PENINSULA, S.A. DE C.V.</t>
  </si>
  <si>
    <t>2.1.1.3.3.216</t>
  </si>
  <si>
    <t>CONTROCORPORATIVO BAHIA S. DE R.L. DE C.V.</t>
  </si>
  <si>
    <t>2.1.1.3.3.217</t>
  </si>
  <si>
    <t>CONSTRUCTORA CAQO S.A. DE C.V.</t>
  </si>
  <si>
    <t>2.1.1.3.3.218</t>
  </si>
  <si>
    <t>CHACTEMAL CONSTRUCCIONES S.A. DE C.V.</t>
  </si>
  <si>
    <t>2.1.1.3.3.219</t>
  </si>
  <si>
    <t>CTI BAHIA, S. DE R.L. DE C.V.</t>
  </si>
  <si>
    <t>2.1.1.3.4.31</t>
  </si>
  <si>
    <t>DIPROCA, S.A. DE C.V.</t>
  </si>
  <si>
    <t>2.1.1.3.7.2</t>
  </si>
  <si>
    <t>2.1.1.3.7.84</t>
  </si>
  <si>
    <t>GRUPO SAHER VILLAREAL, SOCIEDAD ANONIMA DE CAPITAL VARIABLE</t>
  </si>
  <si>
    <t>2.1.1.3.7.85</t>
  </si>
  <si>
    <t>GOMEZ CARRILLO JOSE LUIS</t>
  </si>
  <si>
    <t>2.1.1.3.7.86</t>
  </si>
  <si>
    <t>GRUPO RIO ARQUITECTURA DE PAISAJE, S.A. DE C.V.</t>
  </si>
  <si>
    <t>2.1.1.3.8.14</t>
  </si>
  <si>
    <t>Hernandez Dominguez Jhon</t>
  </si>
  <si>
    <t>2.1.1.3.8.16</t>
  </si>
  <si>
    <t>HEPA CONSTRUCCIONES DEL CARIBE S. DE R.L. DE C.V.</t>
  </si>
  <si>
    <t>2.1.1.3.9.8</t>
  </si>
  <si>
    <t>2.1.1.3.9.37</t>
  </si>
  <si>
    <t>2.1.1.3.13.59</t>
  </si>
  <si>
    <t>2.1.1.3.13.68</t>
  </si>
  <si>
    <t>MEX COCOM BERNARDO</t>
  </si>
  <si>
    <t>2.1.1.3.13.69</t>
  </si>
  <si>
    <t>MOMENTO INGENIERIA, S.A. DE C.V.</t>
  </si>
  <si>
    <t>2.1.1.3.16.18</t>
  </si>
  <si>
    <t>ORTIZ JARA LUIS ADRIAN</t>
  </si>
  <si>
    <t>2.1.1.3.16.20</t>
  </si>
  <si>
    <t>2.1.1.3.19.4</t>
  </si>
  <si>
    <t>2.1.1.3.19.13</t>
  </si>
  <si>
    <t>2.1.1.3.20.63</t>
  </si>
  <si>
    <t>SENCALLI SA DE CV</t>
  </si>
  <si>
    <t>2.1.1.3.21.21</t>
  </si>
  <si>
    <t>2.1.1.3.21.22</t>
  </si>
  <si>
    <t>2.1.1.3.22.13</t>
  </si>
  <si>
    <t>FRANCISCO ALEJANDRO UC RIVAS</t>
  </si>
  <si>
    <t>2.1.1.3.23.15</t>
  </si>
  <si>
    <t>VILLACOSTA, S.A. DE C.V.</t>
  </si>
  <si>
    <t>2.1.1.3.24.4</t>
  </si>
  <si>
    <t>WALEDMA, S.A. DE C.V.</t>
  </si>
  <si>
    <t>2.1.1.5.1.1.195</t>
  </si>
  <si>
    <t>AVILA MARTINEZ DIEGO ALBERTO</t>
  </si>
  <si>
    <t>2.1.1.5.1.1.196</t>
  </si>
  <si>
    <t>AMAYA ARGUELLO ANAHI</t>
  </si>
  <si>
    <t>2.1.1.5.1.1.197</t>
  </si>
  <si>
    <t>ALVAREZ AVALOS MARIA DEL CARMEN</t>
  </si>
  <si>
    <t>2.1.1.5.1.1.198</t>
  </si>
  <si>
    <t>AVILES MEDINA EDILIA DEL ROCIO</t>
  </si>
  <si>
    <t>2.1.1.5.1.3.438</t>
  </si>
  <si>
    <t>CHULIM MARTINEZ NORMA AMPARO</t>
  </si>
  <si>
    <t>2.1.1.5.1.3.439</t>
  </si>
  <si>
    <t>CAAMAL HUCHIN MARICELA DEL CARMEN</t>
  </si>
  <si>
    <t>2.1.1.5.1.3.440</t>
  </si>
  <si>
    <t>CABALLERO LOEZA TERESITA DE JESUS</t>
  </si>
  <si>
    <t>2.1.1.5.1.3.441</t>
  </si>
  <si>
    <t>2.1.1.5.1.3.442</t>
  </si>
  <si>
    <t>CANCHE CHAN MARIA EUGENIA</t>
  </si>
  <si>
    <t>2.1.1.5.1.4.77</t>
  </si>
  <si>
    <t>DIAZ GARCIA ARMANDO</t>
  </si>
  <si>
    <t>2.1.1.5.1.7.215</t>
  </si>
  <si>
    <t>GONZALEZ PEREZ MARTIN</t>
  </si>
  <si>
    <t>2.1.1.5.1.7.216</t>
  </si>
  <si>
    <t>2.1.1.5.1.10.24</t>
  </si>
  <si>
    <t>JIMENEZ GARCIA MARISOL</t>
  </si>
  <si>
    <t>2.1.1.5.1.10.25</t>
  </si>
  <si>
    <t>JUAREZ JUAREZ SANDRA</t>
  </si>
  <si>
    <t>2.1.1.5.1.11.27</t>
  </si>
  <si>
    <t>KAUIL CAAMAL CANISIO</t>
  </si>
  <si>
    <t>2.1.1.5.1.12.25</t>
  </si>
  <si>
    <t>2.1.1.5.1.12.85</t>
  </si>
  <si>
    <t>LANZ VILLANUEVA NELIA DEL CARMEN</t>
  </si>
  <si>
    <t>2.1.1.5.1.13.231</t>
  </si>
  <si>
    <t>MAYA IMKER SPR DE RL DE CV</t>
  </si>
  <si>
    <t>2.1.1.5.1.13.232</t>
  </si>
  <si>
    <t>MUÑOZ ANGULO SAUL ABRAHAM</t>
  </si>
  <si>
    <t>2.1.1.5.1.13.233</t>
  </si>
  <si>
    <t>MAZUM TUN RUDY ALBERTO</t>
  </si>
  <si>
    <t>2.1.1.5.1.13.234</t>
  </si>
  <si>
    <t>MAYO CRUZ ELENA</t>
  </si>
  <si>
    <t>2.1.1.5.1.17.223</t>
  </si>
  <si>
    <t>PUC TUT  ALBA REGINA</t>
  </si>
  <si>
    <t>2.1.1.5.1.17.224</t>
  </si>
  <si>
    <t>PUC BRICEÑO IRAN VALENTIN</t>
  </si>
  <si>
    <t>2.1.1.5.1.19.156</t>
  </si>
  <si>
    <t>ROSADO ROBERTOS FATIMA MARYBEL</t>
  </si>
  <si>
    <t>2.1.1.5.1.19.157</t>
  </si>
  <si>
    <t>RAMOS GARCIA PORFIRIO</t>
  </si>
  <si>
    <t>2.1.1.5.1.19.158</t>
  </si>
  <si>
    <t>REYES RAMIREZ RUBICELIA</t>
  </si>
  <si>
    <t>2.1.1.5.1.19.159</t>
  </si>
  <si>
    <t>RAMIREZ BOHORQUEZ RAFAELA</t>
  </si>
  <si>
    <t>2.1.1.5.1.19.160</t>
  </si>
  <si>
    <t>RODRIGUEZ HAU MARIA GUADALUPE</t>
  </si>
  <si>
    <t>2.1.1.5.1.19.161</t>
  </si>
  <si>
    <t>RUZ SULU DAFNE ADRIANA</t>
  </si>
  <si>
    <t>2.1.1.5.1.21.88</t>
  </si>
  <si>
    <t>TUN CHE MATEO</t>
  </si>
  <si>
    <t>2.1.1.9.3.2.13</t>
  </si>
  <si>
    <t>BALANZARIO MORALES EDGAR DAVID</t>
  </si>
  <si>
    <t>2.1.1.9.3.16.7</t>
  </si>
  <si>
    <t>2.1.1.9.9.2.78</t>
  </si>
  <si>
    <t>Quintero Perez Jose Antonio</t>
  </si>
  <si>
    <t>BANCO INTERACCIONES, S.A., INSTITUCION DE BANCA MULTIPL</t>
  </si>
  <si>
    <t>COMPAÑIA EDITORIAL DEL SURESTE S.A. DE C.V.</t>
  </si>
  <si>
    <t>MENDOZA CHUC MANUEL JESUS</t>
  </si>
  <si>
    <t>OPCIONES CORPS. S.A. DE C.V.</t>
  </si>
  <si>
    <t>VAZQUEZ NOVELO EDER MANUEL</t>
  </si>
  <si>
    <t>AMAZONAS GRUPO CONSTRUCTOR, S.A. DE C.V.</t>
  </si>
  <si>
    <t>GEA CONSTRUCCIONES EXACTAS S.A. DE C.V.</t>
  </si>
  <si>
    <t>HERNANDEZ DOMINGUEZ JHON</t>
  </si>
  <si>
    <t>INGENIEROS ASOCIADOS DE QUINTANA ROO, S.A DE C.V.</t>
  </si>
  <si>
    <t>INTEGRADORA CONSTRUCTIVA PENINSULAR S.A. DE C.V</t>
  </si>
  <si>
    <t>ROMMA ESPECIALIZADA, S. A. DE C. V</t>
  </si>
  <si>
    <t>RIFLO CONSTRUCCIONES S. DE R.L. DE C.V.</t>
  </si>
  <si>
    <t>CHAN CANCHE NADIA NOEMI</t>
  </si>
  <si>
    <t>GARDUZA HERNANDEZ JIMMY</t>
  </si>
  <si>
    <t>LOYA BORGES MARIA JESUS</t>
  </si>
  <si>
    <t>OSNAYA SANCHEZ JACQUELINE MIRIAM</t>
  </si>
  <si>
    <t>QUINTERO PEREZ JOSE ANTONIO</t>
  </si>
  <si>
    <t>CARMENSOLANOSOLANA</t>
  </si>
  <si>
    <t>CASTILLO GUEMES JOSE ALFREDO</t>
  </si>
  <si>
    <t>DENISSE OHARAMATOSDOMINGUEZ</t>
  </si>
  <si>
    <t>ENRIQUE ALEJANDROGUZMANORDAZ</t>
  </si>
  <si>
    <t>FELIX JOAQUIN PADILLA CAMPOS</t>
  </si>
  <si>
    <t>JIMENEZ MOSQUEDA RAMIRO</t>
  </si>
  <si>
    <t xml:space="preserve">JOAQUIN ENRIQUE DOMINGUEZ  CRUZ </t>
  </si>
  <si>
    <t>JONATHAN GILBERTOABANMAY</t>
  </si>
  <si>
    <t>MANUEL HUMBERTOCRUZRIVERA</t>
  </si>
  <si>
    <t>MIGUEL ANGELOCHOACHAN</t>
  </si>
  <si>
    <t>NORMA ADRIANAALONSOCERON</t>
  </si>
  <si>
    <t xml:space="preserve">VICTOR MANUEL CARRILLO  SOSA </t>
  </si>
  <si>
    <t>Saldo Final</t>
  </si>
  <si>
    <t>2.1.1.2.1.7.359</t>
  </si>
  <si>
    <t>GRUPO FERGUS 400, SOCIEDAD ANONIMA DE CAPITAL VARIABLE</t>
  </si>
  <si>
    <t>2.1.1.2.1.20.339</t>
  </si>
  <si>
    <t>SERVICIOS ESPECIALIZADOS PARA TURISMO Y COMUNICACION, S.A. DE C.V.</t>
  </si>
  <si>
    <t>2.1.1.5.1.13.11</t>
  </si>
  <si>
    <t>Saldo Inicial</t>
  </si>
  <si>
    <t>2.1.1</t>
  </si>
  <si>
    <t>Cuentas por pagar a corto plazo</t>
  </si>
  <si>
    <t>Angulo Muñoa Aida Elvira</t>
  </si>
  <si>
    <t>Aguilar Diaz Anahi Elizabeth</t>
  </si>
  <si>
    <t>ARTE Y CULTURA SER SC</t>
  </si>
  <si>
    <t>Scotiabank Inverlat, S.A.</t>
  </si>
  <si>
    <t>CORPORATIVO EN COMUNICACION DIGITAL DEL FUTURO</t>
  </si>
  <si>
    <t>2.1.1.2.1.3.755</t>
  </si>
  <si>
    <t>CAPTIVA CONSULTORES</t>
  </si>
  <si>
    <t>Eninetworks, SAPI De CV</t>
  </si>
  <si>
    <t>2.1.1.2.1.5.1193</t>
  </si>
  <si>
    <t>ESQUIVEL HERNANDEZ JESUS ALBERTO</t>
  </si>
  <si>
    <t>Minguer Alcocer Dora Elizabeth</t>
  </si>
  <si>
    <t>2.1.1.2.1.13.437</t>
  </si>
  <si>
    <t>MATTINATA</t>
  </si>
  <si>
    <t>Pacheco Almeida Marco Antonio</t>
  </si>
  <si>
    <t>2.1.1.2.1.20.340</t>
  </si>
  <si>
    <t>SISTEMAS INTEGRALES BRENA S.A. DE C.V.</t>
  </si>
  <si>
    <t>2.1.1.2.1.20.341</t>
  </si>
  <si>
    <t>SOLUCIONES EMPRESARIALES PAQARI SA DE CV</t>
  </si>
  <si>
    <t>2.1.1.2.1.20.342</t>
  </si>
  <si>
    <t>SERVICIOS LOGISTICOS BENNY SA DE CV</t>
  </si>
  <si>
    <t>2.1.1.2.1.20.343</t>
  </si>
  <si>
    <t>SOLUCIONES DEL CARIBE MARIALBER, S.A. DE C.V.</t>
  </si>
  <si>
    <t>2.1.1.3.3.18</t>
  </si>
  <si>
    <t>Empresas Quito S.A. De C.V.</t>
  </si>
  <si>
    <t>Obras Y Mantenimientos Integrales, S. De R. L. De C. V.</t>
  </si>
  <si>
    <t>2.1.1.5.1.3.443</t>
  </si>
  <si>
    <t>CORPORATIVO DE SEGURIDAD PRIVADA Y LIMPIEZA EL HALCON SA DE CV</t>
  </si>
  <si>
    <t>2.1.1.5.1.3.444</t>
  </si>
  <si>
    <t>CONSTRUDUAL SERVICIOS Y DISEÑO SA DE CV</t>
  </si>
  <si>
    <t>2.1.1.5.1.7.217</t>
  </si>
  <si>
    <t>GRUPO GADAN SA DE CV</t>
  </si>
  <si>
    <t>2.1.1.5.1.12.86</t>
  </si>
  <si>
    <t>LIMPOC SA DE CV</t>
  </si>
  <si>
    <t>2.1.1.5.1.14.31</t>
  </si>
  <si>
    <t>NOVELO CHULIN RICARDO AUGUSTO</t>
  </si>
  <si>
    <t>2.1.1.5.1.17.225</t>
  </si>
  <si>
    <t>PERALTA LARA MESAC</t>
  </si>
  <si>
    <t>2.1.1.9.2.19.4</t>
  </si>
  <si>
    <t>REUNION DE LA COMISION PERMANENTE DE FUNCIONARIOS FISCALES 2022 (CCCXLIII)</t>
  </si>
  <si>
    <t>2.1.1.9.3.2.14</t>
  </si>
  <si>
    <t>BLANCO LIZAMA LANDY BEATRIZ</t>
  </si>
  <si>
    <t>Sanchez Yah Samuel</t>
  </si>
  <si>
    <t>2.1.1.9.8.1</t>
  </si>
  <si>
    <t>CONSTRUCCIONES INTEGRAL, S.A. DE C.V.</t>
  </si>
  <si>
    <t>SALDO A FAVOR DE LA FEDERACION</t>
  </si>
  <si>
    <t xml:space="preserve">DANIEL ROBERTOS  CETINA </t>
  </si>
  <si>
    <t>JOSUE SAULCASTILLOHERNANDEZ</t>
  </si>
  <si>
    <t>2.1.1.1.23.220</t>
  </si>
  <si>
    <t>Valdes Fernandez Armin Aurelio</t>
  </si>
  <si>
    <t>Banco Interacciones, S.A., Institucion De Banca Multipl</t>
  </si>
  <si>
    <t>Chnaid Novelo Omar Elias</t>
  </si>
  <si>
    <t>2.1.1.2.1.7.360</t>
  </si>
  <si>
    <t>GRUPO AUDITOR Y ASOCIADOS ENLACE SA DE CV</t>
  </si>
  <si>
    <t>Lv Cia Editora De Noticias S.A de C.V</t>
  </si>
  <si>
    <t>Minguer Ceron Juan Jaime</t>
  </si>
  <si>
    <t>2.1.1.2.1.13.438</t>
  </si>
  <si>
    <t>MARTINEZ RENDON RAUL EDUARDO</t>
  </si>
  <si>
    <t>2.1.1.2.1.13.439</t>
  </si>
  <si>
    <t>MERLIC S.A. DE C.V.</t>
  </si>
  <si>
    <t>2.1.1.2.1.17.217</t>
  </si>
  <si>
    <t>Portillo Navarro Catalina Saarvelia</t>
  </si>
  <si>
    <t>2.1.1.2.1.17.340</t>
  </si>
  <si>
    <t>PEREZ GONGORA DIANA MARIA</t>
  </si>
  <si>
    <t>2.1.1.2.1.19.222</t>
  </si>
  <si>
    <t>RESTAURANTES ADMX S. DE R.L. DE C.V.</t>
  </si>
  <si>
    <t>2.1.1.2.1.19.253</t>
  </si>
  <si>
    <t>RODRIGUEZ AGUILAR YOLANDA RAMONA</t>
  </si>
  <si>
    <t>2.1.1.2.1.20.344</t>
  </si>
  <si>
    <t>SOTO TAPIA ROBERTO RODOLFO</t>
  </si>
  <si>
    <t>2.1.1.2.1.21.193</t>
  </si>
  <si>
    <t>Union De Secretarios De Turismo De Mèxico AC</t>
  </si>
  <si>
    <t>Villanueva Enriquez Emilio</t>
  </si>
  <si>
    <t>2.1.1.5.1.1.199</t>
  </si>
  <si>
    <t>ANDRADE CANCHE LAURA LEONOR</t>
  </si>
  <si>
    <t>2.1.1.5.1.2.119</t>
  </si>
  <si>
    <t>BANCA MIFEL SA INSTITUCION DE BANCA MULTIPLE GRUPO FINANCIERO MIFEL</t>
  </si>
  <si>
    <t>2.1.1.5.1.3.236</t>
  </si>
  <si>
    <t>Cruz Yeh Gabino</t>
  </si>
  <si>
    <t>2.1.1.5.1.3.445</t>
  </si>
  <si>
    <t>2.1.1.5.1.3.446</t>
  </si>
  <si>
    <t>CARDENAS GONZALEZ HANSEL</t>
  </si>
  <si>
    <t>2.1.1.5.1.4.78</t>
  </si>
  <si>
    <t>DIAZ LORIA AGUSTIN ARMANDO</t>
  </si>
  <si>
    <t>2.1.1.5.1.5.62</t>
  </si>
  <si>
    <t>EK FUENTES ALFONSO</t>
  </si>
  <si>
    <t>2.1.1.5.1.7.218</t>
  </si>
  <si>
    <t>GOMEZ VIGIL MARIA CRISTINA</t>
  </si>
  <si>
    <t>2.1.1.5.1.8.98</t>
  </si>
  <si>
    <t>HERNANDEZ DIAZ GLADIS</t>
  </si>
  <si>
    <t>2.1.1.5.1.11.28</t>
  </si>
  <si>
    <t>KAU MAY ONESIMO</t>
  </si>
  <si>
    <t>2.1.1.5.1.12.87</t>
  </si>
  <si>
    <t>LOPEZ CRUZ JOSE ANTONIO</t>
  </si>
  <si>
    <t>2.1.1.5.1.13.205</t>
  </si>
  <si>
    <t>MAY PEREZ MARIA DE LOS ANGELES</t>
  </si>
  <si>
    <t>2.1.1.5.1.13.235</t>
  </si>
  <si>
    <t>MARTINEZ RENDON ALEJANDRO ANTONIO</t>
  </si>
  <si>
    <t>2.1.1.5.1.17.65</t>
  </si>
  <si>
    <t>Pacheco Aguilar Beatriz Del Socorro</t>
  </si>
  <si>
    <t>2.1.1.5.1.17.226</t>
  </si>
  <si>
    <t>PEREZ GARCIA MARIA DE LOS ANGELES</t>
  </si>
  <si>
    <t>2.1.1.5.1.19.162</t>
  </si>
  <si>
    <t>RIVERA MIRELES CONCEPCION</t>
  </si>
  <si>
    <t>2.1.1.5.1.19.163</t>
  </si>
  <si>
    <t>RODRIGUEZ AGUILERA ISRAEL</t>
  </si>
  <si>
    <t>2.1.1.5.1.21.89</t>
  </si>
  <si>
    <t>TUZ TUZ ISAIAS</t>
  </si>
  <si>
    <t>2.1.1.5.1.21.90</t>
  </si>
  <si>
    <t>TOBON ORTIZ SALVADOR</t>
  </si>
  <si>
    <t>2.1.1.5.1.23.36</t>
  </si>
  <si>
    <t>2.1.1.7.5.10.12</t>
  </si>
  <si>
    <t>Fondo De Ahorro 2022-2023</t>
  </si>
  <si>
    <t>2.1.1.9.3.16.12</t>
  </si>
  <si>
    <t>OROPEZA ESTRADA FERNANDO ARTURO</t>
  </si>
  <si>
    <t>VALDEZ FERNANDEZ ARMIN AURELIO</t>
  </si>
  <si>
    <t>MERLIC, S.A. DE C.V.</t>
  </si>
  <si>
    <t>RESTAURANTES ADMX, S. DE R.L. DE C.V.</t>
  </si>
  <si>
    <t>TRANSAFUR, S.A. DE C.V.</t>
  </si>
  <si>
    <t>BANCA MIFEL, S.A. INSTITUCION DE BANCA MULTIPLE</t>
  </si>
  <si>
    <t>CRUZ YEH GABINO</t>
  </si>
  <si>
    <t>CREACIONES DIGITALES YAMACAN, S.A. DE C.V.</t>
  </si>
  <si>
    <t>EK FUENTES ALONSO</t>
  </si>
  <si>
    <t>LOPEZ CRZ JOSE ANTONIO</t>
  </si>
  <si>
    <t>PACHECO AGUILAR BEATRIZ DEL SOCORRO</t>
  </si>
  <si>
    <t>FONDO DE AHORRO 2022-2023</t>
  </si>
  <si>
    <t>SALDO INICIAL         (01 DE ENERO 2022)</t>
  </si>
  <si>
    <t>CUENTAS POR PAGAR DE LOS EJERCICIOS 2016-2022</t>
  </si>
  <si>
    <t>ROSAS MEJIA JUAN ANTONIO</t>
  </si>
  <si>
    <t>2.1.1.9.3.19.31</t>
  </si>
  <si>
    <t>Juarez Perez Gerardo</t>
  </si>
  <si>
    <t>2.1.1.9.3.10.2</t>
  </si>
  <si>
    <t>DURAN SUAREZ DANNY ALEJANDRO</t>
  </si>
  <si>
    <t>2.1.1.9.3.4.9</t>
  </si>
  <si>
    <t>VILLANUEVA ARCOS EFRAIN</t>
  </si>
  <si>
    <t>2.1.1.5.1.23.74</t>
  </si>
  <si>
    <t>COMITE ESTATAL PARA EL FOMENTO Y PROTECCION PECUARIA DE QUINTANA ROO S.C.</t>
  </si>
  <si>
    <t>2.1.1.5.1.3.447</t>
  </si>
  <si>
    <t>ZARZA MKT, S.A. DE C.V.</t>
  </si>
  <si>
    <t>2.1.1.2.1.27.40</t>
  </si>
  <si>
    <t>YACE CONTROLADORA Y ADMINISTRADORA S.C.</t>
  </si>
  <si>
    <t>2.1.1.2.1.26.17</t>
  </si>
  <si>
    <t>VALLE SANTIAGO NAIVY MARCELA</t>
  </si>
  <si>
    <t>2.1.1.2.1.23.134</t>
  </si>
  <si>
    <t>TREJO PUC ANGELES ANAHI</t>
  </si>
  <si>
    <t>2.1.1.2.1.21.194</t>
  </si>
  <si>
    <t>SOLIS GOMEZ DARWIN</t>
  </si>
  <si>
    <t>2.1.1.2.1.20.347</t>
  </si>
  <si>
    <t>SIMON MARRUFO ELIAS JESUS</t>
  </si>
  <si>
    <t>2.1.1.2.1.20.346</t>
  </si>
  <si>
    <t>SERVICIOS JURIDICOS FINE CONSULTING S.A. DE C.V.</t>
  </si>
  <si>
    <t>2.1.1.2.1.20.345</t>
  </si>
  <si>
    <t>SERVICIOS ESPECIALIZADOS Y ADMINISTRACION VAUNI, S.C.</t>
  </si>
  <si>
    <t>2.1.1.2.1.20.318</t>
  </si>
  <si>
    <t>SERVICIOS ADMINISTRATIVOS ASD, S.C.</t>
  </si>
  <si>
    <t>2.1.1.2.1.20.317</t>
  </si>
  <si>
    <t>ROSADO CABALLERO JONATHAN AZUR</t>
  </si>
  <si>
    <t>2.1.1.2.1.19.257</t>
  </si>
  <si>
    <t>REQUENA CHAN MARITZA GABRIELA</t>
  </si>
  <si>
    <t>2.1.1.2.1.19.256</t>
  </si>
  <si>
    <t>2.1.1.2.1.19.254</t>
  </si>
  <si>
    <t>RODRIGUEZ CENTENO ROSA GUADALUPE</t>
  </si>
  <si>
    <t>2.1.1.2.1.19.243</t>
  </si>
  <si>
    <t>RAMOS ALVAREZ FABIAN</t>
  </si>
  <si>
    <t>2.1.1.2.1.19.242</t>
  </si>
  <si>
    <t>2.1.1.2.1.19.159</t>
  </si>
  <si>
    <t>Quiroz Cervantes Alberto Joaquin</t>
  </si>
  <si>
    <t>2.1.1.2.1.18.4</t>
  </si>
  <si>
    <t>PINO RUSCONI JOSE MARIA</t>
  </si>
  <si>
    <t>2.1.1.2.1.17.343</t>
  </si>
  <si>
    <t>PARRA GONGORA YOSUARA AMAIRANI</t>
  </si>
  <si>
    <t>2.1.1.2.1.17.342</t>
  </si>
  <si>
    <t>PERIODISTICA, COMUNICACION Y MARKETING S.A. DE C.V.</t>
  </si>
  <si>
    <t>2.1.1.2.1.17.341</t>
  </si>
  <si>
    <t>POLISOFTWARES, S.A. DE C.V.</t>
  </si>
  <si>
    <t>2.1.1.2.1.17.294</t>
  </si>
  <si>
    <t>PECH CERVERA DIANA CLAUDIA</t>
  </si>
  <si>
    <t>2.1.1.2.1.17.15</t>
  </si>
  <si>
    <t>Promocenter Comunicaciones, S.A. De C.V</t>
  </si>
  <si>
    <t>2.1.1.2.1.17.7</t>
  </si>
  <si>
    <t>Operadora People Quintana Roo S.A De C.V</t>
  </si>
  <si>
    <t>2.1.1.2.1.16.30</t>
  </si>
  <si>
    <t>MAY PEREZ JOSE MELVIN</t>
  </si>
  <si>
    <t>2.1.1.2.1.13.445</t>
  </si>
  <si>
    <t>MENDEZ PEREZ JHON ERVYN</t>
  </si>
  <si>
    <t>2.1.1.2.1.13.443</t>
  </si>
  <si>
    <t>MARTINEZ SERRANO ENA GUADALUPE</t>
  </si>
  <si>
    <t>2.1.1.2.1.13.441</t>
  </si>
  <si>
    <t>AL MONTE &amp; URAGA SOLUCIONES EMPRESARIALES S.A. DE C.V.</t>
  </si>
  <si>
    <t>2.1.1.2.1.13.440</t>
  </si>
  <si>
    <t>MORALES GONZALEZ MARIA DE LOURDES</t>
  </si>
  <si>
    <t>2.1.1.2.1.13.436</t>
  </si>
  <si>
    <t>LOPEZ PAREDES CAROLINA VERONICA</t>
  </si>
  <si>
    <t>2.1.1.2.1.12.15</t>
  </si>
  <si>
    <t>Labastida Lara Sonia</t>
  </si>
  <si>
    <t>2.1.1.2.1.12.2</t>
  </si>
  <si>
    <t>JIMENEZ GUTIERREZ RAFAEL</t>
  </si>
  <si>
    <t>2.1.1.2.1.10.319</t>
  </si>
  <si>
    <t>IMAGEN COSMETICA SA DE CV</t>
  </si>
  <si>
    <t>2.1.1.2.1.9.145</t>
  </si>
  <si>
    <t>GOMEZ VILLARREAL SERGIO DANIEL</t>
  </si>
  <si>
    <t>2.1.1.2.1.7.364</t>
  </si>
  <si>
    <t>GONZALEZ LANDERO ANTONIO</t>
  </si>
  <si>
    <t>2.1.1.2.1.7.363</t>
  </si>
  <si>
    <t>GAURI ASISTENCIA EMPRESARIAL SA DE CV</t>
  </si>
  <si>
    <t>2.1.1.2.1.7.362</t>
  </si>
  <si>
    <t>GRUPO ENG MULTISERVICIOS S.A. DE C.V.</t>
  </si>
  <si>
    <t>2.1.1.2.1.7.361</t>
  </si>
  <si>
    <t>GARCIA DE LA CRUZ VICTORIA</t>
  </si>
  <si>
    <t>2.1.1.2.1.7.29</t>
  </si>
  <si>
    <t>2.1.1.2.1.7.21</t>
  </si>
  <si>
    <t>FLOTA MEDINA JOSE CARLOS</t>
  </si>
  <si>
    <t>2.1.1.2.1.6.110</t>
  </si>
  <si>
    <t>FLORES DAMIAN GUSTAVO ALBERTO</t>
  </si>
  <si>
    <t>2.1.1.2.1.6.8</t>
  </si>
  <si>
    <t>EXPECTA PUBLICIDAD, S.A. DE C.V.</t>
  </si>
  <si>
    <t>2.1.1.2.1.5.1184</t>
  </si>
  <si>
    <t>EUROAMERICA PUBLICIDAD Y RELACIONES PUBLICAS S.A. DE C.V.</t>
  </si>
  <si>
    <t>2.1.1.2.1.5.142</t>
  </si>
  <si>
    <t>DESPACHO ESPECIALISTA EN GESTORIA MUNICIPAL BETANCOURT S.C.</t>
  </si>
  <si>
    <t>2.1.1.2.1.4.150</t>
  </si>
  <si>
    <t>DISTRIBUIDORA DE PRODUCTOS Y SERVICIOS MATVIC</t>
  </si>
  <si>
    <t>2.1.1.2.1.4.149</t>
  </si>
  <si>
    <t>DILLANES SUMANO LUCIA ANGELICA</t>
  </si>
  <si>
    <t>2.1.1.2.1.4.19</t>
  </si>
  <si>
    <t>CAAMAL POOT GUSTAVO MISAEL</t>
  </si>
  <si>
    <t>2.1.1.2.1.3.763</t>
  </si>
  <si>
    <t>CONSULTORIA Y SERVICIOS INTEGRALES SIT, S.A. DE C.V.</t>
  </si>
  <si>
    <t>2.1.1.2.1.3.762</t>
  </si>
  <si>
    <t>CORPORATIVO DE ASESORIA CONTABLE Y FISCAL MERCURIO, S.C.</t>
  </si>
  <si>
    <t>2.1.1.2.1.3.761</t>
  </si>
  <si>
    <t>CASA DE MATERIALES YAXCHILAN S.A. DE C.V.</t>
  </si>
  <si>
    <t>2.1.1.2.1.3.760</t>
  </si>
  <si>
    <t>COMERCIO DE SERVICIOS NOV ONE S.A. DE C.V.</t>
  </si>
  <si>
    <t>2.1.1.2.1.3.758</t>
  </si>
  <si>
    <t>CERVEZAS Y REFRESCOS FRONTERA SUR, S.A. DE C.V.</t>
  </si>
  <si>
    <t>2.1.1.2.1.3.757</t>
  </si>
  <si>
    <t>COMPAÑIA EDITORA DEL MAYAB S.A. DE C.V.</t>
  </si>
  <si>
    <t>2.1.1.2.1.3.756</t>
  </si>
  <si>
    <t>Carranza Sanchez Rosario</t>
  </si>
  <si>
    <t>2.1.1.2.1.3.290</t>
  </si>
  <si>
    <t>BADUTINGO DEL SUR SA DE CV</t>
  </si>
  <si>
    <t>2.1.1.2.1.2.168</t>
  </si>
  <si>
    <t>2.1.1.2.1.2.159</t>
  </si>
  <si>
    <t>ALAMILLA JUAREZ PAMELA YOSHIRA</t>
  </si>
  <si>
    <t>2.1.1.2.1.1.718</t>
  </si>
  <si>
    <t>ARELLANO DE LA CRUZ MARVIN DANIEL</t>
  </si>
  <si>
    <t>2.1.1.2.1.1.717</t>
  </si>
  <si>
    <t>ALPUCHE JAVIER LLUVIA DE ABRIL</t>
  </si>
  <si>
    <t>2.1.1.2.1.1.716</t>
  </si>
  <si>
    <t>AGROPRODUCTOS E IMPLEMENTOS DEL CAMPO EL PATRON S.A. DE C.V.</t>
  </si>
  <si>
    <t>2.1.1.2.1.1.715</t>
  </si>
  <si>
    <t>AVILA GARRIDO JORGE ALBERTO</t>
  </si>
  <si>
    <t>2.1.1.2.1.1.698</t>
  </si>
  <si>
    <t>ARANDA MANZANERO EVANGELINA</t>
  </si>
  <si>
    <t>2.1.1.2.1.1.692</t>
  </si>
  <si>
    <t>CHULIM TEC LUIS FELIPE</t>
  </si>
  <si>
    <t>2.1.1.1.3.879</t>
  </si>
  <si>
    <t>Descripción</t>
  </si>
  <si>
    <t>CARRANZA SANCHEZ ROSARIO</t>
  </si>
  <si>
    <t>DILLANES SUMANO LUCIA</t>
  </si>
  <si>
    <t>GOVERNMENT SOLUTIONS MEXICO, S.A. DE C.V.</t>
  </si>
  <si>
    <t>LABASTIDA LARA SONIA</t>
  </si>
  <si>
    <t>LOPEZ PAREDES CAROLINA</t>
  </si>
  <si>
    <t>OPERADORA PEOPLE QUINTANA ROO, S.A. DE C.V.</t>
  </si>
  <si>
    <t>PROMOCENTER COMUNICACIONES, S.A. DE C.V.</t>
  </si>
  <si>
    <t>QUIROZ CERVANTES ALBERTO JOAQUIN</t>
  </si>
  <si>
    <t>RIVERO SANSORES ELIFAR DE LA CRUZ</t>
  </si>
  <si>
    <t>ROWAN SERVICIOS, S.A. DE C.V.</t>
  </si>
  <si>
    <t>DURAN SUAREZ DANNY</t>
  </si>
  <si>
    <t>JUAREZ PEREZ GERARDO</t>
  </si>
  <si>
    <t>Santiago Mijangos Leticia</t>
  </si>
  <si>
    <t>Canul Cohuo Jesusa</t>
  </si>
  <si>
    <t>Electrificaciones y Proyectos de Campeche S.A. de C.V.</t>
  </si>
  <si>
    <t>Amazonas Grupo Constructor, S.A. DE C.V.</t>
  </si>
  <si>
    <t>Aceros Y Perfiles Del Caribe S.A De C.V</t>
  </si>
  <si>
    <t>Television Y Radio Caribe, S.A De C.V.</t>
  </si>
  <si>
    <t>Seguros Atlas, S.A.</t>
  </si>
  <si>
    <t>Reyes Lizama Bernabe</t>
  </si>
  <si>
    <t>PROCESOS INFORMATIVOS DEL CARIBE S.C.</t>
  </si>
  <si>
    <t>Madrigal Baeza Zoraya</t>
  </si>
  <si>
    <t>HOME CONSTRUCCION Y CEMENTARA GASTRA, S.A. DE C.V.</t>
  </si>
  <si>
    <t>Distribucion Y Logistica De La Riviera Maya Sa De Cv</t>
  </si>
  <si>
    <t>Compañia Editorial Del Sureste S.A. De C.V.</t>
  </si>
  <si>
    <t xml:space="preserve">ABRAHAM ALARCON ERIK JOSE  </t>
  </si>
  <si>
    <t xml:space="preserve">AGUILAR MOLLINEDO EDER   </t>
  </si>
  <si>
    <t>ALDO GEOVANNYORTIZCARRILLO</t>
  </si>
  <si>
    <t>ALEJANDRATZUCCOOB</t>
  </si>
  <si>
    <t xml:space="preserve">ALVARO ANTONIO SOLIS  VARGUEZ </t>
  </si>
  <si>
    <t>ANA VICTORIADE LA MERCEDJIMENEZ</t>
  </si>
  <si>
    <t>BELTRAN CANUL ELIEL HAZIEL</t>
  </si>
  <si>
    <t>BRICEÑO GARCIA VICTOR MANUEL</t>
  </si>
  <si>
    <t xml:space="preserve">CANUL VARGAS CUAUHTEMOC   </t>
  </si>
  <si>
    <t>CARELY MONSERRATAMAROSAUCEDO</t>
  </si>
  <si>
    <t>CHRISTIAN JESUSCHANPINEDA</t>
  </si>
  <si>
    <t xml:space="preserve">DANIELA CAROLINA MILLAN  IBAÑEZ </t>
  </si>
  <si>
    <t>DONACIANORICALDEPECH</t>
  </si>
  <si>
    <t>GUADALUPEPEREZPEREZ</t>
  </si>
  <si>
    <t>GUILLERMO GABINOSANCHEZFONSECA</t>
  </si>
  <si>
    <t xml:space="preserve">ILEANA GUADALUPE POOT  OCEJO </t>
  </si>
  <si>
    <t>IRVING GILBERTOCELPEREZ</t>
  </si>
  <si>
    <t>JESSICASALINASDE LEON</t>
  </si>
  <si>
    <t xml:space="preserve">JOSE GUADALUPE SOLIS  CRUZ </t>
  </si>
  <si>
    <t>JOSE JUANMAZZAGALLEGOS</t>
  </si>
  <si>
    <t xml:space="preserve">JUAN GABRIEL. MATU  CHEL </t>
  </si>
  <si>
    <t>JUNICE VIANEYMARRUFOHERRERA</t>
  </si>
  <si>
    <t>KRISTELL DARANYCANCINOCRUZ</t>
  </si>
  <si>
    <t xml:space="preserve">LEON LEON JORGE LUIS  </t>
  </si>
  <si>
    <t>LOPEZ OSORIO FRANCISCO JAVIER</t>
  </si>
  <si>
    <t xml:space="preserve">MANUEL JESUS CANCHE  VARGUEZ </t>
  </si>
  <si>
    <t xml:space="preserve">MARGARITA DE LOS ANGELES REYES  DIAZ </t>
  </si>
  <si>
    <t>PEDRO JAVIERANCASUAREZ</t>
  </si>
  <si>
    <t xml:space="preserve">QUIRINO GARCIA  ANDRADE </t>
  </si>
  <si>
    <t>RAMIROCERVANTESDIAZ</t>
  </si>
  <si>
    <t xml:space="preserve">VICTOR ROLANDO HERNANDEZ  PEÑA </t>
  </si>
  <si>
    <t>ADEUDO DE ESTA ADMINISTRACION</t>
  </si>
  <si>
    <t>Cargos</t>
  </si>
  <si>
    <t>Abonos</t>
  </si>
  <si>
    <t>2.1.1.2.1.1.2</t>
  </si>
  <si>
    <t>ALVAREZ FRANCO KATYA MICHELLE</t>
  </si>
  <si>
    <t>2.1.1.2.1.1.4</t>
  </si>
  <si>
    <t>ACE DESIGN, S.A. DE C.V.</t>
  </si>
  <si>
    <t>2.1.1.2.1.1.719</t>
  </si>
  <si>
    <t>ANGULO HIDALGO ADOLFO RAUL</t>
  </si>
  <si>
    <t>2.1.1.2.1.1.720</t>
  </si>
  <si>
    <t>ALAMILLA ESTRELLA FRANCISCO</t>
  </si>
  <si>
    <t>2.1.1.2.1.2.169</t>
  </si>
  <si>
    <t>PUBLICIDAD E IMPRESOS BEZARES, S.A. DE C.V.</t>
  </si>
  <si>
    <t>2.1.1.2.1.3.54</t>
  </si>
  <si>
    <t>Chavez Miranda Sara Rosario</t>
  </si>
  <si>
    <t>2.1.1.2.1.3.759</t>
  </si>
  <si>
    <t>COMERCIALIZADORA ZOLAN, S.A DE C.V</t>
  </si>
  <si>
    <t>2.1.1.2.1.3.764</t>
  </si>
  <si>
    <t>COMERCIALIZADORA DEL SUR BACAXA SA DE CV</t>
  </si>
  <si>
    <t>2.1.1.2.1.3.765</t>
  </si>
  <si>
    <t>CONSTRUCCION Y CONSULTORIA KORANA S.A. DE C.V.</t>
  </si>
  <si>
    <t>2.1.1.2.1.3.766</t>
  </si>
  <si>
    <t>CAL DURAN JORGE CARLOS</t>
  </si>
  <si>
    <t>2.1.1.2.1.3.767</t>
  </si>
  <si>
    <t>CEMET CONSTRUCCIONES ESPECIALIZADAS Y ESTRUCTURAS METALICAS S.A. DE C.V.</t>
  </si>
  <si>
    <t>2.1.1.2.1.3.768</t>
  </si>
  <si>
    <t>CONSTRUCTORA BREMUS, S.A DE C.V.</t>
  </si>
  <si>
    <t>2.1.1.2.1.3.769</t>
  </si>
  <si>
    <t>CRITERIOS DE INVERSION QUIROZ Y CONSULTORES SA DE CV</t>
  </si>
  <si>
    <t>2.1.1.2.1.4.33</t>
  </si>
  <si>
    <t>Despacho Cascio Diaz Y Asociados Scp</t>
  </si>
  <si>
    <t>2.1.1.2.1.4.151</t>
  </si>
  <si>
    <t>DISEÑO Y PUBLICIDAD XTAMPA SA DE CV</t>
  </si>
  <si>
    <t>2.1.1.2.1.4.152</t>
  </si>
  <si>
    <t>DIRT BIKES MOTO PARTS S.A. DE C.V.</t>
  </si>
  <si>
    <t>2.1.1.2.1.4.153</t>
  </si>
  <si>
    <t>DISTRIBUIDORA DE PRODUCTOS Y SERVICIOS DE LIMPIEZA PROLIM S.A. DE C.V.</t>
  </si>
  <si>
    <t>2.1.1.2.1.4.154</t>
  </si>
  <si>
    <t>DISEÑO Y ACABADOS CLAUS S.A. DE C.V.</t>
  </si>
  <si>
    <t>2.1.1.2.1.5.143</t>
  </si>
  <si>
    <t>ESTRATEGIAS FESTUK, S.C.</t>
  </si>
  <si>
    <t>2.1.1.2.1.5.1194</t>
  </si>
  <si>
    <t>ENAJENACION Y ADQUISICION EMPRESARIAL PCT CIA SA DE CV</t>
  </si>
  <si>
    <t>2.1.1.2.1.6.81</t>
  </si>
  <si>
    <t>FONDO EDIFICA DEL SURESTE, S.A. DE C.V.</t>
  </si>
  <si>
    <t>2.1.1.2.1.6.111</t>
  </si>
  <si>
    <t>FLAYER CONSTRUCTORES SA DE CV</t>
  </si>
  <si>
    <t>2.1.1.2.1.7.35</t>
  </si>
  <si>
    <t>Grupo Editorial Estos Dias S.A De C.V</t>
  </si>
  <si>
    <t>2.1.1.2.1.7.365</t>
  </si>
  <si>
    <t>GRUPO ESPECIALIZADO EN URBANIZACION Y RESTAURACION GREURE, S.A. DE C.V.</t>
  </si>
  <si>
    <t>2.1.1.2.1.8.103</t>
  </si>
  <si>
    <t>HERRERA ROMERO CESAR AUGUSTO</t>
  </si>
  <si>
    <t>2.1.1.2.1.8.104</t>
  </si>
  <si>
    <t>HU TAMAYO SERAFINA</t>
  </si>
  <si>
    <t>2.1.1.2.1.9.10</t>
  </si>
  <si>
    <t>INSUMOS HOSPITALARIOS ALPHA, S.A. DE C.V.</t>
  </si>
  <si>
    <t>2.1.1.2.1.9.126</t>
  </si>
  <si>
    <t>INMOBILIARIA HOLLYWOOD DE CANCUN, S.A. DE C.V.</t>
  </si>
  <si>
    <t>2.1.1.2.1.9.146</t>
  </si>
  <si>
    <t>IDEAS INTELIGENTES EN ADMINISTRACION DE EMPRESAS Y OBRAS EN CONCRETO SA DE CV</t>
  </si>
  <si>
    <t>2.1.1.2.1.9.147</t>
  </si>
  <si>
    <t>INTERIORISMO Y CONSTRUCCIONES MASARYK SA DE CV</t>
  </si>
  <si>
    <t>2.1.1.2.1.11.2</t>
  </si>
  <si>
    <t>KUT, COMMUNITY MANAGER Y PUBLICIDAD, S.A. DE C.V.</t>
  </si>
  <si>
    <t>2.1.1.2.1.12.185</t>
  </si>
  <si>
    <t>LIMPOC, S.A. DE C.V.</t>
  </si>
  <si>
    <t>2.1.1.2.1.13.195</t>
  </si>
  <si>
    <t>Martinez Novelo Noe Jesus</t>
  </si>
  <si>
    <t>2.1.1.2.1.13.292</t>
  </si>
  <si>
    <t>Maharba Servicios Inmobiliarios, S.A. De C.V.</t>
  </si>
  <si>
    <t>MATTINATA SA DE CV</t>
  </si>
  <si>
    <t>2.1.1.2.1.13.442</t>
  </si>
  <si>
    <t>MORALES CALZADA JORGE MARIANO</t>
  </si>
  <si>
    <t>2.1.1.2.1.13.446</t>
  </si>
  <si>
    <t>MEZA COBOS HENOCH OSEAS</t>
  </si>
  <si>
    <t>2.1.1.2.1.13.447</t>
  </si>
  <si>
    <t>MORALES SANCHEZ KEVIN EDUARDO</t>
  </si>
  <si>
    <t>2.1.1.2.1.13.448</t>
  </si>
  <si>
    <t>MANZANILLA CACERES GUADALUPE</t>
  </si>
  <si>
    <t>2.1.1.2.1.14.71</t>
  </si>
  <si>
    <t>NNASA ASESORIA Y CONSULTORIA FISCAL SC</t>
  </si>
  <si>
    <t>2.1.1.2.1.16.127</t>
  </si>
  <si>
    <t>OPERADORA Y RENTADORA DE MUEBLES E INMUEBLES PIACEM, S.A. DE C.V.</t>
  </si>
  <si>
    <t>2.1.1.2.1.16.139</t>
  </si>
  <si>
    <t>OLEKSEI-MX, S.A. DE C.V.</t>
  </si>
  <si>
    <t>2.1.1.2.1.17.6</t>
  </si>
  <si>
    <t>PROYECTS ARTECK, S.A. DE C.V.</t>
  </si>
  <si>
    <t>2.1.1.2.1.17.338</t>
  </si>
  <si>
    <t>PROMOTORA ISPE, S DE RL CV</t>
  </si>
  <si>
    <t>2.1.1.2.1.17.344</t>
  </si>
  <si>
    <t>PEREZ MARTINEZ FELIPE MAXIMILIANO</t>
  </si>
  <si>
    <t>2.1.1.2.1.17.345</t>
  </si>
  <si>
    <t>PARMA CONSTRUCTORA Y ASOCIADOS SA DE CV</t>
  </si>
  <si>
    <t>2.1.1.2.1.19.192</t>
  </si>
  <si>
    <t>2.1.1.2.1.19.255</t>
  </si>
  <si>
    <t>RADIO XHYI, SRL DE CV</t>
  </si>
  <si>
    <t>2.1.1.2.1.19.258</t>
  </si>
  <si>
    <t>ROJERO SALAZAR FERNANDO</t>
  </si>
  <si>
    <t>2.1.1.2.1.19.259</t>
  </si>
  <si>
    <t>RUIZ ESPAÑA RENE AUGUSTO</t>
  </si>
  <si>
    <t>2.1.1.2.1.19.260</t>
  </si>
  <si>
    <t>RENISTAR S.A. DE C.V.</t>
  </si>
  <si>
    <t>2.1.1.2.1.19.262</t>
  </si>
  <si>
    <t>RIVERO LEAL MARIO FELIX</t>
  </si>
  <si>
    <t>SERVICIOS ESPECIALIZADOS Y ADMINISTRACION VAUNI S.C.</t>
  </si>
  <si>
    <t>2.1.1.2.1.20.348</t>
  </si>
  <si>
    <t>SERVICIOS DE CONSTRUCCION Y MANTENIMIENTO ROCHA, S.C.</t>
  </si>
  <si>
    <t>2.1.1.2.1.20.349</t>
  </si>
  <si>
    <t>SERVICIOS PROFESIONALES CJ SUAREZ SA DE CV</t>
  </si>
  <si>
    <t>2.1.1.2.1.20.351</t>
  </si>
  <si>
    <t>SERVICIOS CONTRUCCIONES Y DISEÑO VILLA SA DE CV</t>
  </si>
  <si>
    <t>2.1.1.2.1.20.352</t>
  </si>
  <si>
    <t>SERVICIOS TOPOGRAFICOS Y CONSTRUCCIONES ZENIT SA DE CV</t>
  </si>
  <si>
    <t>2.1.1.2.1.21.21</t>
  </si>
  <si>
    <t>Tv Azteca, S.A.B. De C.V.</t>
  </si>
  <si>
    <t>2.1.1.2.1.21.195</t>
  </si>
  <si>
    <t>TRANSPORTES AEROMAR S.A. DE C.V.</t>
  </si>
  <si>
    <t>2.1.1.2.1.21.197</t>
  </si>
  <si>
    <t>TORRE LAND SA DE CV</t>
  </si>
  <si>
    <t>2.1.1.2.1.23.135</t>
  </si>
  <si>
    <t>VELAZQUEZ CHIMAL DANYA JAMILETH</t>
  </si>
  <si>
    <t>2.1.1.2.1.23.136</t>
  </si>
  <si>
    <t>VALDEZ CORAL CLARA GUADALUPE</t>
  </si>
  <si>
    <t>2.1.1.2.1.23.137</t>
  </si>
  <si>
    <t>VATRID, ADMINISTRACION Y SERVICIOS ESPECIALIZADOS S.C</t>
  </si>
  <si>
    <t>2.1.1.2.1.23.138</t>
  </si>
  <si>
    <t>VARGAS ALVAREZ DEL CASTILLO CARLOS IVAN</t>
  </si>
  <si>
    <t>2.1.1.2.1.26.18</t>
  </si>
  <si>
    <t>YUKAWA SERVICIOS COMERCIALES S.A. DE C.V.</t>
  </si>
  <si>
    <t>2.1.1.3.1.59</t>
  </si>
  <si>
    <t>ACEROS J.V. DE C.V.</t>
  </si>
  <si>
    <t>2.1.1.3.3.208</t>
  </si>
  <si>
    <t>CLINKER DESARROLLOS S. DE R.L. DE C.V.</t>
  </si>
  <si>
    <t>2.1.1.3.5.51</t>
  </si>
  <si>
    <t>ESCALONA KASSAB MIGUEL RODOLFO</t>
  </si>
  <si>
    <t>2.1.1.3.17.59</t>
  </si>
  <si>
    <t>PROYECTOS HQ, S.A. DE C.V.</t>
  </si>
  <si>
    <t>2.1.1.5.1.1.200</t>
  </si>
  <si>
    <t>LEON PEREZ AQUIMIDES</t>
  </si>
  <si>
    <t>2.1.1.5.1.2.120</t>
  </si>
  <si>
    <t>BALAM PAT GENARO</t>
  </si>
  <si>
    <t>2.1.1.5.1.3.382</t>
  </si>
  <si>
    <t>CORREA DORANTES CECILIA DEL CARMEN</t>
  </si>
  <si>
    <t>2.1.1.5.1.3.448</t>
  </si>
  <si>
    <t>COCOM ALCOCER NEYFI MARUSA</t>
  </si>
  <si>
    <t>2.1.1.5.1.3.449</t>
  </si>
  <si>
    <t>CIAU NAHUAT MANUEL DE JESUS</t>
  </si>
  <si>
    <t>2.1.1.5.1.3.450</t>
  </si>
  <si>
    <t>CHAN TILAN JOSE AMALIO</t>
  </si>
  <si>
    <t>2.1.1.5.1.3.451</t>
  </si>
  <si>
    <t>CAAMAL ESCAMILLA GENNY DEL SOCORRO</t>
  </si>
  <si>
    <t>2.1.1.5.1.3.452</t>
  </si>
  <si>
    <t>CEM BARTOLA</t>
  </si>
  <si>
    <t>2.1.1.5.1.3.453</t>
  </si>
  <si>
    <t>CRUZ MIROS LETICIA</t>
  </si>
  <si>
    <t>2.1.1.5.1.3.454</t>
  </si>
  <si>
    <t>CANSECO PERALTA MARIA ANTONIA DEL SOCORRO</t>
  </si>
  <si>
    <t>2.1.1.5.1.5.63</t>
  </si>
  <si>
    <t>EUAN CHE INGRI GRISELDA</t>
  </si>
  <si>
    <t>2.1.1.5.1.5.64</t>
  </si>
  <si>
    <t>ESCOBEDO MENDEZ HERBERT IVAN</t>
  </si>
  <si>
    <t>2.1.1.5.1.6.83</t>
  </si>
  <si>
    <t>FLOTA KU FLORENTINA</t>
  </si>
  <si>
    <t>2.1.1.5.1.7.17</t>
  </si>
  <si>
    <t>Garcia Perez Martha Leticia</t>
  </si>
  <si>
    <t>2.1.1.5.1.7.219</t>
  </si>
  <si>
    <t>GIL MARTINEZ RAFAELA</t>
  </si>
  <si>
    <t>2.1.1.5.1.7.220</t>
  </si>
  <si>
    <t>MARLENIS GARCIA TORRES</t>
  </si>
  <si>
    <t>2.1.1.5.1.7.221</t>
  </si>
  <si>
    <t>GARCIA FILOTEO DEISY GUADALUPE</t>
  </si>
  <si>
    <t>2.1.1.5.1.7.222</t>
  </si>
  <si>
    <t>GUZMAN PEREZ ISAIAS</t>
  </si>
  <si>
    <t>2.1.1.5.1.8.99</t>
  </si>
  <si>
    <t>HERNANDEZ AVILEZ JOSUE ABRAHAM</t>
  </si>
  <si>
    <t>2.1.1.5.1.8.101</t>
  </si>
  <si>
    <t>HERNANDEZ AMADOR MARTINA</t>
  </si>
  <si>
    <t>2.1.1.5.1.12.88</t>
  </si>
  <si>
    <t>LOPEZ RAMIREZ SALUD</t>
  </si>
  <si>
    <t>2.1.1.5.1.13.15</t>
  </si>
  <si>
    <t>2.1.1.5.1.13.210</t>
  </si>
  <si>
    <t>MARTINEZ SANCHEZ OBDULIA</t>
  </si>
  <si>
    <t>2.1.1.5.1.13.236</t>
  </si>
  <si>
    <t>MORENO ROSALES FARESHA ZARINA</t>
  </si>
  <si>
    <t>2.1.1.5.1.13.237</t>
  </si>
  <si>
    <t>MORENO ALONSO JORGE LUIS</t>
  </si>
  <si>
    <t>2.1.1.5.1.13.238</t>
  </si>
  <si>
    <t>MONTEJO RODOLFO MARTIN</t>
  </si>
  <si>
    <t>2.1.1.5.1.13.239</t>
  </si>
  <si>
    <t>MEX CASTILLO JOSE LUIS</t>
  </si>
  <si>
    <t>2.1.1.5.1.13.240</t>
  </si>
  <si>
    <t>MARTINEZ LOZANO GUADALUPE</t>
  </si>
  <si>
    <t>2.1.1.5.1.13.241</t>
  </si>
  <si>
    <t>MARCHAN VALDEZ PEDRO ATOCHA</t>
  </si>
  <si>
    <t>2.1.1.5.1.19.164</t>
  </si>
  <si>
    <t>RODRIGUEZ NARVAEZ EMILIO MIGUEL</t>
  </si>
  <si>
    <t>2.1.1.5.1.19.165</t>
  </si>
  <si>
    <t>RODRIGUEZ HERNANDEZ KARLA GUDELIA</t>
  </si>
  <si>
    <t>2.1.1.5.1.19.166</t>
  </si>
  <si>
    <t>RAMIREZ FERNANDEZ MARGARITA</t>
  </si>
  <si>
    <t>2.1.1.5.1.19.167</t>
  </si>
  <si>
    <t>ROMERO PERCASTRE ELGA MONSERRAT</t>
  </si>
  <si>
    <t>2.1.1.5.1.20.180</t>
  </si>
  <si>
    <t>DE LOS SANTOS ORTIZ SURY SULEYMA</t>
  </si>
  <si>
    <t>2.1.1.5.1.20.181</t>
  </si>
  <si>
    <t>SANCHEZ PEREZ MAURICIO MANUEL</t>
  </si>
  <si>
    <t>2.1.1.5.1.21.91</t>
  </si>
  <si>
    <t>TAMAY UC ARIOLA</t>
  </si>
  <si>
    <t>2.1.1.5.1.22.61</t>
  </si>
  <si>
    <t>UMAÑA CASTRO DEYSI DEL CARMEN</t>
  </si>
  <si>
    <t>2.1.1.5.1.23.80</t>
  </si>
  <si>
    <t>VAZQUEZ PASCUAL DOLORES</t>
  </si>
  <si>
    <t>2.1.1.5.1.23.81</t>
  </si>
  <si>
    <t>VAZQUEZ MONGE MARIANA MONSERATH</t>
  </si>
  <si>
    <t>2.1.1.5.1.26.7</t>
  </si>
  <si>
    <t>Yam Ruiz Virginia</t>
  </si>
  <si>
    <t>2.1.1.7.1.7</t>
  </si>
  <si>
    <t>Isr Retenciones de RESICO</t>
  </si>
  <si>
    <t>2.1.1.9.3.7.25</t>
  </si>
  <si>
    <t>Garcia Perez Mariana</t>
  </si>
  <si>
    <t>2.1.1.9.3.13.32</t>
  </si>
  <si>
    <t>MAZON ESQUIVEL JULIO CESAR</t>
  </si>
  <si>
    <t>CHAVEZ MIRANDA SARA ROSARIO</t>
  </si>
  <si>
    <t>GRUPO EDITORIAL ESTOS DIAS S.A De C.V</t>
  </si>
  <si>
    <t>MARTINEZ NOVELO NOE JESUS</t>
  </si>
  <si>
    <t>RODRIGUEZ CASTILLO ANA ALICIA</t>
  </si>
  <si>
    <t>TV AZTECA, S.A.B. De C.V.</t>
  </si>
  <si>
    <t>GARCIA PEREZ MARTHA LETICIA</t>
  </si>
  <si>
    <t>YAM RUIZ VIRGINIA</t>
  </si>
  <si>
    <t>ISR RETENCIONES DE RESICO</t>
  </si>
  <si>
    <t>GARCIA PEREZ MARIANA</t>
  </si>
  <si>
    <t>ANA MARIAPONCECONTRERAS</t>
  </si>
  <si>
    <t xml:space="preserve">ANASTACIO MONTERO  MORALES </t>
  </si>
  <si>
    <t>CITLALLY DAYANAVILLANUEVACASTILLO</t>
  </si>
  <si>
    <t>DANIELTORRESAYALA</t>
  </si>
  <si>
    <t>EDGAR LEONELGARCIAJIMENEZ</t>
  </si>
  <si>
    <t>FRANCISCOGONZALEZHERNANDEZ</t>
  </si>
  <si>
    <t xml:space="preserve">HENRY YAIR SOBERANIS  REYES </t>
  </si>
  <si>
    <t>HERNANDEZ ORLAYNETA JONAS ELIAS</t>
  </si>
  <si>
    <t xml:space="preserve">JOEL CHAN  CASTELLANOS </t>
  </si>
  <si>
    <t>JONATHAN AARONTORRESANGEL</t>
  </si>
  <si>
    <t>JONATHAN AZURROSADOCABALLERO</t>
  </si>
  <si>
    <t xml:space="preserve">JORGE LUIS FLOTA  FLORES </t>
  </si>
  <si>
    <t>JUDITH MARIBELCARRILLODEL POZO</t>
  </si>
  <si>
    <t>MALDONADO HERRERA BERNARDO</t>
  </si>
  <si>
    <t xml:space="preserve">MARTHA EUGENIA AMARO  RIOS </t>
  </si>
  <si>
    <t>MIGUEL ARCANGELCAAMALY PEREZ</t>
  </si>
  <si>
    <t>PETUL POOL ELIAS MOISES</t>
  </si>
  <si>
    <t>ROSANA ISABELCASTILLOMENDEZ</t>
  </si>
  <si>
    <t>VICENCIO ROMERO EDWIN YAIR</t>
  </si>
  <si>
    <t>AUTOMOTIVE MGM QUINTANA ROO, S.A. DE C.V.</t>
  </si>
  <si>
    <t>DESPACHO CASCIO DIAZ Y ASOCIADOS SCP</t>
  </si>
  <si>
    <t>INSTITUTO DE ACCESO A LA INFORMACION Y PROTECCION DE DATOS PERSONALES</t>
  </si>
  <si>
    <t>Incentivos Derivados de la Colaboración Fiscal</t>
  </si>
  <si>
    <t>2.1.1.8.2.4</t>
  </si>
  <si>
    <t>TUN PECH FARY MAGDALENA</t>
  </si>
  <si>
    <t>2.1.1.5.1.21.93</t>
  </si>
  <si>
    <t>PRODUCTOS SEREL, S.A. DE C.V.</t>
  </si>
  <si>
    <t>2.1.1.5.1.17.202</t>
  </si>
  <si>
    <t>2.1.1.5.1.13.242</t>
  </si>
  <si>
    <t>CUPUL CHIMAL COSME DAMIAN</t>
  </si>
  <si>
    <t>2.1.1.5.1.3.456</t>
  </si>
  <si>
    <t>ALCANTARA NUÑEZ MARTHA REBECA</t>
  </si>
  <si>
    <t>2.1.1.5.1.1.202</t>
  </si>
  <si>
    <t>AVILA CLAVEL BENJAMIN</t>
  </si>
  <si>
    <t>2.1.1.5.1.1.201</t>
  </si>
  <si>
    <t>PRODUCCION GI, S.A. DE C.V.</t>
  </si>
  <si>
    <t>2.1.1.3.17.62</t>
  </si>
  <si>
    <t>Maype Construcciones En General, S.A. De C.V.</t>
  </si>
  <si>
    <t>2.1.1.3.13.9</t>
  </si>
  <si>
    <t>TDA INGENIERIA Y PROYECTOS, S.A. DE C.V.</t>
  </si>
  <si>
    <t>2.1.1.2.1.21.145</t>
  </si>
  <si>
    <t>SIN PRESIONES TUS IMPRESIONES</t>
  </si>
  <si>
    <t>2.1.1.2.1.20.350</t>
  </si>
  <si>
    <t>Servicios Integrales En Informática, S.A. De C.V.</t>
  </si>
  <si>
    <t>2.1.1.2.1.20.186</t>
  </si>
  <si>
    <t>RUIZ RAMIREZ EVELYN NAYELI</t>
  </si>
  <si>
    <t>2.1.1.2.1.19.261</t>
  </si>
  <si>
    <t>CONSTRUCCIONES SUSTENTABLES IYALI SA DE CV</t>
  </si>
  <si>
    <t>2.1.1.2.1.17.347</t>
  </si>
  <si>
    <t>PROVEEDORA DE MATERIALES PARA LA CONSTRUCCION XADANI, SA DE CV</t>
  </si>
  <si>
    <t>2.1.1.2.1.17.346</t>
  </si>
  <si>
    <t>Pacheco Carrillo Irving Eligio</t>
  </si>
  <si>
    <t>2.1.1.2.1.17.293</t>
  </si>
  <si>
    <t>MENDEZ HERNANDEZ LUIS IVAN</t>
  </si>
  <si>
    <t>2.1.1.2.1.13.449</t>
  </si>
  <si>
    <t>Morato Castro Maria Del Carmen</t>
  </si>
  <si>
    <t>2.1.1.2.1.13.270</t>
  </si>
  <si>
    <t>Mayo Alonso Luis Antonio</t>
  </si>
  <si>
    <t>2.1.1.2.1.13.196</t>
  </si>
  <si>
    <t>LAGEN, SA DE CV</t>
  </si>
  <si>
    <t>2.1.1.2.1.12.186</t>
  </si>
  <si>
    <t>I33 SAS DE CV</t>
  </si>
  <si>
    <t>2.1.1.2.1.9.150</t>
  </si>
  <si>
    <t>IT &amp; SW DEVELOPMENT SOLUTIONS DE MEXICO S DE RL DE CV</t>
  </si>
  <si>
    <t>2.1.1.2.1.9.149</t>
  </si>
  <si>
    <t>INNOVACIONES Y TECNOLOGIA DE QUINTANA ROO S. DE R.L. DE C.V.</t>
  </si>
  <si>
    <t>2.1.1.2.1.9.148</t>
  </si>
  <si>
    <t>Integram Servicios Digitales S.A. de C.V.</t>
  </si>
  <si>
    <t>2.1.1.2.1.9.120</t>
  </si>
  <si>
    <t>FERRETERIA Y TORNILLERIA CASIUS SA DE CV</t>
  </si>
  <si>
    <t>2.1.1.2.1.6.112</t>
  </si>
  <si>
    <t>ENTORNO PROTEGIDO SA DE CV</t>
  </si>
  <si>
    <t>2.1.1.2.1.5.1192</t>
  </si>
  <si>
    <t>COMERCIO NACIONAL E INTERNACIONAL G.A.R.E. SA DE CV</t>
  </si>
  <si>
    <t>2.1.1.2.1.3.771</t>
  </si>
  <si>
    <t>CAMACHO RIVERA MARIO EDUARDO</t>
  </si>
  <si>
    <t>2.1.1.2.1.3.770</t>
  </si>
  <si>
    <t>CSI TACTICAL AND BALISTIC, S.A. DE C.V.</t>
  </si>
  <si>
    <t>2.1.1.2.1.3.667</t>
  </si>
  <si>
    <t>Crisostomo Correa Juan Luis</t>
  </si>
  <si>
    <t>2.1.1.2.1.3.547</t>
  </si>
  <si>
    <t>Bacab Chavarria Rita Iliana</t>
  </si>
  <si>
    <t>2.1.1.2.1.2.22</t>
  </si>
  <si>
    <t>ARA UCO LUZ MARIA</t>
  </si>
  <si>
    <t>2.1.1.2.1.1.725</t>
  </si>
  <si>
    <t>ACEROS PERFILES Y MATERIAL ELECTRICO LA ANTEQUERA SA DE CV</t>
  </si>
  <si>
    <t>2.1.1.2.1.1.724</t>
  </si>
  <si>
    <t>ALGOTIVE DE MEXICO S. DE R.L. DE C.V.</t>
  </si>
  <si>
    <t>2.1.1.2.1.1.723</t>
  </si>
  <si>
    <t>ARAGAL CONSTRUCCIONES Y MAQUINARIA SA DE CV</t>
  </si>
  <si>
    <t>2.1.1.2.1.1.722</t>
  </si>
  <si>
    <t>BACAB CHAVARRIA RITA ILIANA</t>
  </si>
  <si>
    <t>CRISOSTOMO CORREA JUAN LUIS</t>
  </si>
  <si>
    <t>INTEGRAM SERVICIOS DIGITALES, S.A. de C.V.</t>
  </si>
  <si>
    <t>MAYO ALONSO LUIS ANTONIO</t>
  </si>
  <si>
    <t>MORATO CASTRO MARIA DEL CARMEN</t>
  </si>
  <si>
    <t>PACHECO CARRILLO IRVING ELIGIO</t>
  </si>
  <si>
    <t>SERVICIOS INTEGRALES EN INFORMATICA, S.A. De C.V.</t>
  </si>
  <si>
    <t>MAYPE CONSTRUCCIONES EN GENERAL, S.A. DE C.V.</t>
  </si>
  <si>
    <t>INCENTIVOS DERIVADOS DE LA COLABORACION FISCAL</t>
  </si>
  <si>
    <t>Convenios</t>
  </si>
  <si>
    <t>Villalobos Carrillo Jesus Antonio</t>
  </si>
  <si>
    <t>Osnaya Sanchez Jacqueline Miriam</t>
  </si>
  <si>
    <t>MORENO MENDOZA  ROCIO</t>
  </si>
  <si>
    <t>Morales Solis Oliver Neftali</t>
  </si>
  <si>
    <t>Dominguez Calderon Jose Juan</t>
  </si>
  <si>
    <t>Aprovechamientos</t>
  </si>
  <si>
    <t>Derechos</t>
  </si>
  <si>
    <t>Hr Ratings De Mexico, S.A. De C.V.</t>
  </si>
  <si>
    <t>Bansi, S.A.</t>
  </si>
  <si>
    <t>Bansi, S.A. Institucion de Banca Multiple</t>
  </si>
  <si>
    <t>Zarrabal Angulo Viviana Guadalupe</t>
  </si>
  <si>
    <t>Vip Servicios Aereos Ejecutivos S.A. De C.V</t>
  </si>
  <si>
    <t>Pacheco Bazan Dina Mercedes</t>
  </si>
  <si>
    <t>NOHOL AGROSCIENCIENCES S.A. DE C.V.</t>
  </si>
  <si>
    <t>Mayoreo y Menudeo Peninsular, S.A. de C.V.</t>
  </si>
  <si>
    <t>Martinez Can Teresa De Jesus</t>
  </si>
  <si>
    <t>Loya Borges Maria Jesus</t>
  </si>
  <si>
    <t>Garduza Hernandez Jimmy</t>
  </si>
  <si>
    <t>Fuentes Puentes Alberto</t>
  </si>
  <si>
    <t>Dominguez Viveros Martin</t>
  </si>
  <si>
    <t>CREACIONES DIGITALES YAMACAN SA DE CV</t>
  </si>
  <si>
    <t>Chan Canche Nadia Noemi</t>
  </si>
  <si>
    <t>Carvajal Medina Graciela Elizabeth</t>
  </si>
  <si>
    <t>ASOCIACION DE HOTELES Y SERVICIOS TURISTICOS DEL CENTRO Y SUR DE QUINTANA ROO AC</t>
  </si>
  <si>
    <t>Trafficlight De Mexico, S.A. De C.V.</t>
  </si>
  <si>
    <t>SOSA CAHUICH GONZALO ISRAEL</t>
  </si>
  <si>
    <t>Seis Arquitectura, S.A. De C.V.</t>
  </si>
  <si>
    <t>Sack Construcciones Y Maquinarias S.A. De C.V.</t>
  </si>
  <si>
    <t>Riflo Construcciones S. De R.L. De C.V.</t>
  </si>
  <si>
    <t>Romma Especializada, S. A. De C. V</t>
  </si>
  <si>
    <t>Pelisier Corp S.A. De C.V.</t>
  </si>
  <si>
    <t>Omer Construcciones, S. A. De C. V.</t>
  </si>
  <si>
    <t>Obras Civiles E Impermeabilizaciones, S.A De C.V.</t>
  </si>
  <si>
    <t>MAYAREC S.A. DE C.V.</t>
  </si>
  <si>
    <t>Mora Castillo Gloria Lizabel</t>
  </si>
  <si>
    <t>Integradora Constructiva Peninsular S.A. De C.V</t>
  </si>
  <si>
    <t>Ingenieros Asociados De Quintana Roo, S.A De C.V.</t>
  </si>
  <si>
    <t>Hernandez Ceballos Raul Ariel</t>
  </si>
  <si>
    <t>Grupo Marmol Construcciones S.A. De C.V.</t>
  </si>
  <si>
    <t>Grupo Yam Constructores, S.A. De C.V.</t>
  </si>
  <si>
    <t>Gea Construcciones Exactas S.A. De C.V.</t>
  </si>
  <si>
    <t>Eje Construccion De Paraisos S.A. De C.V.</t>
  </si>
  <si>
    <t>Codegro, S.A. De C.V</t>
  </si>
  <si>
    <t>Corporativo Real Cumbres S. De R.L. De C.V.</t>
  </si>
  <si>
    <t>Constructora Jaguar Del Caribe, S.A. De C.V.</t>
  </si>
  <si>
    <t>Consorcio Kalom Kim S. De R.L. De C.V.</t>
  </si>
  <si>
    <t>Corporativo Empresarial Cheqroo S. De R.L. De C.V.</t>
  </si>
  <si>
    <t>Construcciones Dalbah S.A. De C.V.</t>
  </si>
  <si>
    <t>Constructora Rival S.A. De C.V</t>
  </si>
  <si>
    <t>Cortes Arzola Diego</t>
  </si>
  <si>
    <t>Constructora Mogu Y Asociados, S. A. De C. V.</t>
  </si>
  <si>
    <t>Construcciones Integral S.A. De C.V</t>
  </si>
  <si>
    <t>Asociacion De Ingenieros Constructores Aic S.A. De C.V</t>
  </si>
  <si>
    <t>Yentru Publicidad Para Tu Negocio, S.A. De C.V.</t>
  </si>
  <si>
    <t>Xlalibre Multimedios, S De Rl</t>
  </si>
  <si>
    <t>TRANSFASUR SA DE CV</t>
  </si>
  <si>
    <t>Trujillo Fonseca Luis Felipe</t>
  </si>
  <si>
    <t>Trejo Nava Jose Arturo</t>
  </si>
  <si>
    <t>SIPNOLOGY S.A. DE C.V.</t>
  </si>
  <si>
    <t>SERVICIOS ESTRATEGICOS ARVEL S.A DE C.V.</t>
  </si>
  <si>
    <t>Salazar Hernandez Estela Beatriz</t>
  </si>
  <si>
    <t>Silva Marentes Yessin</t>
  </si>
  <si>
    <t>Schultz Villanueva Jorge Tomas</t>
  </si>
  <si>
    <t>Rowan Servicios S.A. de C.V.</t>
  </si>
  <si>
    <t>Rodriguez Castillo Ana Alicia</t>
  </si>
  <si>
    <t>Rivero Sansores Elifar De La Cruz</t>
  </si>
  <si>
    <t>Rodriguez Miramon Lopez Juan Pablo</t>
  </si>
  <si>
    <t>PROVEEDORA E INSUMOS CARIBU SA DE CV.</t>
  </si>
  <si>
    <t>PAPERTEK SA DE CV</t>
  </si>
  <si>
    <t>Peña Lopez Juana</t>
  </si>
  <si>
    <t>Productos Tantor, S. De R.L. De C.V.</t>
  </si>
  <si>
    <t>Oliveros Hernandez Guadalupe</t>
  </si>
  <si>
    <t>Operadora De Servicios Fhilo S.A. De C.V.</t>
  </si>
  <si>
    <t>Opciones Corps. S.A. De C.V.</t>
  </si>
  <si>
    <t>Navarrete Medina Jorge Carlos</t>
  </si>
  <si>
    <t>Navarro Sanchez Irene</t>
  </si>
  <si>
    <t>MEGAPLOTT DEL CARIBE S.A. DE C.V.</t>
  </si>
  <si>
    <t>Mandarin Projects S.A. de C.V.</t>
  </si>
  <si>
    <t>Mitsubishi Electric De Mèxico S.A. DE C.V.</t>
  </si>
  <si>
    <t>Molgora Castañeda Antonia De Jesus</t>
  </si>
  <si>
    <t>Mendoza Chuc Manuel Jesus</t>
  </si>
  <si>
    <t>Marrufo Maldonado Jose Del Carmen</t>
  </si>
  <si>
    <t>Lazcano Sanchez Lilia Martha</t>
  </si>
  <si>
    <t>Laguardia Valdez Asuncion Sonia</t>
  </si>
  <si>
    <t>Impulsora Comercial Bluecaribe, S.A. De C.V.</t>
  </si>
  <si>
    <t>Hesse Espinosa Yvette</t>
  </si>
  <si>
    <t>Grupo Editorial Y Comunicaciones Biomedicas, S.A. De C.V.</t>
  </si>
  <si>
    <t>Gutierrez Fernandez Luis Javier</t>
  </si>
  <si>
    <t>Guerra Flores Julia Erika</t>
  </si>
  <si>
    <t>Gomez Garcia Georgina Gertrudis</t>
  </si>
  <si>
    <t>Government Solutions Mexico S.A. De C.V.</t>
  </si>
  <si>
    <t>Gonzalez Garcia Grecia Margarita</t>
  </si>
  <si>
    <t>Formas Inteligentes, S.A. de C.V.</t>
  </si>
  <si>
    <t>ENTELSE S.A. DE C.V.</t>
  </si>
  <si>
    <t>EDELCAR S.A DE C.V</t>
  </si>
  <si>
    <t>ECO FACTS S.A DE C.V.</t>
  </si>
  <si>
    <t>Edenred Mexico, S.A. De C.V.</t>
  </si>
  <si>
    <t>Delgado Y Compañia, S.A De C.V</t>
  </si>
  <si>
    <t>CAUDAE, S. C.</t>
  </si>
  <si>
    <t>CRECE Y ACTUA S.A DE C.V</t>
  </si>
  <si>
    <t>COMERCIALIZADORA Y ABASTECEDORA DITH S.A. DE C.V.</t>
  </si>
  <si>
    <t>Colli Huchim Wilson Ismael</t>
  </si>
  <si>
    <t>COMERCIALIZADORA EL COSITIA, S.A. DE C.V.</t>
  </si>
  <si>
    <t>Comercializadora Zachbe S.A. DE C.V.</t>
  </si>
  <si>
    <t>El Costalote Comercializadora SA de CV</t>
  </si>
  <si>
    <t>Ciau Suarez Jeremias</t>
  </si>
  <si>
    <t>Canseco Zavala Blanca Rosa</t>
  </si>
  <si>
    <t>Camara Nacional De Comercio, Servicios y Turismo De Chetumal</t>
  </si>
  <si>
    <t>Castilla Pinto Julio Cesar</t>
  </si>
  <si>
    <t>Cruz Garrido Maria De Los Angeles</t>
  </si>
  <si>
    <t>Bivelop S.A. de C.V.</t>
  </si>
  <si>
    <t>AJING S.A. DE C.V.</t>
  </si>
  <si>
    <t>AR ASESORES Y EDICIONES S.A. DE C.V.</t>
  </si>
  <si>
    <t>Aguilar Cheluja Jaime Miguel</t>
  </si>
  <si>
    <t>Alcocer Campos Efrain</t>
  </si>
  <si>
    <t>Andrade Jimenez Maria Del Socorro</t>
  </si>
  <si>
    <t>Amaya Mony Mary</t>
  </si>
  <si>
    <t>Saldo del mes</t>
  </si>
  <si>
    <t>NORMA FABIOLAESPINOSACAUICH</t>
  </si>
  <si>
    <t>ABRAHAMBENITEZDELGADO</t>
  </si>
  <si>
    <t>ADAN SALOMEMENDOZAVALENZUELA</t>
  </si>
  <si>
    <t>ADRIANA MARIELMARTINEZPEREZ</t>
  </si>
  <si>
    <t>ADRIANNAJERAMARTINEZ</t>
  </si>
  <si>
    <t>AGUAYOMENDICUTIRAULJOSIAS</t>
  </si>
  <si>
    <t>AGUILAR ALVAREZ ANTONIO</t>
  </si>
  <si>
    <t>AGUSTINAOCTAVOHERNANDEZ</t>
  </si>
  <si>
    <t>AIDETBOSQUEZTENORIO</t>
  </si>
  <si>
    <t>ALBERTOSANTIAGOSARABIA</t>
  </si>
  <si>
    <t>ALEJANDRASANCHEZPRADO</t>
  </si>
  <si>
    <t>ALEJANDRO ANTONIOESPAÑAIZQUIERDO</t>
  </si>
  <si>
    <t>ALEJANDROGARCIAGARCIA</t>
  </si>
  <si>
    <t>ALEJANDROPERCASTREGOROCICA</t>
  </si>
  <si>
    <t>ALEKSEY ALAINBELTRANMUKUL</t>
  </si>
  <si>
    <t>ALEXZAPATATRIANO</t>
  </si>
  <si>
    <t>ALFONSOFERNANDEZCORRO</t>
  </si>
  <si>
    <t>ALLEN JOAQUINMARTINCORREA</t>
  </si>
  <si>
    <t>ALMARAZ UREÑA DAVID</t>
  </si>
  <si>
    <t xml:space="preserve">AMBROSIO MACARIO LEONCIO   </t>
  </si>
  <si>
    <t>AMPAROCORTESMENDEZ</t>
  </si>
  <si>
    <t>ANA BERTHAROSADOFALCON</t>
  </si>
  <si>
    <t>ANA CECILIARANGELALCALA</t>
  </si>
  <si>
    <t>ANCA  AVILA MANUEL JESUS</t>
  </si>
  <si>
    <t>ANDREA ALEJANDRARAMIREZTZAB</t>
  </si>
  <si>
    <t>ANDRES ABDIASPLATADOMINGUEZ</t>
  </si>
  <si>
    <t>ANDRES ISAACMILLANIBAÑEZ</t>
  </si>
  <si>
    <t>ANDRES JIMENEZ JIMENEZ</t>
  </si>
  <si>
    <t>ANDRESANZURESREGALADO</t>
  </si>
  <si>
    <t>ANDRESDOMINGUEZALONZO</t>
  </si>
  <si>
    <t xml:space="preserve">ANGEL ALBERTO CASTILLO  CARRERA </t>
  </si>
  <si>
    <t>ANGEL ANTONIOAVILAMOLINA</t>
  </si>
  <si>
    <t>ANGEL DANIELCHERREZBERMON</t>
  </si>
  <si>
    <t xml:space="preserve">ANGEL DE JESUS FAJARDO  TORRES </t>
  </si>
  <si>
    <t xml:space="preserve">ANGEL FRANCISCO IZQUIERDO  MARROQUIN </t>
  </si>
  <si>
    <t xml:space="preserve">ANGEL ULISES MEDINA  BARAJAS </t>
  </si>
  <si>
    <t>ANGELA BEATRIZROSADOSANCHEZ</t>
  </si>
  <si>
    <t>ANGELICA SARAITORRESDE LA CRUZ</t>
  </si>
  <si>
    <t>ANGULO  MAR JOSE LUIS</t>
  </si>
  <si>
    <t>ANTONIO ALONSOOSORIOGARCIA</t>
  </si>
  <si>
    <t>ANTONIOCHIUC</t>
  </si>
  <si>
    <t>ANTONIOPEÑATELOPEZ</t>
  </si>
  <si>
    <t>ANUBIS GASPARVARGUEZCAHUICH</t>
  </si>
  <si>
    <t>ANZURES ALFARO FELIX</t>
  </si>
  <si>
    <t xml:space="preserve">ARCOS GONZALEZ ERIC   </t>
  </si>
  <si>
    <t>ARIADNE JACKELINEBASULTOEK</t>
  </si>
  <si>
    <t xml:space="preserve">ARIDAI REYES  SOSA </t>
  </si>
  <si>
    <t>ARMANDOCRUZLOPEZ</t>
  </si>
  <si>
    <t>ARMANDOGARCIAORDOÑEZ</t>
  </si>
  <si>
    <t>ARNULFOGUTIERREZPUEBLA</t>
  </si>
  <si>
    <t>ARTUROLOPEZBORJA</t>
  </si>
  <si>
    <t>ARTUROLOPEZRODRIGUEZ</t>
  </si>
  <si>
    <t xml:space="preserve">AUREA JUDITH ROSALES  COHUO </t>
  </si>
  <si>
    <t>AVILA RODRIGUEZ MARIO NOHEL</t>
  </si>
  <si>
    <t>AYALA  TZUM ENRIQUE</t>
  </si>
  <si>
    <t>AYALA  TZUN LUIS ANGEL</t>
  </si>
  <si>
    <t>AZCORRA HERRERA LUIS GREGORIO</t>
  </si>
  <si>
    <t>BAEZA SOSA RENAN ROGER</t>
  </si>
  <si>
    <t xml:space="preserve">BALCAZAR LOPEZ FABIAN   </t>
  </si>
  <si>
    <t xml:space="preserve">BARRADAS ACOSTA EDGAR   </t>
  </si>
  <si>
    <t>BENITOHERNANDEZHERNANDEZ</t>
  </si>
  <si>
    <t>BERENICEPADILLACANALES</t>
  </si>
  <si>
    <t>BERNARDORIVEROSJIMENEZ</t>
  </si>
  <si>
    <t>BLANCA ESTHELARAMIREZGUERRERO</t>
  </si>
  <si>
    <t>BLAS ALVAROOSORIOLEON</t>
  </si>
  <si>
    <t>BRANDON EDUARDOGILGUTIERREZ</t>
  </si>
  <si>
    <t>BRANDON GIOVANNIMENESESPEREZ</t>
  </si>
  <si>
    <t>BRAYAN GEOVANYDE LA CRUZOLAN</t>
  </si>
  <si>
    <t xml:space="preserve">BRICEÑO BALAM CARMEN GABRIEL  </t>
  </si>
  <si>
    <t>BRITOGARCIACASTAN</t>
  </si>
  <si>
    <t>CAAMAL CHI ANDRES MOISES</t>
  </si>
  <si>
    <t>CAAMAL NAH JUAN CARLOS</t>
  </si>
  <si>
    <t>CACHON  ALONSO LEONARDO DANIEL</t>
  </si>
  <si>
    <t>CAHUICH CANCHE LUCIO EDUARDO</t>
  </si>
  <si>
    <t>CAHUICH CANUL JUAN GABRIEL</t>
  </si>
  <si>
    <t>CAHUICHCANCHEGUILLERMONATANAEL</t>
  </si>
  <si>
    <t>CALDERON ALTAMIRANO OMAR</t>
  </si>
  <si>
    <t>CALDERON ROSALES JAVIER</t>
  </si>
  <si>
    <t xml:space="preserve">CAMAS GOMEZ JORGE ALEJANDRO  </t>
  </si>
  <si>
    <t>CAMPOS MADRIGAL GUSTAVO</t>
  </si>
  <si>
    <t>CAN POOT AGUSTIN</t>
  </si>
  <si>
    <t>CANCHE ESCAMILLA RAFAEL</t>
  </si>
  <si>
    <t>CANDELARIODE LA ROSACORDOVA</t>
  </si>
  <si>
    <t>CANTO YAMA JUAN LEOBARDO</t>
  </si>
  <si>
    <t>CANTUN TOX EDUARDO DANIEL</t>
  </si>
  <si>
    <t>CANULYAMANAROSA</t>
  </si>
  <si>
    <t>CARLOS FERNANDOALEJANDREFAJARDO</t>
  </si>
  <si>
    <t xml:space="preserve">CARLOS GABRIEL MARIN  GARRIDO </t>
  </si>
  <si>
    <t xml:space="preserve">CARLOS LAZARO CARAVEO  VAZQUEZ </t>
  </si>
  <si>
    <t xml:space="preserve">CARLOS MANUEL PADILLA  FLORES </t>
  </si>
  <si>
    <t>CAROLINAJIMENEZCORTES</t>
  </si>
  <si>
    <t>CARREON CAMACHO MAURICIO</t>
  </si>
  <si>
    <t>CARRILLO POOL  GILDA DEL CARMEN</t>
  </si>
  <si>
    <t>CASTILLO MARTIN JULIO ENRIQUE</t>
  </si>
  <si>
    <t xml:space="preserve">CAT COLLI JOSE GUADALUPE  </t>
  </si>
  <si>
    <t xml:space="preserve">CELIS GUTIERREZ NORCA ELENA  </t>
  </si>
  <si>
    <t>CEN YAH ELICEO</t>
  </si>
  <si>
    <t xml:space="preserve">CENTENO VARGAS CARLOS IGNACIO  </t>
  </si>
  <si>
    <t>CENTURION ACOSTA GEOVANNY ANTONIO</t>
  </si>
  <si>
    <t xml:space="preserve">CERON CRUZ ERNESTO   </t>
  </si>
  <si>
    <t xml:space="preserve">CERVANTES AGUILAR RENE  </t>
  </si>
  <si>
    <t>CERVANTES ORTEGA JOSUE DE JESUS</t>
  </si>
  <si>
    <t xml:space="preserve">CESAR ADRIAN POOT  QUINTERO </t>
  </si>
  <si>
    <t>CHALE BAREA JOSE ENRIQUE</t>
  </si>
  <si>
    <t>CHAN  MONDRAGON LUCIANO</t>
  </si>
  <si>
    <t>CHAN  PERAZA ROSENDO</t>
  </si>
  <si>
    <t>CHAN XOOL YOER LUIS</t>
  </si>
  <si>
    <t>CHAVEZ GONZALEZ DAVID</t>
  </si>
  <si>
    <t>CHRISTA AURORAMENDIETAPARRAZAL</t>
  </si>
  <si>
    <t>CHRISTOPHER ARCADIOQUIÑONESPERAZA</t>
  </si>
  <si>
    <t xml:space="preserve">CHRISTOPHER JONATHAN AVALOS  VARELA </t>
  </si>
  <si>
    <t>CHUC CASTRO DIEGO MANUEL</t>
  </si>
  <si>
    <t>CHULIM GONZALEZ PRIMITIVO ANSELMO</t>
  </si>
  <si>
    <t>CINTHYA ADDLEMYOSORIOFLOTA</t>
  </si>
  <si>
    <t>CINTYA SINAICIAUCONRADO</t>
  </si>
  <si>
    <t xml:space="preserve">CISNEROS PEREZ JUAN PABLO  </t>
  </si>
  <si>
    <t>CLAUDIA BEATRIZBUENFILDIAZ</t>
  </si>
  <si>
    <t>CLAUDIACUSTODIORAMOS</t>
  </si>
  <si>
    <t>CLAUDIAFERNANDEZAGUIRRE</t>
  </si>
  <si>
    <t>CLEMENTEGOMEZLOPEZ</t>
  </si>
  <si>
    <t xml:space="preserve">COBOS MARTINEZ ALBERTO   </t>
  </si>
  <si>
    <t>COCOMCHEMARIAADRIANA</t>
  </si>
  <si>
    <t>COLLI PARRA JUAN GABRIEL</t>
  </si>
  <si>
    <t>CONSTANTINO HERRERA  ADILENE</t>
  </si>
  <si>
    <t>CONTRERAS AKE YARESBI GUADALUPE</t>
  </si>
  <si>
    <t>CORDOBA CRUZ OSCAR ISMAEL</t>
  </si>
  <si>
    <t>CORDOVA LOPEZ CARLOS MANUEL</t>
  </si>
  <si>
    <t>CRISANTO HERNANDEZ CLAUDINO</t>
  </si>
  <si>
    <t>CRISTINA ARACELLYMARTINCAAMAL</t>
  </si>
  <si>
    <t>CUEVAS RAMIREZ CARLOS AUGUSTO</t>
  </si>
  <si>
    <t>CUPUL  PETUL JOSE ROGELIO</t>
  </si>
  <si>
    <t>DALIAALEJOHERNANDEZ</t>
  </si>
  <si>
    <t>DALILA MARIAJACOBOCACHON</t>
  </si>
  <si>
    <t>DAMIANESCOBAROCAÑA</t>
  </si>
  <si>
    <t>DANIEL ALBERTOALVARADOLOPEZ</t>
  </si>
  <si>
    <t xml:space="preserve">DANIEL ANTONIO MOO  GARCIA </t>
  </si>
  <si>
    <t>DANIEL JESUSPEREZBAXIN</t>
  </si>
  <si>
    <t>DANIELE IVETTECANOCRUZ</t>
  </si>
  <si>
    <t>DANIELHERNANDEZCLEMENTE</t>
  </si>
  <si>
    <t>DANIELLOPEZSANCHEZ</t>
  </si>
  <si>
    <t>DANIELSORIANOMORALES</t>
  </si>
  <si>
    <t>DANIELVENTURAGARCIA</t>
  </si>
  <si>
    <t>DARIO ARIELCARRILLOHERNANDEZ</t>
  </si>
  <si>
    <t>DAVID LADISLAOMAGAÑARAMOS</t>
  </si>
  <si>
    <t>DAVIDCOLORADOULIN</t>
  </si>
  <si>
    <t>DAVIDZAVALACORDOVA</t>
  </si>
  <si>
    <t>DE LA CRUZ GALLARDO RUBEN</t>
  </si>
  <si>
    <t>DE LA CRUZ POOT CINTHIA STEPHANIE</t>
  </si>
  <si>
    <t>DE LA CRUZ RODRIGUEZ ANGEL ARTURO</t>
  </si>
  <si>
    <t xml:space="preserve">DELGADO ESPINOSA YAZMIN   </t>
  </si>
  <si>
    <t>DELGADOORTEGACHRISTIANLEOVARDO</t>
  </si>
  <si>
    <t>DELIAHERNANDEZOVANDO</t>
  </si>
  <si>
    <t xml:space="preserve">DEMETRIO MIGUEL CALDERON  RAMOS </t>
  </si>
  <si>
    <t>DIEGO DAVIDBRICEÑOVARGUEZ</t>
  </si>
  <si>
    <t>DOMINGUEZ PACHECO MARIA GUADALUPE</t>
  </si>
  <si>
    <t>DORANTES QUEZADA ALBERTO GERMAN</t>
  </si>
  <si>
    <t>DULCE AMIRAACOSTACAMPOS</t>
  </si>
  <si>
    <t>DUQUE TERCERO RIGOBERTO</t>
  </si>
  <si>
    <t>DZUL MATOS ANY ARACELY</t>
  </si>
  <si>
    <t xml:space="preserve">EDGAR OSWALDO DOMINGUEZ  UC </t>
  </si>
  <si>
    <t>EDUARDO IVANSANTOSLARA</t>
  </si>
  <si>
    <t>EDWIN ALBERTOMARINSOSA</t>
  </si>
  <si>
    <t>EDY JAVIERGONZALEZLOPEZ</t>
  </si>
  <si>
    <t>ELIBERTOVAZQUEZNUÑEZ</t>
  </si>
  <si>
    <t xml:space="preserve">ELIEZER RAMIREZ  PACHECO </t>
  </si>
  <si>
    <t>ELIEZERFLORESVAZQUEZ</t>
  </si>
  <si>
    <t>ELIUBRICEÑOSERRA</t>
  </si>
  <si>
    <t>ELIZABETHMENDEZGONGORA</t>
  </si>
  <si>
    <t>ELIZABETHMENDOZAVILLEGAS</t>
  </si>
  <si>
    <t>ELIZABETHPUCHETADELGADO</t>
  </si>
  <si>
    <t>ELSA ANAHIPECHBAÑOS</t>
  </si>
  <si>
    <t>ELSY GUADALUPEMARTINEZJIMENEZ</t>
  </si>
  <si>
    <t>EMILIACHANMONDRAGON</t>
  </si>
  <si>
    <t>EMMANUELRAMIREZSANTIAGO</t>
  </si>
  <si>
    <t>ENCALADA PECH JORGE LUIS</t>
  </si>
  <si>
    <t>ENEINLOPEZ</t>
  </si>
  <si>
    <t>ENGGIETOLOZABONILLA</t>
  </si>
  <si>
    <t>ERENDIDAOLANMARTINEZ</t>
  </si>
  <si>
    <t>ESMERALDAMARTINEZLOPEZ</t>
  </si>
  <si>
    <t>EULALIOLOPEZVILLARREAL</t>
  </si>
  <si>
    <t>EVERARDOARRIETAHERNANDEZ</t>
  </si>
  <si>
    <t>EVERARDOARRIETASALTO</t>
  </si>
  <si>
    <t>EVERARDOSANTIAGOFRANCISCO</t>
  </si>
  <si>
    <t>FATIMA AILEDGARCIACASTILLO</t>
  </si>
  <si>
    <t>FEDERICO DEL ANGELMENDEZSANCHEZ</t>
  </si>
  <si>
    <t>FERNANDEZ SOTO CARLOS RODRIGO</t>
  </si>
  <si>
    <t>FERNANDO FLORES SAPIEN</t>
  </si>
  <si>
    <t>FERNANDO REYHERNANDEZPEÑA</t>
  </si>
  <si>
    <t>FERNANDOMEDINABAHENA</t>
  </si>
  <si>
    <t>FERNANDOVIDALMONTEJO</t>
  </si>
  <si>
    <t xml:space="preserve">FLORES AYALA ERACLIO JOSAFAT  </t>
  </si>
  <si>
    <t>FLORES TABOADA ROBERTO</t>
  </si>
  <si>
    <t>FRANCISCO JAVIERMOOTAMAY</t>
  </si>
  <si>
    <t>FRANCISCOCORTEZCABALLERO</t>
  </si>
  <si>
    <t>FRANCISCOPRIEGOCARRILLO</t>
  </si>
  <si>
    <t xml:space="preserve">FRANKLIN JESUS COURTENAY  ULLOA </t>
  </si>
  <si>
    <t>GABRIEL HERIBERTO CHAN CHIQUIL</t>
  </si>
  <si>
    <t>GABRIELAGUILARAGUILAR</t>
  </si>
  <si>
    <t>GABRIELALOPEZGONZALEZ</t>
  </si>
  <si>
    <t>GABRIELGARCIAGARCIA</t>
  </si>
  <si>
    <t>GAMBOA  YAMA JULIAN</t>
  </si>
  <si>
    <t>GARCIA  LOPEZ ULISES</t>
  </si>
  <si>
    <t xml:space="preserve">GARCIA NUÑEZ JOSE FROILAN  </t>
  </si>
  <si>
    <t>GENARO GEOVANNIAVILAPEREZ</t>
  </si>
  <si>
    <t>GENAROAVILADZIB</t>
  </si>
  <si>
    <t>GENNY MAYELIALEJOJUAREZ</t>
  </si>
  <si>
    <t>GENY LUCELYCAUICHCELIS</t>
  </si>
  <si>
    <t xml:space="preserve">GERARDO CABERTA  VEGA </t>
  </si>
  <si>
    <t>GERARDOACEVEDOAVILES</t>
  </si>
  <si>
    <t>GERARDOAGUILARGONZALEZ</t>
  </si>
  <si>
    <t>GERARDOROMANPOLO</t>
  </si>
  <si>
    <t>GERMAN NICEFOROPAZFRANCO</t>
  </si>
  <si>
    <t>GILBERTO YAM MENDEZ</t>
  </si>
  <si>
    <t>GIOVANY ALEXISHERNANDEZGARCIA</t>
  </si>
  <si>
    <t>GISELA ESMERALDAMAYPINZÓN</t>
  </si>
  <si>
    <t>GOMEZ HERNANDEZ LARISSA AMAIRANI</t>
  </si>
  <si>
    <t xml:space="preserve">GOMEZ PEDROZA ALEXANDER SAID  </t>
  </si>
  <si>
    <t>GONZALEZ GARCIA PEDRO</t>
  </si>
  <si>
    <t>GONZALEZ RUIZ MODESTO ALBERTO DE JESUS</t>
  </si>
  <si>
    <t xml:space="preserve">GREGORIO XIJUM  MAY </t>
  </si>
  <si>
    <t>GREGORIOCUPULCOCOM</t>
  </si>
  <si>
    <t>GUADALUPEBLANCOGARCIA</t>
  </si>
  <si>
    <t xml:space="preserve">GUILLERMO ALEJANDRO AZUETA  MARIN </t>
  </si>
  <si>
    <t>GUSTAVO GEOVANNYLUISMORA</t>
  </si>
  <si>
    <t>GUTIERREZ BRICEÑO EDWARD FABIAN</t>
  </si>
  <si>
    <t>GUTIERREZ ECHEVERRIA GEORGE RAYMUNDO</t>
  </si>
  <si>
    <t>GUZMAN GARCIA JOSE DEMETRIO</t>
  </si>
  <si>
    <t xml:space="preserve">HAU CHAN JOSE DANIEL  </t>
  </si>
  <si>
    <t>HECTOR HUGOYAMGONZALEZ</t>
  </si>
  <si>
    <t>HECTOR MANUELPEREZCUPUL</t>
  </si>
  <si>
    <t>HENRYPEREZPECH</t>
  </si>
  <si>
    <t>HERIBERTOCERVANTESMAYA</t>
  </si>
  <si>
    <t>HERNANDEZ AVALOS  FRANCO IVAN</t>
  </si>
  <si>
    <t>HERNANDEZ HUESCA ROBERTO</t>
  </si>
  <si>
    <t>HERNANDEZ IZQUIERDO ANICANDRO</t>
  </si>
  <si>
    <t>HERNANDEZ PEREZ NORBERTO</t>
  </si>
  <si>
    <t>HERNANDEZ PIÑA OCTAVIO FERNANDO</t>
  </si>
  <si>
    <t>HEYDERRIVERODE DIOS</t>
  </si>
  <si>
    <t>HOMEROCASTELLANOSCASTELLANOS</t>
  </si>
  <si>
    <t xml:space="preserve">HUGO LARRIVA  ZUÑIGA </t>
  </si>
  <si>
    <t>HUGODE LA PAZROQUE</t>
  </si>
  <si>
    <t>INGRID ALEJANDRADE LA CRUZCORTAZAR</t>
  </si>
  <si>
    <t>IRVIN ARCENISVILLARREALMUKUL</t>
  </si>
  <si>
    <t>ISAIALFONSONARANJO</t>
  </si>
  <si>
    <t>ISAIASRAMIREZFIGUEROA</t>
  </si>
  <si>
    <t>ISAIMADRIDDOMINGUEZ</t>
  </si>
  <si>
    <t xml:space="preserve">ISIDRO UC  MATOS </t>
  </si>
  <si>
    <t xml:space="preserve">ISMAEL AQUINO  RODRIGUEZ </t>
  </si>
  <si>
    <t xml:space="preserve">ISMAEL MORALES  VAZQUEZ </t>
  </si>
  <si>
    <t>ISMAEL ULISESKUAGUIRRE</t>
  </si>
  <si>
    <t>ISRAELHERNANDEZZEPEDA</t>
  </si>
  <si>
    <t>ITZEL EVELIAOLIVERASANTOS</t>
  </si>
  <si>
    <t>IVANLOPEZAYALA</t>
  </si>
  <si>
    <t xml:space="preserve">JACINTO ISIDRO CANTO  YAMA </t>
  </si>
  <si>
    <t>JACQUELINEPEREZZUÑIGA</t>
  </si>
  <si>
    <t>JAIRO JOELPERCASTREVILLAGOMEZ</t>
  </si>
  <si>
    <t>JAVIERANAYAGARCIA</t>
  </si>
  <si>
    <t>JAZMINHERNANDEZGUERRA</t>
  </si>
  <si>
    <t>JENRITIQUEVICENTE</t>
  </si>
  <si>
    <t>JENY YAMILYPUCAZUETA</t>
  </si>
  <si>
    <t>JESSICABAUTISTAESCAMILLA</t>
  </si>
  <si>
    <t xml:space="preserve">JESUS ALBERTO AGUILAR  MEDRANO </t>
  </si>
  <si>
    <t>JESUS ALBERTOPERAZACUEVAS</t>
  </si>
  <si>
    <t>JESUS ALEJANDROPECHVALDEZ</t>
  </si>
  <si>
    <t>JESUS ARIELUANKANTUN</t>
  </si>
  <si>
    <t xml:space="preserve">JESUS UC  MORALES </t>
  </si>
  <si>
    <t>JESUSMARQUEZAGUILAR</t>
  </si>
  <si>
    <t>JHOANA MARISOLDE LA CRUZDE LA CRUZ</t>
  </si>
  <si>
    <t>JHONATAN DAVIDSALGADORODRIGUEZ</t>
  </si>
  <si>
    <t>JOAQUINMORALESFERNANDEZ</t>
  </si>
  <si>
    <t>JONATHANVELAZQUEZCOLLI</t>
  </si>
  <si>
    <t>JORGE ADRIANDE LA CRUZVILLAGOMEZ</t>
  </si>
  <si>
    <t>JORGE ALFONSORIOSCAAMAL</t>
  </si>
  <si>
    <t>JORGE BRYANUCLOPEZ</t>
  </si>
  <si>
    <t>JORGE EDUARDOAQUINOCRUZ</t>
  </si>
  <si>
    <t>JORGE LUISCUEVASCRUZ</t>
  </si>
  <si>
    <t xml:space="preserve">JORGE MARCIAL  LLANO </t>
  </si>
  <si>
    <t>JOSE ALFREDOTUZPOOT</t>
  </si>
  <si>
    <t>JOSE ANDRESCETINATUN</t>
  </si>
  <si>
    <t>JOSE ANDRESPEREZPEREZ</t>
  </si>
  <si>
    <t>JOSE ANTONIOSANCHEZLAZARO</t>
  </si>
  <si>
    <t xml:space="preserve">JOSE DE JESUS RAMOS  LOPEZ </t>
  </si>
  <si>
    <t>JOSE DEL ANGELTUYUBXIU</t>
  </si>
  <si>
    <t>JOSE ENRIQUECASTILLOACEVEDO</t>
  </si>
  <si>
    <t>JOSE FRANCISCODE LA CRUZZURITA</t>
  </si>
  <si>
    <t>JOSE FRANCISCONAVAMORAN</t>
  </si>
  <si>
    <t>JOSE FRANCISCOPOOLNAVARRO</t>
  </si>
  <si>
    <t>JOSE GERARDOMARTÍNEZLARRIVA</t>
  </si>
  <si>
    <t>JOSE ISAIMARTINEZRAMIREZ</t>
  </si>
  <si>
    <t>JOSE LUISHERRERAAGUILAR</t>
  </si>
  <si>
    <t>JOSE LUISMEXCASTILLO</t>
  </si>
  <si>
    <t>JOSE LUISPANTOJA</t>
  </si>
  <si>
    <t>JOSE MATEOESPINOZADE GAONA</t>
  </si>
  <si>
    <t xml:space="preserve">JOSE NOE AVILEZ  TEC </t>
  </si>
  <si>
    <t>JOSE PAULINOKELIZVILORIO</t>
  </si>
  <si>
    <t>JOSE RAFAELCHANGONGORA</t>
  </si>
  <si>
    <t>JOSEENCARNACIONRAMIREZ</t>
  </si>
  <si>
    <t xml:space="preserve">JOSUE EMANUEL CAAMAL  CIME </t>
  </si>
  <si>
    <t>JUAN ALBERTORAMOSFERNANDEZ</t>
  </si>
  <si>
    <t>JUAN ALBERTOUCANMIS</t>
  </si>
  <si>
    <t>JUAN ANTONIOSANCHEZCORTES</t>
  </si>
  <si>
    <t xml:space="preserve">JUAN CARLOS ARCIGA  HUITZIL </t>
  </si>
  <si>
    <t>JUAN CARLOSGARCIAPEREZ</t>
  </si>
  <si>
    <t>JUAN DIEGOJIMENEZCOELLO</t>
  </si>
  <si>
    <t xml:space="preserve">JUAN GUSTAVO GIL  TUN </t>
  </si>
  <si>
    <t xml:space="preserve">JUAN JOSE DZIB  CUPUL </t>
  </si>
  <si>
    <t>JUAN JOSECANULSIERRA</t>
  </si>
  <si>
    <t>JUAN JUVENTINOBARROSOPARRAL</t>
  </si>
  <si>
    <t>JUAN MANUELMOTARAMIREZ</t>
  </si>
  <si>
    <t>JUAN MARCOSHERNANDEZHERNANDEZ</t>
  </si>
  <si>
    <t>JUANMARTINEZBAUTISTA</t>
  </si>
  <si>
    <t xml:space="preserve">JUAREZ MORALES HUGO   </t>
  </si>
  <si>
    <t>JULIO CESARCORDOVABAUTISTA</t>
  </si>
  <si>
    <t>JULIO CESARCRUZPALAFOX</t>
  </si>
  <si>
    <t>KARELY CONCEPCIONACEVESACEVES</t>
  </si>
  <si>
    <t>KAREN ICELARIASFLORES</t>
  </si>
  <si>
    <t>KAREN ZAYBELRIOSDORANTES</t>
  </si>
  <si>
    <t>KARINA SUJELIPUCHOIL</t>
  </si>
  <si>
    <t>KARINACABRERARODRIGUEZ</t>
  </si>
  <si>
    <t>KEIBYURBINACASTELLANOS</t>
  </si>
  <si>
    <t>KETZ BACAB EDUARDO</t>
  </si>
  <si>
    <t>KETZ CHIMAL  GREGORIO</t>
  </si>
  <si>
    <t>KRISTHIAN ORLANDORODRIGUEZBUENFIL</t>
  </si>
  <si>
    <t>KU MORALES JOSE</t>
  </si>
  <si>
    <t>LAGOS ROSADO VIRGEN DEL CARMEN</t>
  </si>
  <si>
    <t>LAGOS TREJO BERNAVE</t>
  </si>
  <si>
    <t>LAINES DEHARA EPIGMENIO</t>
  </si>
  <si>
    <t>LAURA ANGELICASALAZARSANCHEZ</t>
  </si>
  <si>
    <t>LAURO IVANCONRRADOPUC</t>
  </si>
  <si>
    <t>LAURO JESUSFLORESCUATE</t>
  </si>
  <si>
    <t>LEAL  SANCHEZ ROGER ARTURO</t>
  </si>
  <si>
    <t xml:space="preserve">LEAL PARRA LORENZO   </t>
  </si>
  <si>
    <t>LEOBARDOLEYVAHERNANDEZ</t>
  </si>
  <si>
    <t>LEPE BLANCO ARMANDO</t>
  </si>
  <si>
    <t>LETICIAANGELESLOPEZ</t>
  </si>
  <si>
    <t>LEYDI LETICIACASTILLOCASTILLO</t>
  </si>
  <si>
    <t>LILIANA MEYLIMAYPAT</t>
  </si>
  <si>
    <t>LISANDROCORROCAZARIN</t>
  </si>
  <si>
    <t>LIZBETH HORTENCIAHERNANDEZLOPEZ</t>
  </si>
  <si>
    <t>LLANES BAEZA JULIO CESAR</t>
  </si>
  <si>
    <t xml:space="preserve">LOPEZ ASCENCIO DANIELA CONCEPCION  </t>
  </si>
  <si>
    <t>LOPEZ ASCENCIO JOSE ALFREDO</t>
  </si>
  <si>
    <t>LORENASAN MARTINMARTINEZ</t>
  </si>
  <si>
    <t>LUCIA GERALDINNEGAMBOAKU</t>
  </si>
  <si>
    <t>LUIS ALBERTOARCEPEREZ</t>
  </si>
  <si>
    <t>LUIS ALBERTOGALLEGOSARCOS</t>
  </si>
  <si>
    <t>LUIS ALBERTOVILLASISLOPEZ</t>
  </si>
  <si>
    <t>LUIS ANGELFUENTESPRIMO</t>
  </si>
  <si>
    <t xml:space="preserve">LUIS ANTONIO EUAN  ANCONA </t>
  </si>
  <si>
    <t>LUIS ANTONIOALBORNOZNOH</t>
  </si>
  <si>
    <t>LUIS ARIELCAAMALCANUL</t>
  </si>
  <si>
    <t xml:space="preserve">LUIS CRISTOBAL AGUILAR  CELIS </t>
  </si>
  <si>
    <t>LUIS EDUARDOUMAÑACASTRO</t>
  </si>
  <si>
    <t>LUIS ENRIQUEBELTRANCAB</t>
  </si>
  <si>
    <t>LUIS ENRIQUEHERNANDEZCASTRO</t>
  </si>
  <si>
    <t>LUIS ENRIQUELOAEZAPAXTIAN</t>
  </si>
  <si>
    <t>LUIS ENRIQUESARMIENTOSANTOYO</t>
  </si>
  <si>
    <t>LUIS ESTEBANDE LA CRUZROMERO</t>
  </si>
  <si>
    <t>LUIS FERNANDORAMIREZCALDERON</t>
  </si>
  <si>
    <t>LUIS FERNELLYABANTAMAY</t>
  </si>
  <si>
    <t>LUIS RICARDOLOPEZFERNANDEZ</t>
  </si>
  <si>
    <t>LUIS URIELESPINALSALAZAR</t>
  </si>
  <si>
    <t>LUNA CRUZ ALEJANDRO</t>
  </si>
  <si>
    <t>MADRID ORTIZ AURORA DEL ROSARIO</t>
  </si>
  <si>
    <t xml:space="preserve">MADRIGAL GARCIA OLIVA   </t>
  </si>
  <si>
    <t>MAGAÑA  GARCIA JACQUELINE DEL ROSARIO</t>
  </si>
  <si>
    <t>MAGAÑA  VAZQUEZ NABIL ARMANDO</t>
  </si>
  <si>
    <t>MAGAÑA AVALOS ADALBERTO</t>
  </si>
  <si>
    <t xml:space="preserve">MAGDALENO JUAREZ  OVIEDO </t>
  </si>
  <si>
    <t>MANUEL ALEJANDROGUTIERREZMOGUEL</t>
  </si>
  <si>
    <t>MANUEL ELISEOSOSACAMBAMBIA</t>
  </si>
  <si>
    <t>MANUEL JESUSTEJEROSALGADO</t>
  </si>
  <si>
    <t xml:space="preserve">MANUEL MARTIN VAZQUEZ  GARCIA </t>
  </si>
  <si>
    <t>MARCO ANTONIOCABRERAALONZO</t>
  </si>
  <si>
    <t>MARCO ANTONIOLOPEZTORRES</t>
  </si>
  <si>
    <t>MARCO VINICIODOMINGUEZCABALLERO</t>
  </si>
  <si>
    <t>MARIA DE JESUSMENDOZAABADIA</t>
  </si>
  <si>
    <t>MARIA DE LOURDESRODRIGUEZLOPEZ</t>
  </si>
  <si>
    <t>MARIA JOSSELINEVARELACRUZ</t>
  </si>
  <si>
    <t>MARICELA ASTRIDGARCIAGOMEZ</t>
  </si>
  <si>
    <t>MARIELENAAGUILARPEREZ</t>
  </si>
  <si>
    <t>MARIO ARIELRAMIREZPUGA</t>
  </si>
  <si>
    <t xml:space="preserve">MARIO ARTEMIO UICAB  GONGORA </t>
  </si>
  <si>
    <t>MARIO ENRIQUEPEÑAPEREZ</t>
  </si>
  <si>
    <t>MARIOHERRERAPLATA</t>
  </si>
  <si>
    <t>MARQUEZ LEAL EDWIN</t>
  </si>
  <si>
    <t>MARTHA PATRICIAHERNANDEZDE LA CRUZ</t>
  </si>
  <si>
    <t>MARTIN  MANZANILLA OSCAR ANTONIO</t>
  </si>
  <si>
    <t>MARTINEZ CAAMAL JOSE GABRIEL</t>
  </si>
  <si>
    <t xml:space="preserve">MARTINEZ CHAN ANDREA YAREMI  </t>
  </si>
  <si>
    <t>MARTINEZ GOMEZ ABRAHAM</t>
  </si>
  <si>
    <t>MARTINEZ HERNANDEZ ARTEMIO</t>
  </si>
  <si>
    <t>MARTINMONTEJOMENDEZ</t>
  </si>
  <si>
    <t>MAURICIO ALEJANDROPERUSQUIACAAMAL</t>
  </si>
  <si>
    <t>MAURICIO DAVIDMENDOZARUIZ</t>
  </si>
  <si>
    <t>MAURICIOVALENCIAALDANA</t>
  </si>
  <si>
    <t>MAYLANDY ALEXAZETINALOPEZ</t>
  </si>
  <si>
    <t>MAYRA GUADALUPEPACHECOARRIOLA</t>
  </si>
  <si>
    <t>MEDARDO SANTOS DZUL</t>
  </si>
  <si>
    <t>MEDINA FLORES EDGAR MANUEL</t>
  </si>
  <si>
    <t>MEDINA GARCIA JORGE DEL CARMEN</t>
  </si>
  <si>
    <t>MELAQUIAS HERNANDEZ HERNANDEZ</t>
  </si>
  <si>
    <t>MENA  PARRA LELIS AMALIA</t>
  </si>
  <si>
    <t>MENDEZ CHAN JORGE ARIEL</t>
  </si>
  <si>
    <t xml:space="preserve">MENDEZ RAMIREZ CRISTELL   </t>
  </si>
  <si>
    <t>MENDOZA CRUZ PEDRO</t>
  </si>
  <si>
    <t xml:space="preserve">MENDOZA ROSAS MARCOS ERICK  </t>
  </si>
  <si>
    <t>MENENDEZ  CASTILLO WILBERTH</t>
  </si>
  <si>
    <t>MERCEDES ABRILTELLOLARA</t>
  </si>
  <si>
    <t>MERRY ALISSON JACKELYNNENAJERAPALMA</t>
  </si>
  <si>
    <t>MIGUEL ADANBALANLOPEZ</t>
  </si>
  <si>
    <t>MIGUEL ANGELAGUIRRECHIÑAS</t>
  </si>
  <si>
    <t>MIGUEL ANGELCHANCAB</t>
  </si>
  <si>
    <t>MIGUEL ANGELVAZQUEZRANGEL</t>
  </si>
  <si>
    <t>MIGUEL SANTIAGOCAMPOSHERNANDEZ</t>
  </si>
  <si>
    <t>MIJANGOS CHIU ULISSES</t>
  </si>
  <si>
    <t>MIRIANPEREZLOPEZ</t>
  </si>
  <si>
    <t xml:space="preserve">MISS PECH VICTOR MANUEL  </t>
  </si>
  <si>
    <t>MONGE  SIERRA  ARACELLY NOEMI</t>
  </si>
  <si>
    <t>MONICA ARITCORTESCARVAJAL</t>
  </si>
  <si>
    <t>MORALES HERNANDEZ MARCO ANTONIO</t>
  </si>
  <si>
    <t>MUÑOZ RAMIREZ JUAN MANUEL</t>
  </si>
  <si>
    <t>NADIA YANERIVILLARINOCUSTODIO</t>
  </si>
  <si>
    <t>NADIAVALENCIAMENDOZA</t>
  </si>
  <si>
    <t>NAHUMGOMEZOLIVE</t>
  </si>
  <si>
    <t>NAHUMROBLEROMORALES</t>
  </si>
  <si>
    <t>NAIDA MINELIAPACHECOAKE</t>
  </si>
  <si>
    <t>NAJERAPUCRAULCORNELIO</t>
  </si>
  <si>
    <t>NARANJO  CASANGO LUIS ALBERTO</t>
  </si>
  <si>
    <t>NELY GUADALUPECARAVEONAHUAT</t>
  </si>
  <si>
    <t xml:space="preserve">NESTOR ALEJANDRO CAYETANO  SANCHEZ </t>
  </si>
  <si>
    <t>NICOLASAARCOSCRUZ</t>
  </si>
  <si>
    <t>NIVARDOVARGASHERNANDEZ</t>
  </si>
  <si>
    <t>NOE ALBERTOGÓMEZARJONA</t>
  </si>
  <si>
    <t>NOEMARTINEZBECERRO</t>
  </si>
  <si>
    <t>NOESANTOSJIMENEZ</t>
  </si>
  <si>
    <t>NORA EDITHJIMENEZMENDOZA</t>
  </si>
  <si>
    <t>NORASANTIAGOLOPEZ</t>
  </si>
  <si>
    <t>NORBERTOGALINDOMEXICANO</t>
  </si>
  <si>
    <t>NORKA LINNETTEVIANARUEDA</t>
  </si>
  <si>
    <t>NORMA MARIANARIOSFERNANDEZ</t>
  </si>
  <si>
    <t>NOTARIO CANO ADELA</t>
  </si>
  <si>
    <t>NOVELO SANTOS LUIS FRANCISCO</t>
  </si>
  <si>
    <t>OBDULIAHERNANDEZMORENO</t>
  </si>
  <si>
    <t>OCHAETA GUEMEZ LAURO JAVIER</t>
  </si>
  <si>
    <t>OLGA DE FATIMASAENZTZEK</t>
  </si>
  <si>
    <t>OLIVERABLANCOLEONARDO</t>
  </si>
  <si>
    <t>OMARANZURESREGALADO</t>
  </si>
  <si>
    <t>OSCAR DAVIDOLIVAGAMBOA</t>
  </si>
  <si>
    <t xml:space="preserve">OSCAR DE ATOCHA CARRASQUEDO  ALCALA </t>
  </si>
  <si>
    <t>OSCARALVARADOESCOBEDO</t>
  </si>
  <si>
    <t>OSVALDOCHACONLOZADA</t>
  </si>
  <si>
    <t>OSWALDO JAVIERMARTINEZPEREZ</t>
  </si>
  <si>
    <t>PABLO CESARMORALESMATA</t>
  </si>
  <si>
    <t>PACHECO MIAM JUAN DIEGO</t>
  </si>
  <si>
    <t>PALAFOX FLORES MARIO</t>
  </si>
  <si>
    <t>PALOMA YARELIVILLAMILDOMINGUEZ</t>
  </si>
  <si>
    <t>PALOMOPECHSANTOSJESUS</t>
  </si>
  <si>
    <t xml:space="preserve">PANFILO CRUZ JORGE  </t>
  </si>
  <si>
    <t>PAT CHAN JAIME LUIS</t>
  </si>
  <si>
    <t>PATRICIAGOLPECARMONA</t>
  </si>
  <si>
    <t xml:space="preserve">PECH CHI JETER URIEL  </t>
  </si>
  <si>
    <t>PECHROMEROJOEL</t>
  </si>
  <si>
    <t>PEDRO ARGENISBACILIOTZAB</t>
  </si>
  <si>
    <t>PEDRO ARTURORAMIREZDEL ANGEL</t>
  </si>
  <si>
    <t>PEDRO GERARDO GALVAN MUÑOZ</t>
  </si>
  <si>
    <t xml:space="preserve">PERALES DITRICH OSCAR JAVIER  </t>
  </si>
  <si>
    <t>PERERA MARTIN ADAN</t>
  </si>
  <si>
    <t>PEREZ AVILES LUIS FERNANDO</t>
  </si>
  <si>
    <t xml:space="preserve">PEREZ MENDEZ EDUARDO MANUEL  </t>
  </si>
  <si>
    <t>PERLA ALEJANDRAARROYOYAH</t>
  </si>
  <si>
    <t xml:space="preserve">POOL RAMIREZ KENDELL GIBRAAM  </t>
  </si>
  <si>
    <t>POOT  MEX MARTHA ELENA</t>
  </si>
  <si>
    <t>POOT BRICEÑO JOSE ANTONIO</t>
  </si>
  <si>
    <t xml:space="preserve">POOT BUSTILLOS CANDELARIA   </t>
  </si>
  <si>
    <t>POOT POOT VICENTE</t>
  </si>
  <si>
    <t>POOT SILBAN LUCELY</t>
  </si>
  <si>
    <t>QUIJANO CAN  JOSE ALEJANDRO</t>
  </si>
  <si>
    <t>RAMIREZ MORALES WILBERT</t>
  </si>
  <si>
    <t>RAUL ENRIQUEIROLACANTO</t>
  </si>
  <si>
    <t>RAULBALAMRUIS</t>
  </si>
  <si>
    <t>RAYMUNDOCANULDE DIOZ</t>
  </si>
  <si>
    <t>REEFNYMORALESLARA</t>
  </si>
  <si>
    <t>REYES BALTAZARTAMAYOCHAVEZ</t>
  </si>
  <si>
    <t>REYESALEJANDROULIN</t>
  </si>
  <si>
    <t>REYESDIAZESPINOZA</t>
  </si>
  <si>
    <t>REYESMENDEZSANTO</t>
  </si>
  <si>
    <t>REYNA GUADALUPELEALCANTO</t>
  </si>
  <si>
    <t>REYNA GUADALUPERODRIGUEZPALOMO</t>
  </si>
  <si>
    <t>REYNA ROCIOROSADOMOSQUEDA</t>
  </si>
  <si>
    <t>RIOS ORTIZ ISMARY</t>
  </si>
  <si>
    <t>RIVERA DURAN ALFREDO</t>
  </si>
  <si>
    <t>RIVERA POOT LANDY GABRIELA</t>
  </si>
  <si>
    <t>RIVES GERONIMO ISAAC GABRIEL</t>
  </si>
  <si>
    <t>ROBERTOCORTAZARGARCIA</t>
  </si>
  <si>
    <t>ROBERTOHERNANDEZGUTIERREZ</t>
  </si>
  <si>
    <t xml:space="preserve">RODRIGUEZ GARCIA NATALIA DEL ANGEL </t>
  </si>
  <si>
    <t>ROGELIOMARCELINOMARTINEZ</t>
  </si>
  <si>
    <t>ROGELIOVAZQUEZCRUZ</t>
  </si>
  <si>
    <t xml:space="preserve">ROGER ALBERTO MARIN  GAMBOA </t>
  </si>
  <si>
    <t>ROGER RAULLOPEZNARVAEZ</t>
  </si>
  <si>
    <t>ROLANDO FABIANCARRERACANTO</t>
  </si>
  <si>
    <t>ROMERO GONZALEZ ROBERTO</t>
  </si>
  <si>
    <t xml:space="preserve">ROMERO JAIME ROBERTO RAMON  </t>
  </si>
  <si>
    <t xml:space="preserve">ROMERO JAIME SANDRA KARINA  </t>
  </si>
  <si>
    <t>ROSA GLORIAMONREALCARRERA</t>
  </si>
  <si>
    <t xml:space="preserve">ROSAS HERNANDEZ RAQUEL   </t>
  </si>
  <si>
    <t>ROSSANA SARAICONTRERASUUH</t>
  </si>
  <si>
    <t>ROXANAESTEBANLUIS</t>
  </si>
  <si>
    <t>RUBICELVENTURAAVALOS</t>
  </si>
  <si>
    <t>RUDY JESUSPEREZMENDEZ</t>
  </si>
  <si>
    <t>SAILY JAZMINCAUICHEUAN</t>
  </si>
  <si>
    <t>SALOMONMONTOYAREYES</t>
  </si>
  <si>
    <t>SANCHEZ ALAMILLA  ELVIA</t>
  </si>
  <si>
    <t>SANCHEZ BARAHONA LICINIO</t>
  </si>
  <si>
    <t>SANCHEZ IZQUIERDO SEBASTIAN</t>
  </si>
  <si>
    <t>SANCHEZ MARISCAL MARIA DEL JESUS</t>
  </si>
  <si>
    <t>SANCHEZRIOSFERNANDO</t>
  </si>
  <si>
    <t>SANDRA GUADALUPECARRASQUEDOALCALA</t>
  </si>
  <si>
    <t>SANTA ISABELMEDINACARRILLO</t>
  </si>
  <si>
    <t xml:space="preserve">SANTAMARIA CHULIM WILBERTH OMAR  </t>
  </si>
  <si>
    <t xml:space="preserve">SANTIAGO CORDOVA ALBERTO   </t>
  </si>
  <si>
    <t>SANTIAGO IDELFONSOVELAZQUEZKU</t>
  </si>
  <si>
    <t>SANTIAGO SARABIA RAFAEL</t>
  </si>
  <si>
    <t>SANTOS SANCHEZ MARTIN</t>
  </si>
  <si>
    <t>SANTOSANCHEZJIMENEZ</t>
  </si>
  <si>
    <t>SATURNINODOBLADOCANUL</t>
  </si>
  <si>
    <t>SAULMERIDAHERNANDEZ</t>
  </si>
  <si>
    <t>SEBASTIANHERNANDEZRIVERA</t>
  </si>
  <si>
    <t>SERGIO ARMANDOCHANDZUL</t>
  </si>
  <si>
    <t>SERGIO JAVIERPERAZACORREA</t>
  </si>
  <si>
    <t>SERGIOHIPOLITOAGUILAR</t>
  </si>
  <si>
    <t>SHIRLEY SARAINOVELOQUIÑONES</t>
  </si>
  <si>
    <t xml:space="preserve">SOLIS HAU JOSE FRANCISCO  </t>
  </si>
  <si>
    <t xml:space="preserve">SOLIS RODRIGUEZ MANUEL JESUS  </t>
  </si>
  <si>
    <t>SONIABAEZAMENDEZ</t>
  </si>
  <si>
    <t>STEPHAN JOSHUALUGOCELIO</t>
  </si>
  <si>
    <t>STEPHANY JESSICACORTEZMARTINEZ</t>
  </si>
  <si>
    <t>SULUB EUAN JAVIER</t>
  </si>
  <si>
    <t>TANYAAGUILARTORRES</t>
  </si>
  <si>
    <t>TORRES PALACIOS PABLO</t>
  </si>
  <si>
    <t>TORRES TEJERO MARCOS MANUEL</t>
  </si>
  <si>
    <t>TUN MUKUL RODOLFO</t>
  </si>
  <si>
    <t>UICAB OJEDA FANI ESMERALDA</t>
  </si>
  <si>
    <t>ULISES GIOVANIMALDONADOSANTOS</t>
  </si>
  <si>
    <t>URIELRODRIGUEZCASTRO</t>
  </si>
  <si>
    <t xml:space="preserve">VALENTINA ARJONA  PEREZ </t>
  </si>
  <si>
    <t>VARELA MARTIN HUMBERTO</t>
  </si>
  <si>
    <t>VASQUEZ LOPEZ FLOR MARIA</t>
  </si>
  <si>
    <t>VELAZQUEZRODRIGUEZJOSEABRAHAM</t>
  </si>
  <si>
    <t>VERA CRUZ MARTIN</t>
  </si>
  <si>
    <t>VERONICAHERNANDEZGOMEZ</t>
  </si>
  <si>
    <t>VICENCIO HERNANDEZ CITLALY ISABEL</t>
  </si>
  <si>
    <t>VICENTECONTRERASGALVAN</t>
  </si>
  <si>
    <t>VICTOR ALFONSOCHANGALAZ</t>
  </si>
  <si>
    <t>VICTOR ALFONSOVELAZQUEZGARCIA</t>
  </si>
  <si>
    <t>VICTOR HUGODIAZRAMAYO</t>
  </si>
  <si>
    <t xml:space="preserve">VICTOR JOAQUIN CHABLE  COOL </t>
  </si>
  <si>
    <t>VICTORANAYAGARCIA</t>
  </si>
  <si>
    <t>VIOLETAMIJANGOSSANDOVAL</t>
  </si>
  <si>
    <t>VIRGILIONOLASCOAGUIRRE</t>
  </si>
  <si>
    <t>VIRGINIA AZUCENATOLEDOCASTILLO</t>
  </si>
  <si>
    <t>WENDY VANESSAGARCIAESCALANTE</t>
  </si>
  <si>
    <t>WENDY ZULEYMIHERNANDEZALVAREZ</t>
  </si>
  <si>
    <t>WILIAN ANTONIOUCMOO</t>
  </si>
  <si>
    <t xml:space="preserve">WILLIAM EZEQUIAS GOMEZ  TORRES </t>
  </si>
  <si>
    <t>WILVERRODRIGUEZHERNANDEZ</t>
  </si>
  <si>
    <t>WONG MENDEZ BENITO</t>
  </si>
  <si>
    <t>XOOL  BALAM CARLOS OSIEL</t>
  </si>
  <si>
    <t>YAH KU FERNANDO DE LOS SANTOS</t>
  </si>
  <si>
    <t xml:space="preserve">YAM HERNANDEZ DIANA ISABEL  </t>
  </si>
  <si>
    <t>YANINE ESTHERBAEZACARBALLO</t>
  </si>
  <si>
    <t>YARENIGONZALESMENDEZ</t>
  </si>
  <si>
    <t>YARITZA LIZBETHAVILABAHENA</t>
  </si>
  <si>
    <t>YESICA MARIBELMARTINVELASQUEZ</t>
  </si>
  <si>
    <t>YUNUEN SARAHIREYNOSOGARCIA</t>
  </si>
  <si>
    <t xml:space="preserve">ZACARIAS FRANCISCO ISMAEL   </t>
  </si>
  <si>
    <t>ZULEICA SUYAPACHARUCCRUZ</t>
  </si>
  <si>
    <t>2.1.1.2.1.1.321</t>
  </si>
  <si>
    <t>Asesores En Comercio Y Desarrollo De Productos S.A. De C.V.</t>
  </si>
  <si>
    <t>2.1.1.2.1.1.726</t>
  </si>
  <si>
    <t>AYCAS S DE RL DE CV</t>
  </si>
  <si>
    <t>2.1.1.2.1.1.727</t>
  </si>
  <si>
    <t>AUTOMUNDO SA DE CV</t>
  </si>
  <si>
    <t>2.1.1.2.1.2.6</t>
  </si>
  <si>
    <t>BAUTISTA JIMENEZ DENIA</t>
  </si>
  <si>
    <t>2.1.1.2.1.2.170</t>
  </si>
  <si>
    <t>BLANCO RAMIREZ YOLANDA ESTELA</t>
  </si>
  <si>
    <t>2.1.1.2.1.3.19</t>
  </si>
  <si>
    <t>CONSULTORIA CORPORATIVA, COMERCIAL, TRIBUTARIA Y LEGAL DE LA PENINSULA, S.A.S. DE C.V.</t>
  </si>
  <si>
    <t>2.1.1.2.1.3.699</t>
  </si>
  <si>
    <t>CORTES-MONROY DURA CAROLINA PATRICIA</t>
  </si>
  <si>
    <t>2.1.1.2.1.3.715</t>
  </si>
  <si>
    <t>CONSORCIO NOTARIAL S.C.</t>
  </si>
  <si>
    <t>2.1.1.2.1.3.772</t>
  </si>
  <si>
    <t>COMERCIALIZADORA TRIANGULAR</t>
  </si>
  <si>
    <t>2.1.1.2.1.3.773</t>
  </si>
  <si>
    <t>CENTRO MARIO MOLINA PARA ESTUDIOS ESTRATEGICOS SOBRE ENERGÍA Y MEDIO AMBIENTE AC</t>
  </si>
  <si>
    <t>2.1.1.2.1.3.774</t>
  </si>
  <si>
    <t>CAES SOLUCIONES Y CAPACITACIONES EMPRESARIALES SA DE CV</t>
  </si>
  <si>
    <t>2.1.1.2.1.4.141</t>
  </si>
  <si>
    <t>DOMINGUEZ VAZQUEZ NEYFI EUSEBIA</t>
  </si>
  <si>
    <t>2.1.1.2.1.4.155</t>
  </si>
  <si>
    <t>DESPIERTA QUINTANA ROO MULTIMEDIOS SA DE CV</t>
  </si>
  <si>
    <t>2.1.1.2.1.5.33</t>
  </si>
  <si>
    <t>Estrategias En Tecnologia Corporativa, S.A. De C.V.</t>
  </si>
  <si>
    <t>2.1.1.2.1.5.1195</t>
  </si>
  <si>
    <t>EL ECONOMISTA GRUPO EDITORIAL S.A. DE C.V.</t>
  </si>
  <si>
    <t>2.1.1.2.1.7.2</t>
  </si>
  <si>
    <t>GABINETE DE ESTRATEGIA Y POLÍTICA PUBLICA, S.C.</t>
  </si>
  <si>
    <t>2.1.1.2.1.7.310</t>
  </si>
  <si>
    <t>GUINA MATERIALES ELECTRICOS Y SERVICIOS, S.A. DE C.V.</t>
  </si>
  <si>
    <t>2.1.1.2.1.7.366</t>
  </si>
  <si>
    <t>GOMEZ ECHEVERRIA AUGUSTO ARIEL</t>
  </si>
  <si>
    <t>2.1.1.2.1.7.367</t>
  </si>
  <si>
    <t>GENOS MED SA DE CV</t>
  </si>
  <si>
    <t>2.1.1.2.1.7.368</t>
  </si>
  <si>
    <t>GUILLEN NUÑEZ MA. TRINIDAD</t>
  </si>
  <si>
    <t>2.1.1.2.1.7.369</t>
  </si>
  <si>
    <t>GRAVITA MARKETING DIGITAL S.A.S. DE C.V.</t>
  </si>
  <si>
    <t>2.1.1.2.1.9.144</t>
  </si>
  <si>
    <t>INTEGRA GRUPO CONSULTOR PROFESIONAL, SC</t>
  </si>
  <si>
    <t>2.1.1.2.1.10.37</t>
  </si>
  <si>
    <t>JULAMAR SA DE CV</t>
  </si>
  <si>
    <t>2.1.1.2.1.11.31</t>
  </si>
  <si>
    <t>KASIT SOLUCIONES S.A DE C.V.</t>
  </si>
  <si>
    <t>2.1.1.2.1.12.123</t>
  </si>
  <si>
    <t>Lopez Rodriguez Alberto</t>
  </si>
  <si>
    <t>2.1.1.2.1.12.126</t>
  </si>
  <si>
    <t>Llamas Salinas Jesus</t>
  </si>
  <si>
    <t>2.1.1.2.1.13.450</t>
  </si>
  <si>
    <t>MENDEZ HERNANDEZ MARIA ISABEL</t>
  </si>
  <si>
    <t>2.1.1.2.1.13.451</t>
  </si>
  <si>
    <t>MAY NAAL EDGAR BERNARDINO</t>
  </si>
  <si>
    <t>2.1.1.2.1.13.452</t>
  </si>
  <si>
    <t>MAQUINAS DIESEL, S.A. DE C.V.</t>
  </si>
  <si>
    <t>2.1.1.2.1.13.453</t>
  </si>
  <si>
    <t>MATUS VAZQUEZ NAYELI DEL CARMEN</t>
  </si>
  <si>
    <t>2.1.1.2.1.16.122</t>
  </si>
  <si>
    <t>Ortiz Perez Elias</t>
  </si>
  <si>
    <t>2.1.1.2.1.16.140</t>
  </si>
  <si>
    <t>OPERADORA SECRETS CARIBE S DE RL DE CV</t>
  </si>
  <si>
    <t>2.1.1.2.1.17.348</t>
  </si>
  <si>
    <t>PAREDES GOMEZ JOSE DEL CARMEN</t>
  </si>
  <si>
    <t>2.1.1.2.1.17.349</t>
  </si>
  <si>
    <t>PALOMO MARIN KARLA YASURY</t>
  </si>
  <si>
    <t>2.1.1.2.1.18.20</t>
  </si>
  <si>
    <t>QUINTAL GONZALEZ SALVADOR ALEJANDRO</t>
  </si>
  <si>
    <t>2.1.1.2.1.19.189</t>
  </si>
  <si>
    <t>Riviera Media Digital, S.A. De C.V</t>
  </si>
  <si>
    <t>2.1.1.2.1.20.306</t>
  </si>
  <si>
    <t>SERVICIOS INDUSTRIALES BEMAK, S.A.S. DE C.V.</t>
  </si>
  <si>
    <t>2.1.1.2.1.20.353</t>
  </si>
  <si>
    <t>SEGUROS BANORTE, S.A. DE C.V., GRUPO FINANCIERO BANORTE</t>
  </si>
  <si>
    <t>2.1.1.2.1.20.354</t>
  </si>
  <si>
    <t>SERVICIOS DE CONSTRUCCIONES INDUSTRIAL S0AG S.A.S. DE C.V.</t>
  </si>
  <si>
    <t>2.1.1.2.1.21.196</t>
  </si>
  <si>
    <t>TECNOLOGIA Y SOFTWARE GRUN S DE RL DE CV</t>
  </si>
  <si>
    <t>2.1.1.2.1.21.198</t>
  </si>
  <si>
    <t>TORRES MORALES MARIA ISABEL</t>
  </si>
  <si>
    <t>2.1.1.2.1.23.2</t>
  </si>
  <si>
    <t>Valores Mexicanos Casa De Bolsa, S.A. De C.V.</t>
  </si>
  <si>
    <t>2.1.1.2.1.23.88</t>
  </si>
  <si>
    <t>Vazquez Celis Esther Abigail</t>
  </si>
  <si>
    <t>2.1.1.2.3.16.1</t>
  </si>
  <si>
    <t>Padilla Espadas Amir Efren</t>
  </si>
  <si>
    <t>2.1.1.3.1.63</t>
  </si>
  <si>
    <t>ACYD CONSULTORIA, S.A. DE C.V.</t>
  </si>
  <si>
    <t>2.1.1.3.3.196</t>
  </si>
  <si>
    <t>CONSTRUCTORA CZM, S.A. DE C.V.</t>
  </si>
  <si>
    <t>2.1.1.3.3.220</t>
  </si>
  <si>
    <t>CONSTRUCCIONES INTEGRALES AG DEL SURESTE S.A. DE C.V.</t>
  </si>
  <si>
    <t>2.1.1.3.3.221</t>
  </si>
  <si>
    <t>CACTUS TRAFFIC DE CHIHUAHUA S.A. DE C.V.</t>
  </si>
  <si>
    <t>2.1.1.3.4.28</t>
  </si>
  <si>
    <t>2.1.1.3.5.37</t>
  </si>
  <si>
    <t>Evo Hd Constructora S. De R.L. De C.V.</t>
  </si>
  <si>
    <t>GRUPO SAHER VILLAREAL, S.A. DE C.V.</t>
  </si>
  <si>
    <t>2.1.1.3.7.87</t>
  </si>
  <si>
    <t>GRUPO CADIABLE, S.A.S. DE C.V.</t>
  </si>
  <si>
    <t>2.1.1.3.9.63</t>
  </si>
  <si>
    <t>INGENIERIA CIVIL DEL CARIBE, S.A. DE C.V.</t>
  </si>
  <si>
    <t>2.1.1.3.17.57</t>
  </si>
  <si>
    <t>PROCESOS DE INGENIERIA APLICADA, S.A. DE C.V.</t>
  </si>
  <si>
    <t>2.1.1.3.20.64</t>
  </si>
  <si>
    <t>SOLUCIONES INTEGRALES CONSTRUCTIVAS C&amp;C S.A. DE C.V.</t>
  </si>
  <si>
    <t>2.1.1.3.23.4</t>
  </si>
  <si>
    <t>Valle Alaves Arcadio</t>
  </si>
  <si>
    <t>2.1.1.5.1.1.204</t>
  </si>
  <si>
    <t>AMAYA SAURI CARLA</t>
  </si>
  <si>
    <t>2.1.1.5.1.2.113</t>
  </si>
  <si>
    <t>BARRERA SARABIA FRANCISCO JAVIER</t>
  </si>
  <si>
    <t>2.1.1.5.1.2.122</t>
  </si>
  <si>
    <t>BELTRAN NAVARRO ALICIA</t>
  </si>
  <si>
    <t>2.1.1.5.1.3.457</t>
  </si>
  <si>
    <t>CASTELLANOS CABRERA ANA LUISA</t>
  </si>
  <si>
    <t>2.1.1.5.1.5.66</t>
  </si>
  <si>
    <t>ESCOBAR GARCIA KENNETH DAVID</t>
  </si>
  <si>
    <t>2.1.1.5.1.7.224</t>
  </si>
  <si>
    <t>GOMEZ ROSAS JESUS EDUARDO</t>
  </si>
  <si>
    <t>2.1.1.5.1.8.79</t>
  </si>
  <si>
    <t>2.1.1.5.1.12.90</t>
  </si>
  <si>
    <t>LOPEZ HERNANDEZ ENNA</t>
  </si>
  <si>
    <t>2.1.1.5.1.16.54</t>
  </si>
  <si>
    <t>OLVERA MALTEZ MARIA DEL SOCORRO</t>
  </si>
  <si>
    <t>2.1.1.5.1.19.169</t>
  </si>
  <si>
    <t>RODRIGUEZ CEBALLOS FRINE IVETTE</t>
  </si>
  <si>
    <t>2.1.1.5.1.20.182</t>
  </si>
  <si>
    <t>SANDOVAL DE LA FUENTE MARCO ANTONIO</t>
  </si>
  <si>
    <t>2.1.1.5.1.22.52</t>
  </si>
  <si>
    <t>URQUIETA RUIZ OMAR</t>
  </si>
  <si>
    <t>2.1.1.5.1.23.82</t>
  </si>
  <si>
    <t>VILLEGAS PACHECO EDWARD</t>
  </si>
  <si>
    <t>2.1.1.6.3.2</t>
  </si>
  <si>
    <t>Fitch Mexico, S.A. De C.V.</t>
  </si>
  <si>
    <t>ASESORES EN COMERCIO Y DESARROLLO DE PRODUCTOS S.A. DE C.V.</t>
  </si>
  <si>
    <t>ESTRATEGIAS EN TECNOLOGIA CORPORATIVA, S.A. DE C.V.</t>
  </si>
  <si>
    <t>LOPEZ RODRIGUEZ ALBERTO</t>
  </si>
  <si>
    <t>LLAMAS SALINAS JESUS</t>
  </si>
  <si>
    <t>ORTIZ PEREZ ELIAS</t>
  </si>
  <si>
    <t>RIVIERA MEDIA DIGITAL, S.A. DE C.V</t>
  </si>
  <si>
    <t>VALORES MEXICANOS CASA DE BOLSA, S.A. DE C.V.</t>
  </si>
  <si>
    <t>VAZQUEZ CELIS ESTHER ABIGAIL</t>
  </si>
  <si>
    <t>PADILLA ESPADAS AMIR EFREN</t>
  </si>
  <si>
    <t>EVO HD CONSTRUCTORA S. DE R.L. DE C.V.</t>
  </si>
  <si>
    <t>VALLE ALAVES ARCADIO</t>
  </si>
  <si>
    <t>FITCH MEXICO, S.A. DE C.V.</t>
  </si>
  <si>
    <t>ANGULO AGUILAR FRANCISCO JAVIER</t>
  </si>
  <si>
    <t>BARBARA JANETMARVAZQUEZ</t>
  </si>
  <si>
    <t xml:space="preserve">BAXIN PIMENTEL FERNANDO   </t>
  </si>
  <si>
    <t>BERNARDOCUETORIESTRA</t>
  </si>
  <si>
    <t>CHAN RAMAYO JORGE OSCAR</t>
  </si>
  <si>
    <t xml:space="preserve">CRUZ ALBERTO RIVERO  LOPEZ </t>
  </si>
  <si>
    <t xml:space="preserve">CRUZ MONTILLA  RAUL  </t>
  </si>
  <si>
    <t>CRUZMENDEZGARCIA</t>
  </si>
  <si>
    <t>CUPUL HAU CLAUDIO</t>
  </si>
  <si>
    <t>DEMETRIO DEL JESUSREJONROSAS</t>
  </si>
  <si>
    <t>ELIZABETHFLORESGARCIA</t>
  </si>
  <si>
    <t xml:space="preserve">EMELDA MARGARITA PEÑA  PERALTA </t>
  </si>
  <si>
    <t>ESTRELLITA DE JESUSCARMONAMEDINA</t>
  </si>
  <si>
    <t>FERNANDOALANISALEMAN</t>
  </si>
  <si>
    <t>GRETY BERENICEESCUDERODZIB</t>
  </si>
  <si>
    <t>GRISELDA MARYSOLLARRIVAZAMORA</t>
  </si>
  <si>
    <t>GUILLERMO ALONSOCHACONVILLEGAS</t>
  </si>
  <si>
    <t>HECTOR FRANCISCOLOEZACASTILLO</t>
  </si>
  <si>
    <t>ILSE IRAISCRUZNARANJO</t>
  </si>
  <si>
    <t>JARED ORIONCORTEZBARAJAS</t>
  </si>
  <si>
    <t xml:space="preserve">JILMAR EDSON CORREA  FLORES </t>
  </si>
  <si>
    <t>JONATHAN KEVINSALAZARRODRIGUEZ</t>
  </si>
  <si>
    <t>JORGE DAVIDVERAUC</t>
  </si>
  <si>
    <t>JORGE HUMBERTOMAGAÑAPOOT</t>
  </si>
  <si>
    <t>JORGE LUISJIMENEZBAEZ</t>
  </si>
  <si>
    <t xml:space="preserve">JOSE JUAN VAZQUEZ  VARGAS </t>
  </si>
  <si>
    <t>JOSE ROBERTOPUGAEK</t>
  </si>
  <si>
    <t>JUAN JOSESANCHEZGARMA</t>
  </si>
  <si>
    <t>JUAN MANUELTELLOCASTILLO</t>
  </si>
  <si>
    <t>JUAN VENTURA MOGUEL CHE</t>
  </si>
  <si>
    <t>MARCO ANDRESMAGAÑACHAN</t>
  </si>
  <si>
    <t xml:space="preserve">MARCO ANTONIO MADARIAGA  PEREZ </t>
  </si>
  <si>
    <t>MARIA REINA ZENAIDAMUÑOZYAH</t>
  </si>
  <si>
    <t>MARINADIAZGASCA</t>
  </si>
  <si>
    <t>NORMA ELENAGARCIAHERNANDEZ</t>
  </si>
  <si>
    <t xml:space="preserve">ORTIZ RAZO MARIA DEL CONSUELO </t>
  </si>
  <si>
    <t>RAULCANALESLEAL</t>
  </si>
  <si>
    <t>RODRIGO ALEJANDROHERNANDEZMEDINA</t>
  </si>
  <si>
    <t>ROQUE IGNACIOBAEZASANCHEZ</t>
  </si>
  <si>
    <t xml:space="preserve">SANTOS ROBERTO POOT  MONTIEL </t>
  </si>
  <si>
    <t xml:space="preserve">SERGIO DAVID PEREZ  RIVERA </t>
  </si>
  <si>
    <t xml:space="preserve">SILVIA YADIRA ESCOBEDO  TREJO </t>
  </si>
  <si>
    <t>SLEYTERCRUZZEPEDA</t>
  </si>
  <si>
    <t>TORRES  PALACIOS  BALTAZAR</t>
  </si>
  <si>
    <t>VALERIA GUADALUPECASTROMARTIN</t>
  </si>
  <si>
    <t xml:space="preserve">WILFRIDO SANTIAGO  CRUZ </t>
  </si>
  <si>
    <t>BALANZA DE COMPROBACIÓN 
 ACUMULADA AL 31/08/2022</t>
  </si>
  <si>
    <t>Cuenta</t>
  </si>
  <si>
    <t>2.1.1.2.1.1.728</t>
  </si>
  <si>
    <t>AGUILAR COHUO KARLA MARIA</t>
  </si>
  <si>
    <t>2.1.1.2.1.2.114</t>
  </si>
  <si>
    <t>Blue Ocean Technologies S.A. De C.V.</t>
  </si>
  <si>
    <t>2.1.1.2.1.2.171</t>
  </si>
  <si>
    <t>2.1.1.2.1.3.775</t>
  </si>
  <si>
    <t>2.1.1.2.1.3.776</t>
  </si>
  <si>
    <t>CALDERON PARRAO CARLA</t>
  </si>
  <si>
    <t>2.1.1.2.1.3.777</t>
  </si>
  <si>
    <t>COPYJET DIGITAL SA DE CV</t>
  </si>
  <si>
    <t>2.1.1.2.1.3.778</t>
  </si>
  <si>
    <t>COMERCIALIZADORA PENINSULAR KONOI SA DE CV</t>
  </si>
  <si>
    <t>2.1.1.2.1.3.779</t>
  </si>
  <si>
    <t>CIUDADES Y COMPLEJOS S.A. DE C.V.</t>
  </si>
  <si>
    <t>2.1.1.2.1.6.94</t>
  </si>
  <si>
    <t>FERRAEZ COMUNICACION, S.A. DE C.V.</t>
  </si>
  <si>
    <t>2.1.1.2.1.7.357</t>
  </si>
  <si>
    <t>GAMASIS S.A. DE C.V.</t>
  </si>
  <si>
    <t>2.1.1.2.1.7.370</t>
  </si>
  <si>
    <t>GARCIA MARQUEZ ABIGAIL</t>
  </si>
  <si>
    <t>2.1.1.2.1.8.105</t>
  </si>
  <si>
    <t>HERNANDEZ AREVALO JOSE DEL CARMEN</t>
  </si>
  <si>
    <t>2.1.1.2.1.11.32</t>
  </si>
  <si>
    <t>KINIL TUYUB JUAN DIEGO</t>
  </si>
  <si>
    <t>2.1.1.2.1.13.454</t>
  </si>
  <si>
    <t>MARAÑON ROSADO IGNACIO</t>
  </si>
  <si>
    <t>2.1.1.2.1.13.455</t>
  </si>
  <si>
    <t>MARRUFO MARTINEZ ERIC GREGORIO</t>
  </si>
  <si>
    <t>2.1.1.2.1.14.72</t>
  </si>
  <si>
    <t>2.1.1.2.1.14.73</t>
  </si>
  <si>
    <t>NAVA RIVERO CESAR</t>
  </si>
  <si>
    <t>2.1.1.2.1.17.335</t>
  </si>
  <si>
    <t>PROMAD SOLUCIONES COMPUTARIZADAS SA DE CV</t>
  </si>
  <si>
    <t>2.1.1.2.1.17.350</t>
  </si>
  <si>
    <t>PECH RUIZ EDUARDO EFRAIN</t>
  </si>
  <si>
    <t>2.1.1.2.1.19.264</t>
  </si>
  <si>
    <t>REYES ALDANA HENRI CRISTOPHER ATOCHA</t>
  </si>
  <si>
    <t>2.1.1.2.1.20.355</t>
  </si>
  <si>
    <t>SERVICIOS GLOBALES ELYT S.A DE C.V.</t>
  </si>
  <si>
    <t>2.1.1.2.1.22.54</t>
  </si>
  <si>
    <t>UNIVERSIDAD PEDAGOGICA DEL CARIBE S.C.</t>
  </si>
  <si>
    <t>2.1.1.2.1.27.43</t>
  </si>
  <si>
    <t>Z FUERZA COMERCIAL S.A. DE C.V.</t>
  </si>
  <si>
    <t>2.1.1.3.3.1</t>
  </si>
  <si>
    <t>Construcciones E Ingenieria Morelense Del Estado De Quintana Roo</t>
  </si>
  <si>
    <t>2.1.1.3.9.64</t>
  </si>
  <si>
    <t>INGENIERIA Y AMBIENTE PENINSULAR, S.A. DE C.V.</t>
  </si>
  <si>
    <t>2.1.1.3.9.65</t>
  </si>
  <si>
    <t>INTERMAYA DEL CARIBE S.A. DE C.V.</t>
  </si>
  <si>
    <t>2.1.1.3.12.27</t>
  </si>
  <si>
    <t>LOPEZ ZAMORA GLENDA GUADALUPE</t>
  </si>
  <si>
    <t>2.1.1.3.17.51</t>
  </si>
  <si>
    <t>Paralelo 83, S. De R.L. De C.V.</t>
  </si>
  <si>
    <t>2.1.1.3.19.43</t>
  </si>
  <si>
    <t>RENDON ARENAS CHRISTIAN JOSE</t>
  </si>
  <si>
    <t>2.1.1.3.19.44</t>
  </si>
  <si>
    <t>RIOC SA DE CV</t>
  </si>
  <si>
    <t>2.1.1.3.20.65</t>
  </si>
  <si>
    <t>SANTIN VILLANUEVA MARIA GRACIA DE JESUS</t>
  </si>
  <si>
    <t>2.1.1.5.1.3.168</t>
  </si>
  <si>
    <t>Campos Tapia Josue Alejandro</t>
  </si>
  <si>
    <t>2.1.1.5.1.22.62</t>
  </si>
  <si>
    <t>UNIVERSIDAD AUTONOMA DEL ESTADO DE QUINTANA ROO</t>
  </si>
  <si>
    <t>verif</t>
  </si>
  <si>
    <t>diferencia</t>
  </si>
  <si>
    <t>BLUE OCEAN TECHNOLOGIES S.A. DE C.V.</t>
  </si>
  <si>
    <t>CONSTRUCCIONES E INGENIERIA MORELENSE DEL ESTADO DE QUINTANA ROO</t>
  </si>
  <si>
    <t>PARALELO 83, S. DE R.L. DE C.V.</t>
  </si>
  <si>
    <t>CAMPOS TAPIA JOSUE ALEJANDRO</t>
  </si>
  <si>
    <t>EJERCICIO 2022 (AL 31 DE AGOSTO 2022)</t>
  </si>
  <si>
    <t>FACTURADO EJERCICIO 2022 (AL 31 DE AGOSTO)</t>
  </si>
  <si>
    <t xml:space="preserve">PAGADO EJERCICIO 2022   (AL 31 DE AGOSTO) </t>
  </si>
  <si>
    <t>SALDO BALANZA (AL 31 DE AGOSTO DE 2022)</t>
  </si>
  <si>
    <t>NETO DEL MES AGOSTO 2022</t>
  </si>
  <si>
    <t>AL 31 DE AGOSTO DE 2022</t>
  </si>
  <si>
    <t>ADELAESCAMILLAQUINTAL</t>
  </si>
  <si>
    <t>AURE YANEYRYARJONAGOMEZ</t>
  </si>
  <si>
    <t>ABRAHAM ARTURONOVELOBRICEÑO</t>
  </si>
  <si>
    <t>ACOSTAGONZALEZJULIOCESAR</t>
  </si>
  <si>
    <t>AGUILAR AGUILAR CRISCELINA</t>
  </si>
  <si>
    <t>AGUILAR GARCIA ELISEO</t>
  </si>
  <si>
    <t>ALBA KARENCERVANTESMIS</t>
  </si>
  <si>
    <t>ALDO DE JESUSMARTINGARCIA</t>
  </si>
  <si>
    <t>ALEJANDROPEREZCORONEL</t>
  </si>
  <si>
    <t xml:space="preserve">ALFREDO DIAZ  SANTIN </t>
  </si>
  <si>
    <t>ALFREDOSUAREZCAMACHO</t>
  </si>
  <si>
    <t>ANDRINEZ  ANCHEYTA BLANCA MARENY</t>
  </si>
  <si>
    <t xml:space="preserve">ARCELIA DEL CARMEN VAZQUEZ  PEREZ </t>
  </si>
  <si>
    <t>BARRERA  GONZALEZ OBDULIO ERNESTO</t>
  </si>
  <si>
    <t>BERNARDO ALEJANDRO BARNET  Y AVILEZ</t>
  </si>
  <si>
    <t>CANTO ITZA JEREMIAS</t>
  </si>
  <si>
    <t>CARLOS CUAUHTEMOCGRANIELCASTILLO</t>
  </si>
  <si>
    <t>CARLOS HUMBERTOCAUICHCANUL</t>
  </si>
  <si>
    <t xml:space="preserve">CARLOS JESUS GONZALEZ  LLANES </t>
  </si>
  <si>
    <t>CARLOS ROBERTONAALCAN</t>
  </si>
  <si>
    <t>CASTILLO VELAZQUEZ JOSE INES</t>
  </si>
  <si>
    <t>CESAR EDUARDOVILLANUEVASANSORES</t>
  </si>
  <si>
    <t>CHI KAU HECTOR MAURICIO</t>
  </si>
  <si>
    <t>CORNELIOSANCHEZVAZQUEZ</t>
  </si>
  <si>
    <t>CORTEZ CABALLERO CARLOS RUFINO</t>
  </si>
  <si>
    <t>CUEVAS  CANCHE SUSANA REBECA</t>
  </si>
  <si>
    <t xml:space="preserve">CUPUL HAU JOSE CARLOS  </t>
  </si>
  <si>
    <t>DALILA RAMONACONSTANTINORODRIGUEZ</t>
  </si>
  <si>
    <t>DANIEL ALFREDOBORGESUH</t>
  </si>
  <si>
    <t>DANIEL NARCISOALPUCHESUAREZ</t>
  </si>
  <si>
    <t>DARWIN ELEAZARMALAGAMISS</t>
  </si>
  <si>
    <t>DAVID ALFONSOWITZILCORREA</t>
  </si>
  <si>
    <t xml:space="preserve">DELFINO ARCOS  LOPEZ </t>
  </si>
  <si>
    <t>DIANA LIZETEKUKANTUN</t>
  </si>
  <si>
    <t>DIAZVILLALOBOSFELIX</t>
  </si>
  <si>
    <t>DOMINGOBALCAZARHERRERA</t>
  </si>
  <si>
    <t>EDGAR MAXIMILIANOPALOMOGONGORA</t>
  </si>
  <si>
    <t xml:space="preserve">EDGAR VLADIMIR PUC  UH </t>
  </si>
  <si>
    <t>EDUARDO ASAELMATOSVALDEZ</t>
  </si>
  <si>
    <t xml:space="preserve">EDUARDO JOSE LARA  PORTUGAL </t>
  </si>
  <si>
    <t xml:space="preserve">EFRAIN UC  UH </t>
  </si>
  <si>
    <t>ELIO ABRAHAMCAHUICHCANCHE</t>
  </si>
  <si>
    <t xml:space="preserve">ELSA NOEMI HEREDIA  MARTINEZ </t>
  </si>
  <si>
    <t>ERI HANIELBELTRANCANUL</t>
  </si>
  <si>
    <t>ERIC GREGORIOMARRUFOMARTINEZ</t>
  </si>
  <si>
    <t>ERICK ANTONIOLOPEPERAZA</t>
  </si>
  <si>
    <t xml:space="preserve">FALCON GOMEZ ADRIANA   </t>
  </si>
  <si>
    <t xml:space="preserve">FERNANDO SANCHEZ  BERMUDEZ </t>
  </si>
  <si>
    <t>GALVAN BENITEZ KAREN DE LOS ANGELES</t>
  </si>
  <si>
    <t>GARCIAMILANCARLOSDOLORES</t>
  </si>
  <si>
    <t>GASPARPEREZPEREZ</t>
  </si>
  <si>
    <t>GENESIS LUCILAFUENTESCARRAZCO</t>
  </si>
  <si>
    <t>GEORGINAALONZOPENICHE</t>
  </si>
  <si>
    <t>GILBERTO ROMANMENDEZPOOL</t>
  </si>
  <si>
    <t>GIOVANNA GUADALUPEPECHQUIJADA</t>
  </si>
  <si>
    <t xml:space="preserve">GRANIEL SANCHEZ ASTRID SARAI  </t>
  </si>
  <si>
    <t>GUZMAN CRUZ SAMUEL</t>
  </si>
  <si>
    <t>HENRY JOVANIVELAZQUEZGUERRA</t>
  </si>
  <si>
    <t xml:space="preserve">HERNANDEZ ZARAGOZA SERAFINA   </t>
  </si>
  <si>
    <t>IBIS ESTEBANVALDEZBENITEZ</t>
  </si>
  <si>
    <t xml:space="preserve">IGNACIO MENDEZ  PORTALES </t>
  </si>
  <si>
    <t>ILCE GUADALUPENAHUATCHI</t>
  </si>
  <si>
    <t>ISAACCARDEÑACOCOM</t>
  </si>
  <si>
    <t>ISMAELPAREDESREYES</t>
  </si>
  <si>
    <t xml:space="preserve">J.APOLINAR PIOQUINTO  ANALCO </t>
  </si>
  <si>
    <t xml:space="preserve">JACQUELINE MIRIAM OSNAYA  SANCHEZ </t>
  </si>
  <si>
    <t xml:space="preserve">JESUS LOPEZ  RODRIGUEZ </t>
  </si>
  <si>
    <t>JIMENEZ REJON JORGE HUMBERTO REYNERD</t>
  </si>
  <si>
    <t>JOELALDAVAGOMEZ</t>
  </si>
  <si>
    <t>JORGE ALBERTOGONZALEZMARIN</t>
  </si>
  <si>
    <t>JORGE ENRIQUEPEREZVALDEZ</t>
  </si>
  <si>
    <t>JORGE MANUELMARTINEZHERNANDEZ</t>
  </si>
  <si>
    <t xml:space="preserve">JORGE RAMON RUIZ  LOPEZ </t>
  </si>
  <si>
    <t xml:space="preserve">JOSE ALBERTO NOVELO  CACERES </t>
  </si>
  <si>
    <t>JOSE DE JESUSMOLINAHERNANDEZ</t>
  </si>
  <si>
    <t>JOSE ISSACHARVALENCIAALVAREZ</t>
  </si>
  <si>
    <t>JOSÉ IVORHIDALGOGALLO</t>
  </si>
  <si>
    <t xml:space="preserve">JOSE LEOBARDO COCOM  CAN </t>
  </si>
  <si>
    <t>JOSE MARDOQUEOAVILADZIB</t>
  </si>
  <si>
    <t>JOSE RODRIGOTORRESASOMOZA</t>
  </si>
  <si>
    <t>JOSE VIDALGAMEZMUÑOZ</t>
  </si>
  <si>
    <t>JOSSUE ARTUROLUNAMUJICA</t>
  </si>
  <si>
    <t xml:space="preserve">JUAN DE DIOS NOH  DZUL </t>
  </si>
  <si>
    <t xml:space="preserve">JUAN JAVIER KU  ESPIRITU </t>
  </si>
  <si>
    <t xml:space="preserve">JUAN LUNA  GUERRERO </t>
  </si>
  <si>
    <t>JUDITH ARELICORNELIORAMOS</t>
  </si>
  <si>
    <t>JULIO ENRIQUEGOMEZSUAREZ</t>
  </si>
  <si>
    <t>KARLA ELIZABETHSUAREZOSORIO</t>
  </si>
  <si>
    <t>KARLA PATRICIARIVEROGONZALEZ</t>
  </si>
  <si>
    <t>LAURA PATRICIADE LA ROSAHERNANDEZ</t>
  </si>
  <si>
    <t>LEONARDO ALFREDOPEREZESCOBAR</t>
  </si>
  <si>
    <t>LEONARDO FERNANDOHUCHI</t>
  </si>
  <si>
    <t>LEONARDO JOAQUINCRUZCARDENAS</t>
  </si>
  <si>
    <t xml:space="preserve">LIDIA GRICEL GOMEZ  ALCOCER </t>
  </si>
  <si>
    <t>LINA FRIDACARRADARENDON</t>
  </si>
  <si>
    <t>LORENAHERNANDEZMARQUEZ</t>
  </si>
  <si>
    <t>LUCELY ELICELYMARTINEZPASTRANA</t>
  </si>
  <si>
    <t>LUCIO ALFONSOALBARRANCASILLAS</t>
  </si>
  <si>
    <t>LUIS ALFONSOBARREROGOMEZ</t>
  </si>
  <si>
    <t xml:space="preserve">LUIS CARLOS TORRES  MACOSSAY </t>
  </si>
  <si>
    <t xml:space="preserve">LUIS MANUEL CARDONA  GONZALEZ </t>
  </si>
  <si>
    <t>LUZ MARGARITAGONZALEZLOPEZ</t>
  </si>
  <si>
    <t>MANUEL ARIELBELTRANAGUILAR</t>
  </si>
  <si>
    <t>MANUEL VALENTINPOOTCHAN</t>
  </si>
  <si>
    <t xml:space="preserve">MARCOS EFREN QUIJANO  CARDENAS </t>
  </si>
  <si>
    <t>MARIA CRISTINAGARCIAVEGA</t>
  </si>
  <si>
    <t xml:space="preserve">MARIA GUADALUPE CORTEZ  ARGUELLO </t>
  </si>
  <si>
    <t>MARIA LOURDESRAMIREZCARBALLO</t>
  </si>
  <si>
    <t>MARIA LUCINARAMOSJURADO</t>
  </si>
  <si>
    <t>MARIANO ENRIQUECUPULCASTILLO</t>
  </si>
  <si>
    <t>MARIO NOEPEREZCUTZ</t>
  </si>
  <si>
    <t>MARIO OLIMPOPRIETOOSORNIO</t>
  </si>
  <si>
    <t xml:space="preserve">MARIO RENATO BARDALES  PASTRANA </t>
  </si>
  <si>
    <t xml:space="preserve">MARIO RUBICEL FLORES  NAJERA </t>
  </si>
  <si>
    <t>MARTHA KARINANAVARRETERAMIREZ</t>
  </si>
  <si>
    <t>MARTIN MANUELLEONPACHECO</t>
  </si>
  <si>
    <t xml:space="preserve">MARTINEZ RAMIREZ JUAN   </t>
  </si>
  <si>
    <t>MAY CANDANIELMARTIN</t>
  </si>
  <si>
    <t>MAYTE CANDELARIAGOMEZCANTO</t>
  </si>
  <si>
    <t>MEMIJE CARRASCO SAGRARIO ARACELI</t>
  </si>
  <si>
    <t>MIGUEL ANTONIOCASTILLOSOSA</t>
  </si>
  <si>
    <t xml:space="preserve">MISAEL CRUZ  GARCIA </t>
  </si>
  <si>
    <t>MOH TUN ELMER ISRAEL</t>
  </si>
  <si>
    <t>NAIVY MARCELAVALLESANTIAGO</t>
  </si>
  <si>
    <t>NANCY JUDITHCOHUOCAAMAL</t>
  </si>
  <si>
    <t>NARANJO MATEOS FRANCISCO</t>
  </si>
  <si>
    <t>NATA JAHDIELCAHUNDZIB</t>
  </si>
  <si>
    <t>NATALIA TRINIDADTUZMEDINA</t>
  </si>
  <si>
    <t xml:space="preserve">NICOLAS PUGA  MENDOZA </t>
  </si>
  <si>
    <t>OLIVER NEFTALIMORALESSOLIS</t>
  </si>
  <si>
    <t xml:space="preserve">PALACIOS BAIZABAL JOSE LUIS  </t>
  </si>
  <si>
    <t>PASCUAL BAILONGOMEZTUN</t>
  </si>
  <si>
    <t>PAT CHE JOSE LUIS</t>
  </si>
  <si>
    <t xml:space="preserve">PEDRO MIGUEL PAZ  TREJO </t>
  </si>
  <si>
    <t>PEDROALEGRÍASÁNCHEZ</t>
  </si>
  <si>
    <t xml:space="preserve">RAFAEL IDELFONSO HAU  SECA </t>
  </si>
  <si>
    <t>REJON SANTOS EVA DEMETRIA</t>
  </si>
  <si>
    <t>REYES GUTIERREZ RENE IVAN</t>
  </si>
  <si>
    <t>REYES JAVIERMANZANERORODRIGUEZ</t>
  </si>
  <si>
    <t>RICARDO JESUSLIERABERNAL</t>
  </si>
  <si>
    <t>RICARDO RENEEBARRAGANSOLIS</t>
  </si>
  <si>
    <t>ROGER ALFREDODIAZUH</t>
  </si>
  <si>
    <t>ROGER ANTONIOUCANNOH</t>
  </si>
  <si>
    <t>ROLANDOMALDONADOCASTILLO</t>
  </si>
  <si>
    <t>ROSALBA MAYTEALONSOWILLIAMS</t>
  </si>
  <si>
    <t>RUSSEL JOAQUINVILLANUEVAPARTIDA</t>
  </si>
  <si>
    <t>SAMUEL DE JESUSBAUTISTAFERNANDEZ</t>
  </si>
  <si>
    <t>SAMUEL ERNESTOHERRERAAGUILAR</t>
  </si>
  <si>
    <t>SANABRIAAGUILARPEDROANTONIO</t>
  </si>
  <si>
    <t>SANCHEZ PADILLA FERNANDO</t>
  </si>
  <si>
    <t xml:space="preserve">SANTOS GASTON MAY  CASTILLO </t>
  </si>
  <si>
    <t xml:space="preserve">SAUL PEREZ  CORDOVA </t>
  </si>
  <si>
    <t>SAUL URIELUCANNAHUAT</t>
  </si>
  <si>
    <t xml:space="preserve">SEL KEN EDGAR JESUS  </t>
  </si>
  <si>
    <t xml:space="preserve">SERGIO ANDRE HERRERA  ROMERO </t>
  </si>
  <si>
    <t xml:space="preserve">SERGIO ISRAEL PADILLA  CASTILLEJOS </t>
  </si>
  <si>
    <t>SHEILA ROSINAGONGORALEON</t>
  </si>
  <si>
    <t>SILVIA ESQUILIANO REQUENA</t>
  </si>
  <si>
    <t>SISLEY ASTRIDCANULCANSINO</t>
  </si>
  <si>
    <t xml:space="preserve">SVEN RUISANCHEZ  BALDERAS </t>
  </si>
  <si>
    <t xml:space="preserve">TOMAS HERNANDEZ  MARIN </t>
  </si>
  <si>
    <t>TUTCASTROLIDIAMARIA</t>
  </si>
  <si>
    <t>TUZ PINTO MATILDE GABRIELA</t>
  </si>
  <si>
    <t>VALLEJODIAZESMERALDAEULALIA</t>
  </si>
  <si>
    <t>VENANCIOCUPULCEN</t>
  </si>
  <si>
    <t xml:space="preserve">VENTURA CORDOVA AARON   </t>
  </si>
  <si>
    <t>VICENTEFERNANDEZBORGES</t>
  </si>
  <si>
    <t xml:space="preserve">VICTOR SANTIAGO CHI  OJEDA </t>
  </si>
  <si>
    <t>VIVIANA XHENIANUÑEZMUÑOZ</t>
  </si>
  <si>
    <t>WADDYN ANTONIOSIERRAMUKUL</t>
  </si>
  <si>
    <t>WILLIAMPATCHAN</t>
  </si>
  <si>
    <t>YAM MARTINEZ GABRIEL</t>
  </si>
  <si>
    <t>YUDI YOLISMAPECHLOPEZ</t>
  </si>
  <si>
    <t>ZACILHERRERANARANJO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</si>
</sst>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.0_);_(* \(#,##0.0\);_(* &quot;-&quot;??_);_(@_)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8"/>
      <color theme="1"/>
      <name val="Arial"/>
      <family val="2"/>
    </font>
    <font>
      <sz val="18"/>
      <color rgb="FF00000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9"/>
      <color theme="1"/>
      <name val="Calibri"/>
      <family val="2"/>
      <scheme val="minor"/>
    </font>
    <font>
      <sz val="10"/>
      <color indexed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b/>
      <sz val="26"/>
      <color theme="1"/>
      <name val="Book Antiqua"/>
      <family val="1"/>
    </font>
    <font>
      <b/>
      <sz val="10"/>
      <color theme="0"/>
      <name val="Arial"/>
      <family val="2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b/>
      <sz val="11"/>
      <name val="Calibri"/>
      <family val="2"/>
      <scheme val="minor"/>
    </font>
    <font>
      <b/>
      <sz val="22"/>
      <color theme="1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b/>
      <sz val="10"/>
      <color indexed="8"/>
      <name val="ARIAL"/>
      <family val="2"/>
    </font>
    <font>
      <b/>
      <sz val="18"/>
      <color theme="1"/>
      <name val="Book Antiqua"/>
      <family val="1"/>
    </font>
    <font>
      <b/>
      <sz val="20"/>
      <color theme="1"/>
      <name val="Arial"/>
      <family val="2"/>
    </font>
    <font>
      <b/>
      <sz val="10"/>
      <color rgb="FF000000"/>
      <name val="Futura T OT"/>
      <family val="3"/>
    </font>
  </fonts>
  <fills count="2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47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165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0" fillId="0" borderId="0">
      <alignment vertical="top"/>
    </xf>
    <xf numFmtId="165" fontId="11" fillId="0" borderId="0" applyFont="0" applyFill="0" applyBorder="0" applyAlignment="0" applyProtection="0">
      <alignment vertical="top"/>
    </xf>
    <xf numFmtId="165" fontId="11" fillId="0" borderId="0" applyFont="0" applyFill="0" applyBorder="0" applyAlignment="0" applyProtection="0">
      <alignment vertical="top"/>
    </xf>
    <xf numFmtId="0" fontId="12" fillId="0" borderId="0">
      <alignment vertical="top"/>
    </xf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5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6" fillId="0" borderId="0">
      <alignment vertical="top"/>
    </xf>
    <xf numFmtId="0" fontId="17" fillId="0" borderId="0">
      <alignment vertical="top"/>
    </xf>
    <xf numFmtId="43" fontId="17" fillId="0" borderId="0" applyFont="0" applyFill="0" applyBorder="0" applyAlignment="0" applyProtection="0">
      <alignment vertical="top"/>
    </xf>
    <xf numFmtId="0" fontId="18" fillId="0" borderId="0">
      <alignment vertical="top"/>
    </xf>
    <xf numFmtId="43" fontId="18" fillId="0" borderId="0" applyFont="0" applyFill="0" applyBorder="0" applyAlignment="0" applyProtection="0">
      <alignment vertical="top"/>
    </xf>
    <xf numFmtId="44" fontId="1" fillId="0" borderId="0" applyFont="0" applyFill="0" applyBorder="0" applyAlignment="0" applyProtection="0"/>
    <xf numFmtId="0" fontId="19" fillId="0" borderId="0"/>
    <xf numFmtId="0" fontId="21" fillId="0" borderId="0">
      <alignment vertical="top"/>
    </xf>
    <xf numFmtId="43" fontId="21" fillId="0" borderId="0" applyFont="0" applyFill="0" applyBorder="0" applyAlignment="0" applyProtection="0">
      <alignment vertical="top"/>
    </xf>
    <xf numFmtId="43" fontId="10" fillId="0" borderId="0" applyFont="0" applyFill="0" applyBorder="0" applyAlignment="0" applyProtection="0">
      <alignment vertical="top"/>
    </xf>
    <xf numFmtId="0" fontId="31" fillId="0" borderId="0">
      <alignment vertical="top"/>
    </xf>
    <xf numFmtId="0" fontId="32" fillId="0" borderId="0">
      <alignment vertical="top"/>
    </xf>
    <xf numFmtId="164" fontId="1" fillId="0" borderId="0" applyFont="0" applyFill="0" applyBorder="0" applyAlignment="0" applyProtection="0"/>
    <xf numFmtId="0" fontId="10" fillId="0" borderId="0">
      <alignment vertical="top"/>
    </xf>
    <xf numFmtId="0" fontId="33" fillId="0" borderId="0">
      <alignment vertical="top"/>
    </xf>
    <xf numFmtId="0" fontId="34" fillId="0" borderId="0">
      <alignment vertical="top"/>
    </xf>
    <xf numFmtId="43" fontId="8" fillId="0" borderId="0" applyFont="0" applyFill="0" applyBorder="0" applyAlignment="0" applyProtection="0"/>
    <xf numFmtId="0" fontId="35" fillId="0" borderId="0">
      <alignment vertical="top"/>
    </xf>
    <xf numFmtId="0" fontId="37" fillId="0" borderId="0"/>
    <xf numFmtId="0" fontId="38" fillId="0" borderId="0">
      <alignment vertical="top"/>
    </xf>
    <xf numFmtId="0" fontId="10" fillId="0" borderId="0">
      <alignment vertical="top"/>
    </xf>
    <xf numFmtId="0" fontId="39" fillId="0" borderId="0"/>
    <xf numFmtId="0" fontId="40" fillId="0" borderId="0"/>
    <xf numFmtId="0" fontId="41" fillId="0" borderId="0">
      <alignment vertical="top"/>
    </xf>
    <xf numFmtId="0" fontId="42" fillId="0" borderId="0"/>
    <xf numFmtId="0" fontId="43" fillId="0" borderId="0">
      <alignment vertical="top"/>
    </xf>
    <xf numFmtId="0" fontId="44" fillId="0" borderId="0"/>
  </cellStyleXfs>
  <cellXfs count="186">
    <xf numFmtId="0" fontId="0" fillId="0" borderId="0" xfId="0"/>
    <xf numFmtId="0" fontId="2" fillId="0" borderId="0" xfId="2"/>
    <xf numFmtId="0" fontId="4" fillId="0" borderId="0" xfId="2" applyFont="1"/>
    <xf numFmtId="0" fontId="5" fillId="0" borderId="0" xfId="2" applyFont="1" applyAlignment="1">
      <alignment horizontal="centerContinuous"/>
    </xf>
    <xf numFmtId="0" fontId="2" fillId="0" borderId="0" xfId="2" applyAlignment="1">
      <alignment horizontal="centerContinuous"/>
    </xf>
    <xf numFmtId="0" fontId="4" fillId="0" borderId="0" xfId="2" applyFont="1" applyAlignment="1">
      <alignment horizontal="centerContinuous"/>
    </xf>
    <xf numFmtId="165" fontId="4" fillId="0" borderId="1" xfId="3" applyFont="1" applyFill="1" applyBorder="1" applyAlignment="1">
      <alignment horizontal="right" vertical="center"/>
    </xf>
    <xf numFmtId="165" fontId="4" fillId="0" borderId="1" xfId="3" applyFont="1" applyFill="1" applyBorder="1" applyAlignment="1">
      <alignment vertical="center"/>
    </xf>
    <xf numFmtId="0" fontId="7" fillId="0" borderId="0" xfId="2" applyFont="1" applyAlignment="1">
      <alignment horizontal="centerContinuous"/>
    </xf>
    <xf numFmtId="0" fontId="4" fillId="12" borderId="0" xfId="0" applyFont="1" applyFill="1" applyAlignment="1">
      <alignment vertical="top"/>
    </xf>
    <xf numFmtId="0" fontId="4" fillId="23" borderId="0" xfId="0" applyFont="1" applyFill="1" applyAlignment="1">
      <alignment vertical="top"/>
    </xf>
    <xf numFmtId="165" fontId="4" fillId="12" borderId="1" xfId="3" applyFont="1" applyFill="1" applyBorder="1" applyAlignment="1">
      <alignment vertical="center"/>
    </xf>
    <xf numFmtId="165" fontId="4" fillId="18" borderId="1" xfId="3" applyFont="1" applyFill="1" applyBorder="1" applyAlignment="1">
      <alignment vertical="center"/>
    </xf>
    <xf numFmtId="165" fontId="4" fillId="5" borderId="1" xfId="3" applyFont="1" applyFill="1" applyBorder="1" applyAlignment="1">
      <alignment vertical="center"/>
    </xf>
    <xf numFmtId="165" fontId="4" fillId="23" borderId="1" xfId="3" applyFont="1" applyFill="1" applyBorder="1" applyAlignment="1">
      <alignment vertical="center"/>
    </xf>
    <xf numFmtId="165" fontId="4" fillId="6" borderId="1" xfId="3" applyFont="1" applyFill="1" applyBorder="1" applyAlignment="1">
      <alignment vertical="center"/>
    </xf>
    <xf numFmtId="165" fontId="4" fillId="4" borderId="1" xfId="3" applyFont="1" applyFill="1" applyBorder="1" applyAlignment="1">
      <alignment vertical="center"/>
    </xf>
    <xf numFmtId="165" fontId="4" fillId="14" borderId="1" xfId="3" applyFont="1" applyFill="1" applyBorder="1" applyAlignment="1">
      <alignment vertical="center"/>
    </xf>
    <xf numFmtId="165" fontId="4" fillId="7" borderId="1" xfId="3" applyFont="1" applyFill="1" applyBorder="1" applyAlignment="1">
      <alignment vertical="center"/>
    </xf>
    <xf numFmtId="165" fontId="4" fillId="13" borderId="1" xfId="3" applyFont="1" applyFill="1" applyBorder="1" applyAlignment="1">
      <alignment vertical="center"/>
    </xf>
    <xf numFmtId="165" fontId="4" fillId="8" borderId="1" xfId="3" applyFont="1" applyFill="1" applyBorder="1" applyAlignment="1">
      <alignment vertical="center"/>
    </xf>
    <xf numFmtId="165" fontId="4" fillId="22" borderId="1" xfId="3" applyFont="1" applyFill="1" applyBorder="1" applyAlignment="1">
      <alignment vertical="center"/>
    </xf>
    <xf numFmtId="165" fontId="4" fillId="19" borderId="1" xfId="3" applyFont="1" applyFill="1" applyBorder="1" applyAlignment="1">
      <alignment vertical="center"/>
    </xf>
    <xf numFmtId="165" fontId="4" fillId="20" borderId="1" xfId="3" applyFont="1" applyFill="1" applyBorder="1" applyAlignment="1">
      <alignment vertical="center"/>
    </xf>
    <xf numFmtId="165" fontId="4" fillId="21" borderId="1" xfId="3" applyFont="1" applyFill="1" applyBorder="1" applyAlignment="1">
      <alignment vertical="center"/>
    </xf>
    <xf numFmtId="165" fontId="4" fillId="11" borderId="1" xfId="3" applyFont="1" applyFill="1" applyBorder="1" applyAlignment="1">
      <alignment vertical="center"/>
    </xf>
    <xf numFmtId="165" fontId="4" fillId="9" borderId="1" xfId="3" applyFont="1" applyFill="1" applyBorder="1" applyAlignment="1">
      <alignment vertical="center"/>
    </xf>
    <xf numFmtId="165" fontId="4" fillId="10" borderId="1" xfId="3" applyFont="1" applyFill="1" applyBorder="1" applyAlignment="1">
      <alignment vertical="center"/>
    </xf>
    <xf numFmtId="0" fontId="4" fillId="3" borderId="4" xfId="2" applyFont="1" applyFill="1" applyBorder="1"/>
    <xf numFmtId="0" fontId="4" fillId="5" borderId="4" xfId="2" applyFont="1" applyFill="1" applyBorder="1"/>
    <xf numFmtId="0" fontId="4" fillId="4" borderId="4" xfId="2" applyFont="1" applyFill="1" applyBorder="1"/>
    <xf numFmtId="0" fontId="4" fillId="22" borderId="4" xfId="2" applyFont="1" applyFill="1" applyBorder="1"/>
    <xf numFmtId="0" fontId="13" fillId="17" borderId="4" xfId="0" applyFont="1" applyFill="1" applyBorder="1" applyAlignment="1">
      <alignment vertical="top"/>
    </xf>
    <xf numFmtId="0" fontId="13" fillId="16" borderId="4" xfId="0" applyFont="1" applyFill="1" applyBorder="1" applyAlignment="1">
      <alignment vertical="top"/>
    </xf>
    <xf numFmtId="0" fontId="13" fillId="14" borderId="4" xfId="0" applyFont="1" applyFill="1" applyBorder="1" applyAlignment="1">
      <alignment vertical="top"/>
    </xf>
    <xf numFmtId="0" fontId="2" fillId="0" borderId="0" xfId="2" applyAlignment="1">
      <alignment horizontal="left"/>
    </xf>
    <xf numFmtId="0" fontId="4" fillId="14" borderId="3" xfId="2" applyFont="1" applyFill="1" applyBorder="1" applyAlignment="1">
      <alignment horizontal="left" vertical="top" wrapText="1"/>
    </xf>
    <xf numFmtId="164" fontId="4" fillId="14" borderId="3" xfId="1" applyFont="1" applyFill="1" applyBorder="1"/>
    <xf numFmtId="164" fontId="8" fillId="0" borderId="3" xfId="1" applyFont="1" applyFill="1" applyBorder="1"/>
    <xf numFmtId="0" fontId="3" fillId="3" borderId="3" xfId="2" applyFont="1" applyFill="1" applyBorder="1" applyAlignment="1">
      <alignment horizontal="left" vertical="top" wrapText="1"/>
    </xf>
    <xf numFmtId="164" fontId="3" fillId="3" borderId="3" xfId="1" applyFont="1" applyFill="1" applyBorder="1" applyAlignment="1">
      <alignment horizontal="center"/>
    </xf>
    <xf numFmtId="0" fontId="3" fillId="5" borderId="3" xfId="2" applyFont="1" applyFill="1" applyBorder="1" applyAlignment="1">
      <alignment horizontal="left" vertical="top" wrapText="1"/>
    </xf>
    <xf numFmtId="164" fontId="3" fillId="5" borderId="3" xfId="1" applyFont="1" applyFill="1" applyBorder="1" applyAlignment="1">
      <alignment horizontal="center"/>
    </xf>
    <xf numFmtId="0" fontId="3" fillId="4" borderId="3" xfId="2" applyFont="1" applyFill="1" applyBorder="1" applyAlignment="1">
      <alignment horizontal="left" vertical="top" wrapText="1"/>
    </xf>
    <xf numFmtId="164" fontId="3" fillId="4" borderId="3" xfId="1" applyFont="1" applyFill="1" applyBorder="1" applyAlignment="1">
      <alignment horizontal="center"/>
    </xf>
    <xf numFmtId="0" fontId="3" fillId="22" borderId="3" xfId="2" applyFont="1" applyFill="1" applyBorder="1" applyAlignment="1">
      <alignment horizontal="left" vertical="top" wrapText="1"/>
    </xf>
    <xf numFmtId="164" fontId="3" fillId="22" borderId="3" xfId="1" applyFont="1" applyFill="1" applyBorder="1" applyAlignment="1">
      <alignment horizontal="center"/>
    </xf>
    <xf numFmtId="0" fontId="8" fillId="0" borderId="3" xfId="2" applyFont="1" applyBorder="1" applyAlignment="1">
      <alignment horizontal="left" vertical="top" wrapText="1"/>
    </xf>
    <xf numFmtId="0" fontId="4" fillId="17" borderId="3" xfId="2" applyFont="1" applyFill="1" applyBorder="1" applyAlignment="1">
      <alignment horizontal="left" vertical="top" wrapText="1"/>
    </xf>
    <xf numFmtId="164" fontId="4" fillId="17" borderId="3" xfId="1" applyFont="1" applyFill="1" applyBorder="1"/>
    <xf numFmtId="0" fontId="4" fillId="16" borderId="3" xfId="2" applyFont="1" applyFill="1" applyBorder="1" applyAlignment="1">
      <alignment horizontal="left" vertical="top" wrapText="1"/>
    </xf>
    <xf numFmtId="164" fontId="4" fillId="16" borderId="3" xfId="1" applyFont="1" applyFill="1" applyBorder="1"/>
    <xf numFmtId="0" fontId="4" fillId="23" borderId="3" xfId="0" applyFont="1" applyFill="1" applyBorder="1" applyAlignment="1">
      <alignment horizontal="left" vertical="top"/>
    </xf>
    <xf numFmtId="0" fontId="4" fillId="12" borderId="3" xfId="0" applyFont="1" applyFill="1" applyBorder="1" applyAlignment="1">
      <alignment horizontal="left" vertical="top"/>
    </xf>
    <xf numFmtId="0" fontId="25" fillId="0" borderId="0" xfId="2" applyFont="1" applyAlignment="1">
      <alignment horizontal="centerContinuous"/>
    </xf>
    <xf numFmtId="0" fontId="6" fillId="0" borderId="0" xfId="2" applyFont="1" applyAlignment="1">
      <alignment horizontal="centerContinuous"/>
    </xf>
    <xf numFmtId="0" fontId="3" fillId="24" borderId="1" xfId="2" applyFont="1" applyFill="1" applyBorder="1" applyAlignment="1">
      <alignment horizontal="left" vertical="center" wrapText="1"/>
    </xf>
    <xf numFmtId="0" fontId="3" fillId="24" borderId="1" xfId="2" applyFont="1" applyFill="1" applyBorder="1" applyAlignment="1">
      <alignment horizontal="center" vertical="center"/>
    </xf>
    <xf numFmtId="0" fontId="3" fillId="24" borderId="1" xfId="2" applyFont="1" applyFill="1" applyBorder="1" applyAlignment="1">
      <alignment horizontal="center" vertical="center" wrapText="1"/>
    </xf>
    <xf numFmtId="164" fontId="3" fillId="24" borderId="1" xfId="1" applyFont="1" applyFill="1" applyBorder="1" applyAlignment="1">
      <alignment horizontal="center" vertical="center" wrapText="1"/>
    </xf>
    <xf numFmtId="164" fontId="3" fillId="24" borderId="1" xfId="1" applyFont="1" applyFill="1" applyBorder="1" applyAlignment="1">
      <alignment horizontal="center" vertical="center"/>
    </xf>
    <xf numFmtId="0" fontId="24" fillId="18" borderId="4" xfId="0" applyFont="1" applyFill="1" applyBorder="1" applyAlignment="1">
      <alignment vertical="top"/>
    </xf>
    <xf numFmtId="0" fontId="26" fillId="18" borderId="3" xfId="2" applyFont="1" applyFill="1" applyBorder="1" applyAlignment="1">
      <alignment horizontal="left" vertical="top" wrapText="1"/>
    </xf>
    <xf numFmtId="164" fontId="26" fillId="18" borderId="3" xfId="1" applyFont="1" applyFill="1" applyBorder="1"/>
    <xf numFmtId="0" fontId="27" fillId="0" borderId="0" xfId="0" applyFont="1" applyAlignment="1">
      <alignment vertical="top"/>
    </xf>
    <xf numFmtId="0" fontId="8" fillId="0" borderId="0" xfId="2" applyFont="1"/>
    <xf numFmtId="0" fontId="8" fillId="0" borderId="3" xfId="0" applyFont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9" fillId="6" borderId="4" xfId="2" applyFont="1" applyFill="1" applyBorder="1"/>
    <xf numFmtId="0" fontId="9" fillId="6" borderId="3" xfId="2" applyFont="1" applyFill="1" applyBorder="1" applyAlignment="1">
      <alignment horizontal="left" vertical="top" wrapText="1"/>
    </xf>
    <xf numFmtId="164" fontId="9" fillId="6" borderId="3" xfId="1" applyFont="1" applyFill="1" applyBorder="1" applyAlignment="1">
      <alignment horizontal="center"/>
    </xf>
    <xf numFmtId="0" fontId="9" fillId="7" borderId="4" xfId="2" applyFont="1" applyFill="1" applyBorder="1"/>
    <xf numFmtId="0" fontId="9" fillId="7" borderId="3" xfId="2" applyFont="1" applyFill="1" applyBorder="1" applyAlignment="1">
      <alignment horizontal="left" vertical="top" wrapText="1"/>
    </xf>
    <xf numFmtId="164" fontId="9" fillId="7" borderId="3" xfId="1" applyFont="1" applyFill="1" applyBorder="1" applyAlignment="1">
      <alignment horizontal="center"/>
    </xf>
    <xf numFmtId="0" fontId="8" fillId="0" borderId="0" xfId="0" applyFont="1" applyAlignment="1">
      <alignment vertical="top"/>
    </xf>
    <xf numFmtId="0" fontId="8" fillId="0" borderId="3" xfId="0" applyFont="1" applyBorder="1" applyAlignment="1">
      <alignment horizontal="left" vertical="top"/>
    </xf>
    <xf numFmtId="0" fontId="9" fillId="19" borderId="4" xfId="2" applyFont="1" applyFill="1" applyBorder="1"/>
    <xf numFmtId="0" fontId="9" fillId="19" borderId="3" xfId="2" applyFont="1" applyFill="1" applyBorder="1" applyAlignment="1">
      <alignment horizontal="left" vertical="top" wrapText="1"/>
    </xf>
    <xf numFmtId="0" fontId="29" fillId="20" borderId="4" xfId="0" applyFont="1" applyFill="1" applyBorder="1" applyAlignment="1">
      <alignment vertical="top"/>
    </xf>
    <xf numFmtId="0" fontId="9" fillId="20" borderId="3" xfId="2" applyFont="1" applyFill="1" applyBorder="1" applyAlignment="1">
      <alignment horizontal="left" vertical="top" wrapText="1"/>
    </xf>
    <xf numFmtId="164" fontId="9" fillId="20" borderId="3" xfId="1" applyFont="1" applyFill="1" applyBorder="1"/>
    <xf numFmtId="0" fontId="29" fillId="21" borderId="4" xfId="0" applyFont="1" applyFill="1" applyBorder="1" applyAlignment="1">
      <alignment vertical="top"/>
    </xf>
    <xf numFmtId="0" fontId="9" fillId="21" borderId="3" xfId="2" applyFont="1" applyFill="1" applyBorder="1" applyAlignment="1">
      <alignment horizontal="left" vertical="top" wrapText="1"/>
    </xf>
    <xf numFmtId="164" fontId="9" fillId="21" borderId="3" xfId="1" applyFont="1" applyFill="1" applyBorder="1"/>
    <xf numFmtId="0" fontId="29" fillId="9" borderId="4" xfId="0" applyFont="1" applyFill="1" applyBorder="1" applyAlignment="1">
      <alignment vertical="top"/>
    </xf>
    <xf numFmtId="0" fontId="9" fillId="9" borderId="3" xfId="2" applyFont="1" applyFill="1" applyBorder="1" applyAlignment="1">
      <alignment horizontal="left" vertical="top" wrapText="1"/>
    </xf>
    <xf numFmtId="164" fontId="9" fillId="9" borderId="3" xfId="1" applyFont="1" applyFill="1" applyBorder="1"/>
    <xf numFmtId="0" fontId="29" fillId="8" borderId="4" xfId="0" applyFont="1" applyFill="1" applyBorder="1" applyAlignment="1">
      <alignment vertical="top"/>
    </xf>
    <xf numFmtId="0" fontId="9" fillId="8" borderId="3" xfId="2" applyFont="1" applyFill="1" applyBorder="1" applyAlignment="1">
      <alignment horizontal="left" vertical="top" wrapText="1"/>
    </xf>
    <xf numFmtId="164" fontId="9" fillId="8" borderId="3" xfId="1" applyFont="1" applyFill="1" applyBorder="1"/>
    <xf numFmtId="0" fontId="29" fillId="10" borderId="4" xfId="0" applyFont="1" applyFill="1" applyBorder="1" applyAlignment="1">
      <alignment vertical="top"/>
    </xf>
    <xf numFmtId="0" fontId="9" fillId="10" borderId="3" xfId="2" applyFont="1" applyFill="1" applyBorder="1" applyAlignment="1">
      <alignment horizontal="left" vertical="top" wrapText="1"/>
    </xf>
    <xf numFmtId="164" fontId="9" fillId="10" borderId="3" xfId="1" applyFont="1" applyFill="1" applyBorder="1"/>
    <xf numFmtId="0" fontId="29" fillId="15" borderId="4" xfId="0" applyFont="1" applyFill="1" applyBorder="1" applyAlignment="1">
      <alignment vertical="top"/>
    </xf>
    <xf numFmtId="0" fontId="9" fillId="15" borderId="3" xfId="2" applyFont="1" applyFill="1" applyBorder="1" applyAlignment="1">
      <alignment horizontal="left" vertical="top" wrapText="1"/>
    </xf>
    <xf numFmtId="164" fontId="9" fillId="15" borderId="3" xfId="1" applyFont="1" applyFill="1" applyBorder="1"/>
    <xf numFmtId="164" fontId="3" fillId="23" borderId="3" xfId="1" applyFont="1" applyFill="1" applyBorder="1" applyAlignment="1">
      <alignment horizontal="right" vertical="center" wrapText="1"/>
    </xf>
    <xf numFmtId="0" fontId="8" fillId="0" borderId="5" xfId="2" applyFont="1" applyBorder="1" applyAlignment="1">
      <alignment horizontal="left" vertical="top" wrapText="1"/>
    </xf>
    <xf numFmtId="49" fontId="3" fillId="24" borderId="1" xfId="2" applyNumberFormat="1" applyFont="1" applyFill="1" applyBorder="1" applyAlignment="1">
      <alignment horizontal="center" vertical="center"/>
    </xf>
    <xf numFmtId="0" fontId="3" fillId="2" borderId="1" xfId="2" applyFont="1" applyFill="1" applyBorder="1" applyAlignment="1">
      <alignment horizontal="left" vertical="center"/>
    </xf>
    <xf numFmtId="0" fontId="8" fillId="0" borderId="5" xfId="0" applyFont="1" applyBorder="1" applyAlignment="1">
      <alignment vertical="top"/>
    </xf>
    <xf numFmtId="164" fontId="9" fillId="3" borderId="5" xfId="1" applyFont="1" applyFill="1" applyBorder="1"/>
    <xf numFmtId="164" fontId="8" fillId="0" borderId="0" xfId="1" applyFont="1" applyBorder="1"/>
    <xf numFmtId="0" fontId="8" fillId="0" borderId="0" xfId="0" applyFont="1" applyAlignment="1">
      <alignment horizontal="left" vertical="top"/>
    </xf>
    <xf numFmtId="0" fontId="9" fillId="3" borderId="5" xfId="2" applyFont="1" applyFill="1" applyBorder="1"/>
    <xf numFmtId="0" fontId="9" fillId="3" borderId="5" xfId="2" applyFont="1" applyFill="1" applyBorder="1" applyAlignment="1">
      <alignment horizontal="left"/>
    </xf>
    <xf numFmtId="165" fontId="4" fillId="12" borderId="5" xfId="3" applyFont="1" applyFill="1" applyBorder="1" applyAlignment="1">
      <alignment vertical="center"/>
    </xf>
    <xf numFmtId="0" fontId="30" fillId="0" borderId="0" xfId="2" applyFont="1" applyAlignment="1">
      <alignment horizontal="centerContinuous"/>
    </xf>
    <xf numFmtId="165" fontId="4" fillId="0" borderId="1" xfId="3" applyFont="1" applyFill="1" applyBorder="1" applyAlignment="1">
      <alignment vertical="center" wrapText="1"/>
    </xf>
    <xf numFmtId="0" fontId="27" fillId="0" borderId="5" xfId="0" applyFont="1" applyBorder="1" applyAlignment="1">
      <alignment vertical="top"/>
    </xf>
    <xf numFmtId="164" fontId="9" fillId="19" borderId="3" xfId="1" applyFont="1" applyFill="1" applyBorder="1" applyAlignment="1">
      <alignment horizontal="center"/>
    </xf>
    <xf numFmtId="0" fontId="8" fillId="0" borderId="5" xfId="2" applyFont="1" applyBorder="1"/>
    <xf numFmtId="164" fontId="3" fillId="24" borderId="5" xfId="1" applyFont="1" applyFill="1" applyBorder="1" applyAlignment="1">
      <alignment horizontal="center" vertical="center" wrapText="1"/>
    </xf>
    <xf numFmtId="49" fontId="3" fillId="24" borderId="1" xfId="2" applyNumberFormat="1" applyFont="1" applyFill="1" applyBorder="1" applyAlignment="1">
      <alignment horizontal="center" vertical="center" wrapText="1"/>
    </xf>
    <xf numFmtId="165" fontId="2" fillId="0" borderId="0" xfId="3" applyFont="1"/>
    <xf numFmtId="0" fontId="8" fillId="0" borderId="2" xfId="2" applyFont="1" applyBorder="1" applyAlignment="1">
      <alignment horizontal="left" vertical="top" wrapText="1"/>
    </xf>
    <xf numFmtId="43" fontId="4" fillId="0" borderId="0" xfId="2" applyNumberFormat="1" applyFont="1"/>
    <xf numFmtId="164" fontId="9" fillId="0" borderId="6" xfId="1" applyFont="1" applyFill="1" applyBorder="1"/>
    <xf numFmtId="164" fontId="8" fillId="0" borderId="6" xfId="1" applyFont="1" applyFill="1" applyBorder="1"/>
    <xf numFmtId="43" fontId="2" fillId="0" borderId="0" xfId="2" applyNumberFormat="1"/>
    <xf numFmtId="165" fontId="8" fillId="0" borderId="3" xfId="3" applyFont="1" applyFill="1" applyBorder="1"/>
    <xf numFmtId="164" fontId="20" fillId="23" borderId="3" xfId="1" applyFont="1" applyFill="1" applyBorder="1" applyAlignment="1">
      <alignment horizontal="right" vertical="center" wrapText="1"/>
    </xf>
    <xf numFmtId="165" fontId="8" fillId="0" borderId="5" xfId="3" applyFont="1" applyFill="1" applyBorder="1"/>
    <xf numFmtId="165" fontId="6" fillId="0" borderId="0" xfId="3" applyFont="1" applyAlignment="1">
      <alignment horizontal="centerContinuous"/>
    </xf>
    <xf numFmtId="165" fontId="5" fillId="0" borderId="0" xfId="3" applyFont="1" applyAlignment="1">
      <alignment horizontal="centerContinuous"/>
    </xf>
    <xf numFmtId="165" fontId="3" fillId="3" borderId="3" xfId="3" applyFont="1" applyFill="1" applyBorder="1" applyAlignment="1">
      <alignment horizontal="center"/>
    </xf>
    <xf numFmtId="165" fontId="7" fillId="0" borderId="0" xfId="3" applyFont="1" applyAlignment="1">
      <alignment horizontal="centerContinuous"/>
    </xf>
    <xf numFmtId="165" fontId="2" fillId="0" borderId="0" xfId="3" applyFont="1" applyAlignment="1">
      <alignment horizontal="centerContinuous"/>
    </xf>
    <xf numFmtId="165" fontId="4" fillId="0" borderId="0" xfId="3" applyFont="1" applyAlignment="1">
      <alignment horizontal="centerContinuous"/>
    </xf>
    <xf numFmtId="165" fontId="3" fillId="5" borderId="3" xfId="3" applyFont="1" applyFill="1" applyBorder="1" applyAlignment="1">
      <alignment horizontal="center"/>
    </xf>
    <xf numFmtId="165" fontId="3" fillId="4" borderId="3" xfId="3" applyFont="1" applyFill="1" applyBorder="1" applyAlignment="1">
      <alignment horizontal="center"/>
    </xf>
    <xf numFmtId="165" fontId="9" fillId="6" borderId="3" xfId="3" applyFont="1" applyFill="1" applyBorder="1" applyAlignment="1">
      <alignment horizontal="center"/>
    </xf>
    <xf numFmtId="165" fontId="9" fillId="7" borderId="3" xfId="3" applyFont="1" applyFill="1" applyBorder="1" applyAlignment="1">
      <alignment horizontal="center"/>
    </xf>
    <xf numFmtId="165" fontId="9" fillId="19" borderId="3" xfId="3" applyFont="1" applyFill="1" applyBorder="1" applyAlignment="1">
      <alignment horizontal="center"/>
    </xf>
    <xf numFmtId="165" fontId="3" fillId="22" borderId="3" xfId="3" applyFont="1" applyFill="1" applyBorder="1" applyAlignment="1">
      <alignment horizontal="center"/>
    </xf>
    <xf numFmtId="165" fontId="9" fillId="20" borderId="3" xfId="3" applyFont="1" applyFill="1" applyBorder="1"/>
    <xf numFmtId="165" fontId="9" fillId="21" borderId="3" xfId="3" applyFont="1" applyFill="1" applyBorder="1"/>
    <xf numFmtId="165" fontId="9" fillId="9" borderId="3" xfId="3" applyFont="1" applyFill="1" applyBorder="1"/>
    <xf numFmtId="165" fontId="9" fillId="0" borderId="3" xfId="3" applyFont="1" applyFill="1" applyBorder="1"/>
    <xf numFmtId="165" fontId="4" fillId="17" borderId="3" xfId="3" applyFont="1" applyFill="1" applyBorder="1"/>
    <xf numFmtId="165" fontId="9" fillId="8" borderId="3" xfId="3" applyFont="1" applyFill="1" applyBorder="1"/>
    <xf numFmtId="165" fontId="9" fillId="10" borderId="3" xfId="3" applyFont="1" applyFill="1" applyBorder="1"/>
    <xf numFmtId="165" fontId="4" fillId="14" borderId="3" xfId="3" applyFont="1" applyFill="1" applyBorder="1"/>
    <xf numFmtId="165" fontId="9" fillId="15" borderId="3" xfId="3" applyFont="1" applyFill="1" applyBorder="1"/>
    <xf numFmtId="165" fontId="26" fillId="18" borderId="3" xfId="3" applyFont="1" applyFill="1" applyBorder="1"/>
    <xf numFmtId="165" fontId="20" fillId="23" borderId="3" xfId="3" applyFont="1" applyFill="1" applyBorder="1" applyAlignment="1">
      <alignment horizontal="right" vertical="center" wrapText="1"/>
    </xf>
    <xf numFmtId="165" fontId="3" fillId="23" borderId="3" xfId="3" applyFont="1" applyFill="1" applyBorder="1" applyAlignment="1">
      <alignment horizontal="right" vertical="center" wrapText="1"/>
    </xf>
    <xf numFmtId="165" fontId="4" fillId="16" borderId="3" xfId="3" applyFont="1" applyFill="1" applyBorder="1"/>
    <xf numFmtId="165" fontId="8" fillId="0" borderId="5" xfId="3" applyFont="1" applyBorder="1"/>
    <xf numFmtId="165" fontId="8" fillId="0" borderId="0" xfId="3" applyFont="1" applyFill="1" applyBorder="1"/>
    <xf numFmtId="165" fontId="8" fillId="0" borderId="0" xfId="3" applyFont="1" applyBorder="1"/>
    <xf numFmtId="165" fontId="4" fillId="0" borderId="0" xfId="3" applyFont="1"/>
    <xf numFmtId="165" fontId="8" fillId="0" borderId="5" xfId="3" applyFont="1" applyBorder="1" applyAlignment="1">
      <alignment horizontal="left" vertical="top"/>
    </xf>
    <xf numFmtId="165" fontId="9" fillId="10" borderId="5" xfId="3" applyFont="1" applyFill="1" applyBorder="1"/>
    <xf numFmtId="164" fontId="3" fillId="12" borderId="3" xfId="1" applyFont="1" applyFill="1" applyBorder="1" applyAlignment="1">
      <alignment horizontal="right" vertical="center" wrapText="1"/>
    </xf>
    <xf numFmtId="165" fontId="3" fillId="12" borderId="3" xfId="3" applyFont="1" applyFill="1" applyBorder="1" applyAlignment="1">
      <alignment horizontal="right" vertical="center" wrapText="1"/>
    </xf>
    <xf numFmtId="0" fontId="4" fillId="3" borderId="1" xfId="3" applyNumberFormat="1" applyFont="1" applyFill="1" applyBorder="1" applyAlignment="1">
      <alignment horizontal="left" vertical="center"/>
    </xf>
    <xf numFmtId="0" fontId="4" fillId="0" borderId="1" xfId="3" applyNumberFormat="1" applyFont="1" applyFill="1" applyBorder="1" applyAlignment="1">
      <alignment vertical="center" wrapText="1"/>
    </xf>
    <xf numFmtId="165" fontId="28" fillId="0" borderId="0" xfId="3" applyFont="1" applyFill="1" applyBorder="1" applyAlignment="1">
      <alignment vertical="center" wrapText="1"/>
    </xf>
    <xf numFmtId="165" fontId="8" fillId="0" borderId="0" xfId="3" applyFont="1" applyFill="1" applyBorder="1" applyAlignment="1"/>
    <xf numFmtId="0" fontId="8" fillId="0" borderId="5" xfId="0" applyFont="1" applyBorder="1" applyAlignment="1">
      <alignment horizontal="left" vertical="top"/>
    </xf>
    <xf numFmtId="165" fontId="9" fillId="0" borderId="0" xfId="3" applyFont="1" applyFill="1" applyBorder="1"/>
    <xf numFmtId="0" fontId="8" fillId="0" borderId="0" xfId="2" applyFont="1" applyAlignment="1">
      <alignment horizontal="left" vertical="top" wrapText="1"/>
    </xf>
    <xf numFmtId="0" fontId="8" fillId="0" borderId="5" xfId="0" applyFont="1" applyBorder="1" applyAlignment="1">
      <alignment horizontal="left"/>
    </xf>
    <xf numFmtId="0" fontId="8" fillId="0" borderId="0" xfId="0" applyFont="1" applyAlignment="1">
      <alignment horizontal="left" vertical="center" wrapText="1"/>
    </xf>
    <xf numFmtId="165" fontId="8" fillId="0" borderId="5" xfId="3" applyFont="1" applyFill="1" applyBorder="1" applyAlignment="1">
      <alignment vertical="center" wrapText="1"/>
    </xf>
    <xf numFmtId="164" fontId="9" fillId="16" borderId="3" xfId="1" applyFont="1" applyFill="1" applyBorder="1"/>
    <xf numFmtId="164" fontId="9" fillId="25" borderId="3" xfId="1" applyFont="1" applyFill="1" applyBorder="1"/>
    <xf numFmtId="0" fontId="10" fillId="0" borderId="0" xfId="33">
      <alignment vertical="top"/>
    </xf>
    <xf numFmtId="0" fontId="45" fillId="0" borderId="0" xfId="33" applyFont="1" applyAlignment="1">
      <alignment horizontal="centerContinuous" vertical="top" wrapText="1"/>
    </xf>
    <xf numFmtId="0" fontId="10" fillId="0" borderId="0" xfId="33" applyAlignment="1">
      <alignment horizontal="centerContinuous" vertical="top"/>
    </xf>
    <xf numFmtId="0" fontId="45" fillId="0" borderId="0" xfId="33" applyFont="1">
      <alignment vertical="top"/>
    </xf>
    <xf numFmtId="4" fontId="45" fillId="0" borderId="0" xfId="33" applyNumberFormat="1" applyFont="1">
      <alignment vertical="top"/>
    </xf>
    <xf numFmtId="0" fontId="4" fillId="0" borderId="0" xfId="33" applyFont="1">
      <alignment vertical="top"/>
    </xf>
    <xf numFmtId="0" fontId="4" fillId="0" borderId="0" xfId="33" applyFont="1" applyAlignment="1"/>
    <xf numFmtId="0" fontId="10" fillId="0" borderId="0" xfId="33" applyAlignment="1"/>
    <xf numFmtId="4" fontId="10" fillId="0" borderId="0" xfId="33" applyNumberFormat="1">
      <alignment vertical="top"/>
    </xf>
    <xf numFmtId="165" fontId="9" fillId="0" borderId="5" xfId="3" applyFont="1" applyFill="1" applyBorder="1"/>
    <xf numFmtId="0" fontId="8" fillId="0" borderId="5" xfId="0" applyFont="1" applyBorder="1" applyAlignment="1">
      <alignment horizontal="left" vertical="center" wrapText="1"/>
    </xf>
    <xf numFmtId="165" fontId="10" fillId="0" borderId="0" xfId="3" applyFont="1" applyAlignment="1">
      <alignment vertical="top"/>
    </xf>
    <xf numFmtId="166" fontId="8" fillId="0" borderId="3" xfId="3" applyNumberFormat="1" applyFont="1" applyFill="1" applyBorder="1"/>
    <xf numFmtId="0" fontId="46" fillId="0" borderId="0" xfId="2" applyFont="1" applyAlignment="1">
      <alignment horizontal="centerContinuous"/>
    </xf>
    <xf numFmtId="0" fontId="47" fillId="0" borderId="0" xfId="2" applyFont="1" applyAlignment="1">
      <alignment horizontal="centerContinuous"/>
    </xf>
    <xf numFmtId="165" fontId="4" fillId="0" borderId="0" xfId="3" applyFont="1" applyFill="1" applyBorder="1" applyAlignment="1">
      <alignment vertical="center"/>
    </xf>
    <xf numFmtId="165" fontId="4" fillId="0" borderId="7" xfId="3" applyFont="1" applyFill="1" applyBorder="1" applyAlignment="1">
      <alignment horizontal="center" vertical="center"/>
    </xf>
    <xf numFmtId="165" fontId="48" fillId="0" borderId="0" xfId="3" applyFont="1" applyFill="1" applyBorder="1" applyAlignment="1">
      <alignment horizontal="center" vertical="center"/>
    </xf>
  </cellXfs>
  <cellStyles count="47">
    <cellStyle name="Millares" xfId="3" builtinId="3"/>
    <cellStyle name="Millares 2" xfId="4"/>
    <cellStyle name="Millares 2 2" xfId="17"/>
    <cellStyle name="Millares 2 2 2" xfId="19"/>
    <cellStyle name="Millares 2 3" xfId="24"/>
    <cellStyle name="Millares 3" xfId="6"/>
    <cellStyle name="Millares 4" xfId="7"/>
    <cellStyle name="Millares 5" xfId="13"/>
    <cellStyle name="Millares 6" xfId="22"/>
    <cellStyle name="Millares 6 3" xfId="36"/>
    <cellStyle name="Millares 7" xfId="28"/>
    <cellStyle name="Millares 8" xfId="29"/>
    <cellStyle name="Moneda" xfId="1" builtinId="4"/>
    <cellStyle name="Moneda 2" xfId="11"/>
    <cellStyle name="Moneda 2 2" xfId="32"/>
    <cellStyle name="Moneda 3" xfId="14"/>
    <cellStyle name="Moneda 4" xfId="25"/>
    <cellStyle name="Normal" xfId="0" builtinId="0"/>
    <cellStyle name="Normal 10" xfId="23"/>
    <cellStyle name="Normal 11" xfId="26"/>
    <cellStyle name="Normal 12" xfId="27"/>
    <cellStyle name="Normal 13" xfId="30"/>
    <cellStyle name="Normal 14" xfId="31"/>
    <cellStyle name="Normal 14 2" xfId="33"/>
    <cellStyle name="Normal 15" xfId="34"/>
    <cellStyle name="Normal 16" xfId="35"/>
    <cellStyle name="Normal 17" xfId="37"/>
    <cellStyle name="Normal 18" xfId="38"/>
    <cellStyle name="Normal 19" xfId="39"/>
    <cellStyle name="Normal 2" xfId="2"/>
    <cellStyle name="Normal 2 2" xfId="10"/>
    <cellStyle name="Normal 2 3" xfId="16"/>
    <cellStyle name="Normal 2 4" xfId="40"/>
    <cellStyle name="Normal 2 5" xfId="45"/>
    <cellStyle name="Normal 20" xfId="41"/>
    <cellStyle name="Normal 21" xfId="42"/>
    <cellStyle name="Normal 22" xfId="43"/>
    <cellStyle name="Normal 23" xfId="44"/>
    <cellStyle name="Normal 24" xfId="46"/>
    <cellStyle name="Normal 3" xfId="5"/>
    <cellStyle name="Normal 3 2" xfId="18"/>
    <cellStyle name="Normal 4" xfId="8"/>
    <cellStyle name="Normal 5" xfId="9"/>
    <cellStyle name="Normal 6" xfId="12"/>
    <cellStyle name="Normal 7" xfId="15"/>
    <cellStyle name="Normal 8" xfId="20"/>
    <cellStyle name="Normal 9" xfId="21"/>
  </cellStyles>
  <dxfs count="0"/>
  <tableStyles count="0" defaultTableStyle="TableStyleMedium2" defaultPivotStyle="PivotStyleLight16"/>
  <colors>
    <mruColors>
      <color rgb="FF66FF33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3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leodo/Downloads/PENDIENTES%20DE%20PAGO%20CON%20CORTE%20AL%2031-03-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100p/Downloads/PENDIENTES%20DE%20PAGO%20CON%20CORTE%20AL%2030-09-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/Downloads/CONCENTRADO%20DE%20PAGOS%20ENERO%20(AL%2021-ENE-202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EFIPLAN/CUENTAS%20POR%20PAGAR/Balanza%20al%2031%20Dic%202021%20solo%20pasivo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RESPALDO%20CLEO/SEFIPLAN/TESORERO/CUENTAS%20POR%20PAGAR/ADEFAS%202020%20PAGADAS%20EN%20EN%20ENERO%202021%20COMPLETO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RESPALDO%20CLEO/SEFIPLAN/TESORERO/CUENTAS%20POR%20PAGAR/CONCENTRADO%20DE%20PAGOS%202021%2029%20ENERO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leodo/Downloads/CONCENTRADO%20DE%20PAGOS%202021%20(AL%2017-MAR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 2021"/>
      <sheetName val="2021"/>
      <sheetName val="TD 2020"/>
      <sheetName val="2121S"/>
      <sheetName val="2020"/>
      <sheetName val="2020S"/>
      <sheetName val="TD 2019"/>
      <sheetName val="2019S"/>
      <sheetName val="2019"/>
      <sheetName val="TD 2018"/>
      <sheetName val="2018S"/>
      <sheetName val="2018"/>
      <sheetName val="TD 2010 A 2017"/>
      <sheetName val="2010-17"/>
      <sheetName val="BLMY"/>
      <sheetName val="Hoja8 (2)"/>
      <sheetName val="2010 A 2017"/>
    </sheetNames>
    <sheetDataSet>
      <sheetData sheetId="0"/>
      <sheetData sheetId="1"/>
      <sheetData sheetId="2"/>
      <sheetData sheetId="3">
        <row r="1">
          <cell r="A1" t="str">
            <v>CUENTA</v>
          </cell>
        </row>
        <row r="2">
          <cell r="B2" t="str">
            <v xml:space="preserve">AGUILAR DIAZ ANAHI ELIZABETH  </v>
          </cell>
          <cell r="C2">
            <v>27840</v>
          </cell>
          <cell r="D2" t="str">
            <v>Proveedores</v>
          </cell>
          <cell r="E2" t="str">
            <v>2.1.1.2.1.1.246</v>
          </cell>
        </row>
        <row r="3">
          <cell r="B3" t="str">
            <v>MARIA GUADALUPEAGUILARBACELIZ</v>
          </cell>
          <cell r="C3">
            <v>123227.12999999999</v>
          </cell>
          <cell r="D3" t="str">
            <v>Proveedores</v>
          </cell>
          <cell r="E3" t="str">
            <v>2.1.1.2.1.1.307</v>
          </cell>
        </row>
        <row r="4">
          <cell r="B4" t="str">
            <v>ANILUM MATERIAL ELECTRICO S.A. DE C.V.</v>
          </cell>
          <cell r="C4">
            <v>62640</v>
          </cell>
          <cell r="D4" t="str">
            <v>Proveedores</v>
          </cell>
          <cell r="E4" t="str">
            <v>2.1.1.2.1.1.314</v>
          </cell>
        </row>
        <row r="5">
          <cell r="B5" t="str">
            <v>ASESORIAS CRISTAL LOGISTIC, S.A. DE C.V.</v>
          </cell>
          <cell r="C5">
            <v>654240</v>
          </cell>
          <cell r="D5" t="str">
            <v>Proveedores</v>
          </cell>
          <cell r="E5" t="str">
            <v>2.1.1.2.1.1.33</v>
          </cell>
        </row>
        <row r="6">
          <cell r="B6" t="str">
            <v>ARREOLA PEÑA ROSARIO</v>
          </cell>
          <cell r="C6">
            <v>4906.7999999999993</v>
          </cell>
          <cell r="D6" t="str">
            <v>Proveedores</v>
          </cell>
          <cell r="E6" t="str">
            <v>2.1.1.2.1.1.63</v>
          </cell>
        </row>
        <row r="7">
          <cell r="B7" t="str">
            <v>ANGULO MUÑOA AIDA ELVIRA</v>
          </cell>
          <cell r="C7">
            <v>155820</v>
          </cell>
          <cell r="D7" t="str">
            <v>Rentas</v>
          </cell>
          <cell r="E7" t="str">
            <v>2.1.1.2.1.1.68</v>
          </cell>
        </row>
        <row r="8">
          <cell r="B8" t="str">
            <v>ALPHA DIGITAL S.A. DE C.V.</v>
          </cell>
          <cell r="C8">
            <v>23528.2</v>
          </cell>
          <cell r="D8" t="str">
            <v>Proveedores</v>
          </cell>
          <cell r="E8" t="str">
            <v>2.1.1.2.1.1.74</v>
          </cell>
        </row>
        <row r="9">
          <cell r="B9" t="str">
            <v>FERNANDOAMAROHERNANDEZ</v>
          </cell>
          <cell r="C9">
            <v>73393.2</v>
          </cell>
          <cell r="D9" t="str">
            <v>Proveedores</v>
          </cell>
          <cell r="E9" t="str">
            <v>2.1.1.2.1.1.9</v>
          </cell>
        </row>
        <row r="10">
          <cell r="B10" t="str">
            <v>KEY CANCUN, S.A. DE C.V.</v>
          </cell>
          <cell r="C10">
            <v>6566.7</v>
          </cell>
          <cell r="D10" t="str">
            <v>Proveedores</v>
          </cell>
          <cell r="E10" t="str">
            <v>2.1.1.2.1.11.6</v>
          </cell>
        </row>
        <row r="11">
          <cell r="B11" t="str">
            <v>LUMO FINANCIERA DEL CENTRO S.A DE C.V. SOFOM E.N.R.</v>
          </cell>
          <cell r="C11">
            <v>12096866.279999999</v>
          </cell>
          <cell r="D11" t="str">
            <v>Proveedores</v>
          </cell>
          <cell r="E11" t="str">
            <v>2.1.1.2.1.12.119</v>
          </cell>
        </row>
        <row r="12">
          <cell r="B12" t="str">
            <v>LEASE AND FLEET SOLUTIONS S.A. DE C.V.</v>
          </cell>
          <cell r="C12">
            <v>17652778.060000002</v>
          </cell>
          <cell r="D12" t="str">
            <v>Proveedores</v>
          </cell>
          <cell r="E12" t="str">
            <v>2.1.1.2.1.12.138</v>
          </cell>
        </row>
        <row r="13">
          <cell r="B13" t="str">
            <v>LAMUTECH S. DE R.L. DE C.V.</v>
          </cell>
          <cell r="C13">
            <v>119105.67</v>
          </cell>
          <cell r="D13" t="str">
            <v>Proveedores</v>
          </cell>
          <cell r="E13" t="str">
            <v>2.1.1.2.1.12.150</v>
          </cell>
        </row>
        <row r="14">
          <cell r="B14" t="str">
            <v>SONIALABASTIDALARA</v>
          </cell>
          <cell r="C14">
            <v>11502</v>
          </cell>
          <cell r="D14" t="str">
            <v>Proveedores</v>
          </cell>
          <cell r="E14" t="str">
            <v>2.1.1.2.1.12.2</v>
          </cell>
        </row>
        <row r="15">
          <cell r="B15" t="str">
            <v>LEMUS LOPEZ IRINEO</v>
          </cell>
          <cell r="C15">
            <v>74500</v>
          </cell>
          <cell r="D15" t="str">
            <v>Proveedores</v>
          </cell>
          <cell r="E15" t="str">
            <v>2.1.1.2.1.12.5</v>
          </cell>
        </row>
        <row r="16">
          <cell r="B16" t="str">
            <v>MARIO ERNESTOMONTALVOHERNANDEZ</v>
          </cell>
          <cell r="C16">
            <v>65966.399999999994</v>
          </cell>
          <cell r="D16" t="str">
            <v>Proveedores</v>
          </cell>
          <cell r="E16" t="str">
            <v>2.1.1.2.1.13.186</v>
          </cell>
        </row>
        <row r="17">
          <cell r="B17" t="str">
            <v>JOSE LUISMINGUERALCOCER</v>
          </cell>
          <cell r="C17">
            <v>199055.2</v>
          </cell>
          <cell r="D17" t="str">
            <v>Proveedores</v>
          </cell>
          <cell r="E17" t="str">
            <v>2.1.1.2.1.13.22</v>
          </cell>
        </row>
        <row r="18">
          <cell r="B18" t="str">
            <v>DORA ELIZABETHMINGUERALCOCER</v>
          </cell>
          <cell r="C18">
            <v>20103.45</v>
          </cell>
          <cell r="D18" t="str">
            <v>Rentas</v>
          </cell>
          <cell r="E18" t="str">
            <v>2.1.1.2.1.13.322</v>
          </cell>
        </row>
        <row r="19">
          <cell r="B19" t="str">
            <v>ADDY NOEMIMENDEZMENA</v>
          </cell>
          <cell r="C19">
            <v>96882</v>
          </cell>
          <cell r="D19" t="str">
            <v>Proveedores</v>
          </cell>
          <cell r="E19" t="str">
            <v>2.1.1.2.1.13.34</v>
          </cell>
        </row>
        <row r="20">
          <cell r="B20" t="str">
            <v>LUCAMAGHELLI</v>
          </cell>
          <cell r="C20">
            <v>240000</v>
          </cell>
          <cell r="D20" t="str">
            <v>Rentas</v>
          </cell>
          <cell r="E20" t="str">
            <v>2.1.1.2.1.13.388</v>
          </cell>
        </row>
        <row r="21">
          <cell r="B21" t="str">
            <v>MCN CONSULTORES INTEGRALES SC</v>
          </cell>
          <cell r="C21">
            <v>2945228.4</v>
          </cell>
          <cell r="D21" t="str">
            <v>Proveedores</v>
          </cell>
          <cell r="E21" t="str">
            <v>2.1.1.2.1.13.418</v>
          </cell>
        </row>
        <row r="22">
          <cell r="B22" t="str">
            <v>RITA MARIAORTEGONCERVERA</v>
          </cell>
          <cell r="C22">
            <v>76722.990000000005</v>
          </cell>
          <cell r="D22" t="str">
            <v>Rentas</v>
          </cell>
          <cell r="E22" t="str">
            <v>2.1.1.2.1.16.115</v>
          </cell>
        </row>
        <row r="23">
          <cell r="B23" t="str">
            <v>PUBLICIDAD Y MARKETING ICONO SA DE CV</v>
          </cell>
          <cell r="C23">
            <v>1393419.96</v>
          </cell>
          <cell r="D23" t="str">
            <v>Proveedores</v>
          </cell>
          <cell r="E23" t="str">
            <v>2.1.1.2.1.17.22</v>
          </cell>
        </row>
        <row r="24">
          <cell r="B24" t="str">
            <v>MARCO ANTONIOPACHECOALMEIDA</v>
          </cell>
          <cell r="C24">
            <v>23598.38</v>
          </cell>
          <cell r="D24" t="str">
            <v>Proveedores</v>
          </cell>
          <cell r="E24" t="str">
            <v>2.1.1.2.1.17.228</v>
          </cell>
        </row>
        <row r="25">
          <cell r="B25" t="str">
            <v>MARIANELA PEYREFITTE FERREIRO</v>
          </cell>
          <cell r="C25">
            <v>5036.46</v>
          </cell>
          <cell r="D25" t="str">
            <v>Proveedores</v>
          </cell>
          <cell r="E25" t="str">
            <v>2.1.1.2.1.17.265</v>
          </cell>
        </row>
        <row r="26">
          <cell r="B26" t="str">
            <v>DANIEL JESUSPUCJIMENEZ</v>
          </cell>
          <cell r="C26">
            <v>5681.45</v>
          </cell>
          <cell r="D26" t="str">
            <v>Proveedores</v>
          </cell>
          <cell r="E26" t="str">
            <v>2.1.1.2.1.17.311</v>
          </cell>
        </row>
        <row r="27">
          <cell r="B27" t="str">
            <v>PADEM LIMPIEZA S.A. DE C.V.</v>
          </cell>
          <cell r="C27">
            <v>418334.28</v>
          </cell>
          <cell r="D27" t="str">
            <v>Proveedores</v>
          </cell>
          <cell r="E27" t="str">
            <v>2.1.1.2.1.17.71</v>
          </cell>
        </row>
        <row r="28">
          <cell r="B28" t="str">
            <v>MIRIAM DEL CARMENPERAZAOLIVA</v>
          </cell>
          <cell r="C28">
            <v>37751.040000000001</v>
          </cell>
          <cell r="D28" t="str">
            <v>Proveedores</v>
          </cell>
          <cell r="E28" t="str">
            <v>2.1.1.2.1.17.8</v>
          </cell>
        </row>
        <row r="29">
          <cell r="B29" t="str">
            <v>YIMMYPECHCASTILLEJOS</v>
          </cell>
          <cell r="C29">
            <v>94818.46</v>
          </cell>
          <cell r="D29" t="str">
            <v>Proveedores</v>
          </cell>
          <cell r="E29" t="str">
            <v>2.1.1.2.1.17.9</v>
          </cell>
        </row>
        <row r="30">
          <cell r="B30" t="str">
            <v>RADIOMOVIL DIPSA S.A. DE C.V.</v>
          </cell>
          <cell r="C30">
            <v>2995</v>
          </cell>
          <cell r="D30" t="str">
            <v>Pago de Servicios Básicos</v>
          </cell>
          <cell r="E30" t="str">
            <v>2.1.1.2.1.19.15</v>
          </cell>
        </row>
        <row r="31">
          <cell r="B31" t="str">
            <v>ELIFAR DE LA CRUZRIVEROSANSORES</v>
          </cell>
          <cell r="C31">
            <v>105620</v>
          </cell>
          <cell r="D31" t="str">
            <v>Proveedores</v>
          </cell>
          <cell r="E31" t="str">
            <v>2.1.1.2.1.19.159</v>
          </cell>
        </row>
        <row r="32">
          <cell r="B32" t="str">
            <v>B BOX 42 SA DE CV</v>
          </cell>
          <cell r="C32">
            <v>5568</v>
          </cell>
          <cell r="D32" t="str">
            <v>Proveedores</v>
          </cell>
          <cell r="E32" t="str">
            <v>2.1.1.2.1.2.149</v>
          </cell>
        </row>
        <row r="33">
          <cell r="B33" t="str">
            <v>BANCA MIFEL 338/2002 S.A.</v>
          </cell>
          <cell r="C33">
            <v>80392.98</v>
          </cell>
          <cell r="D33" t="str">
            <v>Rentas</v>
          </cell>
          <cell r="E33" t="str">
            <v>2.1.1.2.1.2.33</v>
          </cell>
        </row>
        <row r="34">
          <cell r="B34" t="str">
            <v>GUADALUPEBERNALSEGURA</v>
          </cell>
          <cell r="C34">
            <v>7020</v>
          </cell>
          <cell r="D34" t="str">
            <v>Proveedores</v>
          </cell>
          <cell r="E34" t="str">
            <v>2.1.1.2.1.2.8</v>
          </cell>
        </row>
        <row r="35">
          <cell r="B35" t="str">
            <v>SEGUROS ATLAS, S.A.</v>
          </cell>
          <cell r="C35">
            <v>280759.88</v>
          </cell>
          <cell r="D35" t="str">
            <v>Financieras y seguros</v>
          </cell>
          <cell r="E35" t="str">
            <v>2.1.1.2.1.20.260</v>
          </cell>
        </row>
        <row r="36">
          <cell r="B36" t="str">
            <v>SERVICONSTRUCTORES Y EXPERTOS DEL SURESTE SA DE CV</v>
          </cell>
          <cell r="C36">
            <v>191980</v>
          </cell>
          <cell r="D36" t="str">
            <v>Proveedores</v>
          </cell>
          <cell r="E36" t="str">
            <v>2.1.1.2.1.20.319</v>
          </cell>
        </row>
        <row r="37">
          <cell r="B37" t="str">
            <v>JULIAN DANIELSOBERANISVAZQUEZ</v>
          </cell>
          <cell r="C37">
            <v>35710.6</v>
          </cell>
          <cell r="D37" t="str">
            <v>Proveedores</v>
          </cell>
          <cell r="E37" t="str">
            <v>2.1.1.2.1.20.97</v>
          </cell>
        </row>
        <row r="38">
          <cell r="B38" t="str">
            <v>TELEFONOS DE MEXICO S.A.B DE C.V.</v>
          </cell>
          <cell r="C38">
            <v>3990</v>
          </cell>
          <cell r="D38" t="str">
            <v>Pago de Servicios Básicos</v>
          </cell>
          <cell r="E38" t="str">
            <v>2.1.1.2.1.21.1</v>
          </cell>
        </row>
        <row r="39">
          <cell r="B39" t="str">
            <v>TOTAL PLAY TELECOMUNICACIONES S.A. DE C.V.</v>
          </cell>
          <cell r="C39">
            <v>57085431.119999997</v>
          </cell>
          <cell r="D39" t="str">
            <v>Pago de Servicios Básicos</v>
          </cell>
          <cell r="E39" t="str">
            <v>2.1.1.2.1.21.133</v>
          </cell>
        </row>
        <row r="40">
          <cell r="B40" t="str">
            <v>DOS TORRES CAPITAL SC</v>
          </cell>
          <cell r="C40">
            <v>26892570.969999999</v>
          </cell>
          <cell r="D40" t="str">
            <v>Proveedores</v>
          </cell>
          <cell r="E40" t="str">
            <v>2.1.1.2.1.21.164</v>
          </cell>
        </row>
        <row r="41">
          <cell r="B41" t="str">
            <v>VICMAR SEGURIDAD PRIVADA SC</v>
          </cell>
          <cell r="C41">
            <v>51736</v>
          </cell>
          <cell r="D41" t="str">
            <v>Proveedores</v>
          </cell>
          <cell r="E41" t="str">
            <v>2.1.1.2.1.23.119</v>
          </cell>
        </row>
        <row r="42">
          <cell r="B42" t="str">
            <v>ALEJANDROXACURSALAZAR</v>
          </cell>
          <cell r="C42">
            <v>47276</v>
          </cell>
          <cell r="D42" t="str">
            <v>Rentas</v>
          </cell>
          <cell r="E42" t="str">
            <v>2.1.1.2.1.25.11</v>
          </cell>
        </row>
        <row r="43">
          <cell r="B43" t="str">
            <v>XERON ASESORIA SA DE CV</v>
          </cell>
          <cell r="C43">
            <v>1540480</v>
          </cell>
          <cell r="D43" t="str">
            <v>Proveedores</v>
          </cell>
          <cell r="E43" t="str">
            <v>2.1.1.2.1.25.12</v>
          </cell>
        </row>
        <row r="44">
          <cell r="B44" t="str">
            <v>ROCIO DEL CARMENZURITA HERNANDEZ</v>
          </cell>
          <cell r="C44">
            <v>11600</v>
          </cell>
          <cell r="D44" t="str">
            <v>Proveedores</v>
          </cell>
          <cell r="E44" t="str">
            <v>2.1.1.2.1.27.2</v>
          </cell>
        </row>
        <row r="45">
          <cell r="B45" t="str">
            <v>VICTOR MANUELZAPATA VALES</v>
          </cell>
          <cell r="C45">
            <v>29680</v>
          </cell>
          <cell r="D45" t="str">
            <v>Rentas</v>
          </cell>
          <cell r="E45" t="str">
            <v>2.1.1.2.1.27.8</v>
          </cell>
        </row>
        <row r="46">
          <cell r="B46" t="str">
            <v>JULIO CESARCASTILLAPINTO</v>
          </cell>
          <cell r="C46">
            <v>3240</v>
          </cell>
          <cell r="D46" t="str">
            <v>Proveedores</v>
          </cell>
          <cell r="E46" t="str">
            <v>2.1.1.2.1.3.130</v>
          </cell>
        </row>
        <row r="47">
          <cell r="B47" t="str">
            <v>CENTRO DE COPIADO MÉRIDA S.A. DE C.V.</v>
          </cell>
          <cell r="C47">
            <v>1994.96</v>
          </cell>
          <cell r="D47" t="str">
            <v>Proveedores</v>
          </cell>
          <cell r="E47" t="str">
            <v>2.1.1.2.1.3.21</v>
          </cell>
        </row>
        <row r="48">
          <cell r="B48" t="str">
            <v>GENNY ROCIO DEL ROSARIOCERONMENDOZA</v>
          </cell>
          <cell r="C48">
            <v>44605.22</v>
          </cell>
          <cell r="D48" t="str">
            <v>Proveedores</v>
          </cell>
          <cell r="E48" t="str">
            <v>2.1.1.2.1.3.22</v>
          </cell>
        </row>
        <row r="49">
          <cell r="B49" t="str">
            <v>CORPORATIVO PADEM S.A DE C.V</v>
          </cell>
          <cell r="C49">
            <v>2550.21</v>
          </cell>
          <cell r="D49" t="str">
            <v>Proveedores</v>
          </cell>
          <cell r="E49" t="str">
            <v>2.1.1.2.1.3.235</v>
          </cell>
        </row>
        <row r="50">
          <cell r="B50" t="str">
            <v>COMPUSONICA S.A. DE C.V.</v>
          </cell>
          <cell r="C50">
            <v>299437.76</v>
          </cell>
          <cell r="D50" t="str">
            <v>Proveedores</v>
          </cell>
          <cell r="E50" t="str">
            <v>2.1.1.2.1.3.25</v>
          </cell>
        </row>
        <row r="51">
          <cell r="B51" t="str">
            <v>CM EQUIPOS Y SOPORTE S.A. DE C.V.</v>
          </cell>
          <cell r="C51">
            <v>2207.67</v>
          </cell>
          <cell r="D51" t="str">
            <v>Pago de Servicios Básicos</v>
          </cell>
          <cell r="E51" t="str">
            <v>2.1.1.2.1.3.259</v>
          </cell>
        </row>
        <row r="52">
          <cell r="B52" t="str">
            <v>CONSEJO NACIONAL DE ORGANISMOS ESTATALES DE VIVIENDA AC</v>
          </cell>
          <cell r="C52">
            <v>14000</v>
          </cell>
          <cell r="D52" t="str">
            <v>Proveedores</v>
          </cell>
          <cell r="E52" t="str">
            <v>2.1.1.2.1.3.277</v>
          </cell>
        </row>
        <row r="53">
          <cell r="B53" t="str">
            <v>CONSTRUCTORA INMOBILIARIA DE CANCUN, S.A. DE C.V.</v>
          </cell>
          <cell r="C53">
            <v>464000</v>
          </cell>
          <cell r="D53" t="str">
            <v>Rentas</v>
          </cell>
          <cell r="E53" t="str">
            <v>2.1.1.2.1.3.286</v>
          </cell>
        </row>
        <row r="54">
          <cell r="B54" t="str">
            <v>JORGE MANUELCHEJINBATARSE</v>
          </cell>
          <cell r="C54">
            <v>66880</v>
          </cell>
          <cell r="D54" t="str">
            <v>Proveedores</v>
          </cell>
          <cell r="E54" t="str">
            <v>2.1.1.2.1.3.29</v>
          </cell>
        </row>
        <row r="55">
          <cell r="B55" t="str">
            <v>CORPORACION GRAFICA Y DE IMPRESIÓN DEL SURESTE S.A. DE C.V.</v>
          </cell>
          <cell r="C55">
            <v>779.98</v>
          </cell>
          <cell r="D55" t="str">
            <v>Proveedores</v>
          </cell>
          <cell r="E55" t="str">
            <v>2.1.1.2.1.3.329</v>
          </cell>
        </row>
        <row r="56">
          <cell r="B56" t="str">
            <v>CFE SUMINISTRADOR DE SERVICIOS BASICOS</v>
          </cell>
          <cell r="C56">
            <v>72463</v>
          </cell>
          <cell r="D56" t="str">
            <v>Pago de Servicios Básicos</v>
          </cell>
          <cell r="E56" t="str">
            <v>2.1.1.2.1.3.425</v>
          </cell>
        </row>
        <row r="57">
          <cell r="B57" t="str">
            <v>CORPORATIVO MEXSUM SA DE CV</v>
          </cell>
          <cell r="C57">
            <v>5758588</v>
          </cell>
          <cell r="D57" t="str">
            <v>Proveedores</v>
          </cell>
          <cell r="E57" t="str">
            <v>2.1.1.2.1.3.60</v>
          </cell>
        </row>
        <row r="58">
          <cell r="B58" t="str">
            <v>COPISISTEMAS DEL SURESTE, S.A. DE C.V.</v>
          </cell>
          <cell r="C58">
            <v>298195.9099999998</v>
          </cell>
          <cell r="D58" t="str">
            <v>Proveedores</v>
          </cell>
          <cell r="E58" t="str">
            <v>2.1.1.2.1.3.623</v>
          </cell>
        </row>
        <row r="59">
          <cell r="B59" t="str">
            <v>COMERCIALIZADORA DE PRODUCTOS Y SERVICIOS ATTENZA, S.A. DE C.V.</v>
          </cell>
          <cell r="C59">
            <v>81200</v>
          </cell>
          <cell r="D59" t="str">
            <v>Proveedores</v>
          </cell>
          <cell r="E59" t="str">
            <v>2.1.1.2.1.3.647</v>
          </cell>
        </row>
        <row r="60">
          <cell r="B60" t="str">
            <v>FREDDY ONEYCANPOOT</v>
          </cell>
          <cell r="C60">
            <v>3190000</v>
          </cell>
          <cell r="D60" t="str">
            <v>Proveedores</v>
          </cell>
          <cell r="E60" t="str">
            <v>2.1.1.2.1.3.666</v>
          </cell>
        </row>
        <row r="61">
          <cell r="B61" t="str">
            <v>CD MER, S.A. DE C.V.</v>
          </cell>
          <cell r="C61">
            <v>369395.24</v>
          </cell>
          <cell r="D61" t="str">
            <v>Proveedores</v>
          </cell>
          <cell r="E61" t="str">
            <v>2.1.1.2.1.3.67</v>
          </cell>
        </row>
        <row r="62">
          <cell r="B62" t="str">
            <v>COORPORATIVO DE VIAJES MAP SA DE CV</v>
          </cell>
          <cell r="C62">
            <v>172899.62</v>
          </cell>
          <cell r="D62" t="str">
            <v>Proveedores</v>
          </cell>
          <cell r="E62" t="str">
            <v>2.1.1.2.1.3.682</v>
          </cell>
        </row>
        <row r="63">
          <cell r="B63" t="str">
            <v>CABLEMAS TELECOMUNICACIONES S.A. DE C.V.</v>
          </cell>
          <cell r="C63">
            <v>6078.9400000000005</v>
          </cell>
          <cell r="D63" t="str">
            <v>Pago de Servicios Básicos</v>
          </cell>
          <cell r="E63" t="str">
            <v>2.1.1.2.1.3.88</v>
          </cell>
        </row>
        <row r="64">
          <cell r="B64" t="str">
            <v>CANCUN CONSTRUCTORES Y EXPERTOS STE SA DE CV</v>
          </cell>
          <cell r="C64">
            <v>213440</v>
          </cell>
          <cell r="D64" t="str">
            <v>Proveedores</v>
          </cell>
          <cell r="E64" t="str">
            <v>2.1.1.2.1.3.98</v>
          </cell>
        </row>
        <row r="65">
          <cell r="B65" t="str">
            <v>DESARROLLADORA LOS CORALES, S.A. DE C.V.</v>
          </cell>
          <cell r="C65">
            <v>104400</v>
          </cell>
          <cell r="D65" t="str">
            <v>Rentas</v>
          </cell>
          <cell r="E65" t="str">
            <v>2.1.1.2.1.4.31</v>
          </cell>
        </row>
        <row r="66">
          <cell r="B66" t="str">
            <v>FM GASTRONOMIA, S.A. DE C.V.</v>
          </cell>
          <cell r="C66">
            <v>12271168</v>
          </cell>
          <cell r="D66" t="str">
            <v>Proveedores</v>
          </cell>
          <cell r="E66" t="str">
            <v>2.1.1.2.1.6.9</v>
          </cell>
        </row>
        <row r="67">
          <cell r="B67" t="str">
            <v>GOBIERNO DEL ESTADO LIBRE Y SOBERANO DE QUINTANA ROO.</v>
          </cell>
          <cell r="C67">
            <v>542554.79999999993</v>
          </cell>
          <cell r="D67" t="str">
            <v>Pago de comisiones bancarias (CAP. 3000)</v>
          </cell>
          <cell r="E67" t="str">
            <v>2.1.1.2.1.7.155</v>
          </cell>
        </row>
        <row r="68">
          <cell r="B68" t="str">
            <v>GOROSICA BOBADILLA ALVARO</v>
          </cell>
          <cell r="C68">
            <v>10600</v>
          </cell>
          <cell r="D68" t="str">
            <v>Rentas</v>
          </cell>
          <cell r="E68" t="str">
            <v>2.1.1.2.1.7.20</v>
          </cell>
        </row>
        <row r="69">
          <cell r="B69" t="str">
            <v>GONZALEZ GONZALEZ MELCHOR</v>
          </cell>
          <cell r="C69">
            <v>14917.39</v>
          </cell>
          <cell r="D69" t="str">
            <v>Proveedores</v>
          </cell>
          <cell r="E69" t="str">
            <v>2.1.1.2.1.7.216</v>
          </cell>
        </row>
        <row r="70">
          <cell r="B70" t="str">
            <v>LUIS JAVIERGUTIERREZFERNANDEZ</v>
          </cell>
          <cell r="C70">
            <v>44700</v>
          </cell>
          <cell r="D70" t="str">
            <v>Proveedores</v>
          </cell>
          <cell r="E70" t="str">
            <v>2.1.1.2.1.7.228</v>
          </cell>
        </row>
        <row r="71">
          <cell r="B71" t="str">
            <v>GRUPO QS XPERT SOLUTIONS MEXICO SA DE CV</v>
          </cell>
          <cell r="C71">
            <v>163468.36000000004</v>
          </cell>
          <cell r="D71" t="str">
            <v>Proveedores</v>
          </cell>
          <cell r="E71" t="str">
            <v>2.1.1.2.1.7.263</v>
          </cell>
        </row>
        <row r="72">
          <cell r="B72" t="str">
            <v>GRUPO COMERCIALIZADORA XASIRM, S.A. DE C.V.</v>
          </cell>
          <cell r="C72">
            <v>505243.66000000009</v>
          </cell>
          <cell r="D72" t="str">
            <v>Proveedores</v>
          </cell>
          <cell r="E72" t="str">
            <v>2.1.1.2.1.7.282</v>
          </cell>
        </row>
        <row r="73">
          <cell r="B73" t="str">
            <v>WILSON DE JESUSGOMEZCANTO</v>
          </cell>
          <cell r="C73">
            <v>56782</v>
          </cell>
          <cell r="D73" t="str">
            <v>Proveedores</v>
          </cell>
          <cell r="E73" t="str">
            <v>2.1.1.2.1.7.341</v>
          </cell>
        </row>
        <row r="74">
          <cell r="B74" t="str">
            <v>GRUPO PAPELERO DEL SUR YAAZA S.A. DE C.V.</v>
          </cell>
          <cell r="C74">
            <v>2075911.64</v>
          </cell>
          <cell r="D74" t="str">
            <v>Proveedores</v>
          </cell>
          <cell r="E74" t="str">
            <v>2.1.1.2.1.7.38</v>
          </cell>
        </row>
        <row r="75">
          <cell r="B75" t="str">
            <v>GRUPO EDITORIAL CASTILLO S. DE R.L. DE C.V.</v>
          </cell>
          <cell r="C75">
            <v>6091.2000000000007</v>
          </cell>
          <cell r="D75" t="str">
            <v>Proveedores</v>
          </cell>
          <cell r="E75" t="str">
            <v>2.1.1.2.1.7.80</v>
          </cell>
        </row>
        <row r="76">
          <cell r="B76" t="str">
            <v>HOME CONSTRUCCION Y CEMENTARA GASTRA SA DE CV</v>
          </cell>
          <cell r="C76">
            <v>489995.6</v>
          </cell>
          <cell r="D76" t="str">
            <v>Proveedores</v>
          </cell>
          <cell r="E76" t="str">
            <v>2.1.1.2.1.8.3</v>
          </cell>
        </row>
        <row r="77">
          <cell r="B77" t="str">
            <v>HERNANDEZ LOPEZ ROSA YAZMIN</v>
          </cell>
          <cell r="C77">
            <v>58084</v>
          </cell>
          <cell r="D77" t="str">
            <v>Proveedores</v>
          </cell>
          <cell r="E77" t="str">
            <v>2.1.1.2.1.8.64</v>
          </cell>
        </row>
        <row r="78">
          <cell r="B78" t="str">
            <v>JUAN MISAELHERNANDEZARCOS</v>
          </cell>
          <cell r="C78">
            <v>485634</v>
          </cell>
          <cell r="D78" t="str">
            <v>Proveedores</v>
          </cell>
          <cell r="E78" t="str">
            <v>2.1.1.2.1.8.66</v>
          </cell>
        </row>
        <row r="79">
          <cell r="B79" t="str">
            <v>HICA OPERACIONES S.DE R. L. DE C.V.</v>
          </cell>
          <cell r="C79">
            <v>97424.170000000013</v>
          </cell>
          <cell r="D79" t="str">
            <v>Proveedores</v>
          </cell>
          <cell r="E79" t="str">
            <v>2.1.1.2.1.8.86</v>
          </cell>
        </row>
        <row r="80">
          <cell r="B80" t="str">
            <v>LAURA LUCILAIZQUIERDOULLOA</v>
          </cell>
          <cell r="C80">
            <v>17200</v>
          </cell>
          <cell r="D80" t="str">
            <v>Proveedores</v>
          </cell>
          <cell r="E80" t="str">
            <v>2.1.1.2.1.9.105</v>
          </cell>
        </row>
        <row r="81">
          <cell r="B81" t="str">
            <v>DESARROLLOS HIDRAULICOS DE CANCUN SA DE CV</v>
          </cell>
          <cell r="C81">
            <v>1180183.07</v>
          </cell>
          <cell r="D81" t="str">
            <v>Pago de Servicios Básicos</v>
          </cell>
          <cell r="E81" t="str">
            <v>2.1.1.2.3.4.2</v>
          </cell>
        </row>
        <row r="82">
          <cell r="B82" t="str">
            <v>TOTAL PLAY TELECOMUNICACIONES S.A. DE C.V.</v>
          </cell>
          <cell r="C82">
            <v>2037</v>
          </cell>
          <cell r="D82" t="str">
            <v>Pago de Servicios Básicos</v>
          </cell>
          <cell r="E82" t="str">
            <v>2.1.1.3.21.20</v>
          </cell>
        </row>
        <row r="83">
          <cell r="B83" t="str">
            <v>ODILONAGUILANDOGOMEZ</v>
          </cell>
          <cell r="C83">
            <v>48000</v>
          </cell>
          <cell r="D83" t="str">
            <v>Apoyo Sociales y Subsidios (Cap 4000)</v>
          </cell>
          <cell r="E83" t="str">
            <v>2.1.1.5.1.1.182</v>
          </cell>
        </row>
        <row r="84">
          <cell r="B84" t="str">
            <v>RAMONBELTRANCAJUM</v>
          </cell>
          <cell r="C84">
            <v>34170</v>
          </cell>
          <cell r="D84" t="str">
            <v>Apoyo Sociales y Subsidios (Cap 4000)</v>
          </cell>
          <cell r="E84" t="str">
            <v>2.1.1.5.1.2.108</v>
          </cell>
        </row>
        <row r="85">
          <cell r="B85" t="str">
            <v>GISELLE ASTRIDCONTRERASUC</v>
          </cell>
          <cell r="C85">
            <v>10500</v>
          </cell>
          <cell r="D85" t="str">
            <v>Apoyo Sociales y Subsidios (Cap 4000)</v>
          </cell>
          <cell r="E85" t="str">
            <v>2.1.1.5.1.3.409</v>
          </cell>
        </row>
        <row r="86">
          <cell r="B86" t="str">
            <v>CRUZ ROJA MEXICANA IAP</v>
          </cell>
          <cell r="C86">
            <v>3500000</v>
          </cell>
          <cell r="D86" t="str">
            <v>Apoyo Sociales y Subsidios (Cap 4000)</v>
          </cell>
          <cell r="E86" t="str">
            <v>2.1.1.5.1.3.71</v>
          </cell>
        </row>
        <row r="87">
          <cell r="B87" t="str">
            <v>ADDY PAMELADIONISIOARIAS</v>
          </cell>
          <cell r="C87">
            <v>22000</v>
          </cell>
          <cell r="D87" t="str">
            <v>Apoyo Sociales y Subsidios (Cap 4000)</v>
          </cell>
          <cell r="E87" t="str">
            <v>2.1.1.5.1.4.69</v>
          </cell>
        </row>
        <row r="88">
          <cell r="B88" t="str">
            <v>ALEXANDER HARAFADDORADODZUL</v>
          </cell>
          <cell r="C88">
            <v>23000</v>
          </cell>
          <cell r="D88" t="str">
            <v>Apoyo Sociales y Subsidios (Cap 4000)</v>
          </cell>
          <cell r="E88" t="str">
            <v>2.1.1.5.1.4.70</v>
          </cell>
        </row>
        <row r="89">
          <cell r="B89" t="str">
            <v>MARIA ANGELICAGONZALEZHERNANDEZ</v>
          </cell>
          <cell r="C89">
            <v>92032</v>
          </cell>
          <cell r="D89" t="str">
            <v>Apoyo Sociales y Subsidios (Cap 4000)</v>
          </cell>
          <cell r="E89" t="str">
            <v>2.1.1.5.1.7.202</v>
          </cell>
        </row>
        <row r="90">
          <cell r="B90" t="str">
            <v>DIRECTODO MÉXICO SAPI DE CV SOFOM, ENR</v>
          </cell>
          <cell r="C90">
            <v>721449</v>
          </cell>
          <cell r="D90" t="str">
            <v>Financieras y seguros</v>
          </cell>
          <cell r="E90" t="str">
            <v>2.1.1.7.5.17</v>
          </cell>
        </row>
        <row r="91">
          <cell r="B91" t="str">
            <v>METLIFE MEXICO S.A.</v>
          </cell>
          <cell r="C91">
            <v>212261.5</v>
          </cell>
          <cell r="D91" t="str">
            <v>Financieras y seguros</v>
          </cell>
          <cell r="E91" t="str">
            <v>2.1.1.7.5.21</v>
          </cell>
        </row>
        <row r="92">
          <cell r="B92" t="str">
            <v>SEGUROS INBURSA S.A. GRUPO FINANCIERO INBURSA</v>
          </cell>
          <cell r="C92">
            <v>11940.27</v>
          </cell>
          <cell r="D92" t="str">
            <v>Financieras y seguros</v>
          </cell>
          <cell r="E92" t="str">
            <v>2.1.1.7.5.28</v>
          </cell>
        </row>
        <row r="93">
          <cell r="B93" t="str">
            <v>DXN EXPRESS S.A. DE C.V., SOFOM DE E.N.R.</v>
          </cell>
          <cell r="C93">
            <v>1174365.58</v>
          </cell>
          <cell r="D93" t="str">
            <v>Financieras y seguros</v>
          </cell>
          <cell r="E93" t="str">
            <v>2.1.1.7.5.39</v>
          </cell>
        </row>
        <row r="94">
          <cell r="B94" t="str">
            <v>GRUPO NACIONAL PROVINCIAL S.A.B.</v>
          </cell>
          <cell r="C94">
            <v>37339.78</v>
          </cell>
          <cell r="D94" t="str">
            <v>Financieras y seguros</v>
          </cell>
          <cell r="E94" t="str">
            <v>2.1.1.7.5.44</v>
          </cell>
        </row>
        <row r="95">
          <cell r="B95" t="str">
            <v>FISOFO SA DE CV SOFOM ENR</v>
          </cell>
          <cell r="C95">
            <v>289797.65000000002</v>
          </cell>
          <cell r="D95" t="str">
            <v>Financieras y seguros</v>
          </cell>
          <cell r="E95" t="str">
            <v>2.1.1.7.5.45</v>
          </cell>
        </row>
        <row r="96">
          <cell r="B96" t="str">
            <v>APOYO A TU ECONOMIA S.A. DE C.V.</v>
          </cell>
          <cell r="C96">
            <v>1975327.06</v>
          </cell>
          <cell r="D96" t="str">
            <v>Financieras y seguros</v>
          </cell>
          <cell r="E96" t="str">
            <v>2.1.1.7.5.46</v>
          </cell>
        </row>
        <row r="97">
          <cell r="B97" t="str">
            <v>PUBLISEG, S.A.P.I. DE C.V. SOFOM, E.N.R.</v>
          </cell>
          <cell r="C97">
            <v>5072.5600000000004</v>
          </cell>
          <cell r="D97" t="str">
            <v>Financieras y seguros</v>
          </cell>
          <cell r="E97" t="str">
            <v>2.1.1.7.5.48</v>
          </cell>
        </row>
        <row r="98">
          <cell r="B98" t="str">
            <v>Viatico</v>
          </cell>
          <cell r="C98">
            <v>316510</v>
          </cell>
          <cell r="D98" t="str">
            <v>viaticos</v>
          </cell>
          <cell r="E98" t="str">
            <v>2.1.1.9.1.1</v>
          </cell>
        </row>
        <row r="99">
          <cell r="B99" t="str">
            <v>OLIVER NEFTALIMORALESSOLIS</v>
          </cell>
          <cell r="C99">
            <v>22000</v>
          </cell>
          <cell r="D99" t="str">
            <v>Recuperación de Gastos</v>
          </cell>
          <cell r="E99" t="str">
            <v>2.1.1.9.3.13.23</v>
          </cell>
        </row>
        <row r="100">
          <cell r="B100" t="str">
            <v>OLGA LIBORIANAVARROFLORES</v>
          </cell>
          <cell r="C100">
            <v>5996.8</v>
          </cell>
          <cell r="D100" t="str">
            <v>Recuperación de Gastos</v>
          </cell>
          <cell r="E100" t="str">
            <v>2.1.1.9.3.14.3</v>
          </cell>
        </row>
        <row r="101">
          <cell r="B101" t="str">
            <v>CARLOSORVAÑANOSREA</v>
          </cell>
          <cell r="C101">
            <v>6990.09</v>
          </cell>
          <cell r="D101" t="str">
            <v>Recuperación de Gastos</v>
          </cell>
          <cell r="E101" t="str">
            <v>2.1.1.9.3.16.11</v>
          </cell>
        </row>
        <row r="102">
          <cell r="B102" t="str">
            <v>DORA MARIA DEL CARMENRODRIGUEZHOY</v>
          </cell>
          <cell r="C102">
            <v>31284.379999999997</v>
          </cell>
          <cell r="D102" t="str">
            <v>Recuperación de Gastos</v>
          </cell>
          <cell r="E102" t="str">
            <v>2.1.1.9.3.19.30</v>
          </cell>
        </row>
        <row r="103">
          <cell r="B103" t="str">
            <v xml:space="preserve">SANCHEZ ALVAREZ ENRIQUE DAVID  </v>
          </cell>
          <cell r="C103">
            <v>7535.87</v>
          </cell>
          <cell r="D103" t="str">
            <v>Recuperación de Gastos</v>
          </cell>
          <cell r="E103" t="str">
            <v>2.1.1.9.3.20.14</v>
          </cell>
        </row>
        <row r="104">
          <cell r="B104" t="str">
            <v>TOMASSANCHEZCABRERA</v>
          </cell>
          <cell r="C104">
            <v>591.62</v>
          </cell>
          <cell r="D104" t="str">
            <v>Recuperación de Gastos</v>
          </cell>
          <cell r="E104" t="str">
            <v>2.1.1.9.3.20.18</v>
          </cell>
        </row>
        <row r="105">
          <cell r="B105" t="str">
            <v>EDGARSANCHEZPIÑA</v>
          </cell>
          <cell r="C105">
            <v>24963.33</v>
          </cell>
          <cell r="D105" t="str">
            <v>Recuperación de Gastos</v>
          </cell>
          <cell r="E105" t="str">
            <v>2.1.1.9.3.20.19</v>
          </cell>
        </row>
        <row r="106">
          <cell r="B106" t="str">
            <v xml:space="preserve">SARA MARGARITA CONSTANTINO  BOYER </v>
          </cell>
          <cell r="C106">
            <v>4800</v>
          </cell>
          <cell r="D106" t="str">
            <v>Recuperación de Gastos</v>
          </cell>
          <cell r="E106" t="str">
            <v>2.1.1.9.3.3.37</v>
          </cell>
        </row>
        <row r="107">
          <cell r="B107" t="str">
            <v>CABRERA DIAZ REBECA</v>
          </cell>
          <cell r="C107">
            <v>32428.120000000003</v>
          </cell>
          <cell r="D107" t="str">
            <v>Recuperación de Gastos</v>
          </cell>
          <cell r="E107" t="str">
            <v>2.1.1.9.3.3.38</v>
          </cell>
        </row>
        <row r="108">
          <cell r="B108" t="str">
            <v>ZOREIDA DEL CARMENCASTROGARCIA</v>
          </cell>
          <cell r="C108">
            <v>8533.6</v>
          </cell>
          <cell r="D108" t="str">
            <v>Recuperación de Gastos</v>
          </cell>
          <cell r="E108" t="str">
            <v>2.1.1.9.3.3.39</v>
          </cell>
        </row>
        <row r="109">
          <cell r="B109" t="str">
            <v>DAVID RODRIGOCANOROSADO</v>
          </cell>
          <cell r="C109">
            <v>6971.8399999999992</v>
          </cell>
          <cell r="D109" t="str">
            <v>Recuperación de Gastos</v>
          </cell>
          <cell r="E109" t="str">
            <v>2.1.1.9.3.3.41</v>
          </cell>
        </row>
        <row r="110">
          <cell r="B110" t="str">
            <v>GONZALEZ ACOSTA JOSE MANUEL</v>
          </cell>
          <cell r="C110">
            <v>31036.760000000002</v>
          </cell>
          <cell r="D110" t="str">
            <v>Recuperación de Gastos</v>
          </cell>
          <cell r="E110" t="str">
            <v>2.1.1.9.3.7.18</v>
          </cell>
        </row>
        <row r="111">
          <cell r="B111" t="str">
            <v>CARLOS EDUARDOGODOYBIBILONI</v>
          </cell>
          <cell r="C111">
            <v>3422</v>
          </cell>
          <cell r="D111" t="str">
            <v>Recuperación de Gastos</v>
          </cell>
          <cell r="E111" t="str">
            <v>2.1.1.9.3.7.20</v>
          </cell>
        </row>
        <row r="112">
          <cell r="B112" t="str">
            <v>MARIA GUADALUPEINZUNZAAPODACA</v>
          </cell>
          <cell r="C112">
            <v>1943</v>
          </cell>
          <cell r="D112" t="str">
            <v>Recuperación de Gastos</v>
          </cell>
          <cell r="E112" t="str">
            <v>2.1.1.9.3.9.3</v>
          </cell>
        </row>
        <row r="113">
          <cell r="B113" t="str">
            <v>ALIDAASIAINVELASCO</v>
          </cell>
          <cell r="C113">
            <v>41800</v>
          </cell>
          <cell r="D113" t="str">
            <v>Afectaciones Contables</v>
          </cell>
          <cell r="E113" t="str">
            <v>2.1.1.9.9.2.73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 2021"/>
      <sheetName val="Hoja2"/>
      <sheetName val="2021"/>
      <sheetName val="TD 2020"/>
      <sheetName val="2020"/>
      <sheetName val="TD 2019"/>
      <sheetName val="2019"/>
      <sheetName val="TD 2018"/>
      <sheetName val="2018"/>
      <sheetName val="TD 2010 A 2017"/>
      <sheetName val="2010 A 2017"/>
      <sheetName val="2010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A1" t="str">
            <v>Tipo de Gasto / Beneficiario</v>
          </cell>
          <cell r="B1" t="str">
            <v>CUENTA</v>
          </cell>
        </row>
        <row r="2">
          <cell r="A2" t="str">
            <v>INZUNZA APODACA MARIA GUADALUPE</v>
          </cell>
          <cell r="B2" t="str">
            <v>2.1.1.9.3.9.3</v>
          </cell>
        </row>
        <row r="3">
          <cell r="A3" t="str">
            <v>GARCIA GUTIERREZ KARLA PATRICIA</v>
          </cell>
          <cell r="B3" t="str">
            <v>2.1.1.9.3.7.19</v>
          </cell>
        </row>
        <row r="4">
          <cell r="A4" t="str">
            <v>GAMBOA SONG LIZBETH LOY</v>
          </cell>
          <cell r="B4" t="str">
            <v>2.1.1.9.3.7.17</v>
          </cell>
        </row>
        <row r="5">
          <cell r="A5" t="str">
            <v>GARCIA CEN YATIE ABIGAIL</v>
          </cell>
          <cell r="B5" t="str">
            <v>2.1.1.9.3.7.16</v>
          </cell>
        </row>
        <row r="6">
          <cell r="A6" t="str">
            <v>ELVIRA FRAIRE ARMANDO ELIAS</v>
          </cell>
          <cell r="B6" t="str">
            <v>2.1.1.9.3.5.1</v>
          </cell>
        </row>
        <row r="7">
          <cell r="A7" t="str">
            <v>DIAZ JIMENEZ MARIA CRISTINA</v>
          </cell>
          <cell r="B7" t="str">
            <v>2.1.1.9.3.4.1</v>
          </cell>
        </row>
        <row r="8">
          <cell r="A8" t="str">
            <v>CAN ECHEVERRIA JOSE RENE</v>
          </cell>
          <cell r="B8" t="str">
            <v>2.1.1.9.3.3.7</v>
          </cell>
        </row>
        <row r="9">
          <cell r="A9" t="str">
            <v>CARRILLO HERNANDEZ ALFREDO</v>
          </cell>
          <cell r="B9" t="str">
            <v>2.1.1.9.3.3.32</v>
          </cell>
        </row>
        <row r="10">
          <cell r="A10" t="str">
            <v>CEBALLOS HERNANDEZ NADIA GICELA</v>
          </cell>
          <cell r="B10" t="str">
            <v>2.1.1.9.3.3.29</v>
          </cell>
        </row>
        <row r="11">
          <cell r="A11" t="str">
            <v>CASTILLA MADRID MARCO ANTONIO</v>
          </cell>
          <cell r="B11" t="str">
            <v>2.1.1.9.3.3.19</v>
          </cell>
        </row>
        <row r="12">
          <cell r="A12" t="str">
            <v>VILLANUEVA POLANCO PEDRO TEODOMIRO</v>
          </cell>
          <cell r="B12" t="str">
            <v>2.1.1.9.3.23.9</v>
          </cell>
        </row>
        <row r="13">
          <cell r="A13" t="str">
            <v>SAURI CONTRERAS DANIEL</v>
          </cell>
          <cell r="B13" t="str">
            <v>2.1.1.9.3.20.6</v>
          </cell>
        </row>
        <row r="14">
          <cell r="A14" t="str">
            <v>SOSA FIGUEROA YOHUALI JESUS</v>
          </cell>
          <cell r="B14" t="str">
            <v>2.1.1.9.3.20.3</v>
          </cell>
        </row>
        <row r="15">
          <cell r="A15" t="str">
            <v>SOLIS GOMEZ OSCAR MANUEL</v>
          </cell>
          <cell r="B15" t="str">
            <v>2.1.1.9.3.20.12</v>
          </cell>
        </row>
        <row r="16">
          <cell r="A16" t="str">
            <v>BASURTO BASURTO OSCAR OSWALDO</v>
          </cell>
          <cell r="B16" t="str">
            <v>2.1.1.9.3.2.4</v>
          </cell>
        </row>
        <row r="17">
          <cell r="A17" t="str">
            <v>ROSADO MOGUEL CESAR ISMAEL</v>
          </cell>
          <cell r="B17" t="str">
            <v>2.1.1.9.3.19.3</v>
          </cell>
        </row>
        <row r="18">
          <cell r="A18" t="str">
            <v>QUINTAL RAMOS MARIO ARIEL</v>
          </cell>
          <cell r="B18" t="str">
            <v>2.1.1.9.3.18.3</v>
          </cell>
        </row>
        <row r="19">
          <cell r="A19" t="str">
            <v>QUIAN ALCOCER EDUARDO ROMAN</v>
          </cell>
          <cell r="B19" t="str">
            <v>2.1.1.9.3.18.2</v>
          </cell>
        </row>
        <row r="20">
          <cell r="A20" t="str">
            <v>PINZON SOSA PEDRO FERNANDO</v>
          </cell>
          <cell r="B20" t="str">
            <v>2.1.1.9.3.17.8</v>
          </cell>
        </row>
        <row r="21">
          <cell r="A21" t="str">
            <v>PAT CONTRERAS DEMETRIO</v>
          </cell>
          <cell r="B21" t="str">
            <v>2.1.1.9.3.17.6</v>
          </cell>
        </row>
        <row r="22">
          <cell r="A22" t="str">
            <v>OVANDO RIVERA CLAUDIA YUNUE</v>
          </cell>
          <cell r="B22" t="str">
            <v>2.1.1.9.3.16.6</v>
          </cell>
        </row>
        <row r="23">
          <cell r="A23" t="str">
            <v>ORTEGA CEBALLOS LANDY ESTHER</v>
          </cell>
          <cell r="B23" t="str">
            <v>2.1.1.9.3.16.5</v>
          </cell>
        </row>
        <row r="24">
          <cell r="A24" t="str">
            <v>ORTEGA CEBALLOS JUAN PABLO</v>
          </cell>
          <cell r="B24" t="str">
            <v>2.1.1.9.3.16.4</v>
          </cell>
        </row>
        <row r="25">
          <cell r="A25" t="str">
            <v>MILLAN ESTRELLA RUSELL ISRAEL</v>
          </cell>
          <cell r="B25" t="str">
            <v>2.1.1.9.3.13.24</v>
          </cell>
        </row>
        <row r="26">
          <cell r="A26" t="str">
            <v>MARTINEZ SABIDO MANUEL ENRIQUE</v>
          </cell>
          <cell r="B26" t="str">
            <v>2.1.1.9.3.13.18</v>
          </cell>
        </row>
        <row r="27">
          <cell r="A27" t="str">
            <v>MONTUFAR BAILON LUIS</v>
          </cell>
          <cell r="B27" t="str">
            <v>2.1.1.9.3.13.15</v>
          </cell>
        </row>
        <row r="28">
          <cell r="A28" t="str">
            <v>MUÑOZ BERZUNZA CARLOS RAFAEL ANTONIO</v>
          </cell>
          <cell r="B28" t="str">
            <v>2.1.1.9.3.13.13</v>
          </cell>
        </row>
        <row r="29">
          <cell r="A29" t="str">
            <v>MANJARREZ ALVA SONIA MARIA</v>
          </cell>
          <cell r="B29" t="str">
            <v>2.1.1.9.3.13.12</v>
          </cell>
        </row>
        <row r="30">
          <cell r="A30" t="str">
            <v>MARTINEZ MENDOZA JUAN DE DIOS</v>
          </cell>
          <cell r="B30" t="str">
            <v>2.1.1.9.3.13.1</v>
          </cell>
        </row>
        <row r="31">
          <cell r="A31" t="str">
            <v>LOPEZ MORALES MARITZA</v>
          </cell>
          <cell r="B31" t="str">
            <v>2.1.1.9.3.12.4</v>
          </cell>
        </row>
        <row r="32">
          <cell r="A32" t="str">
            <v>LINARES FLORES ERNESTO JAVIER</v>
          </cell>
          <cell r="B32" t="str">
            <v>2.1.1.9.3.12.16</v>
          </cell>
        </row>
        <row r="33">
          <cell r="A33" t="str">
            <v>LANZ MONTEJO MARIA GUADALUPE</v>
          </cell>
          <cell r="B33" t="str">
            <v>2.1.1.9.3.12.1</v>
          </cell>
        </row>
        <row r="34">
          <cell r="A34" t="str">
            <v>AGUILAR NUÑEZ EMMA ISABEL</v>
          </cell>
          <cell r="B34" t="str">
            <v>2.1.1.9.3.1.5</v>
          </cell>
        </row>
        <row r="35">
          <cell r="A35" t="str">
            <v>AGUILAR ELIAS JOSE MANUEL</v>
          </cell>
          <cell r="B35" t="str">
            <v>2.1.1.9.3.1.27</v>
          </cell>
        </row>
        <row r="36">
          <cell r="A36" t="str">
            <v>ACOSTA CARRILLO JOSUE</v>
          </cell>
          <cell r="B36" t="str">
            <v>2.1.1.9.3.1.23</v>
          </cell>
        </row>
        <row r="37">
          <cell r="A37" t="str">
            <v>VIATICOS</v>
          </cell>
          <cell r="B37" t="str">
            <v>2.1.1.9.1.1</v>
          </cell>
        </row>
        <row r="38">
          <cell r="A38" t="str">
            <v>CAMARA MEXICANA DE LA INDUSTRIA DE LA CONSTRUCCION</v>
          </cell>
          <cell r="B38" t="str">
            <v>2.1.1.7.5.6</v>
          </cell>
        </row>
        <row r="39">
          <cell r="A39" t="str">
            <v>SIPRESTO S.A. DE C.V. SOFOM E.N.R.</v>
          </cell>
          <cell r="B39" t="str">
            <v>2.1.1.7.5.36</v>
          </cell>
        </row>
        <row r="40">
          <cell r="A40" t="str">
            <v>METLIFE MEXICO S.A.</v>
          </cell>
          <cell r="B40" t="str">
            <v>2.1.1.7.5.21</v>
          </cell>
        </row>
        <row r="41">
          <cell r="A41" t="str">
            <v>IMPULSORA MTP SAPI DE CV SOFOM ENR</v>
          </cell>
          <cell r="B41" t="str">
            <v>2.1.1.7.5.18</v>
          </cell>
        </row>
        <row r="42">
          <cell r="A42" t="str">
            <v>FINCASA HIPOTECARIA S.A. DE C.V.</v>
          </cell>
          <cell r="B42" t="str">
            <v>2.1.1.7.5.16</v>
          </cell>
        </row>
        <row r="43">
          <cell r="A43" t="str">
            <v>EDICIONES TRATADOS Y EQUIPOS S.A. DE C.V.</v>
          </cell>
          <cell r="B43" t="str">
            <v>2.1.1.7.5.14</v>
          </cell>
        </row>
        <row r="44">
          <cell r="A44" t="str">
            <v>INSTITUTO PARA EL DESARROLLO Y FINANCIAMIENTO DEL ESTADO DE QUINTANA ROO</v>
          </cell>
          <cell r="B44" t="str">
            <v>2.1.1.5.1.9.9</v>
          </cell>
        </row>
        <row r="45">
          <cell r="A45" t="str">
            <v>INSTITUTO ELECTORAL DE QUINTANA ROO</v>
          </cell>
          <cell r="B45" t="str">
            <v>2.1.1.5.1.9.5</v>
          </cell>
        </row>
        <row r="46">
          <cell r="A46" t="str">
            <v>INSTITUTO DE LA CULTURA Y LAS ARTES DE QUINTANA ROO</v>
          </cell>
          <cell r="B46" t="str">
            <v>2.1.1.5.1.9.35</v>
          </cell>
        </row>
        <row r="47">
          <cell r="A47" t="str">
            <v>INSTITUTO TECNOLOGICO SUPERIOR DE FELIPE CARRILLO PUERTO</v>
          </cell>
          <cell r="B47" t="str">
            <v>2.1.1.5.1.9.3</v>
          </cell>
        </row>
        <row r="48">
          <cell r="A48" t="str">
            <v>INTERLUDICA, S.A. DE C.V.</v>
          </cell>
          <cell r="B48" t="str">
            <v>2.1.1.5.1.9.29</v>
          </cell>
        </row>
        <row r="49">
          <cell r="A49" t="str">
            <v>INGENIO SAN RAFAEL DE PUCTE S.A. DE C.V.</v>
          </cell>
          <cell r="B49" t="str">
            <v>2.1.1.5.1.9.22</v>
          </cell>
        </row>
        <row r="50">
          <cell r="A50" t="str">
            <v>INSTITUTO QUINTANARROENSE DE LA MUJER</v>
          </cell>
          <cell r="B50" t="str">
            <v>2.1.1.5.1.9.2</v>
          </cell>
        </row>
        <row r="51">
          <cell r="A51" t="str">
            <v>INSTITUTO ESTATAL PARA LA EDUCACION DE JOVENES Y ADULTOS DEL ESTADO DE QUINTANA ROO</v>
          </cell>
          <cell r="B51" t="str">
            <v>2.1.1.5.1.9.1</v>
          </cell>
        </row>
        <row r="52">
          <cell r="A52" t="str">
            <v>HERRERA MEX NIDELVIA ELIZABETH</v>
          </cell>
          <cell r="B52" t="str">
            <v>2.1.1.5.1.8.72</v>
          </cell>
        </row>
        <row r="53">
          <cell r="A53" t="str">
            <v>HADAD QUIJANO JACOBO YASSIR</v>
          </cell>
          <cell r="B53" t="str">
            <v>2.1.1.5.1.8.61</v>
          </cell>
        </row>
        <row r="54">
          <cell r="A54" t="str">
            <v>HERNANDEZ SALAZAR LETICIA</v>
          </cell>
          <cell r="B54" t="str">
            <v>2.1.1.5.1.8.60</v>
          </cell>
        </row>
        <row r="55">
          <cell r="A55" t="str">
            <v>HERRERA SOSA MIRIAM PATRICIA</v>
          </cell>
          <cell r="B55" t="str">
            <v>2.1.1.5.1.8.49</v>
          </cell>
        </row>
        <row r="56">
          <cell r="A56" t="str">
            <v>HERRERA CASTILLA GONZALO ABELARDO</v>
          </cell>
          <cell r="B56" t="str">
            <v>2.1.1.5.1.8.18</v>
          </cell>
        </row>
        <row r="57">
          <cell r="A57" t="str">
            <v>HIDROPONIA MAYA S.A. DE C.V.</v>
          </cell>
          <cell r="B57" t="str">
            <v>2.1.1.5.1.8.11</v>
          </cell>
        </row>
        <row r="58">
          <cell r="A58" t="str">
            <v>GONZALEZ FLORES LUIS ALBERTO</v>
          </cell>
          <cell r="B58" t="str">
            <v>2.1.1.5.1.7.83</v>
          </cell>
        </row>
        <row r="59">
          <cell r="A59" t="str">
            <v>GARCIA FERRON MARICELA</v>
          </cell>
          <cell r="B59" t="str">
            <v>2.1.1.5.1.7.53</v>
          </cell>
        </row>
        <row r="60">
          <cell r="A60" t="str">
            <v>GUTIERREZ LORIA MARIA AURORA</v>
          </cell>
          <cell r="B60" t="str">
            <v>2.1.1.5.1.7.21</v>
          </cell>
        </row>
        <row r="61">
          <cell r="A61" t="str">
            <v>GOMEZ PALMA ALEJANDRO</v>
          </cell>
          <cell r="B61" t="str">
            <v>2.1.1.5.1.7.155</v>
          </cell>
        </row>
        <row r="62">
          <cell r="A62" t="str">
            <v>GONZALEZ ELVIRA KARLA GUADALUPE</v>
          </cell>
          <cell r="B62" t="str">
            <v>2.1.1.5.1.7.153</v>
          </cell>
        </row>
        <row r="63">
          <cell r="A63" t="str">
            <v>GUTIERREZ LOPEZ GLORIA</v>
          </cell>
          <cell r="B63" t="str">
            <v>2.1.1.5.1.7.14</v>
          </cell>
        </row>
        <row r="64">
          <cell r="A64" t="str">
            <v>GARCIA MARTINEZ ADAN</v>
          </cell>
          <cell r="B64" t="str">
            <v>2.1.1.5.1.7.13</v>
          </cell>
        </row>
        <row r="65">
          <cell r="A65" t="str">
            <v>DAVID GUENTHER</v>
          </cell>
          <cell r="B65" t="str">
            <v>2.1.1.5.1.7.129</v>
          </cell>
        </row>
        <row r="66">
          <cell r="A66" t="str">
            <v>GARCIA WITZ INES</v>
          </cell>
          <cell r="B66" t="str">
            <v>2.1.1.5.1.7.126</v>
          </cell>
        </row>
        <row r="67">
          <cell r="A67" t="str">
            <v>FERNANDEZ QUIROGA ANTONIO MARIO</v>
          </cell>
          <cell r="B67" t="str">
            <v>2.1.1.5.1.6.66</v>
          </cell>
        </row>
        <row r="68">
          <cell r="A68" t="str">
            <v>FUENTES PUENTES ALBERTO</v>
          </cell>
          <cell r="B68" t="str">
            <v>2.1.1.5.1.6.65</v>
          </cell>
        </row>
        <row r="69">
          <cell r="A69" t="str">
            <v>FISCALIA GENERAL DEL ESTADO DE QUINTANA ROO</v>
          </cell>
          <cell r="B69" t="str">
            <v>2.1.1.5.1.6.59</v>
          </cell>
        </row>
        <row r="70">
          <cell r="A70" t="str">
            <v>FIDEICOMISO BANAMEX 160366-1</v>
          </cell>
          <cell r="B70" t="str">
            <v>2.1.1.5.1.6.5</v>
          </cell>
        </row>
        <row r="71">
          <cell r="A71" t="str">
            <v>FONDO REGIONAL CH`IBAL MAYA S.C.</v>
          </cell>
          <cell r="B71" t="str">
            <v>2.1.1.5.1.6.34</v>
          </cell>
        </row>
        <row r="72">
          <cell r="A72" t="str">
            <v>FIDEICOMISO B-489</v>
          </cell>
          <cell r="B72" t="str">
            <v>2.1.1.5.1.6.3</v>
          </cell>
        </row>
        <row r="73">
          <cell r="A73" t="str">
            <v>FIDEICOMISO, FONDO DE FOMENTO AGROPECUARIO DEL ESTADO DE QUINTANA ROO</v>
          </cell>
          <cell r="B73" t="str">
            <v>2.1.1.5.1.6.27</v>
          </cell>
        </row>
        <row r="74">
          <cell r="A74" t="str">
            <v>FONDO REGIONAL TUMBEN MEYAJ MAYA OB NUEVO TRABAJO DE LOS MAYAS</v>
          </cell>
          <cell r="B74" t="str">
            <v>2.1.1.5.1.6.22</v>
          </cell>
        </row>
        <row r="75">
          <cell r="A75" t="str">
            <v>FONDO REGIONAL MU UCH MUK IL SC</v>
          </cell>
          <cell r="B75" t="str">
            <v>2.1.1.5.1.6.21</v>
          </cell>
        </row>
        <row r="76">
          <cell r="A76" t="str">
            <v>FRENTE COMUN DE MUJERES DE QUINTANA ROO, A.C.</v>
          </cell>
          <cell r="B76" t="str">
            <v>2.1.1.5.1.6.19</v>
          </cell>
        </row>
        <row r="77">
          <cell r="A77" t="str">
            <v>FECOBE, A.C.</v>
          </cell>
          <cell r="B77" t="str">
            <v>2.1.1.5.1.6.17</v>
          </cell>
        </row>
        <row r="78">
          <cell r="A78" t="str">
            <v>FIDEICOMISO B-490</v>
          </cell>
          <cell r="B78" t="str">
            <v>2.1.1.5.1.6.1</v>
          </cell>
        </row>
        <row r="79">
          <cell r="A79" t="str">
            <v>ESCALANTE MUZA ERWIN OMAR</v>
          </cell>
          <cell r="B79" t="str">
            <v>2.1.1.5.1.5.49</v>
          </cell>
        </row>
        <row r="80">
          <cell r="A80" t="str">
            <v>DZUL VARELA ARMANDO</v>
          </cell>
          <cell r="B80" t="str">
            <v>2.1.1.5.1.4.36</v>
          </cell>
        </row>
        <row r="81">
          <cell r="A81" t="str">
            <v>CORTEZ LOPEZ ROCIO</v>
          </cell>
          <cell r="B81" t="str">
            <v>2.1.1.5.1.3.87</v>
          </cell>
        </row>
        <row r="82">
          <cell r="A82" t="str">
            <v>CASTELLANOS RINCON MARTHA</v>
          </cell>
          <cell r="B82" t="str">
            <v>2.1.1.5.1.3.84</v>
          </cell>
        </row>
        <row r="83">
          <cell r="A83" t="str">
            <v>COLEGIO DE EDUCACION PROFESIONAL TECNICA DEL ESTADO DE QUINTANA ROO</v>
          </cell>
          <cell r="B83" t="str">
            <v>2.1.1.5.1.3.8</v>
          </cell>
        </row>
        <row r="84">
          <cell r="A84" t="str">
            <v>CHAN DENIS RUBI MARGARITA</v>
          </cell>
          <cell r="B84" t="str">
            <v>2.1.1.5.1.3.78</v>
          </cell>
        </row>
        <row r="85">
          <cell r="A85" t="str">
            <v>CAHUICH PACHECO MARIA JESUS</v>
          </cell>
          <cell r="B85" t="str">
            <v>2.1.1.5.1.3.77</v>
          </cell>
        </row>
        <row r="86">
          <cell r="A86" t="str">
            <v>CENTRO DE ESTUDIOS DE BACHILLERATO TECNICO EVA SAMANO DE LOPEZ MATEOS</v>
          </cell>
          <cell r="B86" t="str">
            <v>2.1.1.5.1.3.7</v>
          </cell>
        </row>
        <row r="87">
          <cell r="A87" t="str">
            <v>CENTRO MEDICO DE COZUMEL, S.A. DE C.V.</v>
          </cell>
          <cell r="B87" t="str">
            <v>2.1.1.5.1.3.56</v>
          </cell>
        </row>
        <row r="88">
          <cell r="A88" t="str">
            <v>COLLI TUN JANNET YAMILI</v>
          </cell>
          <cell r="B88" t="str">
            <v>2.1.1.5.1.3.54</v>
          </cell>
        </row>
        <row r="89">
          <cell r="A89" t="str">
            <v>COMINO LEYVA FRANCISCO</v>
          </cell>
          <cell r="B89" t="str">
            <v>2.1.1.5.1.3.53</v>
          </cell>
        </row>
        <row r="90">
          <cell r="A90" t="str">
            <v>CARVAJAL CERVERA YULIANA DEL SOCORRO</v>
          </cell>
          <cell r="B90" t="str">
            <v>2.1.1.5.1.3.51</v>
          </cell>
        </row>
        <row r="91">
          <cell r="A91" t="str">
            <v>CONSEJO QUINTANARROENSE DE CIENCIA Y TECNOLOGIA</v>
          </cell>
          <cell r="B91" t="str">
            <v>2.1.1.5.1.3.5</v>
          </cell>
        </row>
        <row r="92">
          <cell r="A92" t="str">
            <v>COLEGIO DE ESTUDIOS CIENTIFICOS Y TECNOLOGICOS DE QUINTANA ROO</v>
          </cell>
          <cell r="B92" t="str">
            <v>2.1.1.5.1.3.4</v>
          </cell>
        </row>
        <row r="93">
          <cell r="A93" t="str">
            <v>COMISION DE AGUA POTABLE Y ALCANTARILLADO DEL ESTADO DE QUINTANA ROO</v>
          </cell>
          <cell r="B93" t="str">
            <v>2.1.1.5.1.3.39</v>
          </cell>
        </row>
        <row r="94">
          <cell r="A94" t="str">
            <v>COMERCIALIZADORA ADICON, S.A. DE C.V.</v>
          </cell>
          <cell r="B94" t="str">
            <v>2.1.1.5.1.3.341</v>
          </cell>
        </row>
        <row r="95">
          <cell r="A95" t="str">
            <v>CORTEZ CORREA ROSA EMILIA</v>
          </cell>
          <cell r="B95" t="str">
            <v>2.1.1.5.1.3.31</v>
          </cell>
        </row>
        <row r="96">
          <cell r="A96" t="str">
            <v>CHACON MENDEZ ELSY MARIA</v>
          </cell>
          <cell r="B96" t="str">
            <v>2.1.1.5.1.3.309</v>
          </cell>
        </row>
        <row r="97">
          <cell r="A97" t="str">
            <v>CASTILLO AYUSO DIELY CRISTINA</v>
          </cell>
          <cell r="B97" t="str">
            <v>2.1.1.5.1.3.307</v>
          </cell>
        </row>
        <row r="98">
          <cell r="A98" t="str">
            <v>COMISION EJECUTIVA DE ATENCION A VICTIMAS DEL ESTADO DE QUINTANA ROO</v>
          </cell>
          <cell r="B98" t="str">
            <v>2.1.1.5.1.3.305</v>
          </cell>
        </row>
        <row r="99">
          <cell r="A99" t="str">
            <v>CONF CAMARAS INDLS E U M</v>
          </cell>
          <cell r="B99" t="str">
            <v>2.1.1.5.1.3.30</v>
          </cell>
        </row>
        <row r="100">
          <cell r="A100" t="str">
            <v>COLEGIO DE BACHILLERES DEL ESTADO DE QUINTANA ROO</v>
          </cell>
          <cell r="B100" t="str">
            <v>2.1.1.5.1.3.3</v>
          </cell>
        </row>
        <row r="101">
          <cell r="A101" t="str">
            <v>CANUL CANUL GERTRUDIS</v>
          </cell>
          <cell r="B101" t="str">
            <v>2.1.1.5.1.3.289</v>
          </cell>
        </row>
        <row r="102">
          <cell r="A102" t="str">
            <v>CAMARA NACIONAL DE LA INDUSTRIA DE TRANSFORMACION DELEGACION DE CANCUN.</v>
          </cell>
          <cell r="B102" t="str">
            <v>2.1.1.5.1.3.284</v>
          </cell>
        </row>
        <row r="103">
          <cell r="A103" t="str">
            <v>COMISION PARA LA JUVENTUD Y EL DEPORTE DEL ESTADO DE QUINTANA ROO</v>
          </cell>
          <cell r="B103" t="str">
            <v>2.1.1.5.1.3.2</v>
          </cell>
        </row>
        <row r="104">
          <cell r="A104" t="str">
            <v>COMITE CIVICO PRO-DEFENSA DE LOS LIMITES DEL ESTADO DE QUINTANA ROO A.C</v>
          </cell>
          <cell r="B104" t="str">
            <v>2.1.1.5.1.3.190</v>
          </cell>
        </row>
        <row r="105">
          <cell r="A105" t="str">
            <v>CAUICH MANZANILLA EDDIT GRACIELA</v>
          </cell>
          <cell r="B105" t="str">
            <v>2.1.1.5.1.3.112</v>
          </cell>
        </row>
        <row r="106">
          <cell r="A106" t="str">
            <v>CASTRO KU LOURDES AURORA</v>
          </cell>
          <cell r="B106" t="str">
            <v>2.1.1.5.1.3.111</v>
          </cell>
        </row>
        <row r="107">
          <cell r="A107" t="str">
            <v>COMISION DE LOS DERECHOS HUMANOS DEL ESTADO DE QUINTANA ROO</v>
          </cell>
          <cell r="B107" t="str">
            <v>2.1.1.5.1.3.1</v>
          </cell>
        </row>
        <row r="108">
          <cell r="A108" t="str">
            <v>ZORNOZA GOMEZ SANDRA</v>
          </cell>
          <cell r="B108" t="str">
            <v>2.1.1.5.1.27.19</v>
          </cell>
        </row>
        <row r="109">
          <cell r="A109" t="str">
            <v>ZAVALETA SANCHEZ MARIA DE LOURDES</v>
          </cell>
          <cell r="B109" t="str">
            <v>2.1.1.5.1.27.17</v>
          </cell>
        </row>
        <row r="110">
          <cell r="A110" t="str">
            <v>WIRKSAMKEIT SOLUTIONS SA DE CV</v>
          </cell>
          <cell r="B110" t="str">
            <v>2.1.1.5.1.24.2</v>
          </cell>
        </row>
        <row r="111">
          <cell r="A111" t="str">
            <v>VILLANUEVA DIAZ MANUEL ALBERTO</v>
          </cell>
          <cell r="B111" t="str">
            <v>2.1.1.5.1.23.8</v>
          </cell>
        </row>
        <row r="112">
          <cell r="A112" t="str">
            <v>VIAJES BEDA, S.A. DE C.V.</v>
          </cell>
          <cell r="B112" t="str">
            <v>2.1.1.5.1.23.53</v>
          </cell>
        </row>
        <row r="113">
          <cell r="A113" t="str">
            <v>VARELA TERAN HILARIO</v>
          </cell>
          <cell r="B113" t="str">
            <v>2.1.1.5.1.23.52</v>
          </cell>
        </row>
        <row r="114">
          <cell r="A114" t="str">
            <v>UNION GANADERA REGIONAL DE QUINTANA ROO</v>
          </cell>
          <cell r="B114" t="str">
            <v>2.1.1.5.1.22.9</v>
          </cell>
        </row>
        <row r="115">
          <cell r="A115" t="str">
            <v>UNIVERSIDAD POLITECNICA DE QUINTANA ROO</v>
          </cell>
          <cell r="B115" t="str">
            <v>2.1.1.5.1.22.7</v>
          </cell>
        </row>
        <row r="116">
          <cell r="A116" t="str">
            <v>UNIVERSIDAD INTERCULTURAL MAYA DE QUINTANA ROO</v>
          </cell>
          <cell r="B116" t="str">
            <v>2.1.1.5.1.22.6</v>
          </cell>
        </row>
        <row r="117">
          <cell r="A117" t="str">
            <v>UICAB YAH JUANA</v>
          </cell>
          <cell r="B117" t="str">
            <v>2.1.1.5.1.22.44</v>
          </cell>
        </row>
        <row r="118">
          <cell r="A118" t="str">
            <v>UICAB MARTIN YSMAEL</v>
          </cell>
          <cell r="B118" t="str">
            <v>2.1.1.5.1.22.39</v>
          </cell>
        </row>
        <row r="119">
          <cell r="A119" t="str">
            <v>UNIVERSIDAD POLITECNICA DE BACALAR</v>
          </cell>
          <cell r="B119" t="str">
            <v>2.1.1.5.1.22.30</v>
          </cell>
        </row>
        <row r="120">
          <cell r="A120" t="str">
            <v>UNIVERSIDAD TECNOLOGICA DE CANCUN</v>
          </cell>
          <cell r="B120" t="str">
            <v>2.1.1.5.1.22.3</v>
          </cell>
        </row>
        <row r="121">
          <cell r="A121" t="str">
            <v>UNIVERSIDAD TECNOLOGICA DE CHETUMAL</v>
          </cell>
          <cell r="B121" t="str">
            <v>2.1.1.5.1.22.25</v>
          </cell>
        </row>
        <row r="122">
          <cell r="A122" t="str">
            <v>UNION DE REPORTEROS GRAFICOS DE QUINTANA ROO A.C.</v>
          </cell>
          <cell r="B122" t="str">
            <v>2.1.1.5.1.22.11</v>
          </cell>
        </row>
        <row r="123">
          <cell r="A123" t="str">
            <v>UNIVERSIDAD DE QUINTANA ROO</v>
          </cell>
          <cell r="B123" t="str">
            <v>2.1.1.5.1.22.1</v>
          </cell>
        </row>
        <row r="124">
          <cell r="A124" t="str">
            <v>TINAL ALVAREZ JAIME</v>
          </cell>
          <cell r="B124" t="str">
            <v>2.1.1.5.1.21.61</v>
          </cell>
        </row>
        <row r="125">
          <cell r="A125" t="str">
            <v>TUZ MEX ASTERIO</v>
          </cell>
          <cell r="B125" t="str">
            <v>2.1.1.5.1.21.57</v>
          </cell>
        </row>
        <row r="126">
          <cell r="A126" t="str">
            <v>SEGURA JIMENEZ VICENTE</v>
          </cell>
          <cell r="B126" t="str">
            <v>2.1.1.5.1.20.90</v>
          </cell>
        </row>
        <row r="127">
          <cell r="A127" t="str">
            <v>SIGUEME A.C.</v>
          </cell>
          <cell r="B127" t="str">
            <v>2.1.1.5.1.20.61</v>
          </cell>
        </row>
        <row r="128">
          <cell r="A128" t="str">
            <v>SEMILLAS AGRICOLA HOPELCHEN, S.A. DE C.V.</v>
          </cell>
          <cell r="B128" t="str">
            <v>2.1.1.5.1.20.47</v>
          </cell>
        </row>
        <row r="129">
          <cell r="A129" t="str">
            <v>SISTEMA QUINTANARROENSE DE COMUNICACION SOCIAL</v>
          </cell>
          <cell r="B129" t="str">
            <v>2.1.1.5.1.20.3</v>
          </cell>
        </row>
        <row r="130">
          <cell r="A130" t="str">
            <v>SERVICIOS ESTATALES DE SALUD</v>
          </cell>
          <cell r="B130" t="str">
            <v>2.1.1.5.1.20.2</v>
          </cell>
        </row>
        <row r="131">
          <cell r="A131" t="str">
            <v>SUPERACION PATRIMONIAL, A.C.</v>
          </cell>
          <cell r="B131" t="str">
            <v>2.1.1.5.1.20.16</v>
          </cell>
        </row>
        <row r="132">
          <cell r="A132" t="str">
            <v>ADMINISTRACION DE LA BENEFICIENCIA PUBLICA DEL ESTADO DE CAMPECHE</v>
          </cell>
          <cell r="B132" t="str">
            <v>2.1.1.5.1.20.138</v>
          </cell>
        </row>
        <row r="133">
          <cell r="A133" t="str">
            <v>SECRETARIA DE LA CONTRALORIA DEL ESTADO</v>
          </cell>
          <cell r="B133" t="str">
            <v>2.1.1.5.1.20.129</v>
          </cell>
        </row>
        <row r="134">
          <cell r="A134" t="str">
            <v>SOLIS SANCHEZ JESUS MANUEL</v>
          </cell>
          <cell r="B134" t="str">
            <v>2.1.1.5.1.20.111</v>
          </cell>
        </row>
        <row r="135">
          <cell r="A135" t="str">
            <v>SECRETARIA DE LA CONTRALORIA DEL ESTADO</v>
          </cell>
          <cell r="B135" t="str">
            <v>2.1.1.5.1.20.109</v>
          </cell>
        </row>
        <row r="136">
          <cell r="A136" t="str">
            <v>SULUB CIMA JOSE ISABEL</v>
          </cell>
          <cell r="B136" t="str">
            <v>2.1.1.5.1.20.103</v>
          </cell>
        </row>
        <row r="137">
          <cell r="A137" t="str">
            <v>SERVICIOS EDUCATIVOS DE QUINTANA ROO.</v>
          </cell>
          <cell r="B137" t="str">
            <v>2.1.1.5.1.20.1</v>
          </cell>
        </row>
        <row r="138">
          <cell r="A138" t="str">
            <v>BASTO BURGOS ELSY MARIA DEL SOCORRO</v>
          </cell>
          <cell r="B138" t="str">
            <v>2.1.1.5.1.2.85</v>
          </cell>
        </row>
        <row r="139">
          <cell r="A139" t="str">
            <v>BAH CAHUICH LILIA YOLANDA</v>
          </cell>
          <cell r="B139" t="str">
            <v>2.1.1.5.1.2.84</v>
          </cell>
        </row>
        <row r="140">
          <cell r="A140" t="str">
            <v>BE KU ROCIO YOLANDA</v>
          </cell>
          <cell r="B140" t="str">
            <v>2.1.1.5.1.2.81</v>
          </cell>
        </row>
        <row r="141">
          <cell r="A141" t="str">
            <v>BAUTISTA PELAYO ABRAHAM ATOCHA</v>
          </cell>
          <cell r="B141" t="str">
            <v>2.1.1.5.1.2.80</v>
          </cell>
        </row>
        <row r="142">
          <cell r="A142" t="str">
            <v>BREMER TEC S.A. DE C.V.</v>
          </cell>
          <cell r="B142" t="str">
            <v>2.1.1.5.1.2.78</v>
          </cell>
        </row>
        <row r="143">
          <cell r="A143" t="str">
            <v>BANCO INTERACCIONES, S.A., INSTITUCION DE BANCA MULTIPLE, GRUPO FINANCIERO INTERACCIONES</v>
          </cell>
          <cell r="B143" t="str">
            <v>2.1.1.5.1.2.60</v>
          </cell>
        </row>
        <row r="144">
          <cell r="A144" t="str">
            <v>BANCO NACIONAL DE MEXICO S.A.</v>
          </cell>
          <cell r="B144" t="str">
            <v>2.1.1.5.1.2.24</v>
          </cell>
        </row>
        <row r="145">
          <cell r="A145" t="str">
            <v>BAEZA ESTRELLA CARLOS MARIANO</v>
          </cell>
          <cell r="B145" t="str">
            <v>2.1.1.5.1.2.20</v>
          </cell>
        </row>
        <row r="146">
          <cell r="A146" t="str">
            <v>RIOS NAJERA JACINTO JESUS</v>
          </cell>
          <cell r="B146" t="str">
            <v>2.1.1.5.1.19.95</v>
          </cell>
        </row>
        <row r="147">
          <cell r="A147" t="str">
            <v>ROSADO VILLANUEVA EDWIN RAUL</v>
          </cell>
          <cell r="B147" t="str">
            <v>2.1.1.5.1.19.94</v>
          </cell>
        </row>
        <row r="148">
          <cell r="A148" t="str">
            <v>ROSADO RUIZ RANGEL FRANCISCO</v>
          </cell>
          <cell r="B148" t="str">
            <v>2.1.1.5.1.19.14</v>
          </cell>
        </row>
        <row r="149">
          <cell r="A149" t="str">
            <v>Rancho el Contadero de Tamaulipas S de PR de RL de CV</v>
          </cell>
          <cell r="B149" t="str">
            <v>2.1.1.5.1.19.126</v>
          </cell>
        </row>
        <row r="150">
          <cell r="A150" t="str">
            <v>RIVERA ZAPATA YADIRA</v>
          </cell>
          <cell r="B150" t="str">
            <v>2.1.1.5.1.19.107</v>
          </cell>
        </row>
        <row r="151">
          <cell r="A151" t="str">
            <v>PEREZ CANO ELIAS</v>
          </cell>
          <cell r="B151" t="str">
            <v>2.1.1.5.1.17.95</v>
          </cell>
        </row>
        <row r="152">
          <cell r="A152" t="str">
            <v>PIÑA SALAZAR ALBIN RENE</v>
          </cell>
          <cell r="B152" t="str">
            <v>2.1.1.5.1.17.47</v>
          </cell>
        </row>
        <row r="153">
          <cell r="A153" t="str">
            <v>PECH BASTO NEYDI MARIA</v>
          </cell>
          <cell r="B153" t="str">
            <v>2.1.1.5.1.17.45</v>
          </cell>
        </row>
        <row r="154">
          <cell r="A154" t="str">
            <v>PEREZ POOT LAURA DOLORES</v>
          </cell>
          <cell r="B154" t="str">
            <v>2.1.1.5.1.17.28</v>
          </cell>
        </row>
        <row r="155">
          <cell r="A155" t="str">
            <v>PULIDO MORALES MARCO ANTONIO</v>
          </cell>
          <cell r="B155" t="str">
            <v>2.1.1.5.1.17.19</v>
          </cell>
        </row>
        <row r="156">
          <cell r="A156" t="str">
            <v>DE LA PEÑA RUIZ DE CHAVEZ PATRICIO</v>
          </cell>
          <cell r="B156" t="str">
            <v>2.1.1.5.1.17.15</v>
          </cell>
        </row>
        <row r="157">
          <cell r="A157" t="str">
            <v>ORTIZ SOBERANIS ARTURO ALEJANDRO</v>
          </cell>
          <cell r="B157" t="str">
            <v>2.1.1.5.1.16.46</v>
          </cell>
        </row>
        <row r="158">
          <cell r="A158" t="str">
            <v>ORTOPEDIA MOSTKOFF S.A. DE C.V.</v>
          </cell>
          <cell r="B158" t="str">
            <v>2.1.1.5.1.16.37</v>
          </cell>
        </row>
        <row r="159">
          <cell r="A159" t="str">
            <v>OSORIO COCOM RODRIGO</v>
          </cell>
          <cell r="B159" t="str">
            <v>2.1.1.5.1.16.21</v>
          </cell>
        </row>
        <row r="160">
          <cell r="A160" t="str">
            <v>MARTIN LOPEZ PILAR LEONILA</v>
          </cell>
          <cell r="B160" t="str">
            <v>2.1.1.5.1.13.70</v>
          </cell>
        </row>
        <row r="161">
          <cell r="A161" t="str">
            <v>MEYAJ UT IAL MA ALO OB K INOOB ASOL DE COMUNID Y ORG INDIGENAS</v>
          </cell>
          <cell r="B161" t="str">
            <v>2.1.1.5.1.13.42</v>
          </cell>
        </row>
        <row r="162">
          <cell r="A162" t="str">
            <v>MUJERES EN ACCION POR MEXICO EN QUINTANA ROO A.C</v>
          </cell>
          <cell r="B162" t="str">
            <v>2.1.1.5.1.13.38</v>
          </cell>
        </row>
        <row r="163">
          <cell r="A163" t="str">
            <v>MEDINA ARCHI ELODIA MARISELA</v>
          </cell>
          <cell r="B163" t="str">
            <v>2.1.1.5.1.13.35</v>
          </cell>
        </row>
        <row r="164">
          <cell r="A164" t="str">
            <v>MENA MOLINA JOSE ANTONIO LORENZO</v>
          </cell>
          <cell r="B164" t="str">
            <v>2.1.1.5.1.13.32</v>
          </cell>
        </row>
        <row r="165">
          <cell r="A165" t="str">
            <v>MEX CIME RAMON ELIEZER</v>
          </cell>
          <cell r="B165" t="str">
            <v>2.1.1.5.1.13.21</v>
          </cell>
        </row>
        <row r="166">
          <cell r="A166" t="str">
            <v>MERCADER VALENCIA MARIA ELISA</v>
          </cell>
          <cell r="B166" t="str">
            <v>2.1.1.5.1.13.180</v>
          </cell>
        </row>
        <row r="167">
          <cell r="A167" t="str">
            <v>MORALES CASTELLANOS MARIA</v>
          </cell>
          <cell r="B167" t="str">
            <v>2.1.1.5.1.13.168</v>
          </cell>
        </row>
        <row r="168">
          <cell r="A168" t="str">
            <v>MARRUFO CANTO LUIS FERNANDO</v>
          </cell>
          <cell r="B168" t="str">
            <v>2.1.1.5.1.13.157</v>
          </cell>
        </row>
        <row r="169">
          <cell r="A169" t="str">
            <v>MONDRAGON LOPEZ JOAQUIN MARIANO</v>
          </cell>
          <cell r="B169" t="str">
            <v>2.1.1.5.1.13.139</v>
          </cell>
        </row>
        <row r="170">
          <cell r="A170" t="str">
            <v>MEDINA CARRIL NELSON</v>
          </cell>
          <cell r="B170" t="str">
            <v>2.1.1.5.1.13.1</v>
          </cell>
        </row>
        <row r="171">
          <cell r="A171" t="str">
            <v>LARA CADO INES</v>
          </cell>
          <cell r="B171" t="str">
            <v>2.1.1.5.1.12.9</v>
          </cell>
        </row>
        <row r="172">
          <cell r="A172" t="str">
            <v>LITOGRAFIA MAGNO GRAF, S.A. DE C.V.</v>
          </cell>
          <cell r="B172" t="str">
            <v>2.1.1.5.1.12.48</v>
          </cell>
        </row>
        <row r="173">
          <cell r="A173" t="str">
            <v>LAS TRES RANCHERAS DE MIGUEL HIDALGO S. DE P.R. DE R.L.</v>
          </cell>
          <cell r="B173" t="str">
            <v>2.1.1.5.1.12.42</v>
          </cell>
        </row>
        <row r="174">
          <cell r="A174" t="str">
            <v>LUGARDO DZIB FULGENCIA</v>
          </cell>
          <cell r="B174" t="str">
            <v>2.1.1.5.1.12.12</v>
          </cell>
        </row>
        <row r="175">
          <cell r="A175" t="str">
            <v>LEMUS MACIEL ANA MARIA</v>
          </cell>
          <cell r="B175" t="str">
            <v>2.1.1.5.1.12.11</v>
          </cell>
        </row>
        <row r="176">
          <cell r="A176" t="str">
            <v>KU TUZ OSIAS</v>
          </cell>
          <cell r="B176" t="str">
            <v>2.1.1.5.1.11.17</v>
          </cell>
        </row>
        <row r="177">
          <cell r="A177" t="str">
            <v>KU MENA YOSHIMAR ANTONIO</v>
          </cell>
          <cell r="B177" t="str">
            <v>2.1.1.5.1.11.16</v>
          </cell>
        </row>
        <row r="178">
          <cell r="A178" t="str">
            <v>JUAREZ GOMEZ JUAN SIMON</v>
          </cell>
          <cell r="B178" t="str">
            <v>2.1.1.5.1.10.2</v>
          </cell>
        </row>
        <row r="179">
          <cell r="A179" t="str">
            <v>JIMENEZ SOLIS BOGAR ISRAEL</v>
          </cell>
          <cell r="B179" t="str">
            <v>2.1.1.5.1.10.1</v>
          </cell>
        </row>
        <row r="180">
          <cell r="A180" t="str">
            <v>ASOCIACION DE AUTORES Y COMPOSITORES PIONEROS DE LA CULTURA DE QUINTANA ROO A.C.</v>
          </cell>
          <cell r="B180" t="str">
            <v>2.1.1.5.1.1.63</v>
          </cell>
        </row>
        <row r="181">
          <cell r="A181" t="str">
            <v>ASOCIACION GANADERA LOCAL ESPECIALIZADA DE ENGORDADORES DE QUINTANA ROO AG</v>
          </cell>
          <cell r="B181" t="str">
            <v>2.1.1.5.1.1.143</v>
          </cell>
        </row>
        <row r="182">
          <cell r="A182" t="str">
            <v>APARICIO REYES ARGELIA</v>
          </cell>
          <cell r="B182" t="str">
            <v>2.1.1.5.1.1.111</v>
          </cell>
        </row>
        <row r="183">
          <cell r="A183" t="str">
            <v>ALCALA ROMERO JOSE AUGUSTO</v>
          </cell>
          <cell r="B183" t="str">
            <v>2.1.1.5.1.1.101</v>
          </cell>
        </row>
        <row r="184">
          <cell r="A184" t="str">
            <v>AY TUZ ADELAIDA</v>
          </cell>
          <cell r="B184" t="str">
            <v>2.1.1.5.1.1.100</v>
          </cell>
        </row>
        <row r="185">
          <cell r="A185" t="str">
            <v>AUDITORIA SUPERIOR DEL ESTADO DE QUINTANA ROO</v>
          </cell>
          <cell r="B185" t="str">
            <v>2.1.1.5.1.1.1</v>
          </cell>
        </row>
        <row r="186">
          <cell r="A186" t="str">
            <v>MUNICIPIO DE BENITO JUAREZ</v>
          </cell>
          <cell r="B186" t="str">
            <v>2.1.1.4.6</v>
          </cell>
        </row>
        <row r="187">
          <cell r="A187" t="str">
            <v>CAMINOS DE LA RIVIERA S.A. DE C.V.</v>
          </cell>
          <cell r="B187" t="str">
            <v>2.1.1.4.20</v>
          </cell>
        </row>
        <row r="188">
          <cell r="A188" t="str">
            <v>ILCO CONSTRUCTORES S.A. DE C.V.</v>
          </cell>
          <cell r="B188" t="str">
            <v>2.1.1.4.19</v>
          </cell>
        </row>
        <row r="189">
          <cell r="A189" t="str">
            <v>INGENIEROS PRACTICOS DEL SURESTE S.A. DE C.V.</v>
          </cell>
          <cell r="B189" t="str">
            <v>2.1.1.3.9.41</v>
          </cell>
        </row>
        <row r="190">
          <cell r="A190" t="str">
            <v>IDECAN, S.A. DE C.V.</v>
          </cell>
          <cell r="B190" t="str">
            <v>2.1.1.3.9.20</v>
          </cell>
        </row>
        <row r="191">
          <cell r="A191" t="str">
            <v>INSTITUTO DE FOMENTO A LA VIVIENDA Y REGULARIZACION DE LA PROPIEDAD DEL ESTADO DE QUINTANA ROO.</v>
          </cell>
          <cell r="B191" t="str">
            <v>2.1.1.3.9.19</v>
          </cell>
        </row>
        <row r="192">
          <cell r="A192" t="str">
            <v>IMPULSORA DE LA COSTA MAYA DE QUINTANA ROO S.A. DE C.V.</v>
          </cell>
          <cell r="B192" t="str">
            <v>2.1.1.3.9.18</v>
          </cell>
        </row>
        <row r="193">
          <cell r="A193" t="str">
            <v>INSTITUTO DE INFRAESTRUCTURA FISICA EDUCATIVA DEL ESTADO DE QUINTANA ROO</v>
          </cell>
          <cell r="B193" t="str">
            <v>2.1.1.3.9.12</v>
          </cell>
        </row>
        <row r="194">
          <cell r="A194" t="str">
            <v>GRUPO SOCAROTO S.A. DE C.V.</v>
          </cell>
          <cell r="B194" t="str">
            <v>2.1.1.3.7.59</v>
          </cell>
        </row>
        <row r="195">
          <cell r="A195" t="str">
            <v>GRUPO AQUAVENTO S.A. DE C.V.</v>
          </cell>
          <cell r="B195" t="str">
            <v>2.1.1.3.7.31</v>
          </cell>
        </row>
        <row r="196">
          <cell r="A196" t="str">
            <v>GDE S.A. DE C.V.</v>
          </cell>
          <cell r="B196" t="str">
            <v>2.1.1.3.7.16</v>
          </cell>
        </row>
        <row r="197">
          <cell r="A197" t="str">
            <v>GUIAR TRITURADOS, S.C. DE R.L.</v>
          </cell>
          <cell r="B197" t="str">
            <v>2.1.1.3.7.15</v>
          </cell>
        </row>
        <row r="198">
          <cell r="A198" t="str">
            <v>GRUPO MAS AMBIENTAL, PROYECTOS Y CONSTRUCCIONES, S.A. DE C.V.</v>
          </cell>
          <cell r="B198" t="str">
            <v>2.1.1.3.7.11</v>
          </cell>
        </row>
        <row r="199">
          <cell r="A199" t="str">
            <v>EMULSIONES ASFALTICAS DE LA BAHIA S.A. DE C.V.</v>
          </cell>
          <cell r="B199" t="str">
            <v>2.1.1.3.5.7</v>
          </cell>
        </row>
        <row r="200">
          <cell r="A200" t="str">
            <v>EDICA CONSTRUCTOR Y MAQUINARIA, S.A. DE C.V.</v>
          </cell>
          <cell r="B200" t="str">
            <v>2.1.1.3.5.38</v>
          </cell>
        </row>
        <row r="201">
          <cell r="A201" t="str">
            <v>EDIFICADORA GOLFO NORTE S.A. DE C.V.</v>
          </cell>
          <cell r="B201" t="str">
            <v>2.1.1.3.5.23</v>
          </cell>
        </row>
        <row r="202">
          <cell r="A202" t="str">
            <v>EXINSA, S.A. DE C.V.</v>
          </cell>
          <cell r="B202" t="str">
            <v>2.1.1.3.5.12</v>
          </cell>
        </row>
        <row r="203">
          <cell r="A203" t="str">
            <v>DESARROLLOS ALTI S.A. DE C.V.</v>
          </cell>
          <cell r="B203" t="str">
            <v>2.1.1.3.4.15</v>
          </cell>
        </row>
        <row r="204">
          <cell r="A204" t="str">
            <v>CIMAQROO, S.A. DE C.V.</v>
          </cell>
          <cell r="B204" t="str">
            <v>2.1.1.3.3.9</v>
          </cell>
        </row>
        <row r="205">
          <cell r="A205" t="str">
            <v>CONSTRUCTORES Y TRANSPORTES S.A. DE C.V.</v>
          </cell>
          <cell r="B205" t="str">
            <v>2.1.1.3.3.71</v>
          </cell>
        </row>
        <row r="206">
          <cell r="A206" t="str">
            <v>GRUPO CONSTRUCTOR Y DESARROLLOS AMBIENTALES DEL SURESTE S.A. DE C.V.</v>
          </cell>
          <cell r="B206" t="str">
            <v>2.1.1.3.3.47</v>
          </cell>
        </row>
        <row r="207">
          <cell r="A207" t="str">
            <v>COPITRA CONSTRUCCIONES, S.A. DE C.V.</v>
          </cell>
          <cell r="B207" t="str">
            <v>2.1.1.3.3.29</v>
          </cell>
        </row>
        <row r="208">
          <cell r="A208" t="str">
            <v>CONSTRUYE EN TIERRA Y MAR S.A. DE C.V.</v>
          </cell>
          <cell r="B208" t="str">
            <v>2.1.1.3.3.27</v>
          </cell>
        </row>
        <row r="209">
          <cell r="A209" t="str">
            <v>CONSTRUCCIONES Y SUMINISTROS MAHAUAL S.A. DE C.V.</v>
          </cell>
          <cell r="B209" t="str">
            <v>2.1.1.3.3.20</v>
          </cell>
        </row>
        <row r="210">
          <cell r="A210" t="str">
            <v>CONSORCIO DESARROLLADOR DEL CARIBE S.A. DE C.V.</v>
          </cell>
          <cell r="B210" t="str">
            <v>2.1.1.3.3.15</v>
          </cell>
        </row>
        <row r="211">
          <cell r="A211" t="str">
            <v>CONSTRUCCIONES ETRAP, S.A. DE C.V.</v>
          </cell>
          <cell r="B211" t="str">
            <v>2.1.1.3.3.128</v>
          </cell>
        </row>
        <row r="212">
          <cell r="A212" t="str">
            <v>CASTRO LLANES ISIDRO AMADOR</v>
          </cell>
          <cell r="B212" t="str">
            <v>2.1.1.3.3.106</v>
          </cell>
        </row>
        <row r="213">
          <cell r="A213" t="str">
            <v>YACARE MEXICO S.A. DE C.V.</v>
          </cell>
          <cell r="B213" t="str">
            <v>2.1.1.3.26.3</v>
          </cell>
        </row>
        <row r="214">
          <cell r="A214" t="str">
            <v>VMV CONSTRUCCIONES S.A. DE C.V.</v>
          </cell>
          <cell r="B214" t="str">
            <v>2.1.1.3.23.10</v>
          </cell>
        </row>
        <row r="215">
          <cell r="A215" t="str">
            <v>SERVICIOS Y TRANSPORTES ESPECIALIZADOS DEL CARIBE S.A. DE C.V.</v>
          </cell>
          <cell r="B215" t="str">
            <v>2.1.1.3.20.9</v>
          </cell>
        </row>
        <row r="216">
          <cell r="A216" t="str">
            <v>SERVICIOS AMBIENTALES Y JURIDICOS S.C.</v>
          </cell>
          <cell r="B216" t="str">
            <v>2.1.1.3.20.5</v>
          </cell>
        </row>
        <row r="217">
          <cell r="A217" t="str">
            <v>SERVICIOS INTEGRALES DE INGENIERIA Y ADMINISTRACION DE OBRAS S.A. DE C.V.</v>
          </cell>
          <cell r="B217" t="str">
            <v>2.1.1.3.20.39</v>
          </cell>
        </row>
        <row r="218">
          <cell r="A218" t="str">
            <v>SANOVA CONSTRUCCIONES S.A. DE C.V.</v>
          </cell>
          <cell r="B218" t="str">
            <v>2.1.1.3.20.35</v>
          </cell>
        </row>
        <row r="219">
          <cell r="A219" t="str">
            <v>SACBE CONSTRUCCIONES, S.A. DE C.V.</v>
          </cell>
          <cell r="B219" t="str">
            <v>2.1.1.3.20.19</v>
          </cell>
        </row>
        <row r="220">
          <cell r="A220" t="str">
            <v>SIGMA CONSTRUCCIONES RESIDENCIALES S.A. DE C.V.</v>
          </cell>
          <cell r="B220" t="str">
            <v>2.1.1.3.20.11</v>
          </cell>
        </row>
        <row r="221">
          <cell r="A221" t="str">
            <v>REINT CONSTRUCCIONES S.A. DE C.V.</v>
          </cell>
          <cell r="B221" t="str">
            <v>2.1.1.3.19.8</v>
          </cell>
        </row>
        <row r="222">
          <cell r="A222" t="str">
            <v>RANGEL BANDA JOSE GERARDO</v>
          </cell>
          <cell r="B222" t="str">
            <v>2.1.1.3.19.31</v>
          </cell>
        </row>
        <row r="223">
          <cell r="A223" t="str">
            <v>PUNTA ESTRELLA CONSTRUCCIONES S.A. DE C.V.</v>
          </cell>
          <cell r="B223" t="str">
            <v>2.1.1.3.17.9</v>
          </cell>
        </row>
        <row r="224">
          <cell r="A224" t="str">
            <v>PAVIMENTACIONES Y CONSTRUCCIONES RIO HONDO S.A. DE C.V.</v>
          </cell>
          <cell r="B224" t="str">
            <v>2.1.1.3.17.43</v>
          </cell>
        </row>
        <row r="225">
          <cell r="A225" t="str">
            <v>OXTANKAH ASOCIADOS, S.A. DE C.V.</v>
          </cell>
          <cell r="B225" t="str">
            <v>2.1.1.3.16.6</v>
          </cell>
        </row>
        <row r="226">
          <cell r="A226" t="str">
            <v>MERCADER RODRIGUEZ JORGE ENRIQUE</v>
          </cell>
          <cell r="B226" t="str">
            <v>2.1.1.3.13.16</v>
          </cell>
        </row>
        <row r="227">
          <cell r="A227" t="str">
            <v>ALEJOS CHULIN OSCAR JESUS</v>
          </cell>
          <cell r="B227" t="str">
            <v>2.1.1.3.1.3</v>
          </cell>
        </row>
        <row r="228">
          <cell r="A228" t="str">
            <v>COMERCIALIZADORA INFINICOM  S DE RL DE CV</v>
          </cell>
          <cell r="B228" t="str">
            <v>2.1.1.2.3.3.11</v>
          </cell>
        </row>
        <row r="229">
          <cell r="A229" t="str">
            <v>SERVICOMBUSTIBLES INSURGENTES, S.A. DE C.V.</v>
          </cell>
          <cell r="B229" t="str">
            <v>2.1.1.2.3.19.7</v>
          </cell>
        </row>
        <row r="230">
          <cell r="A230" t="str">
            <v>SERVICOMBUSTIBLES DEL CARIBE S.A. DE C.V.</v>
          </cell>
          <cell r="B230" t="str">
            <v>2.1.1.2.3.19.6</v>
          </cell>
        </row>
        <row r="231">
          <cell r="A231" t="str">
            <v>MARTINEZ MARQUEZ CLAUDIA ADELA</v>
          </cell>
          <cell r="B231" t="str">
            <v>2.1.1.2.3.13.3</v>
          </cell>
        </row>
        <row r="232">
          <cell r="A232" t="str">
            <v>IA CONSTRUCCIONES S.A DE C.V</v>
          </cell>
          <cell r="B232" t="str">
            <v>2.1.1.2.1.9.98</v>
          </cell>
        </row>
        <row r="233">
          <cell r="A233" t="str">
            <v>IROLA ESTRELLA MIGUEL ANGEL</v>
          </cell>
          <cell r="B233" t="str">
            <v>2.1.1.2.1.9.8</v>
          </cell>
        </row>
        <row r="234">
          <cell r="A234" t="str">
            <v>INTERNATIONAL POLYGRAPH TRAINING CENTER, S.A. DE C.V.</v>
          </cell>
          <cell r="B234" t="str">
            <v>2.1.1.2.1.9.74</v>
          </cell>
        </row>
        <row r="235">
          <cell r="A235" t="str">
            <v>INSTITUTO PARA EL DESARROLLO TECNICO DE LAS HACIENDAS P</v>
          </cell>
          <cell r="B235" t="str">
            <v>2.1.1.2.1.9.61</v>
          </cell>
        </row>
        <row r="236">
          <cell r="A236" t="str">
            <v>INMOBILIARIA PEAFU S.A. DE C.V.</v>
          </cell>
          <cell r="B236" t="str">
            <v>2.1.1.2.1.9.60</v>
          </cell>
        </row>
        <row r="237">
          <cell r="A237" t="str">
            <v>INTEGRATIUM S.A. DE C.V.</v>
          </cell>
          <cell r="B237" t="str">
            <v>2.1.1.2.1.9.56</v>
          </cell>
        </row>
        <row r="238">
          <cell r="A238" t="str">
            <v>INSTITUTO DE CAPACITACION PARA EL TRABAJO DEL ESTADO DE QUINTANA ROO</v>
          </cell>
          <cell r="B238" t="str">
            <v>2.1.1.2.1.9.5</v>
          </cell>
        </row>
        <row r="239">
          <cell r="A239" t="str">
            <v>INMOBILIARIA EDME S. DE R.L. DE C.V.</v>
          </cell>
          <cell r="B239" t="str">
            <v>2.1.1.2.1.9.49</v>
          </cell>
        </row>
        <row r="240">
          <cell r="A240" t="str">
            <v>INTEGRADORA DE APOYO MUNICIPAL SA DE CV SOFOM ENR</v>
          </cell>
          <cell r="B240" t="str">
            <v>2.1.1.2.1.9.43</v>
          </cell>
        </row>
        <row r="241">
          <cell r="A241" t="str">
            <v>IMPULSOR COMUNICACIONES S.A. DE C.V.</v>
          </cell>
          <cell r="B241" t="str">
            <v>2.1.1.2.1.9.4</v>
          </cell>
        </row>
        <row r="242">
          <cell r="A242" t="str">
            <v>INMOBILIARIA NOOR S.A DE C.V.</v>
          </cell>
          <cell r="B242" t="str">
            <v>2.1.1.2.1.9.33</v>
          </cell>
        </row>
        <row r="243">
          <cell r="A243" t="str">
            <v>IMPORTADORA TRIPOLI, S.A DE C.V.</v>
          </cell>
          <cell r="B243" t="str">
            <v>2.1.1.2.1.9.16</v>
          </cell>
        </row>
        <row r="244">
          <cell r="A244" t="str">
            <v>INTEGRADORA DE SERVICIOS DE QUINTANA ROO S DE RL DE CV</v>
          </cell>
          <cell r="B244" t="str">
            <v>2.1.1.2.1.9.108</v>
          </cell>
        </row>
        <row r="245">
          <cell r="A245" t="str">
            <v>HERRERA PAQUI DAVID ALEJANDRO</v>
          </cell>
          <cell r="B245" t="str">
            <v>2.1.1.2.1.8.7</v>
          </cell>
        </row>
        <row r="246">
          <cell r="A246" t="str">
            <v>HOSPITALITY CARIBBEAN HOTELS S.A. DE C.V.</v>
          </cell>
          <cell r="B246" t="str">
            <v>2.1.1.2.1.8.63</v>
          </cell>
        </row>
        <row r="247">
          <cell r="A247" t="str">
            <v>HERNANDEZ BOLAINA ELIAS</v>
          </cell>
          <cell r="B247" t="str">
            <v>2.1.1.2.1.8.54</v>
          </cell>
        </row>
        <row r="248">
          <cell r="A248" t="str">
            <v>HESSE ESPINOSA YVETTE</v>
          </cell>
          <cell r="B248" t="str">
            <v>2.1.1.2.1.8.15</v>
          </cell>
        </row>
        <row r="249">
          <cell r="A249" t="str">
            <v>HOSTAL DEL SOL, S.A. DE C.V.</v>
          </cell>
          <cell r="B249" t="str">
            <v>2.1.1.2.1.8.12</v>
          </cell>
        </row>
        <row r="250">
          <cell r="A250" t="str">
            <v>GRUPO DE RADIODIFUSORAS S.A. DE C.V.</v>
          </cell>
          <cell r="B250" t="str">
            <v>2.1.1.2.1.7.99</v>
          </cell>
        </row>
        <row r="251">
          <cell r="A251" t="str">
            <v>GIOMAYAL, S.A. DE C.V.</v>
          </cell>
          <cell r="B251" t="str">
            <v>2.1.1.2.1.7.94</v>
          </cell>
        </row>
        <row r="252">
          <cell r="A252" t="str">
            <v>GRUPO EDITORIAL CASTILLO S. DE R.L. DE C.V.</v>
          </cell>
          <cell r="B252" t="str">
            <v>2.1.1.2.1.7.80</v>
          </cell>
        </row>
        <row r="253">
          <cell r="A253" t="str">
            <v>GONZALEZ ACOSTA ERICA ALEJANDRA</v>
          </cell>
          <cell r="B253" t="str">
            <v>2.1.1.2.1.7.79</v>
          </cell>
        </row>
        <row r="254">
          <cell r="A254" t="str">
            <v>GRUPO MEXMEDIA S.A. DE C.V.</v>
          </cell>
          <cell r="B254" t="str">
            <v>2.1.1.2.1.7.55</v>
          </cell>
        </row>
        <row r="255">
          <cell r="A255" t="str">
            <v>GARCIA MARTIN IGNACIO</v>
          </cell>
          <cell r="B255" t="str">
            <v>2.1.1.2.1.7.5</v>
          </cell>
        </row>
        <row r="256">
          <cell r="A256" t="str">
            <v>GRUPO TSUNAMI, S.A. DE C.V.</v>
          </cell>
          <cell r="B256" t="str">
            <v>2.1.1.2.1.7.40</v>
          </cell>
        </row>
        <row r="257">
          <cell r="A257" t="str">
            <v>GARCIA SANCHEZ JOSE GERARDO</v>
          </cell>
          <cell r="B257" t="str">
            <v>2.1.1.2.1.7.34</v>
          </cell>
        </row>
        <row r="258">
          <cell r="A258" t="str">
            <v>GRUPO QS XPERT SOLUTIONS MEXICO SA DE CV</v>
          </cell>
          <cell r="B258" t="str">
            <v>2.1.1.2.1.7.263</v>
          </cell>
        </row>
        <row r="259">
          <cell r="A259" t="str">
            <v>GONZALEZ CORONADO ABEL EDUARDO</v>
          </cell>
          <cell r="B259" t="str">
            <v>2.1.1.2.1.7.18</v>
          </cell>
        </row>
        <row r="260">
          <cell r="A260" t="str">
            <v>GARCIA ROMERO GREGORIO RAUL</v>
          </cell>
          <cell r="B260" t="str">
            <v>2.1.1.2.1.7.16</v>
          </cell>
        </row>
        <row r="261">
          <cell r="A261" t="str">
            <v>GOBIERNO DEL ESTADO LIBRE Y SOBERANO DE QUINTANA ROO.</v>
          </cell>
          <cell r="B261" t="str">
            <v>2.1.1.2.1.7.155</v>
          </cell>
        </row>
        <row r="262">
          <cell r="A262" t="str">
            <v>GRUPO NEGOCIOS Y SOLUCIONES BAHIA, S.A. DE C.V.</v>
          </cell>
          <cell r="B262" t="str">
            <v>2.1.1.2.1.7.150</v>
          </cell>
        </row>
        <row r="263">
          <cell r="A263" t="str">
            <v>GONZALEZ CARDENAS MANUEL RUBEN</v>
          </cell>
          <cell r="B263" t="str">
            <v>2.1.1.2.1.7.15</v>
          </cell>
        </row>
        <row r="264">
          <cell r="A264" t="str">
            <v>GARRIDO CHI MARIA TERESA DE JESUS</v>
          </cell>
          <cell r="B264" t="str">
            <v>2.1.1.2.1.7.145</v>
          </cell>
        </row>
        <row r="265">
          <cell r="A265" t="str">
            <v>GOMEZ DOMINGUEZ KARINA MARIELA</v>
          </cell>
          <cell r="B265" t="str">
            <v>2.1.1.2.1.7.141</v>
          </cell>
        </row>
        <row r="266">
          <cell r="A266" t="str">
            <v>GREENTV LA TELEVISION VIVA, S.A. DE C.V.</v>
          </cell>
          <cell r="B266" t="str">
            <v>2.1.1.2.1.7.14</v>
          </cell>
        </row>
        <row r="267">
          <cell r="A267" t="str">
            <v>GUZMAN DOMINGUEZ LINO ALONZO</v>
          </cell>
          <cell r="B267" t="str">
            <v>2.1.1.2.1.7.135</v>
          </cell>
        </row>
        <row r="268">
          <cell r="A268" t="str">
            <v>GRUPO SEXENIO COMUNICACIONES SA DE CV</v>
          </cell>
          <cell r="B268" t="str">
            <v>2.1.1.2.1.7.133</v>
          </cell>
        </row>
        <row r="269">
          <cell r="A269" t="str">
            <v>GOMEZ OROZCO ESTHER</v>
          </cell>
          <cell r="B269" t="str">
            <v>2.1.1.2.1.7.124</v>
          </cell>
        </row>
        <row r="270">
          <cell r="A270" t="str">
            <v>GRUPO COSTA XAMAN-HA S.A DE C.V</v>
          </cell>
          <cell r="B270" t="str">
            <v>2.1.1.2.1.7.120</v>
          </cell>
        </row>
        <row r="271">
          <cell r="A271" t="str">
            <v>GRUPO EMPRESARIAL URFISA S.A. DE C.V.</v>
          </cell>
          <cell r="B271" t="str">
            <v>2.1.1.2.1.7.117</v>
          </cell>
        </row>
        <row r="272">
          <cell r="A272" t="str">
            <v>GRUPO EDITORIAL LATITUD 21 S.A. DE C.V.</v>
          </cell>
          <cell r="B272" t="str">
            <v>2.1.1.2.1.7.113</v>
          </cell>
        </row>
        <row r="273">
          <cell r="A273" t="str">
            <v>GOMEZ BRICEÑO ERIKA KRISTEL</v>
          </cell>
          <cell r="B273" t="str">
            <v>2.1.1.2.1.7.10</v>
          </cell>
        </row>
        <row r="274">
          <cell r="A274" t="str">
            <v>FACTOR FINVEX, S.C.P.</v>
          </cell>
          <cell r="B274" t="str">
            <v>2.1.1.2.1.6.59</v>
          </cell>
        </row>
        <row r="275">
          <cell r="A275" t="str">
            <v>FIVE BROH S, S.A. DE C.V.</v>
          </cell>
          <cell r="B275" t="str">
            <v>2.1.1.2.1.6.52</v>
          </cell>
        </row>
        <row r="276">
          <cell r="A276" t="str">
            <v>EL FINANCIERO MARKETING S.A. DE C.V.</v>
          </cell>
          <cell r="B276" t="str">
            <v>2.1.1.2.1.6.35</v>
          </cell>
        </row>
        <row r="277">
          <cell r="A277" t="str">
            <v>EDITORIAL PROSPERIDAD SA DE CV</v>
          </cell>
          <cell r="B277" t="str">
            <v>2.1.1.2.1.5.98</v>
          </cell>
        </row>
        <row r="278">
          <cell r="A278" t="str">
            <v>ESCAMILLA LEON DAVIDE AUGUSTO</v>
          </cell>
          <cell r="B278" t="str">
            <v>2.1.1.2.1.5.94</v>
          </cell>
        </row>
        <row r="279">
          <cell r="A279" t="str">
            <v>ESCALANTE MUZA ERWIN OMAR</v>
          </cell>
          <cell r="B279" t="str">
            <v>2.1.1.2.1.5.79</v>
          </cell>
        </row>
        <row r="280">
          <cell r="A280" t="str">
            <v>ELJURE FAYAD AFIF</v>
          </cell>
          <cell r="B280" t="str">
            <v>2.1.1.2.1.5.72</v>
          </cell>
        </row>
        <row r="281">
          <cell r="A281" t="str">
            <v>EDM DE MEXICO, S.A. DE C.V.</v>
          </cell>
          <cell r="B281" t="str">
            <v>2.1.1.2.1.5.65</v>
          </cell>
        </row>
        <row r="282">
          <cell r="A282" t="str">
            <v>ESPECIALISTAS EN MEDIOS, S.A. DE C.V.</v>
          </cell>
          <cell r="B282" t="str">
            <v>2.1.1.2.1.5.58</v>
          </cell>
        </row>
        <row r="283">
          <cell r="A283" t="str">
            <v>EDITORIAL 19.51 S.A. DE C.V.</v>
          </cell>
          <cell r="B283" t="str">
            <v>2.1.1.2.1.5.57</v>
          </cell>
        </row>
        <row r="284">
          <cell r="A284" t="str">
            <v>EDITORIAL OVACIONES S.A. DE C.V.</v>
          </cell>
          <cell r="B284" t="str">
            <v>2.1.1.2.1.5.30</v>
          </cell>
        </row>
        <row r="285">
          <cell r="A285" t="str">
            <v>ESTRICTAMENTE DIGITAL, S.C.</v>
          </cell>
          <cell r="B285" t="str">
            <v>2.1.1.2.1.5.18</v>
          </cell>
        </row>
        <row r="286">
          <cell r="A286" t="str">
            <v>ESCAMILLA MORA JESUS HECTOR</v>
          </cell>
          <cell r="B286" t="str">
            <v>2.1.1.2.1.5.17</v>
          </cell>
        </row>
        <row r="287">
          <cell r="A287" t="str">
            <v>EVERCORE PARTNERS MEXICO S. DE R.L.</v>
          </cell>
          <cell r="B287" t="str">
            <v>2.1.1.2.1.5.1132</v>
          </cell>
        </row>
        <row r="288">
          <cell r="A288" t="str">
            <v>ESPINOZA ALVAREZ BELINDA</v>
          </cell>
          <cell r="B288" t="str">
            <v>2.1.1.2.1.5.108</v>
          </cell>
        </row>
        <row r="289">
          <cell r="A289" t="str">
            <v>ESTAFETA MEXICANA S.A. DE C.V.</v>
          </cell>
          <cell r="B289" t="str">
            <v>2.1.1.2.1.5.10</v>
          </cell>
        </row>
        <row r="290">
          <cell r="A290" t="str">
            <v>DZUL BALAM JOEL HERNAN</v>
          </cell>
          <cell r="B290" t="str">
            <v>2.1.1.2.1.4.97</v>
          </cell>
        </row>
        <row r="291">
          <cell r="A291" t="str">
            <v>DBR CAPACITACION SC</v>
          </cell>
          <cell r="B291" t="str">
            <v>2.1.1.2.1.4.86</v>
          </cell>
        </row>
        <row r="292">
          <cell r="A292" t="str">
            <v>DOMINGUEZ FRANCISCO ALAIN NOEL</v>
          </cell>
          <cell r="B292" t="str">
            <v>2.1.1.2.1.4.83</v>
          </cell>
        </row>
        <row r="293">
          <cell r="A293" t="str">
            <v>DELAV LOGISTICS S.A. DE C.V.</v>
          </cell>
          <cell r="B293" t="str">
            <v>2.1.1.2.1.4.75</v>
          </cell>
        </row>
        <row r="294">
          <cell r="A294" t="str">
            <v>DACAK CANTO IRINA</v>
          </cell>
          <cell r="B294" t="str">
            <v>2.1.1.2.1.4.54</v>
          </cell>
        </row>
        <row r="295">
          <cell r="A295" t="str">
            <v>DISTRIBUIDORA DE FARMACOS Y FRAGANCIAS, S.A. DE C.V.</v>
          </cell>
          <cell r="B295" t="str">
            <v>2.1.1.2.1.4.48</v>
          </cell>
        </row>
        <row r="296">
          <cell r="A296" t="str">
            <v>DINAMICA REAL S.A. DE C.V.</v>
          </cell>
          <cell r="B296" t="str">
            <v>2.1.1.2.1.4.45</v>
          </cell>
        </row>
        <row r="297">
          <cell r="A297" t="str">
            <v>DISTRIBUIDORA CHETUMAX S.A. DE C.V.</v>
          </cell>
          <cell r="B297" t="str">
            <v>2.1.1.2.1.4.38</v>
          </cell>
        </row>
        <row r="298">
          <cell r="A298" t="str">
            <v>DELGADO Y COMPAÑÍA, S.A. DE C.V.</v>
          </cell>
          <cell r="B298" t="str">
            <v>2.1.1.2.1.4.21</v>
          </cell>
        </row>
        <row r="299">
          <cell r="A299" t="str">
            <v>DEMOS, DESARROLLO DE MEDIOS, S.A. DE C.V.</v>
          </cell>
          <cell r="B299" t="str">
            <v>2.1.1.2.1.4.18</v>
          </cell>
        </row>
        <row r="300">
          <cell r="A300" t="str">
            <v>DOMINGUEZ ALVAREZ MARIA ANTONIETA</v>
          </cell>
          <cell r="B300" t="str">
            <v>2.1.1.2.1.4.12</v>
          </cell>
        </row>
        <row r="301">
          <cell r="A301" t="str">
            <v>DELFIN BARRIOS ALBA NELLY</v>
          </cell>
          <cell r="B301" t="str">
            <v>2.1.1.2.1.4.103</v>
          </cell>
        </row>
        <row r="302">
          <cell r="A302" t="str">
            <v>VIOLETA CETINA REYMA</v>
          </cell>
          <cell r="B302" t="str">
            <v>2.1.1.2.1.3.97</v>
          </cell>
        </row>
        <row r="303">
          <cell r="A303" t="str">
            <v>CASTRO AVILA SIGRID YASURI</v>
          </cell>
          <cell r="B303" t="str">
            <v>2.1.1.2.1.3.91</v>
          </cell>
        </row>
        <row r="304">
          <cell r="A304" t="str">
            <v>COPIERS S.A. DE C.V.</v>
          </cell>
          <cell r="B304" t="str">
            <v>2.1.1.2.1.3.87</v>
          </cell>
        </row>
        <row r="305">
          <cell r="A305" t="str">
            <v>CENTRO INTERNACIONAL DE COMERCIO Y PUBLICIDAD, S.A. DE C.V.</v>
          </cell>
          <cell r="B305" t="str">
            <v>2.1.1.2.1.3.74</v>
          </cell>
        </row>
        <row r="306">
          <cell r="A306" t="str">
            <v>CIREROL VIVAS CARLOS JESUS</v>
          </cell>
          <cell r="B306" t="str">
            <v>2.1.1.2.1.3.57</v>
          </cell>
        </row>
        <row r="307">
          <cell r="A307" t="str">
            <v>CONSTANTINO TEJERO EMILIA JANNETTE</v>
          </cell>
          <cell r="B307" t="str">
            <v>2.1.1.2.1.3.53</v>
          </cell>
        </row>
        <row r="308">
          <cell r="A308" t="str">
            <v>Construcciones y Demoliciones del Sureste SA de CV</v>
          </cell>
          <cell r="B308" t="str">
            <v>2.1.1.2.1.3.509</v>
          </cell>
        </row>
        <row r="309">
          <cell r="A309" t="str">
            <v>COMERFAST, S.A. DE C.V.</v>
          </cell>
          <cell r="B309" t="str">
            <v>2.1.1.2.1.3.487</v>
          </cell>
        </row>
        <row r="310">
          <cell r="A310" t="str">
            <v>CHAN CAN MARIA JESUS</v>
          </cell>
          <cell r="B310" t="str">
            <v>2.1.1.2.1.3.434</v>
          </cell>
        </row>
        <row r="311">
          <cell r="A311" t="str">
            <v>CANCUN 360 S.A. DE C.V.</v>
          </cell>
          <cell r="B311" t="str">
            <v>2.1.1.2.1.3.421</v>
          </cell>
        </row>
        <row r="312">
          <cell r="A312" t="str">
            <v>CONSTRUCCIONES INTEGRAL S.A. DE C.V.</v>
          </cell>
          <cell r="B312" t="str">
            <v>2.1.1.2.1.3.42</v>
          </cell>
        </row>
        <row r="313">
          <cell r="A313" t="str">
            <v>CASTILLO MONTALVO CAROLINA ANGELICA</v>
          </cell>
          <cell r="B313" t="str">
            <v>2.1.1.2.1.3.416</v>
          </cell>
        </row>
        <row r="314">
          <cell r="A314" t="str">
            <v>CABALLERO AVILA ANTONIA LUCELLY</v>
          </cell>
          <cell r="B314" t="str">
            <v>2.1.1.2.1.3.397</v>
          </cell>
        </row>
        <row r="315">
          <cell r="A315" t="str">
            <v>CHULIM CAMARA MARCELINO</v>
          </cell>
          <cell r="B315" t="str">
            <v>2.1.1.2.1.3.395</v>
          </cell>
        </row>
        <row r="316">
          <cell r="A316" t="str">
            <v>CHEVROLET DEL CARIBE S.A DE C.V.</v>
          </cell>
          <cell r="B316" t="str">
            <v>2.1.1.2.1.3.387</v>
          </cell>
        </row>
        <row r="317">
          <cell r="A317" t="str">
            <v>CONFEDERACION PATRONAL DE LA REPUBLICA MEXICANA</v>
          </cell>
          <cell r="B317" t="str">
            <v>2.1.1.2.1.3.381</v>
          </cell>
        </row>
        <row r="318">
          <cell r="A318" t="str">
            <v>CONSEJO ESTATAL DE COORDINACION DEL SISTEMA NACIONAL DE SEGURIDAD PUBLICA</v>
          </cell>
          <cell r="B318" t="str">
            <v>2.1.1.2.1.3.379</v>
          </cell>
        </row>
        <row r="319">
          <cell r="A319" t="str">
            <v>CANCHE FLORES CECILIA DEL ROSARIO</v>
          </cell>
          <cell r="B319" t="str">
            <v>2.1.1.2.1.3.345</v>
          </cell>
        </row>
        <row r="320">
          <cell r="A320" t="str">
            <v>CONSULTA Y ESTRATEGIA POLITICA S.A. DE C.V.</v>
          </cell>
          <cell r="B320" t="str">
            <v>2.1.1.2.1.3.334</v>
          </cell>
        </row>
        <row r="321">
          <cell r="A321" t="str">
            <v>CORPORATIVO JURIDICO DE LA COSTA S.C</v>
          </cell>
          <cell r="B321" t="str">
            <v>2.1.1.2.1.3.328</v>
          </cell>
        </row>
        <row r="322">
          <cell r="A322" t="str">
            <v>CITELUM MEXICO S.A. DE C.V.</v>
          </cell>
          <cell r="B322" t="str">
            <v>2.1.1.2.1.3.321</v>
          </cell>
        </row>
        <row r="323">
          <cell r="A323" t="str">
            <v>COMPAÑIA FERNANDEZ DE MERIDA, S.A.DE C.V.</v>
          </cell>
          <cell r="B323" t="str">
            <v>2.1.1.2.1.3.316</v>
          </cell>
        </row>
        <row r="324">
          <cell r="A324" t="str">
            <v>COMERCIALIZADORA SISTEMAS STONE S.A. DE C.V.</v>
          </cell>
          <cell r="B324" t="str">
            <v>2.1.1.2.1.3.310</v>
          </cell>
        </row>
        <row r="325">
          <cell r="A325" t="str">
            <v>CRUZ MARTINEZ JOSE</v>
          </cell>
          <cell r="B325" t="str">
            <v>2.1.1.2.1.3.31</v>
          </cell>
        </row>
        <row r="326">
          <cell r="A326" t="str">
            <v>COLLÍ MIS CLAUDIA ISABEL</v>
          </cell>
          <cell r="B326" t="str">
            <v>2.1.1.2.1.3.303</v>
          </cell>
        </row>
        <row r="327">
          <cell r="A327" t="str">
            <v>CAMARA NACIONAL DE COMERCIO DE CHETUMAL</v>
          </cell>
          <cell r="B327" t="str">
            <v>2.1.1.2.1.3.288</v>
          </cell>
        </row>
        <row r="328">
          <cell r="A328" t="str">
            <v>CLIMATE INSTITUTE</v>
          </cell>
          <cell r="B328" t="str">
            <v>2.1.1.2.1.3.287</v>
          </cell>
        </row>
        <row r="329">
          <cell r="A329" t="str">
            <v>CAHUICH CAHUICH MARIA GUADALUPE</v>
          </cell>
          <cell r="B329" t="str">
            <v>2.1.1.2.1.3.284</v>
          </cell>
        </row>
        <row r="330">
          <cell r="A330" t="str">
            <v>CONSEJO NACIONAL DE ORGANISMOS ESTATALES DE VIVIENDA AC</v>
          </cell>
          <cell r="B330" t="str">
            <v>2.1.1.2.1.3.277</v>
          </cell>
        </row>
        <row r="331">
          <cell r="A331" t="str">
            <v>CHUC CHAN JOSE</v>
          </cell>
          <cell r="B331" t="str">
            <v>2.1.1.2.1.3.27</v>
          </cell>
        </row>
        <row r="332">
          <cell r="A332" t="str">
            <v>CUARTO DE GUERRA S.C.</v>
          </cell>
          <cell r="B332" t="str">
            <v>2.1.1.2.1.3.266</v>
          </cell>
        </row>
        <row r="333">
          <cell r="A333" t="str">
            <v>CONAPLISUR S.A. DE C.V.</v>
          </cell>
          <cell r="B333" t="str">
            <v>2.1.1.2.1.3.252</v>
          </cell>
        </row>
        <row r="334">
          <cell r="A334" t="str">
            <v>CENTRO DE ESTUDIOS URBANOS A.C.</v>
          </cell>
          <cell r="B334" t="str">
            <v>2.1.1.2.1.3.248</v>
          </cell>
        </row>
        <row r="335">
          <cell r="A335" t="str">
            <v>CENTRO DE COPIADO MÉRIDA S.A. DE C.V.</v>
          </cell>
          <cell r="B335" t="str">
            <v>2.1.1.2.1.3.21</v>
          </cell>
        </row>
        <row r="336">
          <cell r="A336" t="str">
            <v>CAMARA MENDOZA ALEJANDRA</v>
          </cell>
          <cell r="B336" t="str">
            <v>2.1.1.2.1.3.209</v>
          </cell>
        </row>
        <row r="337">
          <cell r="A337" t="str">
            <v>CENTRAL DE REFRIGERACION DEL SURESTE S. DE R.L. MI.</v>
          </cell>
          <cell r="B337" t="str">
            <v>2.1.1.2.1.3.20</v>
          </cell>
        </row>
        <row r="338">
          <cell r="A338" t="str">
            <v>CORTAZAR FABRO MARTHA LILIA</v>
          </cell>
          <cell r="B338" t="str">
            <v>2.1.1.2.1.3.187</v>
          </cell>
        </row>
        <row r="339">
          <cell r="A339" t="str">
            <v>CAMPOS BUENFIL JOSE VICTOR</v>
          </cell>
          <cell r="B339" t="str">
            <v>2.1.1.2.1.3.17</v>
          </cell>
        </row>
        <row r="340">
          <cell r="A340" t="str">
            <v>CORTES FERNANDEZ ARNALDO RUBEN</v>
          </cell>
          <cell r="B340" t="str">
            <v>2.1.1.2.1.3.166</v>
          </cell>
        </row>
        <row r="341">
          <cell r="A341" t="str">
            <v>CARRILLO ALEMAN JULIO ALEJANDRO</v>
          </cell>
          <cell r="B341" t="str">
            <v>2.1.1.2.1.3.155</v>
          </cell>
        </row>
        <row r="342">
          <cell r="A342" t="str">
            <v>CANCUN TIRES, S.A. DE C.V.</v>
          </cell>
          <cell r="B342" t="str">
            <v>2.1.1.2.1.3.149</v>
          </cell>
        </row>
        <row r="343">
          <cell r="A343" t="str">
            <v>CONGRESOS Y CONVENCIONES DE CANCUN S.A. DE C.V.</v>
          </cell>
          <cell r="B343" t="str">
            <v>2.1.1.2.1.3.135</v>
          </cell>
        </row>
        <row r="344">
          <cell r="A344" t="str">
            <v>CAMPOS ALCOCER MARIA DE LOS ANGELES</v>
          </cell>
          <cell r="B344" t="str">
            <v>2.1.1.2.1.3.132</v>
          </cell>
        </row>
        <row r="345">
          <cell r="A345" t="str">
            <v>CASTILLA PINTO JULIO CESAR</v>
          </cell>
          <cell r="B345" t="str">
            <v>2.1.1.2.1.3.130</v>
          </cell>
        </row>
        <row r="346">
          <cell r="A346" t="str">
            <v>CHEJIN BATARSE FARED</v>
          </cell>
          <cell r="B346" t="str">
            <v>2.1.1.2.1.3.118</v>
          </cell>
        </row>
        <row r="347">
          <cell r="A347" t="str">
            <v>CAMPOS ORTIZ RAFAEL SANTIAGO</v>
          </cell>
          <cell r="B347" t="str">
            <v>2.1.1.2.1.3.111</v>
          </cell>
        </row>
        <row r="348">
          <cell r="A348" t="str">
            <v>CARIBE MOTORS S.A. DE C.V.</v>
          </cell>
          <cell r="B348" t="str">
            <v>2.1.1.2.1.3.10</v>
          </cell>
        </row>
        <row r="349">
          <cell r="A349" t="str">
            <v>C Y C FRONTERIZA S.A. DE C.V.</v>
          </cell>
          <cell r="B349" t="str">
            <v>2.1.1.2.1.3.1</v>
          </cell>
        </row>
        <row r="350">
          <cell r="A350" t="str">
            <v>ZAPATA VALES VICTOR MANUEL</v>
          </cell>
          <cell r="B350" t="str">
            <v>2.1.1.2.1.27.8</v>
          </cell>
        </row>
        <row r="351">
          <cell r="A351" t="str">
            <v>ZAMORA GONZALEZ PAULINO</v>
          </cell>
          <cell r="B351" t="str">
            <v>2.1.1.2.1.27.28</v>
          </cell>
        </row>
        <row r="352">
          <cell r="A352" t="str">
            <v>ZAMORA RANGEL ERNESTO JOEL</v>
          </cell>
          <cell r="B352" t="str">
            <v>2.1.1.2.1.27.16</v>
          </cell>
        </row>
        <row r="353">
          <cell r="A353" t="str">
            <v>ZEKNAS SA DE CV</v>
          </cell>
          <cell r="B353" t="str">
            <v>2.1.1.2.1.27.11</v>
          </cell>
        </row>
        <row r="354">
          <cell r="A354" t="str">
            <v>XIX CASTRO JAZMINE CONCEPCION</v>
          </cell>
          <cell r="B354" t="str">
            <v>2.1.1.2.1.25.9</v>
          </cell>
        </row>
        <row r="355">
          <cell r="A355" t="str">
            <v>VILAVID SA DE CV</v>
          </cell>
          <cell r="B355" t="str">
            <v>2.1.1.2.1.23.94</v>
          </cell>
        </row>
        <row r="356">
          <cell r="A356" t="str">
            <v>VAZQUEZ CHAN LUVIA MIREYA</v>
          </cell>
          <cell r="B356" t="str">
            <v>2.1.1.2.1.23.84</v>
          </cell>
        </row>
        <row r="357">
          <cell r="A357" t="str">
            <v>VICMAR DE CHETUMAL, S.C.</v>
          </cell>
          <cell r="B357" t="str">
            <v>2.1.1.2.1.23.7</v>
          </cell>
        </row>
        <row r="358">
          <cell r="A358" t="str">
            <v>VIZPROTEC CORPORATIVO S.A. DE C.V.</v>
          </cell>
          <cell r="B358" t="str">
            <v>2.1.1.2.1.23.63</v>
          </cell>
        </row>
        <row r="359">
          <cell r="A359" t="str">
            <v>VELASCO ARGENTE IRASEMA GUADALUPE</v>
          </cell>
          <cell r="B359" t="str">
            <v>2.1.1.2.1.23.57</v>
          </cell>
        </row>
        <row r="360">
          <cell r="A360" t="str">
            <v>VILLANUEVA ENRIQUEZ MANUEL JESUS</v>
          </cell>
          <cell r="B360" t="str">
            <v>2.1.1.2.1.23.47</v>
          </cell>
        </row>
        <row r="361">
          <cell r="A361" t="str">
            <v>LA VOZ DE QUINTANA ROO, S.A. DE C.V.</v>
          </cell>
          <cell r="B361" t="str">
            <v>2.1.1.2.1.23.35</v>
          </cell>
        </row>
        <row r="362">
          <cell r="A362" t="str">
            <v>VENEGAS HERNANDEZ FRANCISCO JAVIER</v>
          </cell>
          <cell r="B362" t="str">
            <v>2.1.1.2.1.23.15</v>
          </cell>
        </row>
        <row r="363">
          <cell r="A363" t="str">
            <v>VIVAS PADILLA REY DAVID</v>
          </cell>
          <cell r="B363" t="str">
            <v>2.1.1.2.1.23.12</v>
          </cell>
        </row>
        <row r="364">
          <cell r="A364" t="str">
            <v>UNIVERSIDAD DEL CARIBE</v>
          </cell>
          <cell r="B364" t="str">
            <v>2.1.1.2.1.22.9</v>
          </cell>
        </row>
        <row r="365">
          <cell r="A365" t="str">
            <v>UC YAM SEBASTIAN</v>
          </cell>
          <cell r="B365" t="str">
            <v>2.1.1.2.1.22.8</v>
          </cell>
        </row>
        <row r="366">
          <cell r="A366" t="str">
            <v>TYC EXPOSICIONES, S.A. DE C.V.</v>
          </cell>
          <cell r="B366" t="str">
            <v>2.1.1.2.1.21.84</v>
          </cell>
        </row>
        <row r="367">
          <cell r="A367" t="str">
            <v>TELEVISA S.A. DE C.V.</v>
          </cell>
          <cell r="B367" t="str">
            <v>2.1.1.2.1.21.75</v>
          </cell>
        </row>
        <row r="368">
          <cell r="A368" t="str">
            <v>TOCHOMOROCHO PRODUCCIONES S.A. DE C.V.</v>
          </cell>
          <cell r="B368" t="str">
            <v>2.1.1.2.1.21.73</v>
          </cell>
        </row>
        <row r="369">
          <cell r="A369" t="str">
            <v>TUZ GONGORA LUIS ENRIQUE</v>
          </cell>
          <cell r="B369" t="str">
            <v>2.1.1.2.1.21.60</v>
          </cell>
        </row>
        <row r="370">
          <cell r="A370" t="str">
            <v>TYV IMAGEN S.A. DE C.V.</v>
          </cell>
          <cell r="B370" t="str">
            <v>2.1.1.2.1.21.58</v>
          </cell>
        </row>
        <row r="371">
          <cell r="A371" t="str">
            <v>THE TOUR COMPANY CANCUN, S.A. DE C.V.</v>
          </cell>
          <cell r="B371" t="str">
            <v>2.1.1.2.1.21.3</v>
          </cell>
        </row>
        <row r="372">
          <cell r="A372" t="str">
            <v>TIENDAS CRUCERO CHEDRAUI, S.A. DE C.V.</v>
          </cell>
          <cell r="B372" t="str">
            <v>2.1.1.2.1.21.17</v>
          </cell>
        </row>
        <row r="373">
          <cell r="A373" t="str">
            <v>TOGA CUSTOMER SERVICES, S. DE R.L. DE C.V.</v>
          </cell>
          <cell r="B373" t="str">
            <v>2.1.1.2.1.21.129</v>
          </cell>
        </row>
        <row r="374">
          <cell r="A374" t="str">
            <v>TECNOMART, S.A. DE C.V.</v>
          </cell>
          <cell r="B374" t="str">
            <v>2.1.1.2.1.21.112</v>
          </cell>
        </row>
        <row r="375">
          <cell r="A375" t="str">
            <v>TUN ROSAS ANGEL JESUS</v>
          </cell>
          <cell r="B375" t="str">
            <v>2.1.1.2.1.21.108</v>
          </cell>
        </row>
        <row r="376">
          <cell r="A376" t="str">
            <v>SUMINISTROS E INSUMOS INTEGRADOS DE CHETUMAL, S.A. DE C.V.</v>
          </cell>
          <cell r="B376" t="str">
            <v>2.1.1.2.1.20.76</v>
          </cell>
        </row>
        <row r="377">
          <cell r="A377" t="str">
            <v>SANCHEZ BURGOS MARIA DE LOS ANGELES</v>
          </cell>
          <cell r="B377" t="str">
            <v>2.1.1.2.1.20.60</v>
          </cell>
        </row>
        <row r="378">
          <cell r="A378" t="str">
            <v>SALDAÑA BRAVO ROBERTO</v>
          </cell>
          <cell r="B378" t="str">
            <v>2.1.1.2.1.20.192</v>
          </cell>
        </row>
        <row r="379">
          <cell r="A379" t="str">
            <v>SANCHEZ SANCHEZ LAURA</v>
          </cell>
          <cell r="B379" t="str">
            <v>2.1.1.2.1.20.161</v>
          </cell>
        </row>
        <row r="380">
          <cell r="A380" t="str">
            <v>SISTEMA INTELIGENTE DE ADMINISTRACIÓN DEL SURESTE S.A. DE C.V.</v>
          </cell>
          <cell r="B380" t="str">
            <v>2.1.1.2.1.20.16</v>
          </cell>
        </row>
        <row r="381">
          <cell r="A381" t="str">
            <v>SIJIL VIAJES S.A. DE C.V.</v>
          </cell>
          <cell r="B381" t="str">
            <v>2.1.1.2.1.20.15</v>
          </cell>
        </row>
        <row r="382">
          <cell r="A382" t="str">
            <v>SOPORTE ORGANIZACIONAL DEL SURESTE S.C.</v>
          </cell>
          <cell r="B382" t="str">
            <v>2.1.1.2.1.20.143</v>
          </cell>
        </row>
        <row r="383">
          <cell r="A383" t="str">
            <v>SOLOGUREN PEÑA JOSE ALBERTO</v>
          </cell>
          <cell r="B383" t="str">
            <v>2.1.1.2.1.20.138</v>
          </cell>
        </row>
        <row r="384">
          <cell r="A384" t="str">
            <v>EL SARDINERO ES SERVICIO S.A. DE C.V.</v>
          </cell>
          <cell r="B384" t="str">
            <v>2.1.1.2.1.20.134</v>
          </cell>
        </row>
        <row r="385">
          <cell r="A385" t="str">
            <v>SERGIO´S PIZZA,S.A DE C.V.</v>
          </cell>
          <cell r="B385" t="str">
            <v>2.1.1.2.1.20.13</v>
          </cell>
        </row>
        <row r="386">
          <cell r="A386" t="str">
            <v>SON SOL Y LUNA SC</v>
          </cell>
          <cell r="B386" t="str">
            <v>2.1.1.2.1.20.125</v>
          </cell>
        </row>
        <row r="387">
          <cell r="A387" t="str">
            <v>SERVICIOS TURISTICOS CASA BLANCA S.A. DE C.V</v>
          </cell>
          <cell r="B387" t="str">
            <v>2.1.1.2.1.20.12</v>
          </cell>
        </row>
        <row r="388">
          <cell r="A388" t="str">
            <v>SANCHEZ MENDEZ ROCIO</v>
          </cell>
          <cell r="B388" t="str">
            <v>2.1.1.2.1.20.104</v>
          </cell>
        </row>
        <row r="389">
          <cell r="A389" t="str">
            <v>SOCIEDAD DE AUTORES Y COMPOSITORES DE MEXICO, S DE G.C. DE I.P.</v>
          </cell>
          <cell r="B389" t="str">
            <v>2.1.1.2.1.20.103</v>
          </cell>
        </row>
        <row r="390">
          <cell r="A390" t="str">
            <v>SABA CONSULTORES, S.A. DE C.V.</v>
          </cell>
          <cell r="B390" t="str">
            <v>2.1.1.2.1.20.1</v>
          </cell>
        </row>
        <row r="391">
          <cell r="A391" t="str">
            <v>BUENFIL MAGAÑA JUAN ALBERTO</v>
          </cell>
          <cell r="B391" t="str">
            <v>2.1.1.2.1.2.98</v>
          </cell>
        </row>
        <row r="392">
          <cell r="A392" t="str">
            <v>BIOARC, S.A. DE C.V.</v>
          </cell>
          <cell r="B392" t="str">
            <v>2.1.1.2.1.2.90</v>
          </cell>
        </row>
        <row r="393">
          <cell r="A393" t="str">
            <v>BERNAL SEGURA GUADALUPE</v>
          </cell>
          <cell r="B393" t="str">
            <v>2.1.1.2.1.2.8</v>
          </cell>
        </row>
        <row r="394">
          <cell r="A394" t="str">
            <v>BLUE SIGNE SA DE CV</v>
          </cell>
          <cell r="B394" t="str">
            <v>2.1.1.2.1.2.78</v>
          </cell>
        </row>
        <row r="395">
          <cell r="A395" t="str">
            <v>BS&amp;MG CONSULTING SA DE CV</v>
          </cell>
          <cell r="B395" t="str">
            <v>2.1.1.2.1.2.77</v>
          </cell>
        </row>
        <row r="396">
          <cell r="A396" t="str">
            <v>BIOMEDIC DISTRIBUCIONES S.A. DE C.V.</v>
          </cell>
          <cell r="B396" t="str">
            <v>2.1.1.2.1.2.63</v>
          </cell>
        </row>
        <row r="397">
          <cell r="A397" t="str">
            <v>BERRY CORRAL MANVILLE GEORGE</v>
          </cell>
          <cell r="B397" t="str">
            <v>2.1.1.2.1.2.61</v>
          </cell>
        </row>
        <row r="398">
          <cell r="A398" t="str">
            <v>BANQUETES CAZO S. DE R.L. DE C.V.</v>
          </cell>
          <cell r="B398" t="str">
            <v>2.1.1.2.1.2.51</v>
          </cell>
        </row>
        <row r="399">
          <cell r="A399" t="str">
            <v>BBVA BANCOMER S.A. INSTITUCION DE BANCA MULTIPLE, GRUPO FINANCIERO BBVA BANCOMER</v>
          </cell>
          <cell r="B399" t="str">
            <v>2.1.1.2.1.2.41</v>
          </cell>
        </row>
        <row r="400">
          <cell r="A400" t="str">
            <v>BLANCAS PIZAÑA ARGELIA MORELIA</v>
          </cell>
          <cell r="B400" t="str">
            <v>2.1.1.2.1.2.4</v>
          </cell>
        </row>
        <row r="401">
          <cell r="A401" t="str">
            <v>BIG ART &amp; IDA PRODUCCIONES S.A. DE C.V.</v>
          </cell>
          <cell r="B401" t="str">
            <v>2.1.1.2.1.2.32</v>
          </cell>
        </row>
        <row r="402">
          <cell r="A402" t="str">
            <v>BAUCHE AZCORRA ARMANDO AUGUSTO</v>
          </cell>
          <cell r="B402" t="str">
            <v>2.1.1.2.1.2.31</v>
          </cell>
        </row>
        <row r="403">
          <cell r="A403" t="str">
            <v>BLANCO NAHUAT FELIPE ANTONIO</v>
          </cell>
          <cell r="B403" t="str">
            <v>2.1.1.2.1.2.15</v>
          </cell>
        </row>
        <row r="404">
          <cell r="A404" t="str">
            <v>Buck Muñoz Michel Alberto</v>
          </cell>
          <cell r="B404" t="str">
            <v>2.1.1.2.1.2.133</v>
          </cell>
        </row>
        <row r="405">
          <cell r="A405" t="str">
            <v>BROKERS MICHS S.A. DE C.V.</v>
          </cell>
          <cell r="B405" t="str">
            <v>2.1.1.2.1.2.110</v>
          </cell>
        </row>
        <row r="406">
          <cell r="A406" t="str">
            <v>RUIZ ESTRADA JOSE IVAN</v>
          </cell>
          <cell r="B406" t="str">
            <v>2.1.1.2.1.19.99</v>
          </cell>
        </row>
        <row r="407">
          <cell r="A407" t="str">
            <v>RODRIGUEZ HOY DORA MARIA</v>
          </cell>
          <cell r="B407" t="str">
            <v>2.1.1.2.1.19.93</v>
          </cell>
        </row>
        <row r="408">
          <cell r="A408" t="str">
            <v>REPRESENTACIONES ADES, S.A. DE C.V.</v>
          </cell>
          <cell r="B408" t="str">
            <v>2.1.1.2.1.19.92</v>
          </cell>
        </row>
        <row r="409">
          <cell r="A409" t="str">
            <v>RIVEROLL RIBBON JOSE ALBERTO</v>
          </cell>
          <cell r="B409" t="str">
            <v>2.1.1.2.1.19.90</v>
          </cell>
        </row>
        <row r="410">
          <cell r="A410" t="str">
            <v>REPRESENTACION 3TIER EN MEXICO, SCP</v>
          </cell>
          <cell r="B410" t="str">
            <v>2.1.1.2.1.19.78</v>
          </cell>
        </row>
        <row r="411">
          <cell r="A411" t="str">
            <v>ROBLES VALLE PATRICIA</v>
          </cell>
          <cell r="B411" t="str">
            <v>2.1.1.2.1.19.76</v>
          </cell>
        </row>
        <row r="412">
          <cell r="A412" t="str">
            <v>REFACCIONARIA VALDEMAR, S.A. DE C.V.</v>
          </cell>
          <cell r="B412" t="str">
            <v>2.1.1.2.1.19.47</v>
          </cell>
        </row>
        <row r="413">
          <cell r="A413" t="str">
            <v>RANGEL AQUINO RAUL</v>
          </cell>
          <cell r="B413" t="str">
            <v>2.1.1.2.1.19.45</v>
          </cell>
        </row>
        <row r="414">
          <cell r="A414" t="str">
            <v>ROMERO VARA CESAR OMAR</v>
          </cell>
          <cell r="B414" t="str">
            <v>2.1.1.2.1.19.37</v>
          </cell>
        </row>
        <row r="415">
          <cell r="A415" t="str">
            <v>RICALDE BACAB PEDRO ABRAHAM</v>
          </cell>
          <cell r="B415" t="str">
            <v>2.1.1.2.1.19.26</v>
          </cell>
        </row>
        <row r="416">
          <cell r="A416" t="str">
            <v>ROCHA ALVAREZ IGNACIO LEONARDO</v>
          </cell>
          <cell r="B416" t="str">
            <v>2.1.1.2.1.19.23</v>
          </cell>
        </row>
        <row r="417">
          <cell r="A417" t="str">
            <v>RAMIREZ HERNANDEZ EDNA ANTONIETA</v>
          </cell>
          <cell r="B417" t="str">
            <v>2.1.1.2.1.19.22</v>
          </cell>
        </row>
        <row r="418">
          <cell r="A418" t="str">
            <v>RIVERO CISNEROS JOSE MARTIN</v>
          </cell>
          <cell r="B418" t="str">
            <v>2.1.1.2.1.19.198</v>
          </cell>
        </row>
        <row r="419">
          <cell r="A419" t="str">
            <v>RODRIGUEZ DIAZ GABRIELA DEL CARMEN</v>
          </cell>
          <cell r="B419" t="str">
            <v>2.1.1.2.1.19.154</v>
          </cell>
        </row>
        <row r="420">
          <cell r="A420" t="str">
            <v>REYES GUZMAN ROSA ELENA</v>
          </cell>
          <cell r="B420" t="str">
            <v>2.1.1.2.1.19.139</v>
          </cell>
        </row>
        <row r="421">
          <cell r="A421" t="str">
            <v>RUIZ GARCIA VICTOR GERARDO</v>
          </cell>
          <cell r="B421" t="str">
            <v>2.1.1.2.1.19.126</v>
          </cell>
        </row>
        <row r="422">
          <cell r="A422" t="str">
            <v>RENTERIA VILLA GUSTAVO</v>
          </cell>
          <cell r="B422" t="str">
            <v>2.1.1.2.1.19.108</v>
          </cell>
        </row>
        <row r="423">
          <cell r="A423" t="str">
            <v>ROSALES CARLOS ALBERTO</v>
          </cell>
          <cell r="B423" t="str">
            <v>2.1.1.2.1.19.1</v>
          </cell>
        </row>
        <row r="424">
          <cell r="A424" t="str">
            <v>QUINTAL LIZAMA CESAR MANUEL</v>
          </cell>
          <cell r="B424" t="str">
            <v>2.1.1.2.1.18.6</v>
          </cell>
        </row>
        <row r="425">
          <cell r="A425" t="str">
            <v>QUALITAS COMPAÑÍA DE SEGUROS S.A. DE C.V.</v>
          </cell>
          <cell r="B425" t="str">
            <v>2.1.1.2.1.18.5</v>
          </cell>
        </row>
        <row r="426">
          <cell r="A426" t="str">
            <v>PACHECO ANOTA SANTIAGO</v>
          </cell>
          <cell r="B426" t="str">
            <v>2.1.1.2.1.17.94</v>
          </cell>
        </row>
        <row r="427">
          <cell r="A427" t="str">
            <v>PENINSULAR DE HOTELES S.A. DE C.V.</v>
          </cell>
          <cell r="B427" t="str">
            <v>2.1.1.2.1.17.83</v>
          </cell>
        </row>
        <row r="428">
          <cell r="A428" t="str">
            <v>PIXEL PRESS S.A. DE C.V.</v>
          </cell>
          <cell r="B428" t="str">
            <v>2.1.1.2.1.17.79</v>
          </cell>
        </row>
        <row r="429">
          <cell r="A429" t="str">
            <v>POOT CAAMAL LETICIA</v>
          </cell>
          <cell r="B429" t="str">
            <v>2.1.1.2.1.17.76</v>
          </cell>
        </row>
        <row r="430">
          <cell r="A430" t="str">
            <v>PAIZ LEAL EVELIN SEHEIDI</v>
          </cell>
          <cell r="B430" t="str">
            <v>2.1.1.2.1.17.51</v>
          </cell>
        </row>
        <row r="431">
          <cell r="A431" t="str">
            <v>PRODUCCIONES DETOCHOMOROCHO, S.A DE C.V</v>
          </cell>
          <cell r="B431" t="str">
            <v>2.1.1.2.1.17.49</v>
          </cell>
        </row>
        <row r="432">
          <cell r="A432" t="str">
            <v>PEREZ GUERRERO RAFAEL ARTURO</v>
          </cell>
          <cell r="B432" t="str">
            <v>2.1.1.2.1.17.47</v>
          </cell>
        </row>
        <row r="433">
          <cell r="A433" t="str">
            <v>PEREZ OSORIO SERGIO</v>
          </cell>
          <cell r="B433" t="str">
            <v>2.1.1.2.1.17.39</v>
          </cell>
        </row>
        <row r="434">
          <cell r="A434" t="str">
            <v>PEZA ROMERO MANUEL ALEJANDRO</v>
          </cell>
          <cell r="B434" t="str">
            <v>2.1.1.2.1.17.37</v>
          </cell>
        </row>
        <row r="435">
          <cell r="A435" t="str">
            <v>PAVIA MENDOZA LUIS ALBERTO</v>
          </cell>
          <cell r="B435" t="str">
            <v>2.1.1.2.1.17.36</v>
          </cell>
        </row>
        <row r="436">
          <cell r="A436" t="str">
            <v>PROVEEDORA DE MATERIALES Y EQUIPO PECA SA DE CV</v>
          </cell>
          <cell r="B436" t="str">
            <v>2.1.1.2.1.17.236</v>
          </cell>
        </row>
        <row r="437">
          <cell r="A437" t="str">
            <v>PRODUCCIONES ABRAXAS S. DE R.L. DE C.V.</v>
          </cell>
          <cell r="B437" t="str">
            <v>2.1.1.2.1.17.233</v>
          </cell>
        </row>
        <row r="438">
          <cell r="A438" t="str">
            <v>PROMOCASA INDUSTRIAL S.A. DE C.V.</v>
          </cell>
          <cell r="B438" t="str">
            <v>2.1.1.2.1.17.222</v>
          </cell>
        </row>
        <row r="439">
          <cell r="A439" t="str">
            <v>PACHECO WITZIL ANA KAREN</v>
          </cell>
          <cell r="B439" t="str">
            <v>2.1.1.2.1.17.219</v>
          </cell>
        </row>
        <row r="440">
          <cell r="A440" t="str">
            <v>PROVEEDORES INNCORT &amp; CO S.A. DE C.V.</v>
          </cell>
          <cell r="B440" t="str">
            <v>2.1.1.2.1.17.218</v>
          </cell>
        </row>
        <row r="441">
          <cell r="A441" t="str">
            <v>PERERA MARTINEZ DIEGO ALEJANDRO</v>
          </cell>
          <cell r="B441" t="str">
            <v>2.1.1.2.1.17.215</v>
          </cell>
        </row>
        <row r="442">
          <cell r="A442" t="str">
            <v>PRONEVAL DEL SURESTE S.C.</v>
          </cell>
          <cell r="B442" t="str">
            <v>2.1.1.2.1.17.211</v>
          </cell>
        </row>
        <row r="443">
          <cell r="A443" t="str">
            <v>PARTES Y EQUIPOS DE REFRIGERACION DEL SURESTE S.A. DE C.V.</v>
          </cell>
          <cell r="B443" t="str">
            <v>2.1.1.2.1.17.199</v>
          </cell>
        </row>
        <row r="444">
          <cell r="A444" t="str">
            <v>PROSURSSA SA DE CV</v>
          </cell>
          <cell r="B444" t="str">
            <v>2.1.1.2.1.17.182</v>
          </cell>
        </row>
        <row r="445">
          <cell r="A445" t="str">
            <v>PROYECTOS INTEGRALES DE LA RIVIERA SA DE CV</v>
          </cell>
          <cell r="B445" t="str">
            <v>2.1.1.2.1.17.157</v>
          </cell>
        </row>
        <row r="446">
          <cell r="A446" t="str">
            <v>PROFESIONISTAS Y ASOCIADOS DEL MAR S.A. DE C.V.</v>
          </cell>
          <cell r="B446" t="str">
            <v>2.1.1.2.1.17.154</v>
          </cell>
        </row>
        <row r="447">
          <cell r="A447" t="str">
            <v>PROMOTORA PUNTA NIZUC, S.A. DE C.V.</v>
          </cell>
          <cell r="B447" t="str">
            <v>2.1.1.2.1.17.152</v>
          </cell>
        </row>
        <row r="448">
          <cell r="A448" t="str">
            <v>PADILLA MENDOZA JOSE</v>
          </cell>
          <cell r="B448" t="str">
            <v>2.1.1.2.1.17.148</v>
          </cell>
        </row>
        <row r="449">
          <cell r="A449" t="str">
            <v>PINEDA GARCIA ARACELI</v>
          </cell>
          <cell r="B449" t="str">
            <v>2.1.1.2.1.17.147</v>
          </cell>
        </row>
        <row r="450">
          <cell r="A450" t="str">
            <v>PEREZ RODRIGUEZ MARTHA ELENA</v>
          </cell>
          <cell r="B450" t="str">
            <v>2.1.1.2.1.17.145</v>
          </cell>
        </row>
        <row r="451">
          <cell r="A451" t="str">
            <v>PAREDES SANTAMARIA OSIRIS VIANEY</v>
          </cell>
          <cell r="B451" t="str">
            <v>2.1.1.2.1.17.132</v>
          </cell>
        </row>
        <row r="452">
          <cell r="A452" t="str">
            <v>PAREDES QUINTANA ELMER ARTURO</v>
          </cell>
          <cell r="B452" t="str">
            <v>2.1.1.2.1.17.131</v>
          </cell>
        </row>
        <row r="453">
          <cell r="A453" t="str">
            <v>POLANCO AYALA MARIO SALOMON</v>
          </cell>
          <cell r="B453" t="str">
            <v>2.1.1.2.1.17.130</v>
          </cell>
        </row>
        <row r="454">
          <cell r="A454" t="str">
            <v>PEREZ GUERRERO MARIA DEL ROSARIO</v>
          </cell>
          <cell r="B454" t="str">
            <v>2.1.1.2.1.17.13</v>
          </cell>
        </row>
        <row r="455">
          <cell r="A455" t="str">
            <v>PROMOTORA TURISTICA INTRA BAHIA DE CHAAK SA DE CV</v>
          </cell>
          <cell r="B455" t="str">
            <v>2.1.1.2.1.17.129</v>
          </cell>
        </row>
        <row r="456">
          <cell r="A456" t="str">
            <v>PINTO SOLIS MARÍA JOSEFINA</v>
          </cell>
          <cell r="B456" t="str">
            <v>2.1.1.2.1.17.117</v>
          </cell>
        </row>
        <row r="457">
          <cell r="A457" t="str">
            <v>PACHECO JIMENEZ CARLOS ADRIAN</v>
          </cell>
          <cell r="B457" t="str">
            <v>2.1.1.2.1.17.115</v>
          </cell>
        </row>
        <row r="458">
          <cell r="A458" t="str">
            <v>PUBLICIDAD CRISAV S.A. DE C.V.</v>
          </cell>
          <cell r="B458" t="str">
            <v>2.1.1.2.1.17.110</v>
          </cell>
        </row>
        <row r="459">
          <cell r="A459" t="str">
            <v>OJEDA VERA LAURA ELENA</v>
          </cell>
          <cell r="B459" t="str">
            <v>2.1.1.2.1.16.94</v>
          </cell>
        </row>
        <row r="460">
          <cell r="A460" t="str">
            <v>OPERADORA TURISTICA EL CID RIVIERA MAYA, S.A. DE C.V.</v>
          </cell>
          <cell r="B460" t="str">
            <v>2.1.1.2.1.16.83</v>
          </cell>
        </row>
        <row r="461">
          <cell r="A461" t="str">
            <v>ORGANIZACION EDITORIAL ACUARIO, S.A DE C.V</v>
          </cell>
          <cell r="B461" t="str">
            <v>2.1.1.2.1.16.72</v>
          </cell>
        </row>
        <row r="462">
          <cell r="A462" t="str">
            <v>ORTEGA DIAZ MA EUGENIA</v>
          </cell>
          <cell r="B462" t="str">
            <v>2.1.1.2.1.16.36</v>
          </cell>
        </row>
        <row r="463">
          <cell r="A463" t="str">
            <v>OPERADORA DE CENTROS DE ESPECTACULOS S.A. DE C.V.</v>
          </cell>
          <cell r="B463" t="str">
            <v>2.1.1.2.1.16.19</v>
          </cell>
        </row>
        <row r="464">
          <cell r="A464" t="str">
            <v>OPE YAXCHILAN, S. DE R.L. DE C.V.</v>
          </cell>
          <cell r="B464" t="str">
            <v>2.1.1.2.1.16.108</v>
          </cell>
        </row>
        <row r="465">
          <cell r="A465" t="str">
            <v>NOVELO GONZALEZ ROSALINDA ZHAJILLE</v>
          </cell>
          <cell r="B465" t="str">
            <v>2.1.1.2.1.14.8</v>
          </cell>
        </row>
        <row r="466">
          <cell r="A466" t="str">
            <v>NAVARRO FLORES ALEJANDRO</v>
          </cell>
          <cell r="B466" t="str">
            <v>2.1.1.2.1.14.41</v>
          </cell>
        </row>
        <row r="467">
          <cell r="A467" t="str">
            <v>NOVELO Y ALCOCER TEOBALDO</v>
          </cell>
          <cell r="B467" t="str">
            <v>2.1.1.2.1.14.24</v>
          </cell>
        </row>
        <row r="468">
          <cell r="A468" t="str">
            <v>NEXOS SOCIEDAD CIENCIA Y LITERATURA S.A. DE C.V.</v>
          </cell>
          <cell r="B468" t="str">
            <v>2.1.1.2.1.14.23</v>
          </cell>
        </row>
        <row r="469">
          <cell r="A469" t="str">
            <v>NOVASTAR HOTELES S.A. DE C.V.</v>
          </cell>
          <cell r="B469" t="str">
            <v>2.1.1.2.1.14.22</v>
          </cell>
        </row>
        <row r="470">
          <cell r="A470" t="str">
            <v>NAAL RODRIGUEZ REYNA</v>
          </cell>
          <cell r="B470" t="str">
            <v>2.1.1.2.1.14.15</v>
          </cell>
        </row>
        <row r="471">
          <cell r="A471" t="str">
            <v>MULTIMEDIA CINCO, SA DE CV</v>
          </cell>
          <cell r="B471" t="str">
            <v>2.1.1.2.1.13.93</v>
          </cell>
        </row>
        <row r="472">
          <cell r="A472" t="str">
            <v>MADERERIA HADAD S.A. DE C.V.</v>
          </cell>
          <cell r="B472" t="str">
            <v>2.1.1.2.1.13.84</v>
          </cell>
        </row>
        <row r="473">
          <cell r="A473" t="str">
            <v>MIRANDA GARCIA LUIS GUILLERMO</v>
          </cell>
          <cell r="B473" t="str">
            <v>2.1.1.2.1.13.45</v>
          </cell>
        </row>
        <row r="474">
          <cell r="A474" t="str">
            <v>MENDEZ MENA ADDY NOEMI</v>
          </cell>
          <cell r="B474" t="str">
            <v>2.1.1.2.1.13.34</v>
          </cell>
        </row>
        <row r="475">
          <cell r="A475" t="str">
            <v>MENDOZA ROJAS ANTONIO ALFONSO</v>
          </cell>
          <cell r="B475" t="str">
            <v>2.1.1.2.1.13.305</v>
          </cell>
        </row>
        <row r="476">
          <cell r="A476" t="str">
            <v>MEDIA FILM &amp; PRODUCTION S.A. DE C.V.</v>
          </cell>
          <cell r="B476" t="str">
            <v>2.1.1.2.1.13.301</v>
          </cell>
        </row>
        <row r="477">
          <cell r="A477" t="str">
            <v>MONTIEL MORA MARÍA ELENA</v>
          </cell>
          <cell r="B477" t="str">
            <v>2.1.1.2.1.13.27</v>
          </cell>
        </row>
        <row r="478">
          <cell r="A478" t="str">
            <v>MUÑOZ ZURITA RICARDO</v>
          </cell>
          <cell r="B478" t="str">
            <v>2.1.1.2.1.13.265</v>
          </cell>
        </row>
        <row r="479">
          <cell r="A479" t="str">
            <v>MANTENIMIENTO INSTALACIONES Y CONSTRUCCIONES ELECTRICAS S.A. DE C.V.</v>
          </cell>
          <cell r="B479" t="str">
            <v>2.1.1.2.1.13.250</v>
          </cell>
        </row>
        <row r="480">
          <cell r="A480" t="str">
            <v>MENDEZ LOPEZ ROBERTO</v>
          </cell>
          <cell r="B480" t="str">
            <v>2.1.1.2.1.13.236</v>
          </cell>
        </row>
        <row r="481">
          <cell r="A481" t="str">
            <v>MERCADO DE ACEITES DE QUINTANA ROO SA DE CV</v>
          </cell>
          <cell r="B481" t="str">
            <v>2.1.1.2.1.13.230</v>
          </cell>
        </row>
        <row r="482">
          <cell r="A482" t="str">
            <v>MARIN URGELL REYNA</v>
          </cell>
          <cell r="B482" t="str">
            <v>2.1.1.2.1.13.23</v>
          </cell>
        </row>
        <row r="483">
          <cell r="A483" t="str">
            <v>MORALES CRISTIAN LEONARDO</v>
          </cell>
          <cell r="B483" t="str">
            <v>2.1.1.2.1.13.229</v>
          </cell>
        </row>
        <row r="484">
          <cell r="A484" t="str">
            <v>MINGUER ALCOCER JOSE LUIS</v>
          </cell>
          <cell r="B484" t="str">
            <v>2.1.1.2.1.13.22</v>
          </cell>
        </row>
        <row r="485">
          <cell r="A485" t="str">
            <v>MORALES CANCHE SANDRA ELIZABETH</v>
          </cell>
          <cell r="B485" t="str">
            <v>2.1.1.2.1.13.216</v>
          </cell>
        </row>
        <row r="486">
          <cell r="A486" t="str">
            <v>MULTILOGISTICA MI MEXICO, S. DE R.L. DE C.V.</v>
          </cell>
          <cell r="B486" t="str">
            <v>2.1.1.2.1.13.200</v>
          </cell>
        </row>
        <row r="487">
          <cell r="A487" t="str">
            <v>MEDIOS IMPRESOS DARU S.A. DE C.V.</v>
          </cell>
          <cell r="B487" t="str">
            <v>2.1.1.2.1.13.189</v>
          </cell>
        </row>
        <row r="488">
          <cell r="A488" t="str">
            <v>MONTALVO HERNANDEZ MARIO ERNESTO</v>
          </cell>
          <cell r="B488" t="str">
            <v>2.1.1.2.1.13.186</v>
          </cell>
        </row>
        <row r="489">
          <cell r="A489" t="str">
            <v>MIRAME DIGITAL, .S DE R.L. DE C.V.</v>
          </cell>
          <cell r="B489" t="str">
            <v>2.1.1.2.1.13.183</v>
          </cell>
        </row>
        <row r="490">
          <cell r="A490" t="str">
            <v>MAYA MOTRIZ S.A. DE C.V.</v>
          </cell>
          <cell r="B490" t="str">
            <v>2.1.1.2.1.13.181</v>
          </cell>
        </row>
        <row r="491">
          <cell r="A491" t="str">
            <v>MENDEZ IROLA LUIS ANTONIO</v>
          </cell>
          <cell r="B491" t="str">
            <v>2.1.1.2.1.13.18</v>
          </cell>
        </row>
        <row r="492">
          <cell r="A492" t="str">
            <v>MAYAN WORLD ADVENTURES, S.A. DE C.V.</v>
          </cell>
          <cell r="B492" t="str">
            <v>2.1.1.2.1.13.178</v>
          </cell>
        </row>
        <row r="493">
          <cell r="A493" t="str">
            <v>MOMENTO DE NEGOCIOS SA DE CV</v>
          </cell>
          <cell r="B493" t="str">
            <v>2.1.1.2.1.13.166</v>
          </cell>
        </row>
        <row r="494">
          <cell r="A494" t="str">
            <v>MEDAM S. DE R.L. DE C.V.</v>
          </cell>
          <cell r="B494" t="str">
            <v>2.1.1.2.1.13.163</v>
          </cell>
        </row>
        <row r="495">
          <cell r="A495" t="str">
            <v>CAPITAL NEWS S.A. DE C.V.</v>
          </cell>
          <cell r="B495" t="str">
            <v>2.1.1.2.1.13.143</v>
          </cell>
        </row>
        <row r="496">
          <cell r="A496" t="str">
            <v>MAY Y CORREA JUSTO PASTOR</v>
          </cell>
          <cell r="B496" t="str">
            <v>2.1.1.2.1.13.142</v>
          </cell>
        </row>
        <row r="497">
          <cell r="A497" t="str">
            <v>MERAZ MEJORADO FERNANDO DE GUADALUPE</v>
          </cell>
          <cell r="B497" t="str">
            <v>2.1.1.2.1.13.131</v>
          </cell>
        </row>
        <row r="498">
          <cell r="A498" t="str">
            <v>MARTINEZ MONSIVAIS ABEL</v>
          </cell>
          <cell r="B498" t="str">
            <v>2.1.1.2.1.13.11</v>
          </cell>
        </row>
        <row r="499">
          <cell r="A499" t="str">
            <v>MAGALLANES SARMIENTO BERENICE</v>
          </cell>
          <cell r="B499" t="str">
            <v>2.1.1.2.1.13.100</v>
          </cell>
        </row>
        <row r="500">
          <cell r="A500" t="str">
            <v>LANDEROS CHAN ADELINA</v>
          </cell>
          <cell r="B500" t="str">
            <v>2.1.1.2.1.12.84</v>
          </cell>
        </row>
        <row r="501">
          <cell r="A501" t="str">
            <v>LIMON GARCIA JUAN CARLOS</v>
          </cell>
          <cell r="B501" t="str">
            <v>2.1.1.2.1.12.79</v>
          </cell>
        </row>
        <row r="502">
          <cell r="A502" t="str">
            <v>LICSAMAR, S.A. DE C.V.</v>
          </cell>
          <cell r="B502" t="str">
            <v>2.1.1.2.1.12.71</v>
          </cell>
        </row>
        <row r="503">
          <cell r="A503" t="str">
            <v>LEONEL VILLANUEVA S.C.</v>
          </cell>
          <cell r="B503" t="str">
            <v>2.1.1.2.1.12.67</v>
          </cell>
        </row>
        <row r="504">
          <cell r="A504" t="str">
            <v>LATIN-AMERICAN BROADCASTING INDUSTRIES SA DE CV</v>
          </cell>
          <cell r="B504" t="str">
            <v>2.1.1.2.1.12.66</v>
          </cell>
        </row>
        <row r="505">
          <cell r="A505" t="str">
            <v>LA CRONICA DIARIA S.A. DE C.V.</v>
          </cell>
          <cell r="B505" t="str">
            <v>2.1.1.2.1.12.52</v>
          </cell>
        </row>
        <row r="506">
          <cell r="A506" t="str">
            <v>L.R.H.G. INFORMATIVO, S.A. DE C.V.</v>
          </cell>
          <cell r="B506" t="str">
            <v>2.1.1.2.1.12.49</v>
          </cell>
        </row>
        <row r="507">
          <cell r="A507" t="str">
            <v>LIMON PUBLICISTAS, S.A. DE C.V.</v>
          </cell>
          <cell r="B507" t="str">
            <v>2.1.1.2.1.12.42</v>
          </cell>
        </row>
        <row r="508">
          <cell r="A508" t="str">
            <v>LOPEZ NO APLICA JOSE ROBERTO</v>
          </cell>
          <cell r="B508" t="str">
            <v>2.1.1.2.1.12.29</v>
          </cell>
        </row>
        <row r="509">
          <cell r="A509" t="str">
            <v>LOPEZ SALAS IGNACIO XICOTENCATL</v>
          </cell>
          <cell r="B509" t="str">
            <v>2.1.1.2.1.12.17</v>
          </cell>
        </row>
        <row r="510">
          <cell r="A510" t="str">
            <v>LEMUS ADI AMIRA CAREENA</v>
          </cell>
          <cell r="B510" t="str">
            <v>2.1.1.2.1.12.112</v>
          </cell>
        </row>
        <row r="511">
          <cell r="A511" t="str">
            <v>LOGISTICA Y TECNOLOGIAS PARA LABORATORIOS, S.A. DE C.V.</v>
          </cell>
          <cell r="B511" t="str">
            <v>2.1.1.2.1.12.109</v>
          </cell>
        </row>
        <row r="512">
          <cell r="A512" t="str">
            <v>LA MER HOTEL, S. DE R.L. DE C.V.</v>
          </cell>
          <cell r="B512" t="str">
            <v>2.1.1.2.1.12.1</v>
          </cell>
        </row>
        <row r="513">
          <cell r="A513" t="str">
            <v>KEY CANCUN, S.A. DE C.V.</v>
          </cell>
          <cell r="B513" t="str">
            <v>2.1.1.2.1.11.6</v>
          </cell>
        </row>
        <row r="514">
          <cell r="A514" t="str">
            <v>JUAREZ GALICIA FATIMA REBECA</v>
          </cell>
          <cell r="B514" t="str">
            <v>2.1.1.2.1.10.7</v>
          </cell>
        </row>
        <row r="515">
          <cell r="A515" t="str">
            <v>JIMENEZ CHUAYO ITZEL AMAIRANI</v>
          </cell>
          <cell r="B515" t="str">
            <v>2.1.1.2.1.10.18</v>
          </cell>
        </row>
        <row r="516">
          <cell r="A516" t="str">
            <v>JIMENEZ CAMACHO GUADALUPE</v>
          </cell>
          <cell r="B516" t="str">
            <v>2.1.1.2.1.10.10</v>
          </cell>
        </row>
        <row r="517">
          <cell r="A517" t="str">
            <v>ALONSO SERRATO ENRIQUE ALEJANDRO</v>
          </cell>
          <cell r="B517" t="str">
            <v>2.1.1.2.1.1.86</v>
          </cell>
        </row>
        <row r="518">
          <cell r="A518" t="str">
            <v>AMART SOLUCIONES COMUNICACION, S.C.</v>
          </cell>
          <cell r="B518" t="str">
            <v>2.1.1.2.1.1.82</v>
          </cell>
        </row>
        <row r="519">
          <cell r="A519" t="str">
            <v>ASENCIO REYNOSO LIZBETH FELICITAS</v>
          </cell>
          <cell r="B519" t="str">
            <v>2.1.1.2.1.1.76</v>
          </cell>
        </row>
        <row r="520">
          <cell r="A520" t="str">
            <v>ASREP S. DE R.L. DE C.V.</v>
          </cell>
          <cell r="B520" t="str">
            <v>2.1.1.2.1.1.66</v>
          </cell>
        </row>
        <row r="521">
          <cell r="A521" t="str">
            <v>AMADOR CRUZ AGUEDA</v>
          </cell>
          <cell r="B521" t="str">
            <v>2.1.1.2.1.1.38</v>
          </cell>
        </row>
        <row r="522">
          <cell r="A522" t="str">
            <v>AGUILAR BARRAGAN EDUARDO MARTIN</v>
          </cell>
          <cell r="B522" t="str">
            <v>2.1.1.2.1.1.30</v>
          </cell>
        </row>
        <row r="523">
          <cell r="A523" t="str">
            <v>ACADEMIA REGIONAL DE SEGURIDAD PUBLICA DEL NOROESTE</v>
          </cell>
          <cell r="B523" t="str">
            <v>2.1.1.2.1.1.290</v>
          </cell>
        </row>
        <row r="524">
          <cell r="A524" t="str">
            <v>AGENCIA PROMOTORA DE PUBLICACIONES, S.A. DE C.V.</v>
          </cell>
          <cell r="B524" t="str">
            <v>2.1.1.2.1.1.289</v>
          </cell>
        </row>
        <row r="525">
          <cell r="A525" t="str">
            <v>ASSIS TU VESTIR S.A. DE C.V.</v>
          </cell>
          <cell r="B525" t="str">
            <v>2.1.1.2.1.1.276</v>
          </cell>
        </row>
        <row r="526">
          <cell r="A526" t="str">
            <v>AQUAFERRY SA DE CV</v>
          </cell>
          <cell r="B526" t="str">
            <v>2.1.1.2.1.1.269</v>
          </cell>
        </row>
        <row r="527">
          <cell r="A527" t="str">
            <v>ANSOF COMERCIALIZADORES  S.A. DE C.V.</v>
          </cell>
          <cell r="B527" t="str">
            <v>2.1.1.2.1.1.253</v>
          </cell>
        </row>
        <row r="528">
          <cell r="A528" t="str">
            <v>ADMINISTRADORA DE PLAYAS S DE RL DE CV</v>
          </cell>
          <cell r="B528" t="str">
            <v>2.1.1.2.1.1.215</v>
          </cell>
        </row>
        <row r="529">
          <cell r="A529" t="str">
            <v>ADVERTIMAGEN CONSULTORES SA DE CV</v>
          </cell>
          <cell r="B529" t="str">
            <v>2.1.1.2.1.1.207</v>
          </cell>
        </row>
        <row r="530">
          <cell r="A530" t="str">
            <v>AKE GONZALEZ JULIO ANGEL</v>
          </cell>
          <cell r="B530" t="str">
            <v>2.1.1.2.1.1.197</v>
          </cell>
        </row>
        <row r="531">
          <cell r="A531" t="str">
            <v>ACCESOS HOLOGRAFICOS, S.A. DE C.V.</v>
          </cell>
          <cell r="B531" t="str">
            <v>2.1.1.2.1.1.187</v>
          </cell>
        </row>
        <row r="532">
          <cell r="A532" t="str">
            <v>ASOCIACION MEXICANA DE SECRETARIOS DE DESARROLLO ECONOMICO A.C.</v>
          </cell>
          <cell r="B532" t="str">
            <v>2.1.1.2.1.1.185</v>
          </cell>
        </row>
        <row r="533">
          <cell r="A533" t="str">
            <v>AVALUOS Y CONSTRUCCIONES RIVBA SA DE CV</v>
          </cell>
          <cell r="B533" t="str">
            <v>2.1.1.2.1.1.176</v>
          </cell>
        </row>
        <row r="534">
          <cell r="A534" t="str">
            <v>AMADOR VALDEZ PEDRO</v>
          </cell>
          <cell r="B534" t="str">
            <v>2.1.1.2.1.1.174</v>
          </cell>
        </row>
        <row r="535">
          <cell r="A535" t="str">
            <v>ABASTECEDOR HOSPITALARIO DE CANCUN S.A DE C.V.</v>
          </cell>
          <cell r="B535" t="str">
            <v>2.1.1.2.1.1.145</v>
          </cell>
        </row>
        <row r="536">
          <cell r="A536" t="str">
            <v>AR INFORMACION PARA DECIDIR S.A. DE C.V.</v>
          </cell>
          <cell r="B536" t="str">
            <v>2.1.1.2.1.1.111</v>
          </cell>
        </row>
        <row r="537">
          <cell r="A537" t="str">
            <v>SECRETARÍA DE OBRAS PUBLICAS</v>
          </cell>
          <cell r="B537" t="str">
            <v>2.1.1.1.20.8</v>
          </cell>
        </row>
        <row r="538">
          <cell r="A538" t="str">
            <v>SECRETARIA DE FINANZAS Y PLANEACION</v>
          </cell>
          <cell r="B538" t="str">
            <v>2.1.1.1.20.7</v>
          </cell>
        </row>
        <row r="539">
          <cell r="A539" t="str">
            <v>BAHER ASESORES INTEGRALES, S.A. DE C.V.</v>
          </cell>
        </row>
        <row r="540">
          <cell r="A540" t="str">
            <v>INSTITUTO DE SEGURIDAD Y SERVICIOS SOCIALES DE LOS TRABAJADORES DEL ESTADO</v>
          </cell>
        </row>
        <row r="541">
          <cell r="A541" t="str">
            <v>CASTILLO GOMEZ LUIS FERNANDO</v>
          </cell>
          <cell r="B541">
            <v>0</v>
          </cell>
        </row>
        <row r="542">
          <cell r="A542" t="str">
            <v>LEX PENINSULA JURIDICA S.C.</v>
          </cell>
          <cell r="B542">
            <v>0</v>
          </cell>
        </row>
        <row r="543">
          <cell r="A543" t="str">
            <v>RAMIREZ CORTES JOSE ALBERTO</v>
          </cell>
          <cell r="B543">
            <v>0</v>
          </cell>
        </row>
        <row r="544">
          <cell r="A544" t="str">
            <v>MORA CASTILLO GLORIA LIZABEL</v>
          </cell>
          <cell r="B544">
            <v>0</v>
          </cell>
        </row>
        <row r="545">
          <cell r="A545" t="str">
            <v>CASTELLANOS CHAN SERGIO</v>
          </cell>
          <cell r="B545">
            <v>0</v>
          </cell>
        </row>
        <row r="546">
          <cell r="A546" t="str">
            <v>MARRUFO DEL CASTILLO MARIO EDUARDO</v>
          </cell>
          <cell r="B546">
            <v>0</v>
          </cell>
        </row>
        <row r="547">
          <cell r="A547" t="str">
            <v>FONDO DE FINANCIAMIENTO DE QUINTANA ROO 11841</v>
          </cell>
          <cell r="B547">
            <v>0</v>
          </cell>
        </row>
        <row r="548">
          <cell r="A548" t="str">
            <v>INMOBILIARIA Y PAVIMENTOS DE CHETUMAL, S.A. DE C.V.</v>
          </cell>
          <cell r="B548">
            <v>0</v>
          </cell>
        </row>
        <row r="549">
          <cell r="A549" t="str">
            <v>PERIODICO EXCELSIOR S.A. DE C.V.</v>
          </cell>
          <cell r="B549">
            <v>0</v>
          </cell>
        </row>
        <row r="550">
          <cell r="A550" t="str">
            <v>RAMEJOR S.A. DE C.V.</v>
          </cell>
          <cell r="B550">
            <v>0</v>
          </cell>
        </row>
        <row r="551">
          <cell r="A551" t="str">
            <v>MERCURY FIRST SA DE CV</v>
          </cell>
          <cell r="B551">
            <v>0</v>
          </cell>
        </row>
        <row r="552">
          <cell r="A552" t="str">
            <v>PEÑA SOSA BILLY JEAN</v>
          </cell>
          <cell r="B552">
            <v>0</v>
          </cell>
        </row>
        <row r="553">
          <cell r="A553" t="str">
            <v>EXTREME ENERGY, S.A. DE C.V.</v>
          </cell>
          <cell r="B553">
            <v>0</v>
          </cell>
        </row>
        <row r="554">
          <cell r="A554" t="str">
            <v>MARTINEZ CORVERA SOFIA EUGENIA</v>
          </cell>
          <cell r="B554">
            <v>0</v>
          </cell>
        </row>
        <row r="555">
          <cell r="A555" t="str">
            <v>SIRE SISTEMAS INTEGRALES DE RECURSOS EMPRESARIALES SA DE CV</v>
          </cell>
          <cell r="B555">
            <v>0</v>
          </cell>
        </row>
        <row r="556">
          <cell r="A556" t="str">
            <v>MIMENZA NOVELO ALFREDO E</v>
          </cell>
          <cell r="B556">
            <v>0</v>
          </cell>
        </row>
        <row r="557">
          <cell r="A557" t="str">
            <v>BALAM UICAB RAUL</v>
          </cell>
          <cell r="B557">
            <v>0</v>
          </cell>
        </row>
        <row r="558">
          <cell r="A558" t="str">
            <v>ROSADO BARON MARIO ANGEL</v>
          </cell>
          <cell r="B558">
            <v>0</v>
          </cell>
        </row>
        <row r="559">
          <cell r="A559" t="str">
            <v>TECNOLOGICO NACIONAL DE MEXICO</v>
          </cell>
          <cell r="B559">
            <v>0</v>
          </cell>
        </row>
        <row r="560">
          <cell r="A560" t="str">
            <v>AGUILLON MORENO ELVIA LUCIA</v>
          </cell>
          <cell r="B560">
            <v>0</v>
          </cell>
        </row>
        <row r="561">
          <cell r="A561" t="str">
            <v>MARRUFO LARA MANUEL JESUS</v>
          </cell>
          <cell r="B561" t="str">
            <v>2.1.1.2.1.12.83</v>
          </cell>
        </row>
        <row r="562">
          <cell r="A562" t="str">
            <v>CARIBE COOL, S.A. DE C.V.</v>
          </cell>
          <cell r="B562">
            <v>0</v>
          </cell>
        </row>
        <row r="563">
          <cell r="A563" t="str">
            <v xml:space="preserve">  GRUPO PROSPECTIVA S.A. DE C.V.</v>
          </cell>
          <cell r="B563">
            <v>0</v>
          </cell>
        </row>
        <row r="565">
          <cell r="A565" t="str">
            <v>FOVISSSTE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ENERO 2021"/>
      <sheetName val="ADEFAS"/>
      <sheetName val="Hoja9"/>
      <sheetName val="AD"/>
      <sheetName val="PASIVOS"/>
      <sheetName val="EST2021"/>
      <sheetName val="OTROS"/>
      <sheetName val="CONCENTRADO DE PAGOS ENERO (AL 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sdic"/>
      <sheetName val="pasdicdepurado"/>
      <sheetName val="Hoja3"/>
    </sheetNames>
    <sheetDataSet>
      <sheetData sheetId="0" refreshError="1"/>
      <sheetData sheetId="1" refreshError="1"/>
      <sheetData sheetId="2">
        <row r="2">
          <cell r="A2" t="str">
            <v>Cuenta</v>
          </cell>
          <cell r="B2" t="str">
            <v>Concepto</v>
          </cell>
        </row>
        <row r="3">
          <cell r="A3" t="str">
            <v>2.1.1.2.1.1.709</v>
          </cell>
          <cell r="B3" t="str">
            <v>ARANDA ALVARADO AMANDA BEATRIZ</v>
          </cell>
        </row>
        <row r="4">
          <cell r="A4" t="str">
            <v>2.1.1.2.1.1.710</v>
          </cell>
          <cell r="B4" t="str">
            <v>ARROYO GUZMAN PAOLA</v>
          </cell>
        </row>
        <row r="5">
          <cell r="A5" t="str">
            <v>2.1.1.2.1.1.711</v>
          </cell>
          <cell r="B5" t="str">
            <v>ADMINISTRADORA REC-HUM SA DE CV</v>
          </cell>
        </row>
        <row r="6">
          <cell r="A6" t="str">
            <v>2.1.1.2.1.1.712</v>
          </cell>
          <cell r="B6" t="str">
            <v>ASESORES Y CONSULTORES LEBLANK SA DE CV</v>
          </cell>
        </row>
        <row r="7">
          <cell r="A7" t="str">
            <v>2.1.1.2.1.1.713</v>
          </cell>
          <cell r="B7" t="str">
            <v>ANTTENA AVP, S.A. DE C.V.</v>
          </cell>
        </row>
        <row r="8">
          <cell r="A8" t="str">
            <v>2.1.1.2.1.1.714</v>
          </cell>
          <cell r="B8" t="str">
            <v>AGENCIAS MERCANTILES SA DE CV</v>
          </cell>
        </row>
        <row r="9">
          <cell r="A9" t="str">
            <v>2.1.1.2.1.2.50</v>
          </cell>
          <cell r="B9" t="str">
            <v>Banco Interacciones, S.A., Institucion De Banca Multipl</v>
          </cell>
        </row>
        <row r="10">
          <cell r="A10" t="str">
            <v>2.1.1.2.1.2.164</v>
          </cell>
          <cell r="B10" t="str">
            <v>BITUBI CONSULTING SA DE CV</v>
          </cell>
        </row>
        <row r="11">
          <cell r="A11" t="str">
            <v>2.1.1.2.1.2.165</v>
          </cell>
          <cell r="B11" t="str">
            <v>BLACK DOME CYBERSECURITY, SOCIEDAD ANONIMA DE CAPITAL VARIABLE</v>
          </cell>
        </row>
        <row r="12">
          <cell r="A12" t="str">
            <v>2.1.1.2.1.2.166</v>
          </cell>
          <cell r="B12" t="str">
            <v>BURO CORPORATIVO ASESORES Y ASOCIADOS, S.C.</v>
          </cell>
        </row>
        <row r="13">
          <cell r="A13" t="str">
            <v>2.1.1.2.1.3.49</v>
          </cell>
          <cell r="B13" t="str">
            <v>Compañia Editorial Del Sureste S.A. De C.V.</v>
          </cell>
        </row>
        <row r="14">
          <cell r="A14" t="str">
            <v>2.1.1.2.1.3.684</v>
          </cell>
          <cell r="B14" t="str">
            <v>CERSA LOGISTICA Y COORDINACION S.A. DE C.V.</v>
          </cell>
        </row>
        <row r="15">
          <cell r="A15" t="str">
            <v>2.1.1.2.1.3.721</v>
          </cell>
          <cell r="B15" t="str">
            <v>COMERCIALIZADORA MALEJO S.A. DE C.V.</v>
          </cell>
        </row>
        <row r="16">
          <cell r="A16" t="str">
            <v>2.1.1.2.1.3.731</v>
          </cell>
          <cell r="B16" t="str">
            <v>CASTRO BARCO NADIA YANELY</v>
          </cell>
        </row>
        <row r="17">
          <cell r="A17" t="str">
            <v>2.1.1.2.1.3.732</v>
          </cell>
          <cell r="B17" t="str">
            <v>CARRILLO CHAN REBECA ABIGAIL</v>
          </cell>
        </row>
        <row r="18">
          <cell r="A18" t="str">
            <v>2.1.1.2.1.3.733</v>
          </cell>
          <cell r="B18" t="str">
            <v>COCOM VALDEZ DIANELY GUADALUPE</v>
          </cell>
        </row>
        <row r="19">
          <cell r="A19" t="str">
            <v>2.1.1.2.1.3.734</v>
          </cell>
          <cell r="B19" t="str">
            <v>CHI MATUS ANGELINA ESTHER</v>
          </cell>
        </row>
        <row r="20">
          <cell r="A20" t="str">
            <v>2.1.1.2.1.3.735</v>
          </cell>
          <cell r="B20" t="str">
            <v>CABRERA ALVAREZ SALMA MONSERRAT</v>
          </cell>
        </row>
        <row r="21">
          <cell r="A21" t="str">
            <v>2.1.1.2.1.3.736</v>
          </cell>
          <cell r="B21" t="str">
            <v>CYBER TECNOLOGIA APLICADA, SOCIEDAD ANONIMA DE CAPITAL VARIABLE</v>
          </cell>
        </row>
        <row r="22">
          <cell r="A22" t="str">
            <v>2.1.1.2.1.3.737</v>
          </cell>
          <cell r="B22" t="str">
            <v>COMERCIO Y DISTRIBUCION, SOCIEDAD ANONIMA DE CAPITAL VARIABLE</v>
          </cell>
        </row>
        <row r="23">
          <cell r="A23" t="str">
            <v>2.1.1.2.1.3.738</v>
          </cell>
          <cell r="B23" t="str">
            <v>CASTRO SAMBRANO MARIO ALBERTO</v>
          </cell>
        </row>
        <row r="24">
          <cell r="A24" t="str">
            <v>2.1.1.2.1.3.739</v>
          </cell>
          <cell r="B24" t="str">
            <v>CONSORCIO TRANSDICIPLINARIO DE INVESTIGACION SECARSOS, A.C.</v>
          </cell>
        </row>
        <row r="25">
          <cell r="A25" t="str">
            <v>2.1.1.2.1.3.740</v>
          </cell>
          <cell r="B25" t="str">
            <v>CONSTRUCCIONES Y EDIFICACIONES TRAMZIN, S.A. DE C.V.</v>
          </cell>
        </row>
        <row r="26">
          <cell r="A26" t="str">
            <v>2.1.1.2.1.3.741</v>
          </cell>
          <cell r="B26" t="str">
            <v>COMERCIO Y DISTRIBUCION CATEX SA DE CV</v>
          </cell>
        </row>
        <row r="27">
          <cell r="A27" t="str">
            <v>2.1.1.2.1.3.742</v>
          </cell>
          <cell r="B27" t="str">
            <v>COMERCIO MEDICO ST. MEX, SA DE CV</v>
          </cell>
        </row>
        <row r="28">
          <cell r="A28" t="str">
            <v>2.1.1.2.1.4.145</v>
          </cell>
          <cell r="B28" t="str">
            <v>DIAZ RUIZ DANIELA PAOLA</v>
          </cell>
        </row>
        <row r="29">
          <cell r="A29" t="str">
            <v>2.1.1.2.1.4.146</v>
          </cell>
          <cell r="B29" t="str">
            <v>DMD ASESORIA EMPRESARIAL S DE RL DE CV</v>
          </cell>
        </row>
        <row r="30">
          <cell r="A30" t="str">
            <v>2.1.1.2.1.4.147</v>
          </cell>
          <cell r="B30" t="str">
            <v>DRG PROMEDICS, SA DE CV</v>
          </cell>
        </row>
        <row r="31">
          <cell r="A31" t="str">
            <v>2.1.1.2.1.4.148</v>
          </cell>
          <cell r="B31" t="str">
            <v>DISTRIBUIDORA Y ABASTECEDORA CABO, SA DE CV</v>
          </cell>
        </row>
        <row r="32">
          <cell r="A32" t="str">
            <v>2.1.1.2.1.5.138</v>
          </cell>
          <cell r="B32" t="str">
            <v>ESGU COMERCIALIZADORA, S.A DE C.V</v>
          </cell>
        </row>
        <row r="33">
          <cell r="A33" t="str">
            <v>2.1.1.2.1.5.141</v>
          </cell>
          <cell r="B33" t="str">
            <v>ENTERPRISE TELECOMM S.A. DE C.V.</v>
          </cell>
        </row>
        <row r="34">
          <cell r="A34" t="str">
            <v>2.1.1.2.1.5.1191</v>
          </cell>
          <cell r="B34" t="str">
            <v>ESCUTIA ZUÑIGA ASHLEY PAMELA</v>
          </cell>
        </row>
        <row r="35">
          <cell r="A35" t="str">
            <v>2.1.1.2.1.5.1192</v>
          </cell>
          <cell r="B35" t="str">
            <v>ENTORNO PROTEGIDO SA DE CV</v>
          </cell>
        </row>
        <row r="36">
          <cell r="A36" t="str">
            <v>2.1.1.2.1.6.94</v>
          </cell>
          <cell r="B36" t="str">
            <v>FERRAEZ COMUNICACION, S.A. DE C.V.</v>
          </cell>
        </row>
        <row r="37">
          <cell r="A37" t="str">
            <v>2.1.1.2.1.7.295</v>
          </cell>
          <cell r="B37" t="str">
            <v>GONZALEZ CHABLE STEVEN ENRIQUE</v>
          </cell>
        </row>
        <row r="38">
          <cell r="A38" t="str">
            <v>2.1.1.2.1.7.355</v>
          </cell>
          <cell r="B38" t="str">
            <v>GRUPO BURET ADMINISTRATIVO S.A. DE C.V.</v>
          </cell>
        </row>
        <row r="39">
          <cell r="A39" t="str">
            <v>2.1.1.2.1.7.356</v>
          </cell>
          <cell r="B39" t="str">
            <v>GALLARDO MARTINEZ MARTHA KAREN</v>
          </cell>
        </row>
        <row r="40">
          <cell r="A40" t="str">
            <v>2.1.1.2.1.7.357</v>
          </cell>
          <cell r="B40" t="str">
            <v>GAMASIS S.A. DE C.V.</v>
          </cell>
        </row>
        <row r="41">
          <cell r="A41" t="str">
            <v>2.1.1.2.1.7.358</v>
          </cell>
          <cell r="B41" t="str">
            <v>GONZALEZ NERI ADRIANA</v>
          </cell>
        </row>
        <row r="42">
          <cell r="A42" t="str">
            <v>2.1.1.2.1.8.101</v>
          </cell>
          <cell r="B42" t="str">
            <v>HERNANDEZ PEREZ EGLAET DE JESUS</v>
          </cell>
        </row>
        <row r="43">
          <cell r="A43" t="str">
            <v>2.1.1.2.1.8.102</v>
          </cell>
          <cell r="B43" t="str">
            <v>HERNANDEZ VARGAS MANUEL ALEJANDRO</v>
          </cell>
        </row>
        <row r="44">
          <cell r="A44" t="str">
            <v>2.1.1.2.1.9.83</v>
          </cell>
          <cell r="B44" t="str">
            <v>INT INTELLIGENCE AND TELECOM TECHNOLOGIES MEXICO S.A. DE C.V.</v>
          </cell>
        </row>
        <row r="45">
          <cell r="A45" t="str">
            <v>2.1.1.2.1.9.131</v>
          </cell>
          <cell r="B45" t="str">
            <v>INSTITUTO DE FORMACION POLICIAL</v>
          </cell>
        </row>
        <row r="46">
          <cell r="A46" t="str">
            <v>2.1.1.2.1.9.139</v>
          </cell>
          <cell r="B46" t="str">
            <v>INSTALACIONES ELECTRICAS DEL CARIBE S. DE R.L. DE C.V.</v>
          </cell>
        </row>
        <row r="47">
          <cell r="A47" t="str">
            <v>2.1.1.2.1.9.140</v>
          </cell>
          <cell r="B47" t="str">
            <v>INSTITUTO DE FORMACION DE JUSTICIA Y DERECHOS HUMANOS SC</v>
          </cell>
        </row>
        <row r="48">
          <cell r="A48" t="str">
            <v>2.1.1.2.1.9.141</v>
          </cell>
          <cell r="B48" t="str">
            <v>INTELICOMP S.A DE C.V</v>
          </cell>
        </row>
        <row r="49">
          <cell r="A49" t="str">
            <v>2.1.1.2.1.9.142</v>
          </cell>
          <cell r="B49" t="str">
            <v>INETUM MEXICO SA DE CV</v>
          </cell>
        </row>
        <row r="50">
          <cell r="A50" t="str">
            <v>2.1.1.2.1.9.143</v>
          </cell>
          <cell r="B50" t="str">
            <v>IDEAS CREATIVAS JESBRE SA DE CV</v>
          </cell>
        </row>
        <row r="51">
          <cell r="A51" t="str">
            <v>2.1.1.2.1.9.144</v>
          </cell>
          <cell r="B51" t="str">
            <v>INTEGRA GRUPO CONSULTOR PROFESIONAL, SC</v>
          </cell>
        </row>
        <row r="52">
          <cell r="A52" t="str">
            <v>2.1.1.2.1.10.319</v>
          </cell>
          <cell r="B52" t="str">
            <v>JIMENEZ GUTIERREZ RAFAEL</v>
          </cell>
        </row>
        <row r="53">
          <cell r="A53" t="str">
            <v>2.1.1.2.1.12.182</v>
          </cell>
          <cell r="B53" t="str">
            <v>LA LIMPIEZA EN TU HOGAR S.A. DE C.V.</v>
          </cell>
        </row>
        <row r="54">
          <cell r="A54" t="str">
            <v>2.1.1.2.1.12.183</v>
          </cell>
          <cell r="B54" t="str">
            <v>LOPEZ PAEZ CONSUELO CAROLINA</v>
          </cell>
        </row>
        <row r="55">
          <cell r="A55" t="str">
            <v>2.1.1.2.1.12.184</v>
          </cell>
          <cell r="B55" t="str">
            <v>LOZANO RUIZ VICTOR EDUARDO</v>
          </cell>
        </row>
        <row r="56">
          <cell r="A56" t="str">
            <v>2.1.1.2.1.13.295</v>
          </cell>
          <cell r="B56" t="str">
            <v>Mendoza Chuc Manuel Jesus</v>
          </cell>
        </row>
        <row r="57">
          <cell r="A57" t="str">
            <v>2.1.1.2.1.13.433</v>
          </cell>
          <cell r="B57" t="str">
            <v>MACOUZET SANCHEZ PAULINA</v>
          </cell>
        </row>
        <row r="58">
          <cell r="A58" t="str">
            <v>2.1.1.2.1.13.434</v>
          </cell>
          <cell r="B58" t="str">
            <v>MORANTE JIMENEZ MIRIAM MARLENE</v>
          </cell>
        </row>
        <row r="59">
          <cell r="A59" t="str">
            <v>2.1.1.2.1.13.435</v>
          </cell>
          <cell r="B59" t="str">
            <v>MILLENIUM MOTORS SA DE CV</v>
          </cell>
        </row>
        <row r="60">
          <cell r="A60" t="str">
            <v>2.1.1.2.1.14.70</v>
          </cell>
          <cell r="B60" t="str">
            <v>NAZUR ADMINISTRATION, S.A. DE C.V.</v>
          </cell>
        </row>
        <row r="61">
          <cell r="A61" t="str">
            <v>2.1.1.2.1.16.84</v>
          </cell>
          <cell r="B61" t="str">
            <v>Opciones Corps. S.A. De C.V.</v>
          </cell>
        </row>
        <row r="62">
          <cell r="A62" t="str">
            <v>2.1.1.2.1.16.136</v>
          </cell>
          <cell r="B62" t="str">
            <v>ORDAR, SA DE CV</v>
          </cell>
        </row>
        <row r="63">
          <cell r="A63" t="str">
            <v>2.1.1.2.1.16.137</v>
          </cell>
          <cell r="B63" t="str">
            <v>OMER CONSTRUCCIONES S.A. DE C.V.</v>
          </cell>
        </row>
        <row r="64">
          <cell r="A64" t="str">
            <v>2.1.1.2.1.16.138</v>
          </cell>
          <cell r="B64" t="str">
            <v>OCOTITLA VAZQUEZ Y CIA, S. EN N.C.</v>
          </cell>
        </row>
        <row r="65">
          <cell r="A65" t="str">
            <v>2.1.1.2.1.17.20</v>
          </cell>
          <cell r="B65" t="str">
            <v>PWR TECH SOLUCIONES ESPECIALIZADAS, S.A. DE C.V.</v>
          </cell>
        </row>
        <row r="66">
          <cell r="A66" t="str">
            <v>2.1.1.2.1.17.308</v>
          </cell>
          <cell r="B66" t="str">
            <v>PROMOTORES QUISOGA, S. DE R.L. DE C.V.</v>
          </cell>
        </row>
        <row r="67">
          <cell r="A67" t="str">
            <v>2.1.1.2.1.17.331</v>
          </cell>
          <cell r="B67" t="str">
            <v>PECH MONTALVO CINDY ANTONIA</v>
          </cell>
        </row>
        <row r="68">
          <cell r="A68" t="str">
            <v>2.1.1.2.1.17.332</v>
          </cell>
          <cell r="B68" t="str">
            <v>PLASMA MARKETIN SA DE CV</v>
          </cell>
        </row>
        <row r="69">
          <cell r="A69" t="str">
            <v>2.1.1.2.1.17.333</v>
          </cell>
          <cell r="B69" t="str">
            <v>PRECISION MARKETING S.C.</v>
          </cell>
        </row>
        <row r="70">
          <cell r="A70" t="str">
            <v>2.1.1.2.1.17.334</v>
          </cell>
          <cell r="B70" t="str">
            <v>PEREZ HERNANDEZ ANDREA BEATRIZ</v>
          </cell>
        </row>
        <row r="71">
          <cell r="A71" t="str">
            <v>2.1.1.2.1.17.335</v>
          </cell>
          <cell r="B71" t="str">
            <v>PROMAD SOLUCIONES COMPUTARIZADAS SA DE CV</v>
          </cell>
        </row>
        <row r="72">
          <cell r="A72" t="str">
            <v>2.1.1.2.1.17.336</v>
          </cell>
          <cell r="B72" t="str">
            <v>PACHECO MALDONADO MONICA BEATRIZ</v>
          </cell>
        </row>
        <row r="73">
          <cell r="A73" t="str">
            <v>2.1.1.2.1.17.337</v>
          </cell>
          <cell r="B73" t="str">
            <v>PAT HOIL ROBERTO JACINTO</v>
          </cell>
        </row>
        <row r="74">
          <cell r="A74" t="str">
            <v>2.1.1.2.1.17.338</v>
          </cell>
          <cell r="B74" t="str">
            <v>PROMOTORA ISPE, S DE RL CV</v>
          </cell>
        </row>
        <row r="75">
          <cell r="A75" t="str">
            <v>2.1.1.2.1.17.339</v>
          </cell>
          <cell r="B75" t="str">
            <v>PRO CONSERVACION PENINSULAR AC</v>
          </cell>
        </row>
        <row r="76">
          <cell r="A76" t="str">
            <v>2.1.1.2.1.19.252</v>
          </cell>
          <cell r="B76" t="str">
            <v>RAMIREZ RAMOS VIRIDIANA</v>
          </cell>
        </row>
        <row r="77">
          <cell r="A77" t="str">
            <v>2.1.1.2.1.20.186</v>
          </cell>
          <cell r="B77" t="str">
            <v>Servicios Integrales En Informática, S.A. De C.V.</v>
          </cell>
        </row>
        <row r="78">
          <cell r="A78" t="str">
            <v>2.1.1.2.1.20.270</v>
          </cell>
          <cell r="B78" t="str">
            <v>Systemtech Sistemas Tecnologicos S.A De C.V</v>
          </cell>
        </row>
        <row r="79">
          <cell r="A79" t="str">
            <v>2.1.1.2.1.20.336</v>
          </cell>
          <cell r="B79" t="str">
            <v>SECRETARIA DE DESARROLLO SOCIAL</v>
          </cell>
        </row>
        <row r="80">
          <cell r="A80" t="str">
            <v>2.1.1.2.1.20.337</v>
          </cell>
          <cell r="B80" t="str">
            <v>SISTEMAS UNIDOS SA DE CV</v>
          </cell>
        </row>
        <row r="81">
          <cell r="A81" t="str">
            <v>2.1.1.2.1.21.190</v>
          </cell>
          <cell r="B81" t="str">
            <v>TREJO MORENO LORENA</v>
          </cell>
        </row>
        <row r="82">
          <cell r="A82" t="str">
            <v>2.1.1.2.1.21.191</v>
          </cell>
          <cell r="B82" t="str">
            <v>TRANSPORTES NORKUX S.A. DE C.V.</v>
          </cell>
        </row>
        <row r="83">
          <cell r="A83" t="str">
            <v>2.1.1.2.1.21.192</v>
          </cell>
          <cell r="B83" t="str">
            <v>TAX ESTRATEGAS CL SA DE CV</v>
          </cell>
        </row>
        <row r="84">
          <cell r="A84" t="str">
            <v>2.1.1.2.1.23.53</v>
          </cell>
          <cell r="B84" t="str">
            <v>Vazquez Novelo Eder Manuel</v>
          </cell>
        </row>
        <row r="85">
          <cell r="A85" t="str">
            <v>2.1.1.2.1.23.133</v>
          </cell>
          <cell r="B85" t="str">
            <v>VANINA BARRAGGIA ORNELLA</v>
          </cell>
        </row>
        <row r="86">
          <cell r="A86" t="str">
            <v>2.1.1.3.1.58</v>
          </cell>
          <cell r="B86" t="str">
            <v>AR CONSTRUCTIVO, S.A. DE C.V.</v>
          </cell>
        </row>
        <row r="87">
          <cell r="A87" t="str">
            <v>2.1.1.3.1.61</v>
          </cell>
          <cell r="B87" t="str">
            <v>Amazonas Grupo Constructor, S.A. DE C.V.</v>
          </cell>
        </row>
        <row r="88">
          <cell r="A88" t="str">
            <v>2.1.1.3.1.65</v>
          </cell>
          <cell r="B88" t="str">
            <v>ARIOS MANTENIMIENTO Y DESARROLLOS, S.A. DE C.V.</v>
          </cell>
        </row>
        <row r="89">
          <cell r="A89" t="str">
            <v>2.1.1.3.1.66</v>
          </cell>
          <cell r="B89" t="str">
            <v>AMJ DEFAMB, S.C.</v>
          </cell>
        </row>
        <row r="90">
          <cell r="A90" t="str">
            <v>2.1.1.3.1.67</v>
          </cell>
          <cell r="B90" t="str">
            <v>ALARCON MERINO MARIA DOLORES ANGELICA</v>
          </cell>
        </row>
        <row r="91">
          <cell r="A91" t="str">
            <v>2.1.1.3.2.21</v>
          </cell>
          <cell r="B91" t="str">
            <v>BATTERY DEPOT, S.A. DE C.V.</v>
          </cell>
        </row>
        <row r="92">
          <cell r="A92" t="str">
            <v>2.1.1.3.2.22</v>
          </cell>
          <cell r="B92" t="str">
            <v>BLACOLI SOLUCIONES, S.A. DE C.V.</v>
          </cell>
        </row>
        <row r="93">
          <cell r="A93" t="str">
            <v>2.1.1.3.3.184</v>
          </cell>
          <cell r="B93" t="str">
            <v>CORPORATIVO SARAPAHO S.A. DE C.V.</v>
          </cell>
        </row>
        <row r="94">
          <cell r="A94" t="str">
            <v>2.1.1.3.3.207</v>
          </cell>
          <cell r="B94" t="str">
            <v>CONSTRUCCIONES Y VIAS TERRESTRES DE Q.ROO S.A. DE C.V.</v>
          </cell>
        </row>
        <row r="95">
          <cell r="A95" t="str">
            <v>2.1.1.3.3.215</v>
          </cell>
          <cell r="B95" t="str">
            <v>CORPORATIVO NOSOR DE LA PENINSULA, S.A. DE C.V.</v>
          </cell>
        </row>
        <row r="96">
          <cell r="A96" t="str">
            <v>2.1.1.3.3.216</v>
          </cell>
          <cell r="B96" t="str">
            <v>CONTROCORPORATIVO BAHIA S. DE R.L. DE C.V.</v>
          </cell>
        </row>
        <row r="97">
          <cell r="A97" t="str">
            <v>2.1.1.3.3.217</v>
          </cell>
          <cell r="B97" t="str">
            <v>CONSTRUCTORA CAQO S.A. DE C.V.</v>
          </cell>
        </row>
        <row r="98">
          <cell r="A98" t="str">
            <v>2.1.1.3.3.218</v>
          </cell>
          <cell r="B98" t="str">
            <v>CHACTEMAL CONSTRUCCIONES S.A. DE C.V.</v>
          </cell>
        </row>
        <row r="99">
          <cell r="A99" t="str">
            <v>2.1.1.3.3.219</v>
          </cell>
          <cell r="B99" t="str">
            <v>CTI BAHIA, S. DE R.L. DE C.V.</v>
          </cell>
        </row>
        <row r="100">
          <cell r="A100" t="str">
            <v>2.1.1.3.4.31</v>
          </cell>
          <cell r="B100" t="str">
            <v>DIPROCA, S.A. DE C.V.</v>
          </cell>
        </row>
        <row r="101">
          <cell r="A101" t="str">
            <v>2.1.1.3.5.37</v>
          </cell>
          <cell r="B101" t="str">
            <v>Evo Hd Constructora S. De R.L. De C.V.</v>
          </cell>
        </row>
        <row r="102">
          <cell r="A102" t="str">
            <v>2.1.1.3.5.51</v>
          </cell>
          <cell r="B102" t="str">
            <v>ESCALONA KASSAB MIGUEL RODOLFO</v>
          </cell>
        </row>
        <row r="103">
          <cell r="A103" t="str">
            <v>2.1.1.3.7.2</v>
          </cell>
          <cell r="B103" t="str">
            <v>Gea Construcciones Exactas S.A. De C.V.</v>
          </cell>
        </row>
        <row r="104">
          <cell r="A104" t="str">
            <v>2.1.1.3.7.84</v>
          </cell>
          <cell r="B104" t="str">
            <v>GRUPO SAHER VILLAREAL, SOCIEDAD ANONIMA DE CAPITAL VARIABLE</v>
          </cell>
        </row>
        <row r="105">
          <cell r="A105" t="str">
            <v>2.1.1.3.7.85</v>
          </cell>
          <cell r="B105" t="str">
            <v>GOMEZ CARRILLO JOSE LUIS</v>
          </cell>
        </row>
        <row r="106">
          <cell r="A106" t="str">
            <v>2.1.1.3.7.86</v>
          </cell>
          <cell r="B106" t="str">
            <v>GRUPO RIO ARQUITECTURA DE PAISAJE, S.A. DE C.V.</v>
          </cell>
        </row>
        <row r="107">
          <cell r="A107" t="str">
            <v>2.1.1.3.8.14</v>
          </cell>
          <cell r="B107" t="str">
            <v>Hernandez Dominguez Jhon</v>
          </cell>
        </row>
        <row r="108">
          <cell r="A108" t="str">
            <v>2.1.1.3.8.16</v>
          </cell>
          <cell r="B108" t="str">
            <v>HEPA CONSTRUCCIONES DEL CARIBE S. DE R.L. DE C.V.</v>
          </cell>
        </row>
        <row r="109">
          <cell r="A109" t="str">
            <v>2.1.1.3.9.8</v>
          </cell>
          <cell r="B109" t="str">
            <v>Ingenieros Asociados De Quintana Roo, S.A De C.V.</v>
          </cell>
        </row>
        <row r="110">
          <cell r="A110" t="str">
            <v>2.1.1.3.9.37</v>
          </cell>
          <cell r="B110" t="str">
            <v>Integradora Constructiva Peninsular S.A. De C.V</v>
          </cell>
        </row>
        <row r="111">
          <cell r="A111" t="str">
            <v>2.1.1.3.13.59</v>
          </cell>
          <cell r="B111" t="str">
            <v>Mora Castillo Gloria Lizabel</v>
          </cell>
        </row>
        <row r="112">
          <cell r="A112" t="str">
            <v>2.1.1.3.13.68</v>
          </cell>
          <cell r="B112" t="str">
            <v>MEX COCOM BERNARDO</v>
          </cell>
        </row>
        <row r="113">
          <cell r="A113" t="str">
            <v>2.1.1.3.13.69</v>
          </cell>
          <cell r="B113" t="str">
            <v>MOMENTO INGENIERIA, S.A. DE C.V.</v>
          </cell>
        </row>
        <row r="114">
          <cell r="A114" t="str">
            <v>2.1.1.3.16.18</v>
          </cell>
          <cell r="B114" t="str">
            <v>ORTIZ JARA LUIS ADRIAN</v>
          </cell>
        </row>
        <row r="115">
          <cell r="A115" t="str">
            <v>2.1.1.3.16.20</v>
          </cell>
          <cell r="B115" t="str">
            <v>OP NEGOCIOS, S.C.</v>
          </cell>
        </row>
        <row r="116">
          <cell r="A116" t="str">
            <v>2.1.1.3.19.4</v>
          </cell>
          <cell r="B116" t="str">
            <v>Romma Especializada, S. A. De C. V</v>
          </cell>
        </row>
        <row r="117">
          <cell r="A117" t="str">
            <v>2.1.1.3.19.13</v>
          </cell>
          <cell r="B117" t="str">
            <v>Riflo Construcciones S. De R.L. De C.V.</v>
          </cell>
        </row>
        <row r="118">
          <cell r="A118" t="str">
            <v>2.1.1.3.19.43</v>
          </cell>
          <cell r="B118" t="str">
            <v>RENDON ARENAS CHRISTIAN JOSE</v>
          </cell>
        </row>
        <row r="119">
          <cell r="A119" t="str">
            <v>2.1.1.3.20.63</v>
          </cell>
          <cell r="B119" t="str">
            <v>SENCALLI SA DE CV</v>
          </cell>
        </row>
        <row r="120">
          <cell r="A120" t="str">
            <v>2.1.1.3.21.21</v>
          </cell>
          <cell r="B120" t="str">
            <v>TACU ANDRADE BORIS MIGUEL</v>
          </cell>
        </row>
        <row r="121">
          <cell r="A121" t="str">
            <v>2.1.1.3.21.22</v>
          </cell>
          <cell r="B121" t="str">
            <v>TREJO PEREZ NELSON ALFONSO</v>
          </cell>
        </row>
        <row r="122">
          <cell r="A122" t="str">
            <v>2.1.1.3.22.13</v>
          </cell>
          <cell r="B122" t="str">
            <v>FRANCISCO ALEJANDRO UC RIVAS</v>
          </cell>
        </row>
        <row r="123">
          <cell r="A123" t="str">
            <v>2.1.1.3.23.15</v>
          </cell>
          <cell r="B123" t="str">
            <v>VILLACOSTA, S.A. DE C.V.</v>
          </cell>
        </row>
        <row r="124">
          <cell r="A124" t="str">
            <v>2.1.1.3.24.4</v>
          </cell>
          <cell r="B124" t="str">
            <v>WALEDMA, S.A. DE C.V.</v>
          </cell>
        </row>
        <row r="125">
          <cell r="A125" t="str">
            <v>2.1.1.4.22</v>
          </cell>
          <cell r="B125" t="str">
            <v>Instituto Municipal de la Cultura y las Artes de Solidaridad</v>
          </cell>
        </row>
        <row r="126">
          <cell r="A126" t="str">
            <v>2.1.1.5.1.1.195</v>
          </cell>
          <cell r="B126" t="str">
            <v>AVILA MARTINEZ DIEGO ALBERTO</v>
          </cell>
        </row>
        <row r="127">
          <cell r="A127" t="str">
            <v>2.1.1.5.1.1.196</v>
          </cell>
          <cell r="B127" t="str">
            <v>AMAYA ARGUELLO ANAHI</v>
          </cell>
        </row>
        <row r="128">
          <cell r="A128" t="str">
            <v>2.1.1.5.1.1.197</v>
          </cell>
          <cell r="B128" t="str">
            <v>ALVAREZ AVALOS MARIA DEL CARMEN</v>
          </cell>
        </row>
        <row r="129">
          <cell r="A129" t="str">
            <v>2.1.1.5.1.1.198</v>
          </cell>
          <cell r="B129" t="str">
            <v>AVILES MEDINA EDILIA DEL ROCIO</v>
          </cell>
        </row>
        <row r="130">
          <cell r="A130" t="str">
            <v>2.1.1.5.1.3.438</v>
          </cell>
          <cell r="B130" t="str">
            <v>CHULIM MARTINEZ NORMA AMPARO</v>
          </cell>
        </row>
        <row r="131">
          <cell r="A131" t="str">
            <v>2.1.1.5.1.3.439</v>
          </cell>
          <cell r="B131" t="str">
            <v>CAAMAL HUCHIN MARICELA DEL CARMEN</v>
          </cell>
        </row>
        <row r="132">
          <cell r="A132" t="str">
            <v>2.1.1.5.1.3.440</v>
          </cell>
          <cell r="B132" t="str">
            <v>CABALLERO LOEZA TERESITA DE JESUS</v>
          </cell>
        </row>
        <row r="133">
          <cell r="A133" t="str">
            <v>2.1.1.5.1.3.441</v>
          </cell>
          <cell r="B133" t="str">
            <v>Chan Canche Nadia Noemi</v>
          </cell>
        </row>
        <row r="134">
          <cell r="A134" t="str">
            <v>2.1.1.5.1.3.442</v>
          </cell>
          <cell r="B134" t="str">
            <v>CANCHE CHAN MARIA EUGENIA</v>
          </cell>
        </row>
        <row r="135">
          <cell r="A135" t="str">
            <v>2.1.1.5.1.4.77</v>
          </cell>
          <cell r="B135" t="str">
            <v>DIAZ GARCIA ARMANDO</v>
          </cell>
        </row>
        <row r="136">
          <cell r="A136" t="str">
            <v>2.1.1.5.1.7.215</v>
          </cell>
          <cell r="B136" t="str">
            <v>GONZALEZ PEREZ MARTIN</v>
          </cell>
        </row>
        <row r="137">
          <cell r="A137" t="str">
            <v>2.1.1.5.1.7.216</v>
          </cell>
          <cell r="B137" t="str">
            <v>Garduza Hernandez Jimmy</v>
          </cell>
        </row>
        <row r="138">
          <cell r="A138" t="str">
            <v>2.1.1.5.1.10.24</v>
          </cell>
          <cell r="B138" t="str">
            <v>JIMENEZ GARCIA MARISOL</v>
          </cell>
        </row>
        <row r="139">
          <cell r="A139" t="str">
            <v>2.1.1.5.1.10.25</v>
          </cell>
          <cell r="B139" t="str">
            <v>JUAREZ JUAREZ SANDRA</v>
          </cell>
        </row>
        <row r="140">
          <cell r="A140" t="str">
            <v>2.1.1.5.1.11.27</v>
          </cell>
          <cell r="B140" t="str">
            <v>KAUIL CAAMAL CANISIO</v>
          </cell>
        </row>
        <row r="141">
          <cell r="A141" t="str">
            <v>2.1.1.5.1.12.25</v>
          </cell>
          <cell r="B141" t="str">
            <v>Loya Borges Maria Jesus</v>
          </cell>
        </row>
        <row r="142">
          <cell r="A142" t="str">
            <v>2.1.1.5.1.12.85</v>
          </cell>
          <cell r="B142" t="str">
            <v>LANZ VILLANUEVA NELIA DEL CARMEN</v>
          </cell>
        </row>
        <row r="143">
          <cell r="A143" t="str">
            <v>2.1.1.5.1.13.13</v>
          </cell>
          <cell r="B143" t="str">
            <v>Municipio De Isla Mujeres</v>
          </cell>
        </row>
        <row r="144">
          <cell r="A144" t="str">
            <v>2.1.1.5.1.13.231</v>
          </cell>
          <cell r="B144" t="str">
            <v>MAYA IMKER SPR DE RL DE CV</v>
          </cell>
        </row>
        <row r="145">
          <cell r="A145" t="str">
            <v>2.1.1.5.1.13.232</v>
          </cell>
          <cell r="B145" t="str">
            <v>MUÑOZ ANGULO SAUL ABRAHAM</v>
          </cell>
        </row>
        <row r="146">
          <cell r="A146" t="str">
            <v>2.1.1.5.1.13.233</v>
          </cell>
          <cell r="B146" t="str">
            <v>MAZUM TUN RUDY ALBERTO</v>
          </cell>
        </row>
        <row r="147">
          <cell r="A147" t="str">
            <v>2.1.1.5.1.13.234</v>
          </cell>
          <cell r="B147" t="str">
            <v>MAYO CRUZ ELENA</v>
          </cell>
        </row>
        <row r="148">
          <cell r="A148" t="str">
            <v>2.1.1.5.1.17.223</v>
          </cell>
          <cell r="B148" t="str">
            <v>PUC TUT  ALBA REGINA</v>
          </cell>
        </row>
        <row r="149">
          <cell r="A149" t="str">
            <v>2.1.1.5.1.17.224</v>
          </cell>
          <cell r="B149" t="str">
            <v>PUC BRICEÑO IRAN VALENTIN</v>
          </cell>
        </row>
        <row r="150">
          <cell r="A150" t="str">
            <v>2.1.1.5.1.19.156</v>
          </cell>
          <cell r="B150" t="str">
            <v>ROSADO ROBERTOS FATIMA MARYBEL</v>
          </cell>
        </row>
        <row r="151">
          <cell r="A151" t="str">
            <v>2.1.1.5.1.19.157</v>
          </cell>
          <cell r="B151" t="str">
            <v>RAMOS GARCIA PORFIRIO</v>
          </cell>
        </row>
        <row r="152">
          <cell r="A152" t="str">
            <v>2.1.1.5.1.19.158</v>
          </cell>
          <cell r="B152" t="str">
            <v>REYES RAMIREZ RUBICELIA</v>
          </cell>
        </row>
        <row r="153">
          <cell r="A153" t="str">
            <v>2.1.1.5.1.19.159</v>
          </cell>
          <cell r="B153" t="str">
            <v>RAMIREZ BOHORQUEZ RAFAELA</v>
          </cell>
        </row>
        <row r="154">
          <cell r="A154" t="str">
            <v>2.1.1.5.1.19.160</v>
          </cell>
          <cell r="B154" t="str">
            <v>RODRIGUEZ HAU MARIA GUADALUPE</v>
          </cell>
        </row>
        <row r="155">
          <cell r="A155" t="str">
            <v>2.1.1.5.1.19.161</v>
          </cell>
          <cell r="B155" t="str">
            <v>RUZ SULU DAFNE ADRIANA</v>
          </cell>
        </row>
        <row r="156">
          <cell r="A156" t="str">
            <v>2.1.1.5.1.21.88</v>
          </cell>
          <cell r="B156" t="str">
            <v>TUN CHE MATEO</v>
          </cell>
        </row>
        <row r="157">
          <cell r="A157" t="str">
            <v>2.1.1.6.3.34</v>
          </cell>
          <cell r="B157" t="str">
            <v>BBVA BANCOMER S.A.</v>
          </cell>
        </row>
        <row r="158">
          <cell r="A158" t="str">
            <v>2.1.1.8.2.4</v>
          </cell>
          <cell r="B158" t="str">
            <v>Incentivos Derivados de la Colaboración Fiscal</v>
          </cell>
        </row>
        <row r="159">
          <cell r="A159" t="str">
            <v>2.1.1.9.3.2.13</v>
          </cell>
          <cell r="B159" t="str">
            <v>BALANZARIO MORALES EDGAR DAVID</v>
          </cell>
        </row>
        <row r="160">
          <cell r="A160" t="str">
            <v>2.1.1.9.3.8.9</v>
          </cell>
          <cell r="B160" t="str">
            <v>HERNANDEZ MARQUEZ LORENA</v>
          </cell>
        </row>
        <row r="161">
          <cell r="A161" t="str">
            <v>2.1.1.9.3.16.7</v>
          </cell>
          <cell r="B161" t="str">
            <v>Osnaya Sanchez Jacqueline Miriam</v>
          </cell>
        </row>
        <row r="162">
          <cell r="A162" t="str">
            <v>2.1.1.9.9.2.78</v>
          </cell>
          <cell r="B162" t="str">
            <v>Quintero Perez Jose Antonio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ENERO 2021"/>
      <sheetName val="ADEFAS"/>
      <sheetName val="PASIVOS"/>
      <sheetName val="Ade"/>
      <sheetName val="pas"/>
      <sheetName val="OTROS"/>
      <sheetName val="otros unos"/>
      <sheetName val="CON CUENTAS CONCILI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A4" t="str">
            <v>CUENTA</v>
          </cell>
          <cell r="B4" t="str">
            <v>BENEFICIARIO</v>
          </cell>
          <cell r="C4" t="str">
            <v>RUBRO EGRESOS</v>
          </cell>
          <cell r="D4" t="str">
            <v>RUBRO CONTABILIDAD</v>
          </cell>
          <cell r="E4">
            <v>2010</v>
          </cell>
          <cell r="F4">
            <v>2011</v>
          </cell>
          <cell r="G4">
            <v>2012</v>
          </cell>
          <cell r="H4">
            <v>2013</v>
          </cell>
          <cell r="I4">
            <v>2014</v>
          </cell>
          <cell r="J4">
            <v>2015</v>
          </cell>
          <cell r="K4">
            <v>2016</v>
          </cell>
          <cell r="L4">
            <v>2017</v>
          </cell>
          <cell r="M4">
            <v>2018</v>
          </cell>
          <cell r="N4">
            <v>2019</v>
          </cell>
          <cell r="O4">
            <v>44165</v>
          </cell>
          <cell r="P4" t="str">
            <v>Total general</v>
          </cell>
          <cell r="Q4" t="str">
            <v>Total Hasta 2016</v>
          </cell>
          <cell r="R4" t="str">
            <v>SALDO EN BALANZA AL CIERRE DE NOVIEMBRE</v>
          </cell>
          <cell r="S4" t="str">
            <v>DIFERENCIA</v>
          </cell>
          <cell r="T4" t="str">
            <v>SALDO EN BALANZA AL 31 DE DICIEMBRE 2020</v>
          </cell>
          <cell r="U4" t="str">
            <v>CXP DEL MES (ENERO 2021)</v>
          </cell>
          <cell r="V4" t="str">
            <v>TOTAL CXP AL 22 DE ENERO 2021</v>
          </cell>
          <cell r="W4" t="str">
            <v>PAGOS REALIZADOS DEL MES (ADEFAS 2020)</v>
          </cell>
          <cell r="X4" t="str">
            <v>PAGOS REALIZADOS DEL MES (PASIVOS 2020)</v>
          </cell>
          <cell r="Y4" t="str">
            <v>PAGOS REALIZADOS DEL MES (OTROS) 2021</v>
          </cell>
          <cell r="Z4" t="str">
            <v>TOTAL PAGADO EN EL MES</v>
          </cell>
          <cell r="AA4" t="str">
            <v>SALDO FINAL</v>
          </cell>
        </row>
        <row r="5">
          <cell r="A5" t="str">
            <v>2.1.1.5</v>
          </cell>
          <cell r="B5" t="str">
            <v>APOYOS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1192884.6400000001</v>
          </cell>
          <cell r="H5">
            <v>8149028</v>
          </cell>
          <cell r="I5">
            <v>1773629.33</v>
          </cell>
          <cell r="J5">
            <v>1083855.6100000001</v>
          </cell>
          <cell r="K5">
            <v>6757793.0899999999</v>
          </cell>
          <cell r="L5">
            <v>13724644.43</v>
          </cell>
          <cell r="M5">
            <v>6138255.0700000003</v>
          </cell>
          <cell r="N5">
            <v>50563628.189999998</v>
          </cell>
          <cell r="O5">
            <v>57317684.399999999</v>
          </cell>
          <cell r="P5">
            <v>146701402.75999999</v>
          </cell>
          <cell r="Q5">
            <v>18957190.669999998</v>
          </cell>
          <cell r="R5" t="e">
            <v>#REF!</v>
          </cell>
          <cell r="S5" t="e">
            <v>#REF!</v>
          </cell>
          <cell r="T5">
            <v>138427239.84999999</v>
          </cell>
          <cell r="U5">
            <v>0</v>
          </cell>
          <cell r="V5">
            <v>138427239.84999999</v>
          </cell>
          <cell r="W5" t="e">
            <v>#REF!</v>
          </cell>
          <cell r="X5">
            <v>0</v>
          </cell>
          <cell r="Y5">
            <v>0</v>
          </cell>
          <cell r="Z5" t="e">
            <v>#REF!</v>
          </cell>
          <cell r="AA5" t="e">
            <v>#REF!</v>
          </cell>
        </row>
        <row r="6">
          <cell r="A6" t="str">
            <v>2.1.1.5.1.1.63</v>
          </cell>
          <cell r="B6" t="str">
            <v>ASOCIACION DE AUTORES Y COMPOSITORES PIONEROS DE LA CULTURA DE QUINTANA ROO A.C.</v>
          </cell>
          <cell r="C6" t="str">
            <v>apoyos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19500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19500</v>
          </cell>
          <cell r="Q6">
            <v>19500</v>
          </cell>
          <cell r="R6" t="e">
            <v>#REF!</v>
          </cell>
          <cell r="S6" t="e">
            <v>#REF!</v>
          </cell>
          <cell r="T6">
            <v>19500</v>
          </cell>
          <cell r="U6">
            <v>0</v>
          </cell>
          <cell r="V6">
            <v>19500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19500</v>
          </cell>
        </row>
        <row r="7">
          <cell r="A7" t="str">
            <v>2.1.1.5.1.1.72</v>
          </cell>
          <cell r="B7" t="str">
            <v>ADMINISTRACION DE LA BENEFICIENCIA PUBLICA DEL ESTADO DE CAMPECHE</v>
          </cell>
          <cell r="C7" t="str">
            <v>apoyos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12856</v>
          </cell>
          <cell r="J7">
            <v>5000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17856</v>
          </cell>
          <cell r="Q7">
            <v>17856</v>
          </cell>
          <cell r="R7" t="e">
            <v>#REF!</v>
          </cell>
          <cell r="S7" t="e">
            <v>#REF!</v>
          </cell>
          <cell r="T7">
            <v>17856</v>
          </cell>
          <cell r="U7">
            <v>0</v>
          </cell>
          <cell r="V7">
            <v>17856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17856</v>
          </cell>
        </row>
        <row r="8">
          <cell r="A8" t="str">
            <v>2.1.1.5.1.1.76</v>
          </cell>
          <cell r="B8" t="str">
            <v>ASOCIACION MEXICANA DE MUJERES EMPRESARIAS DE Q. ROO A.C.</v>
          </cell>
          <cell r="C8" t="str">
            <v>apoyos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 t="e">
            <v>#REF!</v>
          </cell>
          <cell r="S8" t="e">
            <v>#REF!</v>
          </cell>
          <cell r="T8">
            <v>60634.92</v>
          </cell>
          <cell r="U8">
            <v>0</v>
          </cell>
          <cell r="V8">
            <v>60634.92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60634.92</v>
          </cell>
        </row>
        <row r="9">
          <cell r="A9" t="str">
            <v>2.1.1.5.1.1.162</v>
          </cell>
          <cell r="B9" t="str">
            <v>ALCOCER GUILLEN CARLOS ARMIN</v>
          </cell>
          <cell r="C9" t="str">
            <v>apoyos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A10" t="str">
            <v>2.1.1.5.1.1.92</v>
          </cell>
          <cell r="B10" t="str">
            <v>ARCE DIAZ MARINA NOEMI</v>
          </cell>
          <cell r="C10" t="str">
            <v>apoyos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 t="e">
            <v>#REF!</v>
          </cell>
          <cell r="S10" t="e">
            <v>#REF!</v>
          </cell>
          <cell r="T10">
            <v>82339.69</v>
          </cell>
          <cell r="U10">
            <v>0</v>
          </cell>
          <cell r="V10">
            <v>82339.69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82339.69</v>
          </cell>
        </row>
        <row r="11">
          <cell r="A11" t="str">
            <v>2.1.1.5.1.1.100</v>
          </cell>
          <cell r="B11" t="str">
            <v>AY TUZ ADELAIDA</v>
          </cell>
          <cell r="C11" t="str">
            <v>apoyos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9000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9000</v>
          </cell>
          <cell r="Q11">
            <v>9000</v>
          </cell>
          <cell r="R11" t="e">
            <v>#REF!</v>
          </cell>
          <cell r="S11" t="e">
            <v>#REF!</v>
          </cell>
          <cell r="T11">
            <v>9000</v>
          </cell>
          <cell r="U11">
            <v>0</v>
          </cell>
          <cell r="V11">
            <v>9000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9000</v>
          </cell>
        </row>
        <row r="12">
          <cell r="A12" t="str">
            <v>2.1.1.5.1.1.101</v>
          </cell>
          <cell r="B12" t="str">
            <v>ALCALA ROMERO JOSE AUGUSTO</v>
          </cell>
          <cell r="C12" t="str">
            <v>apoyos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630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630</v>
          </cell>
          <cell r="Q12">
            <v>630</v>
          </cell>
          <cell r="R12" t="e">
            <v>#REF!</v>
          </cell>
          <cell r="S12" t="e">
            <v>#REF!</v>
          </cell>
          <cell r="T12">
            <v>630</v>
          </cell>
          <cell r="U12">
            <v>0</v>
          </cell>
          <cell r="V12">
            <v>630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630</v>
          </cell>
        </row>
        <row r="13">
          <cell r="A13" t="str">
            <v>2.1.1.5.1.1.111</v>
          </cell>
          <cell r="B13" t="str">
            <v>APARICIO REYES ARGELIA</v>
          </cell>
          <cell r="C13" t="str">
            <v>apoyos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3250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3250</v>
          </cell>
          <cell r="Q13">
            <v>3250</v>
          </cell>
          <cell r="R13" t="e">
            <v>#REF!</v>
          </cell>
          <cell r="S13" t="e">
            <v>#REF!</v>
          </cell>
          <cell r="T13">
            <v>3250</v>
          </cell>
          <cell r="U13">
            <v>0</v>
          </cell>
          <cell r="V13">
            <v>3250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3250</v>
          </cell>
        </row>
        <row r="14">
          <cell r="A14" t="str">
            <v>2.1.1.5.1.1.143</v>
          </cell>
          <cell r="B14" t="str">
            <v>ASOCIACION GANADERA LOCAL ESPECIALIZADA DE ENGORDADORES DE QUINTANA ROO AG</v>
          </cell>
          <cell r="C14" t="str">
            <v>apoyos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38400</v>
          </cell>
          <cell r="M14">
            <v>0</v>
          </cell>
          <cell r="N14">
            <v>0</v>
          </cell>
          <cell r="O14">
            <v>0</v>
          </cell>
          <cell r="P14">
            <v>38400</v>
          </cell>
          <cell r="Q14">
            <v>0</v>
          </cell>
          <cell r="R14" t="e">
            <v>#REF!</v>
          </cell>
          <cell r="S14" t="e">
            <v>#REF!</v>
          </cell>
          <cell r="T14">
            <v>38400</v>
          </cell>
          <cell r="U14">
            <v>0</v>
          </cell>
          <cell r="V14">
            <v>38400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38400</v>
          </cell>
        </row>
        <row r="15">
          <cell r="A15" t="str">
            <v>2.1.1.5.1.1.164</v>
          </cell>
          <cell r="B15" t="str">
            <v xml:space="preserve">ALVAREZ MARTINEZ MIREYA </v>
          </cell>
          <cell r="C15" t="str">
            <v>apoyos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4400</v>
          </cell>
          <cell r="N15">
            <v>0</v>
          </cell>
          <cell r="O15">
            <v>0</v>
          </cell>
          <cell r="P15">
            <v>4400</v>
          </cell>
          <cell r="Q15">
            <v>0</v>
          </cell>
          <cell r="R15" t="e">
            <v>#REF!</v>
          </cell>
          <cell r="S15" t="e">
            <v>#REF!</v>
          </cell>
          <cell r="T15">
            <v>4400</v>
          </cell>
          <cell r="U15">
            <v>0</v>
          </cell>
          <cell r="V15">
            <v>4400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4400</v>
          </cell>
        </row>
        <row r="16">
          <cell r="A16" t="str">
            <v>2.1.1.5.1.1.175</v>
          </cell>
          <cell r="B16" t="str">
            <v>ADIOS A LA YUNTA, S.A. DE C.V.</v>
          </cell>
          <cell r="C16" t="str">
            <v>apoyos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4999999.3999999985</v>
          </cell>
          <cell r="O16">
            <v>0</v>
          </cell>
          <cell r="P16">
            <v>4999999.3999999985</v>
          </cell>
          <cell r="Q16">
            <v>0</v>
          </cell>
          <cell r="R16" t="e">
            <v>#REF!</v>
          </cell>
          <cell r="S16" t="e">
            <v>#REF!</v>
          </cell>
          <cell r="T16">
            <v>4999999.4000000004</v>
          </cell>
          <cell r="U16">
            <v>0</v>
          </cell>
          <cell r="V16">
            <v>4999999.4000000004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4999999.4000000004</v>
          </cell>
        </row>
        <row r="17">
          <cell r="A17" t="str">
            <v>2.1.1.5.1.2.20</v>
          </cell>
          <cell r="B17" t="str">
            <v>BAEZA ESTRELLA CARLOS MARIANO</v>
          </cell>
          <cell r="C17" t="str">
            <v>apoyos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100000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100000</v>
          </cell>
          <cell r="Q17">
            <v>100000</v>
          </cell>
          <cell r="R17" t="e">
            <v>#REF!</v>
          </cell>
          <cell r="S17" t="e">
            <v>#REF!</v>
          </cell>
          <cell r="T17">
            <v>100000</v>
          </cell>
          <cell r="U17">
            <v>0</v>
          </cell>
          <cell r="V17">
            <v>100000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100000</v>
          </cell>
        </row>
        <row r="18">
          <cell r="A18" t="str">
            <v>2.1.1.5.1.2.80</v>
          </cell>
          <cell r="B18" t="str">
            <v>BAUTISTA PELAYO ABRAHAM ATOCHA</v>
          </cell>
          <cell r="C18" t="str">
            <v>apoyos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3000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3000</v>
          </cell>
          <cell r="Q18">
            <v>3000</v>
          </cell>
          <cell r="R18" t="e">
            <v>#REF!</v>
          </cell>
          <cell r="S18" t="e">
            <v>#REF!</v>
          </cell>
          <cell r="T18">
            <v>3000</v>
          </cell>
          <cell r="U18">
            <v>0</v>
          </cell>
          <cell r="V18">
            <v>3000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3000</v>
          </cell>
        </row>
        <row r="19">
          <cell r="A19" t="str">
            <v>2.1.1.5.1.2.81</v>
          </cell>
          <cell r="B19" t="str">
            <v>BE KU ROCIO YOLANDA</v>
          </cell>
          <cell r="C19" t="str">
            <v>apoyos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18000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18000</v>
          </cell>
          <cell r="Q19">
            <v>18000</v>
          </cell>
          <cell r="R19" t="e">
            <v>#REF!</v>
          </cell>
          <cell r="S19" t="e">
            <v>#REF!</v>
          </cell>
          <cell r="T19">
            <v>18000</v>
          </cell>
          <cell r="U19">
            <v>0</v>
          </cell>
          <cell r="V19">
            <v>18000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18000</v>
          </cell>
        </row>
        <row r="20">
          <cell r="A20" t="str">
            <v>2.1.1.5.1.2.84</v>
          </cell>
          <cell r="B20" t="str">
            <v>BAH CAHUICH LILIA YOLANDA</v>
          </cell>
          <cell r="C20" t="str">
            <v>apoyos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1200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1200</v>
          </cell>
          <cell r="Q20">
            <v>1200</v>
          </cell>
          <cell r="R20" t="e">
            <v>#REF!</v>
          </cell>
          <cell r="S20" t="e">
            <v>#REF!</v>
          </cell>
          <cell r="T20">
            <v>1200</v>
          </cell>
          <cell r="U20">
            <v>0</v>
          </cell>
          <cell r="V20">
            <v>1200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1200</v>
          </cell>
        </row>
        <row r="21">
          <cell r="A21">
            <v>0</v>
          </cell>
          <cell r="B21" t="str">
            <v>BAHER ASESORES INTEGRALES, S.A. DE C.V.</v>
          </cell>
          <cell r="C21" t="str">
            <v>apoyos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7062774.4199999999</v>
          </cell>
          <cell r="M21">
            <v>0</v>
          </cell>
          <cell r="N21">
            <v>0</v>
          </cell>
          <cell r="O21">
            <v>0</v>
          </cell>
          <cell r="P21">
            <v>7062774.4199999999</v>
          </cell>
          <cell r="Q21">
            <v>0</v>
          </cell>
          <cell r="R21">
            <v>0</v>
          </cell>
          <cell r="S21">
            <v>-7062774.4199999999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2.1.1.5.1.1.179</v>
          </cell>
          <cell r="B22" t="str">
            <v>ANCA CABAÑAS LOURDES MARIA</v>
          </cell>
          <cell r="C22" t="str">
            <v>apoyos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1400</v>
          </cell>
          <cell r="U22">
            <v>0</v>
          </cell>
          <cell r="V22">
            <v>1400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1400</v>
          </cell>
        </row>
        <row r="23">
          <cell r="A23" t="str">
            <v>2.1.1.5.1.1.180</v>
          </cell>
          <cell r="B23" t="str">
            <v>ALAMILLA POOL MARIA LUCILA</v>
          </cell>
          <cell r="C23" t="str">
            <v>apoyos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5000</v>
          </cell>
          <cell r="U23">
            <v>0</v>
          </cell>
          <cell r="V23">
            <v>5000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5000</v>
          </cell>
        </row>
        <row r="24">
          <cell r="A24" t="str">
            <v>2.1.1.5.1.12.82</v>
          </cell>
          <cell r="B24" t="str">
            <v>LOPEZ GONZALEZ EDITH MARGARITA</v>
          </cell>
          <cell r="C24" t="str">
            <v>apoyos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36000</v>
          </cell>
          <cell r="U24">
            <v>0</v>
          </cell>
          <cell r="V24">
            <v>36000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36000</v>
          </cell>
        </row>
        <row r="25">
          <cell r="A25" t="str">
            <v>2.1.1.5.1.13.208</v>
          </cell>
          <cell r="B25" t="str">
            <v>MUÑOZ CANO DAVID</v>
          </cell>
          <cell r="C25" t="str">
            <v>apoyos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4000</v>
          </cell>
          <cell r="U25">
            <v>0</v>
          </cell>
          <cell r="V25">
            <v>4000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4000</v>
          </cell>
        </row>
        <row r="26">
          <cell r="A26" t="str">
            <v>2.1.1.5.1.13.209</v>
          </cell>
          <cell r="B26" t="str">
            <v>MORALES SANCHEZ JAZMIN</v>
          </cell>
          <cell r="C26" t="str">
            <v>apoyos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5000</v>
          </cell>
          <cell r="U26">
            <v>0</v>
          </cell>
          <cell r="V26">
            <v>5000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5000</v>
          </cell>
        </row>
        <row r="27">
          <cell r="A27" t="str">
            <v>2.1.1.5.1.17.206</v>
          </cell>
          <cell r="B27" t="str">
            <v>PAREDES GOMEZ CYNTHIA KARINA</v>
          </cell>
          <cell r="C27" t="str">
            <v>apoyos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62000</v>
          </cell>
          <cell r="U27">
            <v>0</v>
          </cell>
          <cell r="V27">
            <v>62000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62000</v>
          </cell>
        </row>
        <row r="28">
          <cell r="A28" t="str">
            <v>2.1.1.5.1.17.3</v>
          </cell>
          <cell r="B28" t="str">
            <v>Poot Vazquez Roberto Leonardo</v>
          </cell>
          <cell r="C28" t="str">
            <v>apoyos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10000</v>
          </cell>
          <cell r="U28">
            <v>0</v>
          </cell>
          <cell r="V28">
            <v>10000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10000</v>
          </cell>
        </row>
        <row r="29">
          <cell r="A29" t="str">
            <v>2.1.1.5.1.19.143</v>
          </cell>
          <cell r="B29" t="str">
            <v>RODRIGUEZ SOTELO EDITH</v>
          </cell>
          <cell r="C29" t="str">
            <v>apoyos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7500</v>
          </cell>
          <cell r="U29">
            <v>0</v>
          </cell>
          <cell r="V29">
            <v>7500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7500</v>
          </cell>
        </row>
        <row r="30">
          <cell r="A30" t="str">
            <v>2.1.1.5.1.19.144</v>
          </cell>
          <cell r="B30" t="str">
            <v>RODRIGUEZ VILLANUEVA ALFREDO BERNARDO</v>
          </cell>
          <cell r="C30" t="str">
            <v>apoyos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29000</v>
          </cell>
          <cell r="U30">
            <v>0</v>
          </cell>
          <cell r="V30">
            <v>29000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29000</v>
          </cell>
        </row>
        <row r="31">
          <cell r="A31" t="str">
            <v>2.1.1.5.1.19.53</v>
          </cell>
          <cell r="B31" t="str">
            <v>Rodriguez Ocejo Joel Jose</v>
          </cell>
          <cell r="C31" t="str">
            <v>apoyos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497415</v>
          </cell>
          <cell r="U31">
            <v>0</v>
          </cell>
          <cell r="V31">
            <v>497415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497415</v>
          </cell>
        </row>
        <row r="32">
          <cell r="A32" t="str">
            <v>2.1.1.5.1.26.12</v>
          </cell>
          <cell r="B32" t="str">
            <v>YAM TUN LUIS ALBERTO</v>
          </cell>
          <cell r="C32" t="str">
            <v>apoyos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52500</v>
          </cell>
          <cell r="U32">
            <v>0</v>
          </cell>
          <cell r="V32">
            <v>52500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52500</v>
          </cell>
        </row>
        <row r="33">
          <cell r="A33" t="str">
            <v>2.1.1.5.1.3.404</v>
          </cell>
          <cell r="B33" t="str">
            <v>COCOM TEP ROSA MARIA</v>
          </cell>
          <cell r="C33" t="str">
            <v>apoyos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23000</v>
          </cell>
          <cell r="U33">
            <v>0</v>
          </cell>
          <cell r="V33">
            <v>23000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23000</v>
          </cell>
        </row>
        <row r="34">
          <cell r="A34" t="str">
            <v>2.1.1.5.1.3.405</v>
          </cell>
          <cell r="B34" t="str">
            <v>CABRERA PAT MIARELA YANELI</v>
          </cell>
          <cell r="C34" t="str">
            <v>apoyos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10550</v>
          </cell>
          <cell r="U34">
            <v>0</v>
          </cell>
          <cell r="V34">
            <v>10550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10550</v>
          </cell>
        </row>
        <row r="35">
          <cell r="A35" t="str">
            <v>2.1.1.5.1.7.199</v>
          </cell>
          <cell r="B35" t="str">
            <v>GRANDE SALVADOR</v>
          </cell>
          <cell r="C35" t="str">
            <v>apoyos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6000</v>
          </cell>
          <cell r="U35">
            <v>0</v>
          </cell>
          <cell r="V35">
            <v>6000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6000</v>
          </cell>
        </row>
        <row r="36">
          <cell r="A36" t="str">
            <v>2.1.1.5.1.7.200</v>
          </cell>
          <cell r="B36" t="str">
            <v>GUTIERREZ VELEZ JUAN</v>
          </cell>
          <cell r="C36" t="str">
            <v>apoyos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40000</v>
          </cell>
          <cell r="U36">
            <v>0</v>
          </cell>
          <cell r="V36">
            <v>40000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40000</v>
          </cell>
        </row>
        <row r="37">
          <cell r="A37" t="str">
            <v>2.1.1.5.1.9.45</v>
          </cell>
          <cell r="B37" t="str">
            <v>ISLA LUCHO KARINA AMAIRANI</v>
          </cell>
          <cell r="C37" t="str">
            <v>apoyos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4524</v>
          </cell>
          <cell r="U37">
            <v>0</v>
          </cell>
          <cell r="V37">
            <v>4524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4524</v>
          </cell>
        </row>
        <row r="38">
          <cell r="A38" t="str">
            <v>2.1.1.5.1.2.85</v>
          </cell>
          <cell r="B38" t="str">
            <v>BASTO BURGOS ELSY MARIA DEL SOCORRO</v>
          </cell>
          <cell r="C38" t="str">
            <v>apoyos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6000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6000</v>
          </cell>
          <cell r="Q38">
            <v>6000</v>
          </cell>
          <cell r="R38" t="e">
            <v>#REF!</v>
          </cell>
          <cell r="S38" t="e">
            <v>#REF!</v>
          </cell>
          <cell r="T38">
            <v>6000</v>
          </cell>
          <cell r="U38">
            <v>0</v>
          </cell>
          <cell r="V38">
            <v>6000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6000</v>
          </cell>
        </row>
        <row r="39">
          <cell r="A39" t="str">
            <v>2.1.1.5.1.2.99</v>
          </cell>
          <cell r="B39" t="str">
            <v>BREGER PUBLICIDAD S.A. DE C.V.</v>
          </cell>
          <cell r="C39" t="str">
            <v>apoyos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500000</v>
          </cell>
          <cell r="N39">
            <v>21565793.189999998</v>
          </cell>
          <cell r="O39">
            <v>0</v>
          </cell>
          <cell r="P39">
            <v>22065793.189999998</v>
          </cell>
          <cell r="Q39">
            <v>0</v>
          </cell>
          <cell r="R39" t="e">
            <v>#REF!</v>
          </cell>
          <cell r="S39" t="e">
            <v>#REF!</v>
          </cell>
          <cell r="T39">
            <v>17109024.68</v>
          </cell>
          <cell r="U39">
            <v>0</v>
          </cell>
          <cell r="V39">
            <v>17109024.68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17109024.68</v>
          </cell>
        </row>
        <row r="40">
          <cell r="A40" t="str">
            <v>2.1.1.5.1.2.103</v>
          </cell>
          <cell r="B40" t="str">
            <v>BAAS VITURIN SILVIA</v>
          </cell>
          <cell r="C40" t="str">
            <v>apoyos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7210.16</v>
          </cell>
          <cell r="U40">
            <v>0</v>
          </cell>
          <cell r="V40">
            <v>7210.16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7210.16</v>
          </cell>
        </row>
        <row r="41">
          <cell r="A41" t="str">
            <v>2.1.1.5.1.2.104</v>
          </cell>
          <cell r="B41" t="str">
            <v>BALAM CAMAL MARIA ZENAIDA</v>
          </cell>
          <cell r="C41" t="str">
            <v>apoyos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2118</v>
          </cell>
          <cell r="O41">
            <v>0</v>
          </cell>
          <cell r="P41">
            <v>2118</v>
          </cell>
          <cell r="Q41">
            <v>0</v>
          </cell>
          <cell r="R41" t="e">
            <v>#REF!</v>
          </cell>
          <cell r="S41" t="e">
            <v>#REF!</v>
          </cell>
          <cell r="T41">
            <v>2118</v>
          </cell>
          <cell r="U41">
            <v>0</v>
          </cell>
          <cell r="V41">
            <v>2118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2118</v>
          </cell>
        </row>
        <row r="42">
          <cell r="A42" t="str">
            <v>2.1.1.5.1.3.30</v>
          </cell>
          <cell r="B42" t="str">
            <v>CONF CAMARAS INDLS E U M</v>
          </cell>
          <cell r="C42" t="str">
            <v>apoyos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400000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400000</v>
          </cell>
          <cell r="Q42">
            <v>400000</v>
          </cell>
          <cell r="R42" t="e">
            <v>#REF!</v>
          </cell>
          <cell r="S42" t="e">
            <v>#REF!</v>
          </cell>
          <cell r="T42">
            <v>400000</v>
          </cell>
          <cell r="U42">
            <v>0</v>
          </cell>
          <cell r="V42">
            <v>400000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400000</v>
          </cell>
        </row>
        <row r="43">
          <cell r="A43" t="str">
            <v>2.1.1.5.1.3.31</v>
          </cell>
          <cell r="B43" t="str">
            <v>CORTEZ CORREA ROSA EMILIA</v>
          </cell>
          <cell r="C43" t="str">
            <v>apoyos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4600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4600</v>
          </cell>
          <cell r="Q43">
            <v>4600</v>
          </cell>
          <cell r="R43" t="e">
            <v>#REF!</v>
          </cell>
          <cell r="S43" t="e">
            <v>#REF!</v>
          </cell>
          <cell r="T43">
            <v>4600</v>
          </cell>
          <cell r="U43">
            <v>0</v>
          </cell>
          <cell r="V43">
            <v>4600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4600</v>
          </cell>
        </row>
        <row r="44">
          <cell r="A44" t="str">
            <v>2.1.1.5.1.3.51</v>
          </cell>
          <cell r="B44" t="str">
            <v>CARVAJAL CERVERA YULIANA DEL SOCORRO</v>
          </cell>
          <cell r="C44" t="str">
            <v>apoyos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2000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2000</v>
          </cell>
          <cell r="Q44">
            <v>2000</v>
          </cell>
          <cell r="R44" t="e">
            <v>#REF!</v>
          </cell>
          <cell r="S44" t="e">
            <v>#REF!</v>
          </cell>
          <cell r="T44">
            <v>2000</v>
          </cell>
          <cell r="U44">
            <v>0</v>
          </cell>
          <cell r="V44">
            <v>2000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2000</v>
          </cell>
        </row>
        <row r="45">
          <cell r="A45">
            <v>0</v>
          </cell>
          <cell r="B45" t="str">
            <v>CASTELLANOS CHAN SERGIO</v>
          </cell>
          <cell r="C45" t="str">
            <v>apoyos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7545.66</v>
          </cell>
          <cell r="M45">
            <v>0</v>
          </cell>
          <cell r="N45">
            <v>0</v>
          </cell>
          <cell r="O45">
            <v>0</v>
          </cell>
          <cell r="P45">
            <v>7545.66</v>
          </cell>
          <cell r="Q45">
            <v>0</v>
          </cell>
          <cell r="R45">
            <v>0</v>
          </cell>
          <cell r="S45">
            <v>-7545.66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A46" t="str">
            <v>2.1.1.5.1.3.53</v>
          </cell>
          <cell r="B46" t="str">
            <v>COMINO LEYVA FRANCISCO</v>
          </cell>
          <cell r="C46" t="str">
            <v>apoyos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6750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6750</v>
          </cell>
          <cell r="Q46">
            <v>6750</v>
          </cell>
          <cell r="R46" t="e">
            <v>#REF!</v>
          </cell>
          <cell r="S46" t="e">
            <v>#REF!</v>
          </cell>
          <cell r="T46">
            <v>6750</v>
          </cell>
          <cell r="U46">
            <v>0</v>
          </cell>
          <cell r="V46">
            <v>6750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6750</v>
          </cell>
        </row>
        <row r="47">
          <cell r="A47" t="str">
            <v>2.1.1.5.1.3.54</v>
          </cell>
          <cell r="B47" t="str">
            <v>COLLI TUN JANNET YAMILI</v>
          </cell>
          <cell r="C47" t="str">
            <v>apoyos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1150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1150</v>
          </cell>
          <cell r="Q47">
            <v>1150</v>
          </cell>
          <cell r="R47" t="e">
            <v>#REF!</v>
          </cell>
          <cell r="S47" t="e">
            <v>#REF!</v>
          </cell>
          <cell r="T47">
            <v>1150</v>
          </cell>
          <cell r="U47">
            <v>0</v>
          </cell>
          <cell r="V47">
            <v>1150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1150</v>
          </cell>
        </row>
        <row r="48">
          <cell r="A48" t="str">
            <v>2.1.1.5.1.3.56</v>
          </cell>
          <cell r="B48" t="str">
            <v>CENTRO MEDICO DE COZUMEL, S.A. DE C.V.</v>
          </cell>
          <cell r="C48" t="str">
            <v>apoyos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61194.909999999996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61194.909999999996</v>
          </cell>
          <cell r="Q48">
            <v>61194.909999999996</v>
          </cell>
          <cell r="R48" t="e">
            <v>#REF!</v>
          </cell>
          <cell r="S48" t="e">
            <v>#REF!</v>
          </cell>
          <cell r="T48">
            <v>61194.91</v>
          </cell>
          <cell r="U48">
            <v>0</v>
          </cell>
          <cell r="V48">
            <v>61194.91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61194.91</v>
          </cell>
        </row>
        <row r="49">
          <cell r="A49" t="str">
            <v>2.1.1.5.1.3.71</v>
          </cell>
          <cell r="B49" t="str">
            <v>CRUZ ROJA MEXICANA IAP</v>
          </cell>
          <cell r="C49" t="str">
            <v>apoyos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1000000</v>
          </cell>
          <cell r="P49">
            <v>1000000</v>
          </cell>
          <cell r="Q49">
            <v>0</v>
          </cell>
          <cell r="R49" t="e">
            <v>#REF!</v>
          </cell>
          <cell r="S49" t="e">
            <v>#REF!</v>
          </cell>
          <cell r="T49">
            <v>1000000</v>
          </cell>
          <cell r="U49">
            <v>0</v>
          </cell>
          <cell r="V49">
            <v>1000000</v>
          </cell>
          <cell r="W49" t="e">
            <v>#REF!</v>
          </cell>
          <cell r="X49">
            <v>0</v>
          </cell>
          <cell r="Y49">
            <v>0</v>
          </cell>
          <cell r="Z49" t="e">
            <v>#REF!</v>
          </cell>
          <cell r="AA49" t="e">
            <v>#REF!</v>
          </cell>
        </row>
        <row r="50">
          <cell r="A50" t="str">
            <v>2.1.1.5.1.3.77</v>
          </cell>
          <cell r="B50" t="str">
            <v>CAHUICH PACHECO MARIA JESUS</v>
          </cell>
          <cell r="C50" t="str">
            <v>apoyos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500</v>
          </cell>
          <cell r="K50">
            <v>2500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3000</v>
          </cell>
          <cell r="Q50">
            <v>3000</v>
          </cell>
          <cell r="R50" t="e">
            <v>#REF!</v>
          </cell>
          <cell r="S50" t="e">
            <v>#REF!</v>
          </cell>
          <cell r="T50">
            <v>3000</v>
          </cell>
          <cell r="U50">
            <v>0</v>
          </cell>
          <cell r="V50">
            <v>3000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3000</v>
          </cell>
        </row>
        <row r="51">
          <cell r="A51" t="str">
            <v>2.1.1.5.1.3.78</v>
          </cell>
          <cell r="B51" t="str">
            <v>CHAN DENIS RUBI MARGARITA</v>
          </cell>
          <cell r="C51" t="str">
            <v>apoyos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1500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1500</v>
          </cell>
          <cell r="Q51">
            <v>1500</v>
          </cell>
          <cell r="R51" t="e">
            <v>#REF!</v>
          </cell>
          <cell r="S51" t="e">
            <v>#REF!</v>
          </cell>
          <cell r="T51">
            <v>1500</v>
          </cell>
          <cell r="U51">
            <v>0</v>
          </cell>
          <cell r="V51">
            <v>1500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1500</v>
          </cell>
        </row>
        <row r="52">
          <cell r="A52" t="str">
            <v>2.1.1.5.1.3.84</v>
          </cell>
          <cell r="B52" t="str">
            <v>CASTELLANOS RINCON MARTHA</v>
          </cell>
          <cell r="C52" t="str">
            <v>apoyos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2500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2500</v>
          </cell>
          <cell r="Q52">
            <v>2500</v>
          </cell>
          <cell r="R52" t="e">
            <v>#REF!</v>
          </cell>
          <cell r="S52" t="e">
            <v>#REF!</v>
          </cell>
          <cell r="T52">
            <v>2500</v>
          </cell>
          <cell r="U52">
            <v>0</v>
          </cell>
          <cell r="V52">
            <v>2500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2500</v>
          </cell>
        </row>
        <row r="53">
          <cell r="A53" t="str">
            <v>2.1.1.5.1.3.87</v>
          </cell>
          <cell r="B53" t="str">
            <v>CORTEZ LOPEZ ROCIO</v>
          </cell>
          <cell r="C53" t="str">
            <v>apoyos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2500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2500</v>
          </cell>
          <cell r="Q53">
            <v>2500</v>
          </cell>
          <cell r="R53" t="e">
            <v>#REF!</v>
          </cell>
          <cell r="S53" t="e">
            <v>#REF!</v>
          </cell>
          <cell r="T53">
            <v>2500</v>
          </cell>
          <cell r="U53">
            <v>0</v>
          </cell>
          <cell r="V53">
            <v>2500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2500</v>
          </cell>
        </row>
        <row r="54">
          <cell r="A54" t="str">
            <v>2.1.1.5.1.3.111</v>
          </cell>
          <cell r="B54" t="str">
            <v>CASTRO KU LOURDES AURORA</v>
          </cell>
          <cell r="C54" t="str">
            <v>apoyos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500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500</v>
          </cell>
          <cell r="Q54">
            <v>500</v>
          </cell>
          <cell r="R54" t="e">
            <v>#REF!</v>
          </cell>
          <cell r="S54" t="e">
            <v>#REF!</v>
          </cell>
          <cell r="T54">
            <v>500</v>
          </cell>
          <cell r="U54">
            <v>0</v>
          </cell>
          <cell r="V54">
            <v>500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500</v>
          </cell>
        </row>
        <row r="55">
          <cell r="A55" t="str">
            <v>2.1.1.5.1.3.112</v>
          </cell>
          <cell r="B55" t="str">
            <v>CAUICH MANZANILLA EDDIT GRACIELA</v>
          </cell>
          <cell r="C55" t="str">
            <v>apoyos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2000</v>
          </cell>
          <cell r="K55">
            <v>1500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3500</v>
          </cell>
          <cell r="Q55">
            <v>3500</v>
          </cell>
          <cell r="R55" t="e">
            <v>#REF!</v>
          </cell>
          <cell r="S55" t="e">
            <v>#REF!</v>
          </cell>
          <cell r="T55">
            <v>3500</v>
          </cell>
          <cell r="U55">
            <v>0</v>
          </cell>
          <cell r="V55">
            <v>3500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3500</v>
          </cell>
        </row>
        <row r="56">
          <cell r="A56" t="str">
            <v>2.1.1.5.1.3.126</v>
          </cell>
          <cell r="B56" t="str">
            <v>COMPAÑIA MAYORISTA DE ABARROTES, S.A. DE C.V.</v>
          </cell>
          <cell r="C56" t="str">
            <v>apoyos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A57" t="str">
            <v>2.1.1.5.1.3.190</v>
          </cell>
          <cell r="B57" t="str">
            <v>COMITE CIVICO PRO-DEFENSA DE LOS LIMITES DEL ESTADO DE QUINTANA ROO A.C</v>
          </cell>
          <cell r="C57" t="str">
            <v>apoyos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210000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210000</v>
          </cell>
          <cell r="Q57">
            <v>210000</v>
          </cell>
          <cell r="R57" t="e">
            <v>#REF!</v>
          </cell>
          <cell r="S57" t="e">
            <v>#REF!</v>
          </cell>
          <cell r="T57">
            <v>210000</v>
          </cell>
          <cell r="U57">
            <v>0</v>
          </cell>
          <cell r="V57">
            <v>210000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210000</v>
          </cell>
        </row>
        <row r="58">
          <cell r="A58" t="str">
            <v>2.1.1.5.1.3.239</v>
          </cell>
          <cell r="B58" t="str">
            <v>CRUZ QUINTAL PEDRO EZEQUIEL</v>
          </cell>
          <cell r="C58" t="str">
            <v>apoyos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 t="e">
            <v>#REF!</v>
          </cell>
          <cell r="T58">
            <v>10000</v>
          </cell>
          <cell r="U58">
            <v>0</v>
          </cell>
          <cell r="V58">
            <v>10000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10000</v>
          </cell>
        </row>
        <row r="59">
          <cell r="A59" t="str">
            <v>2.1.1.5.1.3.282</v>
          </cell>
          <cell r="B59" t="str">
            <v>CERVANTES ESQUIVEL ELY GENNY DEL SOCORRO</v>
          </cell>
          <cell r="C59" t="str">
            <v>apoyos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 t="e">
            <v>#REF!</v>
          </cell>
          <cell r="T59">
            <v>168607.08</v>
          </cell>
          <cell r="U59">
            <v>0</v>
          </cell>
          <cell r="V59">
            <v>168607.08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168607.08</v>
          </cell>
        </row>
        <row r="60">
          <cell r="A60" t="str">
            <v>2.1.1.5.1.3.284</v>
          </cell>
          <cell r="B60" t="str">
            <v>CAMARA NACIONAL DE LA INDUSTRIA DE TRANSFORMACION DELEGACION DE CANCUN</v>
          </cell>
          <cell r="C60" t="str">
            <v>apoyos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25000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25000</v>
          </cell>
          <cell r="Q60">
            <v>25000</v>
          </cell>
          <cell r="R60" t="e">
            <v>#REF!</v>
          </cell>
          <cell r="S60" t="e">
            <v>#REF!</v>
          </cell>
          <cell r="T60">
            <v>25000</v>
          </cell>
          <cell r="U60">
            <v>0</v>
          </cell>
          <cell r="V60">
            <v>25000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25000</v>
          </cell>
        </row>
        <row r="61">
          <cell r="A61" t="str">
            <v>2.1.1.5.1.3.289</v>
          </cell>
          <cell r="B61" t="str">
            <v>CANUL CANUL GERTRUDIS</v>
          </cell>
          <cell r="C61" t="str">
            <v>apoyos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9000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9000</v>
          </cell>
          <cell r="Q61">
            <v>9000</v>
          </cell>
          <cell r="R61" t="e">
            <v>#REF!</v>
          </cell>
          <cell r="S61" t="e">
            <v>#REF!</v>
          </cell>
          <cell r="T61">
            <v>9000</v>
          </cell>
          <cell r="U61">
            <v>0</v>
          </cell>
          <cell r="V61">
            <v>9000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9000</v>
          </cell>
        </row>
        <row r="62">
          <cell r="A62" t="str">
            <v>2.1.1.5.1.3.292</v>
          </cell>
          <cell r="B62" t="str">
            <v>CAMARA NACIONAL DE COMERCIO, SERVICIOS Y TURISMO DE CHETUMAL</v>
          </cell>
          <cell r="C62" t="str">
            <v>apoyos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150000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150000</v>
          </cell>
          <cell r="Q62">
            <v>150000</v>
          </cell>
          <cell r="R62" t="e">
            <v>#REF!</v>
          </cell>
          <cell r="S62" t="e">
            <v>#REF!</v>
          </cell>
          <cell r="T62">
            <v>150000</v>
          </cell>
          <cell r="U62">
            <v>0</v>
          </cell>
          <cell r="V62">
            <v>150000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150000</v>
          </cell>
        </row>
        <row r="63">
          <cell r="A63" t="str">
            <v>2.1.1.5.1.3.307</v>
          </cell>
          <cell r="B63" t="str">
            <v>CASTILLO AYUSO DIELY CRISTINA</v>
          </cell>
          <cell r="C63" t="str">
            <v>apoyos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10000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10000</v>
          </cell>
          <cell r="Q63">
            <v>10000</v>
          </cell>
          <cell r="R63" t="e">
            <v>#REF!</v>
          </cell>
          <cell r="S63" t="e">
            <v>#REF!</v>
          </cell>
          <cell r="T63">
            <v>10000</v>
          </cell>
          <cell r="U63">
            <v>0</v>
          </cell>
          <cell r="V63">
            <v>10000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10000</v>
          </cell>
        </row>
        <row r="64">
          <cell r="A64">
            <v>0</v>
          </cell>
          <cell r="B64" t="str">
            <v>CASTILLO GOMEZ LUIS FERNANDO</v>
          </cell>
          <cell r="C64" t="str">
            <v>apoyos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67118.81</v>
          </cell>
          <cell r="M64">
            <v>0</v>
          </cell>
          <cell r="N64">
            <v>0</v>
          </cell>
          <cell r="O64">
            <v>0</v>
          </cell>
          <cell r="P64">
            <v>67118.81</v>
          </cell>
          <cell r="Q64">
            <v>0</v>
          </cell>
          <cell r="R64">
            <v>0</v>
          </cell>
          <cell r="S64">
            <v>-67118.81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A65" t="str">
            <v>2.1.1.5.1.3.309</v>
          </cell>
          <cell r="B65" t="str">
            <v>CHACON MENDEZ ELSY MARIA</v>
          </cell>
          <cell r="C65" t="str">
            <v>apoyos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2300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2300</v>
          </cell>
          <cell r="Q65">
            <v>2300</v>
          </cell>
          <cell r="R65" t="e">
            <v>#REF!</v>
          </cell>
          <cell r="S65" t="e">
            <v>#REF!</v>
          </cell>
          <cell r="T65">
            <v>2300</v>
          </cell>
          <cell r="U65">
            <v>0</v>
          </cell>
          <cell r="V65">
            <v>2300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2300</v>
          </cell>
        </row>
        <row r="66">
          <cell r="A66" t="str">
            <v>2.1.1.5.1.3.338</v>
          </cell>
          <cell r="B66" t="str">
            <v>CAMPUZANO FLORIAN DAVID ERWIN</v>
          </cell>
          <cell r="C66" t="str">
            <v>apoyos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380070</v>
          </cell>
          <cell r="O66">
            <v>0</v>
          </cell>
          <cell r="P66">
            <v>380070</v>
          </cell>
          <cell r="Q66">
            <v>0</v>
          </cell>
          <cell r="R66" t="e">
            <v>#REF!</v>
          </cell>
          <cell r="S66" t="e">
            <v>#REF!</v>
          </cell>
          <cell r="T66">
            <v>380070</v>
          </cell>
          <cell r="U66">
            <v>0</v>
          </cell>
          <cell r="V66">
            <v>380070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380070</v>
          </cell>
        </row>
        <row r="67">
          <cell r="A67" t="str">
            <v>2.1.1.5.1.3.341</v>
          </cell>
          <cell r="B67" t="str">
            <v>COMERCIALIZADORA ADICON SA DE CV</v>
          </cell>
          <cell r="C67" t="str">
            <v>apoyos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4974051.3400000008</v>
          </cell>
          <cell r="M67">
            <v>0</v>
          </cell>
          <cell r="N67">
            <v>0</v>
          </cell>
          <cell r="O67">
            <v>0</v>
          </cell>
          <cell r="P67">
            <v>4974051.3400000008</v>
          </cell>
          <cell r="Q67">
            <v>0</v>
          </cell>
          <cell r="R67" t="e">
            <v>#REF!</v>
          </cell>
          <cell r="S67" t="e">
            <v>#REF!</v>
          </cell>
          <cell r="T67">
            <v>7109494.5800000001</v>
          </cell>
          <cell r="U67">
            <v>0</v>
          </cell>
          <cell r="V67">
            <v>7109494.5800000001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7109494.5800000001</v>
          </cell>
        </row>
        <row r="68">
          <cell r="A68" t="str">
            <v>2.1.1.5.1.3.368</v>
          </cell>
          <cell r="B68" t="str">
            <v>CICLOEMPRESA DEL MAYAB, S.A. DE C.V.</v>
          </cell>
          <cell r="C68" t="str">
            <v>apoyos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603462.06999999995</v>
          </cell>
          <cell r="N68">
            <v>0</v>
          </cell>
          <cell r="O68">
            <v>0</v>
          </cell>
          <cell r="P68">
            <v>603462.06999999995</v>
          </cell>
          <cell r="Q68">
            <v>0</v>
          </cell>
          <cell r="R68" t="e">
            <v>#REF!</v>
          </cell>
          <cell r="S68" t="e">
            <v>#REF!</v>
          </cell>
          <cell r="T68">
            <v>603462.06999999995</v>
          </cell>
          <cell r="U68">
            <v>0</v>
          </cell>
          <cell r="V68">
            <v>603462.06999999995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603462.06999999995</v>
          </cell>
        </row>
        <row r="69">
          <cell r="A69" t="str">
            <v>2.1.1.5.1.3.400</v>
          </cell>
          <cell r="B69" t="str">
            <v>CEBALLOS UH YERLIN BIANELLY</v>
          </cell>
          <cell r="C69" t="str">
            <v>apoyos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10000</v>
          </cell>
          <cell r="P69">
            <v>10000</v>
          </cell>
          <cell r="Q69">
            <v>0</v>
          </cell>
          <cell r="R69" t="e">
            <v>#REF!</v>
          </cell>
          <cell r="S69" t="e">
            <v>#REF!</v>
          </cell>
          <cell r="T69">
            <v>10000</v>
          </cell>
          <cell r="U69">
            <v>0</v>
          </cell>
          <cell r="V69">
            <v>10000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10000</v>
          </cell>
        </row>
        <row r="70">
          <cell r="A70" t="str">
            <v>2.1.1.5.1.3.403</v>
          </cell>
          <cell r="B70" t="str">
            <v>CRUZ ARGUETA MAYRA MARGARITA</v>
          </cell>
          <cell r="C70" t="str">
            <v>apoyos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40000</v>
          </cell>
          <cell r="P70">
            <v>40000</v>
          </cell>
          <cell r="Q70">
            <v>0</v>
          </cell>
          <cell r="R70" t="e">
            <v>#REF!</v>
          </cell>
          <cell r="S70" t="e">
            <v>#REF!</v>
          </cell>
          <cell r="T70">
            <v>40000</v>
          </cell>
          <cell r="U70">
            <v>0</v>
          </cell>
          <cell r="V70">
            <v>40000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40000</v>
          </cell>
        </row>
        <row r="71">
          <cell r="A71" t="str">
            <v>2.1.1.5.1.3.407</v>
          </cell>
          <cell r="B71" t="str">
            <v>CORNEJO TILLITT ADELA AMPARO</v>
          </cell>
          <cell r="C71" t="str">
            <v>apoyos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2204</v>
          </cell>
          <cell r="U71">
            <v>0</v>
          </cell>
          <cell r="V71">
            <v>2204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2204</v>
          </cell>
        </row>
        <row r="72">
          <cell r="A72" t="str">
            <v>2.1.1.5.1.3.406</v>
          </cell>
          <cell r="B72" t="str">
            <v>CATZIN MENDEZ JORGE ARMANDO</v>
          </cell>
          <cell r="C72" t="str">
            <v>apoyos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1322</v>
          </cell>
          <cell r="U72">
            <v>0</v>
          </cell>
          <cell r="V72">
            <v>1322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1322</v>
          </cell>
        </row>
        <row r="73">
          <cell r="A73" t="str">
            <v>2.1.1.5.1.4.36</v>
          </cell>
          <cell r="B73" t="str">
            <v>DZUL VARELA ARMANDO</v>
          </cell>
          <cell r="C73" t="str">
            <v>apoyos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13500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13500</v>
          </cell>
          <cell r="Q73">
            <v>13500</v>
          </cell>
          <cell r="R73" t="e">
            <v>#REF!</v>
          </cell>
          <cell r="S73" t="e">
            <v>#REF!</v>
          </cell>
          <cell r="T73">
            <v>13500</v>
          </cell>
          <cell r="U73">
            <v>0</v>
          </cell>
          <cell r="V73">
            <v>13500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13500</v>
          </cell>
        </row>
        <row r="74">
          <cell r="A74" t="str">
            <v>2.1.1.5.1.4.68</v>
          </cell>
          <cell r="B74" t="str">
            <v>DOMINUS MESSICO, S.A. DE C.V.</v>
          </cell>
          <cell r="C74" t="str">
            <v>apoyos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5">
          <cell r="A75" t="str">
            <v>2.1.1.5.1.5.49</v>
          </cell>
          <cell r="B75" t="str">
            <v>ESCALANTE MUZA ERWIN OMAR</v>
          </cell>
          <cell r="C75" t="str">
            <v>apoyos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5772099.0899999999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5772099.0899999999</v>
          </cell>
          <cell r="Q75">
            <v>5772099.0899999999</v>
          </cell>
          <cell r="R75" t="e">
            <v>#REF!</v>
          </cell>
          <cell r="S75" t="e">
            <v>#REF!</v>
          </cell>
          <cell r="T75">
            <v>6000000</v>
          </cell>
          <cell r="U75">
            <v>0</v>
          </cell>
          <cell r="V75">
            <v>6000000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6000000</v>
          </cell>
        </row>
        <row r="76">
          <cell r="A76" t="str">
            <v>2.1.1.5.1.5.59</v>
          </cell>
          <cell r="B76" t="str">
            <v>ESPAÑA CHAN CESAR JAIR</v>
          </cell>
          <cell r="C76" t="str">
            <v>apoyos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63500</v>
          </cell>
          <cell r="U76">
            <v>0</v>
          </cell>
          <cell r="V76">
            <v>63500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63500</v>
          </cell>
        </row>
        <row r="77">
          <cell r="A77" t="str">
            <v>2.1.1.5.1.6.17</v>
          </cell>
          <cell r="B77" t="str">
            <v>FECOBE, A.C.</v>
          </cell>
          <cell r="C77" t="str">
            <v>apoyos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10000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10000</v>
          </cell>
          <cell r="Q77">
            <v>10000</v>
          </cell>
          <cell r="R77" t="e">
            <v>#REF!</v>
          </cell>
          <cell r="S77" t="e">
            <v>#REF!</v>
          </cell>
          <cell r="T77">
            <v>10000</v>
          </cell>
          <cell r="U77">
            <v>0</v>
          </cell>
          <cell r="V77">
            <v>10000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10000</v>
          </cell>
        </row>
        <row r="78">
          <cell r="A78" t="str">
            <v>2.1.1.5.1.6.19</v>
          </cell>
          <cell r="B78" t="str">
            <v>FRENTE COMUN DE MUJERES DE QUINTANA ROO, A.C.</v>
          </cell>
          <cell r="C78" t="str">
            <v>apoyos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100000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100000</v>
          </cell>
          <cell r="Q78">
            <v>100000</v>
          </cell>
          <cell r="R78" t="e">
            <v>#REF!</v>
          </cell>
          <cell r="S78" t="e">
            <v>#REF!</v>
          </cell>
          <cell r="T78">
            <v>100000</v>
          </cell>
          <cell r="U78">
            <v>0</v>
          </cell>
          <cell r="V78">
            <v>100000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100000</v>
          </cell>
        </row>
        <row r="79">
          <cell r="A79" t="str">
            <v>2.1.1.5.1.6.65</v>
          </cell>
          <cell r="B79" t="str">
            <v>FUENTES PUENTES ALBERTO</v>
          </cell>
          <cell r="C79" t="str">
            <v>apoyos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468000</v>
          </cell>
          <cell r="M79">
            <v>0</v>
          </cell>
          <cell r="N79">
            <v>0</v>
          </cell>
          <cell r="O79">
            <v>0</v>
          </cell>
          <cell r="P79">
            <v>468000</v>
          </cell>
          <cell r="Q79">
            <v>0</v>
          </cell>
          <cell r="R79" t="e">
            <v>#REF!</v>
          </cell>
          <cell r="S79" t="e">
            <v>#REF!</v>
          </cell>
          <cell r="T79">
            <v>468000</v>
          </cell>
          <cell r="U79">
            <v>0</v>
          </cell>
          <cell r="V79">
            <v>468000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468000</v>
          </cell>
        </row>
        <row r="80">
          <cell r="A80" t="str">
            <v>2.1.1.5.1.6.66</v>
          </cell>
          <cell r="B80" t="str">
            <v>FERNANDEZ QUIROGA ANTONIO MARIO</v>
          </cell>
          <cell r="C80" t="str">
            <v>apoyos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105000</v>
          </cell>
          <cell r="M80">
            <v>0</v>
          </cell>
          <cell r="N80">
            <v>0</v>
          </cell>
          <cell r="O80">
            <v>0</v>
          </cell>
          <cell r="P80">
            <v>105000</v>
          </cell>
          <cell r="Q80">
            <v>0</v>
          </cell>
          <cell r="R80" t="e">
            <v>#REF!</v>
          </cell>
          <cell r="S80" t="e">
            <v>#REF!</v>
          </cell>
          <cell r="T80">
            <v>105000</v>
          </cell>
          <cell r="U80">
            <v>0</v>
          </cell>
          <cell r="V80">
            <v>105000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105000</v>
          </cell>
        </row>
        <row r="81">
          <cell r="A81" t="str">
            <v>2.1.1.5.1.6.75</v>
          </cell>
          <cell r="B81" t="str">
            <v>FABRICADOS Y FERRETERIAS SUWALKI, S.A. DE C.V.</v>
          </cell>
          <cell r="C81" t="str">
            <v>apoyos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776000</v>
          </cell>
          <cell r="P81">
            <v>776000</v>
          </cell>
          <cell r="Q81">
            <v>0</v>
          </cell>
          <cell r="R81" t="e">
            <v>#REF!</v>
          </cell>
          <cell r="S81" t="e">
            <v>#REF!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</row>
        <row r="82">
          <cell r="A82" t="str">
            <v>2.1.1.5.1.7.13</v>
          </cell>
          <cell r="B82" t="str">
            <v>GARCIA MARTINEZ ADAN</v>
          </cell>
          <cell r="C82" t="str">
            <v>apoyos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3750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3750</v>
          </cell>
          <cell r="Q82">
            <v>3750</v>
          </cell>
          <cell r="R82" t="e">
            <v>#REF!</v>
          </cell>
          <cell r="S82" t="e">
            <v>#REF!</v>
          </cell>
          <cell r="T82">
            <v>3750</v>
          </cell>
          <cell r="U82">
            <v>0</v>
          </cell>
          <cell r="V82">
            <v>3750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3750</v>
          </cell>
        </row>
        <row r="83">
          <cell r="A83" t="str">
            <v>2.1.1.5.1.7.14</v>
          </cell>
          <cell r="B83" t="str">
            <v>GUTIERREZ LOPEZ GLORIA</v>
          </cell>
          <cell r="C83" t="str">
            <v>apoyos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2500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2500</v>
          </cell>
          <cell r="Q83">
            <v>2500</v>
          </cell>
          <cell r="R83" t="e">
            <v>#REF!</v>
          </cell>
          <cell r="S83" t="e">
            <v>#REF!</v>
          </cell>
          <cell r="T83">
            <v>2500</v>
          </cell>
          <cell r="U83">
            <v>0</v>
          </cell>
          <cell r="V83">
            <v>2500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2500</v>
          </cell>
        </row>
        <row r="84">
          <cell r="A84" t="str">
            <v>2.1.1.5.1.7.21</v>
          </cell>
          <cell r="B84" t="str">
            <v>GUTIERREZ LORIA MARIA AURORA</v>
          </cell>
          <cell r="C84" t="str">
            <v>apoyos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3200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3200</v>
          </cell>
          <cell r="Q84">
            <v>3200</v>
          </cell>
          <cell r="R84" t="e">
            <v>#REF!</v>
          </cell>
          <cell r="S84" t="e">
            <v>#REF!</v>
          </cell>
          <cell r="T84">
            <v>3200</v>
          </cell>
          <cell r="U84">
            <v>0</v>
          </cell>
          <cell r="V84">
            <v>3200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3200</v>
          </cell>
        </row>
        <row r="85">
          <cell r="A85" t="str">
            <v>2.1.1.5.1.7.53</v>
          </cell>
          <cell r="B85" t="str">
            <v>GARCIA FERRON MARICELA</v>
          </cell>
          <cell r="C85" t="str">
            <v>apoyos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14558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14558</v>
          </cell>
          <cell r="Q85">
            <v>14558</v>
          </cell>
          <cell r="R85" t="e">
            <v>#REF!</v>
          </cell>
          <cell r="S85" t="e">
            <v>#REF!</v>
          </cell>
          <cell r="T85">
            <v>14558</v>
          </cell>
          <cell r="U85">
            <v>0</v>
          </cell>
          <cell r="V85">
            <v>14558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14558</v>
          </cell>
        </row>
        <row r="86">
          <cell r="A86" t="str">
            <v>2.1.1.5.1.7.126</v>
          </cell>
          <cell r="B86" t="str">
            <v>GARCIA WITZ INES</v>
          </cell>
          <cell r="C86" t="str">
            <v>apoyos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12000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12000</v>
          </cell>
          <cell r="Q86">
            <v>12000</v>
          </cell>
          <cell r="R86" t="e">
            <v>#REF!</v>
          </cell>
          <cell r="S86" t="e">
            <v>#REF!</v>
          </cell>
          <cell r="T86">
            <v>12000</v>
          </cell>
          <cell r="U86">
            <v>0</v>
          </cell>
          <cell r="V86">
            <v>12000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12000</v>
          </cell>
        </row>
        <row r="87">
          <cell r="A87" t="str">
            <v>2.1.1.5.1.7.129</v>
          </cell>
          <cell r="B87" t="str">
            <v>GUENTHER DAVID</v>
          </cell>
          <cell r="C87" t="str">
            <v>apoyos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240000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240000</v>
          </cell>
          <cell r="Q87">
            <v>240000</v>
          </cell>
          <cell r="R87" t="e">
            <v>#REF!</v>
          </cell>
          <cell r="S87" t="e">
            <v>#REF!</v>
          </cell>
          <cell r="T87">
            <v>240000</v>
          </cell>
          <cell r="U87">
            <v>0</v>
          </cell>
          <cell r="V87">
            <v>240000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240000</v>
          </cell>
        </row>
        <row r="88">
          <cell r="A88" t="str">
            <v>2.1.1.5.1.7.147</v>
          </cell>
          <cell r="B88" t="str">
            <v>GOBIERNO DEL ESTADO LIBRE Y SOBERANO DE QUINTANA ROO</v>
          </cell>
          <cell r="C88" t="str">
            <v>apoyos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 t="e">
            <v>#REF!</v>
          </cell>
          <cell r="S88" t="e">
            <v>#REF!</v>
          </cell>
          <cell r="T88">
            <v>3537.2</v>
          </cell>
          <cell r="U88">
            <v>0</v>
          </cell>
          <cell r="V88">
            <v>3537.2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3537.2</v>
          </cell>
        </row>
        <row r="89">
          <cell r="A89" t="str">
            <v>2.1.1.5.1.7.153</v>
          </cell>
          <cell r="B89" t="str">
            <v>GONZALEZ ELVIRA KARLA GUADALUPE</v>
          </cell>
          <cell r="C89" t="str">
            <v>apoyos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1000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1000</v>
          </cell>
          <cell r="Q89">
            <v>1000</v>
          </cell>
          <cell r="R89" t="e">
            <v>#REF!</v>
          </cell>
          <cell r="S89" t="e">
            <v>#REF!</v>
          </cell>
          <cell r="T89">
            <v>1000</v>
          </cell>
          <cell r="U89">
            <v>0</v>
          </cell>
          <cell r="V89">
            <v>1000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1000</v>
          </cell>
        </row>
        <row r="90">
          <cell r="A90" t="str">
            <v>2.1.1.5.1.7.155</v>
          </cell>
          <cell r="B90" t="str">
            <v>GOMEZ PALMA ALEJANDRO</v>
          </cell>
          <cell r="C90" t="str">
            <v>apoyos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5310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5310</v>
          </cell>
          <cell r="Q90">
            <v>5310</v>
          </cell>
          <cell r="R90" t="e">
            <v>#REF!</v>
          </cell>
          <cell r="S90" t="e">
            <v>#REF!</v>
          </cell>
          <cell r="T90">
            <v>5310</v>
          </cell>
          <cell r="U90">
            <v>0</v>
          </cell>
          <cell r="V90">
            <v>5310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5310</v>
          </cell>
        </row>
        <row r="91">
          <cell r="A91" t="str">
            <v>2.1.1.5.1.7.186</v>
          </cell>
          <cell r="B91" t="str">
            <v>GONZALEZ BASCONCELOS ELIDE DEL ROSARIO</v>
          </cell>
          <cell r="C91" t="str">
            <v>apoyos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1637.5</v>
          </cell>
          <cell r="O91">
            <v>0</v>
          </cell>
          <cell r="P91">
            <v>1637.5</v>
          </cell>
          <cell r="Q91">
            <v>0</v>
          </cell>
          <cell r="R91" t="e">
            <v>#REF!</v>
          </cell>
          <cell r="S91" t="e">
            <v>#REF!</v>
          </cell>
          <cell r="T91">
            <v>1637.5</v>
          </cell>
          <cell r="U91">
            <v>0</v>
          </cell>
          <cell r="V91">
            <v>1637.5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1637.5</v>
          </cell>
        </row>
        <row r="92">
          <cell r="A92" t="str">
            <v>2.1.1.5.1.7.196</v>
          </cell>
          <cell r="B92" t="str">
            <v>GOMEZ POOT FRANCISCO MANUEL</v>
          </cell>
          <cell r="C92" t="str">
            <v>apoyos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13484</v>
          </cell>
          <cell r="P92">
            <v>13484</v>
          </cell>
          <cell r="Q92">
            <v>0</v>
          </cell>
          <cell r="R92" t="e">
            <v>#REF!</v>
          </cell>
          <cell r="S92" t="e">
            <v>#REF!</v>
          </cell>
          <cell r="T92">
            <v>13484</v>
          </cell>
          <cell r="U92">
            <v>0</v>
          </cell>
          <cell r="V92">
            <v>13484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13484</v>
          </cell>
        </row>
        <row r="93">
          <cell r="A93" t="str">
            <v>2.1.1.5.1.7.197</v>
          </cell>
          <cell r="B93" t="str">
            <v>GOMEZ MIRANDA VERONICA</v>
          </cell>
          <cell r="C93" t="str">
            <v>apoyos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50000</v>
          </cell>
          <cell r="P93">
            <v>50000</v>
          </cell>
          <cell r="Q93">
            <v>0</v>
          </cell>
          <cell r="R93" t="e">
            <v>#REF!</v>
          </cell>
          <cell r="S93" t="e">
            <v>#REF!</v>
          </cell>
          <cell r="T93">
            <v>50000</v>
          </cell>
          <cell r="U93">
            <v>0</v>
          </cell>
          <cell r="V93">
            <v>50000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50000</v>
          </cell>
        </row>
        <row r="94">
          <cell r="A94" t="str">
            <v>2.1.1.5.1.7.198</v>
          </cell>
          <cell r="B94" t="str">
            <v>GONZALEZ FERNANDEZ MARIA GUADALUPE</v>
          </cell>
          <cell r="C94" t="str">
            <v>apoyos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70000</v>
          </cell>
          <cell r="P94">
            <v>70000</v>
          </cell>
          <cell r="Q94">
            <v>0</v>
          </cell>
          <cell r="R94" t="e">
            <v>#REF!</v>
          </cell>
          <cell r="S94" t="e">
            <v>#REF!</v>
          </cell>
          <cell r="T94">
            <v>70000</v>
          </cell>
          <cell r="U94">
            <v>0</v>
          </cell>
          <cell r="V94">
            <v>70000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70000</v>
          </cell>
        </row>
        <row r="95">
          <cell r="A95" t="str">
            <v>2.1.1.5.1.8.11</v>
          </cell>
          <cell r="B95" t="str">
            <v>HIDROPONIA MAYA S.A. DE C.V.</v>
          </cell>
          <cell r="C95" t="str">
            <v>apoyos</v>
          </cell>
          <cell r="D95">
            <v>0</v>
          </cell>
          <cell r="E95">
            <v>0</v>
          </cell>
          <cell r="F95">
            <v>0</v>
          </cell>
          <cell r="G95">
            <v>388173.64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388173.64</v>
          </cell>
          <cell r="Q95">
            <v>388173.64</v>
          </cell>
          <cell r="R95" t="e">
            <v>#REF!</v>
          </cell>
          <cell r="S95" t="e">
            <v>#REF!</v>
          </cell>
          <cell r="T95">
            <v>704423.74</v>
          </cell>
          <cell r="U95">
            <v>0</v>
          </cell>
          <cell r="V95">
            <v>704423.74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704423.74</v>
          </cell>
        </row>
        <row r="96">
          <cell r="A96" t="str">
            <v>2.1.1.5.1.8.18</v>
          </cell>
          <cell r="B96" t="str">
            <v>HERRERA CASTILLA GONZALO ABELARDO</v>
          </cell>
          <cell r="C96" t="str">
            <v>apoyos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3200</v>
          </cell>
          <cell r="I96">
            <v>3200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6400</v>
          </cell>
          <cell r="Q96">
            <v>6400</v>
          </cell>
          <cell r="R96" t="e">
            <v>#REF!</v>
          </cell>
          <cell r="S96" t="e">
            <v>#REF!</v>
          </cell>
          <cell r="T96">
            <v>6400</v>
          </cell>
          <cell r="U96">
            <v>0</v>
          </cell>
          <cell r="V96">
            <v>6400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6400</v>
          </cell>
        </row>
        <row r="97">
          <cell r="A97">
            <v>0</v>
          </cell>
          <cell r="B97" t="str">
            <v>GONZALO ABELARDO CASTILLA HERRERA</v>
          </cell>
          <cell r="C97" t="str">
            <v>apoyos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1600</v>
          </cell>
          <cell r="I97">
            <v>1600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3200</v>
          </cell>
          <cell r="Q97">
            <v>3200</v>
          </cell>
          <cell r="R97">
            <v>0</v>
          </cell>
          <cell r="S97">
            <v>-3200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</row>
        <row r="98">
          <cell r="A98" t="str">
            <v>2.1.1.5.1.8.49</v>
          </cell>
          <cell r="B98" t="str">
            <v>HERRERA SOSA MIRIAM PATRICIA</v>
          </cell>
          <cell r="C98" t="str">
            <v>apoyos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6032</v>
          </cell>
          <cell r="J98">
            <v>0</v>
          </cell>
          <cell r="K98">
            <v>7042</v>
          </cell>
          <cell r="L98">
            <v>0</v>
          </cell>
          <cell r="M98">
            <v>0</v>
          </cell>
          <cell r="N98">
            <v>256758.8</v>
          </cell>
          <cell r="O98">
            <v>0</v>
          </cell>
          <cell r="P98">
            <v>269832.8</v>
          </cell>
          <cell r="Q98">
            <v>13074</v>
          </cell>
          <cell r="R98" t="e">
            <v>#REF!</v>
          </cell>
          <cell r="S98" t="e">
            <v>#REF!</v>
          </cell>
          <cell r="T98">
            <v>292452.8</v>
          </cell>
          <cell r="U98">
            <v>0</v>
          </cell>
          <cell r="V98">
            <v>292452.8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292452.8</v>
          </cell>
        </row>
        <row r="99">
          <cell r="A99" t="str">
            <v>2.1.1.5.1.8.60</v>
          </cell>
          <cell r="B99" t="str">
            <v>HERNANDEZ SALAZAR LETICIA</v>
          </cell>
          <cell r="C99" t="str">
            <v>apoyos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13500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13500</v>
          </cell>
          <cell r="Q99">
            <v>13500</v>
          </cell>
          <cell r="R99" t="e">
            <v>#REF!</v>
          </cell>
          <cell r="S99" t="e">
            <v>#REF!</v>
          </cell>
          <cell r="T99">
            <v>13500</v>
          </cell>
          <cell r="U99">
            <v>0</v>
          </cell>
          <cell r="V99">
            <v>13500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13500</v>
          </cell>
        </row>
        <row r="100">
          <cell r="A100" t="str">
            <v>2.1.1.5.1.8.61</v>
          </cell>
          <cell r="B100" t="str">
            <v>HADAD QUIJANO JACOBO YASSIR</v>
          </cell>
          <cell r="C100" t="str">
            <v>apoyos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50000</v>
          </cell>
          <cell r="M100">
            <v>0</v>
          </cell>
          <cell r="N100">
            <v>0</v>
          </cell>
          <cell r="O100">
            <v>0</v>
          </cell>
          <cell r="P100">
            <v>50000</v>
          </cell>
          <cell r="Q100">
            <v>0</v>
          </cell>
          <cell r="R100" t="e">
            <v>#REF!</v>
          </cell>
          <cell r="S100" t="e">
            <v>#REF!</v>
          </cell>
          <cell r="T100">
            <v>50000</v>
          </cell>
          <cell r="U100">
            <v>0</v>
          </cell>
          <cell r="V100">
            <v>50000</v>
          </cell>
          <cell r="W100" t="e">
            <v>#REF!</v>
          </cell>
          <cell r="X100">
            <v>0</v>
          </cell>
          <cell r="Y100">
            <v>0</v>
          </cell>
          <cell r="Z100" t="e">
            <v>#REF!</v>
          </cell>
          <cell r="AA100" t="e">
            <v>#REF!</v>
          </cell>
        </row>
        <row r="101">
          <cell r="A101" t="str">
            <v>2.1.1.5.1.8.72</v>
          </cell>
          <cell r="B101" t="str">
            <v>HERRERA MEX NIDELVIA ELIZABETH</v>
          </cell>
          <cell r="C101" t="str">
            <v>apoyos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3000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3000</v>
          </cell>
          <cell r="Q101">
            <v>3000</v>
          </cell>
          <cell r="R101" t="e">
            <v>#REF!</v>
          </cell>
          <cell r="S101" t="e">
            <v>#REF!</v>
          </cell>
          <cell r="T101">
            <v>3000</v>
          </cell>
          <cell r="U101">
            <v>0</v>
          </cell>
          <cell r="V101">
            <v>3000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3000</v>
          </cell>
        </row>
        <row r="102">
          <cell r="A102" t="str">
            <v>2.1.1.5.1.8.77</v>
          </cell>
          <cell r="B102" t="str">
            <v xml:space="preserve">HERNANDEZ MORALES LAURA XOCHITL </v>
          </cell>
          <cell r="C102" t="str">
            <v>apoyos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7000</v>
          </cell>
          <cell r="N102">
            <v>0</v>
          </cell>
          <cell r="O102">
            <v>0</v>
          </cell>
          <cell r="P102">
            <v>7000</v>
          </cell>
          <cell r="Q102">
            <v>0</v>
          </cell>
          <cell r="R102" t="e">
            <v>#REF!</v>
          </cell>
          <cell r="S102" t="e">
            <v>#REF!</v>
          </cell>
          <cell r="T102">
            <v>7000</v>
          </cell>
          <cell r="U102">
            <v>0</v>
          </cell>
          <cell r="V102">
            <v>7000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7000</v>
          </cell>
        </row>
        <row r="103">
          <cell r="A103" t="str">
            <v>2.1.1.5.1.8.78</v>
          </cell>
          <cell r="B103" t="str">
            <v>HIDALGO PRADO BRENDA</v>
          </cell>
          <cell r="C103" t="str">
            <v>apoyos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304000.89</v>
          </cell>
          <cell r="O103">
            <v>0</v>
          </cell>
          <cell r="P103">
            <v>304000.89</v>
          </cell>
          <cell r="Q103">
            <v>0</v>
          </cell>
          <cell r="R103" t="e">
            <v>#REF!</v>
          </cell>
          <cell r="S103" t="e">
            <v>#REF!</v>
          </cell>
          <cell r="T103">
            <v>304000.89</v>
          </cell>
          <cell r="U103">
            <v>0</v>
          </cell>
          <cell r="V103">
            <v>304000.89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304000.89</v>
          </cell>
        </row>
        <row r="104">
          <cell r="A104" t="str">
            <v>2.1.1.5.1.8.79</v>
          </cell>
          <cell r="B104" t="str">
            <v>HADAD QUIJANO JACOBO YASSIR</v>
          </cell>
          <cell r="C104" t="str">
            <v>apoyos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621277.05000000005</v>
          </cell>
          <cell r="U104">
            <v>0</v>
          </cell>
          <cell r="V104">
            <v>621277.05000000005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621277.05000000005</v>
          </cell>
        </row>
        <row r="105">
          <cell r="A105" t="str">
            <v>2.1.1.5.1.9.22</v>
          </cell>
          <cell r="B105" t="str">
            <v>INGENIO SAN RAFAEL DE PUCTE S.A. DE C.V.</v>
          </cell>
          <cell r="C105" t="str">
            <v>apoyos</v>
          </cell>
          <cell r="D105">
            <v>0</v>
          </cell>
          <cell r="E105">
            <v>0</v>
          </cell>
          <cell r="F105">
            <v>0</v>
          </cell>
          <cell r="G105">
            <v>504711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504711</v>
          </cell>
          <cell r="Q105">
            <v>504711</v>
          </cell>
          <cell r="R105" t="e">
            <v>#REF!</v>
          </cell>
          <cell r="S105" t="e">
            <v>#REF!</v>
          </cell>
          <cell r="T105">
            <v>504711</v>
          </cell>
          <cell r="U105">
            <v>0</v>
          </cell>
          <cell r="V105">
            <v>504711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504711</v>
          </cell>
        </row>
        <row r="106">
          <cell r="A106" t="str">
            <v>2.1.1.5.1.9.29</v>
          </cell>
          <cell r="B106" t="str">
            <v>INTERLUDICA, S.A. DE C.V.</v>
          </cell>
          <cell r="C106" t="str">
            <v>apoyos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372275.32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372275.32</v>
          </cell>
          <cell r="Q106">
            <v>372275.32</v>
          </cell>
          <cell r="R106" t="e">
            <v>#REF!</v>
          </cell>
          <cell r="S106" t="e">
            <v>#REF!</v>
          </cell>
          <cell r="T106">
            <v>372275.32</v>
          </cell>
          <cell r="U106">
            <v>0</v>
          </cell>
          <cell r="V106">
            <v>372275.32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372275.32</v>
          </cell>
        </row>
        <row r="107">
          <cell r="A107" t="str">
            <v>2.1.1.5.1.9.44</v>
          </cell>
          <cell r="B107" t="str">
            <v>INTELIGENCIA EMPRESARIAL DYCCHE, S.A. DE C.V.</v>
          </cell>
          <cell r="C107" t="str">
            <v>apoyos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335000</v>
          </cell>
          <cell r="P107">
            <v>335000</v>
          </cell>
          <cell r="Q107">
            <v>0</v>
          </cell>
          <cell r="R107" t="e">
            <v>#REF!</v>
          </cell>
          <cell r="S107" t="e">
            <v>#REF!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</row>
        <row r="108">
          <cell r="A108" t="str">
            <v>2.1.1.5.1.10.1</v>
          </cell>
          <cell r="B108" t="str">
            <v>JIMENEZ SOLIS BOGAR ISRAEL</v>
          </cell>
          <cell r="C108" t="str">
            <v>apoyos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750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750</v>
          </cell>
          <cell r="Q108">
            <v>750</v>
          </cell>
          <cell r="R108" t="e">
            <v>#REF!</v>
          </cell>
          <cell r="S108" t="e">
            <v>#REF!</v>
          </cell>
          <cell r="T108">
            <v>750</v>
          </cell>
          <cell r="U108">
            <v>0</v>
          </cell>
          <cell r="V108">
            <v>750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750</v>
          </cell>
        </row>
        <row r="109">
          <cell r="A109" t="str">
            <v>2.1.1.5.1.10.2</v>
          </cell>
          <cell r="B109" t="str">
            <v>JUAREZ GOMEZ JUAN SIMON</v>
          </cell>
          <cell r="C109" t="str">
            <v>apoyos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3000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3000</v>
          </cell>
          <cell r="Q109">
            <v>3000</v>
          </cell>
          <cell r="R109" t="e">
            <v>#REF!</v>
          </cell>
          <cell r="S109" t="e">
            <v>#REF!</v>
          </cell>
          <cell r="T109">
            <v>3000</v>
          </cell>
          <cell r="U109">
            <v>0</v>
          </cell>
          <cell r="V109">
            <v>3000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3000</v>
          </cell>
        </row>
        <row r="110">
          <cell r="A110" t="str">
            <v>2.1.1.5.1.11.16</v>
          </cell>
          <cell r="B110" t="str">
            <v>KU MENA YOSHIMAR ANTONIO</v>
          </cell>
          <cell r="C110" t="str">
            <v>apoyos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5000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5000</v>
          </cell>
          <cell r="Q110">
            <v>5000</v>
          </cell>
          <cell r="R110" t="e">
            <v>#REF!</v>
          </cell>
          <cell r="S110" t="e">
            <v>#REF!</v>
          </cell>
          <cell r="T110">
            <v>5000</v>
          </cell>
          <cell r="U110">
            <v>0</v>
          </cell>
          <cell r="V110">
            <v>5000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5000</v>
          </cell>
        </row>
        <row r="111">
          <cell r="A111" t="str">
            <v>2.1.1.5.1.11.17</v>
          </cell>
          <cell r="B111" t="str">
            <v>KU TUZ OSIAS</v>
          </cell>
          <cell r="C111" t="str">
            <v>apoyos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9000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9000</v>
          </cell>
          <cell r="Q111">
            <v>9000</v>
          </cell>
          <cell r="R111" t="e">
            <v>#REF!</v>
          </cell>
          <cell r="S111" t="e">
            <v>#REF!</v>
          </cell>
          <cell r="T111">
            <v>9000</v>
          </cell>
          <cell r="U111">
            <v>0</v>
          </cell>
          <cell r="V111">
            <v>9000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9000</v>
          </cell>
        </row>
        <row r="112">
          <cell r="A112" t="str">
            <v>2.1.1.5.1.12.9</v>
          </cell>
          <cell r="B112" t="str">
            <v>LARA CADO INES</v>
          </cell>
          <cell r="C112" t="str">
            <v>apoyos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3000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3000</v>
          </cell>
          <cell r="Q112">
            <v>3000</v>
          </cell>
          <cell r="R112" t="e">
            <v>#REF!</v>
          </cell>
          <cell r="S112" t="e">
            <v>#REF!</v>
          </cell>
          <cell r="T112">
            <v>3000</v>
          </cell>
          <cell r="U112">
            <v>0</v>
          </cell>
          <cell r="V112">
            <v>3000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3000</v>
          </cell>
        </row>
        <row r="113">
          <cell r="A113" t="str">
            <v>2.1.1.5.1.12.11</v>
          </cell>
          <cell r="B113" t="str">
            <v>LEMUS MACIEL ANA MARIA</v>
          </cell>
          <cell r="C113" t="str">
            <v>apoyos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1500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1500</v>
          </cell>
          <cell r="Q113">
            <v>1500</v>
          </cell>
          <cell r="R113" t="e">
            <v>#REF!</v>
          </cell>
          <cell r="S113" t="e">
            <v>#REF!</v>
          </cell>
          <cell r="T113">
            <v>1500</v>
          </cell>
          <cell r="U113">
            <v>0</v>
          </cell>
          <cell r="V113">
            <v>1500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1500</v>
          </cell>
        </row>
        <row r="114">
          <cell r="A114" t="str">
            <v>2.1.1.5.1.12.12</v>
          </cell>
          <cell r="B114" t="str">
            <v>LUGARDO DZIB FULGENCIA</v>
          </cell>
          <cell r="C114" t="str">
            <v>apoyos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2000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2000</v>
          </cell>
          <cell r="Q114">
            <v>2000</v>
          </cell>
          <cell r="R114" t="e">
            <v>#REF!</v>
          </cell>
          <cell r="S114" t="e">
            <v>#REF!</v>
          </cell>
          <cell r="T114">
            <v>2000</v>
          </cell>
          <cell r="U114">
            <v>0</v>
          </cell>
          <cell r="V114">
            <v>2000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2000</v>
          </cell>
        </row>
        <row r="115">
          <cell r="A115" t="str">
            <v>2.1.1.5.1.12.42</v>
          </cell>
          <cell r="B115" t="str">
            <v>LAS TRES RANCHERAS DE MIGUEL HIDALGO S. DE P.R. DE R.L.</v>
          </cell>
          <cell r="C115" t="str">
            <v>apoyos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480000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480000</v>
          </cell>
          <cell r="Q115">
            <v>480000</v>
          </cell>
          <cell r="R115" t="e">
            <v>#REF!</v>
          </cell>
          <cell r="S115" t="e">
            <v>#REF!</v>
          </cell>
          <cell r="T115">
            <v>480000</v>
          </cell>
          <cell r="U115">
            <v>0</v>
          </cell>
          <cell r="V115">
            <v>480000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480000</v>
          </cell>
        </row>
        <row r="116">
          <cell r="A116" t="str">
            <v>2.1.1.5.1.12.48</v>
          </cell>
          <cell r="B116" t="str">
            <v>LITOGRAFIA MAGNO GRAF, S.A. DE C.V.</v>
          </cell>
          <cell r="C116" t="str">
            <v>apoyos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5777298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5777298</v>
          </cell>
          <cell r="Q116">
            <v>5777298</v>
          </cell>
          <cell r="R116" t="e">
            <v>#REF!</v>
          </cell>
          <cell r="S116" t="e">
            <v>#REF!</v>
          </cell>
          <cell r="T116">
            <v>5777298</v>
          </cell>
          <cell r="U116">
            <v>0</v>
          </cell>
          <cell r="V116">
            <v>5777298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5777298</v>
          </cell>
        </row>
        <row r="117">
          <cell r="A117" t="str">
            <v>2.1.1.5.1.12.74</v>
          </cell>
          <cell r="B117" t="str">
            <v>LOPEZ SALINAS MARTHA</v>
          </cell>
          <cell r="C117" t="str">
            <v>apoyos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518</v>
          </cell>
          <cell r="O117">
            <v>0</v>
          </cell>
          <cell r="P117">
            <v>518</v>
          </cell>
          <cell r="Q117">
            <v>0</v>
          </cell>
          <cell r="R117" t="e">
            <v>#REF!</v>
          </cell>
          <cell r="S117" t="e">
            <v>#REF!</v>
          </cell>
          <cell r="T117">
            <v>518</v>
          </cell>
          <cell r="U117">
            <v>0</v>
          </cell>
          <cell r="V117">
            <v>518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518</v>
          </cell>
        </row>
        <row r="118">
          <cell r="A118" t="str">
            <v>2.1.1.5.1.12.75</v>
          </cell>
          <cell r="B118" t="str">
            <v>LADY GRACE, S.A. DE C.V.</v>
          </cell>
          <cell r="C118" t="str">
            <v>apoyos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</row>
        <row r="119">
          <cell r="A119" t="str">
            <v>2.1.1.5.1.12.79</v>
          </cell>
          <cell r="B119" t="str">
            <v>LOZANO VAZQUEZ ROSA ELENA</v>
          </cell>
          <cell r="C119" t="str">
            <v>apoyos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</row>
        <row r="120">
          <cell r="A120" t="str">
            <v>2.1.1.5.1.13.1</v>
          </cell>
          <cell r="B120" t="str">
            <v>MEDINA CARRIL NELSON</v>
          </cell>
          <cell r="C120" t="str">
            <v>apoyos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5000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5000</v>
          </cell>
          <cell r="Q120">
            <v>5000</v>
          </cell>
          <cell r="R120" t="e">
            <v>#REF!</v>
          </cell>
          <cell r="S120" t="e">
            <v>#REF!</v>
          </cell>
          <cell r="T120">
            <v>5000</v>
          </cell>
          <cell r="U120">
            <v>0</v>
          </cell>
          <cell r="V120">
            <v>5000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5000</v>
          </cell>
        </row>
        <row r="121">
          <cell r="A121" t="str">
            <v>2.1.1.5.1.13.16</v>
          </cell>
          <cell r="B121" t="str">
            <v>Municipio De Jose Maria Morelos</v>
          </cell>
          <cell r="C121" t="str">
            <v>apoyos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</row>
        <row r="122">
          <cell r="A122" t="str">
            <v>2.1.1.5.1.13.21</v>
          </cell>
          <cell r="B122" t="str">
            <v>MEX CIME RAMON ELIEZER</v>
          </cell>
          <cell r="C122" t="str">
            <v>apoyos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76500.09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76500.09</v>
          </cell>
          <cell r="Q122">
            <v>76500.09</v>
          </cell>
          <cell r="R122" t="e">
            <v>#REF!</v>
          </cell>
          <cell r="S122" t="e">
            <v>#REF!</v>
          </cell>
          <cell r="T122">
            <v>76500.09</v>
          </cell>
          <cell r="U122">
            <v>0</v>
          </cell>
          <cell r="V122">
            <v>76500.09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76500.09</v>
          </cell>
        </row>
        <row r="123">
          <cell r="A123" t="str">
            <v>2.1.1.5.1.13.26</v>
          </cell>
          <cell r="B123" t="str">
            <v>MENDOZA ORTEGA MARIA GUADALUPE</v>
          </cell>
          <cell r="C123" t="str">
            <v>apoyos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39820.9</v>
          </cell>
          <cell r="O123">
            <v>0</v>
          </cell>
          <cell r="P123">
            <v>39820.9</v>
          </cell>
          <cell r="Q123">
            <v>0</v>
          </cell>
          <cell r="R123" t="e">
            <v>#REF!</v>
          </cell>
          <cell r="S123" t="e">
            <v>#REF!</v>
          </cell>
          <cell r="T123">
            <v>49672.9</v>
          </cell>
          <cell r="U123">
            <v>0</v>
          </cell>
          <cell r="V123">
            <v>49672.9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49672.9</v>
          </cell>
        </row>
        <row r="124">
          <cell r="A124" t="str">
            <v>2.1.1.5.1.13.32</v>
          </cell>
          <cell r="B124" t="str">
            <v>MENA MOLINA JOSE ANTONIO LORENZO</v>
          </cell>
          <cell r="C124" t="str">
            <v>apoyos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5750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5750</v>
          </cell>
          <cell r="Q124">
            <v>5750</v>
          </cell>
          <cell r="R124" t="e">
            <v>#REF!</v>
          </cell>
          <cell r="S124" t="e">
            <v>#REF!</v>
          </cell>
          <cell r="T124">
            <v>5750</v>
          </cell>
          <cell r="U124">
            <v>0</v>
          </cell>
          <cell r="V124">
            <v>5750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5750</v>
          </cell>
        </row>
        <row r="125">
          <cell r="A125" t="str">
            <v>2.1.1.5.1.13.35</v>
          </cell>
          <cell r="B125" t="str">
            <v>MEDINA ARCHI ELODIA MARISELA</v>
          </cell>
          <cell r="C125" t="str">
            <v>apoyos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500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500</v>
          </cell>
          <cell r="Q125">
            <v>500</v>
          </cell>
          <cell r="R125" t="e">
            <v>#REF!</v>
          </cell>
          <cell r="S125" t="e">
            <v>#REF!</v>
          </cell>
          <cell r="T125">
            <v>500</v>
          </cell>
          <cell r="U125">
            <v>0</v>
          </cell>
          <cell r="V125">
            <v>500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500</v>
          </cell>
        </row>
        <row r="126">
          <cell r="A126" t="str">
            <v>2.1.1.5.1.13.38</v>
          </cell>
          <cell r="B126" t="str">
            <v>MUJERES EN ACCION POR MEXICO EN QUINTANA ROO A.C</v>
          </cell>
          <cell r="C126" t="str">
            <v>apoyos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45000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45000</v>
          </cell>
          <cell r="Q126">
            <v>45000</v>
          </cell>
          <cell r="R126" t="e">
            <v>#REF!</v>
          </cell>
          <cell r="S126" t="e">
            <v>#REF!</v>
          </cell>
          <cell r="T126">
            <v>45000</v>
          </cell>
          <cell r="U126">
            <v>0</v>
          </cell>
          <cell r="V126">
            <v>45000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45000</v>
          </cell>
        </row>
        <row r="127">
          <cell r="A127" t="str">
            <v>2.1.1.5.1.13.45</v>
          </cell>
          <cell r="B127" t="str">
            <v>Maquinas Diesel S.A. De C.V</v>
          </cell>
          <cell r="C127" t="str">
            <v>apoyos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1552500</v>
          </cell>
          <cell r="U127">
            <v>0</v>
          </cell>
          <cell r="V127">
            <v>1552500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1552500</v>
          </cell>
        </row>
        <row r="128">
          <cell r="A128" t="str">
            <v>2.1.1.5.1.13.70</v>
          </cell>
          <cell r="B128" t="str">
            <v>MARTIN LOPEZ PILAR LEONILA</v>
          </cell>
          <cell r="C128" t="str">
            <v>apoyos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12000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12000</v>
          </cell>
          <cell r="Q128">
            <v>12000</v>
          </cell>
          <cell r="R128" t="e">
            <v>#REF!</v>
          </cell>
          <cell r="S128" t="e">
            <v>#REF!</v>
          </cell>
          <cell r="T128">
            <v>12000</v>
          </cell>
          <cell r="U128">
            <v>0</v>
          </cell>
          <cell r="V128">
            <v>12000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12000</v>
          </cell>
        </row>
        <row r="129">
          <cell r="A129" t="str">
            <v>2.1.1.5.1.13.139</v>
          </cell>
          <cell r="B129" t="str">
            <v>MONDRAGON LOPEZ JOAQUIN MARIANO</v>
          </cell>
          <cell r="C129" t="str">
            <v>apoyos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12000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12000</v>
          </cell>
          <cell r="Q129">
            <v>12000</v>
          </cell>
          <cell r="R129" t="e">
            <v>#REF!</v>
          </cell>
          <cell r="S129" t="e">
            <v>#REF!</v>
          </cell>
          <cell r="T129">
            <v>12000</v>
          </cell>
          <cell r="U129">
            <v>0</v>
          </cell>
          <cell r="V129">
            <v>12000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12000</v>
          </cell>
        </row>
        <row r="130">
          <cell r="A130" t="str">
            <v>2.1.1.5.1.13.157</v>
          </cell>
          <cell r="B130" t="str">
            <v>MARRUFO CANTO LUIS FERNANDO</v>
          </cell>
          <cell r="C130" t="str">
            <v>apoyos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3480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3480</v>
          </cell>
          <cell r="Q130">
            <v>3480</v>
          </cell>
          <cell r="R130" t="e">
            <v>#REF!</v>
          </cell>
          <cell r="S130" t="e">
            <v>#REF!</v>
          </cell>
          <cell r="T130">
            <v>3480</v>
          </cell>
          <cell r="U130">
            <v>0</v>
          </cell>
          <cell r="V130">
            <v>3480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3480</v>
          </cell>
        </row>
        <row r="131">
          <cell r="A131" t="str">
            <v>2.1.1.5.1.13.168</v>
          </cell>
          <cell r="B131" t="str">
            <v>MORALES CASTELLANOS MARIA</v>
          </cell>
          <cell r="C131" t="str">
            <v>apoyos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2000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2000</v>
          </cell>
          <cell r="Q131">
            <v>2000</v>
          </cell>
          <cell r="R131" t="e">
            <v>#REF!</v>
          </cell>
          <cell r="S131" t="e">
            <v>#REF!</v>
          </cell>
          <cell r="T131">
            <v>2000</v>
          </cell>
          <cell r="U131">
            <v>0</v>
          </cell>
          <cell r="V131">
            <v>2000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2000</v>
          </cell>
        </row>
        <row r="132">
          <cell r="A132" t="str">
            <v>2.1.1.5.1.13.180</v>
          </cell>
          <cell r="B132" t="str">
            <v>MERCADER VALENCIA MARIA ELISA</v>
          </cell>
          <cell r="C132" t="str">
            <v>apoyos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899985.6</v>
          </cell>
          <cell r="M132">
            <v>0</v>
          </cell>
          <cell r="N132">
            <v>0</v>
          </cell>
          <cell r="O132">
            <v>0</v>
          </cell>
          <cell r="P132">
            <v>899985.6</v>
          </cell>
          <cell r="Q132">
            <v>0</v>
          </cell>
          <cell r="R132" t="e">
            <v>#REF!</v>
          </cell>
          <cell r="S132" t="e">
            <v>#REF!</v>
          </cell>
          <cell r="T132">
            <v>899985.6</v>
          </cell>
          <cell r="U132">
            <v>0</v>
          </cell>
          <cell r="V132">
            <v>899985.6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899985.6</v>
          </cell>
        </row>
        <row r="133">
          <cell r="A133" t="str">
            <v>2.1.1.5.1.13.181</v>
          </cell>
          <cell r="B133" t="str">
            <v>MENDEZ MENA ADDY NOEMI</v>
          </cell>
          <cell r="C133" t="str">
            <v>apoyos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50000</v>
          </cell>
          <cell r="M133">
            <v>0</v>
          </cell>
          <cell r="N133">
            <v>0</v>
          </cell>
          <cell r="O133">
            <v>0</v>
          </cell>
          <cell r="P133">
            <v>50000</v>
          </cell>
          <cell r="Q133">
            <v>0</v>
          </cell>
          <cell r="R133" t="e">
            <v>#REF!</v>
          </cell>
          <cell r="S133" t="e">
            <v>#REF!</v>
          </cell>
          <cell r="T133">
            <v>50000</v>
          </cell>
          <cell r="U133">
            <v>0</v>
          </cell>
          <cell r="V133">
            <v>50000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50000</v>
          </cell>
        </row>
        <row r="134">
          <cell r="A134" t="str">
            <v>2.1.1.5.1.13.189</v>
          </cell>
          <cell r="B134" t="str">
            <v>Martinez Can Teresa De Jesus</v>
          </cell>
          <cell r="C134" t="str">
            <v>apoyos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832500</v>
          </cell>
          <cell r="P134">
            <v>832500</v>
          </cell>
          <cell r="Q134">
            <v>0</v>
          </cell>
          <cell r="R134" t="e">
            <v>#REF!</v>
          </cell>
          <cell r="S134" t="e">
            <v>#REF!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A135" t="str">
            <v>2.1.1.5.1.13.196</v>
          </cell>
          <cell r="B135" t="str">
            <v>MAYOREO Y MENUDEO PENINSULAR S.A. DE C.V.</v>
          </cell>
          <cell r="C135" t="str">
            <v>apoyos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426990.2</v>
          </cell>
          <cell r="O135">
            <v>0</v>
          </cell>
          <cell r="P135">
            <v>426990.2</v>
          </cell>
          <cell r="Q135">
            <v>0</v>
          </cell>
          <cell r="R135" t="e">
            <v>#REF!</v>
          </cell>
          <cell r="S135" t="e">
            <v>#REF!</v>
          </cell>
          <cell r="T135">
            <v>426990.2</v>
          </cell>
          <cell r="U135">
            <v>0</v>
          </cell>
          <cell r="V135">
            <v>426990.2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426990.2</v>
          </cell>
        </row>
        <row r="136">
          <cell r="A136" t="str">
            <v>2.1.1.5.1.13.200</v>
          </cell>
          <cell r="B136" t="str">
            <v>MARQUEZ HULIN CECILIA</v>
          </cell>
          <cell r="C136" t="str">
            <v>apoyos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8367.98</v>
          </cell>
          <cell r="U136">
            <v>0</v>
          </cell>
          <cell r="V136">
            <v>8367.98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8367.98</v>
          </cell>
        </row>
        <row r="137">
          <cell r="A137" t="str">
            <v>2.1.1.5.1.13.201</v>
          </cell>
          <cell r="B137" t="str">
            <v>MONTALVO AYALA YARELI DEL CARMEN</v>
          </cell>
          <cell r="C137" t="str">
            <v>apoyos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5800</v>
          </cell>
          <cell r="O137">
            <v>0</v>
          </cell>
          <cell r="P137">
            <v>5800</v>
          </cell>
          <cell r="Q137">
            <v>0</v>
          </cell>
          <cell r="R137" t="e">
            <v>#REF!</v>
          </cell>
          <cell r="S137" t="e">
            <v>#REF!</v>
          </cell>
          <cell r="T137">
            <v>5800</v>
          </cell>
          <cell r="U137">
            <v>0</v>
          </cell>
          <cell r="V137">
            <v>5800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5800</v>
          </cell>
        </row>
        <row r="138">
          <cell r="A138" t="str">
            <v>2.1.1.5.1.13.203</v>
          </cell>
          <cell r="B138" t="str">
            <v>MARTINEZ MONSIVAIS ABEL</v>
          </cell>
          <cell r="C138" t="str">
            <v>apoyos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3845.4</v>
          </cell>
          <cell r="O138">
            <v>0</v>
          </cell>
          <cell r="P138">
            <v>3845.4</v>
          </cell>
          <cell r="Q138">
            <v>0</v>
          </cell>
          <cell r="R138" t="e">
            <v>#REF!</v>
          </cell>
          <cell r="S138" t="e">
            <v>#REF!</v>
          </cell>
          <cell r="T138">
            <v>790976.9</v>
          </cell>
          <cell r="U138">
            <v>0</v>
          </cell>
          <cell r="V138">
            <v>790976.9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790976.9</v>
          </cell>
        </row>
        <row r="139">
          <cell r="A139" t="str">
            <v>2.1.1.5.1.13.207</v>
          </cell>
          <cell r="B139" t="str">
            <v>MELESIO BANQUEDANO CESAR JONATHAN</v>
          </cell>
          <cell r="C139" t="str">
            <v>apoyos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2900000</v>
          </cell>
          <cell r="P139">
            <v>2900000</v>
          </cell>
          <cell r="Q139">
            <v>0</v>
          </cell>
          <cell r="R139" t="e">
            <v>#REF!</v>
          </cell>
          <cell r="S139" t="e">
            <v>#REF!</v>
          </cell>
          <cell r="T139">
            <v>2900000</v>
          </cell>
          <cell r="U139">
            <v>0</v>
          </cell>
          <cell r="V139">
            <v>2900000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2900000</v>
          </cell>
        </row>
        <row r="140">
          <cell r="A140" t="str">
            <v>2.1.1.5.1.13.210</v>
          </cell>
          <cell r="B140" t="str">
            <v>MARTINEZ SANCHEZ OBDULIA</v>
          </cell>
          <cell r="C140" t="str">
            <v>apoyos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1408</v>
          </cell>
          <cell r="U140">
            <v>0</v>
          </cell>
          <cell r="V140">
            <v>1408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1408</v>
          </cell>
        </row>
        <row r="141">
          <cell r="A141" t="str">
            <v>2.1.1.5.1.16.21</v>
          </cell>
          <cell r="B141" t="str">
            <v>OSORIO COCOM RODRIGO</v>
          </cell>
          <cell r="C141" t="str">
            <v>apoyos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100000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100000</v>
          </cell>
          <cell r="Q141">
            <v>100000</v>
          </cell>
          <cell r="R141" t="e">
            <v>#REF!</v>
          </cell>
          <cell r="S141" t="e">
            <v>#REF!</v>
          </cell>
          <cell r="T141">
            <v>100000</v>
          </cell>
          <cell r="U141">
            <v>0</v>
          </cell>
          <cell r="V141">
            <v>100000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100000</v>
          </cell>
        </row>
        <row r="142">
          <cell r="A142" t="str">
            <v>2.1.1.5.1.16.37</v>
          </cell>
          <cell r="B142" t="str">
            <v>ORTOPEDIA MOSTKOFF S.A. DE C.V.</v>
          </cell>
          <cell r="C142" t="str">
            <v>apoyos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92680.01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92680.01</v>
          </cell>
          <cell r="Q142">
            <v>92680.01</v>
          </cell>
          <cell r="R142" t="e">
            <v>#REF!</v>
          </cell>
          <cell r="S142" t="e">
            <v>#REF!</v>
          </cell>
          <cell r="T142">
            <v>92680.01</v>
          </cell>
          <cell r="U142">
            <v>0</v>
          </cell>
          <cell r="V142">
            <v>92680.01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92680.01</v>
          </cell>
        </row>
        <row r="143">
          <cell r="A143" t="str">
            <v>2.1.1.5.1.16.46</v>
          </cell>
          <cell r="B143" t="str">
            <v>ORTIZ SOBERANIS ARTURO ALEJANDRO</v>
          </cell>
          <cell r="C143" t="str">
            <v>apoyos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34104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34104</v>
          </cell>
          <cell r="Q143">
            <v>34104</v>
          </cell>
          <cell r="R143" t="e">
            <v>#REF!</v>
          </cell>
          <cell r="S143" t="e">
            <v>#REF!</v>
          </cell>
          <cell r="T143">
            <v>34104</v>
          </cell>
          <cell r="U143">
            <v>0</v>
          </cell>
          <cell r="V143">
            <v>34104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34104</v>
          </cell>
        </row>
        <row r="144">
          <cell r="A144" t="str">
            <v>2.1.1.5.1.17.2</v>
          </cell>
          <cell r="B144" t="str">
            <v>PERALTA ALONZO ANA JOSEFA</v>
          </cell>
          <cell r="C144" t="str">
            <v>apoyos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21568575.91</v>
          </cell>
          <cell r="O144">
            <v>0</v>
          </cell>
          <cell r="P144">
            <v>21568575.91</v>
          </cell>
          <cell r="Q144">
            <v>0</v>
          </cell>
          <cell r="R144" t="e">
            <v>#REF!</v>
          </cell>
          <cell r="S144" t="e">
            <v>#REF!</v>
          </cell>
          <cell r="T144">
            <v>19485716.309999999</v>
          </cell>
          <cell r="U144">
            <v>0</v>
          </cell>
          <cell r="V144">
            <v>19485716.309999999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19485716.309999999</v>
          </cell>
        </row>
        <row r="145">
          <cell r="A145" t="str">
            <v>2.1.1.5.1.17.19</v>
          </cell>
          <cell r="B145" t="str">
            <v>PULIDO MORALES MARCO ANTONIO</v>
          </cell>
          <cell r="C145" t="str">
            <v>apoyos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3000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3000</v>
          </cell>
          <cell r="Q145">
            <v>3000</v>
          </cell>
          <cell r="R145" t="e">
            <v>#REF!</v>
          </cell>
          <cell r="S145" t="e">
            <v>#REF!</v>
          </cell>
          <cell r="T145">
            <v>3000</v>
          </cell>
          <cell r="U145">
            <v>0</v>
          </cell>
          <cell r="V145">
            <v>3000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3000</v>
          </cell>
        </row>
        <row r="146">
          <cell r="A146" t="str">
            <v>2.1.1.5.1.17.28</v>
          </cell>
          <cell r="B146" t="str">
            <v>PEREZ POOT LAURA DOLORES</v>
          </cell>
          <cell r="C146" t="str">
            <v>apoyos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10000</v>
          </cell>
          <cell r="K146">
            <v>2000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12000</v>
          </cell>
          <cell r="Q146">
            <v>12000</v>
          </cell>
          <cell r="R146" t="e">
            <v>#REF!</v>
          </cell>
          <cell r="S146" t="e">
            <v>#REF!</v>
          </cell>
          <cell r="T146">
            <v>12000</v>
          </cell>
          <cell r="U146">
            <v>0</v>
          </cell>
          <cell r="V146">
            <v>12000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12000</v>
          </cell>
        </row>
        <row r="147">
          <cell r="A147" t="str">
            <v>2.1.1.5.1.17.45</v>
          </cell>
          <cell r="B147" t="str">
            <v>PECH BASTO NEYDI MARIA</v>
          </cell>
          <cell r="C147" t="str">
            <v>apoyos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2000</v>
          </cell>
          <cell r="K147">
            <v>2400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4400</v>
          </cell>
          <cell r="Q147">
            <v>4400</v>
          </cell>
          <cell r="R147" t="e">
            <v>#REF!</v>
          </cell>
          <cell r="S147" t="e">
            <v>#REF!</v>
          </cell>
          <cell r="T147">
            <v>4400</v>
          </cell>
          <cell r="U147">
            <v>0</v>
          </cell>
          <cell r="V147">
            <v>4400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4400</v>
          </cell>
        </row>
        <row r="148">
          <cell r="A148" t="str">
            <v>2.1.1.5.1.17.47</v>
          </cell>
          <cell r="B148" t="str">
            <v>PIÑA SALAZAR ALBIN RENE</v>
          </cell>
          <cell r="C148" t="str">
            <v>apoyos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500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500</v>
          </cell>
          <cell r="Q148">
            <v>500</v>
          </cell>
          <cell r="R148" t="e">
            <v>#REF!</v>
          </cell>
          <cell r="S148" t="e">
            <v>#REF!</v>
          </cell>
          <cell r="T148">
            <v>500</v>
          </cell>
          <cell r="U148">
            <v>0</v>
          </cell>
          <cell r="V148">
            <v>500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500</v>
          </cell>
        </row>
        <row r="149">
          <cell r="A149" t="str">
            <v>2.1.1.5.1.17.87</v>
          </cell>
          <cell r="B149" t="str">
            <v>Pacheco Bazan Dina Mercedes</v>
          </cell>
          <cell r="C149" t="str">
            <v>apoyos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4049736.8</v>
          </cell>
          <cell r="P149">
            <v>4049736.8</v>
          </cell>
          <cell r="Q149">
            <v>0</v>
          </cell>
          <cell r="R149" t="e">
            <v>#REF!</v>
          </cell>
          <cell r="S149" t="e">
            <v>#REF!</v>
          </cell>
          <cell r="T149">
            <v>4447236.8</v>
          </cell>
          <cell r="U149">
            <v>0</v>
          </cell>
          <cell r="V149">
            <v>4447236.8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4447236.8</v>
          </cell>
        </row>
        <row r="150">
          <cell r="A150" t="str">
            <v>2.1.1.5.1.17.95</v>
          </cell>
          <cell r="B150" t="str">
            <v>PEREZ CANO ELIAS</v>
          </cell>
          <cell r="C150" t="str">
            <v>apoyos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48000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48000</v>
          </cell>
          <cell r="Q150">
            <v>48000</v>
          </cell>
          <cell r="R150" t="e">
            <v>#REF!</v>
          </cell>
          <cell r="S150" t="e">
            <v>#REF!</v>
          </cell>
          <cell r="T150">
            <v>48000</v>
          </cell>
          <cell r="U150">
            <v>0</v>
          </cell>
          <cell r="V150">
            <v>48000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48000</v>
          </cell>
        </row>
        <row r="151">
          <cell r="A151" t="str">
            <v>2.1.1.5.1.17.124</v>
          </cell>
          <cell r="B151" t="str">
            <v>PAYAN HAAS EDWIN ARIEL</v>
          </cell>
          <cell r="C151" t="str">
            <v>apoyos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 t="e">
            <v>#REF!</v>
          </cell>
          <cell r="S151" t="e">
            <v>#REF!</v>
          </cell>
          <cell r="T151">
            <v>114683.43</v>
          </cell>
          <cell r="U151">
            <v>0</v>
          </cell>
          <cell r="V151">
            <v>114683.43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114683.43</v>
          </cell>
        </row>
        <row r="152">
          <cell r="A152" t="str">
            <v>2.1.1.5.1.17.205</v>
          </cell>
          <cell r="B152" t="str">
            <v>PRODUCTORA PROCESADORA AGRICOLA DE MEXICO, S.A. DE C.V.</v>
          </cell>
          <cell r="C152" t="str">
            <v>apoyos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16207443.6</v>
          </cell>
          <cell r="P152">
            <v>16207443.6</v>
          </cell>
          <cell r="Q152">
            <v>0</v>
          </cell>
          <cell r="R152" t="e">
            <v>#REF!</v>
          </cell>
          <cell r="S152" t="e">
            <v>#REF!</v>
          </cell>
          <cell r="T152">
            <v>16207443.6</v>
          </cell>
          <cell r="U152">
            <v>0</v>
          </cell>
          <cell r="V152">
            <v>16207443.6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16207443.6</v>
          </cell>
        </row>
        <row r="153">
          <cell r="A153" t="str">
            <v>2.1.1.5.1.17.207</v>
          </cell>
          <cell r="B153" t="str">
            <v>POOT ESTRELLA NOEMI</v>
          </cell>
          <cell r="C153" t="str">
            <v>apoyos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1534</v>
          </cell>
          <cell r="U153">
            <v>0</v>
          </cell>
          <cell r="V153">
            <v>1534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1534</v>
          </cell>
        </row>
        <row r="154">
          <cell r="A154" t="str">
            <v>2.1.1.5.1.18.6</v>
          </cell>
          <cell r="B154" t="str">
            <v>QUINTANILLA MATU MIRTHA DE JESUS</v>
          </cell>
          <cell r="C154" t="str">
            <v>apoyos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6520</v>
          </cell>
          <cell r="P154">
            <v>6520</v>
          </cell>
          <cell r="Q154">
            <v>0</v>
          </cell>
          <cell r="R154" t="e">
            <v>#REF!</v>
          </cell>
          <cell r="S154" t="e">
            <v>#REF!</v>
          </cell>
          <cell r="T154">
            <v>6520</v>
          </cell>
          <cell r="U154">
            <v>0</v>
          </cell>
          <cell r="V154">
            <v>6520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6520</v>
          </cell>
        </row>
        <row r="155">
          <cell r="A155" t="str">
            <v>2.1.1.5.1.19.14</v>
          </cell>
          <cell r="B155" t="str">
            <v>ROSADO RUIZ RANGEL FRANCISCO</v>
          </cell>
          <cell r="C155" t="str">
            <v>apoyos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97500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97500</v>
          </cell>
          <cell r="Q155">
            <v>97500</v>
          </cell>
          <cell r="R155" t="e">
            <v>#REF!</v>
          </cell>
          <cell r="S155" t="e">
            <v>#REF!</v>
          </cell>
          <cell r="T155">
            <v>97500</v>
          </cell>
          <cell r="U155">
            <v>0</v>
          </cell>
          <cell r="V155">
            <v>97500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97500</v>
          </cell>
        </row>
        <row r="156">
          <cell r="A156" t="str">
            <v>2.1.1.5.1.19.77</v>
          </cell>
          <cell r="B156" t="str">
            <v>DE LA ROSA UC BALDOMERO</v>
          </cell>
          <cell r="C156" t="str">
            <v>apoyos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 t="e">
            <v>#REF!</v>
          </cell>
          <cell r="S156" t="e">
            <v>#REF!</v>
          </cell>
          <cell r="T156">
            <v>100458.69</v>
          </cell>
          <cell r="U156">
            <v>0</v>
          </cell>
          <cell r="V156">
            <v>100458.69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100458.69</v>
          </cell>
        </row>
        <row r="157">
          <cell r="A157" t="str">
            <v>2.1.1.5.1.19.94</v>
          </cell>
          <cell r="B157" t="str">
            <v>ROSADO VILLANUEVA EDWIN RAUL</v>
          </cell>
          <cell r="C157" t="str">
            <v>apoyos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3000</v>
          </cell>
          <cell r="K157">
            <v>7500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10500</v>
          </cell>
          <cell r="Q157">
            <v>10500</v>
          </cell>
          <cell r="R157" t="e">
            <v>#REF!</v>
          </cell>
          <cell r="S157" t="e">
            <v>#REF!</v>
          </cell>
          <cell r="T157">
            <v>10500</v>
          </cell>
          <cell r="U157">
            <v>0</v>
          </cell>
          <cell r="V157">
            <v>10500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10500</v>
          </cell>
        </row>
        <row r="158">
          <cell r="A158" t="str">
            <v>2.1.1.5.1.19.95</v>
          </cell>
          <cell r="B158" t="str">
            <v>RIOS NAJERA JACINTO JESUS</v>
          </cell>
          <cell r="C158" t="str">
            <v>apoyos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22500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22500</v>
          </cell>
          <cell r="Q158">
            <v>22500</v>
          </cell>
          <cell r="R158" t="e">
            <v>#REF!</v>
          </cell>
          <cell r="S158" t="e">
            <v>#REF!</v>
          </cell>
          <cell r="T158">
            <v>22500</v>
          </cell>
          <cell r="U158">
            <v>0</v>
          </cell>
          <cell r="V158">
            <v>22500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22500</v>
          </cell>
        </row>
        <row r="159">
          <cell r="A159" t="str">
            <v>2.1.1.5.1.19.107</v>
          </cell>
          <cell r="B159" t="str">
            <v>RIVERA ZAPATA YADIRA</v>
          </cell>
          <cell r="C159" t="str">
            <v>apoyos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333350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333350</v>
          </cell>
          <cell r="Q159">
            <v>333350</v>
          </cell>
          <cell r="R159" t="e">
            <v>#REF!</v>
          </cell>
          <cell r="S159" t="e">
            <v>#REF!</v>
          </cell>
          <cell r="T159">
            <v>333350</v>
          </cell>
          <cell r="U159">
            <v>0</v>
          </cell>
          <cell r="V159">
            <v>333350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333350</v>
          </cell>
        </row>
        <row r="160">
          <cell r="A160" t="str">
            <v>2.1.1.5.1.19.127</v>
          </cell>
          <cell r="B160" t="str">
            <v>RICO LOMELI ANTONIO</v>
          </cell>
          <cell r="C160" t="str">
            <v>apoyos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1000000</v>
          </cell>
          <cell r="O160">
            <v>0</v>
          </cell>
          <cell r="P160">
            <v>1000000</v>
          </cell>
          <cell r="Q160">
            <v>0</v>
          </cell>
          <cell r="R160" t="e">
            <v>#REF!</v>
          </cell>
          <cell r="S160" t="e">
            <v>#REF!</v>
          </cell>
          <cell r="T160">
            <v>1000000</v>
          </cell>
          <cell r="U160">
            <v>0</v>
          </cell>
          <cell r="V160">
            <v>1000000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1000000</v>
          </cell>
        </row>
        <row r="161">
          <cell r="A161" t="str">
            <v>2.1.1.5.1.19.139</v>
          </cell>
          <cell r="B161" t="str">
            <v>RODRIGUEZ DE LA GALA VILLA HUGO ALBERTO</v>
          </cell>
          <cell r="C161" t="str">
            <v>apoyos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</row>
        <row r="162">
          <cell r="A162" t="str">
            <v>2.1.1.5.1.20.16</v>
          </cell>
          <cell r="B162" t="str">
            <v>SUPERACION PATRIMONIAL, A.C.</v>
          </cell>
          <cell r="C162" t="str">
            <v>apoyos</v>
          </cell>
          <cell r="D162">
            <v>0</v>
          </cell>
          <cell r="E162">
            <v>0</v>
          </cell>
          <cell r="F162">
            <v>0</v>
          </cell>
          <cell r="G162">
            <v>300000</v>
          </cell>
          <cell r="H162">
            <v>1200000</v>
          </cell>
          <cell r="I162">
            <v>0</v>
          </cell>
          <cell r="J162">
            <v>0</v>
          </cell>
          <cell r="K162">
            <v>200000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1700000</v>
          </cell>
          <cell r="Q162">
            <v>1700000</v>
          </cell>
          <cell r="R162" t="e">
            <v>#REF!</v>
          </cell>
          <cell r="S162" t="e">
            <v>#REF!</v>
          </cell>
          <cell r="T162">
            <v>1700000</v>
          </cell>
          <cell r="U162">
            <v>0</v>
          </cell>
          <cell r="V162">
            <v>1700000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1700000</v>
          </cell>
        </row>
        <row r="163">
          <cell r="A163" t="str">
            <v>2.1.1.5.1.20.47</v>
          </cell>
          <cell r="B163" t="str">
            <v>SEMILLAS AGRICOLA HOPELCHEN, S.A. DE C.V.</v>
          </cell>
          <cell r="C163" t="str">
            <v>apoyos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516986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516986</v>
          </cell>
          <cell r="Q163">
            <v>516986</v>
          </cell>
          <cell r="R163" t="e">
            <v>#REF!</v>
          </cell>
          <cell r="S163" t="e">
            <v>#REF!</v>
          </cell>
          <cell r="T163">
            <v>516986</v>
          </cell>
          <cell r="U163">
            <v>0</v>
          </cell>
          <cell r="V163">
            <v>516986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516986</v>
          </cell>
        </row>
        <row r="164">
          <cell r="A164" t="str">
            <v>2.1.1.5.1.20.61</v>
          </cell>
          <cell r="B164" t="str">
            <v>SIGUEME A.C.</v>
          </cell>
          <cell r="C164" t="str">
            <v>apoyos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300000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300000</v>
          </cell>
          <cell r="Q164">
            <v>300000</v>
          </cell>
          <cell r="R164" t="e">
            <v>#REF!</v>
          </cell>
          <cell r="S164" t="e">
            <v>#REF!</v>
          </cell>
          <cell r="T164">
            <v>300000</v>
          </cell>
          <cell r="U164">
            <v>0</v>
          </cell>
          <cell r="V164">
            <v>300000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300000</v>
          </cell>
        </row>
        <row r="165">
          <cell r="A165" t="str">
            <v>2.1.1.5.1.20.80</v>
          </cell>
          <cell r="B165" t="str">
            <v>SANCHEZ VILLANUEVA EFRAIN</v>
          </cell>
          <cell r="C165" t="str">
            <v>apoyos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 t="e">
            <v>#REF!</v>
          </cell>
          <cell r="S165" t="e">
            <v>#REF!</v>
          </cell>
          <cell r="T165">
            <v>85752.63</v>
          </cell>
          <cell r="U165">
            <v>0</v>
          </cell>
          <cell r="V165">
            <v>85752.63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85752.63</v>
          </cell>
        </row>
        <row r="166">
          <cell r="A166" t="str">
            <v>2.1.1.5.1.20.90</v>
          </cell>
          <cell r="B166" t="str">
            <v>SEGURA JIMENEZ VICENTE</v>
          </cell>
          <cell r="C166" t="str">
            <v>apoyos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13500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13500</v>
          </cell>
          <cell r="Q166">
            <v>13500</v>
          </cell>
          <cell r="R166" t="e">
            <v>#REF!</v>
          </cell>
          <cell r="S166" t="e">
            <v>#REF!</v>
          </cell>
          <cell r="T166">
            <v>13500</v>
          </cell>
          <cell r="U166">
            <v>0</v>
          </cell>
          <cell r="V166">
            <v>13500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13500</v>
          </cell>
        </row>
        <row r="167">
          <cell r="A167" t="str">
            <v>2.1.1.5.1.20.103</v>
          </cell>
          <cell r="B167" t="str">
            <v>SULUB CIMA JOSE ISABEL</v>
          </cell>
          <cell r="C167" t="str">
            <v>apoyos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4800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4800</v>
          </cell>
          <cell r="Q167">
            <v>4800</v>
          </cell>
          <cell r="R167" t="e">
            <v>#REF!</v>
          </cell>
          <cell r="S167" t="e">
            <v>#REF!</v>
          </cell>
          <cell r="T167">
            <v>4800</v>
          </cell>
          <cell r="U167">
            <v>0</v>
          </cell>
          <cell r="V167">
            <v>4800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4800</v>
          </cell>
        </row>
        <row r="168">
          <cell r="A168" t="str">
            <v>2.1.1.5.1.20.109</v>
          </cell>
          <cell r="B168" t="str">
            <v>SECRETARIA DE LA CONTRALORIA</v>
          </cell>
          <cell r="C168" t="str">
            <v>apoyos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 t="e">
            <v>#REF!</v>
          </cell>
          <cell r="S168" t="e">
            <v>#REF!</v>
          </cell>
          <cell r="T168">
            <v>57127.72</v>
          </cell>
          <cell r="U168">
            <v>0</v>
          </cell>
          <cell r="V168">
            <v>57127.72</v>
          </cell>
          <cell r="W168" t="e">
            <v>#REF!</v>
          </cell>
          <cell r="X168">
            <v>0</v>
          </cell>
          <cell r="Y168">
            <v>0</v>
          </cell>
          <cell r="Z168" t="e">
            <v>#REF!</v>
          </cell>
          <cell r="AA168" t="e">
            <v>#REF!</v>
          </cell>
        </row>
        <row r="169">
          <cell r="A169" t="str">
            <v>2.1.1.5.1.20.111</v>
          </cell>
          <cell r="B169" t="str">
            <v>SOLIS SANCHEZ JESUS MANUEL</v>
          </cell>
          <cell r="C169" t="str">
            <v>apoyos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45000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45000</v>
          </cell>
          <cell r="Q169">
            <v>45000</v>
          </cell>
          <cell r="R169" t="e">
            <v>#REF!</v>
          </cell>
          <cell r="S169" t="e">
            <v>#REF!</v>
          </cell>
          <cell r="T169">
            <v>45000</v>
          </cell>
          <cell r="U169">
            <v>0</v>
          </cell>
          <cell r="V169">
            <v>45000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45000</v>
          </cell>
        </row>
        <row r="170">
          <cell r="A170" t="str">
            <v>2.1.1.5.1.20.129</v>
          </cell>
          <cell r="B170" t="str">
            <v>SECRETARIA DE LA CONTRALORIA (SECRETARIA DE LA GESTION PUBLICA)</v>
          </cell>
          <cell r="C170" t="str">
            <v>apoyos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3725.61</v>
          </cell>
          <cell r="K170">
            <v>0</v>
          </cell>
          <cell r="L170">
            <v>1768.6</v>
          </cell>
          <cell r="M170">
            <v>0</v>
          </cell>
          <cell r="N170">
            <v>0</v>
          </cell>
          <cell r="O170">
            <v>0</v>
          </cell>
          <cell r="P170">
            <v>5494.21</v>
          </cell>
          <cell r="Q170">
            <v>3725.61</v>
          </cell>
          <cell r="R170" t="e">
            <v>#REF!</v>
          </cell>
          <cell r="S170" t="e">
            <v>#REF!</v>
          </cell>
          <cell r="T170">
            <v>514975</v>
          </cell>
          <cell r="U170">
            <v>0</v>
          </cell>
          <cell r="V170">
            <v>514975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514975</v>
          </cell>
        </row>
        <row r="171">
          <cell r="A171" t="str">
            <v>2.1.1.5.1.20.138</v>
          </cell>
          <cell r="B171" t="str">
            <v>SERVICIO DE ADMINISTRACION FISCAL DEL ESTADO DE CAMPECHE</v>
          </cell>
          <cell r="C171" t="str">
            <v>apoyos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23393</v>
          </cell>
          <cell r="N171">
            <v>0</v>
          </cell>
          <cell r="O171">
            <v>0</v>
          </cell>
          <cell r="P171">
            <v>23393</v>
          </cell>
          <cell r="Q171">
            <v>0</v>
          </cell>
          <cell r="R171" t="e">
            <v>#REF!</v>
          </cell>
          <cell r="S171" t="e">
            <v>#REF!</v>
          </cell>
          <cell r="T171">
            <v>23393</v>
          </cell>
          <cell r="U171">
            <v>0</v>
          </cell>
          <cell r="V171">
            <v>23393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23393</v>
          </cell>
        </row>
        <row r="172">
          <cell r="A172" t="str">
            <v>2.1.1.5.1.20.147</v>
          </cell>
          <cell r="B172" t="str">
            <v>SEMBRANDO OPORTUNIDADES AC</v>
          </cell>
          <cell r="C172" t="str">
            <v>apoyos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5000000</v>
          </cell>
          <cell r="N172">
            <v>0</v>
          </cell>
          <cell r="O172">
            <v>0</v>
          </cell>
          <cell r="P172">
            <v>5000000</v>
          </cell>
          <cell r="Q172">
            <v>0</v>
          </cell>
          <cell r="R172" t="e">
            <v>#REF!</v>
          </cell>
          <cell r="S172" t="e">
            <v>#REF!</v>
          </cell>
          <cell r="T172">
            <v>5000000</v>
          </cell>
          <cell r="U172">
            <v>0</v>
          </cell>
          <cell r="V172">
            <v>5000000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5000000</v>
          </cell>
        </row>
        <row r="173">
          <cell r="A173" t="str">
            <v>2.1.1.5.1.20.150</v>
          </cell>
          <cell r="B173" t="str">
            <v>Soto Apolinar Othoniel</v>
          </cell>
          <cell r="C173" t="str">
            <v>apoyos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 t="e">
            <v>#REF!</v>
          </cell>
          <cell r="S173" t="e">
            <v>#REF!</v>
          </cell>
          <cell r="T173">
            <v>20000</v>
          </cell>
          <cell r="U173">
            <v>0</v>
          </cell>
          <cell r="V173">
            <v>20000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20000</v>
          </cell>
        </row>
        <row r="174">
          <cell r="A174" t="str">
            <v>2.1.1.5.1.20.153</v>
          </cell>
          <cell r="B174" t="str">
            <v xml:space="preserve">SURITA LOPEZ ROSSANA DEL CARMEN </v>
          </cell>
          <cell r="C174" t="str">
            <v>apoyos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2700</v>
          </cell>
          <cell r="O174">
            <v>0</v>
          </cell>
          <cell r="P174">
            <v>2700</v>
          </cell>
          <cell r="Q174">
            <v>0</v>
          </cell>
          <cell r="R174" t="e">
            <v>#REF!</v>
          </cell>
          <cell r="S174" t="e">
            <v>#REF!</v>
          </cell>
          <cell r="T174">
            <v>2700</v>
          </cell>
          <cell r="U174">
            <v>0</v>
          </cell>
          <cell r="V174">
            <v>2700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2700</v>
          </cell>
        </row>
        <row r="175">
          <cell r="A175" t="str">
            <v>2.1.1.5.1.20.160</v>
          </cell>
          <cell r="B175" t="str">
            <v>SABIDO AY PAULINO DEL ROSARIO</v>
          </cell>
          <cell r="C175" t="str">
            <v>apoyos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2000</v>
          </cell>
          <cell r="P175">
            <v>2000</v>
          </cell>
          <cell r="Q175">
            <v>0</v>
          </cell>
          <cell r="R175" t="e">
            <v>#REF!</v>
          </cell>
          <cell r="S175" t="e">
            <v>#REF!</v>
          </cell>
          <cell r="T175">
            <v>2000</v>
          </cell>
          <cell r="U175">
            <v>0</v>
          </cell>
          <cell r="V175">
            <v>2000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2000</v>
          </cell>
        </row>
        <row r="176">
          <cell r="A176" t="str">
            <v>2.1.1.5.1.20.161</v>
          </cell>
          <cell r="B176" t="str">
            <v>SANCHEZ VELAZQUEZ MARIA ESTHER</v>
          </cell>
          <cell r="C176" t="str">
            <v>apoyos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35000</v>
          </cell>
          <cell r="P176">
            <v>35000</v>
          </cell>
          <cell r="Q176">
            <v>0</v>
          </cell>
          <cell r="R176" t="e">
            <v>#REF!</v>
          </cell>
          <cell r="S176" t="e">
            <v>#REF!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</row>
        <row r="177">
          <cell r="A177" t="str">
            <v>2.1.1.5.1.20.163</v>
          </cell>
          <cell r="B177" t="str">
            <v>SOLIS MARTIN REYNA CECILIA</v>
          </cell>
          <cell r="C177" t="str">
            <v>apoyos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3770</v>
          </cell>
          <cell r="U177">
            <v>0</v>
          </cell>
          <cell r="V177">
            <v>3770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3770</v>
          </cell>
        </row>
        <row r="178">
          <cell r="A178" t="str">
            <v>2.1.1.5.1.21.57</v>
          </cell>
          <cell r="B178" t="str">
            <v>TUZ MEX ASTERIO</v>
          </cell>
          <cell r="C178" t="str">
            <v>apoyos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9000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9000</v>
          </cell>
          <cell r="Q178">
            <v>9000</v>
          </cell>
          <cell r="R178" t="e">
            <v>#REF!</v>
          </cell>
          <cell r="S178" t="e">
            <v>#REF!</v>
          </cell>
          <cell r="T178">
            <v>9000</v>
          </cell>
          <cell r="U178">
            <v>0</v>
          </cell>
          <cell r="V178">
            <v>9000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9000</v>
          </cell>
        </row>
        <row r="179">
          <cell r="A179" t="str">
            <v>2.1.1.5.1.21.61</v>
          </cell>
          <cell r="B179" t="str">
            <v>TINAL ALVAREZ JAIME</v>
          </cell>
          <cell r="C179" t="str">
            <v>apoyos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12000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12000</v>
          </cell>
          <cell r="Q179">
            <v>12000</v>
          </cell>
          <cell r="R179" t="e">
            <v>#REF!</v>
          </cell>
          <cell r="S179" t="e">
            <v>#REF!</v>
          </cell>
          <cell r="T179">
            <v>12000</v>
          </cell>
          <cell r="U179">
            <v>0</v>
          </cell>
          <cell r="V179">
            <v>12000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12000</v>
          </cell>
        </row>
        <row r="180">
          <cell r="A180" t="str">
            <v>2.1.1.5.1.21.76</v>
          </cell>
          <cell r="B180" t="str">
            <v>TORRES LLANES LUIS ALFONSO</v>
          </cell>
          <cell r="C180" t="str">
            <v>apoyos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30965000</v>
          </cell>
          <cell r="P180">
            <v>30965000</v>
          </cell>
          <cell r="Q180">
            <v>0</v>
          </cell>
          <cell r="R180" t="e">
            <v>#REF!</v>
          </cell>
          <cell r="S180" t="e">
            <v>#REF!</v>
          </cell>
          <cell r="T180">
            <v>30340000</v>
          </cell>
          <cell r="U180">
            <v>0</v>
          </cell>
          <cell r="V180">
            <v>30340000</v>
          </cell>
          <cell r="W180" t="e">
            <v>#REF!</v>
          </cell>
          <cell r="X180">
            <v>0</v>
          </cell>
          <cell r="Y180">
            <v>0</v>
          </cell>
          <cell r="Z180" t="e">
            <v>#REF!</v>
          </cell>
          <cell r="AA180" t="e">
            <v>#REF!</v>
          </cell>
        </row>
        <row r="181">
          <cell r="A181" t="str">
            <v>2.1.1.5.1.22.39</v>
          </cell>
          <cell r="B181" t="str">
            <v>UICAB MARTIN YSMAEL</v>
          </cell>
          <cell r="C181" t="str">
            <v>apoyos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4950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4950</v>
          </cell>
          <cell r="Q181">
            <v>4950</v>
          </cell>
          <cell r="R181" t="e">
            <v>#REF!</v>
          </cell>
          <cell r="S181" t="e">
            <v>#REF!</v>
          </cell>
          <cell r="T181">
            <v>4950</v>
          </cell>
          <cell r="U181">
            <v>0</v>
          </cell>
          <cell r="V181">
            <v>4950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4950</v>
          </cell>
        </row>
        <row r="182">
          <cell r="A182" t="str">
            <v>2.1.1.5.1.22.44</v>
          </cell>
          <cell r="B182" t="str">
            <v>UICAB YAH JUANA</v>
          </cell>
          <cell r="C182" t="str">
            <v>apoyos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3000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3000</v>
          </cell>
          <cell r="Q182">
            <v>3000</v>
          </cell>
          <cell r="R182" t="e">
            <v>#REF!</v>
          </cell>
          <cell r="S182" t="e">
            <v>#REF!</v>
          </cell>
          <cell r="T182">
            <v>3000</v>
          </cell>
          <cell r="U182">
            <v>0</v>
          </cell>
          <cell r="V182">
            <v>3000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3000</v>
          </cell>
        </row>
        <row r="183">
          <cell r="A183" t="str">
            <v>2.1.1.5.1.23.8</v>
          </cell>
          <cell r="B183" t="str">
            <v>VILLANUEVA DIAZ MANUEL ALBERTO</v>
          </cell>
          <cell r="C183" t="str">
            <v>apoyos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109375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109375</v>
          </cell>
          <cell r="Q183">
            <v>109375</v>
          </cell>
          <cell r="R183" t="e">
            <v>#REF!</v>
          </cell>
          <cell r="S183" t="e">
            <v>#REF!</v>
          </cell>
          <cell r="T183">
            <v>109375</v>
          </cell>
          <cell r="U183">
            <v>0</v>
          </cell>
          <cell r="V183">
            <v>109375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109375</v>
          </cell>
        </row>
        <row r="184">
          <cell r="A184" t="str">
            <v>2.1.1.5.1.23.52</v>
          </cell>
          <cell r="B184" t="str">
            <v>VARELA TERAN HILARIO</v>
          </cell>
          <cell r="C184" t="str">
            <v>apoyos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13500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13500</v>
          </cell>
          <cell r="Q184">
            <v>13500</v>
          </cell>
          <cell r="R184" t="e">
            <v>#REF!</v>
          </cell>
          <cell r="S184" t="e">
            <v>#REF!</v>
          </cell>
          <cell r="T184">
            <v>13500</v>
          </cell>
          <cell r="U184">
            <v>0</v>
          </cell>
          <cell r="V184">
            <v>13500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13500</v>
          </cell>
        </row>
        <row r="185">
          <cell r="A185" t="str">
            <v>2.1.1.5.1.23.71</v>
          </cell>
          <cell r="B185" t="str">
            <v>VAZQUEZ COCON ANGEL</v>
          </cell>
          <cell r="C185" t="str">
            <v>apoyos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5000</v>
          </cell>
          <cell r="O185">
            <v>0</v>
          </cell>
          <cell r="P185">
            <v>5000</v>
          </cell>
          <cell r="Q185">
            <v>0</v>
          </cell>
          <cell r="R185" t="e">
            <v>#REF!</v>
          </cell>
          <cell r="S185" t="e">
            <v>#REF!</v>
          </cell>
          <cell r="T185">
            <v>5000</v>
          </cell>
          <cell r="U185">
            <v>0</v>
          </cell>
          <cell r="V185">
            <v>5000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5000</v>
          </cell>
        </row>
        <row r="186">
          <cell r="A186" t="str">
            <v>2.1.1.5.1.23.73</v>
          </cell>
          <cell r="B186" t="str">
            <v>VEGA CASTILLO ELIA</v>
          </cell>
          <cell r="C186" t="str">
            <v>apoyos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25000</v>
          </cell>
          <cell r="P186">
            <v>25000</v>
          </cell>
          <cell r="Q186">
            <v>0</v>
          </cell>
          <cell r="R186" t="e">
            <v>#REF!</v>
          </cell>
          <cell r="S186" t="e">
            <v>#REF!</v>
          </cell>
          <cell r="T186">
            <v>25000</v>
          </cell>
          <cell r="U186">
            <v>0</v>
          </cell>
          <cell r="V186">
            <v>25000</v>
          </cell>
          <cell r="W186" t="e">
            <v>#REF!</v>
          </cell>
          <cell r="X186">
            <v>0</v>
          </cell>
          <cell r="Y186">
            <v>0</v>
          </cell>
          <cell r="Z186" t="e">
            <v>#REF!</v>
          </cell>
          <cell r="AA186" t="e">
            <v>#REF!</v>
          </cell>
        </row>
        <row r="187">
          <cell r="A187" t="str">
            <v>2.1.1.5.1.24.2</v>
          </cell>
          <cell r="B187" t="str">
            <v>WIRKSAMKEIT SOLUTIONS SA DE CV</v>
          </cell>
          <cell r="C187" t="str">
            <v>apoyos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397360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397360</v>
          </cell>
          <cell r="Q187">
            <v>397360</v>
          </cell>
          <cell r="R187" t="e">
            <v>#REF!</v>
          </cell>
          <cell r="S187" t="e">
            <v>#REF!</v>
          </cell>
          <cell r="T187">
            <v>397360</v>
          </cell>
          <cell r="U187">
            <v>0</v>
          </cell>
          <cell r="V187">
            <v>397360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397360</v>
          </cell>
        </row>
        <row r="188">
          <cell r="A188" t="str">
            <v>2.1.1.5.1.14.22</v>
          </cell>
          <cell r="B188" t="str">
            <v>NOGUERA ZURITA ANA LUISA</v>
          </cell>
          <cell r="C188" t="str">
            <v>apoyos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 t="e">
            <v>#REF!</v>
          </cell>
          <cell r="X188">
            <v>0</v>
          </cell>
          <cell r="Y188">
            <v>0</v>
          </cell>
          <cell r="Z188" t="e">
            <v>#REF!</v>
          </cell>
          <cell r="AA188" t="e">
            <v>#REF!</v>
          </cell>
        </row>
        <row r="189">
          <cell r="A189" t="str">
            <v>2.1.1.5.1.22.59</v>
          </cell>
          <cell r="B189" t="str">
            <v>URBINA CASTELLANOS MAGALY</v>
          </cell>
          <cell r="C189" t="str">
            <v>apoyos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98600</v>
          </cell>
          <cell r="U189">
            <v>0</v>
          </cell>
          <cell r="V189">
            <v>98600</v>
          </cell>
          <cell r="W189" t="e">
            <v>#REF!</v>
          </cell>
          <cell r="X189">
            <v>0</v>
          </cell>
          <cell r="Y189">
            <v>0</v>
          </cell>
          <cell r="Z189" t="e">
            <v>#REF!</v>
          </cell>
          <cell r="AA189" t="e">
            <v>#REF!</v>
          </cell>
        </row>
        <row r="190">
          <cell r="A190" t="str">
            <v>2.1.1.5.1.6.73</v>
          </cell>
          <cell r="B190" t="str">
            <v>FRECUENCIA AUDITIVA S.A. DE C.V.</v>
          </cell>
          <cell r="C190" t="str">
            <v>apoyos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244702</v>
          </cell>
          <cell r="U190">
            <v>0</v>
          </cell>
          <cell r="V190">
            <v>244702</v>
          </cell>
          <cell r="W190" t="e">
            <v>#REF!</v>
          </cell>
          <cell r="X190">
            <v>0</v>
          </cell>
          <cell r="Y190">
            <v>0</v>
          </cell>
          <cell r="Z190" t="e">
            <v>#REF!</v>
          </cell>
          <cell r="AA190" t="e">
            <v>#REF!</v>
          </cell>
        </row>
        <row r="191">
          <cell r="A191" t="str">
            <v>2.1.1.5.1.7.160</v>
          </cell>
          <cell r="B191" t="str">
            <v>GARCIA GUTIERREZ KARLA PATRICIA</v>
          </cell>
          <cell r="C191" t="str">
            <v>apoyos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 t="e">
            <v>#REF!</v>
          </cell>
          <cell r="X191">
            <v>0</v>
          </cell>
          <cell r="Y191">
            <v>0</v>
          </cell>
          <cell r="Z191" t="e">
            <v>#REF!</v>
          </cell>
          <cell r="AA191" t="e">
            <v>#REF!</v>
          </cell>
        </row>
        <row r="192">
          <cell r="A192" t="str">
            <v>2.1.1.5.1.27.17</v>
          </cell>
          <cell r="B192" t="str">
            <v>ZAVALETA SANCHEZ MARIA DE LOURDES</v>
          </cell>
          <cell r="C192" t="str">
            <v>apoyos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5500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5500</v>
          </cell>
          <cell r="Q192">
            <v>5500</v>
          </cell>
          <cell r="R192" t="e">
            <v>#REF!</v>
          </cell>
          <cell r="S192" t="e">
            <v>#REF!</v>
          </cell>
          <cell r="T192">
            <v>5500</v>
          </cell>
          <cell r="U192">
            <v>0</v>
          </cell>
          <cell r="V192">
            <v>5500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5500</v>
          </cell>
        </row>
        <row r="193">
          <cell r="A193" t="str">
            <v>2.1.1.5.1.27.19</v>
          </cell>
          <cell r="B193" t="str">
            <v>ZORNOZA GOMEZ SANDRA</v>
          </cell>
          <cell r="C193" t="str">
            <v>apoyos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60000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60000</v>
          </cell>
          <cell r="Q193">
            <v>60000</v>
          </cell>
          <cell r="R193" t="e">
            <v>#REF!</v>
          </cell>
          <cell r="S193" t="e">
            <v>#REF!</v>
          </cell>
          <cell r="T193">
            <v>60000</v>
          </cell>
          <cell r="U193">
            <v>0</v>
          </cell>
          <cell r="V193">
            <v>60000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60000</v>
          </cell>
        </row>
        <row r="194">
          <cell r="A194" t="str">
            <v>2.1.1.5</v>
          </cell>
          <cell r="B194" t="str">
            <v>DONATIVOS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30341352.75</v>
          </cell>
          <cell r="O194">
            <v>0</v>
          </cell>
          <cell r="P194">
            <v>30341352.75</v>
          </cell>
          <cell r="Q194">
            <v>0</v>
          </cell>
          <cell r="R194" t="e">
            <v>#REF!</v>
          </cell>
          <cell r="S194" t="e">
            <v>#REF!</v>
          </cell>
          <cell r="T194">
            <v>46341352.75</v>
          </cell>
          <cell r="U194">
            <v>0</v>
          </cell>
          <cell r="V194">
            <v>46341352.75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46341352.75</v>
          </cell>
        </row>
        <row r="195">
          <cell r="A195" t="str">
            <v>2.1.1.5.1.6.9</v>
          </cell>
          <cell r="B195" t="str">
            <v>FUNDACION TELETON MEXICO A.C.</v>
          </cell>
          <cell r="C195" t="str">
            <v>Donativos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28341352.75</v>
          </cell>
          <cell r="O195">
            <v>0</v>
          </cell>
          <cell r="P195">
            <v>28341352.75</v>
          </cell>
          <cell r="Q195">
            <v>0</v>
          </cell>
          <cell r="R195" t="e">
            <v>#REF!</v>
          </cell>
          <cell r="S195" t="e">
            <v>#REF!</v>
          </cell>
          <cell r="T195">
            <v>46341352.75</v>
          </cell>
          <cell r="U195">
            <v>0</v>
          </cell>
          <cell r="V195">
            <v>46341352.75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46341352.75</v>
          </cell>
        </row>
        <row r="196">
          <cell r="A196" t="str">
            <v>2.1.1.5.1.6.9</v>
          </cell>
          <cell r="B196" t="str">
            <v>FUNDACION TELETON MEXICO A.C.</v>
          </cell>
          <cell r="C196" t="str">
            <v>Donativos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2000000</v>
          </cell>
          <cell r="O196">
            <v>0</v>
          </cell>
          <cell r="P196">
            <v>2000000</v>
          </cell>
          <cell r="Q196">
            <v>0</v>
          </cell>
          <cell r="R196">
            <v>0</v>
          </cell>
          <cell r="S196">
            <v>-2000000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</row>
        <row r="197">
          <cell r="A197" t="str">
            <v>2.1.1.5</v>
          </cell>
          <cell r="B197" t="str">
            <v>BECAS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26724300</v>
          </cell>
          <cell r="N197">
            <v>0</v>
          </cell>
          <cell r="O197">
            <v>0</v>
          </cell>
          <cell r="P197">
            <v>26724300</v>
          </cell>
          <cell r="Q197">
            <v>0</v>
          </cell>
          <cell r="R197" t="e">
            <v>#REF!</v>
          </cell>
          <cell r="S197" t="e">
            <v>#REF!</v>
          </cell>
          <cell r="T197">
            <v>45092620</v>
          </cell>
          <cell r="U197">
            <v>0</v>
          </cell>
          <cell r="V197">
            <v>45092620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45092620</v>
          </cell>
        </row>
        <row r="198">
          <cell r="A198" t="str">
            <v>2.1.1.5.1.1.151</v>
          </cell>
          <cell r="B198" t="str">
            <v xml:space="preserve">ARROYO MARTINEZ MIGUEL </v>
          </cell>
          <cell r="C198" t="str">
            <v>becas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26724300</v>
          </cell>
          <cell r="N198">
            <v>0</v>
          </cell>
          <cell r="O198">
            <v>0</v>
          </cell>
          <cell r="P198">
            <v>26724300</v>
          </cell>
          <cell r="Q198">
            <v>0</v>
          </cell>
          <cell r="R198" t="e">
            <v>#REF!</v>
          </cell>
          <cell r="S198" t="e">
            <v>#REF!</v>
          </cell>
          <cell r="T198">
            <v>45092620</v>
          </cell>
          <cell r="U198">
            <v>0</v>
          </cell>
          <cell r="V198">
            <v>45092620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45092620</v>
          </cell>
        </row>
        <row r="199">
          <cell r="A199" t="str">
            <v>2.1.1.9.2</v>
          </cell>
          <cell r="B199" t="str">
            <v>DEVOLUCION DE INGRESOS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 t="e">
            <v>#REF!</v>
          </cell>
          <cell r="S199" t="e">
            <v>#REF!</v>
          </cell>
          <cell r="T199">
            <v>5757803.870000001</v>
          </cell>
          <cell r="U199">
            <v>0</v>
          </cell>
          <cell r="V199">
            <v>5757803.870000001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5757803.870000001</v>
          </cell>
        </row>
        <row r="200">
          <cell r="A200" t="str">
            <v>2.1.1.9.1.9</v>
          </cell>
          <cell r="B200" t="str">
            <v>Fondo Para La Dignificacion De La Vivienda Del Personal De La Policia Estatal (Fondo De Quintana Roo)</v>
          </cell>
          <cell r="C200" t="str">
            <v>Devolucion de Ingresos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 t="e">
            <v>#REF!</v>
          </cell>
          <cell r="S200" t="e">
            <v>#REF!</v>
          </cell>
          <cell r="T200">
            <v>1520432.99</v>
          </cell>
          <cell r="U200">
            <v>0</v>
          </cell>
          <cell r="V200">
            <v>1520432.99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1520432.99</v>
          </cell>
        </row>
        <row r="201">
          <cell r="A201" t="str">
            <v>2.1.1.9.2.1.2</v>
          </cell>
          <cell r="B201" t="str">
            <v>AXA SEGUROS, S.A. DE C.V. (ORGANISMOS)</v>
          </cell>
          <cell r="C201" t="str">
            <v>Devolucion de Ingresos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 t="e">
            <v>#REF!</v>
          </cell>
          <cell r="S201" t="e">
            <v>#REF!</v>
          </cell>
          <cell r="T201">
            <v>7259.18</v>
          </cell>
          <cell r="U201">
            <v>0</v>
          </cell>
          <cell r="V201">
            <v>7259.18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7259.18</v>
          </cell>
        </row>
        <row r="202">
          <cell r="A202" t="str">
            <v>2.1.1.9.2.4.1</v>
          </cell>
          <cell r="B202" t="str">
            <v>Diplomado De Diseño Grafico</v>
          </cell>
          <cell r="C202" t="str">
            <v>Devolucion de Ingresos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 t="e">
            <v>#REF!</v>
          </cell>
          <cell r="S202" t="e">
            <v>#REF!</v>
          </cell>
          <cell r="T202">
            <v>12160</v>
          </cell>
          <cell r="U202">
            <v>0</v>
          </cell>
          <cell r="V202">
            <v>12160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12160</v>
          </cell>
        </row>
        <row r="203">
          <cell r="A203" t="str">
            <v>2.1.1.9.2.4.3</v>
          </cell>
          <cell r="B203" t="str">
            <v>DERECHOS A ENTIDADES 2020</v>
          </cell>
          <cell r="C203" t="str">
            <v>Devolucion de Ingresos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 t="e">
            <v>#REF!</v>
          </cell>
          <cell r="S203" t="e">
            <v>#REF!</v>
          </cell>
          <cell r="T203">
            <v>826761</v>
          </cell>
          <cell r="U203">
            <v>0</v>
          </cell>
          <cell r="V203">
            <v>826761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826761</v>
          </cell>
        </row>
        <row r="204">
          <cell r="A204" t="str">
            <v>2.1.1.9.2.6.3</v>
          </cell>
          <cell r="B204" t="str">
            <v>FIDEICOMISO FIFONMETRO</v>
          </cell>
          <cell r="C204" t="str">
            <v>Devolucion de Ingresos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 t="e">
            <v>#REF!</v>
          </cell>
          <cell r="S204" t="e">
            <v>#REF!</v>
          </cell>
          <cell r="T204">
            <v>20889.099999999999</v>
          </cell>
          <cell r="U204">
            <v>0</v>
          </cell>
          <cell r="V204">
            <v>20889.099999999999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20889.099999999999</v>
          </cell>
        </row>
        <row r="205">
          <cell r="A205" t="str">
            <v>2.1.1.9.2.6.4</v>
          </cell>
          <cell r="B205" t="str">
            <v>Fideicomiso Federal No. 2211</v>
          </cell>
          <cell r="C205" t="str">
            <v>Devolucion de Ingresos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 t="e">
            <v>#REF!</v>
          </cell>
          <cell r="S205" t="e">
            <v>#REF!</v>
          </cell>
          <cell r="T205">
            <v>2378.23</v>
          </cell>
          <cell r="U205">
            <v>0</v>
          </cell>
          <cell r="V205">
            <v>2378.23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2378.23</v>
          </cell>
        </row>
        <row r="206">
          <cell r="A206" t="str">
            <v>2.1.1.9.2.13.3</v>
          </cell>
          <cell r="B206" t="str">
            <v>Mochilas Escolares 2015</v>
          </cell>
          <cell r="C206" t="str">
            <v>Devolucion de Ingresos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 t="e">
            <v>#REF!</v>
          </cell>
          <cell r="S206" t="e">
            <v>#REF!</v>
          </cell>
          <cell r="T206">
            <v>-90</v>
          </cell>
          <cell r="U206">
            <v>0</v>
          </cell>
          <cell r="V206">
            <v>-90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-90</v>
          </cell>
        </row>
        <row r="207">
          <cell r="A207" t="str">
            <v>2.1.1.9.2.13.5</v>
          </cell>
          <cell r="B207" t="str">
            <v>MOCHILAS ESCOLARES 2017</v>
          </cell>
          <cell r="C207" t="str">
            <v>Devolucion de Ingresos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 t="e">
            <v>#REF!</v>
          </cell>
          <cell r="S207" t="e">
            <v>#REF!</v>
          </cell>
          <cell r="T207">
            <v>61463.25</v>
          </cell>
          <cell r="U207">
            <v>0</v>
          </cell>
          <cell r="V207">
            <v>61463.25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61463.25</v>
          </cell>
        </row>
        <row r="208">
          <cell r="A208" t="str">
            <v>2.1.1.9.2.13.7</v>
          </cell>
          <cell r="B208" t="str">
            <v>Mochilas Escolares 2018</v>
          </cell>
          <cell r="C208" t="str">
            <v>Devolucion de Ingresos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 t="e">
            <v>#REF!</v>
          </cell>
          <cell r="S208" t="e">
            <v>#REF!</v>
          </cell>
          <cell r="T208">
            <v>-312865.18</v>
          </cell>
          <cell r="U208">
            <v>0</v>
          </cell>
          <cell r="V208">
            <v>-312865.18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-312865.18</v>
          </cell>
        </row>
        <row r="209">
          <cell r="A209" t="str">
            <v>2.1.1.9.2.17.2</v>
          </cell>
          <cell r="B209" t="str">
            <v>Por Liquidacion Del Infovir Caamal Tuz Rosa Isela</v>
          </cell>
          <cell r="C209" t="str">
            <v>Devolucion de Ingresos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 t="e">
            <v>#REF!</v>
          </cell>
          <cell r="S209" t="e">
            <v>#REF!</v>
          </cell>
          <cell r="T209">
            <v>68793.929999999993</v>
          </cell>
          <cell r="U209">
            <v>0</v>
          </cell>
          <cell r="V209">
            <v>68793.929999999993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68793.929999999993</v>
          </cell>
        </row>
        <row r="210">
          <cell r="A210" t="str">
            <v>2.1.1.9.2.20.2</v>
          </cell>
          <cell r="B210" t="str">
            <v>Subsidio Provivah</v>
          </cell>
          <cell r="C210" t="str">
            <v>Devolucion de Ingresos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 t="e">
            <v>#REF!</v>
          </cell>
          <cell r="S210" t="e">
            <v>#REF!</v>
          </cell>
          <cell r="T210">
            <v>3020</v>
          </cell>
          <cell r="U210">
            <v>0</v>
          </cell>
          <cell r="V210">
            <v>3020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3020</v>
          </cell>
        </row>
        <row r="211">
          <cell r="A211" t="str">
            <v>2.1.1.9.2.20.5</v>
          </cell>
          <cell r="B211" t="str">
            <v>Sansores Gutierrez Aristeo Moises</v>
          </cell>
          <cell r="C211" t="str">
            <v>Devolucion de Ingresos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 t="e">
            <v>#REF!</v>
          </cell>
          <cell r="S211" t="e">
            <v>#REF!</v>
          </cell>
          <cell r="T211">
            <v>32926.720000000001</v>
          </cell>
          <cell r="U211">
            <v>0</v>
          </cell>
          <cell r="V211">
            <v>32926.720000000001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32926.720000000001</v>
          </cell>
        </row>
        <row r="212">
          <cell r="A212" t="str">
            <v>2.1.1.9.2.20.7</v>
          </cell>
          <cell r="B212" t="str">
            <v>Seguros Priza S.A. De C.V.</v>
          </cell>
          <cell r="C212" t="str">
            <v>Devolucion de Ingresos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 t="e">
            <v>#REF!</v>
          </cell>
          <cell r="S212" t="e">
            <v>#REF!</v>
          </cell>
          <cell r="T212">
            <v>1069565.68</v>
          </cell>
          <cell r="U212">
            <v>0</v>
          </cell>
          <cell r="V212">
            <v>1069565.68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1069565.68</v>
          </cell>
        </row>
        <row r="213">
          <cell r="A213" t="str">
            <v>2.1.1.9.2.21.1</v>
          </cell>
          <cell r="B213" t="str">
            <v>Tribunal Superior De Justicia</v>
          </cell>
          <cell r="C213" t="str">
            <v>Devolucion de Ingresos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 t="e">
            <v>#REF!</v>
          </cell>
          <cell r="S213" t="e">
            <v>#REF!</v>
          </cell>
          <cell r="T213">
            <v>25000</v>
          </cell>
          <cell r="U213">
            <v>0</v>
          </cell>
          <cell r="V213">
            <v>25000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25000</v>
          </cell>
        </row>
        <row r="214">
          <cell r="A214" t="str">
            <v>2.1.1.9.2.21.2</v>
          </cell>
          <cell r="B214" t="str">
            <v>Tesorería de la Federación</v>
          </cell>
          <cell r="C214" t="str">
            <v>Devolucion de Ingresos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 t="e">
            <v>#REF!</v>
          </cell>
          <cell r="S214" t="e">
            <v>#REF!</v>
          </cell>
          <cell r="T214">
            <v>2420074.9700000002</v>
          </cell>
          <cell r="U214">
            <v>0</v>
          </cell>
          <cell r="V214">
            <v>2420074.9700000002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2420074.9700000002</v>
          </cell>
        </row>
        <row r="215">
          <cell r="A215" t="str">
            <v>2.1.1.9.2.23.6</v>
          </cell>
          <cell r="B215" t="str">
            <v>VALES DE PAVOS NAVIDEÑOS EJERCICIO 2017</v>
          </cell>
          <cell r="C215" t="str">
            <v>Devolucion de Ingresos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 t="e">
            <v>#REF!</v>
          </cell>
          <cell r="S215" t="e">
            <v>#REF!</v>
          </cell>
          <cell r="T215">
            <v>34</v>
          </cell>
          <cell r="U215">
            <v>0</v>
          </cell>
          <cell r="V215">
            <v>34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34</v>
          </cell>
        </row>
        <row r="216">
          <cell r="A216" t="str">
            <v>2.1.1.7.5</v>
          </cell>
          <cell r="B216" t="str">
            <v>FINANCIERAS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7210.25</v>
          </cell>
          <cell r="H216">
            <v>43261.5</v>
          </cell>
          <cell r="I216">
            <v>0</v>
          </cell>
          <cell r="J216">
            <v>0</v>
          </cell>
          <cell r="K216">
            <v>4703648.1500000004</v>
          </cell>
          <cell r="L216">
            <v>317543.70999999996</v>
          </cell>
          <cell r="M216">
            <v>0</v>
          </cell>
          <cell r="N216">
            <v>0</v>
          </cell>
          <cell r="O216">
            <v>1249672.57</v>
          </cell>
          <cell r="P216">
            <v>6321336.1800000006</v>
          </cell>
          <cell r="Q216">
            <v>4754119.9000000004</v>
          </cell>
          <cell r="R216" t="e">
            <v>#REF!</v>
          </cell>
          <cell r="S216" t="e">
            <v>#REF!</v>
          </cell>
          <cell r="T216">
            <v>18690758.849999998</v>
          </cell>
          <cell r="U216">
            <v>0</v>
          </cell>
          <cell r="V216">
            <v>18690758.849999998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18690758.849999998</v>
          </cell>
        </row>
        <row r="217">
          <cell r="A217" t="str">
            <v>2.1.1.7.5.11</v>
          </cell>
          <cell r="B217" t="str">
            <v>Agencia Y Sociedad De Valores Lr &amp; R, S.A. De C.V. Sofom, E.N.R.</v>
          </cell>
          <cell r="C217" t="str">
            <v>Financieras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 t="e">
            <v>#REF!</v>
          </cell>
          <cell r="S217" t="e">
            <v>#REF!</v>
          </cell>
          <cell r="T217">
            <v>-565745.18999999994</v>
          </cell>
          <cell r="U217">
            <v>0</v>
          </cell>
          <cell r="V217">
            <v>-565745.18999999994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-565745.18999999994</v>
          </cell>
        </row>
        <row r="218">
          <cell r="A218" t="str">
            <v>2.1.1.7.5.12</v>
          </cell>
          <cell r="B218" t="str">
            <v>Axa Seguros, S.A. De C.V.</v>
          </cell>
          <cell r="C218" t="str">
            <v>Financieras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 t="e">
            <v>#REF!</v>
          </cell>
          <cell r="S218" t="e">
            <v>#REF!</v>
          </cell>
          <cell r="T218">
            <v>17134.87</v>
          </cell>
          <cell r="U218">
            <v>0</v>
          </cell>
          <cell r="V218">
            <v>17134.87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17134.87</v>
          </cell>
        </row>
        <row r="219">
          <cell r="A219" t="str">
            <v>2.1.1.7.5.13</v>
          </cell>
          <cell r="B219" t="str">
            <v>Compañia Comercial Comernova S.A. De C.V. Sofom, E.N.R.</v>
          </cell>
          <cell r="C219" t="str">
            <v>Financieras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 t="e">
            <v>#REF!</v>
          </cell>
          <cell r="S219" t="e">
            <v>#REF!</v>
          </cell>
          <cell r="T219">
            <v>-141753.03</v>
          </cell>
          <cell r="U219">
            <v>0</v>
          </cell>
          <cell r="V219">
            <v>-141753.03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-141753.03</v>
          </cell>
        </row>
        <row r="220">
          <cell r="A220" t="str">
            <v>2.1.1.7.5.14</v>
          </cell>
          <cell r="B220" t="str">
            <v>EDICIONES, TRATADOS Y EQUIPOS S.A. DE C.V.</v>
          </cell>
          <cell r="C220" t="str">
            <v>Financieras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252902</v>
          </cell>
          <cell r="M220">
            <v>0</v>
          </cell>
          <cell r="N220">
            <v>0</v>
          </cell>
          <cell r="O220">
            <v>0</v>
          </cell>
          <cell r="P220">
            <v>252902</v>
          </cell>
          <cell r="Q220">
            <v>0</v>
          </cell>
          <cell r="R220" t="e">
            <v>#REF!</v>
          </cell>
          <cell r="S220" t="e">
            <v>#REF!</v>
          </cell>
          <cell r="T220">
            <v>29498.91</v>
          </cell>
          <cell r="U220">
            <v>0</v>
          </cell>
          <cell r="V220">
            <v>29498.91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29498.91</v>
          </cell>
        </row>
        <row r="221">
          <cell r="A221" t="str">
            <v>2.1.1.7.5.15</v>
          </cell>
          <cell r="B221" t="str">
            <v>FINASTRATEGY MX S.A. DE C.V.</v>
          </cell>
          <cell r="C221" t="str">
            <v>Financieras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 t="e">
            <v>#REF!</v>
          </cell>
          <cell r="S221" t="e">
            <v>#REF!</v>
          </cell>
          <cell r="T221">
            <v>96748.81</v>
          </cell>
          <cell r="U221">
            <v>0</v>
          </cell>
          <cell r="V221">
            <v>96748.81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96748.81</v>
          </cell>
        </row>
        <row r="222">
          <cell r="A222" t="str">
            <v>2.1.1.7.5.16</v>
          </cell>
          <cell r="B222" t="str">
            <v>FINCASA HIPOTECARIA S.A. DE C.V.</v>
          </cell>
          <cell r="C222" t="str">
            <v>Financieras</v>
          </cell>
          <cell r="D222">
            <v>0</v>
          </cell>
          <cell r="E222">
            <v>0</v>
          </cell>
          <cell r="F222">
            <v>0</v>
          </cell>
          <cell r="G222">
            <v>7210.25</v>
          </cell>
          <cell r="H222">
            <v>43261.5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50471.75</v>
          </cell>
          <cell r="Q222">
            <v>50471.75</v>
          </cell>
          <cell r="R222" t="e">
            <v>#REF!</v>
          </cell>
          <cell r="S222" t="e">
            <v>#REF!</v>
          </cell>
          <cell r="T222">
            <v>304751</v>
          </cell>
          <cell r="U222">
            <v>0</v>
          </cell>
          <cell r="V222">
            <v>304751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304751</v>
          </cell>
        </row>
        <row r="223">
          <cell r="A223" t="str">
            <v>2.1.1.7.5.17</v>
          </cell>
          <cell r="B223" t="str">
            <v>DIRECTODO MÉXICO SAPI DE CV SOFOM, ENR</v>
          </cell>
          <cell r="C223" t="str">
            <v>Financieras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 t="e">
            <v>#REF!</v>
          </cell>
          <cell r="S223" t="e">
            <v>#REF!</v>
          </cell>
          <cell r="T223">
            <v>496549</v>
          </cell>
          <cell r="U223">
            <v>0</v>
          </cell>
          <cell r="V223">
            <v>496549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496549</v>
          </cell>
        </row>
        <row r="224">
          <cell r="A224" t="str">
            <v>2.1.1.7.5.18</v>
          </cell>
          <cell r="B224" t="str">
            <v>IMPULSORA MTP SAPI DE CV SOFOM ENR</v>
          </cell>
          <cell r="C224" t="str">
            <v>Financieras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24656</v>
          </cell>
          <cell r="M224">
            <v>0</v>
          </cell>
          <cell r="N224">
            <v>0</v>
          </cell>
          <cell r="O224">
            <v>0</v>
          </cell>
          <cell r="P224">
            <v>24656</v>
          </cell>
          <cell r="Q224">
            <v>0</v>
          </cell>
          <cell r="R224" t="e">
            <v>#REF!</v>
          </cell>
          <cell r="S224" t="e">
            <v>#REF!</v>
          </cell>
          <cell r="T224">
            <v>-64561.05</v>
          </cell>
          <cell r="U224">
            <v>0</v>
          </cell>
          <cell r="V224">
            <v>-64561.05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-64561.05</v>
          </cell>
        </row>
        <row r="225">
          <cell r="A225" t="str">
            <v>2.1.1.7.5.19</v>
          </cell>
          <cell r="B225" t="str">
            <v>Intrabienestar S.A. De C.V.</v>
          </cell>
          <cell r="C225" t="str">
            <v>Financieras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 t="e">
            <v>#REF!</v>
          </cell>
          <cell r="S225" t="e">
            <v>#REF!</v>
          </cell>
          <cell r="T225">
            <v>20044.16</v>
          </cell>
          <cell r="U225">
            <v>0</v>
          </cell>
          <cell r="V225">
            <v>20044.16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20044.16</v>
          </cell>
        </row>
        <row r="226">
          <cell r="A226" t="str">
            <v>2.1.1.7.5.20</v>
          </cell>
          <cell r="B226" t="str">
            <v>Mapfre Tepeyac, S.A.</v>
          </cell>
          <cell r="C226" t="str">
            <v>Financieras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 t="e">
            <v>#REF!</v>
          </cell>
          <cell r="S226" t="e">
            <v>#REF!</v>
          </cell>
          <cell r="T226">
            <v>-6735</v>
          </cell>
          <cell r="U226">
            <v>0</v>
          </cell>
          <cell r="V226">
            <v>-6735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-6735</v>
          </cell>
        </row>
        <row r="227">
          <cell r="A227" t="str">
            <v>2.1.1.7.5.21</v>
          </cell>
          <cell r="B227" t="str">
            <v>METLIFE MEXICO S.A.</v>
          </cell>
          <cell r="C227" t="str">
            <v>Financieras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4703648.1500000004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4703648.1500000004</v>
          </cell>
          <cell r="Q227">
            <v>4703648.1500000004</v>
          </cell>
          <cell r="R227" t="e">
            <v>#REF!</v>
          </cell>
          <cell r="S227" t="e">
            <v>#REF!</v>
          </cell>
          <cell r="T227">
            <v>4995460.71</v>
          </cell>
          <cell r="U227">
            <v>0</v>
          </cell>
          <cell r="V227">
            <v>4995460.71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4995460.71</v>
          </cell>
        </row>
        <row r="228">
          <cell r="A228" t="str">
            <v>2.1.1.7.5.22</v>
          </cell>
          <cell r="B228" t="str">
            <v>OPERADORA DE AHORRO SOCIAL S.C.P. (oasac)</v>
          </cell>
          <cell r="C228" t="str">
            <v>Financieras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 t="e">
            <v>#REF!</v>
          </cell>
          <cell r="S228" t="e">
            <v>#REF!</v>
          </cell>
          <cell r="T228">
            <v>-22179</v>
          </cell>
          <cell r="U228">
            <v>0</v>
          </cell>
          <cell r="V228">
            <v>-22179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-22179</v>
          </cell>
        </row>
        <row r="229">
          <cell r="A229" t="str">
            <v>2.1.1.7.5.23</v>
          </cell>
          <cell r="B229" t="str">
            <v>PRESTACCION S.A. DE C.V.</v>
          </cell>
          <cell r="C229" t="str">
            <v>Financieras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 t="e">
            <v>#REF!</v>
          </cell>
          <cell r="S229" t="e">
            <v>#REF!</v>
          </cell>
          <cell r="T229">
            <v>-137943.81</v>
          </cell>
          <cell r="U229">
            <v>0</v>
          </cell>
          <cell r="V229">
            <v>-137943.81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-137943.81</v>
          </cell>
        </row>
        <row r="230">
          <cell r="A230" t="str">
            <v>2.1.1.7.5.24</v>
          </cell>
          <cell r="B230" t="str">
            <v>PRESTACIONES FINMART S.A.P.I. DE C.V. SOFOM ENR</v>
          </cell>
          <cell r="C230" t="str">
            <v>Financieras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 t="e">
            <v>#REF!</v>
          </cell>
          <cell r="S230" t="e">
            <v>#REF!</v>
          </cell>
          <cell r="T230">
            <v>104505.54</v>
          </cell>
          <cell r="U230">
            <v>0</v>
          </cell>
          <cell r="V230">
            <v>104505.54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104505.54</v>
          </cell>
        </row>
        <row r="231">
          <cell r="A231" t="str">
            <v>2.1.1.7.5.25</v>
          </cell>
          <cell r="B231" t="str">
            <v>Financiera Fortaleza, Sociedad Anonima De Capital Variable, Sociedad Financiera De Objeto Multiple, Entidad No Regulada</v>
          </cell>
          <cell r="C231" t="str">
            <v>Financieras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 t="e">
            <v>#REF!</v>
          </cell>
          <cell r="S231" t="e">
            <v>#REF!</v>
          </cell>
          <cell r="T231">
            <v>-16229.26</v>
          </cell>
          <cell r="U231">
            <v>0</v>
          </cell>
          <cell r="V231">
            <v>-16229.26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-16229.26</v>
          </cell>
        </row>
        <row r="232">
          <cell r="A232" t="str">
            <v>2.1.1.7.5.27</v>
          </cell>
          <cell r="B232" t="str">
            <v>Quincena Express, S.A. De C.V.</v>
          </cell>
          <cell r="C232" t="str">
            <v>Financieras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 t="e">
            <v>#REF!</v>
          </cell>
          <cell r="S232" t="e">
            <v>#REF!</v>
          </cell>
          <cell r="T232">
            <v>9325097</v>
          </cell>
          <cell r="U232">
            <v>0</v>
          </cell>
          <cell r="V232">
            <v>9325097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9325097</v>
          </cell>
        </row>
        <row r="233">
          <cell r="A233" t="str">
            <v>2.1.1.7.5.28</v>
          </cell>
          <cell r="B233" t="str">
            <v>SEGUROS INBURSA S.A. GRUPO FINANCIERO INBURSA</v>
          </cell>
          <cell r="C233" t="str">
            <v>Financieras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6719.24</v>
          </cell>
          <cell r="P233">
            <v>6719.24</v>
          </cell>
          <cell r="Q233">
            <v>0</v>
          </cell>
          <cell r="R233" t="e">
            <v>#REF!</v>
          </cell>
          <cell r="S233" t="e">
            <v>#REF!</v>
          </cell>
          <cell r="T233">
            <v>17447.64</v>
          </cell>
          <cell r="U233">
            <v>0</v>
          </cell>
          <cell r="V233">
            <v>17447.64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17447.64</v>
          </cell>
        </row>
        <row r="234">
          <cell r="A234" t="str">
            <v>2.1.1.7.5.29</v>
          </cell>
          <cell r="B234" t="str">
            <v>Thona Seguros, S.A. De C.V.</v>
          </cell>
          <cell r="C234" t="str">
            <v>Financieras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 t="e">
            <v>#REF!</v>
          </cell>
          <cell r="S234" t="e">
            <v>#REF!</v>
          </cell>
          <cell r="T234">
            <v>-49675.34</v>
          </cell>
          <cell r="U234">
            <v>0</v>
          </cell>
          <cell r="V234">
            <v>-49675.34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-49675.34</v>
          </cell>
        </row>
        <row r="235">
          <cell r="A235" t="str">
            <v>2.1.1.7.5.30</v>
          </cell>
          <cell r="B235" t="str">
            <v>Prestamos Expeditos S.A. De C.V.</v>
          </cell>
          <cell r="C235" t="str">
            <v>Financieras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 t="e">
            <v>#REF!</v>
          </cell>
          <cell r="S235" t="e">
            <v>#REF!</v>
          </cell>
          <cell r="T235">
            <v>18144</v>
          </cell>
          <cell r="U235">
            <v>0</v>
          </cell>
          <cell r="V235">
            <v>18144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18144</v>
          </cell>
        </row>
        <row r="236">
          <cell r="A236" t="str">
            <v>2.1.1.7.5.31</v>
          </cell>
          <cell r="B236" t="str">
            <v>Libertad Servicios Financieros, Sociedad Anonima De Capital Variable, Sociedad Financiera Popular</v>
          </cell>
          <cell r="C236" t="str">
            <v>Financieras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 t="e">
            <v>#REF!</v>
          </cell>
          <cell r="S236" t="e">
            <v>#REF!</v>
          </cell>
          <cell r="T236">
            <v>211610.79</v>
          </cell>
          <cell r="U236">
            <v>0</v>
          </cell>
          <cell r="V236">
            <v>211610.79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211610.79</v>
          </cell>
        </row>
        <row r="237">
          <cell r="A237" t="str">
            <v>2.1.1.7.5.32</v>
          </cell>
          <cell r="B237" t="str">
            <v>Crecimiento Social, S. De R.L. De C.V.</v>
          </cell>
          <cell r="C237" t="str">
            <v>Financieras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 t="e">
            <v>#REF!</v>
          </cell>
          <cell r="S237" t="e">
            <v>#REF!</v>
          </cell>
          <cell r="T237">
            <v>1232219.05</v>
          </cell>
          <cell r="U237">
            <v>0</v>
          </cell>
          <cell r="V237">
            <v>1232219.05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1232219.05</v>
          </cell>
        </row>
        <row r="238">
          <cell r="A238" t="str">
            <v>2.1.1.7.5.33</v>
          </cell>
          <cell r="B238" t="str">
            <v>Hinv, Sociedad Anonima De Capital Variable, Sociedad Financiera De Objeto Multiple, Entidad No Regulada</v>
          </cell>
          <cell r="C238" t="str">
            <v>Financieras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 t="e">
            <v>#REF!</v>
          </cell>
          <cell r="S238" t="e">
            <v>#REF!</v>
          </cell>
          <cell r="T238">
            <v>8989.36</v>
          </cell>
          <cell r="U238">
            <v>0</v>
          </cell>
          <cell r="V238">
            <v>8989.36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8989.36</v>
          </cell>
        </row>
        <row r="239">
          <cell r="A239" t="str">
            <v>2.1.1.7.5.34</v>
          </cell>
          <cell r="B239" t="str">
            <v>Total Credit, Sociedad Anonima De Capital Variable</v>
          </cell>
          <cell r="C239" t="str">
            <v>Financieras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 t="e">
            <v>#REF!</v>
          </cell>
          <cell r="S239" t="e">
            <v>#REF!</v>
          </cell>
          <cell r="T239">
            <v>-13783.53</v>
          </cell>
          <cell r="U239">
            <v>0</v>
          </cell>
          <cell r="V239">
            <v>-13783.53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-13783.53</v>
          </cell>
        </row>
        <row r="240">
          <cell r="A240" t="str">
            <v>2.1.1.7.5.36</v>
          </cell>
          <cell r="B240" t="str">
            <v>SIPRESTO S.A. DE C.V. SOFOM E.N.R.</v>
          </cell>
          <cell r="C240" t="str">
            <v>Financieras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39985.709999999992</v>
          </cell>
          <cell r="M240">
            <v>0</v>
          </cell>
          <cell r="N240">
            <v>0</v>
          </cell>
          <cell r="O240">
            <v>0</v>
          </cell>
          <cell r="P240">
            <v>39985.709999999992</v>
          </cell>
          <cell r="Q240">
            <v>0</v>
          </cell>
          <cell r="R240" t="e">
            <v>#REF!</v>
          </cell>
          <cell r="S240" t="e">
            <v>#REF!</v>
          </cell>
          <cell r="T240">
            <v>81386.880000000005</v>
          </cell>
          <cell r="U240">
            <v>0</v>
          </cell>
          <cell r="V240">
            <v>81386.880000000005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81386.880000000005</v>
          </cell>
        </row>
        <row r="241">
          <cell r="A241" t="str">
            <v>2.1.1.7.5.37</v>
          </cell>
          <cell r="B241" t="str">
            <v>ROYAL &amp; SUNALLIANCE SEFUROS MEXICO S.A. DE C.V.</v>
          </cell>
          <cell r="C241" t="str">
            <v>Financieras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 t="e">
            <v>#REF!</v>
          </cell>
          <cell r="S241" t="e">
            <v>#REF!</v>
          </cell>
          <cell r="T241">
            <v>-79442.320000000007</v>
          </cell>
          <cell r="U241">
            <v>0</v>
          </cell>
          <cell r="V241">
            <v>-79442.320000000007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-79442.320000000007</v>
          </cell>
        </row>
        <row r="242">
          <cell r="A242" t="str">
            <v>2.1.1.7.5.39</v>
          </cell>
          <cell r="B242" t="str">
            <v>DXN EXPRESS S.A. DE C.V., SOFOM DE E.N.R.</v>
          </cell>
          <cell r="C242" t="str">
            <v>Financieras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1242953.33</v>
          </cell>
          <cell r="P242">
            <v>1242953.33</v>
          </cell>
          <cell r="Q242">
            <v>0</v>
          </cell>
          <cell r="R242" t="e">
            <v>#REF!</v>
          </cell>
          <cell r="S242" t="e">
            <v>#REF!</v>
          </cell>
          <cell r="T242">
            <v>952495.56</v>
          </cell>
          <cell r="U242">
            <v>0</v>
          </cell>
          <cell r="V242">
            <v>952495.56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952495.56</v>
          </cell>
        </row>
        <row r="243">
          <cell r="A243" t="str">
            <v>2.1.1.7.5.40</v>
          </cell>
          <cell r="B243" t="str">
            <v>IMPULSORA PROMOBIEN S.A. DE C.V.</v>
          </cell>
          <cell r="C243" t="str">
            <v>Financieras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 t="e">
            <v>#REF!</v>
          </cell>
          <cell r="S243" t="e">
            <v>#REF!</v>
          </cell>
          <cell r="T243">
            <v>502734.89</v>
          </cell>
          <cell r="U243">
            <v>0</v>
          </cell>
          <cell r="V243">
            <v>502734.89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502734.89</v>
          </cell>
        </row>
        <row r="244">
          <cell r="A244" t="str">
            <v>2.1.1.7.5.42</v>
          </cell>
          <cell r="B244" t="str">
            <v>SEGUROS AFIRME S.A. DE C.V. AFIRME GRUPO FINANCIERO</v>
          </cell>
          <cell r="C244" t="str">
            <v>Financieras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 t="e">
            <v>#REF!</v>
          </cell>
          <cell r="S244" t="e">
            <v>#REF!</v>
          </cell>
          <cell r="T244">
            <v>-586.23</v>
          </cell>
          <cell r="U244">
            <v>0</v>
          </cell>
          <cell r="V244">
            <v>-586.23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-586.23</v>
          </cell>
        </row>
        <row r="245">
          <cell r="A245" t="str">
            <v>2.1.1.7.5.43</v>
          </cell>
          <cell r="B245" t="str">
            <v>ASEGURADORA PATRIMONIAL VIDA S.A. DE C.V.</v>
          </cell>
          <cell r="C245" t="str">
            <v>Financieras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 t="e">
            <v>#REF!</v>
          </cell>
          <cell r="S245" t="e">
            <v>#REF!</v>
          </cell>
          <cell r="T245">
            <v>-13697.09</v>
          </cell>
          <cell r="U245">
            <v>0</v>
          </cell>
          <cell r="V245">
            <v>-13697.09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-13697.09</v>
          </cell>
        </row>
        <row r="246">
          <cell r="A246" t="str">
            <v>2.1.1.7.5.44</v>
          </cell>
          <cell r="B246" t="str">
            <v>GRUPO NACIONAL PROVINCIAL S.A.B.</v>
          </cell>
          <cell r="C246" t="str">
            <v>Financieras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 t="e">
            <v>#REF!</v>
          </cell>
          <cell r="S246" t="e">
            <v>#REF!</v>
          </cell>
          <cell r="T246">
            <v>38639.78</v>
          </cell>
          <cell r="U246">
            <v>0</v>
          </cell>
          <cell r="V246">
            <v>38639.78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38639.78</v>
          </cell>
        </row>
        <row r="247">
          <cell r="A247" t="str">
            <v>2.1.1.7.5.45</v>
          </cell>
          <cell r="B247" t="str">
            <v>FISOFO, S.A. DE C.V. SOFOM, ENR</v>
          </cell>
          <cell r="C247" t="str">
            <v>Financieras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 t="e">
            <v>#REF!</v>
          </cell>
          <cell r="S247" t="e">
            <v>#REF!</v>
          </cell>
          <cell r="T247">
            <v>474506.23999999999</v>
          </cell>
          <cell r="U247">
            <v>0</v>
          </cell>
          <cell r="V247">
            <v>474506.23999999999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474506.23999999999</v>
          </cell>
        </row>
        <row r="248">
          <cell r="A248" t="str">
            <v>2.1.1.7.5.46</v>
          </cell>
          <cell r="B248" t="str">
            <v>APOYO A TU ECONOMIA S.A. DE C.V.</v>
          </cell>
          <cell r="C248" t="str">
            <v>Financieras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 t="e">
            <v>#REF!</v>
          </cell>
          <cell r="S248" t="e">
            <v>#REF!</v>
          </cell>
          <cell r="T248">
            <v>882792.18</v>
          </cell>
          <cell r="U248">
            <v>0</v>
          </cell>
          <cell r="V248">
            <v>882792.18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882792.18</v>
          </cell>
        </row>
        <row r="249">
          <cell r="A249" t="str">
            <v>2.1.1.7.5.49</v>
          </cell>
          <cell r="B249" t="str">
            <v>Programa de Apoyo Alimentario para Quintana Roo</v>
          </cell>
          <cell r="C249" t="str">
            <v>Financieras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 t="e">
            <v>#REF!</v>
          </cell>
          <cell r="S249" t="e">
            <v>#REF!</v>
          </cell>
          <cell r="T249">
            <v>-7666.67</v>
          </cell>
          <cell r="U249">
            <v>0</v>
          </cell>
          <cell r="V249">
            <v>-7666.67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-7666.67</v>
          </cell>
        </row>
        <row r="250">
          <cell r="A250" t="str">
            <v>2.1.1.1</v>
          </cell>
          <cell r="B250" t="str">
            <v>SERVICIOS PERSONALES POR PAGAR A CORTO PLAZO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600000</v>
          </cell>
          <cell r="P250">
            <v>600000</v>
          </cell>
          <cell r="Q250">
            <v>0</v>
          </cell>
          <cell r="R250" t="e">
            <v>#REF!</v>
          </cell>
          <cell r="S250" t="e">
            <v>#REF!</v>
          </cell>
          <cell r="T250">
            <v>71369440.619999975</v>
          </cell>
          <cell r="U250">
            <v>0</v>
          </cell>
          <cell r="V250">
            <v>71369440.619999975</v>
          </cell>
          <cell r="W250">
            <v>73338379.840000004</v>
          </cell>
          <cell r="X250">
            <v>21117625.620000005</v>
          </cell>
          <cell r="Y250">
            <v>0</v>
          </cell>
          <cell r="Z250">
            <v>94456005.460000008</v>
          </cell>
          <cell r="AA250">
            <v>-23086564.84</v>
          </cell>
        </row>
        <row r="251">
          <cell r="A251" t="str">
            <v>2.1.1.1.1.1</v>
          </cell>
          <cell r="B251" t="str">
            <v>ADMON. DEL PATRIMONIO DE BENEFICIENCIA PUBLICA DEL EDO.</v>
          </cell>
          <cell r="C251" t="str">
            <v>Servicios Personales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103899.16</v>
          </cell>
          <cell r="U251">
            <v>0</v>
          </cell>
          <cell r="V251">
            <v>103899.16</v>
          </cell>
          <cell r="W251">
            <v>103899.16</v>
          </cell>
          <cell r="X251">
            <v>0</v>
          </cell>
          <cell r="Y251">
            <v>0</v>
          </cell>
          <cell r="Z251">
            <v>103899.16</v>
          </cell>
          <cell r="AA251">
            <v>0</v>
          </cell>
        </row>
        <row r="252">
          <cell r="A252" t="str">
            <v>2.1.1.1.1.2</v>
          </cell>
          <cell r="B252" t="str">
            <v>Archivo General Del Estado De Quintana Roo</v>
          </cell>
          <cell r="C252" t="str">
            <v>Servicios Personales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220943.1</v>
          </cell>
          <cell r="U252">
            <v>0</v>
          </cell>
          <cell r="V252">
            <v>220943.1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220943.1</v>
          </cell>
        </row>
        <row r="253">
          <cell r="A253" t="str">
            <v>2.1.1.1.10.1</v>
          </cell>
          <cell r="B253" t="str">
            <v>JUNTA DE ASISTENCIA SOCIAL PRIVADA DE QUINTANA ROO</v>
          </cell>
          <cell r="C253" t="str">
            <v>Servicios Personales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61107.51</v>
          </cell>
          <cell r="U253">
            <v>0</v>
          </cell>
          <cell r="V253">
            <v>61107.51</v>
          </cell>
          <cell r="W253">
            <v>61107.51</v>
          </cell>
          <cell r="X253">
            <v>0</v>
          </cell>
          <cell r="Y253">
            <v>0</v>
          </cell>
          <cell r="Z253">
            <v>61107.51</v>
          </cell>
          <cell r="AA253">
            <v>0</v>
          </cell>
        </row>
        <row r="254">
          <cell r="A254" t="str">
            <v>2.1.1.1.13.160</v>
          </cell>
          <cell r="B254" t="str">
            <v>MENDOZA MARTINEZ ARMIN ARCANGEL</v>
          </cell>
          <cell r="C254" t="str">
            <v>Servicios Personales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 t="e">
            <v>#REF!</v>
          </cell>
          <cell r="S254" t="e">
            <v>#REF!</v>
          </cell>
          <cell r="T254">
            <v>52265.58</v>
          </cell>
          <cell r="U254">
            <v>0</v>
          </cell>
          <cell r="V254">
            <v>52265.58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52265.58</v>
          </cell>
        </row>
        <row r="255">
          <cell r="A255" t="str">
            <v>2.1.1.1.13.314</v>
          </cell>
          <cell r="B255" t="str">
            <v>MAY CHULIM BLANCA IRACEMA</v>
          </cell>
          <cell r="C255" t="str">
            <v>Servicios Personales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 t="e">
            <v>#REF!</v>
          </cell>
          <cell r="S255" t="e">
            <v>#REF!</v>
          </cell>
          <cell r="T255">
            <v>44706.19</v>
          </cell>
          <cell r="U255">
            <v>0</v>
          </cell>
          <cell r="V255">
            <v>44706.19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44706.19</v>
          </cell>
        </row>
        <row r="256">
          <cell r="A256" t="str">
            <v>2.1.1.1.13.473</v>
          </cell>
          <cell r="B256" t="str">
            <v>MAYO COELLO PATRICIA</v>
          </cell>
          <cell r="C256" t="str">
            <v>Servicios Personales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294640</v>
          </cell>
          <cell r="X256">
            <v>0</v>
          </cell>
          <cell r="Y256">
            <v>0</v>
          </cell>
          <cell r="Z256">
            <v>294640</v>
          </cell>
          <cell r="AA256">
            <v>-294640</v>
          </cell>
        </row>
        <row r="257">
          <cell r="A257" t="str">
            <v>2.1.1.1.14.16</v>
          </cell>
          <cell r="B257" t="str">
            <v>NAHUAT ABAN BENITO</v>
          </cell>
          <cell r="C257" t="str">
            <v>Servicios Personales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 t="e">
            <v>#REF!</v>
          </cell>
          <cell r="S257" t="e">
            <v>#REF!</v>
          </cell>
          <cell r="T257">
            <v>63821.61</v>
          </cell>
          <cell r="U257">
            <v>0</v>
          </cell>
          <cell r="V257">
            <v>63821.61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63821.61</v>
          </cell>
        </row>
        <row r="258">
          <cell r="A258" t="str">
            <v>2.1.1.1.14.39</v>
          </cell>
          <cell r="B258" t="str">
            <v>NOLTE BLANQUET LUDWING GERSON</v>
          </cell>
          <cell r="C258" t="str">
            <v>Servicios Personales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 t="e">
            <v>#REF!</v>
          </cell>
          <cell r="S258" t="e">
            <v>#REF!</v>
          </cell>
          <cell r="T258">
            <v>78725.83</v>
          </cell>
          <cell r="U258">
            <v>0</v>
          </cell>
          <cell r="V258">
            <v>78725.83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78725.83</v>
          </cell>
        </row>
        <row r="259">
          <cell r="A259" t="str">
            <v>2.1.1.1.16.1</v>
          </cell>
          <cell r="B259" t="str">
            <v>Oficialia Mayor</v>
          </cell>
          <cell r="C259" t="str">
            <v>Servicios Personales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4465267.79</v>
          </cell>
          <cell r="U259">
            <v>0</v>
          </cell>
          <cell r="V259">
            <v>4465267.79</v>
          </cell>
          <cell r="W259">
            <v>4619402.91</v>
          </cell>
          <cell r="X259">
            <v>0</v>
          </cell>
          <cell r="Y259">
            <v>0</v>
          </cell>
          <cell r="Z259">
            <v>4619402.91</v>
          </cell>
          <cell r="AA259">
            <v>-154135.12000000011</v>
          </cell>
        </row>
        <row r="260">
          <cell r="A260" t="str">
            <v>2.1.1.1.17.1</v>
          </cell>
          <cell r="B260" t="str">
            <v>Procuraduria Fiscal Del Estado</v>
          </cell>
          <cell r="C260" t="str">
            <v>Servicios Personales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78760.820000000007</v>
          </cell>
          <cell r="U260">
            <v>0</v>
          </cell>
          <cell r="V260">
            <v>78760.820000000007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78760.820000000007</v>
          </cell>
        </row>
        <row r="261">
          <cell r="A261" t="str">
            <v>2.1.1.1.17.72</v>
          </cell>
          <cell r="B261" t="str">
            <v>Procuraduria De Proteccion Al Medio Ambiente Del Estado</v>
          </cell>
          <cell r="C261" t="str">
            <v>Servicios Personales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400738.14</v>
          </cell>
          <cell r="U261">
            <v>0</v>
          </cell>
          <cell r="V261">
            <v>400738.14</v>
          </cell>
          <cell r="W261">
            <v>410158.49</v>
          </cell>
          <cell r="X261">
            <v>0</v>
          </cell>
          <cell r="Y261">
            <v>0</v>
          </cell>
          <cell r="Z261">
            <v>410158.49</v>
          </cell>
          <cell r="AA261">
            <v>-9420.3499999999767</v>
          </cell>
        </row>
        <row r="262">
          <cell r="A262" t="str">
            <v>2.1.1.1.19.189</v>
          </cell>
          <cell r="B262" t="str">
            <v>RODRIGUEZ ANGULO ERIC</v>
          </cell>
          <cell r="C262" t="str">
            <v>Servicios Personales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 t="e">
            <v>#REF!</v>
          </cell>
          <cell r="S262" t="e">
            <v>#REF!</v>
          </cell>
          <cell r="T262">
            <v>82561.89</v>
          </cell>
          <cell r="U262">
            <v>0</v>
          </cell>
          <cell r="V262">
            <v>82561.89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82561.89</v>
          </cell>
        </row>
        <row r="263">
          <cell r="A263" t="str">
            <v>2.1.1.1.19.403</v>
          </cell>
          <cell r="B263" t="str">
            <v>REGISTRO PUBLICO DE LA PROPIEDAD Y DEL COMERCIO DEL ESTADO DE QUINTANA ROO</v>
          </cell>
          <cell r="C263" t="str">
            <v>Servicios Personales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645740.79</v>
          </cell>
          <cell r="U263">
            <v>0</v>
          </cell>
          <cell r="V263">
            <v>645740.79</v>
          </cell>
          <cell r="W263">
            <v>645740.79</v>
          </cell>
          <cell r="X263">
            <v>0</v>
          </cell>
          <cell r="Y263">
            <v>0</v>
          </cell>
          <cell r="Z263">
            <v>645740.79</v>
          </cell>
          <cell r="AA263">
            <v>0</v>
          </cell>
        </row>
        <row r="264">
          <cell r="A264" t="str">
            <v>2.1.1.1.20.11</v>
          </cell>
          <cell r="B264" t="str">
            <v>Secretaria De Salud</v>
          </cell>
          <cell r="C264" t="str">
            <v>Servicios Personales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194492.27</v>
          </cell>
          <cell r="U264">
            <v>0</v>
          </cell>
          <cell r="V264">
            <v>194492.27</v>
          </cell>
          <cell r="W264">
            <v>194492.27</v>
          </cell>
          <cell r="X264">
            <v>0</v>
          </cell>
          <cell r="Y264">
            <v>0</v>
          </cell>
          <cell r="Z264">
            <v>194492.27</v>
          </cell>
          <cell r="AA264">
            <v>0</v>
          </cell>
        </row>
        <row r="265">
          <cell r="A265" t="str">
            <v>2.1.1.1.20.12</v>
          </cell>
          <cell r="B265" t="str">
            <v>Secretaria De Seguridad Publica</v>
          </cell>
          <cell r="C265" t="str">
            <v>Servicios Personales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28563807.68</v>
          </cell>
          <cell r="U265">
            <v>0</v>
          </cell>
          <cell r="V265">
            <v>28563807.68</v>
          </cell>
          <cell r="W265">
            <v>30816962.890000001</v>
          </cell>
          <cell r="X265">
            <v>17553.740000000002</v>
          </cell>
          <cell r="Y265">
            <v>0</v>
          </cell>
          <cell r="Z265">
            <v>30834516.629999999</v>
          </cell>
          <cell r="AA265">
            <v>-2270708.9499999993</v>
          </cell>
        </row>
        <row r="266">
          <cell r="A266" t="str">
            <v>2.1.1.1.20.13</v>
          </cell>
          <cell r="B266" t="str">
            <v>Secretaria De Turismo</v>
          </cell>
          <cell r="C266" t="str">
            <v>Servicios Personales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1338963.31</v>
          </cell>
          <cell r="U266">
            <v>0</v>
          </cell>
          <cell r="V266">
            <v>1338963.31</v>
          </cell>
          <cell r="W266">
            <v>1000581.6799999999</v>
          </cell>
          <cell r="X266">
            <v>350126.11</v>
          </cell>
          <cell r="Y266">
            <v>0</v>
          </cell>
          <cell r="Z266">
            <v>1350707.79</v>
          </cell>
          <cell r="AA266">
            <v>-11744.479999999981</v>
          </cell>
        </row>
        <row r="267">
          <cell r="A267" t="str">
            <v>2.1.1.1.20.14</v>
          </cell>
          <cell r="B267" t="str">
            <v>Secretaria Del Trabajo Y Prevision Social</v>
          </cell>
          <cell r="C267" t="str">
            <v>Servicios Personales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1708003.66</v>
          </cell>
          <cell r="U267">
            <v>0</v>
          </cell>
          <cell r="V267">
            <v>1708003.66</v>
          </cell>
          <cell r="W267">
            <v>1725616.22</v>
          </cell>
          <cell r="X267">
            <v>6413.66</v>
          </cell>
          <cell r="Y267">
            <v>0</v>
          </cell>
          <cell r="Z267">
            <v>1732029.88</v>
          </cell>
          <cell r="AA267">
            <v>-24026.219999999972</v>
          </cell>
        </row>
        <row r="268">
          <cell r="A268" t="str">
            <v>2.1.1.1.20.17</v>
          </cell>
          <cell r="B268" t="str">
            <v>Servicio Estatal Del Empleo Y Capacitacion Para El Trabajo</v>
          </cell>
          <cell r="C268" t="str">
            <v>Servicios Personales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337132.21</v>
          </cell>
          <cell r="U268">
            <v>0</v>
          </cell>
          <cell r="V268">
            <v>337132.21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337132.21</v>
          </cell>
        </row>
        <row r="269">
          <cell r="A269" t="str">
            <v>2.1.1.1.20.2</v>
          </cell>
          <cell r="B269" t="str">
            <v>Secretaria De Desarrollo Agropecuario Rural Y Pesca</v>
          </cell>
          <cell r="C269" t="str">
            <v>Servicios Personales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1825052.07</v>
          </cell>
          <cell r="U269">
            <v>0</v>
          </cell>
          <cell r="V269">
            <v>1825052.07</v>
          </cell>
          <cell r="W269">
            <v>1853980.06</v>
          </cell>
          <cell r="X269">
            <v>0</v>
          </cell>
          <cell r="Y269">
            <v>0</v>
          </cell>
          <cell r="Z269">
            <v>1853980.06</v>
          </cell>
          <cell r="AA269">
            <v>-28927.989999999991</v>
          </cell>
        </row>
        <row r="270">
          <cell r="A270" t="str">
            <v>2.1.1.1.20.3</v>
          </cell>
          <cell r="B270" t="str">
            <v>Secretaria De Desarrollo Economico</v>
          </cell>
          <cell r="C270" t="str">
            <v>Servicios Personales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934620.78</v>
          </cell>
          <cell r="U270">
            <v>0</v>
          </cell>
          <cell r="V270">
            <v>934620.78</v>
          </cell>
          <cell r="W270">
            <v>1193080.3699999999</v>
          </cell>
          <cell r="X270">
            <v>17773.560000000001</v>
          </cell>
          <cell r="Y270">
            <v>0</v>
          </cell>
          <cell r="Z270">
            <v>1210853.93</v>
          </cell>
          <cell r="AA270">
            <v>-276233.14999999991</v>
          </cell>
        </row>
        <row r="271">
          <cell r="A271" t="str">
            <v>2.1.1.1.20.4</v>
          </cell>
          <cell r="B271" t="str">
            <v>Secretaria De Desarrollo Territorial Urbano Sustentable</v>
          </cell>
          <cell r="C271" t="str">
            <v>Servicios Personales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2033558.81</v>
          </cell>
          <cell r="U271">
            <v>0</v>
          </cell>
          <cell r="V271">
            <v>2033558.81</v>
          </cell>
          <cell r="W271">
            <v>2075632.27</v>
          </cell>
          <cell r="X271">
            <v>0</v>
          </cell>
          <cell r="Y271">
            <v>0</v>
          </cell>
          <cell r="Z271">
            <v>2075632.27</v>
          </cell>
          <cell r="AA271">
            <v>-42073.459999999963</v>
          </cell>
        </row>
        <row r="272">
          <cell r="A272" t="str">
            <v>2.1.1.1.20.43</v>
          </cell>
          <cell r="B272" t="str">
            <v>Secretaria De Ecologia Y Medio Ambiente</v>
          </cell>
          <cell r="C272" t="str">
            <v>Servicios Personales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915009.46</v>
          </cell>
          <cell r="U272">
            <v>0</v>
          </cell>
          <cell r="V272">
            <v>915009.46</v>
          </cell>
          <cell r="W272">
            <v>939373.64</v>
          </cell>
          <cell r="X272">
            <v>0</v>
          </cell>
          <cell r="Y272">
            <v>0</v>
          </cell>
          <cell r="Z272">
            <v>939373.64</v>
          </cell>
          <cell r="AA272">
            <v>-24364.180000000051</v>
          </cell>
        </row>
        <row r="273">
          <cell r="A273" t="str">
            <v>2.1.1.1.20.44</v>
          </cell>
          <cell r="B273" t="str">
            <v>Secretaria De Desarrollo Social</v>
          </cell>
          <cell r="C273" t="str">
            <v>Servicios Personales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1082893.28</v>
          </cell>
          <cell r="U273">
            <v>0</v>
          </cell>
          <cell r="V273">
            <v>1082893.28</v>
          </cell>
          <cell r="W273">
            <v>1092202.5</v>
          </cell>
          <cell r="X273">
            <v>0</v>
          </cell>
          <cell r="Y273">
            <v>0</v>
          </cell>
          <cell r="Z273">
            <v>1092202.5</v>
          </cell>
          <cell r="AA273">
            <v>-9309.2199999999721</v>
          </cell>
        </row>
        <row r="274">
          <cell r="A274" t="str">
            <v>2.1.1.1.20.5</v>
          </cell>
          <cell r="B274" t="str">
            <v>SECRETARIA DE EDUCACION</v>
          </cell>
          <cell r="C274" t="str">
            <v>Servicios Personales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518438.49</v>
          </cell>
          <cell r="U274">
            <v>0</v>
          </cell>
          <cell r="V274">
            <v>518438.49</v>
          </cell>
          <cell r="W274">
            <v>529467.91</v>
          </cell>
          <cell r="X274">
            <v>0</v>
          </cell>
          <cell r="Y274">
            <v>0</v>
          </cell>
          <cell r="Z274">
            <v>529467.91</v>
          </cell>
          <cell r="AA274">
            <v>-11029.420000000042</v>
          </cell>
        </row>
        <row r="275">
          <cell r="A275" t="str">
            <v>2.1.1.1.20.6</v>
          </cell>
          <cell r="B275" t="str">
            <v>Secretaria De Gobierno</v>
          </cell>
          <cell r="C275" t="str">
            <v>Servicios Personales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1573173.77</v>
          </cell>
          <cell r="U275">
            <v>0</v>
          </cell>
          <cell r="V275">
            <v>1573173.77</v>
          </cell>
          <cell r="W275">
            <v>2097390.89</v>
          </cell>
          <cell r="X275">
            <v>359305.92</v>
          </cell>
          <cell r="Y275">
            <v>0</v>
          </cell>
          <cell r="Z275">
            <v>2456696.81</v>
          </cell>
          <cell r="AA275">
            <v>-883523.04</v>
          </cell>
        </row>
        <row r="276">
          <cell r="A276" t="str">
            <v>2.1.1.1.20.7</v>
          </cell>
          <cell r="B276" t="str">
            <v>Secretaria De Finanzas Y Planeacion</v>
          </cell>
          <cell r="C276" t="str">
            <v>Servicios Personales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3620192.54</v>
          </cell>
          <cell r="U276">
            <v>0</v>
          </cell>
          <cell r="V276">
            <v>3620192.54</v>
          </cell>
          <cell r="W276">
            <v>9208356.8399999999</v>
          </cell>
          <cell r="X276">
            <v>22900.76</v>
          </cell>
          <cell r="Y276">
            <v>0</v>
          </cell>
          <cell r="Z276">
            <v>9231257.5999999996</v>
          </cell>
          <cell r="AA276">
            <v>-5611065.0599999996</v>
          </cell>
        </row>
        <row r="277">
          <cell r="A277" t="str">
            <v>2.1.1.1.20.8</v>
          </cell>
          <cell r="B277" t="str">
            <v>Secretaria De Obras Publicas</v>
          </cell>
          <cell r="C277" t="str">
            <v>Servicios Personales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2099057.75</v>
          </cell>
          <cell r="U277">
            <v>0</v>
          </cell>
          <cell r="V277">
            <v>2099057.75</v>
          </cell>
          <cell r="W277">
            <v>2179268.64</v>
          </cell>
          <cell r="X277">
            <v>0</v>
          </cell>
          <cell r="Y277">
            <v>0</v>
          </cell>
          <cell r="Z277">
            <v>2179268.64</v>
          </cell>
          <cell r="AA277">
            <v>-80210.89000000013</v>
          </cell>
        </row>
        <row r="278">
          <cell r="A278" t="str">
            <v>2.1.1.1.20.9</v>
          </cell>
          <cell r="B278" t="str">
            <v>Secretaría De La Contraloría del Estado</v>
          </cell>
          <cell r="C278" t="str">
            <v>Servicios Personales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2307593</v>
          </cell>
          <cell r="U278">
            <v>0</v>
          </cell>
          <cell r="V278">
            <v>2307593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2307593</v>
          </cell>
        </row>
        <row r="279">
          <cell r="A279" t="str">
            <v>2.1.1.1.20.384</v>
          </cell>
          <cell r="B279" t="str">
            <v>Secretaria Ejecutiva del Sistema Estatal de Protección de los Derechos de Niñas, Niños y Adolescentes</v>
          </cell>
          <cell r="C279" t="str">
            <v>Servicios Personales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93489.16</v>
          </cell>
          <cell r="U279">
            <v>0</v>
          </cell>
          <cell r="V279">
            <v>93489.16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93489.16</v>
          </cell>
        </row>
        <row r="280">
          <cell r="A280" t="str">
            <v>2.1.1.1.20.385</v>
          </cell>
          <cell r="B280" t="str">
            <v>SERVICIO DE ADMINISTRACION TRIBUTARIA DEL ESTADO DE QUINTANA ROO</v>
          </cell>
          <cell r="C280" t="str">
            <v>Servicios Personales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5058295.49</v>
          </cell>
          <cell r="U280">
            <v>0</v>
          </cell>
          <cell r="V280">
            <v>5058295.49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5058295.49</v>
          </cell>
        </row>
        <row r="281">
          <cell r="A281" t="str">
            <v>2.1.1.1.21.86</v>
          </cell>
          <cell r="B281" t="str">
            <v>TOLEDO JIMENEZ VERONICA</v>
          </cell>
          <cell r="C281" t="str">
            <v>Servicios Personales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 t="e">
            <v>#REF!</v>
          </cell>
          <cell r="S281" t="e">
            <v>#REF!</v>
          </cell>
          <cell r="T281">
            <v>50836.23</v>
          </cell>
          <cell r="U281">
            <v>0</v>
          </cell>
          <cell r="V281">
            <v>50836.23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50836.23</v>
          </cell>
        </row>
        <row r="282">
          <cell r="A282" t="str">
            <v>2.1.1.1.28</v>
          </cell>
          <cell r="B282" t="str">
            <v>HONORARIOS</v>
          </cell>
          <cell r="C282" t="str">
            <v>Servicios Personales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 t="e">
            <v>#REF!</v>
          </cell>
          <cell r="S282" t="e">
            <v>#REF!</v>
          </cell>
          <cell r="T282">
            <v>6377958.75</v>
          </cell>
          <cell r="U282">
            <v>0</v>
          </cell>
          <cell r="V282">
            <v>6377958.75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6377958.75</v>
          </cell>
        </row>
        <row r="283">
          <cell r="A283" t="str">
            <v>2.1.1.1.3.1</v>
          </cell>
          <cell r="B283" t="str">
            <v>CONSEJERIA JURIDICA</v>
          </cell>
          <cell r="C283" t="str">
            <v>Servicios Personales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214710.21</v>
          </cell>
          <cell r="U283">
            <v>0</v>
          </cell>
          <cell r="V283">
            <v>214710.21</v>
          </cell>
          <cell r="W283">
            <v>217339.46</v>
          </cell>
          <cell r="X283">
            <v>0</v>
          </cell>
          <cell r="Y283">
            <v>0</v>
          </cell>
          <cell r="Z283">
            <v>217339.46</v>
          </cell>
          <cell r="AA283">
            <v>-2629.25</v>
          </cell>
        </row>
        <row r="284">
          <cell r="A284" t="str">
            <v>2.1.1.1.3.199</v>
          </cell>
          <cell r="B284" t="str">
            <v>Camara Nacional De Comercio, Servicios Y Turismo De Chetumal</v>
          </cell>
          <cell r="C284" t="str">
            <v>Servicios Personales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600000</v>
          </cell>
          <cell r="P284">
            <v>600000</v>
          </cell>
          <cell r="Q284">
            <v>0</v>
          </cell>
          <cell r="R284" t="e">
            <v>#REF!</v>
          </cell>
          <cell r="S284" t="e">
            <v>#REF!</v>
          </cell>
          <cell r="T284">
            <v>600000</v>
          </cell>
          <cell r="U284">
            <v>0</v>
          </cell>
          <cell r="V284">
            <v>600000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600000</v>
          </cell>
        </row>
        <row r="285">
          <cell r="A285" t="str">
            <v>2.1.1.1.3.408</v>
          </cell>
          <cell r="B285" t="str">
            <v>CHABLE LUIT ANTONIO MANUEL JESUS</v>
          </cell>
          <cell r="C285" t="str">
            <v>Servicios Personales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 t="e">
            <v>#REF!</v>
          </cell>
          <cell r="S285" t="e">
            <v>#REF!</v>
          </cell>
          <cell r="T285">
            <v>101523.96</v>
          </cell>
          <cell r="U285">
            <v>0</v>
          </cell>
          <cell r="V285">
            <v>101523.96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101523.96</v>
          </cell>
        </row>
        <row r="286">
          <cell r="A286" t="str">
            <v>2.1.1.1.3.778</v>
          </cell>
          <cell r="B286" t="str">
            <v>Coordinación General De Comunicación Del Gobierno Del Estado De Quintana Roo</v>
          </cell>
          <cell r="C286" t="str">
            <v>Servicios Personales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490038.89</v>
          </cell>
          <cell r="U286">
            <v>0</v>
          </cell>
          <cell r="V286">
            <v>490038.89</v>
          </cell>
          <cell r="W286">
            <v>506773.4</v>
          </cell>
          <cell r="X286">
            <v>2269.12</v>
          </cell>
          <cell r="Y286">
            <v>0</v>
          </cell>
          <cell r="Z286">
            <v>509042.52</v>
          </cell>
          <cell r="AA286">
            <v>-19003.630000000005</v>
          </cell>
        </row>
        <row r="287">
          <cell r="A287" t="str">
            <v>2.1.1.1.3.437</v>
          </cell>
          <cell r="B287" t="str">
            <v>CASTILLO DIAZ JOSUE FELIPE</v>
          </cell>
          <cell r="C287" t="str">
            <v>Servicios Personales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 t="e">
            <v>#REF!</v>
          </cell>
          <cell r="S287" t="e">
            <v>#REF!</v>
          </cell>
          <cell r="T287">
            <v>40894.36</v>
          </cell>
          <cell r="U287">
            <v>0</v>
          </cell>
          <cell r="V287">
            <v>40894.36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40894.36</v>
          </cell>
        </row>
        <row r="288">
          <cell r="A288" t="str">
            <v>2.1.1.1.3.86</v>
          </cell>
          <cell r="B288" t="str">
            <v>Coordinacion Estatal De Proteccion Civil De Quintana Ro</v>
          </cell>
          <cell r="C288" t="str">
            <v>Servicios Personales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281144.75</v>
          </cell>
          <cell r="U288">
            <v>0</v>
          </cell>
          <cell r="V288">
            <v>281144.75</v>
          </cell>
          <cell r="W288">
            <v>294831.99</v>
          </cell>
          <cell r="X288">
            <v>0</v>
          </cell>
          <cell r="Y288">
            <v>0</v>
          </cell>
          <cell r="Z288">
            <v>294831.99</v>
          </cell>
          <cell r="AA288">
            <v>-13687.239999999991</v>
          </cell>
        </row>
        <row r="289">
          <cell r="A289" t="str">
            <v>2.1.1.1.3.876</v>
          </cell>
          <cell r="B289" t="str">
            <v>COMISION DE BUSQUEDA DE PERSONAS DEL ESTADO DE QUINTANA ROO</v>
          </cell>
          <cell r="C289" t="str">
            <v>Servicios Personales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9374.32</v>
          </cell>
          <cell r="U289">
            <v>0</v>
          </cell>
          <cell r="V289">
            <v>9374.32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9374.32</v>
          </cell>
        </row>
        <row r="290">
          <cell r="A290" t="str">
            <v>2.1.1.1.3.877</v>
          </cell>
          <cell r="B290" t="str">
            <v>CENTRO ESTATAL DE EVALUACION Y CONTROL DE CONFIANZA</v>
          </cell>
          <cell r="C290" t="str">
            <v>Servicios Personales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879181.22</v>
          </cell>
          <cell r="U290">
            <v>0</v>
          </cell>
          <cell r="V290">
            <v>879181.22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879181.22</v>
          </cell>
        </row>
        <row r="291">
          <cell r="A291" t="str">
            <v>2.1.1.1.4.1</v>
          </cell>
          <cell r="B291" t="str">
            <v>Despacho Del Ejecutivo</v>
          </cell>
          <cell r="C291" t="str">
            <v>Servicios Personales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872135.27</v>
          </cell>
          <cell r="U291">
            <v>0</v>
          </cell>
          <cell r="V291">
            <v>872135.27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872135.27</v>
          </cell>
        </row>
        <row r="292">
          <cell r="A292" t="str">
            <v>2.1.1.1.5.56</v>
          </cell>
          <cell r="B292" t="str">
            <v>ESCALANTE LOPEZ JORGE ALFONSO</v>
          </cell>
          <cell r="C292" t="str">
            <v>Servicios Personales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 t="e">
            <v>#REF!</v>
          </cell>
          <cell r="S292" t="e">
            <v>#REF!</v>
          </cell>
          <cell r="T292">
            <v>76954.899999999994</v>
          </cell>
          <cell r="U292">
            <v>0</v>
          </cell>
          <cell r="V292">
            <v>76954.899999999994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76954.899999999994</v>
          </cell>
        </row>
        <row r="293">
          <cell r="A293" t="str">
            <v>2.1.1.1.7.188</v>
          </cell>
          <cell r="B293" t="str">
            <v>GUILLEN MADARIAGA SERGIO</v>
          </cell>
          <cell r="C293" t="str">
            <v>Servicios Personales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 t="e">
            <v>#REF!</v>
          </cell>
          <cell r="S293" t="e">
            <v>#REF!</v>
          </cell>
          <cell r="T293">
            <v>123854.5</v>
          </cell>
          <cell r="U293">
            <v>0</v>
          </cell>
          <cell r="V293">
            <v>123854.5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123854.5</v>
          </cell>
        </row>
        <row r="294">
          <cell r="A294" t="str">
            <v>2.1.1.1.7.200</v>
          </cell>
          <cell r="B294" t="str">
            <v>GARZA SANCHEZ CELSA</v>
          </cell>
          <cell r="C294" t="str">
            <v>Servicios Personales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 t="e">
            <v>#REF!</v>
          </cell>
          <cell r="S294" t="e">
            <v>#REF!</v>
          </cell>
          <cell r="T294">
            <v>134559.07999999999</v>
          </cell>
          <cell r="U294">
            <v>0</v>
          </cell>
          <cell r="V294">
            <v>134559.07999999999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134559.07999999999</v>
          </cell>
        </row>
        <row r="295">
          <cell r="A295" t="str">
            <v>2.1.1.1.7.383</v>
          </cell>
          <cell r="B295" t="str">
            <v>GOBIERNO DEL ESTADO LIBRE Y SOBERANO DE QUINTANA ROO</v>
          </cell>
          <cell r="C295" t="str">
            <v>Servicios Personales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10789623.27</v>
          </cell>
          <cell r="X295">
            <v>18460059.990000002</v>
          </cell>
          <cell r="Y295">
            <v>0</v>
          </cell>
          <cell r="Z295">
            <v>29249683.260000002</v>
          </cell>
          <cell r="AA295">
            <v>-29249683.260000002</v>
          </cell>
        </row>
        <row r="296">
          <cell r="A296" t="str">
            <v>2.1.1.1.9.10</v>
          </cell>
          <cell r="B296" t="str">
            <v>CENTRO DE EVALUACION DEL DESEMPEÑO DEL ESTADO DE QUINTANA ROO</v>
          </cell>
          <cell r="C296" t="str">
            <v>Servicios Personales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38484.17</v>
          </cell>
          <cell r="U296">
            <v>0</v>
          </cell>
          <cell r="V296">
            <v>38484.17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38484.17</v>
          </cell>
        </row>
        <row r="297">
          <cell r="A297" t="str">
            <v>2.1.1.1.9.33</v>
          </cell>
          <cell r="B297" t="str">
            <v>Instituto Quintarroense de Innovacion y Tecnologia</v>
          </cell>
          <cell r="C297" t="str">
            <v>Servicios Personales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261150.94</v>
          </cell>
          <cell r="U297">
            <v>0</v>
          </cell>
          <cell r="V297">
            <v>261150.94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261150.94</v>
          </cell>
        </row>
        <row r="298">
          <cell r="A298" t="str">
            <v>2.1.1.1.9.34</v>
          </cell>
          <cell r="B298" t="str">
            <v>Instituto Geográfico y Catastral del Estado de Quintana Roo</v>
          </cell>
          <cell r="C298" t="str">
            <v>Servicios Personales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176404.8</v>
          </cell>
          <cell r="U298">
            <v>0</v>
          </cell>
          <cell r="V298">
            <v>176404.8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176404.8</v>
          </cell>
        </row>
        <row r="299">
          <cell r="A299" t="str">
            <v>2.1.1.1.9.35</v>
          </cell>
          <cell r="B299" t="str">
            <v>Instituto de Biodiversidad y Areas Naturales Protegidas del Estado de Quintana Roo</v>
          </cell>
          <cell r="C299" t="str">
            <v>Servicios Personales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137922.13</v>
          </cell>
          <cell r="U299">
            <v>0</v>
          </cell>
          <cell r="V299">
            <v>137922.13</v>
          </cell>
          <cell r="W299">
            <v>140137.88</v>
          </cell>
          <cell r="X299">
            <v>0</v>
          </cell>
          <cell r="Y299">
            <v>0</v>
          </cell>
          <cell r="Z299">
            <v>140137.88</v>
          </cell>
          <cell r="AA299">
            <v>-2215.75</v>
          </cell>
        </row>
        <row r="300">
          <cell r="A300" t="str">
            <v>SPSR1</v>
          </cell>
          <cell r="B300" t="str">
            <v>INSTITUTO DE ACCESO A LA INFORMACION Y PROTECCION DE DATOS PERSONALES DEL ESTADO DE QUINTANA ROO</v>
          </cell>
          <cell r="C300" t="str">
            <v>Servicios Personales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1881222.76</v>
          </cell>
          <cell r="Y300">
            <v>0</v>
          </cell>
          <cell r="Z300">
            <v>1881222.76</v>
          </cell>
          <cell r="AA300">
            <v>-1881222.76</v>
          </cell>
        </row>
        <row r="301">
          <cell r="A301" t="str">
            <v>SPSR2</v>
          </cell>
          <cell r="B301" t="str">
            <v>SERVICIO ESTATAL DE EMPLEO Y CAPACITACION PARA EL TRABAJO</v>
          </cell>
          <cell r="C301" t="str">
            <v>Servicios Personales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348318.80000000005</v>
          </cell>
          <cell r="X301">
            <v>0</v>
          </cell>
          <cell r="Y301">
            <v>0</v>
          </cell>
          <cell r="Z301">
            <v>348318.80000000005</v>
          </cell>
          <cell r="AA301">
            <v>-348318.80000000005</v>
          </cell>
        </row>
        <row r="302">
          <cell r="A302" t="str">
            <v>2.1.1.2.1</v>
          </cell>
          <cell r="B302" t="str">
            <v>PROVEEDORES</v>
          </cell>
          <cell r="C302">
            <v>0</v>
          </cell>
          <cell r="D302">
            <v>0</v>
          </cell>
          <cell r="E302">
            <v>246189</v>
          </cell>
          <cell r="F302">
            <v>0</v>
          </cell>
          <cell r="G302">
            <v>9002746.8800000008</v>
          </cell>
          <cell r="H302">
            <v>8276641.2700000005</v>
          </cell>
          <cell r="I302">
            <v>15074789.120000003</v>
          </cell>
          <cell r="J302">
            <v>61880603.209999993</v>
          </cell>
          <cell r="K302">
            <v>71335695.909999996</v>
          </cell>
          <cell r="L302">
            <v>22563109.330000006</v>
          </cell>
          <cell r="M302">
            <v>56048438.130000003</v>
          </cell>
          <cell r="N302">
            <v>262323939.24000001</v>
          </cell>
          <cell r="O302">
            <v>364266916.88000017</v>
          </cell>
          <cell r="P302">
            <v>871019068.97000003</v>
          </cell>
          <cell r="Q302">
            <v>165816665.38999999</v>
          </cell>
          <cell r="R302" t="e">
            <v>#REF!</v>
          </cell>
          <cell r="S302" t="e">
            <v>#REF!</v>
          </cell>
          <cell r="T302">
            <v>1166402218.7499995</v>
          </cell>
          <cell r="U302">
            <v>22238553.939999998</v>
          </cell>
          <cell r="V302">
            <v>1188640772.6899993</v>
          </cell>
          <cell r="W302" t="e">
            <v>#REF!</v>
          </cell>
          <cell r="X302" t="e">
            <v>#REF!</v>
          </cell>
          <cell r="Y302">
            <v>22239553.939999998</v>
          </cell>
          <cell r="Z302" t="e">
            <v>#REF!</v>
          </cell>
          <cell r="AA302" t="e">
            <v>#REF!</v>
          </cell>
        </row>
        <row r="303">
          <cell r="A303" t="str">
            <v>2.1.1.2.1.1.1</v>
          </cell>
          <cell r="B303" t="str">
            <v>AREVALO PIÑA JOSE LUIS</v>
          </cell>
          <cell r="C303" t="str">
            <v>Proveedores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179999.88</v>
          </cell>
          <cell r="P303">
            <v>179999.88</v>
          </cell>
          <cell r="Q303">
            <v>0</v>
          </cell>
          <cell r="R303" t="e">
            <v>#REF!</v>
          </cell>
          <cell r="S303" t="e">
            <v>#REF!</v>
          </cell>
          <cell r="T303">
            <v>239999.84</v>
          </cell>
          <cell r="U303">
            <v>0</v>
          </cell>
          <cell r="V303">
            <v>239999.84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239999.84</v>
          </cell>
        </row>
        <row r="304">
          <cell r="A304" t="str">
            <v>2.1.1.2.1.1.15</v>
          </cell>
          <cell r="B304" t="str">
            <v>APPFIN, S.A. DE C.V.</v>
          </cell>
          <cell r="C304" t="str">
            <v>Proveedores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383999.9</v>
          </cell>
          <cell r="U304">
            <v>0</v>
          </cell>
          <cell r="V304">
            <v>383999.9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383999.9</v>
          </cell>
        </row>
        <row r="305">
          <cell r="A305" t="str">
            <v>2.1.1.2.1.1.24</v>
          </cell>
          <cell r="B305" t="str">
            <v>AGENCIA DE PROYECTOS ESTRATÉGICOS DEL ESTADO DE QUINTANA ROO</v>
          </cell>
          <cell r="C305" t="str">
            <v>Proveedores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2963568</v>
          </cell>
          <cell r="U305">
            <v>0</v>
          </cell>
          <cell r="V305">
            <v>2963568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2963568</v>
          </cell>
        </row>
        <row r="306">
          <cell r="A306" t="str">
            <v>2.1.1.2.1.13.28</v>
          </cell>
          <cell r="B306" t="str">
            <v>MEDIOS CONTIGO, S.A. DE C.V.</v>
          </cell>
          <cell r="C306" t="str">
            <v>Proveedores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339999.99</v>
          </cell>
          <cell r="U306">
            <v>0</v>
          </cell>
          <cell r="V306">
            <v>339999.99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339999.99</v>
          </cell>
        </row>
        <row r="307">
          <cell r="A307" t="str">
            <v>2.1.1.2.1.14.48</v>
          </cell>
          <cell r="B307" t="str">
            <v>Navarro Sanchez Irene</v>
          </cell>
          <cell r="C307" t="str">
            <v>Proveedores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149525</v>
          </cell>
          <cell r="U307">
            <v>0</v>
          </cell>
          <cell r="V307">
            <v>149525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149525</v>
          </cell>
        </row>
        <row r="308">
          <cell r="A308" t="str">
            <v>2.1.1.2.1.16.131</v>
          </cell>
          <cell r="B308" t="str">
            <v>OPERADORA Y ADMINISTRADORA DE INFORMACION Y EDITORIAL, S.A. DE C.V.</v>
          </cell>
          <cell r="C308" t="str">
            <v>Proveedores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145000</v>
          </cell>
          <cell r="U308">
            <v>0</v>
          </cell>
          <cell r="V308">
            <v>145000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145000</v>
          </cell>
        </row>
        <row r="309">
          <cell r="A309" t="str">
            <v>2.1.1.2.1.17.288</v>
          </cell>
          <cell r="B309" t="str">
            <v>PEREZ CAMACHO JORGE ENRIQUE</v>
          </cell>
          <cell r="C309" t="str">
            <v>Proveedores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9000</v>
          </cell>
          <cell r="U309">
            <v>0</v>
          </cell>
          <cell r="V309">
            <v>9000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9000</v>
          </cell>
        </row>
        <row r="310">
          <cell r="A310" t="str">
            <v>2.1.1.2.1.17.314</v>
          </cell>
          <cell r="B310" t="str">
            <v>PAPERTEK, S.A. DE C.V.</v>
          </cell>
          <cell r="C310" t="str">
            <v>Proveedores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4221064.17</v>
          </cell>
          <cell r="U310">
            <v>0</v>
          </cell>
          <cell r="V310">
            <v>4221064.17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4221064.17</v>
          </cell>
        </row>
        <row r="311">
          <cell r="A311" t="str">
            <v>2.1.1.2.1.17.315</v>
          </cell>
          <cell r="B311" t="str">
            <v>399 PROJECT DEVELOPMENT, S.A. DE C.V.</v>
          </cell>
          <cell r="C311" t="str">
            <v>Proveedores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6243995.7999999998</v>
          </cell>
          <cell r="U311">
            <v>0</v>
          </cell>
          <cell r="V311">
            <v>6243995.7999999998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6243995.7999999998</v>
          </cell>
        </row>
        <row r="312">
          <cell r="A312" t="str">
            <v>2.1.1.2.1.18.16</v>
          </cell>
          <cell r="B312" t="str">
            <v>QUIMILAB, S.A. DE C.V.</v>
          </cell>
          <cell r="C312" t="str">
            <v>Proveedores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2146177.69</v>
          </cell>
          <cell r="U312">
            <v>0</v>
          </cell>
          <cell r="V312">
            <v>2146177.69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2146177.69</v>
          </cell>
        </row>
        <row r="313">
          <cell r="A313" t="str">
            <v>2.1.1.2.1.19.233</v>
          </cell>
          <cell r="B313" t="str">
            <v>RIVERA CAMARA GERARDO GILBERTO</v>
          </cell>
          <cell r="C313" t="str">
            <v>Proveedores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35000</v>
          </cell>
          <cell r="U313">
            <v>0</v>
          </cell>
          <cell r="V313">
            <v>35000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35000</v>
          </cell>
        </row>
        <row r="314">
          <cell r="A314" t="str">
            <v>2.1.1.2.1.2.6</v>
          </cell>
          <cell r="B314" t="str">
            <v>BAUTISTA JIMENEZ DENIA</v>
          </cell>
          <cell r="C314" t="str">
            <v>Proveedores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254400</v>
          </cell>
          <cell r="U314">
            <v>0</v>
          </cell>
          <cell r="V314">
            <v>254400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254400</v>
          </cell>
        </row>
        <row r="315">
          <cell r="A315" t="str">
            <v>2.1.1.2.1.20.295</v>
          </cell>
          <cell r="B315" t="str">
            <v>SISTEMAS INTEGRALES COMPUTARIZADOS S.A. DE C.V.</v>
          </cell>
          <cell r="C315" t="str">
            <v>Proveedores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7746480</v>
          </cell>
          <cell r="U315">
            <v>0</v>
          </cell>
          <cell r="V315">
            <v>7746480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7746480</v>
          </cell>
        </row>
        <row r="316">
          <cell r="A316" t="str">
            <v>2.1.1.2.1.20.313</v>
          </cell>
          <cell r="B316" t="str">
            <v>SONDA PECH PAULINO NARCISO MARTIN</v>
          </cell>
          <cell r="C316" t="str">
            <v>Proveedores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3960</v>
          </cell>
          <cell r="U316">
            <v>0</v>
          </cell>
          <cell r="V316">
            <v>3960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3960</v>
          </cell>
        </row>
        <row r="317">
          <cell r="A317" t="str">
            <v>2.1.1.2.1.3.26</v>
          </cell>
          <cell r="B317" t="str">
            <v>COMERCIALIZADORA Y SERVICIOS MULTIJAN, S.A. DE C.V.</v>
          </cell>
          <cell r="C317" t="str">
            <v>Proveedores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898958.36</v>
          </cell>
          <cell r="U317">
            <v>0</v>
          </cell>
          <cell r="V317">
            <v>898958.36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898958.36</v>
          </cell>
        </row>
        <row r="318">
          <cell r="A318" t="str">
            <v>2.1.1.2.1.3.327</v>
          </cell>
          <cell r="B318" t="str">
            <v>Airbus, SLC, S.A. de C.V.</v>
          </cell>
          <cell r="C318" t="str">
            <v>Proveedores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3737836.61</v>
          </cell>
          <cell r="U318">
            <v>0</v>
          </cell>
          <cell r="V318">
            <v>3737836.61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3737836.61</v>
          </cell>
        </row>
        <row r="319">
          <cell r="A319" t="str">
            <v>2.1.1.2.1.3.50</v>
          </cell>
          <cell r="B319" t="str">
            <v>COLEGIO DE CONTADORES PUBLICOS DE CANCUN, A.C.</v>
          </cell>
          <cell r="C319" t="str">
            <v>Proveedores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16240</v>
          </cell>
          <cell r="U319">
            <v>0</v>
          </cell>
          <cell r="V319">
            <v>16240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16240</v>
          </cell>
        </row>
        <row r="320">
          <cell r="A320" t="str">
            <v>2.1.1.2.1.3.51</v>
          </cell>
          <cell r="B320" t="str">
            <v>COLECTIVO PAIDEIA, S. DE R.L. DE C.V.</v>
          </cell>
          <cell r="C320" t="str">
            <v>Proveedores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1687750.12</v>
          </cell>
          <cell r="U320">
            <v>0</v>
          </cell>
          <cell r="V320">
            <v>1687750.12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1687750.12</v>
          </cell>
        </row>
        <row r="321">
          <cell r="A321" t="str">
            <v>2.1.1.2.1.3.52</v>
          </cell>
          <cell r="B321" t="str">
            <v>CARSENT, S.A. DE C.V.</v>
          </cell>
          <cell r="C321" t="str">
            <v>Proveedores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758999.99</v>
          </cell>
          <cell r="U321">
            <v>0</v>
          </cell>
          <cell r="V321">
            <v>758999.99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758999.99</v>
          </cell>
        </row>
        <row r="322">
          <cell r="A322" t="str">
            <v>2.1.1.2.1.3.635</v>
          </cell>
          <cell r="B322" t="str">
            <v>COMERCIALIZADORA DE SISTEMAS INFORMATICOS DEL SUR, S.A.S. DE C.V.</v>
          </cell>
          <cell r="C322" t="str">
            <v>Proveedores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4360.37</v>
          </cell>
          <cell r="U322">
            <v>0</v>
          </cell>
          <cell r="V322">
            <v>4360.37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4360.37</v>
          </cell>
        </row>
        <row r="323">
          <cell r="A323" t="str">
            <v>2.1.1.2.1.3.671</v>
          </cell>
          <cell r="B323" t="str">
            <v>CVS CAPACITACION GLOBAL SA DE CV</v>
          </cell>
          <cell r="C323" t="str">
            <v>Proveedores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582480.07999999996</v>
          </cell>
          <cell r="U323">
            <v>0</v>
          </cell>
          <cell r="V323">
            <v>582480.07999999996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582480.07999999996</v>
          </cell>
        </row>
        <row r="324">
          <cell r="A324" t="str">
            <v>2.1.1.2.1.3.676</v>
          </cell>
          <cell r="B324" t="str">
            <v>CRYXO TECHNOLOGY S.A. DE C.V.</v>
          </cell>
          <cell r="C324" t="str">
            <v>Proveedores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843050.88</v>
          </cell>
          <cell r="U324">
            <v>0</v>
          </cell>
          <cell r="V324">
            <v>843050.88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843050.88</v>
          </cell>
        </row>
        <row r="325">
          <cell r="A325" t="str">
            <v>2.1.1.2.1.3.687</v>
          </cell>
          <cell r="B325" t="str">
            <v>CONSTRUCCIONES DRAMATICAS Y EXPERTOS CONSTRUCTORES, S.A. DE C.V.</v>
          </cell>
          <cell r="C325" t="str">
            <v>Proveedores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675969.12</v>
          </cell>
          <cell r="U325">
            <v>0</v>
          </cell>
          <cell r="V325">
            <v>675969.12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675969.12</v>
          </cell>
        </row>
        <row r="326">
          <cell r="A326" t="str">
            <v>2.1.1.2.1.3.688</v>
          </cell>
          <cell r="B326" t="str">
            <v>CORREDURIA PUBLICA 3 DE QUINTANA ROO SOCIEDAD CIVIL</v>
          </cell>
          <cell r="C326" t="str">
            <v>Proveedores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104400</v>
          </cell>
          <cell r="U326">
            <v>0</v>
          </cell>
          <cell r="V326">
            <v>104400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104400</v>
          </cell>
        </row>
        <row r="327">
          <cell r="A327" t="str">
            <v>2.1.1.2.1.6.5</v>
          </cell>
          <cell r="B327" t="str">
            <v>FINURA INMOBILIARIA, S.A. DE C.V.</v>
          </cell>
          <cell r="C327" t="str">
            <v>Proveedores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232858.63</v>
          </cell>
          <cell r="U327">
            <v>0</v>
          </cell>
          <cell r="V327">
            <v>232858.63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232858.63</v>
          </cell>
        </row>
        <row r="328">
          <cell r="A328" t="str">
            <v>2.1.1.2.1.6.72</v>
          </cell>
          <cell r="B328" t="str">
            <v>FINTECH INVESTMENTSN CMJ, S.A. DE C.V.</v>
          </cell>
          <cell r="C328" t="str">
            <v>Proveedores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141950.82</v>
          </cell>
          <cell r="U328">
            <v>0</v>
          </cell>
          <cell r="V328">
            <v>141950.82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141950.82</v>
          </cell>
        </row>
        <row r="329">
          <cell r="A329" t="str">
            <v>2.1.1.2.1.6.97</v>
          </cell>
          <cell r="B329" t="str">
            <v>FORBES-DEGARAY PRO S.A. DE C.V</v>
          </cell>
          <cell r="C329" t="str">
            <v>Proveedores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3499999.98</v>
          </cell>
          <cell r="U329">
            <v>0</v>
          </cell>
          <cell r="V329">
            <v>3499999.98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3499999.98</v>
          </cell>
        </row>
        <row r="330">
          <cell r="A330" t="str">
            <v>2.1.1.2.1.7.12</v>
          </cell>
          <cell r="B330" t="str">
            <v>GA RADIOCOMUNICACIONES, S.A. DE C.V.</v>
          </cell>
          <cell r="C330" t="str">
            <v>Proveedores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203000</v>
          </cell>
          <cell r="U330">
            <v>0</v>
          </cell>
          <cell r="V330">
            <v>203000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203000</v>
          </cell>
        </row>
        <row r="331">
          <cell r="A331" t="str">
            <v>2.1.1.2.1.7.28</v>
          </cell>
          <cell r="B331" t="str">
            <v>Gutierrez Campos Rosaura De Fatima</v>
          </cell>
          <cell r="C331" t="str">
            <v>Proveedores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19662</v>
          </cell>
          <cell r="U331">
            <v>0</v>
          </cell>
          <cell r="V331">
            <v>19662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19662</v>
          </cell>
        </row>
        <row r="332">
          <cell r="A332" t="str">
            <v>2.1.1.2.1.7.33</v>
          </cell>
          <cell r="B332" t="str">
            <v>GMB COMUNICACIONES, S.A. DE C.V.</v>
          </cell>
          <cell r="C332" t="str">
            <v>Proveedores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339999.96</v>
          </cell>
          <cell r="U332">
            <v>0</v>
          </cell>
          <cell r="V332">
            <v>339999.96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339999.96</v>
          </cell>
        </row>
        <row r="333">
          <cell r="A333" t="str">
            <v>2.1.1.2.1.1.10</v>
          </cell>
          <cell r="B333" t="str">
            <v>ASCENCIO HERNANDEZ RUBI</v>
          </cell>
          <cell r="C333" t="str">
            <v>Proveedores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360000</v>
          </cell>
          <cell r="P333">
            <v>360000</v>
          </cell>
          <cell r="Q333">
            <v>0</v>
          </cell>
          <cell r="R333" t="e">
            <v>#REF!</v>
          </cell>
          <cell r="S333" t="e">
            <v>#REF!</v>
          </cell>
          <cell r="T333">
            <v>347200</v>
          </cell>
          <cell r="U333">
            <v>0</v>
          </cell>
          <cell r="V333">
            <v>347200</v>
          </cell>
          <cell r="W333" t="e">
            <v>#REF!</v>
          </cell>
          <cell r="X333">
            <v>0</v>
          </cell>
          <cell r="Y333">
            <v>0</v>
          </cell>
          <cell r="Z333" t="e">
            <v>#REF!</v>
          </cell>
          <cell r="AA333" t="e">
            <v>#REF!</v>
          </cell>
        </row>
        <row r="334">
          <cell r="A334" t="str">
            <v>2.1.1.2.1.1.111</v>
          </cell>
          <cell r="B334" t="str">
            <v>AR INFORMACION PARA DECIDIR S.A. DE C.V.</v>
          </cell>
          <cell r="C334" t="str">
            <v>Proveedores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208800</v>
          </cell>
          <cell r="J334">
            <v>182700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391500</v>
          </cell>
          <cell r="Q334">
            <v>391500</v>
          </cell>
          <cell r="R334" t="e">
            <v>#REF!</v>
          </cell>
          <cell r="S334" t="e">
            <v>#REF!</v>
          </cell>
          <cell r="T334">
            <v>391500</v>
          </cell>
          <cell r="U334">
            <v>0</v>
          </cell>
          <cell r="V334">
            <v>391500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391500</v>
          </cell>
        </row>
        <row r="335">
          <cell r="A335" t="str">
            <v>2.1.1.2.1.1.12</v>
          </cell>
          <cell r="B335" t="str">
            <v>ACTIVE ZONE PUBLICIDAD, S.A. DE C.V.</v>
          </cell>
          <cell r="C335" t="str">
            <v>Proveedores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339999.96</v>
          </cell>
          <cell r="U335">
            <v>0</v>
          </cell>
          <cell r="V335">
            <v>339999.96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339999.96</v>
          </cell>
        </row>
        <row r="336">
          <cell r="A336" t="str">
            <v>2.1.1.2.1.1.13</v>
          </cell>
          <cell r="B336" t="str">
            <v>ACCO PROFESIONAL, S.C.P.</v>
          </cell>
          <cell r="C336" t="str">
            <v>Proveedores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38280</v>
          </cell>
          <cell r="U336">
            <v>0</v>
          </cell>
          <cell r="V336">
            <v>38280</v>
          </cell>
          <cell r="W336">
            <v>0</v>
          </cell>
          <cell r="X336" t="e">
            <v>#REF!</v>
          </cell>
          <cell r="Y336">
            <v>0</v>
          </cell>
          <cell r="Z336" t="e">
            <v>#REF!</v>
          </cell>
          <cell r="AA336" t="e">
            <v>#REF!</v>
          </cell>
        </row>
        <row r="337">
          <cell r="A337" t="str">
            <v>2.1.1.2.1.1.132</v>
          </cell>
          <cell r="B337" t="str">
            <v>Abundis Rodriguez Erandeni</v>
          </cell>
          <cell r="C337" t="str">
            <v>Proveedores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212018.07</v>
          </cell>
          <cell r="P337">
            <v>212018.07</v>
          </cell>
          <cell r="Q337">
            <v>0</v>
          </cell>
          <cell r="R337" t="e">
            <v>#REF!</v>
          </cell>
          <cell r="S337" t="e">
            <v>#REF!</v>
          </cell>
          <cell r="T337">
            <v>322076.53000000003</v>
          </cell>
          <cell r="U337">
            <v>0</v>
          </cell>
          <cell r="V337">
            <v>322076.53000000003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322076.53000000003</v>
          </cell>
        </row>
        <row r="338">
          <cell r="A338" t="str">
            <v>2.1.1.2.1.1.14</v>
          </cell>
          <cell r="B338" t="str">
            <v>ASESORIA PENINSULAR CORPORATIVA SBS, S.C.P.</v>
          </cell>
          <cell r="C338" t="str">
            <v>Proveedores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52200</v>
          </cell>
          <cell r="U338">
            <v>0</v>
          </cell>
          <cell r="V338">
            <v>52200</v>
          </cell>
          <cell r="W338">
            <v>0</v>
          </cell>
          <cell r="X338" t="e">
            <v>#REF!</v>
          </cell>
          <cell r="Y338">
            <v>0</v>
          </cell>
          <cell r="Z338" t="e">
            <v>#REF!</v>
          </cell>
          <cell r="AA338" t="e">
            <v>#REF!</v>
          </cell>
        </row>
        <row r="339">
          <cell r="A339" t="str">
            <v>2.1.1.2.1.1.145</v>
          </cell>
          <cell r="B339" t="str">
            <v>ABASTECEDOR HOSPITALARIO DE CANCUN S.A DE C.V.</v>
          </cell>
          <cell r="C339" t="str">
            <v>Proveedores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104225.27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104225.27</v>
          </cell>
          <cell r="Q339">
            <v>104225.27</v>
          </cell>
          <cell r="R339" t="e">
            <v>#REF!</v>
          </cell>
          <cell r="S339" t="e">
            <v>#REF!</v>
          </cell>
          <cell r="T339">
            <v>104225.27</v>
          </cell>
          <cell r="U339">
            <v>0</v>
          </cell>
          <cell r="V339">
            <v>104225.27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104225.27</v>
          </cell>
        </row>
        <row r="340">
          <cell r="A340" t="str">
            <v>2.1.1.2.1.1.16</v>
          </cell>
          <cell r="B340" t="str">
            <v>ALESSANDRINI MORALES MARIA YAZMIN</v>
          </cell>
          <cell r="C340" t="str">
            <v>Proveedores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27000</v>
          </cell>
          <cell r="U340">
            <v>0</v>
          </cell>
          <cell r="V340">
            <v>27000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27000</v>
          </cell>
        </row>
        <row r="341">
          <cell r="A341" t="str">
            <v>2.1.1.2.1.1.166</v>
          </cell>
          <cell r="B341" t="str">
            <v>AUTOPLAZA DE LLANTAS S.A. DE C.V.</v>
          </cell>
          <cell r="C341" t="str">
            <v>Proveedores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 t="e">
            <v>#REF!</v>
          </cell>
          <cell r="S341" t="e">
            <v>#REF!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</row>
        <row r="342">
          <cell r="A342" t="str">
            <v>2.1.1.2.1.1.174</v>
          </cell>
          <cell r="B342" t="str">
            <v>AMADOR VALDEZ PEDRO</v>
          </cell>
          <cell r="C342" t="str">
            <v>Proveedores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48480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48480</v>
          </cell>
          <cell r="Q342">
            <v>48480</v>
          </cell>
          <cell r="R342" t="e">
            <v>#REF!</v>
          </cell>
          <cell r="S342" t="e">
            <v>#REF!</v>
          </cell>
          <cell r="T342">
            <v>48480</v>
          </cell>
          <cell r="U342">
            <v>0</v>
          </cell>
          <cell r="V342">
            <v>48480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48480</v>
          </cell>
        </row>
        <row r="343">
          <cell r="A343" t="str">
            <v>2.1.1.2.1.1.176</v>
          </cell>
          <cell r="B343" t="str">
            <v>AVALUOS Y CONSTRUCCIONES RIVBA SA DE CV</v>
          </cell>
          <cell r="C343" t="str">
            <v>Proveedores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11892.32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11892.32</v>
          </cell>
          <cell r="Q343">
            <v>11892.32</v>
          </cell>
          <cell r="R343" t="e">
            <v>#REF!</v>
          </cell>
          <cell r="S343" t="e">
            <v>#REF!</v>
          </cell>
          <cell r="T343">
            <v>11892.32</v>
          </cell>
          <cell r="U343">
            <v>0</v>
          </cell>
          <cell r="V343">
            <v>11892.32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11892.32</v>
          </cell>
        </row>
        <row r="344">
          <cell r="A344" t="str">
            <v>2.1.1.2.1.1.185</v>
          </cell>
          <cell r="B344" t="str">
            <v>ASOCIACION MEXICANA DE SECRETARIOS DE DESARROLLO ECONOMICO A.C.</v>
          </cell>
          <cell r="C344" t="str">
            <v>Proveedores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127000.01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127000.01</v>
          </cell>
          <cell r="Q344">
            <v>127000.01</v>
          </cell>
          <cell r="R344" t="e">
            <v>#REF!</v>
          </cell>
          <cell r="S344" t="e">
            <v>#REF!</v>
          </cell>
          <cell r="T344">
            <v>127000.01</v>
          </cell>
          <cell r="U344">
            <v>0</v>
          </cell>
          <cell r="V344">
            <v>127000.01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127000.01</v>
          </cell>
        </row>
        <row r="345">
          <cell r="A345" t="str">
            <v>2.1.1.2.1.1.187</v>
          </cell>
          <cell r="B345" t="str">
            <v>ACCESOS HOLOGRAFICOS, S.A. DE C.V.</v>
          </cell>
          <cell r="C345" t="str">
            <v>Proveedores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1100872</v>
          </cell>
          <cell r="J345">
            <v>3817560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4918432</v>
          </cell>
          <cell r="Q345">
            <v>4918432</v>
          </cell>
          <cell r="R345" t="e">
            <v>#REF!</v>
          </cell>
          <cell r="S345" t="e">
            <v>#REF!</v>
          </cell>
          <cell r="T345">
            <v>4918432</v>
          </cell>
          <cell r="U345">
            <v>0</v>
          </cell>
          <cell r="V345">
            <v>4918432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4918432</v>
          </cell>
        </row>
        <row r="346">
          <cell r="A346" t="str">
            <v>2.1.1.2.1.1.197</v>
          </cell>
          <cell r="B346" t="str">
            <v>AKE GONZALEZ JULIO ANGEL</v>
          </cell>
          <cell r="C346" t="str">
            <v>Proveedores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51080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51080</v>
          </cell>
          <cell r="Q346">
            <v>51080</v>
          </cell>
          <cell r="R346" t="e">
            <v>#REF!</v>
          </cell>
          <cell r="S346" t="e">
            <v>#REF!</v>
          </cell>
          <cell r="T346">
            <v>51080</v>
          </cell>
          <cell r="U346">
            <v>0</v>
          </cell>
          <cell r="V346">
            <v>51080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51080</v>
          </cell>
        </row>
        <row r="347">
          <cell r="A347" t="str">
            <v>2.1.1.2.1.1.199</v>
          </cell>
          <cell r="B347" t="str">
            <v>AVILA COOL NIURKA SELENE</v>
          </cell>
          <cell r="C347" t="str">
            <v>Proveedores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794324.71000000008</v>
          </cell>
          <cell r="O347">
            <v>9088</v>
          </cell>
          <cell r="P347">
            <v>803412.71000000008</v>
          </cell>
          <cell r="Q347">
            <v>0</v>
          </cell>
          <cell r="R347" t="e">
            <v>#REF!</v>
          </cell>
          <cell r="S347" t="e">
            <v>#REF!</v>
          </cell>
          <cell r="T347">
            <v>824610.18</v>
          </cell>
          <cell r="U347">
            <v>0</v>
          </cell>
          <cell r="V347">
            <v>824610.18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824610.18</v>
          </cell>
        </row>
        <row r="348">
          <cell r="A348" t="str">
            <v>2.1.1.2.1.1.207</v>
          </cell>
          <cell r="B348" t="str">
            <v>ADVERTIMAGEN CONSULTORES SA DE CV</v>
          </cell>
          <cell r="C348" t="str">
            <v>Proveedores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500000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500000</v>
          </cell>
          <cell r="Q348">
            <v>500000</v>
          </cell>
          <cell r="R348" t="e">
            <v>#REF!</v>
          </cell>
          <cell r="S348" t="e">
            <v>#REF!</v>
          </cell>
          <cell r="T348">
            <v>500000</v>
          </cell>
          <cell r="U348">
            <v>0</v>
          </cell>
          <cell r="V348">
            <v>500000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500000</v>
          </cell>
        </row>
        <row r="349">
          <cell r="A349" t="str">
            <v>2.1.1.2.1.1.215</v>
          </cell>
          <cell r="B349" t="str">
            <v>ADMINISTRADORA DE PLAYAS S DE RL DE CV</v>
          </cell>
          <cell r="C349" t="str">
            <v>Proveedores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10000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10000</v>
          </cell>
          <cell r="Q349">
            <v>10000</v>
          </cell>
          <cell r="R349" t="e">
            <v>#REF!</v>
          </cell>
          <cell r="S349" t="e">
            <v>#REF!</v>
          </cell>
          <cell r="T349">
            <v>10000</v>
          </cell>
          <cell r="U349">
            <v>0</v>
          </cell>
          <cell r="V349">
            <v>10000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10000</v>
          </cell>
        </row>
        <row r="350">
          <cell r="A350" t="str">
            <v>2.1.1.2.1.1.22</v>
          </cell>
          <cell r="B350" t="str">
            <v>ACOSTA GUZMAN APOLINAR</v>
          </cell>
          <cell r="C350" t="str">
            <v>Proveedores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103405.59</v>
          </cell>
          <cell r="U350">
            <v>0</v>
          </cell>
          <cell r="V350">
            <v>103405.59</v>
          </cell>
          <cell r="W350">
            <v>0</v>
          </cell>
          <cell r="X350" t="e">
            <v>#REF!</v>
          </cell>
          <cell r="Y350">
            <v>0</v>
          </cell>
          <cell r="Z350" t="e">
            <v>#REF!</v>
          </cell>
          <cell r="AA350" t="e">
            <v>#REF!</v>
          </cell>
        </row>
        <row r="351">
          <cell r="A351" t="str">
            <v>2.1.1.2.1.1.224</v>
          </cell>
          <cell r="B351" t="str">
            <v>AGENCIA DE VIAJES VIAJES POR EL MUNDO S.A. DE C.V.</v>
          </cell>
          <cell r="C351" t="str">
            <v>Proveedores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17217.060000000001</v>
          </cell>
          <cell r="N351">
            <v>0</v>
          </cell>
          <cell r="O351">
            <v>0</v>
          </cell>
          <cell r="P351">
            <v>17217.060000000001</v>
          </cell>
          <cell r="Q351">
            <v>0</v>
          </cell>
          <cell r="R351" t="e">
            <v>#REF!</v>
          </cell>
          <cell r="S351" t="e">
            <v>#REF!</v>
          </cell>
          <cell r="T351">
            <v>22284.13</v>
          </cell>
          <cell r="U351">
            <v>0</v>
          </cell>
          <cell r="V351">
            <v>22284.13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22284.13</v>
          </cell>
        </row>
        <row r="352">
          <cell r="A352" t="str">
            <v>2.1.1.2.1.1.239</v>
          </cell>
          <cell r="B352" t="str">
            <v>Avila Barron Maura Guadalupe</v>
          </cell>
          <cell r="C352" t="str">
            <v>Proveedores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36540</v>
          </cell>
          <cell r="P352">
            <v>36540</v>
          </cell>
          <cell r="Q352">
            <v>0</v>
          </cell>
          <cell r="R352" t="e">
            <v>#REF!</v>
          </cell>
          <cell r="S352" t="e">
            <v>#REF!</v>
          </cell>
          <cell r="T352">
            <v>36540</v>
          </cell>
          <cell r="U352">
            <v>0</v>
          </cell>
          <cell r="V352">
            <v>36540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36540</v>
          </cell>
        </row>
        <row r="353">
          <cell r="A353" t="str">
            <v>2.1.1.2.1.1.242</v>
          </cell>
          <cell r="B353" t="str">
            <v xml:space="preserve">AGUILAR MANZANERO ALBA ESTHER </v>
          </cell>
          <cell r="C353" t="str">
            <v>Proveedores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34819.609999999993</v>
          </cell>
          <cell r="O353">
            <v>68510.820000000007</v>
          </cell>
          <cell r="P353">
            <v>103330.43</v>
          </cell>
          <cell r="Q353">
            <v>0</v>
          </cell>
          <cell r="R353" t="e">
            <v>#REF!</v>
          </cell>
          <cell r="S353" t="e">
            <v>#REF!</v>
          </cell>
          <cell r="T353">
            <v>162441.43</v>
          </cell>
          <cell r="U353">
            <v>0</v>
          </cell>
          <cell r="V353">
            <v>162441.43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162441.43</v>
          </cell>
        </row>
        <row r="354">
          <cell r="A354" t="str">
            <v>2.1.1.2.1.1.243</v>
          </cell>
          <cell r="B354" t="str">
            <v>AMARO HERNANDEZ EDGAR</v>
          </cell>
          <cell r="C354" t="str">
            <v>Proveedores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16356</v>
          </cell>
          <cell r="P354">
            <v>16356</v>
          </cell>
          <cell r="Q354">
            <v>0</v>
          </cell>
          <cell r="R354" t="e">
            <v>#REF!</v>
          </cell>
          <cell r="S354" t="e">
            <v>#REF!</v>
          </cell>
          <cell r="T354">
            <v>28025.599999999999</v>
          </cell>
          <cell r="U354">
            <v>0</v>
          </cell>
          <cell r="V354">
            <v>28025.599999999999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28025.599999999999</v>
          </cell>
        </row>
        <row r="355">
          <cell r="A355" t="str">
            <v>2.1.1.2.1.1.246</v>
          </cell>
          <cell r="B355" t="str">
            <v>Aguilar Diaz Anahi Elizabeth</v>
          </cell>
          <cell r="C355" t="str">
            <v>Proveedores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73386.83</v>
          </cell>
          <cell r="P355">
            <v>73386.83</v>
          </cell>
          <cell r="Q355">
            <v>0</v>
          </cell>
          <cell r="R355" t="e">
            <v>#REF!</v>
          </cell>
          <cell r="S355" t="e">
            <v>#REF!</v>
          </cell>
          <cell r="T355">
            <v>172298.87</v>
          </cell>
          <cell r="U355">
            <v>0</v>
          </cell>
          <cell r="V355">
            <v>172298.87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172298.87</v>
          </cell>
        </row>
        <row r="356">
          <cell r="A356" t="str">
            <v>2.1.1.2.1.1.248</v>
          </cell>
          <cell r="B356" t="str">
            <v>AREGIONAL, S.A. DE C.V.</v>
          </cell>
          <cell r="C356" t="str">
            <v>Proveedores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1067200</v>
          </cell>
          <cell r="P356">
            <v>1067200</v>
          </cell>
          <cell r="Q356">
            <v>0</v>
          </cell>
          <cell r="R356" t="e">
            <v>#REF!</v>
          </cell>
          <cell r="S356" t="e">
            <v>#REF!</v>
          </cell>
          <cell r="T356">
            <v>1092256</v>
          </cell>
          <cell r="U356">
            <v>0</v>
          </cell>
          <cell r="V356">
            <v>1092256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1092256</v>
          </cell>
        </row>
        <row r="357">
          <cell r="A357" t="str">
            <v>2.1.1.2.1.1.253</v>
          </cell>
          <cell r="B357" t="str">
            <v>ANSOF COMERCIALIZADORES,  S.A. DE C.V.</v>
          </cell>
          <cell r="C357" t="str">
            <v>Proveedores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1045809.6000000001</v>
          </cell>
          <cell r="M357">
            <v>0</v>
          </cell>
          <cell r="N357">
            <v>468780.79999999999</v>
          </cell>
          <cell r="O357">
            <v>0</v>
          </cell>
          <cell r="P357">
            <v>1514590.4000000001</v>
          </cell>
          <cell r="Q357">
            <v>0</v>
          </cell>
          <cell r="R357" t="e">
            <v>#REF!</v>
          </cell>
          <cell r="S357" t="e">
            <v>#REF!</v>
          </cell>
          <cell r="T357">
            <v>1514590.4</v>
          </cell>
          <cell r="U357">
            <v>0</v>
          </cell>
          <cell r="V357">
            <v>1514590.4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1514590.4</v>
          </cell>
        </row>
        <row r="358">
          <cell r="A358" t="str">
            <v>2.1.1.2.1.1.256</v>
          </cell>
          <cell r="B358" t="str">
            <v>ARRENDAMIENTOS Y TRANSPORTES TURISTICOS, S.A. DE C.V.</v>
          </cell>
          <cell r="C358" t="str">
            <v>Proveedores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 t="e">
            <v>#REF!</v>
          </cell>
          <cell r="S358" t="e">
            <v>#REF!</v>
          </cell>
          <cell r="T358">
            <v>698400</v>
          </cell>
          <cell r="U358">
            <v>1833328.96</v>
          </cell>
          <cell r="V358">
            <v>2531728.96</v>
          </cell>
          <cell r="W358" t="e">
            <v>#REF!</v>
          </cell>
          <cell r="X358">
            <v>0</v>
          </cell>
          <cell r="Y358">
            <v>1833328.96</v>
          </cell>
          <cell r="Z358" t="e">
            <v>#REF!</v>
          </cell>
          <cell r="AA358" t="e">
            <v>#REF!</v>
          </cell>
        </row>
        <row r="359">
          <cell r="A359" t="str">
            <v>2.1.1.2.1.1.258</v>
          </cell>
          <cell r="B359" t="str">
            <v>AMAYA MONY MARY</v>
          </cell>
          <cell r="C359" t="str">
            <v>Proveedores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46690</v>
          </cell>
          <cell r="N359">
            <v>0</v>
          </cell>
          <cell r="O359">
            <v>0</v>
          </cell>
          <cell r="P359">
            <v>46690</v>
          </cell>
          <cell r="Q359">
            <v>0</v>
          </cell>
          <cell r="R359" t="e">
            <v>#REF!</v>
          </cell>
          <cell r="S359" t="e">
            <v>#REF!</v>
          </cell>
          <cell r="T359">
            <v>46690</v>
          </cell>
          <cell r="U359">
            <v>0</v>
          </cell>
          <cell r="V359">
            <v>46690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46690</v>
          </cell>
        </row>
        <row r="360">
          <cell r="A360" t="str">
            <v>2.1.1.2.1.1.260</v>
          </cell>
          <cell r="B360" t="str">
            <v>ANDRADE ARMENTA NORMAN</v>
          </cell>
          <cell r="C360" t="str">
            <v>Proveedores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 t="e">
            <v>#REF!</v>
          </cell>
          <cell r="S360" t="e">
            <v>#REF!</v>
          </cell>
          <cell r="T360">
            <v>27045.4</v>
          </cell>
          <cell r="U360">
            <v>0</v>
          </cell>
          <cell r="V360">
            <v>27045.4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27045.4</v>
          </cell>
        </row>
        <row r="361">
          <cell r="A361" t="str">
            <v>2.1.1.2.1.1.261</v>
          </cell>
          <cell r="B361" t="str">
            <v>ANGULO CHI MARTHA BEATRIZ</v>
          </cell>
          <cell r="C361" t="str">
            <v>Proveedores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1624.8</v>
          </cell>
          <cell r="P361">
            <v>1624.8</v>
          </cell>
          <cell r="Q361">
            <v>0</v>
          </cell>
          <cell r="R361" t="e">
            <v>#REF!</v>
          </cell>
          <cell r="S361" t="e">
            <v>#REF!</v>
          </cell>
          <cell r="T361">
            <v>1624.8</v>
          </cell>
          <cell r="U361">
            <v>0</v>
          </cell>
          <cell r="V361">
            <v>1624.8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1624.8</v>
          </cell>
        </row>
        <row r="362">
          <cell r="A362" t="str">
            <v>2.1.1.2.1.1.262</v>
          </cell>
          <cell r="B362" t="str">
            <v>ARGEOMATICA, S.A. DE C.V.</v>
          </cell>
          <cell r="C362" t="str">
            <v>Proveedores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0.02</v>
          </cell>
          <cell r="O362">
            <v>0</v>
          </cell>
          <cell r="P362">
            <v>0.02</v>
          </cell>
          <cell r="Q362">
            <v>0</v>
          </cell>
          <cell r="R362" t="e">
            <v>#REF!</v>
          </cell>
          <cell r="S362" t="e">
            <v>#REF!</v>
          </cell>
          <cell r="T362">
            <v>0.02</v>
          </cell>
          <cell r="U362">
            <v>0</v>
          </cell>
          <cell r="V362">
            <v>0.02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0.02</v>
          </cell>
        </row>
        <row r="363">
          <cell r="A363" t="str">
            <v>2.1.1.2.1.1.267</v>
          </cell>
          <cell r="B363" t="str">
            <v>Andrade Jimenez Maria Del Socorro</v>
          </cell>
          <cell r="C363" t="str">
            <v>Proveedores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105986.88</v>
          </cell>
          <cell r="P363">
            <v>105986.88</v>
          </cell>
          <cell r="Q363">
            <v>0</v>
          </cell>
          <cell r="R363" t="e">
            <v>#REF!</v>
          </cell>
          <cell r="S363" t="e">
            <v>#REF!</v>
          </cell>
          <cell r="T363">
            <v>200197.44</v>
          </cell>
          <cell r="U363">
            <v>0</v>
          </cell>
          <cell r="V363">
            <v>200197.44</v>
          </cell>
          <cell r="W363" t="e">
            <v>#REF!</v>
          </cell>
          <cell r="X363">
            <v>0</v>
          </cell>
          <cell r="Y363">
            <v>0</v>
          </cell>
          <cell r="Z363" t="e">
            <v>#REF!</v>
          </cell>
          <cell r="AA363" t="e">
            <v>#REF!</v>
          </cell>
        </row>
        <row r="364">
          <cell r="A364" t="str">
            <v>2.1.1.2.1.1.269</v>
          </cell>
          <cell r="B364" t="str">
            <v>AQUAFERRY, S.A. DE C.V.</v>
          </cell>
          <cell r="C364" t="str">
            <v>Proveedores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79616</v>
          </cell>
          <cell r="M364">
            <v>0</v>
          </cell>
          <cell r="N364">
            <v>0</v>
          </cell>
          <cell r="O364">
            <v>0</v>
          </cell>
          <cell r="P364">
            <v>79616</v>
          </cell>
          <cell r="Q364">
            <v>0</v>
          </cell>
          <cell r="R364" t="e">
            <v>#REF!</v>
          </cell>
          <cell r="S364" t="e">
            <v>#REF!</v>
          </cell>
          <cell r="T364">
            <v>-20384</v>
          </cell>
          <cell r="U364">
            <v>0</v>
          </cell>
          <cell r="V364">
            <v>-20384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-20384</v>
          </cell>
        </row>
        <row r="365">
          <cell r="A365" t="str">
            <v>2.1.1.2.1.1.274</v>
          </cell>
          <cell r="B365" t="str">
            <v>ALCOCER CAMPOS EFRAIN</v>
          </cell>
          <cell r="C365" t="str">
            <v>Proveedores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21740</v>
          </cell>
          <cell r="O365">
            <v>0</v>
          </cell>
          <cell r="P365">
            <v>21740</v>
          </cell>
          <cell r="Q365">
            <v>0</v>
          </cell>
          <cell r="R365" t="e">
            <v>#REF!</v>
          </cell>
          <cell r="S365" t="e">
            <v>#REF!</v>
          </cell>
          <cell r="T365">
            <v>21740</v>
          </cell>
          <cell r="U365">
            <v>0</v>
          </cell>
          <cell r="V365">
            <v>21740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21740</v>
          </cell>
        </row>
        <row r="366">
          <cell r="A366" t="str">
            <v>2.1.1.2.1.1.276</v>
          </cell>
          <cell r="B366" t="str">
            <v>ASSIS TU VESTIR S.A. DE C.V.</v>
          </cell>
          <cell r="C366" t="str">
            <v>Proveedores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33408</v>
          </cell>
          <cell r="M366">
            <v>0</v>
          </cell>
          <cell r="N366">
            <v>6836717.5200000005</v>
          </cell>
          <cell r="O366">
            <v>0</v>
          </cell>
          <cell r="P366">
            <v>6870125.5200000005</v>
          </cell>
          <cell r="Q366">
            <v>0</v>
          </cell>
          <cell r="R366" t="e">
            <v>#REF!</v>
          </cell>
          <cell r="S366" t="e">
            <v>#REF!</v>
          </cell>
          <cell r="T366">
            <v>13816957.199999999</v>
          </cell>
          <cell r="U366">
            <v>0</v>
          </cell>
          <cell r="V366">
            <v>13816957.199999999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13816957.199999999</v>
          </cell>
        </row>
        <row r="367">
          <cell r="A367" t="str">
            <v>2.1.1.2.1.1.287</v>
          </cell>
          <cell r="B367" t="str">
            <v>AUTOBUSES RAPIDOS DE ZACATLAN S.A. DE C.V.</v>
          </cell>
          <cell r="C367" t="str">
            <v>Proveedores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246422.67</v>
          </cell>
          <cell r="N367">
            <v>28086.719999999998</v>
          </cell>
          <cell r="O367">
            <v>2000</v>
          </cell>
          <cell r="P367">
            <v>276509.39</v>
          </cell>
          <cell r="Q367">
            <v>0</v>
          </cell>
          <cell r="R367" t="e">
            <v>#REF!</v>
          </cell>
          <cell r="S367" t="e">
            <v>#REF!</v>
          </cell>
          <cell r="T367">
            <v>276509.39</v>
          </cell>
          <cell r="U367">
            <v>0</v>
          </cell>
          <cell r="V367">
            <v>276509.39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276509.39</v>
          </cell>
        </row>
        <row r="368">
          <cell r="A368" t="str">
            <v>2.1.1.2.1.1.289</v>
          </cell>
          <cell r="B368" t="str">
            <v>AGENCIA PROMOTORA DE PUBLICACIONES, S.A. DE C.V.</v>
          </cell>
          <cell r="C368" t="str">
            <v>Proveedores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640000</v>
          </cell>
          <cell r="M368">
            <v>0</v>
          </cell>
          <cell r="N368">
            <v>0</v>
          </cell>
          <cell r="O368">
            <v>0</v>
          </cell>
          <cell r="P368">
            <v>640000</v>
          </cell>
          <cell r="Q368">
            <v>0</v>
          </cell>
          <cell r="R368" t="e">
            <v>#REF!</v>
          </cell>
          <cell r="S368" t="e">
            <v>#REF!</v>
          </cell>
          <cell r="T368">
            <v>640000</v>
          </cell>
          <cell r="U368">
            <v>0</v>
          </cell>
          <cell r="V368">
            <v>640000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640000</v>
          </cell>
        </row>
        <row r="369">
          <cell r="A369" t="str">
            <v>2.1.1.2.1.1.290</v>
          </cell>
          <cell r="B369" t="str">
            <v>ACADEMIA REGIONAL DE SEGURIDAD PUBLICA DEL NOROESTE</v>
          </cell>
          <cell r="C369" t="str">
            <v>Proveedores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69509.5</v>
          </cell>
          <cell r="M369">
            <v>0</v>
          </cell>
          <cell r="N369">
            <v>0</v>
          </cell>
          <cell r="O369">
            <v>0</v>
          </cell>
          <cell r="P369">
            <v>69509.5</v>
          </cell>
          <cell r="Q369">
            <v>0</v>
          </cell>
          <cell r="R369" t="e">
            <v>#REF!</v>
          </cell>
          <cell r="S369" t="e">
            <v>#REF!</v>
          </cell>
          <cell r="T369">
            <v>69509.5</v>
          </cell>
          <cell r="U369">
            <v>0</v>
          </cell>
          <cell r="V369">
            <v>69509.5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69509.5</v>
          </cell>
        </row>
        <row r="370">
          <cell r="A370" t="str">
            <v>2.1.1.2.1.1.292</v>
          </cell>
          <cell r="B370" t="str">
            <v>ASPA RIVIERA BONITA S DE RL DE CV</v>
          </cell>
          <cell r="C370" t="str">
            <v>Proveedores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599200</v>
          </cell>
          <cell r="O370">
            <v>0</v>
          </cell>
          <cell r="P370">
            <v>599200</v>
          </cell>
          <cell r="Q370">
            <v>0</v>
          </cell>
          <cell r="R370" t="e">
            <v>#REF!</v>
          </cell>
          <cell r="S370" t="e">
            <v>#REF!</v>
          </cell>
          <cell r="T370">
            <v>599200</v>
          </cell>
          <cell r="U370">
            <v>0</v>
          </cell>
          <cell r="V370">
            <v>599200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599200</v>
          </cell>
        </row>
        <row r="371">
          <cell r="A371" t="str">
            <v>2.1.1.2.1.1.3</v>
          </cell>
          <cell r="B371" t="str">
            <v>Administradora Grafica Aguiheroli, S.A. De C.V.</v>
          </cell>
          <cell r="C371" t="str">
            <v>Proveedores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297186.2</v>
          </cell>
          <cell r="P371">
            <v>297186.2</v>
          </cell>
          <cell r="Q371">
            <v>0</v>
          </cell>
          <cell r="R371" t="e">
            <v>#REF!</v>
          </cell>
          <cell r="S371" t="e">
            <v>#REF!</v>
          </cell>
          <cell r="T371">
            <v>325026.2</v>
          </cell>
          <cell r="U371">
            <v>0</v>
          </cell>
          <cell r="V371">
            <v>325026.2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325026.2</v>
          </cell>
        </row>
        <row r="372">
          <cell r="A372" t="str">
            <v>2.1.1.2.1.1.30</v>
          </cell>
          <cell r="B372" t="str">
            <v>AGUILAR BARRAGAN EDUARDO MARTIN</v>
          </cell>
          <cell r="C372" t="str">
            <v>Proveedores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50500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50500</v>
          </cell>
          <cell r="Q372">
            <v>50500</v>
          </cell>
          <cell r="R372" t="e">
            <v>#REF!</v>
          </cell>
          <cell r="S372" t="e">
            <v>#REF!</v>
          </cell>
          <cell r="T372">
            <v>50500</v>
          </cell>
          <cell r="U372">
            <v>0</v>
          </cell>
          <cell r="V372">
            <v>50500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50500</v>
          </cell>
        </row>
        <row r="373">
          <cell r="A373" t="str">
            <v>2.1.1.2.1.1.302</v>
          </cell>
          <cell r="B373" t="str">
            <v>AURUM TECNOLOGIA, S.A. DE C.V.</v>
          </cell>
          <cell r="C373" t="str">
            <v>Proveedores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67865.8</v>
          </cell>
          <cell r="N373">
            <v>0</v>
          </cell>
          <cell r="O373">
            <v>0</v>
          </cell>
          <cell r="P373">
            <v>67865.8</v>
          </cell>
          <cell r="Q373">
            <v>0</v>
          </cell>
          <cell r="R373" t="e">
            <v>#REF!</v>
          </cell>
          <cell r="S373" t="e">
            <v>#REF!</v>
          </cell>
          <cell r="T373">
            <v>67865.8</v>
          </cell>
          <cell r="U373">
            <v>0</v>
          </cell>
          <cell r="V373">
            <v>67865.8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67865.8</v>
          </cell>
        </row>
        <row r="374">
          <cell r="A374" t="str">
            <v>2.1.1.2.1.1.304</v>
          </cell>
          <cell r="B374" t="str">
            <v>APOYO, ASESORIA EN COMUNICACION POLITICA S.C</v>
          </cell>
          <cell r="C374" t="str">
            <v>Proveedores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649200</v>
          </cell>
          <cell r="O374">
            <v>0</v>
          </cell>
          <cell r="P374">
            <v>649200</v>
          </cell>
          <cell r="Q374">
            <v>0</v>
          </cell>
          <cell r="R374" t="e">
            <v>#REF!</v>
          </cell>
          <cell r="S374" t="e">
            <v>#REF!</v>
          </cell>
          <cell r="T374">
            <v>649200</v>
          </cell>
          <cell r="U374">
            <v>0</v>
          </cell>
          <cell r="V374">
            <v>649200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649200</v>
          </cell>
        </row>
        <row r="375">
          <cell r="A375" t="str">
            <v>2.1.1.2.1.1.305</v>
          </cell>
          <cell r="B375" t="str">
            <v>ARYF CONSULTORES MEXICANOS S.C.</v>
          </cell>
          <cell r="C375" t="str">
            <v>Proveedores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301500</v>
          </cell>
          <cell r="N375">
            <v>0</v>
          </cell>
          <cell r="O375">
            <v>0</v>
          </cell>
          <cell r="P375">
            <v>301500</v>
          </cell>
          <cell r="Q375">
            <v>0</v>
          </cell>
          <cell r="R375" t="e">
            <v>#REF!</v>
          </cell>
          <cell r="S375" t="e">
            <v>#REF!</v>
          </cell>
          <cell r="T375">
            <v>301500</v>
          </cell>
          <cell r="U375">
            <v>0</v>
          </cell>
          <cell r="V375">
            <v>301500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301500</v>
          </cell>
        </row>
        <row r="376">
          <cell r="A376" t="str">
            <v>2.1.1.2.1.1.307</v>
          </cell>
          <cell r="B376" t="str">
            <v>AGUILAR BACELIZ MARIA GUADALUPE</v>
          </cell>
          <cell r="C376" t="str">
            <v>Proveedores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78616.58</v>
          </cell>
          <cell r="O376">
            <v>377747.55</v>
          </cell>
          <cell r="P376">
            <v>456364.13</v>
          </cell>
          <cell r="Q376">
            <v>0</v>
          </cell>
          <cell r="R376" t="e">
            <v>#REF!</v>
          </cell>
          <cell r="S376" t="e">
            <v>#REF!</v>
          </cell>
          <cell r="T376">
            <v>5407453.0099999998</v>
          </cell>
          <cell r="U376">
            <v>0</v>
          </cell>
          <cell r="V376">
            <v>5407453.0099999998</v>
          </cell>
          <cell r="W376" t="e">
            <v>#REF!</v>
          </cell>
          <cell r="X376" t="e">
            <v>#REF!</v>
          </cell>
          <cell r="Y376">
            <v>0</v>
          </cell>
          <cell r="Z376" t="e">
            <v>#REF!</v>
          </cell>
          <cell r="AA376" t="e">
            <v>#REF!</v>
          </cell>
        </row>
        <row r="377">
          <cell r="A377" t="str">
            <v>2.1.1.2.1.1.314</v>
          </cell>
          <cell r="B377" t="str">
            <v>ANILUM MATERIAL ELECTRIO, S.A. DE C.V.</v>
          </cell>
          <cell r="C377" t="str">
            <v>Proveedores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 t="e">
            <v>#REF!</v>
          </cell>
          <cell r="S377" t="e">
            <v>#REF!</v>
          </cell>
          <cell r="T377">
            <v>139644.47</v>
          </cell>
          <cell r="U377">
            <v>0</v>
          </cell>
          <cell r="V377">
            <v>139644.47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139644.47</v>
          </cell>
        </row>
        <row r="378">
          <cell r="A378" t="str">
            <v>2.1.1.2.1.1.315</v>
          </cell>
          <cell r="B378" t="str">
            <v>ANDATOURS DEL SURESTE S.A. DE C.V.</v>
          </cell>
          <cell r="C378" t="str">
            <v>Proveedores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593556.53</v>
          </cell>
          <cell r="O378">
            <v>27776.2</v>
          </cell>
          <cell r="P378">
            <v>621332.73</v>
          </cell>
          <cell r="Q378">
            <v>0</v>
          </cell>
          <cell r="R378" t="e">
            <v>#REF!</v>
          </cell>
          <cell r="S378" t="e">
            <v>#REF!</v>
          </cell>
          <cell r="T378">
            <v>631308.73</v>
          </cell>
          <cell r="U378">
            <v>0</v>
          </cell>
          <cell r="V378">
            <v>631308.73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631308.73</v>
          </cell>
        </row>
        <row r="379">
          <cell r="A379" t="str">
            <v>2.1.1.2.1.1.320</v>
          </cell>
          <cell r="B379" t="str">
            <v>ABC AEROLINEAS S.A. DE C.V.</v>
          </cell>
          <cell r="C379" t="str">
            <v>Proveedores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5483.81</v>
          </cell>
          <cell r="N379">
            <v>0</v>
          </cell>
          <cell r="O379">
            <v>0</v>
          </cell>
          <cell r="P379">
            <v>5483.81</v>
          </cell>
          <cell r="Q379">
            <v>0</v>
          </cell>
          <cell r="R379" t="e">
            <v>#REF!</v>
          </cell>
          <cell r="S379" t="e">
            <v>#REF!</v>
          </cell>
          <cell r="T379">
            <v>5483.81</v>
          </cell>
          <cell r="U379">
            <v>0</v>
          </cell>
          <cell r="V379">
            <v>5483.81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5483.81</v>
          </cell>
        </row>
        <row r="380">
          <cell r="A380" t="str">
            <v>2.1.1.2.1.1.321</v>
          </cell>
          <cell r="B380" t="str">
            <v>Asesores En Comercio Y Desarrollo De Productos S.A. De C.V.</v>
          </cell>
          <cell r="C380" t="str">
            <v>Proveedores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263551.53999999998</v>
          </cell>
          <cell r="P380">
            <v>263551.53999999998</v>
          </cell>
          <cell r="Q380">
            <v>0</v>
          </cell>
          <cell r="R380" t="e">
            <v>#REF!</v>
          </cell>
          <cell r="S380" t="e">
            <v>#REF!</v>
          </cell>
          <cell r="T380">
            <v>333732.7</v>
          </cell>
          <cell r="U380">
            <v>0</v>
          </cell>
          <cell r="V380">
            <v>333732.7</v>
          </cell>
          <cell r="W380" t="e">
            <v>#REF!</v>
          </cell>
          <cell r="X380">
            <v>0</v>
          </cell>
          <cell r="Y380">
            <v>0</v>
          </cell>
          <cell r="Z380" t="e">
            <v>#REF!</v>
          </cell>
          <cell r="AA380" t="e">
            <v>#REF!</v>
          </cell>
        </row>
        <row r="381">
          <cell r="A381" t="str">
            <v>2.1.1.2.1.1.324</v>
          </cell>
          <cell r="B381" t="str">
            <v xml:space="preserve">ARGAEZ VEGA LESLIE YASURI </v>
          </cell>
          <cell r="C381" t="str">
            <v>Proveedores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2349</v>
          </cell>
          <cell r="N381">
            <v>0</v>
          </cell>
          <cell r="O381">
            <v>0</v>
          </cell>
          <cell r="P381">
            <v>2349</v>
          </cell>
          <cell r="Q381">
            <v>0</v>
          </cell>
          <cell r="R381" t="e">
            <v>#REF!</v>
          </cell>
          <cell r="S381" t="e">
            <v>#REF!</v>
          </cell>
          <cell r="T381">
            <v>2349</v>
          </cell>
          <cell r="U381">
            <v>0</v>
          </cell>
          <cell r="V381">
            <v>2349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2349</v>
          </cell>
        </row>
        <row r="382">
          <cell r="A382" t="str">
            <v>2.1.1.2.1.1.327</v>
          </cell>
          <cell r="B382" t="str">
            <v>ASESORIA Y CAPACITACION PARA LA FUNCION Y EL SERVIDOR PUBLICO S.C.</v>
          </cell>
          <cell r="C382" t="str">
            <v>Proveedores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81200</v>
          </cell>
          <cell r="N382">
            <v>0</v>
          </cell>
          <cell r="O382">
            <v>0</v>
          </cell>
          <cell r="P382">
            <v>81200</v>
          </cell>
          <cell r="Q382">
            <v>0</v>
          </cell>
          <cell r="R382" t="e">
            <v>#REF!</v>
          </cell>
          <cell r="S382" t="e">
            <v>#REF!</v>
          </cell>
          <cell r="T382">
            <v>81200</v>
          </cell>
          <cell r="U382">
            <v>0</v>
          </cell>
          <cell r="V382">
            <v>81200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81200</v>
          </cell>
        </row>
        <row r="383">
          <cell r="A383" t="str">
            <v>2.1.1.2.1.1.334</v>
          </cell>
          <cell r="B383" t="str">
            <v>ARTPICO, S.A. DE C.V.</v>
          </cell>
          <cell r="C383" t="str">
            <v>Proveedores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3741000</v>
          </cell>
          <cell r="O383">
            <v>0</v>
          </cell>
          <cell r="P383">
            <v>3741000</v>
          </cell>
          <cell r="Q383">
            <v>0</v>
          </cell>
          <cell r="R383" t="e">
            <v>#REF!</v>
          </cell>
          <cell r="S383" t="e">
            <v>#REF!</v>
          </cell>
          <cell r="T383">
            <v>3741000</v>
          </cell>
          <cell r="U383">
            <v>0</v>
          </cell>
          <cell r="V383">
            <v>3741000</v>
          </cell>
          <cell r="W383" t="e">
            <v>#REF!</v>
          </cell>
          <cell r="X383">
            <v>0</v>
          </cell>
          <cell r="Y383">
            <v>0</v>
          </cell>
          <cell r="Z383" t="e">
            <v>#REF!</v>
          </cell>
          <cell r="AA383" t="e">
            <v>#REF!</v>
          </cell>
        </row>
        <row r="384">
          <cell r="A384" t="str">
            <v>2.1.1.2.1.1.335</v>
          </cell>
          <cell r="B384" t="str">
            <v>ARELLANO VALDES LUIS OCTAVIO DE JESUS</v>
          </cell>
          <cell r="C384" t="str">
            <v>Proveedores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 t="e">
            <v>#REF!</v>
          </cell>
          <cell r="S384" t="e">
            <v>#REF!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</row>
        <row r="385">
          <cell r="A385" t="str">
            <v>2.1.1.2.1.1.338</v>
          </cell>
          <cell r="B385" t="str">
            <v>ALPHA IMAGEN CREATIVA S. DE R.L. DE C.V.</v>
          </cell>
          <cell r="C385" t="str">
            <v>Proveedores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3086000</v>
          </cell>
          <cell r="N385">
            <v>318540</v>
          </cell>
          <cell r="O385">
            <v>0</v>
          </cell>
          <cell r="P385">
            <v>3404540</v>
          </cell>
          <cell r="Q385">
            <v>0</v>
          </cell>
          <cell r="R385" t="e">
            <v>#REF!</v>
          </cell>
          <cell r="S385" t="e">
            <v>#REF!</v>
          </cell>
          <cell r="T385">
            <v>3404540</v>
          </cell>
          <cell r="U385">
            <v>0</v>
          </cell>
          <cell r="V385">
            <v>3404540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3404540</v>
          </cell>
        </row>
        <row r="386">
          <cell r="A386" t="str">
            <v>2.1.1.2.1.1.339</v>
          </cell>
          <cell r="B386" t="str">
            <v>ASEGURADORA PATRIMONIAL VIDA S.A. DE C.V.</v>
          </cell>
          <cell r="C386" t="str">
            <v>Proveedores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10579.37</v>
          </cell>
          <cell r="U386">
            <v>0</v>
          </cell>
          <cell r="V386">
            <v>10579.37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10579.37</v>
          </cell>
        </row>
        <row r="387">
          <cell r="A387" t="str">
            <v>2.1.1.2.1.1.343</v>
          </cell>
          <cell r="B387" t="str">
            <v>Alta Prevención WT Mexico S.A. de C.V.</v>
          </cell>
          <cell r="C387" t="str">
            <v>Proveedores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8750102.7300000004</v>
          </cell>
          <cell r="U387">
            <v>0</v>
          </cell>
          <cell r="V387">
            <v>8750102.7300000004</v>
          </cell>
          <cell r="W387">
            <v>0</v>
          </cell>
          <cell r="X387" t="e">
            <v>#REF!</v>
          </cell>
          <cell r="Y387">
            <v>0</v>
          </cell>
          <cell r="Z387" t="e">
            <v>#REF!</v>
          </cell>
          <cell r="AA387" t="e">
            <v>#REF!</v>
          </cell>
        </row>
        <row r="388">
          <cell r="A388" t="str">
            <v>2.1.1.2.1.1.351</v>
          </cell>
          <cell r="B388" t="str">
            <v>ABOGADOS CONSULTORES DEL CENTRO S.C.</v>
          </cell>
          <cell r="C388" t="str">
            <v>Proveedores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13118623.279999999</v>
          </cell>
          <cell r="U388">
            <v>0</v>
          </cell>
          <cell r="V388">
            <v>13118623.279999999</v>
          </cell>
          <cell r="W388" t="e">
            <v>#REF!</v>
          </cell>
          <cell r="X388">
            <v>0</v>
          </cell>
          <cell r="Y388">
            <v>0</v>
          </cell>
          <cell r="Z388" t="e">
            <v>#REF!</v>
          </cell>
          <cell r="AA388" t="e">
            <v>#REF!</v>
          </cell>
        </row>
        <row r="389">
          <cell r="A389" t="str">
            <v>2.1.1.2.1.1.354</v>
          </cell>
          <cell r="B389" t="str">
            <v>ABIX TELECOMUNICACIONES, S.A. DE C.V.</v>
          </cell>
          <cell r="C389" t="str">
            <v>Proveedores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</row>
        <row r="390">
          <cell r="A390" t="str">
            <v>2.1.1.2.1.1.355</v>
          </cell>
          <cell r="B390" t="str">
            <v>AGUILAR GOMEZ PABLO ALEJANDRO</v>
          </cell>
          <cell r="C390" t="str">
            <v>Proveedores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25599</v>
          </cell>
          <cell r="O390">
            <v>0</v>
          </cell>
          <cell r="P390">
            <v>25599</v>
          </cell>
          <cell r="Q390">
            <v>0</v>
          </cell>
          <cell r="R390" t="e">
            <v>#REF!</v>
          </cell>
          <cell r="S390" t="e">
            <v>#REF!</v>
          </cell>
          <cell r="T390">
            <v>17066</v>
          </cell>
          <cell r="U390">
            <v>0</v>
          </cell>
          <cell r="V390">
            <v>17066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17066</v>
          </cell>
        </row>
        <row r="391">
          <cell r="A391" t="str">
            <v>2.1.1.2.1.1.356</v>
          </cell>
          <cell r="B391" t="str">
            <v>AY CHE JACOBO</v>
          </cell>
          <cell r="C391" t="str">
            <v>Proveedores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25599</v>
          </cell>
          <cell r="O391">
            <v>0</v>
          </cell>
          <cell r="P391">
            <v>25599</v>
          </cell>
          <cell r="Q391">
            <v>0</v>
          </cell>
          <cell r="R391" t="e">
            <v>#REF!</v>
          </cell>
          <cell r="S391" t="e">
            <v>#REF!</v>
          </cell>
          <cell r="T391">
            <v>25599</v>
          </cell>
          <cell r="U391">
            <v>0</v>
          </cell>
          <cell r="V391">
            <v>25599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25599</v>
          </cell>
        </row>
        <row r="392">
          <cell r="A392" t="str">
            <v>2.1.1.2.1.1.359</v>
          </cell>
          <cell r="B392" t="str">
            <v>ARTJAV ARQUITECTURA Y CONSTRUCCION, S.A. DE C.V.</v>
          </cell>
          <cell r="C392" t="str">
            <v>Proveedores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</row>
        <row r="393">
          <cell r="A393" t="str">
            <v>2.1.1.2.1.1.360</v>
          </cell>
          <cell r="B393" t="str">
            <v>ALMEIDA ALMEIDA JONATHAN</v>
          </cell>
          <cell r="C393" t="str">
            <v>Proveedores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</row>
        <row r="394">
          <cell r="A394" t="str">
            <v>2.1.1.2.1.1.362</v>
          </cell>
          <cell r="B394" t="str">
            <v>ARELLANO HAM SOCORRO AGUSTINA</v>
          </cell>
          <cell r="C394" t="str">
            <v>Proveedores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14401.4</v>
          </cell>
          <cell r="O394">
            <v>29018.560000000001</v>
          </cell>
          <cell r="P394">
            <v>43419.96</v>
          </cell>
          <cell r="Q394">
            <v>0</v>
          </cell>
          <cell r="R394" t="e">
            <v>#REF!</v>
          </cell>
          <cell r="S394" t="e">
            <v>#REF!</v>
          </cell>
          <cell r="T394">
            <v>43419.96</v>
          </cell>
          <cell r="U394">
            <v>0</v>
          </cell>
          <cell r="V394">
            <v>43419.96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43419.96</v>
          </cell>
        </row>
        <row r="395">
          <cell r="A395" t="str">
            <v>2.1.1.2.1.1.363</v>
          </cell>
          <cell r="B395" t="str">
            <v>ADMINISTRACIÓN INMOBILIARIA Y SERVICIOS UNIVERSITARIOS, S.C.</v>
          </cell>
          <cell r="C395" t="str">
            <v>Proveedores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66430.91</v>
          </cell>
          <cell r="P395">
            <v>66430.91</v>
          </cell>
          <cell r="Q395">
            <v>0</v>
          </cell>
          <cell r="R395" t="e">
            <v>#REF!</v>
          </cell>
          <cell r="S395" t="e">
            <v>#REF!</v>
          </cell>
          <cell r="T395">
            <v>75921.039999999994</v>
          </cell>
          <cell r="U395">
            <v>0</v>
          </cell>
          <cell r="V395">
            <v>75921.039999999994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75921.039999999994</v>
          </cell>
        </row>
        <row r="396">
          <cell r="A396" t="str">
            <v>2.1.1.2.1.1.365</v>
          </cell>
          <cell r="B396" t="str">
            <v>ASESORES CORPORATIVOS ESSELL, S.A. DE C.V.</v>
          </cell>
          <cell r="C396" t="str">
            <v>Proveedores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1014090</v>
          </cell>
          <cell r="O396">
            <v>0</v>
          </cell>
          <cell r="P396">
            <v>1014090</v>
          </cell>
          <cell r="Q396">
            <v>0</v>
          </cell>
          <cell r="R396" t="e">
            <v>#REF!</v>
          </cell>
          <cell r="S396" t="e">
            <v>#REF!</v>
          </cell>
          <cell r="T396">
            <v>783415.07</v>
          </cell>
          <cell r="U396">
            <v>0</v>
          </cell>
          <cell r="V396">
            <v>783415.07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783415.07</v>
          </cell>
        </row>
        <row r="397">
          <cell r="A397" t="str">
            <v>2.1.1.2.1.1.367</v>
          </cell>
          <cell r="B397" t="str">
            <v>APROTEC MEXICANA, S.A. DE C.V.</v>
          </cell>
          <cell r="C397" t="str">
            <v>Proveedores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</row>
        <row r="398">
          <cell r="A398" t="str">
            <v>2.1.1.2.1.1.38</v>
          </cell>
          <cell r="B398" t="str">
            <v>AGUEDA AMADOR CRUZ</v>
          </cell>
          <cell r="C398" t="str">
            <v>Proveedores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11100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11100</v>
          </cell>
          <cell r="Q398">
            <v>11100</v>
          </cell>
          <cell r="R398" t="e">
            <v>#REF!</v>
          </cell>
          <cell r="S398" t="e">
            <v>#REF!</v>
          </cell>
          <cell r="T398">
            <v>11100</v>
          </cell>
          <cell r="U398">
            <v>0</v>
          </cell>
          <cell r="V398">
            <v>11100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11100</v>
          </cell>
        </row>
        <row r="399">
          <cell r="A399" t="str">
            <v>2.1.1.2.1.1.48</v>
          </cell>
          <cell r="B399" t="str">
            <v xml:space="preserve">ALVAREZ JUNCO ARAON </v>
          </cell>
          <cell r="C399" t="str">
            <v>Proveedores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16871.269999999997</v>
          </cell>
          <cell r="O399">
            <v>0</v>
          </cell>
          <cell r="P399">
            <v>16871.269999999997</v>
          </cell>
          <cell r="Q399">
            <v>0</v>
          </cell>
          <cell r="R399" t="e">
            <v>#REF!</v>
          </cell>
          <cell r="S399" t="e">
            <v>#REF!</v>
          </cell>
          <cell r="T399">
            <v>16871.27</v>
          </cell>
          <cell r="U399">
            <v>0</v>
          </cell>
          <cell r="V399">
            <v>16871.27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16871.27</v>
          </cell>
        </row>
        <row r="400">
          <cell r="A400" t="str">
            <v>2.1.1.2.1.1.6</v>
          </cell>
          <cell r="B400" t="str">
            <v>Alarmas Del Caribe, S.A. De C.V.</v>
          </cell>
          <cell r="C400" t="str">
            <v>Proveedores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15940</v>
          </cell>
          <cell r="P400">
            <v>15940</v>
          </cell>
          <cell r="Q400">
            <v>0</v>
          </cell>
          <cell r="R400" t="e">
            <v>#REF!</v>
          </cell>
          <cell r="S400" t="e">
            <v>#REF!</v>
          </cell>
          <cell r="T400">
            <v>19128</v>
          </cell>
          <cell r="U400">
            <v>0</v>
          </cell>
          <cell r="V400">
            <v>19128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19128</v>
          </cell>
        </row>
        <row r="401">
          <cell r="A401" t="str">
            <v>2.1.1.2.1.1.63</v>
          </cell>
          <cell r="B401" t="str">
            <v>ARREOLA PEÑA ROSARIO</v>
          </cell>
          <cell r="C401" t="str">
            <v>Proveedores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3897.6</v>
          </cell>
          <cell r="U401">
            <v>0</v>
          </cell>
          <cell r="V401">
            <v>3897.6</v>
          </cell>
          <cell r="W401" t="e">
            <v>#REF!</v>
          </cell>
          <cell r="X401">
            <v>0</v>
          </cell>
          <cell r="Y401">
            <v>0</v>
          </cell>
          <cell r="Z401" t="e">
            <v>#REF!</v>
          </cell>
          <cell r="AA401" t="e">
            <v>#REF!</v>
          </cell>
        </row>
        <row r="402">
          <cell r="A402" t="str">
            <v>2.1.1.2.1.1.66</v>
          </cell>
          <cell r="B402" t="str">
            <v>ASREP S. DE R.L. DE C.V.</v>
          </cell>
          <cell r="C402" t="str">
            <v>Proveedores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277500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277500</v>
          </cell>
          <cell r="Q402">
            <v>277500</v>
          </cell>
          <cell r="R402" t="e">
            <v>#REF!</v>
          </cell>
          <cell r="S402" t="e">
            <v>#REF!</v>
          </cell>
          <cell r="T402">
            <v>277500</v>
          </cell>
          <cell r="U402">
            <v>0</v>
          </cell>
          <cell r="V402">
            <v>277500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277500</v>
          </cell>
        </row>
        <row r="403">
          <cell r="A403" t="str">
            <v>2.1.1.2.1.1.7</v>
          </cell>
          <cell r="B403" t="str">
            <v>ACADEMIA DE POLITICA DIGITAL, S.C.</v>
          </cell>
          <cell r="C403" t="str">
            <v>Proveedores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457142.84</v>
          </cell>
          <cell r="P403">
            <v>457142.84</v>
          </cell>
          <cell r="Q403">
            <v>0</v>
          </cell>
          <cell r="R403" t="e">
            <v>#REF!</v>
          </cell>
          <cell r="S403" t="e">
            <v>#REF!</v>
          </cell>
          <cell r="T403">
            <v>457142.84</v>
          </cell>
          <cell r="U403">
            <v>0</v>
          </cell>
          <cell r="V403">
            <v>457142.84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457142.84</v>
          </cell>
        </row>
        <row r="404">
          <cell r="A404" t="str">
            <v>2.1.1.2.1.1.74</v>
          </cell>
          <cell r="B404" t="str">
            <v>ALPHA DIGITAL S.A. DE C.V.</v>
          </cell>
          <cell r="C404" t="str">
            <v>Proveedores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256639.18</v>
          </cell>
          <cell r="P404">
            <v>256639.18</v>
          </cell>
          <cell r="Q404">
            <v>0</v>
          </cell>
          <cell r="R404" t="e">
            <v>#REF!</v>
          </cell>
          <cell r="S404" t="e">
            <v>#REF!</v>
          </cell>
          <cell r="T404">
            <v>439309.14</v>
          </cell>
          <cell r="U404">
            <v>0</v>
          </cell>
          <cell r="V404">
            <v>439309.14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439309.14</v>
          </cell>
        </row>
        <row r="405">
          <cell r="A405" t="str">
            <v>2.1.1.2.1.1.76</v>
          </cell>
          <cell r="B405" t="str">
            <v>ASENCIO REYNOSO LIZBETH FELICITAS</v>
          </cell>
          <cell r="C405" t="str">
            <v>Proveedores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21100.400000000001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21100.400000000001</v>
          </cell>
          <cell r="Q405">
            <v>21100.400000000001</v>
          </cell>
          <cell r="R405" t="e">
            <v>#REF!</v>
          </cell>
          <cell r="S405" t="e">
            <v>#REF!</v>
          </cell>
          <cell r="T405">
            <v>21100.400000000001</v>
          </cell>
          <cell r="U405">
            <v>0</v>
          </cell>
          <cell r="V405">
            <v>21100.400000000001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21100.400000000001</v>
          </cell>
        </row>
        <row r="406">
          <cell r="A406" t="str">
            <v>2.1.1.2.1.1.79</v>
          </cell>
          <cell r="B406" t="str">
            <v>ABORNOZ CUPUL MARGARITO</v>
          </cell>
          <cell r="C406" t="str">
            <v>Proveedores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 t="e">
            <v>#REF!</v>
          </cell>
          <cell r="S406" t="e">
            <v>#REF!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</row>
        <row r="407">
          <cell r="A407" t="str">
            <v>2.1.1.2.1.1.8</v>
          </cell>
          <cell r="B407" t="str">
            <v>AAO ET AL. CONSULTORES, S.A. DE C.V.</v>
          </cell>
          <cell r="C407" t="str">
            <v>Proveedores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494933.33</v>
          </cell>
          <cell r="P407">
            <v>494933.33</v>
          </cell>
          <cell r="Q407">
            <v>0</v>
          </cell>
          <cell r="R407" t="e">
            <v>#REF!</v>
          </cell>
          <cell r="S407" t="e">
            <v>#REF!</v>
          </cell>
          <cell r="T407">
            <v>989866.68</v>
          </cell>
          <cell r="U407">
            <v>0</v>
          </cell>
          <cell r="V407">
            <v>989866.68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989866.68</v>
          </cell>
        </row>
        <row r="408">
          <cell r="A408" t="str">
            <v>2.1.1.2.1.1.82</v>
          </cell>
          <cell r="B408" t="str">
            <v>AMART SOLUCIONES COMUNICACION, S.C.</v>
          </cell>
          <cell r="C408" t="str">
            <v>Proveedores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350000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350000</v>
          </cell>
          <cell r="Q408">
            <v>350000</v>
          </cell>
          <cell r="R408" t="e">
            <v>#REF!</v>
          </cell>
          <cell r="S408" t="e">
            <v>#REF!</v>
          </cell>
          <cell r="T408">
            <v>669000</v>
          </cell>
          <cell r="U408">
            <v>0</v>
          </cell>
          <cell r="V408">
            <v>669000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669000</v>
          </cell>
        </row>
        <row r="409">
          <cell r="A409" t="str">
            <v>2.1.1.2.1.1.82</v>
          </cell>
          <cell r="B409" t="str">
            <v>AMART SOLUCIONES COMUNICACION, S.C.</v>
          </cell>
          <cell r="C409" t="str">
            <v>Proveedores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319000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319000</v>
          </cell>
          <cell r="Q409">
            <v>319000</v>
          </cell>
          <cell r="R409">
            <v>0</v>
          </cell>
          <cell r="S409">
            <v>-319000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</row>
        <row r="410">
          <cell r="A410" t="str">
            <v>2.1.1.2.1.1.86</v>
          </cell>
          <cell r="B410" t="str">
            <v>ALONSO SERRATO ENRIQUE ALEJANDRO</v>
          </cell>
          <cell r="C410" t="str">
            <v>Proveedores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6270.01</v>
          </cell>
          <cell r="L410">
            <v>0</v>
          </cell>
          <cell r="M410">
            <v>0</v>
          </cell>
          <cell r="N410">
            <v>0</v>
          </cell>
          <cell r="O410">
            <v>8966.7999999999993</v>
          </cell>
          <cell r="P410">
            <v>15236.81</v>
          </cell>
          <cell r="Q410">
            <v>6270.01</v>
          </cell>
          <cell r="R410" t="e">
            <v>#REF!</v>
          </cell>
          <cell r="S410" t="e">
            <v>#REF!</v>
          </cell>
          <cell r="T410">
            <v>15236.81</v>
          </cell>
          <cell r="U410">
            <v>0</v>
          </cell>
          <cell r="V410">
            <v>15236.81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15236.81</v>
          </cell>
        </row>
        <row r="411">
          <cell r="A411" t="str">
            <v>2.1.1.2.1.1.9</v>
          </cell>
          <cell r="B411" t="str">
            <v>AMARO HERNANDEZ FERNANDO</v>
          </cell>
          <cell r="C411" t="str">
            <v>Proveedores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 t="e">
            <v>#REF!</v>
          </cell>
          <cell r="S411" t="e">
            <v>#REF!</v>
          </cell>
          <cell r="T411">
            <v>748420.39</v>
          </cell>
          <cell r="U411">
            <v>0</v>
          </cell>
          <cell r="V411">
            <v>748420.39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748420.39</v>
          </cell>
        </row>
        <row r="412">
          <cell r="A412" t="str">
            <v>2.1.1.2.1.10.10</v>
          </cell>
          <cell r="B412" t="str">
            <v>JIMENEZ CAMACHO GUADALUPE</v>
          </cell>
          <cell r="C412" t="str">
            <v>Proveedores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36793.17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36793.17</v>
          </cell>
          <cell r="Q412">
            <v>36793.17</v>
          </cell>
          <cell r="R412" t="e">
            <v>#REF!</v>
          </cell>
          <cell r="S412" t="e">
            <v>#REF!</v>
          </cell>
          <cell r="T412">
            <v>36793.17</v>
          </cell>
          <cell r="U412">
            <v>0</v>
          </cell>
          <cell r="V412">
            <v>36793.17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36793.17</v>
          </cell>
        </row>
        <row r="413">
          <cell r="A413" t="str">
            <v>2.1.1.2.1.10.15</v>
          </cell>
          <cell r="B413" t="str">
            <v xml:space="preserve">JIMENEZ SANTOS EFREN </v>
          </cell>
          <cell r="C413" t="str">
            <v>Proveedores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49184</v>
          </cell>
          <cell r="O413">
            <v>0</v>
          </cell>
          <cell r="P413">
            <v>49184</v>
          </cell>
          <cell r="Q413">
            <v>0</v>
          </cell>
          <cell r="R413" t="e">
            <v>#REF!</v>
          </cell>
          <cell r="S413" t="e">
            <v>#REF!</v>
          </cell>
          <cell r="T413">
            <v>49184</v>
          </cell>
          <cell r="U413">
            <v>0</v>
          </cell>
          <cell r="V413">
            <v>49184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49184</v>
          </cell>
        </row>
        <row r="414">
          <cell r="A414" t="str">
            <v>2.1.1.2.1.10.18</v>
          </cell>
          <cell r="B414" t="str">
            <v>JIMENEZ CHUAYO ITZEL AMAIRANI</v>
          </cell>
          <cell r="C414" t="str">
            <v>Proveedores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 t="e">
            <v>#REF!</v>
          </cell>
          <cell r="S414" t="e">
            <v>#REF!</v>
          </cell>
          <cell r="T414">
            <v>207048.5</v>
          </cell>
          <cell r="U414">
            <v>0</v>
          </cell>
          <cell r="V414">
            <v>207048.5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207048.5</v>
          </cell>
        </row>
        <row r="415">
          <cell r="A415" t="str">
            <v>2.1.1.2.1.10.18</v>
          </cell>
          <cell r="B415" t="str">
            <v>JIMENEZ CHUAYO ITZEL AMAIRANI</v>
          </cell>
          <cell r="C415" t="str">
            <v>Proveedores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207048.5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207048.5</v>
          </cell>
          <cell r="Q415">
            <v>207048.5</v>
          </cell>
          <cell r="R415">
            <v>0</v>
          </cell>
          <cell r="S415">
            <v>-207048.5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</row>
        <row r="416">
          <cell r="A416" t="str">
            <v>2.1.1.2.1.10.318</v>
          </cell>
          <cell r="B416" t="str">
            <v>JARDINES SALAZAR YESENIA</v>
          </cell>
          <cell r="C416" t="str">
            <v>Proveedores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36570</v>
          </cell>
          <cell r="O416">
            <v>0</v>
          </cell>
          <cell r="P416">
            <v>36570</v>
          </cell>
          <cell r="Q416">
            <v>0</v>
          </cell>
          <cell r="R416" t="e">
            <v>#REF!</v>
          </cell>
          <cell r="S416" t="e">
            <v>#REF!</v>
          </cell>
          <cell r="T416">
            <v>18285</v>
          </cell>
          <cell r="U416">
            <v>0</v>
          </cell>
          <cell r="V416">
            <v>18285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18285</v>
          </cell>
        </row>
        <row r="417">
          <cell r="A417" t="str">
            <v>2.1.1.2.1.10.36</v>
          </cell>
          <cell r="B417" t="str">
            <v>JOSE ANTONIO GARCIA ALCOCER Y ASOCIADOS, S.C.</v>
          </cell>
          <cell r="C417" t="str">
            <v>Proveedores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4660000</v>
          </cell>
          <cell r="O417">
            <v>0</v>
          </cell>
          <cell r="P417">
            <v>4660000</v>
          </cell>
          <cell r="Q417">
            <v>0</v>
          </cell>
          <cell r="R417" t="e">
            <v>#REF!</v>
          </cell>
          <cell r="S417" t="e">
            <v>#REF!</v>
          </cell>
          <cell r="T417">
            <v>4660000</v>
          </cell>
          <cell r="U417">
            <v>0</v>
          </cell>
          <cell r="V417">
            <v>4660000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4660000</v>
          </cell>
        </row>
        <row r="418">
          <cell r="A418" t="str">
            <v>2.1.1.2.1.10.7</v>
          </cell>
          <cell r="B418" t="str">
            <v>JUAREZ GALICIA FATIMA REBECA</v>
          </cell>
          <cell r="C418" t="str">
            <v>Proveedores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77700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77700</v>
          </cell>
          <cell r="Q418">
            <v>77700</v>
          </cell>
          <cell r="R418" t="e">
            <v>#REF!</v>
          </cell>
          <cell r="S418" t="e">
            <v>#REF!</v>
          </cell>
          <cell r="T418">
            <v>77700</v>
          </cell>
          <cell r="U418">
            <v>0</v>
          </cell>
          <cell r="V418">
            <v>77700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77700</v>
          </cell>
        </row>
        <row r="419">
          <cell r="A419" t="str">
            <v>2.1.1.2.1.11.20</v>
          </cell>
          <cell r="B419" t="str">
            <v>KEB MONTERO GUADALUPE DEL ROSARIO</v>
          </cell>
          <cell r="C419" t="str">
            <v>Proveedores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4837.2</v>
          </cell>
          <cell r="N419">
            <v>0</v>
          </cell>
          <cell r="O419">
            <v>0</v>
          </cell>
          <cell r="P419">
            <v>4837.2</v>
          </cell>
          <cell r="Q419">
            <v>0</v>
          </cell>
          <cell r="R419" t="e">
            <v>#REF!</v>
          </cell>
          <cell r="S419" t="e">
            <v>#REF!</v>
          </cell>
          <cell r="T419">
            <v>4837.2</v>
          </cell>
          <cell r="U419">
            <v>0</v>
          </cell>
          <cell r="V419">
            <v>4837.2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4837.2</v>
          </cell>
        </row>
        <row r="420">
          <cell r="A420" t="str">
            <v>2.1.1.2.1.11.23</v>
          </cell>
          <cell r="B420" t="str">
            <v>KOOR INTERCOMERCIAL, S.A. DE C.V.</v>
          </cell>
          <cell r="C420" t="str">
            <v>Proveedores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1906228</v>
          </cell>
          <cell r="P420">
            <v>1906228</v>
          </cell>
          <cell r="Q420">
            <v>0</v>
          </cell>
          <cell r="R420" t="e">
            <v>#REF!</v>
          </cell>
          <cell r="S420" t="e">
            <v>#REF!</v>
          </cell>
          <cell r="T420">
            <v>2549964.7999999998</v>
          </cell>
          <cell r="U420">
            <v>0</v>
          </cell>
          <cell r="V420">
            <v>2549964.7999999998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2549964.7999999998</v>
          </cell>
        </row>
        <row r="421">
          <cell r="A421" t="str">
            <v>2.1.1.2.1.11.24</v>
          </cell>
          <cell r="B421" t="str">
            <v>KOO DAVILA BRIZEIDY</v>
          </cell>
          <cell r="C421" t="str">
            <v>Proveedores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2726</v>
          </cell>
          <cell r="O421">
            <v>0</v>
          </cell>
          <cell r="P421">
            <v>2726</v>
          </cell>
          <cell r="Q421">
            <v>0</v>
          </cell>
          <cell r="R421" t="e">
            <v>#REF!</v>
          </cell>
          <cell r="S421" t="e">
            <v>#REF!</v>
          </cell>
          <cell r="T421">
            <v>2726</v>
          </cell>
          <cell r="U421">
            <v>0</v>
          </cell>
          <cell r="V421">
            <v>2726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2726</v>
          </cell>
        </row>
        <row r="422">
          <cell r="A422" t="str">
            <v>2.1.1.2.1.11.26</v>
          </cell>
          <cell r="B422" t="str">
            <v>Kava Desarrollos Integrales del Caribe S.A.S. de C.V.</v>
          </cell>
          <cell r="C422" t="str">
            <v>Proveedores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339596</v>
          </cell>
          <cell r="P422">
            <v>339596</v>
          </cell>
          <cell r="Q422">
            <v>0</v>
          </cell>
          <cell r="R422" t="e">
            <v>#REF!</v>
          </cell>
          <cell r="S422" t="e">
            <v>#REF!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</row>
        <row r="423">
          <cell r="A423" t="str">
            <v>2.1.1.2.1.11.28</v>
          </cell>
          <cell r="B423" t="str">
            <v>KOYOC HERNANDEZ JUAN ABDIEL</v>
          </cell>
          <cell r="C423" t="str">
            <v>Proveedores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25599</v>
          </cell>
          <cell r="O423">
            <v>0</v>
          </cell>
          <cell r="P423">
            <v>25599</v>
          </cell>
          <cell r="Q423">
            <v>0</v>
          </cell>
          <cell r="R423" t="e">
            <v>#REF!</v>
          </cell>
          <cell r="S423" t="e">
            <v>#REF!</v>
          </cell>
          <cell r="T423">
            <v>17066</v>
          </cell>
          <cell r="U423">
            <v>0</v>
          </cell>
          <cell r="V423">
            <v>17066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17066</v>
          </cell>
        </row>
        <row r="424">
          <cell r="A424" t="str">
            <v>2.1.1.2.1.11.6</v>
          </cell>
          <cell r="B424" t="str">
            <v>KEY CANCUN, S.A. DE C.V.</v>
          </cell>
          <cell r="C424" t="str">
            <v>Proveedores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5057.5</v>
          </cell>
          <cell r="J424">
            <v>32477.029999999995</v>
          </cell>
          <cell r="K424">
            <v>17088.400000000001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54622.93</v>
          </cell>
          <cell r="Q424">
            <v>54622.93</v>
          </cell>
          <cell r="R424" t="e">
            <v>#REF!</v>
          </cell>
          <cell r="S424" t="e">
            <v>#REF!</v>
          </cell>
          <cell r="T424">
            <v>54622.93</v>
          </cell>
          <cell r="U424">
            <v>0</v>
          </cell>
          <cell r="V424">
            <v>54622.93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54622.93</v>
          </cell>
        </row>
        <row r="425">
          <cell r="A425" t="str">
            <v>2.1.1.2.1.12.1</v>
          </cell>
          <cell r="B425" t="str">
            <v>LA MER HOTEL, S. DE R.L. DE C.V.</v>
          </cell>
          <cell r="C425" t="str">
            <v>Proveedores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522754.55000000005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522754.55000000005</v>
          </cell>
          <cell r="Q425">
            <v>522754.55000000005</v>
          </cell>
          <cell r="R425" t="e">
            <v>#REF!</v>
          </cell>
          <cell r="S425" t="e">
            <v>#REF!</v>
          </cell>
          <cell r="T425">
            <v>522754.55</v>
          </cell>
          <cell r="U425">
            <v>0</v>
          </cell>
          <cell r="V425">
            <v>522754.55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522754.55</v>
          </cell>
        </row>
        <row r="426">
          <cell r="A426" t="str">
            <v>2.1.1.2.1.12.109</v>
          </cell>
          <cell r="B426" t="str">
            <v>LOGISTICA Y TECNOLOGIAS PARA LABORATORIOS, S.A. DE C.V.</v>
          </cell>
          <cell r="C426" t="str">
            <v>Proveedores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13202.84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13202.84</v>
          </cell>
          <cell r="Q426">
            <v>13202.84</v>
          </cell>
          <cell r="R426" t="e">
            <v>#REF!</v>
          </cell>
          <cell r="S426" t="e">
            <v>#REF!</v>
          </cell>
          <cell r="T426">
            <v>13202.84</v>
          </cell>
          <cell r="U426">
            <v>0</v>
          </cell>
          <cell r="V426">
            <v>13202.84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13202.84</v>
          </cell>
        </row>
        <row r="427">
          <cell r="A427" t="str">
            <v>2.1.1.2.1.12.112</v>
          </cell>
          <cell r="B427" t="str">
            <v>LEMUS ADI AMIRA CAREENA</v>
          </cell>
          <cell r="C427" t="str">
            <v>Proveedores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63551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63551</v>
          </cell>
          <cell r="Q427">
            <v>63551</v>
          </cell>
          <cell r="R427" t="e">
            <v>#REF!</v>
          </cell>
          <cell r="S427" t="e">
            <v>#REF!</v>
          </cell>
          <cell r="T427">
            <v>63551</v>
          </cell>
          <cell r="U427">
            <v>0</v>
          </cell>
          <cell r="V427">
            <v>63551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63551</v>
          </cell>
        </row>
        <row r="428">
          <cell r="A428" t="str">
            <v>2.1.1.2.1.12.119</v>
          </cell>
          <cell r="B428" t="str">
            <v>LUMO FINANCIERA DEL CENTRO, S.A. DE C.V. SOFOM E.N.R.</v>
          </cell>
          <cell r="C428" t="str">
            <v>Proveedores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139295.9</v>
          </cell>
          <cell r="N428">
            <v>0.08</v>
          </cell>
          <cell r="O428">
            <v>61885646.5</v>
          </cell>
          <cell r="P428">
            <v>62024942.479999997</v>
          </cell>
          <cell r="Q428">
            <v>0</v>
          </cell>
          <cell r="R428" t="e">
            <v>#REF!</v>
          </cell>
          <cell r="S428" t="e">
            <v>#REF!</v>
          </cell>
          <cell r="T428">
            <v>88327831.780000001</v>
          </cell>
          <cell r="U428">
            <v>0</v>
          </cell>
          <cell r="V428">
            <v>88327831.780000001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88327831.780000001</v>
          </cell>
        </row>
        <row r="429">
          <cell r="A429" t="str">
            <v>2.1.1.2.1.12.120</v>
          </cell>
          <cell r="B429" t="str">
            <v>LAZCANO SANCHEZ LILIA MARTHA</v>
          </cell>
          <cell r="C429" t="str">
            <v>Proveedores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49250.89</v>
          </cell>
          <cell r="O429">
            <v>42996.93</v>
          </cell>
          <cell r="P429">
            <v>92247.82</v>
          </cell>
          <cell r="Q429">
            <v>0</v>
          </cell>
          <cell r="R429" t="e">
            <v>#REF!</v>
          </cell>
          <cell r="S429" t="e">
            <v>#REF!</v>
          </cell>
          <cell r="T429">
            <v>92247.82</v>
          </cell>
          <cell r="U429">
            <v>0</v>
          </cell>
          <cell r="V429">
            <v>92247.82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92247.82</v>
          </cell>
        </row>
        <row r="430">
          <cell r="A430" t="str">
            <v>2.1.1.2.1.12.129</v>
          </cell>
          <cell r="B430" t="str">
            <v>LAZOS INTERNACIONALES, S.A. DE C.V.</v>
          </cell>
          <cell r="C430" t="str">
            <v>Proveedores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70425932.010000005</v>
          </cell>
          <cell r="O430">
            <v>0</v>
          </cell>
          <cell r="P430">
            <v>70425932.010000005</v>
          </cell>
          <cell r="Q430">
            <v>0</v>
          </cell>
          <cell r="R430" t="e">
            <v>#REF!</v>
          </cell>
          <cell r="S430" t="e">
            <v>#REF!</v>
          </cell>
          <cell r="T430">
            <v>157169838.72999999</v>
          </cell>
          <cell r="U430">
            <v>0</v>
          </cell>
          <cell r="V430">
            <v>157169838.72999999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157169838.72999999</v>
          </cell>
        </row>
        <row r="431">
          <cell r="A431" t="str">
            <v>2.1.1.2.1.12.138</v>
          </cell>
          <cell r="B431" t="str">
            <v>LEASE AND FLEET SOLUTION, S.A. DE C.V.</v>
          </cell>
          <cell r="C431" t="str">
            <v>Proveedores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0.01</v>
          </cell>
          <cell r="N431">
            <v>0</v>
          </cell>
          <cell r="O431">
            <v>69530434.060000002</v>
          </cell>
          <cell r="P431">
            <v>69530434.070000008</v>
          </cell>
          <cell r="Q431">
            <v>0</v>
          </cell>
          <cell r="R431" t="e">
            <v>#REF!</v>
          </cell>
          <cell r="S431" t="e">
            <v>#REF!</v>
          </cell>
          <cell r="T431">
            <v>66747317.439999998</v>
          </cell>
          <cell r="U431">
            <v>0</v>
          </cell>
          <cell r="V431">
            <v>66747317.439999998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66747317.439999998</v>
          </cell>
        </row>
        <row r="432">
          <cell r="A432" t="str">
            <v>2.1.1.2.1.12.139</v>
          </cell>
          <cell r="B432" t="str">
            <v>LEGACORP, ABOGADOS Y CONSULTORES ADMINISTRATIVOS Y CORPORATIVOS S.C.</v>
          </cell>
          <cell r="C432" t="str">
            <v>Proveedores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</row>
        <row r="433">
          <cell r="A433" t="str">
            <v>2.1.1.2.1.12.142</v>
          </cell>
          <cell r="B433" t="str">
            <v>LOPEZ PAT JONATHAN MOISES</v>
          </cell>
          <cell r="C433" t="str">
            <v>Proveedores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6854.4400000000005</v>
          </cell>
          <cell r="O433">
            <v>0</v>
          </cell>
          <cell r="P433">
            <v>6854.4400000000005</v>
          </cell>
          <cell r="Q433">
            <v>0</v>
          </cell>
          <cell r="R433" t="e">
            <v>#REF!</v>
          </cell>
          <cell r="S433" t="e">
            <v>#REF!</v>
          </cell>
          <cell r="T433">
            <v>6854.44</v>
          </cell>
          <cell r="U433">
            <v>0</v>
          </cell>
          <cell r="V433">
            <v>6854.44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6854.44</v>
          </cell>
        </row>
        <row r="434">
          <cell r="A434" t="str">
            <v>2.1.1.2.1.12.143</v>
          </cell>
          <cell r="B434" t="str">
            <v>LEON CHUMBA EVELYN DEL CARMEN</v>
          </cell>
          <cell r="C434" t="str">
            <v>Proveedores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187861.23</v>
          </cell>
          <cell r="O434">
            <v>6156.25</v>
          </cell>
          <cell r="P434">
            <v>194017.48</v>
          </cell>
          <cell r="Q434">
            <v>0</v>
          </cell>
          <cell r="R434" t="e">
            <v>#REF!</v>
          </cell>
          <cell r="S434" t="e">
            <v>#REF!</v>
          </cell>
          <cell r="T434">
            <v>126691.35</v>
          </cell>
          <cell r="U434">
            <v>0</v>
          </cell>
          <cell r="V434">
            <v>126691.35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126691.35</v>
          </cell>
        </row>
        <row r="435">
          <cell r="A435" t="str">
            <v>2.1.1.2.1.12.146</v>
          </cell>
          <cell r="B435" t="str">
            <v>LEON CHUMBA EVELYN DEL CARMEN</v>
          </cell>
          <cell r="C435" t="str">
            <v>Proveedores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 t="e">
            <v>#REF!</v>
          </cell>
          <cell r="S435" t="e">
            <v>#REF!</v>
          </cell>
          <cell r="T435">
            <v>136097.57999999999</v>
          </cell>
          <cell r="U435">
            <v>0</v>
          </cell>
          <cell r="V435">
            <v>136097.57999999999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136097.57999999999</v>
          </cell>
        </row>
        <row r="436">
          <cell r="A436" t="str">
            <v>2.1.1.2.1.12.148</v>
          </cell>
          <cell r="B436" t="str">
            <v>LOPEZ MANUEL ANGEL GUADALUPE</v>
          </cell>
          <cell r="C436" t="str">
            <v>Proveedores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12212.71</v>
          </cell>
          <cell r="O436">
            <v>0</v>
          </cell>
          <cell r="P436">
            <v>12212.71</v>
          </cell>
          <cell r="Q436">
            <v>0</v>
          </cell>
          <cell r="R436" t="e">
            <v>#REF!</v>
          </cell>
          <cell r="S436" t="e">
            <v>#REF!</v>
          </cell>
          <cell r="T436">
            <v>12212.71</v>
          </cell>
          <cell r="U436">
            <v>0</v>
          </cell>
          <cell r="V436">
            <v>12212.71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12212.71</v>
          </cell>
        </row>
        <row r="437">
          <cell r="A437" t="str">
            <v>2.1.1.2.1.12.15</v>
          </cell>
          <cell r="B437" t="str">
            <v>LOPEZ PAREDES CAROLINA VERONICA</v>
          </cell>
          <cell r="C437" t="str">
            <v>Proveedores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48019.64</v>
          </cell>
          <cell r="U437">
            <v>0</v>
          </cell>
          <cell r="V437">
            <v>48019.64</v>
          </cell>
          <cell r="W437">
            <v>0</v>
          </cell>
          <cell r="X437" t="e">
            <v>#REF!</v>
          </cell>
          <cell r="Y437">
            <v>0</v>
          </cell>
          <cell r="Z437" t="e">
            <v>#REF!</v>
          </cell>
          <cell r="AA437" t="e">
            <v>#REF!</v>
          </cell>
        </row>
        <row r="438">
          <cell r="A438" t="str">
            <v>2.1.1.2.1.12.150</v>
          </cell>
          <cell r="B438" t="str">
            <v>LAMUTECH S. DE R.L. DE C.V.</v>
          </cell>
          <cell r="C438" t="str">
            <v>Proveedores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303399.13</v>
          </cell>
          <cell r="N438">
            <v>3379930.5800000029</v>
          </cell>
          <cell r="O438">
            <v>2172880.25</v>
          </cell>
          <cell r="P438">
            <v>5856209.9600000028</v>
          </cell>
          <cell r="Q438">
            <v>0</v>
          </cell>
          <cell r="R438" t="e">
            <v>#REF!</v>
          </cell>
          <cell r="S438" t="e">
            <v>#REF!</v>
          </cell>
          <cell r="T438">
            <v>9067486.9199999999</v>
          </cell>
          <cell r="U438">
            <v>0</v>
          </cell>
          <cell r="V438">
            <v>9067486.9199999999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9067486.9199999999</v>
          </cell>
        </row>
        <row r="439">
          <cell r="A439" t="str">
            <v>2.1.1.2.1.12.151</v>
          </cell>
          <cell r="B439" t="str">
            <v>LIRA GUTIERREZ ZAIDA</v>
          </cell>
          <cell r="C439" t="str">
            <v>Proveedores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 t="e">
            <v>#REF!</v>
          </cell>
          <cell r="S439" t="e">
            <v>#REF!</v>
          </cell>
          <cell r="T439">
            <v>16060.62</v>
          </cell>
          <cell r="U439">
            <v>0</v>
          </cell>
          <cell r="V439">
            <v>16060.62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16060.62</v>
          </cell>
        </row>
        <row r="440">
          <cell r="A440" t="str">
            <v>2.1.1.2.1.12.16</v>
          </cell>
          <cell r="B440" t="str">
            <v>LOS COCOS OPERADORA DE SERVICIOS TURISTICOS DEL SUR, S.A. DE C.V.</v>
          </cell>
          <cell r="C440" t="str">
            <v>Proveedores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38701</v>
          </cell>
          <cell r="O440">
            <v>18132</v>
          </cell>
          <cell r="P440">
            <v>56833</v>
          </cell>
          <cell r="Q440">
            <v>0</v>
          </cell>
          <cell r="R440" t="e">
            <v>#REF!</v>
          </cell>
          <cell r="S440" t="e">
            <v>#REF!</v>
          </cell>
          <cell r="T440">
            <v>67828.98</v>
          </cell>
          <cell r="U440">
            <v>0</v>
          </cell>
          <cell r="V440">
            <v>67828.98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67828.98</v>
          </cell>
        </row>
        <row r="441">
          <cell r="A441" t="str">
            <v>2.1.1.2.1.12.160</v>
          </cell>
          <cell r="B441" t="str">
            <v>Lv Cia Editora De Noticias S.A de C.V</v>
          </cell>
          <cell r="C441" t="str">
            <v>Proveedores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24452.22</v>
          </cell>
          <cell r="P441">
            <v>24452.22</v>
          </cell>
          <cell r="Q441">
            <v>0</v>
          </cell>
          <cell r="R441" t="e">
            <v>#REF!</v>
          </cell>
          <cell r="S441" t="e">
            <v>#REF!</v>
          </cell>
          <cell r="T441">
            <v>393102.22</v>
          </cell>
          <cell r="U441">
            <v>0</v>
          </cell>
          <cell r="V441">
            <v>393102.22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393102.22</v>
          </cell>
        </row>
        <row r="442">
          <cell r="A442" t="str">
            <v>2.1.1.2.1.12.162</v>
          </cell>
          <cell r="B442" t="str">
            <v xml:space="preserve">LOPEZ TUN GEORGINA GUADALUPE </v>
          </cell>
          <cell r="C442" t="str">
            <v>Proveedores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293940.64</v>
          </cell>
          <cell r="N442">
            <v>0</v>
          </cell>
          <cell r="O442">
            <v>0</v>
          </cell>
          <cell r="P442">
            <v>293940.64</v>
          </cell>
          <cell r="Q442">
            <v>0</v>
          </cell>
          <cell r="R442" t="e">
            <v>#REF!</v>
          </cell>
          <cell r="S442" t="e">
            <v>#REF!</v>
          </cell>
          <cell r="T442">
            <v>293940.64</v>
          </cell>
          <cell r="U442">
            <v>0</v>
          </cell>
          <cell r="V442">
            <v>293940.64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293940.64</v>
          </cell>
        </row>
        <row r="443">
          <cell r="A443" t="str">
            <v>2.1.1.2.1.12.165</v>
          </cell>
          <cell r="B443" t="str">
            <v>LOPEZ RINCON LUISA CONSTANZA</v>
          </cell>
          <cell r="C443" t="str">
            <v>Proveedores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270000</v>
          </cell>
          <cell r="O443">
            <v>204568.32000000001</v>
          </cell>
          <cell r="P443">
            <v>474568.32</v>
          </cell>
          <cell r="Q443">
            <v>0</v>
          </cell>
          <cell r="R443" t="e">
            <v>#REF!</v>
          </cell>
          <cell r="S443" t="e">
            <v>#REF!</v>
          </cell>
          <cell r="T443">
            <v>730278.72</v>
          </cell>
          <cell r="U443">
            <v>0</v>
          </cell>
          <cell r="V443">
            <v>730278.72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730278.72</v>
          </cell>
        </row>
        <row r="444">
          <cell r="A444" t="str">
            <v>2.1.1.2.1.12.168</v>
          </cell>
          <cell r="B444" t="str">
            <v>LOPEZ HERNANDEZ LUIS ENRIQUE</v>
          </cell>
          <cell r="C444" t="str">
            <v>Proveedores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997.18</v>
          </cell>
          <cell r="O444">
            <v>1740.12</v>
          </cell>
          <cell r="P444">
            <v>2737.2999999999997</v>
          </cell>
          <cell r="Q444">
            <v>0</v>
          </cell>
          <cell r="R444" t="e">
            <v>#REF!</v>
          </cell>
          <cell r="S444" t="e">
            <v>#REF!</v>
          </cell>
          <cell r="T444">
            <v>2737.3</v>
          </cell>
          <cell r="U444">
            <v>0</v>
          </cell>
          <cell r="V444">
            <v>2737.3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2737.3</v>
          </cell>
        </row>
        <row r="445">
          <cell r="A445" t="str">
            <v>2.1.1.2.1.12.169</v>
          </cell>
          <cell r="B445" t="str">
            <v>LIFE CAFE RESTAURANTES DE MEXICO, S.A. DE C.V.</v>
          </cell>
          <cell r="C445" t="str">
            <v>Proveedores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134987.79999999999</v>
          </cell>
          <cell r="O445">
            <v>0</v>
          </cell>
          <cell r="P445">
            <v>134987.79999999999</v>
          </cell>
          <cell r="Q445">
            <v>0</v>
          </cell>
          <cell r="R445">
            <v>0</v>
          </cell>
          <cell r="S445">
            <v>-134987.79999999999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</row>
        <row r="446">
          <cell r="A446" t="str">
            <v>2.1.1.2.1.12.17</v>
          </cell>
          <cell r="B446" t="str">
            <v>LOPEZ SALAS IGNACIO XICOTENCATL</v>
          </cell>
          <cell r="C446" t="str">
            <v>Proveedores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15150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15150</v>
          </cell>
          <cell r="Q446">
            <v>15150</v>
          </cell>
          <cell r="R446" t="e">
            <v>#REF!</v>
          </cell>
          <cell r="S446" t="e">
            <v>#REF!</v>
          </cell>
          <cell r="T446">
            <v>15150</v>
          </cell>
          <cell r="U446">
            <v>0</v>
          </cell>
          <cell r="V446">
            <v>15150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15150</v>
          </cell>
        </row>
        <row r="447">
          <cell r="A447" t="str">
            <v>2.1.1.2.1.12.172</v>
          </cell>
          <cell r="B447" t="str">
            <v>LUNA BEBANS AINE GRISELLE</v>
          </cell>
          <cell r="C447" t="str">
            <v>Proveedores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 t="e">
            <v>#REF!</v>
          </cell>
          <cell r="S447" t="e">
            <v>#REF!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</row>
        <row r="448">
          <cell r="A448" t="str">
            <v>2.1.1.2.1.12.173</v>
          </cell>
          <cell r="B448" t="str">
            <v>LAZAVI CONSTRUCTORES S.A DE C.V.</v>
          </cell>
          <cell r="C448" t="str">
            <v>Proveedores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1900000</v>
          </cell>
          <cell r="O448">
            <v>0</v>
          </cell>
          <cell r="P448">
            <v>1900000</v>
          </cell>
          <cell r="Q448">
            <v>0</v>
          </cell>
          <cell r="R448" t="e">
            <v>#REF!</v>
          </cell>
          <cell r="S448" t="e">
            <v>#REF!</v>
          </cell>
          <cell r="T448">
            <v>1900000</v>
          </cell>
          <cell r="U448">
            <v>0</v>
          </cell>
          <cell r="V448">
            <v>1900000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1900000</v>
          </cell>
        </row>
        <row r="449">
          <cell r="A449" t="str">
            <v>2.1.1.2.1.12.175</v>
          </cell>
          <cell r="B449" t="str">
            <v>COMPAÑIA LATINOAMERICANA, S.A. DE C.V.</v>
          </cell>
          <cell r="C449" t="str">
            <v>Proveedores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259521</v>
          </cell>
          <cell r="O449">
            <v>0</v>
          </cell>
          <cell r="P449">
            <v>259521</v>
          </cell>
          <cell r="Q449">
            <v>0</v>
          </cell>
          <cell r="R449" t="e">
            <v>#REF!</v>
          </cell>
          <cell r="S449" t="e">
            <v>#REF!</v>
          </cell>
          <cell r="T449">
            <v>259521</v>
          </cell>
          <cell r="U449">
            <v>0</v>
          </cell>
          <cell r="V449">
            <v>259521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259521</v>
          </cell>
        </row>
        <row r="450">
          <cell r="A450" t="str">
            <v>2.1.1.2.1.12.18</v>
          </cell>
          <cell r="B450" t="str">
            <v>LOPEZ SOUZA SERGIO OSCAR</v>
          </cell>
          <cell r="C450" t="str">
            <v>Proveedores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103405.59</v>
          </cell>
          <cell r="U450">
            <v>0</v>
          </cell>
          <cell r="V450">
            <v>103405.59</v>
          </cell>
          <cell r="W450">
            <v>0</v>
          </cell>
          <cell r="X450" t="e">
            <v>#REF!</v>
          </cell>
          <cell r="Y450">
            <v>0</v>
          </cell>
          <cell r="Z450" t="e">
            <v>#REF!</v>
          </cell>
          <cell r="AA450" t="e">
            <v>#REF!</v>
          </cell>
        </row>
        <row r="451">
          <cell r="A451" t="str">
            <v>2.1.1.2.1.12.2</v>
          </cell>
          <cell r="B451" t="str">
            <v>Labastida Lara Sonia</v>
          </cell>
          <cell r="C451" t="str">
            <v>Proveedores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14302.8</v>
          </cell>
          <cell r="P451">
            <v>14302.8</v>
          </cell>
          <cell r="Q451">
            <v>0</v>
          </cell>
          <cell r="R451" t="e">
            <v>#REF!</v>
          </cell>
          <cell r="S451" t="e">
            <v>#REF!</v>
          </cell>
          <cell r="T451">
            <v>33176</v>
          </cell>
          <cell r="U451">
            <v>0</v>
          </cell>
          <cell r="V451">
            <v>33176</v>
          </cell>
          <cell r="W451" t="e">
            <v>#REF!</v>
          </cell>
          <cell r="X451">
            <v>0</v>
          </cell>
          <cell r="Y451">
            <v>0</v>
          </cell>
          <cell r="Z451" t="e">
            <v>#REF!</v>
          </cell>
          <cell r="AA451" t="e">
            <v>#REF!</v>
          </cell>
        </row>
        <row r="452">
          <cell r="A452" t="str">
            <v>2.1.1.2.1.12.29</v>
          </cell>
          <cell r="B452" t="str">
            <v>LOPEZ JOSE ROBERTO</v>
          </cell>
          <cell r="C452" t="str">
            <v>Proveedores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66600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66600</v>
          </cell>
          <cell r="Q452">
            <v>66600</v>
          </cell>
          <cell r="R452" t="e">
            <v>#REF!</v>
          </cell>
          <cell r="S452" t="e">
            <v>#REF!</v>
          </cell>
          <cell r="T452">
            <v>66600</v>
          </cell>
          <cell r="U452">
            <v>0</v>
          </cell>
          <cell r="V452">
            <v>66600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66600</v>
          </cell>
        </row>
        <row r="453">
          <cell r="A453" t="str">
            <v>2.1.1.2.1.12.39</v>
          </cell>
          <cell r="B453" t="str">
            <v>LABORATORIO QUIMICO CLINICO AZTECA S.A. DE C.V.</v>
          </cell>
          <cell r="C453" t="str">
            <v>Proveedores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21551.78</v>
          </cell>
          <cell r="O453">
            <v>39388.239999999998</v>
          </cell>
          <cell r="P453">
            <v>60940.02</v>
          </cell>
          <cell r="Q453">
            <v>0</v>
          </cell>
          <cell r="R453" t="e">
            <v>#REF!</v>
          </cell>
          <cell r="S453" t="e">
            <v>#REF!</v>
          </cell>
          <cell r="T453">
            <v>67664.850000000006</v>
          </cell>
          <cell r="U453">
            <v>0</v>
          </cell>
          <cell r="V453">
            <v>67664.850000000006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67664.850000000006</v>
          </cell>
        </row>
        <row r="454">
          <cell r="A454" t="str">
            <v>2.1.1.2.1.12.42</v>
          </cell>
          <cell r="B454" t="str">
            <v>LIMON PUBLICISTAS, S.A. DE C.V.</v>
          </cell>
          <cell r="C454" t="str">
            <v>Proveedores</v>
          </cell>
          <cell r="D454">
            <v>0</v>
          </cell>
          <cell r="E454">
            <v>0</v>
          </cell>
          <cell r="F454">
            <v>0</v>
          </cell>
          <cell r="G454">
            <v>928000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928000</v>
          </cell>
          <cell r="Q454">
            <v>928000</v>
          </cell>
          <cell r="R454" t="e">
            <v>#REF!</v>
          </cell>
          <cell r="S454" t="e">
            <v>#REF!</v>
          </cell>
          <cell r="T454">
            <v>928000</v>
          </cell>
          <cell r="U454">
            <v>0</v>
          </cell>
          <cell r="V454">
            <v>928000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928000</v>
          </cell>
        </row>
        <row r="455">
          <cell r="A455" t="str">
            <v>2.1.1.2.1.12.48</v>
          </cell>
          <cell r="B455" t="str">
            <v xml:space="preserve">LOPEZ Y BASTARRACHEA CARLOS RAMON </v>
          </cell>
          <cell r="C455" t="str">
            <v>Proveedores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127451.22</v>
          </cell>
          <cell r="P455">
            <v>127451.22</v>
          </cell>
          <cell r="Q455">
            <v>0</v>
          </cell>
          <cell r="R455" t="e">
            <v>#REF!</v>
          </cell>
          <cell r="S455" t="e">
            <v>#REF!</v>
          </cell>
          <cell r="T455">
            <v>148693.09</v>
          </cell>
          <cell r="U455">
            <v>0</v>
          </cell>
          <cell r="V455">
            <v>148693.09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148693.09</v>
          </cell>
        </row>
        <row r="456">
          <cell r="A456" t="str">
            <v>2.1.1.2.1.12.49</v>
          </cell>
          <cell r="B456" t="str">
            <v>L.R.H.G. INFORMATIVO, S.A. DE C.V.</v>
          </cell>
          <cell r="C456" t="str">
            <v>Proveedores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1160000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1160000</v>
          </cell>
          <cell r="Q456">
            <v>1160000</v>
          </cell>
          <cell r="R456" t="e">
            <v>#REF!</v>
          </cell>
          <cell r="S456" t="e">
            <v>#REF!</v>
          </cell>
          <cell r="T456">
            <v>1160000</v>
          </cell>
          <cell r="U456">
            <v>0</v>
          </cell>
          <cell r="V456">
            <v>1160000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1160000</v>
          </cell>
        </row>
        <row r="457">
          <cell r="A457" t="str">
            <v>2.1.1.2.1.12.5</v>
          </cell>
          <cell r="B457" t="str">
            <v>Lemus Lopez Irineo</v>
          </cell>
          <cell r="C457" t="str">
            <v>Proveedores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16526.52</v>
          </cell>
          <cell r="P457">
            <v>16526.52</v>
          </cell>
          <cell r="Q457">
            <v>0</v>
          </cell>
          <cell r="R457" t="e">
            <v>#REF!</v>
          </cell>
          <cell r="S457" t="e">
            <v>#REF!</v>
          </cell>
          <cell r="T457">
            <v>15321.28</v>
          </cell>
          <cell r="U457">
            <v>0</v>
          </cell>
          <cell r="V457">
            <v>15321.28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15321.28</v>
          </cell>
        </row>
        <row r="458">
          <cell r="A458" t="str">
            <v>2.1.1.2.1.12.52</v>
          </cell>
          <cell r="B458" t="str">
            <v>LA CRONICA DIARIA S.A. DE C.V.</v>
          </cell>
          <cell r="C458" t="str">
            <v>Proveedores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348000</v>
          </cell>
          <cell r="K458">
            <v>406000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754000</v>
          </cell>
          <cell r="Q458">
            <v>754000</v>
          </cell>
          <cell r="R458" t="e">
            <v>#REF!</v>
          </cell>
          <cell r="S458" t="e">
            <v>#REF!</v>
          </cell>
          <cell r="T458">
            <v>754000</v>
          </cell>
          <cell r="U458">
            <v>0</v>
          </cell>
          <cell r="V458">
            <v>754000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754000</v>
          </cell>
        </row>
        <row r="459">
          <cell r="A459" t="str">
            <v>2.1.1.2.1.12.6</v>
          </cell>
          <cell r="B459" t="str">
            <v>Luna Medios, S.A. De C.V.</v>
          </cell>
          <cell r="C459" t="str">
            <v>Proveedores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280411.05</v>
          </cell>
          <cell r="P459">
            <v>280411.05</v>
          </cell>
          <cell r="Q459">
            <v>0</v>
          </cell>
          <cell r="R459" t="e">
            <v>#REF!</v>
          </cell>
          <cell r="S459" t="e">
            <v>#REF!</v>
          </cell>
          <cell r="T459">
            <v>752784.44</v>
          </cell>
          <cell r="U459">
            <v>0</v>
          </cell>
          <cell r="V459">
            <v>752784.44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752784.44</v>
          </cell>
        </row>
        <row r="460">
          <cell r="A460" t="str">
            <v>2.1.1.2.1.12.66</v>
          </cell>
          <cell r="B460" t="str">
            <v>LATIN-AMERICAN BROADCASTING INDUSTRIES SA DE CV</v>
          </cell>
          <cell r="C460" t="str">
            <v>Proveedores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600000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600000</v>
          </cell>
          <cell r="Q460">
            <v>600000</v>
          </cell>
          <cell r="R460" t="e">
            <v>#REF!</v>
          </cell>
          <cell r="S460" t="e">
            <v>#REF!</v>
          </cell>
          <cell r="T460">
            <v>600000</v>
          </cell>
          <cell r="U460">
            <v>0</v>
          </cell>
          <cell r="V460">
            <v>600000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600000</v>
          </cell>
        </row>
        <row r="461">
          <cell r="A461" t="str">
            <v>2.1.1.2.1.12.67</v>
          </cell>
          <cell r="B461" t="str">
            <v>LEONEL VILLANUEVA S.C.</v>
          </cell>
          <cell r="C461" t="str">
            <v>Proveedores</v>
          </cell>
          <cell r="D461">
            <v>0</v>
          </cell>
          <cell r="E461">
            <v>0</v>
          </cell>
          <cell r="F461">
            <v>0</v>
          </cell>
          <cell r="G461">
            <v>358900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358900</v>
          </cell>
          <cell r="Q461">
            <v>358900</v>
          </cell>
          <cell r="R461" t="e">
            <v>#REF!</v>
          </cell>
          <cell r="S461" t="e">
            <v>#REF!</v>
          </cell>
          <cell r="T461">
            <v>358900</v>
          </cell>
          <cell r="U461">
            <v>0</v>
          </cell>
          <cell r="V461">
            <v>358900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358900</v>
          </cell>
        </row>
        <row r="462">
          <cell r="A462" t="str">
            <v>2.1.1.2.1.12.71</v>
          </cell>
          <cell r="B462" t="str">
            <v>LICSAMAR, S.A. DE C.V.</v>
          </cell>
          <cell r="C462" t="str">
            <v>Proveedores</v>
          </cell>
          <cell r="D462">
            <v>0</v>
          </cell>
          <cell r="E462">
            <v>0</v>
          </cell>
          <cell r="F462">
            <v>0</v>
          </cell>
          <cell r="G462">
            <v>17172.919999999998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17172.919999999998</v>
          </cell>
          <cell r="Q462">
            <v>17172.919999999998</v>
          </cell>
          <cell r="R462" t="e">
            <v>#REF!</v>
          </cell>
          <cell r="S462" t="e">
            <v>#REF!</v>
          </cell>
          <cell r="T462">
            <v>17172.919999999998</v>
          </cell>
          <cell r="U462">
            <v>0</v>
          </cell>
          <cell r="V462">
            <v>17172.919999999998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17172.919999999998</v>
          </cell>
        </row>
        <row r="463">
          <cell r="A463" t="str">
            <v>2.1.1.2.1.12.79</v>
          </cell>
          <cell r="B463" t="str">
            <v>LIMON GARCIA JUAN CARLOS</v>
          </cell>
          <cell r="C463" t="str">
            <v>Proveedores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4200000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4200000</v>
          </cell>
          <cell r="Q463">
            <v>4200000</v>
          </cell>
          <cell r="R463" t="e">
            <v>#REF!</v>
          </cell>
          <cell r="S463" t="e">
            <v>#REF!</v>
          </cell>
          <cell r="T463">
            <v>4200000</v>
          </cell>
          <cell r="U463">
            <v>0</v>
          </cell>
          <cell r="V463">
            <v>4200000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4200000</v>
          </cell>
        </row>
        <row r="464">
          <cell r="A464" t="str">
            <v>2.1.1.2.1.12.8</v>
          </cell>
          <cell r="B464" t="str">
            <v>LANDAVAZO CEBALLOS ALMA ROSA</v>
          </cell>
          <cell r="C464" t="str">
            <v>Proveedores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225000</v>
          </cell>
          <cell r="P464">
            <v>225000</v>
          </cell>
          <cell r="Q464">
            <v>0</v>
          </cell>
          <cell r="R464" t="e">
            <v>#REF!</v>
          </cell>
          <cell r="S464" t="e">
            <v>#REF!</v>
          </cell>
          <cell r="T464">
            <v>405000</v>
          </cell>
          <cell r="U464">
            <v>0</v>
          </cell>
          <cell r="V464">
            <v>405000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405000</v>
          </cell>
        </row>
        <row r="465">
          <cell r="A465" t="str">
            <v>2.1.1.2.1.12.83</v>
          </cell>
          <cell r="B465" t="str">
            <v>LARA MANUEL JESUS</v>
          </cell>
          <cell r="C465" t="str">
            <v>Proveedores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11451.52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11451.52</v>
          </cell>
          <cell r="Q465">
            <v>11451.52</v>
          </cell>
          <cell r="R465" t="e">
            <v>#REF!</v>
          </cell>
          <cell r="S465" t="e">
            <v>#REF!</v>
          </cell>
          <cell r="T465">
            <v>11451.52</v>
          </cell>
          <cell r="U465">
            <v>0</v>
          </cell>
          <cell r="V465">
            <v>11451.52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11451.52</v>
          </cell>
        </row>
        <row r="466">
          <cell r="A466" t="str">
            <v>2.1.1.2.1.12.84</v>
          </cell>
          <cell r="B466" t="str">
            <v>LANDEROS CHAN ADELINA</v>
          </cell>
          <cell r="C466" t="str">
            <v>Proveedores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2456.65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2456.65</v>
          </cell>
          <cell r="Q466">
            <v>2456.65</v>
          </cell>
          <cell r="R466" t="e">
            <v>#REF!</v>
          </cell>
          <cell r="S466" t="e">
            <v>#REF!</v>
          </cell>
          <cell r="T466">
            <v>2456.65</v>
          </cell>
          <cell r="U466">
            <v>0</v>
          </cell>
          <cell r="V466">
            <v>2456.65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2456.65</v>
          </cell>
        </row>
        <row r="467">
          <cell r="A467" t="str">
            <v>2.1.1.2.1.13.100</v>
          </cell>
          <cell r="B467" t="str">
            <v>MAGALLANES SARMIENTO BERENICE</v>
          </cell>
          <cell r="C467" t="str">
            <v>Proveedores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72182</v>
          </cell>
          <cell r="J467">
            <v>2691.2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74873.2</v>
          </cell>
          <cell r="Q467">
            <v>74873.2</v>
          </cell>
          <cell r="R467" t="e">
            <v>#REF!</v>
          </cell>
          <cell r="S467" t="e">
            <v>#REF!</v>
          </cell>
          <cell r="T467">
            <v>74873.2</v>
          </cell>
          <cell r="U467">
            <v>0</v>
          </cell>
          <cell r="V467">
            <v>74873.2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74873.2</v>
          </cell>
        </row>
        <row r="468">
          <cell r="A468" t="str">
            <v>2.1.1.2.1.13.11</v>
          </cell>
          <cell r="B468" t="str">
            <v>MARTINEZ MONSIVAIS ABEL</v>
          </cell>
          <cell r="C468" t="str">
            <v>Proveedores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756949.53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756949.53</v>
          </cell>
          <cell r="Q468">
            <v>756949.53</v>
          </cell>
          <cell r="R468" t="e">
            <v>#REF!</v>
          </cell>
          <cell r="S468" t="e">
            <v>#REF!</v>
          </cell>
          <cell r="T468">
            <v>756949.53</v>
          </cell>
          <cell r="U468">
            <v>0</v>
          </cell>
          <cell r="V468">
            <v>756949.53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756949.53</v>
          </cell>
        </row>
        <row r="469">
          <cell r="A469" t="str">
            <v>2.1.1.2.1.13.12</v>
          </cell>
          <cell r="B469" t="str">
            <v>MARTINEZ PECH JUANA LEONARDA</v>
          </cell>
          <cell r="C469" t="str">
            <v>Proveedores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 t="e">
            <v>#REF!</v>
          </cell>
          <cell r="S469" t="e">
            <v>#REF!</v>
          </cell>
          <cell r="T469">
            <v>23733.5</v>
          </cell>
          <cell r="U469">
            <v>0</v>
          </cell>
          <cell r="V469">
            <v>23733.5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23733.5</v>
          </cell>
        </row>
        <row r="470">
          <cell r="A470" t="str">
            <v>2.1.1.2.1.13.131</v>
          </cell>
          <cell r="B470" t="str">
            <v>MERAZ MEJORADO FERNANDO DE GUADALUPE</v>
          </cell>
          <cell r="C470" t="str">
            <v>Proveedores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57240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57240</v>
          </cell>
          <cell r="Q470">
            <v>57240</v>
          </cell>
          <cell r="R470" t="e">
            <v>#REF!</v>
          </cell>
          <cell r="S470" t="e">
            <v>#REF!</v>
          </cell>
          <cell r="T470">
            <v>57240</v>
          </cell>
          <cell r="U470">
            <v>0</v>
          </cell>
          <cell r="V470">
            <v>57240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57240</v>
          </cell>
        </row>
        <row r="471">
          <cell r="A471" t="str">
            <v>2.1.1.2.1.13.14</v>
          </cell>
          <cell r="B471" t="str">
            <v>MULTISERVICIOS PRIAMO, S. DE R.L. DE C.V.</v>
          </cell>
          <cell r="C471" t="str">
            <v>Proveedores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3720700</v>
          </cell>
          <cell r="P471">
            <v>3720700</v>
          </cell>
          <cell r="Q471">
            <v>0</v>
          </cell>
          <cell r="R471" t="e">
            <v>#REF!</v>
          </cell>
          <cell r="S471" t="e">
            <v>#REF!</v>
          </cell>
          <cell r="T471">
            <v>838020</v>
          </cell>
          <cell r="U471">
            <v>0</v>
          </cell>
          <cell r="V471">
            <v>838020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838020</v>
          </cell>
        </row>
        <row r="472">
          <cell r="A472" t="str">
            <v>2.1.1.2.1.13.142</v>
          </cell>
          <cell r="B472" t="str">
            <v>MAY Y CORREA JUSTO PASTOR</v>
          </cell>
          <cell r="C472" t="str">
            <v>Proveedores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136350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136350</v>
          </cell>
          <cell r="Q472">
            <v>136350</v>
          </cell>
          <cell r="R472" t="e">
            <v>#REF!</v>
          </cell>
          <cell r="S472" t="e">
            <v>#REF!</v>
          </cell>
          <cell r="T472">
            <v>136350</v>
          </cell>
          <cell r="U472">
            <v>0</v>
          </cell>
          <cell r="V472">
            <v>136350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136350</v>
          </cell>
        </row>
        <row r="473">
          <cell r="A473" t="str">
            <v>2.1.1.2.1.13.143</v>
          </cell>
          <cell r="B473" t="str">
            <v>CAPITAL NEWS S.A. DE C.V.</v>
          </cell>
          <cell r="C473" t="str">
            <v>Proveedores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1842000</v>
          </cell>
          <cell r="K473">
            <v>11842000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13684000</v>
          </cell>
          <cell r="Q473">
            <v>13684000</v>
          </cell>
          <cell r="R473" t="e">
            <v>#REF!</v>
          </cell>
          <cell r="S473" t="e">
            <v>#REF!</v>
          </cell>
          <cell r="T473">
            <v>13684000</v>
          </cell>
          <cell r="U473">
            <v>0</v>
          </cell>
          <cell r="V473">
            <v>13684000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13684000</v>
          </cell>
        </row>
        <row r="474">
          <cell r="A474" t="str">
            <v>2.1.1.2.1.13.15</v>
          </cell>
          <cell r="B474" t="str">
            <v>MARIN CHE ANGELA</v>
          </cell>
          <cell r="C474" t="str">
            <v>Proveedores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67689.48</v>
          </cell>
          <cell r="P474">
            <v>67689.48</v>
          </cell>
          <cell r="Q474">
            <v>0</v>
          </cell>
          <cell r="R474" t="e">
            <v>#REF!</v>
          </cell>
          <cell r="S474" t="e">
            <v>#REF!</v>
          </cell>
          <cell r="T474">
            <v>11174.28</v>
          </cell>
          <cell r="U474">
            <v>0</v>
          </cell>
          <cell r="V474">
            <v>11174.28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11174.28</v>
          </cell>
        </row>
        <row r="475">
          <cell r="A475" t="str">
            <v>2.1.1.2.1.13.160</v>
          </cell>
          <cell r="B475" t="str">
            <v>MOTOSURESTE S.A. DE C.V.</v>
          </cell>
          <cell r="C475" t="str">
            <v>Proveedores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436350.3</v>
          </cell>
          <cell r="O475">
            <v>0</v>
          </cell>
          <cell r="P475">
            <v>436350.3</v>
          </cell>
          <cell r="Q475">
            <v>0</v>
          </cell>
          <cell r="R475" t="e">
            <v>#REF!</v>
          </cell>
          <cell r="S475" t="e">
            <v>#REF!</v>
          </cell>
          <cell r="T475">
            <v>436350.3</v>
          </cell>
          <cell r="U475">
            <v>0</v>
          </cell>
          <cell r="V475">
            <v>436350.3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436350.3</v>
          </cell>
        </row>
        <row r="476">
          <cell r="A476" t="str">
            <v>2.1.1.2.1.13.163</v>
          </cell>
          <cell r="B476" t="str">
            <v>MEDAM, S. DE R.L. DE C.V.</v>
          </cell>
          <cell r="C476" t="str">
            <v>Proveedores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222306.47</v>
          </cell>
          <cell r="L476">
            <v>0</v>
          </cell>
          <cell r="M476">
            <v>0</v>
          </cell>
          <cell r="N476">
            <v>1774.92</v>
          </cell>
          <cell r="O476">
            <v>0</v>
          </cell>
          <cell r="P476">
            <v>224081.39</v>
          </cell>
          <cell r="Q476">
            <v>222306.47</v>
          </cell>
          <cell r="R476" t="e">
            <v>#REF!</v>
          </cell>
          <cell r="S476" t="e">
            <v>#REF!</v>
          </cell>
          <cell r="T476">
            <v>225856.31</v>
          </cell>
          <cell r="U476">
            <v>0</v>
          </cell>
          <cell r="V476">
            <v>225856.31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225856.31</v>
          </cell>
        </row>
        <row r="477">
          <cell r="A477" t="str">
            <v>2.1.1.2.1.13.163</v>
          </cell>
          <cell r="B477" t="str">
            <v>MEDAM, S. DE R.L. DE C.V.</v>
          </cell>
          <cell r="C477" t="str">
            <v>Proveedores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1774.92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1774.92</v>
          </cell>
          <cell r="Q477">
            <v>1774.92</v>
          </cell>
          <cell r="R477">
            <v>0</v>
          </cell>
          <cell r="S477">
            <v>-1774.92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</row>
        <row r="478">
          <cell r="A478" t="str">
            <v>2.1.1.2.1.13.166</v>
          </cell>
          <cell r="B478" t="str">
            <v>MOMENTO DE NEGOCIOS SA DE CV</v>
          </cell>
          <cell r="C478" t="str">
            <v>Proveedores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467059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467059</v>
          </cell>
          <cell r="Q478">
            <v>467059</v>
          </cell>
          <cell r="R478" t="e">
            <v>#REF!</v>
          </cell>
          <cell r="S478" t="e">
            <v>#REF!</v>
          </cell>
          <cell r="T478">
            <v>467059</v>
          </cell>
          <cell r="U478">
            <v>0</v>
          </cell>
          <cell r="V478">
            <v>467059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467059</v>
          </cell>
        </row>
        <row r="479">
          <cell r="A479" t="str">
            <v>2.1.1.2.1.13.178</v>
          </cell>
          <cell r="B479" t="str">
            <v>MAYAN WORLD ADVENTURES, S.A. DE C.V.</v>
          </cell>
          <cell r="C479" t="str">
            <v>Proveedores</v>
          </cell>
          <cell r="D479">
            <v>0</v>
          </cell>
          <cell r="E479">
            <v>0</v>
          </cell>
          <cell r="F479">
            <v>0</v>
          </cell>
          <cell r="G479">
            <v>750000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750000</v>
          </cell>
          <cell r="Q479">
            <v>750000</v>
          </cell>
          <cell r="R479" t="e">
            <v>#REF!</v>
          </cell>
          <cell r="S479" t="e">
            <v>#REF!</v>
          </cell>
          <cell r="T479">
            <v>750000</v>
          </cell>
          <cell r="U479">
            <v>0</v>
          </cell>
          <cell r="V479">
            <v>750000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750000</v>
          </cell>
        </row>
        <row r="480">
          <cell r="A480" t="str">
            <v>2.1.1.2.1.13.18</v>
          </cell>
          <cell r="B480" t="str">
            <v>MENDEZ IROLA LUIS ANTONIO</v>
          </cell>
          <cell r="C480" t="str">
            <v>Proveedores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36480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36480</v>
          </cell>
          <cell r="Q480">
            <v>36480</v>
          </cell>
          <cell r="R480" t="e">
            <v>#REF!</v>
          </cell>
          <cell r="S480" t="e">
            <v>#REF!</v>
          </cell>
          <cell r="T480">
            <v>36480</v>
          </cell>
          <cell r="U480">
            <v>0</v>
          </cell>
          <cell r="V480">
            <v>36480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36480</v>
          </cell>
        </row>
        <row r="481">
          <cell r="A481" t="str">
            <v>2.1.1.2.1.13.181</v>
          </cell>
          <cell r="B481" t="str">
            <v>MAYA MOTRIZ S.A. DE C.V.</v>
          </cell>
          <cell r="C481" t="str">
            <v>Proveedores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226774.77</v>
          </cell>
          <cell r="J481">
            <v>1095825</v>
          </cell>
          <cell r="K481">
            <v>5997000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7319599.7699999996</v>
          </cell>
          <cell r="Q481">
            <v>7319599.7699999996</v>
          </cell>
          <cell r="R481" t="e">
            <v>#REF!</v>
          </cell>
          <cell r="S481" t="e">
            <v>#REF!</v>
          </cell>
          <cell r="T481">
            <v>7319599.7699999996</v>
          </cell>
          <cell r="U481">
            <v>0</v>
          </cell>
          <cell r="V481">
            <v>7319599.7699999996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7319599.7699999996</v>
          </cell>
        </row>
        <row r="482">
          <cell r="A482" t="str">
            <v>2.1.1.2.1.13.183</v>
          </cell>
          <cell r="B482" t="str">
            <v>MIRAME DIGITAL, .S DE R.L. DE C.V.</v>
          </cell>
          <cell r="C482" t="str">
            <v>Proveedores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25467.839999999997</v>
          </cell>
          <cell r="J482">
            <v>12194.380000000001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37662.22</v>
          </cell>
          <cell r="Q482">
            <v>37662.22</v>
          </cell>
          <cell r="R482" t="e">
            <v>#REF!</v>
          </cell>
          <cell r="S482" t="e">
            <v>#REF!</v>
          </cell>
          <cell r="T482">
            <v>37662.22</v>
          </cell>
          <cell r="U482">
            <v>0</v>
          </cell>
          <cell r="V482">
            <v>37662.22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37662.22</v>
          </cell>
        </row>
        <row r="483">
          <cell r="A483" t="str">
            <v>2.1.1.2.1.13.186</v>
          </cell>
          <cell r="B483" t="str">
            <v>MONTALVO HERNANDEZ MARIO ERNESTO</v>
          </cell>
          <cell r="C483" t="str">
            <v>Proveedores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90140.09</v>
          </cell>
          <cell r="J483">
            <v>0</v>
          </cell>
          <cell r="K483">
            <v>0</v>
          </cell>
          <cell r="L483">
            <v>0</v>
          </cell>
          <cell r="M483">
            <v>211352</v>
          </cell>
          <cell r="N483">
            <v>0</v>
          </cell>
          <cell r="O483">
            <v>1185613.72</v>
          </cell>
          <cell r="P483">
            <v>1487105.81</v>
          </cell>
          <cell r="Q483">
            <v>90140.09</v>
          </cell>
          <cell r="R483" t="e">
            <v>#REF!</v>
          </cell>
          <cell r="S483" t="e">
            <v>#REF!</v>
          </cell>
          <cell r="T483">
            <v>2034786.77</v>
          </cell>
          <cell r="U483">
            <v>0</v>
          </cell>
          <cell r="V483">
            <v>2034786.77</v>
          </cell>
          <cell r="W483" t="e">
            <v>#REF!</v>
          </cell>
          <cell r="X483">
            <v>0</v>
          </cell>
          <cell r="Y483">
            <v>0</v>
          </cell>
          <cell r="Z483" t="e">
            <v>#REF!</v>
          </cell>
          <cell r="AA483" t="e">
            <v>#REF!</v>
          </cell>
        </row>
        <row r="484">
          <cell r="A484" t="str">
            <v>2.1.1.2.1.13.186</v>
          </cell>
          <cell r="B484" t="str">
            <v>MONTALVO HERNANDEZ MARIO ERNESTO</v>
          </cell>
          <cell r="C484" t="str">
            <v>Proveedores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26850.240000000002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26850.240000000002</v>
          </cell>
          <cell r="Q484">
            <v>26850.240000000002</v>
          </cell>
          <cell r="R484">
            <v>0</v>
          </cell>
          <cell r="S484">
            <v>-26850.240000000002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</row>
        <row r="485">
          <cell r="A485" t="str">
            <v>2.1.1.2.1.13.189</v>
          </cell>
          <cell r="B485" t="str">
            <v>MEDIOS IMPRESOS DARU S.A. DE C.V.</v>
          </cell>
          <cell r="C485" t="str">
            <v>Proveedores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232000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232000</v>
          </cell>
          <cell r="Q485">
            <v>232000</v>
          </cell>
          <cell r="R485" t="e">
            <v>#REF!</v>
          </cell>
          <cell r="S485" t="e">
            <v>#REF!</v>
          </cell>
          <cell r="T485">
            <v>232000</v>
          </cell>
          <cell r="U485">
            <v>0</v>
          </cell>
          <cell r="V485">
            <v>232000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232000</v>
          </cell>
        </row>
        <row r="486">
          <cell r="A486" t="str">
            <v>2.1.1.2.1.13.19</v>
          </cell>
          <cell r="B486" t="str">
            <v>MANZANO SUAREZ RUDY GILBERT</v>
          </cell>
          <cell r="C486" t="str">
            <v>Proveedores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30000</v>
          </cell>
          <cell r="P486">
            <v>30000</v>
          </cell>
          <cell r="Q486">
            <v>0</v>
          </cell>
          <cell r="R486" t="e">
            <v>#REF!</v>
          </cell>
          <cell r="S486" t="e">
            <v>#REF!</v>
          </cell>
          <cell r="T486">
            <v>30000</v>
          </cell>
          <cell r="U486">
            <v>0</v>
          </cell>
          <cell r="V486">
            <v>30000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30000</v>
          </cell>
        </row>
        <row r="487">
          <cell r="A487" t="str">
            <v>2.1.1.2.1.13.190</v>
          </cell>
          <cell r="B487" t="str">
            <v>MINGUER ESPINOSA ANALILLAN</v>
          </cell>
          <cell r="C487" t="str">
            <v>Proveedores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34985.599999999999</v>
          </cell>
          <cell r="N487">
            <v>0</v>
          </cell>
          <cell r="O487">
            <v>0</v>
          </cell>
          <cell r="P487">
            <v>34985.599999999999</v>
          </cell>
          <cell r="Q487">
            <v>0</v>
          </cell>
          <cell r="R487" t="e">
            <v>#REF!</v>
          </cell>
          <cell r="S487" t="e">
            <v>#REF!</v>
          </cell>
          <cell r="T487">
            <v>34985.599999999999</v>
          </cell>
          <cell r="U487">
            <v>0</v>
          </cell>
          <cell r="V487">
            <v>34985.599999999999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34985.599999999999</v>
          </cell>
        </row>
        <row r="488">
          <cell r="A488" t="str">
            <v>2.1.1.2.1.13.196</v>
          </cell>
          <cell r="B488" t="str">
            <v>MAYO ALONSO LUIS ANTONIO (O RAFAEL ISRAEL)</v>
          </cell>
          <cell r="C488" t="str">
            <v>Proveedores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</row>
        <row r="489">
          <cell r="A489" t="str">
            <v>2.1.1.2.1.13.200</v>
          </cell>
          <cell r="B489" t="str">
            <v>MULTILOGISTICA MI MEXICO, S. DE R.L. DE C.V.</v>
          </cell>
          <cell r="C489" t="str">
            <v>Proveedores</v>
          </cell>
          <cell r="D489">
            <v>0</v>
          </cell>
          <cell r="E489">
            <v>0</v>
          </cell>
          <cell r="F489">
            <v>0</v>
          </cell>
          <cell r="G489">
            <v>1110000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1110000</v>
          </cell>
          <cell r="Q489">
            <v>1110000</v>
          </cell>
          <cell r="R489" t="e">
            <v>#REF!</v>
          </cell>
          <cell r="S489" t="e">
            <v>#REF!</v>
          </cell>
          <cell r="T489">
            <v>1110000</v>
          </cell>
          <cell r="U489">
            <v>0</v>
          </cell>
          <cell r="V489">
            <v>1110000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1110000</v>
          </cell>
        </row>
        <row r="490">
          <cell r="A490" t="str">
            <v>2.1.1.2.1.13.21</v>
          </cell>
          <cell r="B490" t="str">
            <v>MALDONADO BRAVO FELIPE ANGEL</v>
          </cell>
          <cell r="C490" t="str">
            <v>Proveedores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103405.59</v>
          </cell>
          <cell r="U490">
            <v>0</v>
          </cell>
          <cell r="V490">
            <v>103405.59</v>
          </cell>
          <cell r="W490">
            <v>0</v>
          </cell>
          <cell r="X490" t="e">
            <v>#REF!</v>
          </cell>
          <cell r="Y490">
            <v>0</v>
          </cell>
          <cell r="Z490" t="e">
            <v>#REF!</v>
          </cell>
          <cell r="AA490" t="e">
            <v>#REF!</v>
          </cell>
        </row>
        <row r="491">
          <cell r="A491" t="str">
            <v>2.1.1.2.1.13.216</v>
          </cell>
          <cell r="B491" t="str">
            <v>MORALES CANCHE SANDRA ELIZABETH</v>
          </cell>
          <cell r="C491" t="str">
            <v>Proveedores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28700.14</v>
          </cell>
          <cell r="L491">
            <v>52345</v>
          </cell>
          <cell r="M491">
            <v>0</v>
          </cell>
          <cell r="N491">
            <v>0</v>
          </cell>
          <cell r="O491">
            <v>0</v>
          </cell>
          <cell r="P491">
            <v>81045.14</v>
          </cell>
          <cell r="Q491">
            <v>28700.14</v>
          </cell>
          <cell r="R491" t="e">
            <v>#REF!</v>
          </cell>
          <cell r="S491" t="e">
            <v>#REF!</v>
          </cell>
          <cell r="T491">
            <v>81045.14</v>
          </cell>
          <cell r="U491">
            <v>0</v>
          </cell>
          <cell r="V491">
            <v>81045.14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81045.14</v>
          </cell>
        </row>
        <row r="492">
          <cell r="A492" t="str">
            <v>2.1.1.2.1.13.22</v>
          </cell>
          <cell r="B492" t="str">
            <v>MINGUER ALCOCER JOSE LUIS</v>
          </cell>
          <cell r="C492" t="str">
            <v>Proveedores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167319.67999999999</v>
          </cell>
          <cell r="J492">
            <v>33244.32</v>
          </cell>
          <cell r="K492">
            <v>0</v>
          </cell>
          <cell r="L492">
            <v>0</v>
          </cell>
          <cell r="M492">
            <v>0</v>
          </cell>
          <cell r="N492">
            <v>14020.88</v>
          </cell>
          <cell r="O492">
            <v>72566</v>
          </cell>
          <cell r="P492">
            <v>287150.88</v>
          </cell>
          <cell r="Q492">
            <v>200564</v>
          </cell>
          <cell r="R492" t="e">
            <v>#REF!</v>
          </cell>
          <cell r="S492" t="e">
            <v>#REF!</v>
          </cell>
          <cell r="T492">
            <v>862073.08</v>
          </cell>
          <cell r="U492">
            <v>0</v>
          </cell>
          <cell r="V492">
            <v>862073.08</v>
          </cell>
          <cell r="W492" t="e">
            <v>#REF!</v>
          </cell>
          <cell r="X492">
            <v>0</v>
          </cell>
          <cell r="Y492">
            <v>0</v>
          </cell>
          <cell r="Z492" t="e">
            <v>#REF!</v>
          </cell>
          <cell r="AA492" t="e">
            <v>#REF!</v>
          </cell>
        </row>
        <row r="493">
          <cell r="A493" t="str">
            <v>2.1.1.2.1.13.227</v>
          </cell>
          <cell r="B493" t="str">
            <v xml:space="preserve">MEJIA CAMAS PEDRO JAVIER </v>
          </cell>
          <cell r="C493" t="str">
            <v>Proveedores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4270</v>
          </cell>
          <cell r="O493">
            <v>19810</v>
          </cell>
          <cell r="P493">
            <v>24080</v>
          </cell>
          <cell r="Q493">
            <v>0</v>
          </cell>
          <cell r="R493" t="e">
            <v>#REF!</v>
          </cell>
          <cell r="S493" t="e">
            <v>#REF!</v>
          </cell>
          <cell r="T493">
            <v>24080</v>
          </cell>
          <cell r="U493">
            <v>0</v>
          </cell>
          <cell r="V493">
            <v>24080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24080</v>
          </cell>
        </row>
        <row r="494">
          <cell r="A494" t="str">
            <v>2.1.1.2.1.13.229</v>
          </cell>
          <cell r="B494" t="str">
            <v>MORALES CRISTIAN LEONARDO</v>
          </cell>
          <cell r="C494" t="str">
            <v>Proveedores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96280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96280</v>
          </cell>
          <cell r="Q494">
            <v>96280</v>
          </cell>
          <cell r="R494" t="e">
            <v>#REF!</v>
          </cell>
          <cell r="S494" t="e">
            <v>#REF!</v>
          </cell>
          <cell r="T494">
            <v>96280</v>
          </cell>
          <cell r="U494">
            <v>0</v>
          </cell>
          <cell r="V494">
            <v>96280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96280</v>
          </cell>
        </row>
        <row r="495">
          <cell r="A495" t="str">
            <v>2.1.1.2.1.13.23</v>
          </cell>
          <cell r="B495" t="str">
            <v>MARIN URGELL REYNA</v>
          </cell>
          <cell r="C495" t="str">
            <v>Proveedores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99900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99900</v>
          </cell>
          <cell r="Q495">
            <v>99900</v>
          </cell>
          <cell r="R495" t="e">
            <v>#REF!</v>
          </cell>
          <cell r="S495" t="e">
            <v>#REF!</v>
          </cell>
          <cell r="T495">
            <v>99900</v>
          </cell>
          <cell r="U495">
            <v>0</v>
          </cell>
          <cell r="V495">
            <v>99900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99900</v>
          </cell>
        </row>
        <row r="496">
          <cell r="A496" t="str">
            <v>2.1.1.2.1.13.230</v>
          </cell>
          <cell r="B496" t="str">
            <v>MERCADO DE ACEITES DE QUINTANA ROO SA DE CV</v>
          </cell>
          <cell r="C496" t="str">
            <v>Proveedores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79756.350000000006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79756.350000000006</v>
          </cell>
          <cell r="Q496">
            <v>79756.350000000006</v>
          </cell>
          <cell r="R496" t="e">
            <v>#REF!</v>
          </cell>
          <cell r="S496" t="e">
            <v>#REF!</v>
          </cell>
          <cell r="T496">
            <v>79756.350000000006</v>
          </cell>
          <cell r="U496">
            <v>0</v>
          </cell>
          <cell r="V496">
            <v>79756.350000000006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79756.350000000006</v>
          </cell>
        </row>
        <row r="497">
          <cell r="A497" t="str">
            <v>2.1.1.2.1.13.236</v>
          </cell>
          <cell r="B497" t="str">
            <v>MENDEZ LOPEZ ROBERTO</v>
          </cell>
          <cell r="C497" t="str">
            <v>Proveedores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18060.04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18060.04</v>
          </cell>
          <cell r="Q497">
            <v>18060.04</v>
          </cell>
          <cell r="R497" t="e">
            <v>#REF!</v>
          </cell>
          <cell r="S497" t="e">
            <v>#REF!</v>
          </cell>
          <cell r="T497">
            <v>18060.04</v>
          </cell>
          <cell r="U497">
            <v>0</v>
          </cell>
          <cell r="V497">
            <v>18060.04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18060.04</v>
          </cell>
        </row>
        <row r="498">
          <cell r="A498" t="str">
            <v>2.1.1.2.1.13.24</v>
          </cell>
          <cell r="B498" t="str">
            <v>MOSAL SERVICIOS ADMINISTRATIVOS, S.A. DE C.V.</v>
          </cell>
          <cell r="C498" t="str">
            <v>Proveedores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2494000</v>
          </cell>
          <cell r="U498">
            <v>0</v>
          </cell>
          <cell r="V498">
            <v>2494000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2494000</v>
          </cell>
        </row>
        <row r="499">
          <cell r="A499" t="str">
            <v>2.1.1.2.1.13.250</v>
          </cell>
          <cell r="B499" t="str">
            <v>MANTENIMIENTO INSTALACIONES Y CONSTRUCCIONES ELECTRICAS S.A. DE C.V.</v>
          </cell>
          <cell r="C499" t="str">
            <v>Proveedores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39064.979999999996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39064.979999999996</v>
          </cell>
          <cell r="Q499">
            <v>39064.979999999996</v>
          </cell>
          <cell r="R499" t="e">
            <v>#REF!</v>
          </cell>
          <cell r="S499" t="e">
            <v>#REF!</v>
          </cell>
          <cell r="T499">
            <v>39064.980000000003</v>
          </cell>
          <cell r="U499">
            <v>0</v>
          </cell>
          <cell r="V499">
            <v>39064.980000000003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39064.980000000003</v>
          </cell>
        </row>
        <row r="500">
          <cell r="A500" t="str">
            <v>2.1.1.2.1.13.254</v>
          </cell>
          <cell r="B500" t="str">
            <v>MERCURY FIRST SA DE CV</v>
          </cell>
          <cell r="C500" t="str">
            <v>Proveedores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1992400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1992400</v>
          </cell>
          <cell r="Q500">
            <v>1992400</v>
          </cell>
          <cell r="R500" t="e">
            <v>#REF!</v>
          </cell>
          <cell r="S500" t="e">
            <v>#REF!</v>
          </cell>
          <cell r="T500">
            <v>1992400</v>
          </cell>
          <cell r="U500">
            <v>0</v>
          </cell>
          <cell r="V500">
            <v>1992400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1992400</v>
          </cell>
        </row>
        <row r="501">
          <cell r="A501" t="str">
            <v>2.1.1.2.1.13.256</v>
          </cell>
          <cell r="B501" t="str">
            <v>MIMENZA NOVELO ALFREDO E</v>
          </cell>
          <cell r="C501" t="str">
            <v>Proveedores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196357.37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196357.37</v>
          </cell>
          <cell r="Q501">
            <v>196357.37</v>
          </cell>
          <cell r="R501" t="e">
            <v>#REF!</v>
          </cell>
          <cell r="S501" t="e">
            <v>#REF!</v>
          </cell>
          <cell r="T501">
            <v>196357.37</v>
          </cell>
          <cell r="U501">
            <v>0</v>
          </cell>
          <cell r="V501">
            <v>196357.37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196357.37</v>
          </cell>
        </row>
        <row r="502">
          <cell r="A502" t="str">
            <v>2.1.1.2.1.13.26</v>
          </cell>
          <cell r="B502" t="str">
            <v>MARTINEZ SANDOVAL HERNAN ULISES</v>
          </cell>
          <cell r="C502" t="str">
            <v>Proveedores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339999.96</v>
          </cell>
          <cell r="U502">
            <v>0</v>
          </cell>
          <cell r="V502">
            <v>339999.96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339999.96</v>
          </cell>
        </row>
        <row r="503">
          <cell r="A503" t="str">
            <v>2.1.1.2.1.13.265</v>
          </cell>
          <cell r="B503" t="str">
            <v>MUÑOZ ZURITA RICARDO</v>
          </cell>
          <cell r="C503" t="str">
            <v>Proveedores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301600</v>
          </cell>
          <cell r="M503">
            <v>0</v>
          </cell>
          <cell r="N503">
            <v>0</v>
          </cell>
          <cell r="O503">
            <v>0</v>
          </cell>
          <cell r="P503">
            <v>301600</v>
          </cell>
          <cell r="Q503">
            <v>0</v>
          </cell>
          <cell r="R503" t="e">
            <v>#REF!</v>
          </cell>
          <cell r="S503" t="e">
            <v>#REF!</v>
          </cell>
          <cell r="T503">
            <v>301600</v>
          </cell>
          <cell r="U503">
            <v>0</v>
          </cell>
          <cell r="V503">
            <v>301600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301600</v>
          </cell>
        </row>
        <row r="504">
          <cell r="A504" t="str">
            <v>2.1.1.2.1.13.27</v>
          </cell>
          <cell r="B504" t="str">
            <v>MONTIEL MORA MARÍA ELENA</v>
          </cell>
          <cell r="C504" t="str">
            <v>Proveedores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155400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155400</v>
          </cell>
          <cell r="Q504">
            <v>155400</v>
          </cell>
          <cell r="R504" t="e">
            <v>#REF!</v>
          </cell>
          <cell r="S504" t="e">
            <v>#REF!</v>
          </cell>
          <cell r="T504">
            <v>155400</v>
          </cell>
          <cell r="U504">
            <v>0</v>
          </cell>
          <cell r="V504">
            <v>155400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155400</v>
          </cell>
        </row>
        <row r="505">
          <cell r="A505" t="str">
            <v>2.1.1.2.1.13.270</v>
          </cell>
          <cell r="B505" t="str">
            <v>MORATO CASTRO MARIA DEL CARMEN</v>
          </cell>
          <cell r="C505" t="str">
            <v>Proveedores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11328</v>
          </cell>
          <cell r="P505">
            <v>11328</v>
          </cell>
          <cell r="Q505">
            <v>0</v>
          </cell>
          <cell r="R505" t="e">
            <v>#REF!</v>
          </cell>
          <cell r="S505" t="e">
            <v>#REF!</v>
          </cell>
          <cell r="T505">
            <v>53340</v>
          </cell>
          <cell r="U505">
            <v>0</v>
          </cell>
          <cell r="V505">
            <v>53340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53340</v>
          </cell>
        </row>
        <row r="506">
          <cell r="A506" t="str">
            <v>2.1.1.2.1.13.280</v>
          </cell>
          <cell r="B506" t="str">
            <v>MAYOREO Y MENUDEO PENINSULAR S.A. DE C.V.</v>
          </cell>
          <cell r="C506" t="str">
            <v>Proveedores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541.49</v>
          </cell>
          <cell r="N506">
            <v>1355632.0399999993</v>
          </cell>
          <cell r="O506">
            <v>0</v>
          </cell>
          <cell r="P506">
            <v>1356173.5299999993</v>
          </cell>
          <cell r="Q506">
            <v>0</v>
          </cell>
          <cell r="R506" t="e">
            <v>#REF!</v>
          </cell>
          <cell r="S506" t="e">
            <v>#REF!</v>
          </cell>
          <cell r="T506">
            <v>1358072.27</v>
          </cell>
          <cell r="U506">
            <v>0</v>
          </cell>
          <cell r="V506">
            <v>1358072.27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1358072.27</v>
          </cell>
        </row>
        <row r="507">
          <cell r="A507" t="str">
            <v>2.1.1.2.1.13.293</v>
          </cell>
          <cell r="B507" t="str">
            <v xml:space="preserve">MAYO COELLO PATRICIA   </v>
          </cell>
          <cell r="C507" t="str">
            <v>Proveedores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294640</v>
          </cell>
          <cell r="O507">
            <v>426754.72</v>
          </cell>
          <cell r="P507">
            <v>721394.72</v>
          </cell>
          <cell r="Q507">
            <v>0</v>
          </cell>
          <cell r="R507" t="e">
            <v>#REF!</v>
          </cell>
          <cell r="S507" t="e">
            <v>#REF!</v>
          </cell>
          <cell r="T507">
            <v>1339651.3799999999</v>
          </cell>
          <cell r="U507">
            <v>0</v>
          </cell>
          <cell r="V507">
            <v>1339651.3799999999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1339651.3799999999</v>
          </cell>
        </row>
        <row r="508">
          <cell r="A508" t="str">
            <v>2.1.1.2.1.13.297</v>
          </cell>
          <cell r="B508" t="str">
            <v>MARTINEZ BORBOLLA ADRIANA</v>
          </cell>
          <cell r="C508" t="str">
            <v>Proveedores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34384</v>
          </cell>
          <cell r="O508">
            <v>4644</v>
          </cell>
          <cell r="P508">
            <v>39028</v>
          </cell>
          <cell r="Q508">
            <v>0</v>
          </cell>
          <cell r="R508" t="e">
            <v>#REF!</v>
          </cell>
          <cell r="S508" t="e">
            <v>#REF!</v>
          </cell>
          <cell r="T508">
            <v>39028</v>
          </cell>
          <cell r="U508">
            <v>0</v>
          </cell>
          <cell r="V508">
            <v>39028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39028</v>
          </cell>
        </row>
        <row r="509">
          <cell r="A509" t="str">
            <v>2.1.1.2.1.13.3</v>
          </cell>
          <cell r="B509" t="str">
            <v>MONTERO BLANCO NUBIA MARGARITA</v>
          </cell>
          <cell r="C509" t="str">
            <v>Proveedores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49285.43</v>
          </cell>
          <cell r="P509">
            <v>49285.43</v>
          </cell>
          <cell r="Q509">
            <v>0</v>
          </cell>
          <cell r="R509" t="e">
            <v>#REF!</v>
          </cell>
          <cell r="S509" t="e">
            <v>#REF!</v>
          </cell>
          <cell r="T509">
            <v>239102.34</v>
          </cell>
          <cell r="U509">
            <v>0</v>
          </cell>
          <cell r="V509">
            <v>239102.34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239102.34</v>
          </cell>
        </row>
        <row r="510">
          <cell r="A510" t="str">
            <v>2.1.1.2.1.13.301</v>
          </cell>
          <cell r="B510" t="str">
            <v>MEDIA FILM &amp; PRODUCTION S.A. DE C.V.</v>
          </cell>
          <cell r="C510" t="str">
            <v>Proveedores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1392000</v>
          </cell>
          <cell r="M510">
            <v>0</v>
          </cell>
          <cell r="N510">
            <v>0</v>
          </cell>
          <cell r="O510">
            <v>0</v>
          </cell>
          <cell r="P510">
            <v>1392000</v>
          </cell>
          <cell r="Q510">
            <v>0</v>
          </cell>
          <cell r="R510" t="e">
            <v>#REF!</v>
          </cell>
          <cell r="S510" t="e">
            <v>#REF!</v>
          </cell>
          <cell r="T510">
            <v>1392000</v>
          </cell>
          <cell r="U510">
            <v>0</v>
          </cell>
          <cell r="V510">
            <v>1392000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1392000</v>
          </cell>
        </row>
        <row r="511">
          <cell r="A511" t="str">
            <v>2.1.1.2.1.13.304</v>
          </cell>
          <cell r="B511" t="str">
            <v>MANTENIMIENTO Y SUMINISTROS DE MEXICO, S.A. DE C.V.</v>
          </cell>
          <cell r="C511" t="str">
            <v>Proveedores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8066.87</v>
          </cell>
          <cell r="O511">
            <v>0</v>
          </cell>
          <cell r="P511">
            <v>8066.87</v>
          </cell>
          <cell r="Q511">
            <v>0</v>
          </cell>
          <cell r="R511" t="e">
            <v>#REF!</v>
          </cell>
          <cell r="S511" t="e">
            <v>#REF!</v>
          </cell>
          <cell r="T511">
            <v>8066.87</v>
          </cell>
          <cell r="U511">
            <v>0</v>
          </cell>
          <cell r="V511">
            <v>8066.87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8066.87</v>
          </cell>
        </row>
        <row r="512">
          <cell r="A512" t="str">
            <v>2.1.1.2.1.13.305</v>
          </cell>
          <cell r="B512" t="str">
            <v>MENDOZA ROJAS ANTONIO ALFONSO</v>
          </cell>
          <cell r="C512" t="str">
            <v>Proveedores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3499140</v>
          </cell>
          <cell r="M512">
            <v>0</v>
          </cell>
          <cell r="N512">
            <v>0</v>
          </cell>
          <cell r="O512">
            <v>0</v>
          </cell>
          <cell r="P512">
            <v>3499140</v>
          </cell>
          <cell r="Q512">
            <v>0</v>
          </cell>
          <cell r="R512" t="e">
            <v>#REF!</v>
          </cell>
          <cell r="S512" t="e">
            <v>#REF!</v>
          </cell>
          <cell r="T512">
            <v>3499140</v>
          </cell>
          <cell r="U512">
            <v>0</v>
          </cell>
          <cell r="V512">
            <v>3499140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3499140</v>
          </cell>
        </row>
        <row r="513">
          <cell r="A513" t="str">
            <v>2.1.1.2.1.13.323</v>
          </cell>
          <cell r="B513" t="str">
            <v>MUÑOZ BALAM EDGARDO REY</v>
          </cell>
          <cell r="C513" t="str">
            <v>Proveedores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103405.59</v>
          </cell>
          <cell r="U513">
            <v>0</v>
          </cell>
          <cell r="V513">
            <v>103405.59</v>
          </cell>
          <cell r="W513">
            <v>0</v>
          </cell>
          <cell r="X513" t="e">
            <v>#REF!</v>
          </cell>
          <cell r="Y513">
            <v>0</v>
          </cell>
          <cell r="Z513" t="e">
            <v>#REF!</v>
          </cell>
          <cell r="AA513" t="e">
            <v>#REF!</v>
          </cell>
        </row>
        <row r="514">
          <cell r="A514" t="str">
            <v>2.1.1.2.1.13.331</v>
          </cell>
          <cell r="B514" t="str">
            <v>Marin Hernandez Adriana</v>
          </cell>
          <cell r="C514" t="str">
            <v>Proveedores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306356</v>
          </cell>
          <cell r="P514">
            <v>306356</v>
          </cell>
          <cell r="Q514">
            <v>0</v>
          </cell>
          <cell r="R514" t="e">
            <v>#REF!</v>
          </cell>
          <cell r="S514" t="e">
            <v>#REF!</v>
          </cell>
          <cell r="T514">
            <v>491822.6</v>
          </cell>
          <cell r="U514">
            <v>0</v>
          </cell>
          <cell r="V514">
            <v>491822.6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491822.6</v>
          </cell>
        </row>
        <row r="515">
          <cell r="A515" t="str">
            <v>2.1.1.2.1.13.338</v>
          </cell>
          <cell r="B515" t="str">
            <v>MENDEZ HERRERA PABLO</v>
          </cell>
          <cell r="C515" t="str">
            <v>Proveedores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54855</v>
          </cell>
          <cell r="O515">
            <v>0</v>
          </cell>
          <cell r="P515">
            <v>54855</v>
          </cell>
          <cell r="Q515">
            <v>0</v>
          </cell>
          <cell r="R515" t="e">
            <v>#REF!</v>
          </cell>
          <cell r="S515" t="e">
            <v>#REF!</v>
          </cell>
          <cell r="T515">
            <v>36570</v>
          </cell>
          <cell r="U515">
            <v>0</v>
          </cell>
          <cell r="V515">
            <v>36570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36570</v>
          </cell>
        </row>
        <row r="516">
          <cell r="A516" t="str">
            <v>2.1.1.2.1.13.34</v>
          </cell>
          <cell r="B516" t="str">
            <v>MENDEZ MENA ADDY NOEMI</v>
          </cell>
          <cell r="C516" t="str">
            <v>Proveedores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258633.60000000003</v>
          </cell>
          <cell r="O516">
            <v>597192.93000000005</v>
          </cell>
          <cell r="P516">
            <v>855826.53</v>
          </cell>
          <cell r="Q516">
            <v>0</v>
          </cell>
          <cell r="R516" t="e">
            <v>#REF!</v>
          </cell>
          <cell r="S516" t="e">
            <v>#REF!</v>
          </cell>
          <cell r="T516">
            <v>1181908.3400000001</v>
          </cell>
          <cell r="U516">
            <v>0</v>
          </cell>
          <cell r="V516">
            <v>1181908.3400000001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1181908.3400000001</v>
          </cell>
        </row>
        <row r="517">
          <cell r="A517" t="str">
            <v>2.1.1.2.1.13.354</v>
          </cell>
          <cell r="B517" t="str">
            <v>Mitsubishi Electric De Mèxico S.A. DE C.V.</v>
          </cell>
          <cell r="C517" t="str">
            <v>Proveedores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35163.18</v>
          </cell>
          <cell r="U517">
            <v>0</v>
          </cell>
          <cell r="V517">
            <v>35163.18</v>
          </cell>
          <cell r="W517" t="e">
            <v>#REF!</v>
          </cell>
          <cell r="X517">
            <v>0</v>
          </cell>
          <cell r="Y517">
            <v>0</v>
          </cell>
          <cell r="Z517" t="e">
            <v>#REF!</v>
          </cell>
          <cell r="AA517" t="e">
            <v>#REF!</v>
          </cell>
        </row>
        <row r="518">
          <cell r="A518" t="str">
            <v>2.1.1.2.1.13.355</v>
          </cell>
          <cell r="B518" t="str">
            <v>MONTERO MENA STEPHANY LUCERO</v>
          </cell>
          <cell r="C518" t="str">
            <v>Proveedores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45608.600000000006</v>
          </cell>
          <cell r="O518">
            <v>0</v>
          </cell>
          <cell r="P518">
            <v>45608.600000000006</v>
          </cell>
          <cell r="Q518">
            <v>0</v>
          </cell>
          <cell r="R518" t="e">
            <v>#REF!</v>
          </cell>
          <cell r="S518" t="e">
            <v>#REF!</v>
          </cell>
          <cell r="T518">
            <v>45608.6</v>
          </cell>
          <cell r="U518">
            <v>0</v>
          </cell>
          <cell r="V518">
            <v>45608.6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45608.6</v>
          </cell>
        </row>
        <row r="519">
          <cell r="A519" t="str">
            <v>2.1.1.2.1.13.356</v>
          </cell>
          <cell r="B519" t="str">
            <v xml:space="preserve">MORALES ACK SANDY ANGELICA </v>
          </cell>
          <cell r="C519" t="str">
            <v>Proveedores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33790.800000000003</v>
          </cell>
          <cell r="N519">
            <v>0</v>
          </cell>
          <cell r="O519">
            <v>98087.15</v>
          </cell>
          <cell r="P519">
            <v>131877.95000000001</v>
          </cell>
          <cell r="Q519">
            <v>0</v>
          </cell>
          <cell r="R519" t="e">
            <v>#REF!</v>
          </cell>
          <cell r="S519" t="e">
            <v>#REF!</v>
          </cell>
          <cell r="T519">
            <v>108788.28</v>
          </cell>
          <cell r="U519">
            <v>0</v>
          </cell>
          <cell r="V519">
            <v>108788.28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108788.28</v>
          </cell>
        </row>
        <row r="520">
          <cell r="A520" t="str">
            <v>2.1.1.2.1.13.366</v>
          </cell>
          <cell r="B520" t="str">
            <v>MAYORISTA EN HOTELERIA Y CAMPAMENTOS, S.A. DE C.V.</v>
          </cell>
          <cell r="C520" t="str">
            <v>Proveedores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21190</v>
          </cell>
          <cell r="O520">
            <v>35353.120000000003</v>
          </cell>
          <cell r="P520">
            <v>56543.12</v>
          </cell>
          <cell r="Q520">
            <v>0</v>
          </cell>
          <cell r="R520" t="e">
            <v>#REF!</v>
          </cell>
          <cell r="S520" t="e">
            <v>#REF!</v>
          </cell>
          <cell r="T520">
            <v>56543.12</v>
          </cell>
          <cell r="U520">
            <v>0</v>
          </cell>
          <cell r="V520">
            <v>56543.12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56543.12</v>
          </cell>
        </row>
        <row r="521">
          <cell r="A521" t="str">
            <v>2.1.1.2.1.13.376</v>
          </cell>
          <cell r="B521" t="str">
            <v>MULTISERVICIOS MAYAKIN, S.A. DE C.V.</v>
          </cell>
          <cell r="C521" t="str">
            <v>Proveedores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2760800</v>
          </cell>
          <cell r="P521">
            <v>2760800</v>
          </cell>
          <cell r="Q521">
            <v>0</v>
          </cell>
          <cell r="R521" t="e">
            <v>#REF!</v>
          </cell>
          <cell r="S521" t="e">
            <v>#REF!</v>
          </cell>
          <cell r="T521">
            <v>1366400</v>
          </cell>
          <cell r="U521">
            <v>0</v>
          </cell>
          <cell r="V521">
            <v>1366400</v>
          </cell>
          <cell r="W521" t="e">
            <v>#REF!</v>
          </cell>
          <cell r="X521">
            <v>0</v>
          </cell>
          <cell r="Y521">
            <v>0</v>
          </cell>
          <cell r="Z521" t="e">
            <v>#REF!</v>
          </cell>
          <cell r="AA521" t="e">
            <v>#REF!</v>
          </cell>
        </row>
        <row r="522">
          <cell r="A522" t="str">
            <v>2.1.1.2.1.13.381</v>
          </cell>
          <cell r="B522" t="str">
            <v>Magaña Peña Juan Carlos</v>
          </cell>
          <cell r="C522" t="str">
            <v>Proveedores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41038.480000000003</v>
          </cell>
          <cell r="P522">
            <v>41038.480000000003</v>
          </cell>
          <cell r="Q522">
            <v>0</v>
          </cell>
          <cell r="R522" t="e">
            <v>#REF!</v>
          </cell>
          <cell r="S522" t="e">
            <v>#REF!</v>
          </cell>
          <cell r="T522">
            <v>77462.48</v>
          </cell>
          <cell r="U522">
            <v>0</v>
          </cell>
          <cell r="V522">
            <v>77462.48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77462.48</v>
          </cell>
        </row>
        <row r="523">
          <cell r="A523" t="str">
            <v>2.1.1.2.1.13.390</v>
          </cell>
          <cell r="B523" t="str">
            <v>Maldonado Acosta Claudia</v>
          </cell>
          <cell r="C523" t="str">
            <v>Proveedores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174244.71</v>
          </cell>
          <cell r="P523">
            <v>174244.71</v>
          </cell>
          <cell r="Q523">
            <v>0</v>
          </cell>
          <cell r="R523" t="e">
            <v>#REF!</v>
          </cell>
          <cell r="S523" t="e">
            <v>#REF!</v>
          </cell>
          <cell r="T523">
            <v>174244.71</v>
          </cell>
          <cell r="U523">
            <v>0</v>
          </cell>
          <cell r="V523">
            <v>174244.71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174244.71</v>
          </cell>
        </row>
        <row r="524">
          <cell r="A524" t="str">
            <v>2.1.1.2.1.13.395</v>
          </cell>
          <cell r="B524" t="str">
            <v>MONKEY BUSINESS SA DE CV</v>
          </cell>
          <cell r="C524" t="str">
            <v>Proveedores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25889.07</v>
          </cell>
          <cell r="O524">
            <v>0</v>
          </cell>
          <cell r="P524">
            <v>25889.07</v>
          </cell>
          <cell r="Q524">
            <v>0</v>
          </cell>
          <cell r="R524" t="e">
            <v>#REF!</v>
          </cell>
          <cell r="S524" t="e">
            <v>#REF!</v>
          </cell>
          <cell r="T524">
            <v>25889.07</v>
          </cell>
          <cell r="U524">
            <v>0</v>
          </cell>
          <cell r="V524">
            <v>25889.07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25889.07</v>
          </cell>
        </row>
        <row r="525">
          <cell r="A525" t="str">
            <v>2.1.1.2.1.13.400</v>
          </cell>
          <cell r="B525" t="str">
            <v>MORALES PAEZ JUAN CARLOS</v>
          </cell>
          <cell r="C525" t="str">
            <v>Proveedores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</row>
        <row r="526">
          <cell r="A526" t="str">
            <v>2.1.1.2.1.13.401</v>
          </cell>
          <cell r="B526" t="str">
            <v>Macias Hernandez Maria Teresa</v>
          </cell>
          <cell r="C526" t="str">
            <v>Proveedores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 t="e">
            <v>#REF!</v>
          </cell>
          <cell r="S526" t="e">
            <v>#REF!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</row>
        <row r="527">
          <cell r="A527" t="str">
            <v>2.1.1.2.1.13.402</v>
          </cell>
          <cell r="B527" t="str">
            <v>MANZANILLA AVILA OSCAR EMMANUEL</v>
          </cell>
          <cell r="C527" t="str">
            <v>Proveedores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18285</v>
          </cell>
          <cell r="O527">
            <v>0</v>
          </cell>
          <cell r="P527">
            <v>18285</v>
          </cell>
          <cell r="Q527">
            <v>0</v>
          </cell>
          <cell r="R527" t="e">
            <v>#REF!</v>
          </cell>
          <cell r="S527" t="e">
            <v>#REF!</v>
          </cell>
          <cell r="T527">
            <v>18285</v>
          </cell>
          <cell r="U527">
            <v>0</v>
          </cell>
          <cell r="V527">
            <v>18285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18285</v>
          </cell>
        </row>
        <row r="528">
          <cell r="A528" t="str">
            <v>2.1.1.2.1.13.403</v>
          </cell>
          <cell r="B528" t="str">
            <v>MARINO PONCE GUADALUPE ANETT</v>
          </cell>
          <cell r="C528" t="str">
            <v>Proveedores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54855</v>
          </cell>
          <cell r="O528">
            <v>0</v>
          </cell>
          <cell r="P528">
            <v>54855</v>
          </cell>
          <cell r="Q528">
            <v>0</v>
          </cell>
          <cell r="R528" t="e">
            <v>#REF!</v>
          </cell>
          <cell r="S528" t="e">
            <v>#REF!</v>
          </cell>
          <cell r="T528">
            <v>36570</v>
          </cell>
          <cell r="U528">
            <v>0</v>
          </cell>
          <cell r="V528">
            <v>36570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36570</v>
          </cell>
        </row>
        <row r="529">
          <cell r="A529" t="str">
            <v>2.1.1.2.1.13.409</v>
          </cell>
          <cell r="B529" t="str">
            <v>MORALES VALENZUELA ARMANDO</v>
          </cell>
          <cell r="C529" t="str">
            <v>Proveedores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17066</v>
          </cell>
          <cell r="O529">
            <v>0</v>
          </cell>
          <cell r="P529">
            <v>17066</v>
          </cell>
          <cell r="Q529">
            <v>0</v>
          </cell>
          <cell r="R529" t="e">
            <v>#REF!</v>
          </cell>
          <cell r="S529" t="e">
            <v>#REF!</v>
          </cell>
          <cell r="T529">
            <v>17066</v>
          </cell>
          <cell r="U529">
            <v>0</v>
          </cell>
          <cell r="V529">
            <v>17066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17066</v>
          </cell>
        </row>
        <row r="530">
          <cell r="A530" t="str">
            <v>2.1.1.2.1.13.410</v>
          </cell>
          <cell r="B530" t="str">
            <v>MORA LOPEZ GUADALUPE</v>
          </cell>
          <cell r="C530" t="str">
            <v>Proveedores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18285</v>
          </cell>
          <cell r="O530">
            <v>0</v>
          </cell>
          <cell r="P530">
            <v>18285</v>
          </cell>
          <cell r="Q530">
            <v>0</v>
          </cell>
          <cell r="R530" t="e">
            <v>#REF!</v>
          </cell>
          <cell r="S530" t="e">
            <v>#REF!</v>
          </cell>
          <cell r="T530">
            <v>18285</v>
          </cell>
          <cell r="U530">
            <v>0</v>
          </cell>
          <cell r="V530">
            <v>18285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18285</v>
          </cell>
        </row>
        <row r="531">
          <cell r="A531" t="str">
            <v>2.1.1.2.1.13.414</v>
          </cell>
          <cell r="B531" t="str">
            <v>MANDARIN PROJECTS, S.A. DE C.V.</v>
          </cell>
          <cell r="C531" t="str">
            <v>Proveedores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2025244</v>
          </cell>
          <cell r="O531">
            <v>0</v>
          </cell>
          <cell r="P531">
            <v>2025244</v>
          </cell>
          <cell r="Q531">
            <v>0</v>
          </cell>
          <cell r="R531" t="e">
            <v>#REF!</v>
          </cell>
          <cell r="S531" t="e">
            <v>#REF!</v>
          </cell>
          <cell r="T531">
            <v>2025244</v>
          </cell>
          <cell r="U531">
            <v>0</v>
          </cell>
          <cell r="V531">
            <v>2025244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2025244</v>
          </cell>
        </row>
        <row r="532">
          <cell r="A532" t="str">
            <v>2.1.1.2.1.13.415</v>
          </cell>
          <cell r="B532" t="str">
            <v>MORTTON Y MORTTON ASESORES, S.A. DE C.V.</v>
          </cell>
          <cell r="C532" t="str">
            <v>Proveedores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1048780</v>
          </cell>
          <cell r="O532">
            <v>0</v>
          </cell>
          <cell r="P532">
            <v>1048780</v>
          </cell>
          <cell r="Q532">
            <v>0</v>
          </cell>
          <cell r="R532" t="e">
            <v>#REF!</v>
          </cell>
          <cell r="S532" t="e">
            <v>#REF!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</row>
        <row r="533">
          <cell r="A533" t="str">
            <v>2.1.1.2.1.13.416</v>
          </cell>
          <cell r="B533" t="str">
            <v>MAQUINARIAS AGREGADOS TZEC, S.A. DE C.V.</v>
          </cell>
          <cell r="C533" t="str">
            <v>Proveedores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4550000</v>
          </cell>
          <cell r="O533">
            <v>0</v>
          </cell>
          <cell r="P533">
            <v>4550000</v>
          </cell>
          <cell r="Q533">
            <v>0</v>
          </cell>
          <cell r="R533" t="e">
            <v>#REF!</v>
          </cell>
          <cell r="S533" t="e">
            <v>#REF!</v>
          </cell>
          <cell r="T533">
            <v>3550000</v>
          </cell>
          <cell r="U533">
            <v>0</v>
          </cell>
          <cell r="V533">
            <v>3550000</v>
          </cell>
          <cell r="W533" t="e">
            <v>#REF!</v>
          </cell>
          <cell r="X533">
            <v>0</v>
          </cell>
          <cell r="Y533">
            <v>0</v>
          </cell>
          <cell r="Z533" t="e">
            <v>#REF!</v>
          </cell>
          <cell r="AA533" t="e">
            <v>#REF!</v>
          </cell>
        </row>
        <row r="534">
          <cell r="A534" t="str">
            <v>2.1.1.2.1.13.417</v>
          </cell>
          <cell r="B534" t="str">
            <v>MAAT ZILAD ESTRATEGIAS</v>
          </cell>
          <cell r="C534" t="str">
            <v>Proveedores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824678.22</v>
          </cell>
          <cell r="O534">
            <v>0</v>
          </cell>
          <cell r="P534">
            <v>824678.22</v>
          </cell>
          <cell r="Q534">
            <v>0</v>
          </cell>
          <cell r="R534" t="e">
            <v>#REF!</v>
          </cell>
          <cell r="S534" t="e">
            <v>#REF!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</row>
        <row r="535">
          <cell r="A535" t="str">
            <v>2.1.1.2.1.13.418</v>
          </cell>
          <cell r="B535" t="str">
            <v>MCN CONSULTORES INTEGRALES, S.A. DE C.V.</v>
          </cell>
          <cell r="C535" t="str">
            <v>Proveedores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1791829</v>
          </cell>
          <cell r="P535">
            <v>1791829</v>
          </cell>
          <cell r="Q535">
            <v>0</v>
          </cell>
          <cell r="R535" t="e">
            <v>#REF!</v>
          </cell>
          <cell r="S535" t="e">
            <v>#REF!</v>
          </cell>
          <cell r="T535">
            <v>1091829</v>
          </cell>
          <cell r="U535">
            <v>0</v>
          </cell>
          <cell r="V535">
            <v>1091829</v>
          </cell>
          <cell r="W535" t="e">
            <v>#REF!</v>
          </cell>
          <cell r="X535">
            <v>0</v>
          </cell>
          <cell r="Y535">
            <v>0</v>
          </cell>
          <cell r="Z535" t="e">
            <v>#REF!</v>
          </cell>
          <cell r="AA535" t="e">
            <v>#REF!</v>
          </cell>
        </row>
        <row r="536">
          <cell r="A536" t="str">
            <v>2.1.1.2.1.13.419</v>
          </cell>
          <cell r="B536" t="str">
            <v>MAYABO, S.A. DE C.V.</v>
          </cell>
          <cell r="C536" t="str">
            <v>Proveedores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315288</v>
          </cell>
          <cell r="O536">
            <v>1030381.6</v>
          </cell>
          <cell r="P536">
            <v>1345669.6</v>
          </cell>
          <cell r="Q536">
            <v>0</v>
          </cell>
          <cell r="R536" t="e">
            <v>#REF!</v>
          </cell>
          <cell r="S536" t="e">
            <v>#REF!</v>
          </cell>
          <cell r="T536">
            <v>3881278.8</v>
          </cell>
          <cell r="U536">
            <v>0</v>
          </cell>
          <cell r="V536">
            <v>3881278.8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3881278.8</v>
          </cell>
        </row>
        <row r="537">
          <cell r="A537" t="str">
            <v>2.1.1.2.1.13.420</v>
          </cell>
          <cell r="B537" t="str">
            <v>MAGNUS SOLUCIONES, S.A. DE C.V.</v>
          </cell>
          <cell r="C537" t="str">
            <v>Proveedores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654840.20000000007</v>
          </cell>
          <cell r="O537">
            <v>0</v>
          </cell>
          <cell r="P537">
            <v>654840.20000000007</v>
          </cell>
          <cell r="Q537">
            <v>0</v>
          </cell>
          <cell r="R537" t="e">
            <v>#REF!</v>
          </cell>
          <cell r="S537" t="e">
            <v>#REF!</v>
          </cell>
          <cell r="T537">
            <v>654840.19999999995</v>
          </cell>
          <cell r="U537">
            <v>0</v>
          </cell>
          <cell r="V537">
            <v>654840.19999999995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654840.19999999995</v>
          </cell>
        </row>
        <row r="538">
          <cell r="A538" t="str">
            <v>2.1.1.2.1.13.421</v>
          </cell>
          <cell r="B538" t="str">
            <v>MORENO ALVAREZ JESSICA GUADALUPE</v>
          </cell>
          <cell r="C538" t="str">
            <v>Proveedores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 t="e">
            <v>#REF!</v>
          </cell>
          <cell r="S538" t="e">
            <v>#REF!</v>
          </cell>
          <cell r="T538">
            <v>9280</v>
          </cell>
          <cell r="U538">
            <v>0</v>
          </cell>
          <cell r="V538">
            <v>9280</v>
          </cell>
          <cell r="W538" t="e">
            <v>#REF!</v>
          </cell>
          <cell r="X538">
            <v>0</v>
          </cell>
          <cell r="Y538">
            <v>0</v>
          </cell>
          <cell r="Z538" t="e">
            <v>#REF!</v>
          </cell>
          <cell r="AA538" t="e">
            <v>#REF!</v>
          </cell>
        </row>
        <row r="539">
          <cell r="A539" t="str">
            <v>2.1.1.2.1.13.423</v>
          </cell>
          <cell r="B539" t="str">
            <v>MARIN GUILLEN OMAR JAASIEL</v>
          </cell>
          <cell r="C539" t="str">
            <v>Proveedores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103405.59</v>
          </cell>
          <cell r="U539">
            <v>0</v>
          </cell>
          <cell r="V539">
            <v>103405.59</v>
          </cell>
          <cell r="W539">
            <v>0</v>
          </cell>
          <cell r="X539" t="e">
            <v>#REF!</v>
          </cell>
          <cell r="Y539">
            <v>0</v>
          </cell>
          <cell r="Z539" t="e">
            <v>#REF!</v>
          </cell>
          <cell r="AA539" t="e">
            <v>#REF!</v>
          </cell>
        </row>
        <row r="540">
          <cell r="A540" t="str">
            <v>2.1.1.2.1.13.45</v>
          </cell>
          <cell r="B540" t="str">
            <v>MIRANDA GARCIA LUIS GUILLERMO</v>
          </cell>
          <cell r="C540" t="str">
            <v>Proveedores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35350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35350</v>
          </cell>
          <cell r="Q540">
            <v>35350</v>
          </cell>
          <cell r="R540" t="e">
            <v>#REF!</v>
          </cell>
          <cell r="S540" t="e">
            <v>#REF!</v>
          </cell>
          <cell r="T540">
            <v>35350</v>
          </cell>
          <cell r="U540">
            <v>0</v>
          </cell>
          <cell r="V540">
            <v>35350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35350</v>
          </cell>
        </row>
        <row r="541">
          <cell r="A541" t="str">
            <v>2.1.1.2.1.13.5</v>
          </cell>
          <cell r="B541" t="str">
            <v>MALDONADO JURADO ASOCIADOS, S.C.</v>
          </cell>
          <cell r="C541" t="str">
            <v>Proveedores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3065000.24</v>
          </cell>
          <cell r="P541">
            <v>3065000.24</v>
          </cell>
          <cell r="Q541">
            <v>0</v>
          </cell>
          <cell r="R541" t="e">
            <v>#REF!</v>
          </cell>
          <cell r="S541" t="e">
            <v>#REF!</v>
          </cell>
          <cell r="T541">
            <v>6994089.04</v>
          </cell>
          <cell r="U541">
            <v>0</v>
          </cell>
          <cell r="V541">
            <v>6994089.04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6994089.04</v>
          </cell>
        </row>
        <row r="542">
          <cell r="A542" t="str">
            <v>2.1.1.2.1.13.51</v>
          </cell>
          <cell r="B542" t="str">
            <v>MARTINEZ CORVERA SOFIA EUGENIA</v>
          </cell>
          <cell r="C542" t="str">
            <v>Proveedores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333900</v>
          </cell>
          <cell r="K542">
            <v>259700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593600</v>
          </cell>
          <cell r="Q542">
            <v>593600</v>
          </cell>
          <cell r="R542" t="e">
            <v>#REF!</v>
          </cell>
          <cell r="S542" t="e">
            <v>#REF!</v>
          </cell>
          <cell r="T542">
            <v>593600</v>
          </cell>
          <cell r="U542">
            <v>0</v>
          </cell>
          <cell r="V542">
            <v>593600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593600</v>
          </cell>
        </row>
        <row r="543">
          <cell r="A543" t="str">
            <v>2.1.1.2.1.13.6</v>
          </cell>
          <cell r="B543" t="str">
            <v>MARRUFO ESPEJO RICARDO CLEMENTE</v>
          </cell>
          <cell r="C543" t="str">
            <v>Proveedores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9280</v>
          </cell>
          <cell r="O543">
            <v>0</v>
          </cell>
          <cell r="P543">
            <v>9280</v>
          </cell>
          <cell r="Q543">
            <v>0</v>
          </cell>
          <cell r="R543" t="e">
            <v>#REF!</v>
          </cell>
          <cell r="S543" t="e">
            <v>#REF!</v>
          </cell>
          <cell r="T543">
            <v>9280</v>
          </cell>
          <cell r="U543">
            <v>0</v>
          </cell>
          <cell r="V543">
            <v>9280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9280</v>
          </cell>
        </row>
        <row r="544">
          <cell r="A544" t="str">
            <v>2.1.1.2.1.13.7</v>
          </cell>
          <cell r="B544" t="str">
            <v>EL MAHARAJA DE LA RIVIERA, S.A. DE C.V.</v>
          </cell>
          <cell r="C544" t="str">
            <v>Proveedores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2271190.84</v>
          </cell>
          <cell r="P544">
            <v>2271190.84</v>
          </cell>
          <cell r="Q544">
            <v>0</v>
          </cell>
          <cell r="R544" t="e">
            <v>#REF!</v>
          </cell>
          <cell r="S544" t="e">
            <v>#REF!</v>
          </cell>
          <cell r="T544">
            <v>1771190.84</v>
          </cell>
          <cell r="U544">
            <v>0</v>
          </cell>
          <cell r="V544">
            <v>1771190.84</v>
          </cell>
          <cell r="W544" t="e">
            <v>#REF!</v>
          </cell>
          <cell r="X544">
            <v>0</v>
          </cell>
          <cell r="Y544">
            <v>0</v>
          </cell>
          <cell r="Z544" t="e">
            <v>#REF!</v>
          </cell>
          <cell r="AA544" t="e">
            <v>#REF!</v>
          </cell>
        </row>
        <row r="545">
          <cell r="A545" t="str">
            <v>2.1.1.2.1.13.84</v>
          </cell>
          <cell r="B545" t="str">
            <v>MADERERIA HADAD S.A. DE C.V.</v>
          </cell>
          <cell r="C545" t="str">
            <v>Proveedores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27278.78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27278.78</v>
          </cell>
          <cell r="Q545">
            <v>27278.78</v>
          </cell>
          <cell r="R545" t="e">
            <v>#REF!</v>
          </cell>
          <cell r="S545" t="e">
            <v>#REF!</v>
          </cell>
          <cell r="T545">
            <v>27278.78</v>
          </cell>
          <cell r="U545">
            <v>0</v>
          </cell>
          <cell r="V545">
            <v>27278.78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27278.78</v>
          </cell>
        </row>
        <row r="546">
          <cell r="A546" t="str">
            <v>2.1.1.2.1.13.88</v>
          </cell>
          <cell r="B546" t="str">
            <v xml:space="preserve">MARTINEZ HU JOSE ANTONIO </v>
          </cell>
          <cell r="C546" t="str">
            <v>Proveedores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1347424.95</v>
          </cell>
          <cell r="P546">
            <v>1347424.95</v>
          </cell>
          <cell r="Q546">
            <v>0</v>
          </cell>
          <cell r="R546" t="e">
            <v>#REF!</v>
          </cell>
          <cell r="S546" t="e">
            <v>#REF!</v>
          </cell>
          <cell r="T546">
            <v>1347424.95</v>
          </cell>
          <cell r="U546">
            <v>0</v>
          </cell>
          <cell r="V546">
            <v>1347424.95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1347424.95</v>
          </cell>
        </row>
        <row r="547">
          <cell r="A547" t="str">
            <v>2.1.1.2.1.13.9</v>
          </cell>
          <cell r="B547" t="str">
            <v>MENDOZA SERRANO GABRIELA</v>
          </cell>
          <cell r="C547" t="str">
            <v>Proveedores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208723.31</v>
          </cell>
          <cell r="P547">
            <v>208723.31</v>
          </cell>
          <cell r="Q547">
            <v>0</v>
          </cell>
          <cell r="R547" t="e">
            <v>#REF!</v>
          </cell>
          <cell r="S547" t="e">
            <v>#REF!</v>
          </cell>
          <cell r="T547">
            <v>208723.31</v>
          </cell>
          <cell r="U547">
            <v>0</v>
          </cell>
          <cell r="V547">
            <v>208723.31</v>
          </cell>
          <cell r="W547" t="e">
            <v>#REF!</v>
          </cell>
          <cell r="X547">
            <v>0</v>
          </cell>
          <cell r="Y547">
            <v>0</v>
          </cell>
          <cell r="Z547" t="e">
            <v>#REF!</v>
          </cell>
          <cell r="AA547" t="e">
            <v>#REF!</v>
          </cell>
        </row>
        <row r="548">
          <cell r="A548" t="str">
            <v>2.1.1.2.1.13.93</v>
          </cell>
          <cell r="B548" t="str">
            <v>MULTIMEDIA CINCO, SA DE CV</v>
          </cell>
          <cell r="C548" t="str">
            <v>Proveedores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3000000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3000000</v>
          </cell>
          <cell r="Q548">
            <v>3000000</v>
          </cell>
          <cell r="R548" t="e">
            <v>#REF!</v>
          </cell>
          <cell r="S548" t="e">
            <v>#REF!</v>
          </cell>
          <cell r="T548">
            <v>3000000</v>
          </cell>
          <cell r="U548">
            <v>0</v>
          </cell>
          <cell r="V548">
            <v>3000000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3000000</v>
          </cell>
        </row>
        <row r="549">
          <cell r="A549" t="str">
            <v>2.1.1.2.1.13.94</v>
          </cell>
          <cell r="B549" t="str">
            <v>MEDINA RODRIGUEZ GABRIEL ALBERTO</v>
          </cell>
          <cell r="C549" t="str">
            <v>Proveedores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550000</v>
          </cell>
          <cell r="N549">
            <v>421600</v>
          </cell>
          <cell r="O549">
            <v>3027.6</v>
          </cell>
          <cell r="P549">
            <v>974627.6</v>
          </cell>
          <cell r="Q549">
            <v>0</v>
          </cell>
          <cell r="R549" t="e">
            <v>#REF!</v>
          </cell>
          <cell r="S549" t="e">
            <v>#REF!</v>
          </cell>
          <cell r="T549">
            <v>974627.6</v>
          </cell>
          <cell r="U549">
            <v>0</v>
          </cell>
          <cell r="V549">
            <v>974627.6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974627.6</v>
          </cell>
        </row>
        <row r="550">
          <cell r="A550" t="str">
            <v>2.1.1.2.1.13.99</v>
          </cell>
          <cell r="B550" t="str">
            <v>MARTINEZ HAMED ANA CARMELINA</v>
          </cell>
          <cell r="C550" t="str">
            <v>Proveedores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 t="e">
            <v>#REF!</v>
          </cell>
          <cell r="S550" t="e">
            <v>#REF!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</row>
        <row r="551">
          <cell r="A551" t="str">
            <v>2.1.1.2.1.14.15</v>
          </cell>
          <cell r="B551" t="str">
            <v>NAAL RODRIGUEZ REYNA</v>
          </cell>
          <cell r="C551" t="str">
            <v>Proveedores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29861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29861</v>
          </cell>
          <cell r="Q551">
            <v>29861</v>
          </cell>
          <cell r="R551" t="e">
            <v>#REF!</v>
          </cell>
          <cell r="S551" t="e">
            <v>#REF!</v>
          </cell>
          <cell r="T551">
            <v>29861</v>
          </cell>
          <cell r="U551">
            <v>0</v>
          </cell>
          <cell r="V551">
            <v>29861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29861</v>
          </cell>
        </row>
        <row r="552">
          <cell r="A552" t="str">
            <v>2.1.1.2.1.14.19</v>
          </cell>
          <cell r="B552" t="str">
            <v>NAVIERA OCEAN GM, S.A. DE C.V.</v>
          </cell>
          <cell r="C552" t="str">
            <v>Proveedores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72832.800000000003</v>
          </cell>
          <cell r="N552">
            <v>0</v>
          </cell>
          <cell r="O552">
            <v>0</v>
          </cell>
          <cell r="P552">
            <v>72832.800000000003</v>
          </cell>
          <cell r="Q552">
            <v>0</v>
          </cell>
          <cell r="R552" t="e">
            <v>#REF!</v>
          </cell>
          <cell r="S552" t="e">
            <v>#REF!</v>
          </cell>
          <cell r="T552">
            <v>72832.800000000003</v>
          </cell>
          <cell r="U552">
            <v>0</v>
          </cell>
          <cell r="V552">
            <v>72832.800000000003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72832.800000000003</v>
          </cell>
        </row>
        <row r="553">
          <cell r="A553" t="str">
            <v>2.1.1.2.1.14.22</v>
          </cell>
          <cell r="B553" t="str">
            <v>NOVASTAR HOTELES S.A. DE C.V.</v>
          </cell>
          <cell r="C553" t="str">
            <v>Proveedores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52699.020000000004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52699.020000000004</v>
          </cell>
          <cell r="Q553">
            <v>52699.020000000004</v>
          </cell>
          <cell r="R553" t="e">
            <v>#REF!</v>
          </cell>
          <cell r="S553" t="e">
            <v>#REF!</v>
          </cell>
          <cell r="T553">
            <v>52699.02</v>
          </cell>
          <cell r="U553">
            <v>0</v>
          </cell>
          <cell r="V553">
            <v>52699.02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52699.02</v>
          </cell>
        </row>
        <row r="554">
          <cell r="A554" t="str">
            <v>2.1.1.2.1.14.23</v>
          </cell>
          <cell r="B554" t="str">
            <v>NEXOS SOCIEDAD CIENCIA Y LITERATURA S.A. DE C.V.</v>
          </cell>
          <cell r="C554" t="str">
            <v>Proveedores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210099.20000000001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210099.20000000001</v>
          </cell>
          <cell r="Q554">
            <v>210099.20000000001</v>
          </cell>
          <cell r="R554" t="e">
            <v>#REF!</v>
          </cell>
          <cell r="S554" t="e">
            <v>#REF!</v>
          </cell>
          <cell r="T554">
            <v>852267.74</v>
          </cell>
          <cell r="U554">
            <v>0</v>
          </cell>
          <cell r="V554">
            <v>852267.74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852267.74</v>
          </cell>
        </row>
        <row r="555">
          <cell r="A555" t="str">
            <v>2.1.1.2.1.14.24</v>
          </cell>
          <cell r="B555" t="str">
            <v>NOVELO Y ALCOCER TEOBALDO</v>
          </cell>
          <cell r="C555" t="str">
            <v>Proveedores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1856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1856</v>
          </cell>
          <cell r="Q555">
            <v>1856</v>
          </cell>
          <cell r="R555" t="e">
            <v>#REF!</v>
          </cell>
          <cell r="S555" t="e">
            <v>#REF!</v>
          </cell>
          <cell r="T555">
            <v>1856</v>
          </cell>
          <cell r="U555">
            <v>0</v>
          </cell>
          <cell r="V555">
            <v>1856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1856</v>
          </cell>
        </row>
        <row r="556">
          <cell r="A556" t="str">
            <v>2.1.1.2.1.14.41</v>
          </cell>
          <cell r="B556" t="str">
            <v>NAVARRO FLORES ALEJANDRO</v>
          </cell>
          <cell r="C556" t="str">
            <v>Proveedores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13688</v>
          </cell>
          <cell r="M556">
            <v>0</v>
          </cell>
          <cell r="N556">
            <v>0</v>
          </cell>
          <cell r="O556">
            <v>0</v>
          </cell>
          <cell r="P556">
            <v>13688</v>
          </cell>
          <cell r="Q556">
            <v>0</v>
          </cell>
          <cell r="R556" t="e">
            <v>#REF!</v>
          </cell>
          <cell r="S556" t="e">
            <v>#REF!</v>
          </cell>
          <cell r="T556">
            <v>13688</v>
          </cell>
          <cell r="U556">
            <v>0</v>
          </cell>
          <cell r="V556">
            <v>13688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13688</v>
          </cell>
        </row>
        <row r="557">
          <cell r="A557" t="str">
            <v>2.1.1.2.1.14.44</v>
          </cell>
          <cell r="B557" t="str">
            <v>Novelo Vanegas Sergio Antonio</v>
          </cell>
          <cell r="C557" t="str">
            <v>Proveedores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159998</v>
          </cell>
          <cell r="P557">
            <v>159998</v>
          </cell>
          <cell r="Q557">
            <v>0</v>
          </cell>
          <cell r="R557" t="e">
            <v>#REF!</v>
          </cell>
          <cell r="S557" t="e">
            <v>#REF!</v>
          </cell>
          <cell r="T557">
            <v>2953854.27</v>
          </cell>
          <cell r="U557">
            <v>0</v>
          </cell>
          <cell r="V557">
            <v>2953854.27</v>
          </cell>
          <cell r="W557" t="e">
            <v>#REF!</v>
          </cell>
          <cell r="X557">
            <v>0</v>
          </cell>
          <cell r="Y557">
            <v>0</v>
          </cell>
          <cell r="Z557" t="e">
            <v>#REF!</v>
          </cell>
          <cell r="AA557" t="e">
            <v>#REF!</v>
          </cell>
        </row>
        <row r="558">
          <cell r="A558" t="str">
            <v>2.1.1.2.1.14.49</v>
          </cell>
          <cell r="B558" t="str">
            <v>NET Q. ROO, S.A. DE C.V.</v>
          </cell>
          <cell r="C558" t="str">
            <v>Proveedores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43281.14</v>
          </cell>
          <cell r="O558">
            <v>0</v>
          </cell>
          <cell r="P558">
            <v>43281.14</v>
          </cell>
          <cell r="Q558">
            <v>0</v>
          </cell>
          <cell r="R558" t="e">
            <v>#REF!</v>
          </cell>
          <cell r="S558" t="e">
            <v>#REF!</v>
          </cell>
          <cell r="T558">
            <v>43281.14</v>
          </cell>
          <cell r="U558">
            <v>0</v>
          </cell>
          <cell r="V558">
            <v>43281.14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43281.14</v>
          </cell>
        </row>
        <row r="559">
          <cell r="A559" t="str">
            <v>2.1.1.2.1.14.50</v>
          </cell>
          <cell r="B559" t="str">
            <v>NBC &amp; CMD, S.A. DE C.V.</v>
          </cell>
          <cell r="C559" t="str">
            <v>Proveedores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449276.25</v>
          </cell>
          <cell r="O559">
            <v>0</v>
          </cell>
          <cell r="P559">
            <v>449276.25</v>
          </cell>
          <cell r="Q559">
            <v>0</v>
          </cell>
          <cell r="R559" t="e">
            <v>#REF!</v>
          </cell>
          <cell r="S559" t="e">
            <v>#REF!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</row>
        <row r="560">
          <cell r="A560" t="str">
            <v>2.1.1.2.1.14.53</v>
          </cell>
          <cell r="B560" t="str">
            <v xml:space="preserve">NAVARRETE PARRAO PEDRO JOSE </v>
          </cell>
          <cell r="C560" t="str">
            <v>Proveedores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520000</v>
          </cell>
          <cell r="N560">
            <v>0</v>
          </cell>
          <cell r="O560">
            <v>0</v>
          </cell>
          <cell r="P560">
            <v>520000</v>
          </cell>
          <cell r="Q560">
            <v>0</v>
          </cell>
          <cell r="R560" t="e">
            <v>#REF!</v>
          </cell>
          <cell r="S560" t="e">
            <v>#REF!</v>
          </cell>
          <cell r="T560">
            <v>520000</v>
          </cell>
          <cell r="U560">
            <v>0</v>
          </cell>
          <cell r="V560">
            <v>520000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520000</v>
          </cell>
        </row>
        <row r="561">
          <cell r="A561" t="str">
            <v>2.1.1.2.1.14.57</v>
          </cell>
          <cell r="B561" t="str">
            <v>NEW WORK SERVICE, S.A. DE C.V.</v>
          </cell>
          <cell r="C561" t="str">
            <v>Proveedores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 t="e">
            <v>#REF!</v>
          </cell>
          <cell r="S561" t="e">
            <v>#REF!</v>
          </cell>
          <cell r="T561">
            <v>1044000</v>
          </cell>
          <cell r="U561">
            <v>0</v>
          </cell>
          <cell r="V561">
            <v>1044000</v>
          </cell>
          <cell r="W561" t="e">
            <v>#REF!</v>
          </cell>
          <cell r="X561">
            <v>0</v>
          </cell>
          <cell r="Y561">
            <v>0</v>
          </cell>
          <cell r="Z561" t="e">
            <v>#REF!</v>
          </cell>
          <cell r="AA561" t="e">
            <v>#REF!</v>
          </cell>
        </row>
        <row r="562">
          <cell r="A562" t="str">
            <v>2.1.1.2.1.14.63</v>
          </cell>
          <cell r="B562" t="str">
            <v>NACIONAL DE INSUMOS CAPITEL, S.A. DE C.V.</v>
          </cell>
          <cell r="C562" t="str">
            <v>Proveedores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 t="e">
            <v>#REF!</v>
          </cell>
          <cell r="S562" t="e">
            <v>#REF!</v>
          </cell>
          <cell r="T562">
            <v>139200</v>
          </cell>
          <cell r="U562">
            <v>0</v>
          </cell>
          <cell r="V562">
            <v>139200</v>
          </cell>
          <cell r="W562" t="e">
            <v>#REF!</v>
          </cell>
          <cell r="X562">
            <v>0</v>
          </cell>
          <cell r="Y562">
            <v>0</v>
          </cell>
          <cell r="Z562" t="e">
            <v>#REF!</v>
          </cell>
          <cell r="AA562" t="e">
            <v>#REF!</v>
          </cell>
        </row>
        <row r="563">
          <cell r="A563" t="str">
            <v>2.1.1.2.1.14.65</v>
          </cell>
          <cell r="B563" t="str">
            <v>NEGOASESORES CORPORATIVOS S.A. DE C.V.</v>
          </cell>
          <cell r="C563" t="str">
            <v>Proveedores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 t="e">
            <v>#REF!</v>
          </cell>
          <cell r="S563" t="e">
            <v>#REF!</v>
          </cell>
          <cell r="T563">
            <v>1200000</v>
          </cell>
          <cell r="U563">
            <v>0</v>
          </cell>
          <cell r="V563">
            <v>1200000</v>
          </cell>
          <cell r="W563" t="e">
            <v>#REF!</v>
          </cell>
          <cell r="X563">
            <v>0</v>
          </cell>
          <cell r="Y563">
            <v>0</v>
          </cell>
          <cell r="Z563" t="e">
            <v>#REF!</v>
          </cell>
          <cell r="AA563" t="e">
            <v>#REF!</v>
          </cell>
        </row>
        <row r="564">
          <cell r="A564" t="str">
            <v>2.1.1.2.1.14.66</v>
          </cell>
          <cell r="B564" t="str">
            <v>NUÑEZ LEAL GUILLERMO</v>
          </cell>
          <cell r="C564" t="str">
            <v>Proveedores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864200</v>
          </cell>
          <cell r="P564">
            <v>864200</v>
          </cell>
          <cell r="Q564">
            <v>0</v>
          </cell>
          <cell r="R564" t="e">
            <v>#REF!</v>
          </cell>
          <cell r="S564" t="e">
            <v>#REF!</v>
          </cell>
          <cell r="T564">
            <v>864200</v>
          </cell>
          <cell r="U564">
            <v>0</v>
          </cell>
          <cell r="V564">
            <v>864200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864200</v>
          </cell>
        </row>
        <row r="565">
          <cell r="A565" t="str">
            <v>2.1.1.2.1.14.8</v>
          </cell>
          <cell r="B565" t="str">
            <v>NOVELO GONZALEZ ROSALINDA ZHAJILLE</v>
          </cell>
          <cell r="C565" t="str">
            <v>Proveedores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6671.16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6671.16</v>
          </cell>
          <cell r="Q565">
            <v>6671.16</v>
          </cell>
          <cell r="R565" t="e">
            <v>#REF!</v>
          </cell>
          <cell r="S565" t="e">
            <v>#REF!</v>
          </cell>
          <cell r="T565">
            <v>6671.16</v>
          </cell>
          <cell r="U565">
            <v>0</v>
          </cell>
          <cell r="V565">
            <v>6671.16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6671.16</v>
          </cell>
        </row>
        <row r="566">
          <cell r="A566" t="str">
            <v>2.1.1.2.1.16.107</v>
          </cell>
          <cell r="B566" t="str">
            <v>ORTEGA SANCHEZ MARIA DEL SOCORRO</v>
          </cell>
          <cell r="C566" t="str">
            <v>Proveedores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25599</v>
          </cell>
          <cell r="O566">
            <v>0</v>
          </cell>
          <cell r="P566">
            <v>25599</v>
          </cell>
          <cell r="Q566">
            <v>0</v>
          </cell>
          <cell r="R566" t="e">
            <v>#REF!</v>
          </cell>
          <cell r="S566" t="e">
            <v>#REF!</v>
          </cell>
          <cell r="T566">
            <v>8533</v>
          </cell>
          <cell r="U566">
            <v>0</v>
          </cell>
          <cell r="V566">
            <v>8533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8533</v>
          </cell>
        </row>
        <row r="567">
          <cell r="A567" t="str">
            <v>2.1.1.2.1.16.108</v>
          </cell>
          <cell r="B567" t="str">
            <v>OPE YAXCHILAN, S. DE R.L. DE C.V.</v>
          </cell>
          <cell r="C567" t="str">
            <v>Proveedores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1973.01</v>
          </cell>
          <cell r="M567">
            <v>0</v>
          </cell>
          <cell r="N567">
            <v>0</v>
          </cell>
          <cell r="O567">
            <v>0</v>
          </cell>
          <cell r="P567">
            <v>1973.01</v>
          </cell>
          <cell r="Q567">
            <v>0</v>
          </cell>
          <cell r="R567" t="e">
            <v>#REF!</v>
          </cell>
          <cell r="S567" t="e">
            <v>#REF!</v>
          </cell>
          <cell r="T567">
            <v>1973.01</v>
          </cell>
          <cell r="U567">
            <v>0</v>
          </cell>
          <cell r="V567">
            <v>1973.01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1973.01</v>
          </cell>
        </row>
        <row r="568">
          <cell r="A568" t="str">
            <v>2.1.1.2.1.16.119</v>
          </cell>
          <cell r="B568" t="str">
            <v>OPERADORA DE TECNOLOGIA VEC S.A. DE C.V.</v>
          </cell>
          <cell r="C568" t="str">
            <v>Proveedores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105615.67999999999</v>
          </cell>
          <cell r="N568">
            <v>0</v>
          </cell>
          <cell r="O568">
            <v>0</v>
          </cell>
          <cell r="P568">
            <v>105615.67999999999</v>
          </cell>
          <cell r="Q568">
            <v>0</v>
          </cell>
          <cell r="R568" t="e">
            <v>#REF!</v>
          </cell>
          <cell r="S568" t="e">
            <v>#REF!</v>
          </cell>
          <cell r="T568">
            <v>105615.67999999999</v>
          </cell>
          <cell r="U568">
            <v>0</v>
          </cell>
          <cell r="V568">
            <v>105615.67999999999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105615.67999999999</v>
          </cell>
        </row>
        <row r="569">
          <cell r="A569" t="str">
            <v>2.1.1.2.1.16.123</v>
          </cell>
          <cell r="B569" t="str">
            <v>OPERADORA Y DISTRIBUIDORA COMERCIAL KANKUN, S.A. DE C.V.</v>
          </cell>
          <cell r="C569" t="str">
            <v>Proveedores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 t="e">
            <v>#REF!</v>
          </cell>
          <cell r="S569" t="e">
            <v>#REF!</v>
          </cell>
          <cell r="T569">
            <v>174000</v>
          </cell>
          <cell r="U569">
            <v>0</v>
          </cell>
          <cell r="V569">
            <v>174000</v>
          </cell>
          <cell r="W569" t="e">
            <v>#REF!</v>
          </cell>
          <cell r="X569">
            <v>0</v>
          </cell>
          <cell r="Y569">
            <v>0</v>
          </cell>
          <cell r="Z569" t="e">
            <v>#REF!</v>
          </cell>
          <cell r="AA569" t="e">
            <v>#REF!</v>
          </cell>
        </row>
        <row r="570">
          <cell r="A570" t="str">
            <v>2.1.1.2.1.16.18</v>
          </cell>
          <cell r="B570" t="str">
            <v>OKUNOROBO ISLAS MICHEL</v>
          </cell>
          <cell r="C570" t="str">
            <v>Proveedores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103405.59</v>
          </cell>
          <cell r="U570">
            <v>0</v>
          </cell>
          <cell r="V570">
            <v>103405.59</v>
          </cell>
          <cell r="W570">
            <v>0</v>
          </cell>
          <cell r="X570" t="e">
            <v>#REF!</v>
          </cell>
          <cell r="Y570">
            <v>0</v>
          </cell>
          <cell r="Z570" t="e">
            <v>#REF!</v>
          </cell>
          <cell r="AA570" t="e">
            <v>#REF!</v>
          </cell>
        </row>
        <row r="571">
          <cell r="A571" t="str">
            <v>2.1.1.2.1.16.19</v>
          </cell>
          <cell r="B571" t="str">
            <v>OPERADORA DE CENTROS DE ESPECTACULOS S.A. DE C.V.</v>
          </cell>
          <cell r="C571" t="str">
            <v>Proveedores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1521509.44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1521509.44</v>
          </cell>
          <cell r="Q571">
            <v>1521509.44</v>
          </cell>
          <cell r="R571" t="e">
            <v>#REF!</v>
          </cell>
          <cell r="S571" t="e">
            <v>#REF!</v>
          </cell>
          <cell r="T571">
            <v>1521509.44</v>
          </cell>
          <cell r="U571">
            <v>0</v>
          </cell>
          <cell r="V571">
            <v>1521509.44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1521509.44</v>
          </cell>
        </row>
        <row r="572">
          <cell r="A572" t="str">
            <v>2.1.1.2.1.16.2</v>
          </cell>
          <cell r="B572" t="str">
            <v>OJEZA CONTADORES Y ASESORES, SCP</v>
          </cell>
          <cell r="C572" t="str">
            <v>Proveedores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294640</v>
          </cell>
          <cell r="P572">
            <v>294640</v>
          </cell>
          <cell r="Q572">
            <v>0</v>
          </cell>
          <cell r="R572" t="e">
            <v>#REF!</v>
          </cell>
          <cell r="S572" t="e">
            <v>#REF!</v>
          </cell>
          <cell r="T572">
            <v>1080000</v>
          </cell>
          <cell r="U572">
            <v>0</v>
          </cell>
          <cell r="V572">
            <v>1080000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1080000</v>
          </cell>
        </row>
        <row r="573">
          <cell r="A573" t="str">
            <v>2.1.1.2.1.16.30</v>
          </cell>
          <cell r="B573" t="str">
            <v>OPERADORA PEOPLE QUINTANA ROO, S.A. DE C.V.</v>
          </cell>
          <cell r="C573" t="str">
            <v>Proveedores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624375</v>
          </cell>
          <cell r="P573">
            <v>624375</v>
          </cell>
          <cell r="Q573">
            <v>0</v>
          </cell>
          <cell r="R573" t="e">
            <v>#REF!</v>
          </cell>
          <cell r="S573" t="e">
            <v>#REF!</v>
          </cell>
          <cell r="T573">
            <v>455285.12</v>
          </cell>
          <cell r="U573">
            <v>0</v>
          </cell>
          <cell r="V573">
            <v>455285.12</v>
          </cell>
          <cell r="W573" t="e">
            <v>#REF!</v>
          </cell>
          <cell r="X573">
            <v>0</v>
          </cell>
          <cell r="Y573">
            <v>0</v>
          </cell>
          <cell r="Z573" t="e">
            <v>#REF!</v>
          </cell>
          <cell r="AA573" t="e">
            <v>#REF!</v>
          </cell>
        </row>
        <row r="574">
          <cell r="A574" t="str">
            <v>2.1.1.2.1.16.36</v>
          </cell>
          <cell r="B574" t="str">
            <v>ORTEGA DIAZ MA EUGENIA</v>
          </cell>
          <cell r="C574" t="str">
            <v>Proveedores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10749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10749</v>
          </cell>
          <cell r="Q574">
            <v>10749</v>
          </cell>
          <cell r="R574" t="e">
            <v>#REF!</v>
          </cell>
          <cell r="S574" t="e">
            <v>#REF!</v>
          </cell>
          <cell r="T574">
            <v>10749</v>
          </cell>
          <cell r="U574">
            <v>0</v>
          </cell>
          <cell r="V574">
            <v>10749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10749</v>
          </cell>
        </row>
        <row r="575">
          <cell r="A575" t="str">
            <v>2.1.1.2.1.16.39</v>
          </cell>
          <cell r="B575" t="str">
            <v>OCMAN ANDRADE MAGDA</v>
          </cell>
          <cell r="C575" t="str">
            <v>Proveedores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 t="e">
            <v>#REF!</v>
          </cell>
          <cell r="S575" t="e">
            <v>#REF!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</row>
        <row r="576">
          <cell r="A576" t="str">
            <v>2.1.1.2.1.16.72</v>
          </cell>
          <cell r="B576" t="str">
            <v>ORGANIZACION EDITORIAL ACUARIO, S.A DE C.V</v>
          </cell>
          <cell r="C576" t="str">
            <v>Proveedores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1748000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1748000</v>
          </cell>
          <cell r="Q576">
            <v>1748000</v>
          </cell>
          <cell r="R576" t="e">
            <v>#REF!</v>
          </cell>
          <cell r="S576" t="e">
            <v>#REF!</v>
          </cell>
          <cell r="T576">
            <v>1748000</v>
          </cell>
          <cell r="U576">
            <v>0</v>
          </cell>
          <cell r="V576">
            <v>1748000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1748000</v>
          </cell>
        </row>
        <row r="577">
          <cell r="A577" t="str">
            <v>2.1.1.2.1.16.83</v>
          </cell>
          <cell r="B577" t="str">
            <v>OPERADORA TURISTICA EL CID RIVIERA MAYA, S.A. DE C.V.</v>
          </cell>
          <cell r="C577" t="str">
            <v>Proveedores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37800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37800</v>
          </cell>
          <cell r="Q577">
            <v>37800</v>
          </cell>
          <cell r="R577" t="e">
            <v>#REF!</v>
          </cell>
          <cell r="S577" t="e">
            <v>#REF!</v>
          </cell>
          <cell r="T577">
            <v>37800</v>
          </cell>
          <cell r="U577">
            <v>0</v>
          </cell>
          <cell r="V577">
            <v>37800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37800</v>
          </cell>
        </row>
        <row r="578">
          <cell r="A578" t="str">
            <v>2.1.1.2.1.16.92</v>
          </cell>
          <cell r="B578" t="str">
            <v>ORGANIZACIÓN RG HERMANOS, S.A. DE C.V.</v>
          </cell>
          <cell r="C578" t="str">
            <v>Proveedores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</row>
        <row r="579">
          <cell r="A579" t="str">
            <v>2.1.1.2.1.16.94</v>
          </cell>
          <cell r="B579" t="str">
            <v>OJEDA VERA LAURA ELENA</v>
          </cell>
          <cell r="C579" t="str">
            <v>Proveedores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2088</v>
          </cell>
          <cell r="M579">
            <v>0</v>
          </cell>
          <cell r="N579">
            <v>0</v>
          </cell>
          <cell r="O579">
            <v>0</v>
          </cell>
          <cell r="P579">
            <v>2088</v>
          </cell>
          <cell r="Q579">
            <v>0</v>
          </cell>
          <cell r="R579" t="e">
            <v>#REF!</v>
          </cell>
          <cell r="S579" t="e">
            <v>#REF!</v>
          </cell>
          <cell r="T579">
            <v>2088</v>
          </cell>
          <cell r="U579">
            <v>0</v>
          </cell>
          <cell r="V579">
            <v>2088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2088</v>
          </cell>
        </row>
        <row r="580">
          <cell r="A580" t="str">
            <v>2.1.1.2.1.16.95</v>
          </cell>
          <cell r="B580" t="str">
            <v>Ola Multimedios S.A. de C.V.</v>
          </cell>
          <cell r="C580" t="str">
            <v>Proveedores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339999.96</v>
          </cell>
          <cell r="U580">
            <v>0</v>
          </cell>
          <cell r="V580">
            <v>339999.96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339999.96</v>
          </cell>
        </row>
        <row r="581">
          <cell r="A581" t="str">
            <v>2.1.1.2.1.16.97</v>
          </cell>
          <cell r="B581" t="str">
            <v>OPERADORA DE SERVICIOS FHILO, S.A. DE C.V.</v>
          </cell>
          <cell r="C581" t="str">
            <v>Proveedores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6639746.75</v>
          </cell>
          <cell r="O581">
            <v>0</v>
          </cell>
          <cell r="P581">
            <v>6639746.75</v>
          </cell>
          <cell r="Q581">
            <v>0</v>
          </cell>
          <cell r="R581" t="e">
            <v>#REF!</v>
          </cell>
          <cell r="S581" t="e">
            <v>#REF!</v>
          </cell>
          <cell r="T581">
            <v>8561545.2799999993</v>
          </cell>
          <cell r="U581">
            <v>0</v>
          </cell>
          <cell r="V581">
            <v>8561545.2799999993</v>
          </cell>
          <cell r="W581" t="e">
            <v>#REF!</v>
          </cell>
          <cell r="X581">
            <v>0</v>
          </cell>
          <cell r="Y581">
            <v>0</v>
          </cell>
          <cell r="Z581" t="e">
            <v>#REF!</v>
          </cell>
          <cell r="AA581" t="e">
            <v>#REF!</v>
          </cell>
        </row>
        <row r="582">
          <cell r="A582" t="str">
            <v>2.1.1.2.1.17.110</v>
          </cell>
          <cell r="B582" t="str">
            <v>PUBLICIDAD CRISAV S.A. DE C.V.</v>
          </cell>
          <cell r="C582" t="str">
            <v>Proveedores</v>
          </cell>
          <cell r="D582">
            <v>0</v>
          </cell>
          <cell r="E582">
            <v>0</v>
          </cell>
          <cell r="F582">
            <v>0</v>
          </cell>
          <cell r="G582">
            <v>1899675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1899675</v>
          </cell>
          <cell r="Q582">
            <v>1899675</v>
          </cell>
          <cell r="R582" t="e">
            <v>#REF!</v>
          </cell>
          <cell r="S582" t="e">
            <v>#REF!</v>
          </cell>
          <cell r="T582">
            <v>1899675</v>
          </cell>
          <cell r="U582">
            <v>0</v>
          </cell>
          <cell r="V582">
            <v>1899675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1899675</v>
          </cell>
        </row>
        <row r="583">
          <cell r="A583" t="str">
            <v>2.1.1.2.1.17.115</v>
          </cell>
          <cell r="B583" t="str">
            <v>PACHECO JIMENEZ CARLOS ADRIAN</v>
          </cell>
          <cell r="C583" t="str">
            <v>Proveedores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11701.18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11701.18</v>
          </cell>
          <cell r="Q583">
            <v>11701.18</v>
          </cell>
          <cell r="R583" t="e">
            <v>#REF!</v>
          </cell>
          <cell r="S583" t="e">
            <v>#REF!</v>
          </cell>
          <cell r="T583">
            <v>11701.18</v>
          </cell>
          <cell r="U583">
            <v>0</v>
          </cell>
          <cell r="V583">
            <v>11701.18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11701.18</v>
          </cell>
        </row>
        <row r="584">
          <cell r="A584" t="str">
            <v>2.1.1.2.1.17.117</v>
          </cell>
          <cell r="B584" t="str">
            <v>PINTO SOLIS MARÍA JOSEFINA</v>
          </cell>
          <cell r="C584" t="str">
            <v>Proveedores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23313.1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23313.1</v>
          </cell>
          <cell r="Q584">
            <v>23313.1</v>
          </cell>
          <cell r="R584" t="e">
            <v>#REF!</v>
          </cell>
          <cell r="S584" t="e">
            <v>#REF!</v>
          </cell>
          <cell r="T584">
            <v>23313.1</v>
          </cell>
          <cell r="U584">
            <v>0</v>
          </cell>
          <cell r="V584">
            <v>23313.1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23313.1</v>
          </cell>
        </row>
        <row r="585">
          <cell r="A585" t="str">
            <v>2.1.1.2.1.17.129</v>
          </cell>
          <cell r="B585" t="str">
            <v>PROMOTORA TURISTICA INTRA BAHIA DE CHAAK SA DE CV</v>
          </cell>
          <cell r="C585" t="str">
            <v>Proveedores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531677.04000000097</v>
          </cell>
          <cell r="K585">
            <v>23462.699999999997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555139.74000000092</v>
          </cell>
          <cell r="Q585">
            <v>555139.74000000092</v>
          </cell>
          <cell r="R585" t="e">
            <v>#REF!</v>
          </cell>
          <cell r="S585" t="e">
            <v>#REF!</v>
          </cell>
          <cell r="T585">
            <v>555139.74</v>
          </cell>
          <cell r="U585">
            <v>0</v>
          </cell>
          <cell r="V585">
            <v>555139.74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555139.74</v>
          </cell>
        </row>
        <row r="586">
          <cell r="A586" t="str">
            <v>2.1.1.2.1.17.13</v>
          </cell>
          <cell r="B586" t="str">
            <v>PEREZ GUERRERO MARIA DEL ROSARIO</v>
          </cell>
          <cell r="C586" t="str">
            <v>Proveedores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1740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1740</v>
          </cell>
          <cell r="Q586">
            <v>1740</v>
          </cell>
          <cell r="R586" t="e">
            <v>#REF!</v>
          </cell>
          <cell r="S586" t="e">
            <v>#REF!</v>
          </cell>
          <cell r="T586">
            <v>1740</v>
          </cell>
          <cell r="U586">
            <v>0</v>
          </cell>
          <cell r="V586">
            <v>1740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1740</v>
          </cell>
        </row>
        <row r="587">
          <cell r="A587" t="str">
            <v>2.1.1.2.1.17.130</v>
          </cell>
          <cell r="B587" t="str">
            <v>POLANCO AYALA MARIO SALOMON</v>
          </cell>
          <cell r="C587" t="str">
            <v>Proveedores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8700</v>
          </cell>
          <cell r="M587">
            <v>0</v>
          </cell>
          <cell r="N587">
            <v>0</v>
          </cell>
          <cell r="O587">
            <v>0</v>
          </cell>
          <cell r="P587">
            <v>8700</v>
          </cell>
          <cell r="Q587">
            <v>0</v>
          </cell>
          <cell r="R587" t="e">
            <v>#REF!</v>
          </cell>
          <cell r="S587" t="e">
            <v>#REF!</v>
          </cell>
          <cell r="T587">
            <v>8700</v>
          </cell>
          <cell r="U587">
            <v>0</v>
          </cell>
          <cell r="V587">
            <v>8700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8700</v>
          </cell>
        </row>
        <row r="588">
          <cell r="A588" t="str">
            <v>2.1.1.2.1.17.131</v>
          </cell>
          <cell r="B588" t="str">
            <v>PAREDES QUINTANA ELMER ARTURO</v>
          </cell>
          <cell r="C588" t="str">
            <v>Proveedores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21700</v>
          </cell>
          <cell r="M588">
            <v>0</v>
          </cell>
          <cell r="N588">
            <v>0</v>
          </cell>
          <cell r="O588">
            <v>0</v>
          </cell>
          <cell r="P588">
            <v>21700</v>
          </cell>
          <cell r="Q588">
            <v>0</v>
          </cell>
          <cell r="R588" t="e">
            <v>#REF!</v>
          </cell>
          <cell r="S588" t="e">
            <v>#REF!</v>
          </cell>
          <cell r="T588">
            <v>21700</v>
          </cell>
          <cell r="U588">
            <v>0</v>
          </cell>
          <cell r="V588">
            <v>21700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21700</v>
          </cell>
        </row>
        <row r="589">
          <cell r="A589" t="str">
            <v>2.1.1.2.1.17.132</v>
          </cell>
          <cell r="B589" t="str">
            <v>PAREDES SANTAMARIA OSIRIS VIANEY</v>
          </cell>
          <cell r="C589" t="str">
            <v>Proveedores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44400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44400</v>
          </cell>
          <cell r="Q589">
            <v>44400</v>
          </cell>
          <cell r="R589" t="e">
            <v>#REF!</v>
          </cell>
          <cell r="S589" t="e">
            <v>#REF!</v>
          </cell>
          <cell r="T589">
            <v>44400</v>
          </cell>
          <cell r="U589">
            <v>0</v>
          </cell>
          <cell r="V589">
            <v>44400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44400</v>
          </cell>
        </row>
        <row r="590">
          <cell r="A590" t="str">
            <v>2.1.1.2.1.17.145</v>
          </cell>
          <cell r="B590" t="str">
            <v>PEREZ RODRIGUEZ MARTHA ELENA</v>
          </cell>
          <cell r="C590" t="str">
            <v>Proveedores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44400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44400</v>
          </cell>
          <cell r="Q590">
            <v>44400</v>
          </cell>
          <cell r="R590" t="e">
            <v>#REF!</v>
          </cell>
          <cell r="S590" t="e">
            <v>#REF!</v>
          </cell>
          <cell r="T590">
            <v>44400</v>
          </cell>
          <cell r="U590">
            <v>0</v>
          </cell>
          <cell r="V590">
            <v>44400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44400</v>
          </cell>
        </row>
        <row r="591">
          <cell r="A591" t="str">
            <v>2.1.1.2.1.17.147</v>
          </cell>
          <cell r="B591" t="str">
            <v>PINEDA GARCIA ARACELI</v>
          </cell>
          <cell r="C591" t="str">
            <v>Proveedores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4307.5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4307.5</v>
          </cell>
          <cell r="Q591">
            <v>4307.5</v>
          </cell>
          <cell r="R591" t="e">
            <v>#REF!</v>
          </cell>
          <cell r="S591" t="e">
            <v>#REF!</v>
          </cell>
          <cell r="T591">
            <v>4307.5</v>
          </cell>
          <cell r="U591">
            <v>0</v>
          </cell>
          <cell r="V591">
            <v>4307.5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4307.5</v>
          </cell>
        </row>
        <row r="592">
          <cell r="A592" t="str">
            <v>2.1.1.2.1.17.148</v>
          </cell>
          <cell r="B592" t="str">
            <v>PADILLA MENDOZA JOSE</v>
          </cell>
          <cell r="C592" t="str">
            <v>Proveedores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13151.61</v>
          </cell>
          <cell r="K592">
            <v>1556.53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14708.140000000001</v>
          </cell>
          <cell r="Q592">
            <v>14708.140000000001</v>
          </cell>
          <cell r="R592" t="e">
            <v>#REF!</v>
          </cell>
          <cell r="S592" t="e">
            <v>#REF!</v>
          </cell>
          <cell r="T592">
            <v>14708.14</v>
          </cell>
          <cell r="U592">
            <v>0</v>
          </cell>
          <cell r="V592">
            <v>14708.14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14708.14</v>
          </cell>
        </row>
        <row r="593">
          <cell r="A593" t="str">
            <v>2.1.1.2.1.17.15</v>
          </cell>
          <cell r="B593" t="str">
            <v>PECH CERVERA DIANA CLAUDIA</v>
          </cell>
          <cell r="C593" t="str">
            <v>Proveedores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51702.87</v>
          </cell>
          <cell r="U593">
            <v>0</v>
          </cell>
          <cell r="V593">
            <v>51702.87</v>
          </cell>
          <cell r="W593">
            <v>0</v>
          </cell>
          <cell r="X593" t="e">
            <v>#REF!</v>
          </cell>
          <cell r="Y593">
            <v>0</v>
          </cell>
          <cell r="Z593" t="e">
            <v>#REF!</v>
          </cell>
          <cell r="AA593" t="e">
            <v>#REF!</v>
          </cell>
        </row>
        <row r="594">
          <cell r="A594" t="str">
            <v>2.1.1.2.1.17.152</v>
          </cell>
          <cell r="B594" t="str">
            <v>PROMOTORA PUNTA NIZUC, S.A. DE C.V.</v>
          </cell>
          <cell r="C594" t="str">
            <v>Proveedores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117739.08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117739.08</v>
          </cell>
          <cell r="Q594">
            <v>117739.08</v>
          </cell>
          <cell r="R594" t="e">
            <v>#REF!</v>
          </cell>
          <cell r="S594" t="e">
            <v>#REF!</v>
          </cell>
          <cell r="T594">
            <v>117739.08</v>
          </cell>
          <cell r="U594">
            <v>0</v>
          </cell>
          <cell r="V594">
            <v>117739.08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117739.08</v>
          </cell>
        </row>
        <row r="595">
          <cell r="A595" t="str">
            <v>2.1.1.2.1.17.154</v>
          </cell>
          <cell r="B595" t="str">
            <v>PROFESIONISTAS Y ASOCIADOS DEL MAR S.A. DE C.V.</v>
          </cell>
          <cell r="C595" t="str">
            <v>Proveedores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580000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580000</v>
          </cell>
          <cell r="Q595">
            <v>580000</v>
          </cell>
          <cell r="R595" t="e">
            <v>#REF!</v>
          </cell>
          <cell r="S595" t="e">
            <v>#REF!</v>
          </cell>
          <cell r="T595">
            <v>580000</v>
          </cell>
          <cell r="U595">
            <v>0</v>
          </cell>
          <cell r="V595">
            <v>580000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580000</v>
          </cell>
        </row>
        <row r="596">
          <cell r="A596" t="str">
            <v>2.1.1.2.1.17.157</v>
          </cell>
          <cell r="B596" t="str">
            <v>PROYECTOS INTEGRALES DE LA RIVIERA SA DE CV</v>
          </cell>
          <cell r="C596" t="str">
            <v>Proveedores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660000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660000</v>
          </cell>
          <cell r="Q596">
            <v>660000</v>
          </cell>
          <cell r="R596" t="e">
            <v>#REF!</v>
          </cell>
          <cell r="S596" t="e">
            <v>#REF!</v>
          </cell>
          <cell r="T596">
            <v>660000</v>
          </cell>
          <cell r="U596">
            <v>0</v>
          </cell>
          <cell r="V596">
            <v>660000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660000</v>
          </cell>
        </row>
        <row r="597">
          <cell r="A597" t="str">
            <v>2.1.1.2.1.17.17</v>
          </cell>
          <cell r="B597" t="str">
            <v>PROYECTOS INTEGRALES DE LA A A LA Z, S.A. DE C.V.</v>
          </cell>
          <cell r="C597" t="str">
            <v>Proveedores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</row>
        <row r="598">
          <cell r="A598" t="str">
            <v>2.1.1.2.1.17.18</v>
          </cell>
          <cell r="B598" t="str">
            <v>PRIEGO HERNANDEZ LUIS RODOLFO</v>
          </cell>
          <cell r="C598" t="str">
            <v>Proveedores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 t="e">
            <v>#REF!</v>
          </cell>
          <cell r="S598" t="e">
            <v>#REF!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</row>
        <row r="599">
          <cell r="A599" t="str">
            <v>2.1.1.2.1.17.182</v>
          </cell>
          <cell r="B599" t="str">
            <v>PROSURSSA SA DE CV</v>
          </cell>
          <cell r="C599" t="str">
            <v>Proveedores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119999.95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119999.95</v>
          </cell>
          <cell r="Q599">
            <v>119999.95</v>
          </cell>
          <cell r="R599" t="e">
            <v>#REF!</v>
          </cell>
          <cell r="S599" t="e">
            <v>#REF!</v>
          </cell>
          <cell r="T599">
            <v>119999.95</v>
          </cell>
          <cell r="U599">
            <v>0</v>
          </cell>
          <cell r="V599">
            <v>119999.95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119999.95</v>
          </cell>
        </row>
        <row r="600">
          <cell r="A600" t="str">
            <v>2.1.1.2.1.17.19</v>
          </cell>
          <cell r="B600" t="str">
            <v>PUC GOMEZ DAFFRY ALICIA</v>
          </cell>
          <cell r="C600" t="str">
            <v>Proveedores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103405.59</v>
          </cell>
          <cell r="U600">
            <v>0</v>
          </cell>
          <cell r="V600">
            <v>103405.59</v>
          </cell>
          <cell r="W600">
            <v>0</v>
          </cell>
          <cell r="X600" t="e">
            <v>#REF!</v>
          </cell>
          <cell r="Y600">
            <v>0</v>
          </cell>
          <cell r="Z600" t="e">
            <v>#REF!</v>
          </cell>
          <cell r="AA600" t="e">
            <v>#REF!</v>
          </cell>
        </row>
        <row r="601">
          <cell r="A601" t="str">
            <v>2.1.1.2.1.17.192</v>
          </cell>
          <cell r="B601" t="str">
            <v>PERERA PUC LETICIA</v>
          </cell>
          <cell r="C601" t="str">
            <v>Proveedores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 t="e">
            <v>#REF!</v>
          </cell>
          <cell r="S601" t="e">
            <v>#REF!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</row>
        <row r="602">
          <cell r="A602" t="str">
            <v>2.1.1.2.1.17.199</v>
          </cell>
          <cell r="B602" t="str">
            <v>PARTES Y EQUIPOS DE REFRIGERACION DEL SURESTE S.A. DE C.V.</v>
          </cell>
          <cell r="C602" t="str">
            <v>Proveedores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2225186.84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2225186.84</v>
          </cell>
          <cell r="Q602">
            <v>2225186.84</v>
          </cell>
          <cell r="R602" t="e">
            <v>#REF!</v>
          </cell>
          <cell r="S602" t="e">
            <v>#REF!</v>
          </cell>
          <cell r="T602">
            <v>2225186.84</v>
          </cell>
          <cell r="U602">
            <v>0</v>
          </cell>
          <cell r="V602">
            <v>2225186.84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2225186.84</v>
          </cell>
        </row>
        <row r="603">
          <cell r="A603" t="str">
            <v>2.1.1.2.1.17.205</v>
          </cell>
          <cell r="B603" t="str">
            <v>PERIODICO EXCELSIOR S.A. DE C.V.</v>
          </cell>
          <cell r="C603" t="str">
            <v>Proveedores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2900000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2900000</v>
          </cell>
          <cell r="Q603">
            <v>2900000</v>
          </cell>
          <cell r="R603" t="e">
            <v>#REF!</v>
          </cell>
          <cell r="S603" t="e">
            <v>#REF!</v>
          </cell>
          <cell r="T603">
            <v>2900000</v>
          </cell>
          <cell r="U603">
            <v>0</v>
          </cell>
          <cell r="V603">
            <v>2900000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2900000</v>
          </cell>
        </row>
        <row r="604">
          <cell r="A604" t="str">
            <v>2.1.1.2.1.17.21</v>
          </cell>
          <cell r="B604" t="str">
            <v>PACHECO CABRERA JOSE JOAQUIN</v>
          </cell>
          <cell r="C604" t="str">
            <v>Proveedores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339999.96</v>
          </cell>
          <cell r="U604">
            <v>0</v>
          </cell>
          <cell r="V604">
            <v>339999.96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339999.96</v>
          </cell>
        </row>
        <row r="605">
          <cell r="A605" t="str">
            <v>2.1.1.2.1.17.211</v>
          </cell>
          <cell r="B605" t="str">
            <v>PRONEVAL DEL SURESTE, S.C.</v>
          </cell>
          <cell r="C605" t="str">
            <v>Proveedores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100000</v>
          </cell>
          <cell r="M605">
            <v>0</v>
          </cell>
          <cell r="N605">
            <v>0</v>
          </cell>
          <cell r="O605">
            <v>0</v>
          </cell>
          <cell r="P605">
            <v>100000</v>
          </cell>
          <cell r="Q605">
            <v>0</v>
          </cell>
          <cell r="R605" t="e">
            <v>#REF!</v>
          </cell>
          <cell r="S605" t="e">
            <v>#REF!</v>
          </cell>
          <cell r="T605">
            <v>100000</v>
          </cell>
          <cell r="U605">
            <v>0</v>
          </cell>
          <cell r="V605">
            <v>100000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100000</v>
          </cell>
        </row>
        <row r="606">
          <cell r="A606" t="str">
            <v>2.1.1.2.1.17.215</v>
          </cell>
          <cell r="B606" t="str">
            <v>PERERA MARTINEZ DIEGO ALEJANDRO</v>
          </cell>
          <cell r="C606" t="str">
            <v>Proveedores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28379.4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28379.4</v>
          </cell>
          <cell r="Q606">
            <v>28379.4</v>
          </cell>
          <cell r="R606" t="e">
            <v>#REF!</v>
          </cell>
          <cell r="S606" t="e">
            <v>#REF!</v>
          </cell>
          <cell r="T606">
            <v>28379.4</v>
          </cell>
          <cell r="U606">
            <v>0</v>
          </cell>
          <cell r="V606">
            <v>28379.4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28379.4</v>
          </cell>
        </row>
        <row r="607">
          <cell r="A607" t="str">
            <v>2.1.1.2.1.17.218</v>
          </cell>
          <cell r="B607" t="str">
            <v>PROVEEDORES INNCORT &amp; CO S.A. DE C.V.</v>
          </cell>
          <cell r="C607" t="str">
            <v>Proveedores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91988.51</v>
          </cell>
          <cell r="L607">
            <v>164115.40999999997</v>
          </cell>
          <cell r="M607">
            <v>0</v>
          </cell>
          <cell r="N607">
            <v>0</v>
          </cell>
          <cell r="O607">
            <v>0</v>
          </cell>
          <cell r="P607">
            <v>256103.91999999998</v>
          </cell>
          <cell r="Q607">
            <v>91988.51</v>
          </cell>
          <cell r="R607" t="e">
            <v>#REF!</v>
          </cell>
          <cell r="S607" t="e">
            <v>#REF!</v>
          </cell>
          <cell r="T607">
            <v>256103.92</v>
          </cell>
          <cell r="U607">
            <v>0</v>
          </cell>
          <cell r="V607">
            <v>256103.92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256103.92</v>
          </cell>
        </row>
        <row r="608">
          <cell r="A608" t="str">
            <v>2.1.1.2.1.17.219</v>
          </cell>
          <cell r="B608" t="str">
            <v>PACHECO WITZIL ANA KAREN</v>
          </cell>
          <cell r="C608" t="str">
            <v>Proveedores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45555.399999999994</v>
          </cell>
          <cell r="L608">
            <v>43184.020000000004</v>
          </cell>
          <cell r="M608">
            <v>0</v>
          </cell>
          <cell r="N608">
            <v>0</v>
          </cell>
          <cell r="O608">
            <v>0</v>
          </cell>
          <cell r="P608">
            <v>88739.42</v>
          </cell>
          <cell r="Q608">
            <v>45555.399999999994</v>
          </cell>
          <cell r="R608" t="e">
            <v>#REF!</v>
          </cell>
          <cell r="S608" t="e">
            <v>#REF!</v>
          </cell>
          <cell r="T608">
            <v>88739.42</v>
          </cell>
          <cell r="U608">
            <v>0</v>
          </cell>
          <cell r="V608">
            <v>88739.42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88739.42</v>
          </cell>
        </row>
        <row r="609">
          <cell r="A609" t="str">
            <v>2.1.1.2.1.17.220</v>
          </cell>
          <cell r="B609" t="str">
            <v>POOL DORANTES SILVIA MARIA</v>
          </cell>
          <cell r="C609" t="str">
            <v>Proveedores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7329.16</v>
          </cell>
          <cell r="O609">
            <v>0</v>
          </cell>
          <cell r="P609">
            <v>7329.16</v>
          </cell>
          <cell r="Q609">
            <v>0</v>
          </cell>
          <cell r="R609" t="e">
            <v>#REF!</v>
          </cell>
          <cell r="S609" t="e">
            <v>#REF!</v>
          </cell>
          <cell r="T609">
            <v>7329.16</v>
          </cell>
          <cell r="U609">
            <v>0</v>
          </cell>
          <cell r="V609">
            <v>7329.16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7329.16</v>
          </cell>
        </row>
        <row r="610">
          <cell r="A610" t="str">
            <v>2.1.1.2.1.17.222</v>
          </cell>
          <cell r="B610" t="str">
            <v>PROMOCASA INDUSTRIAL S.A. DE C.V.</v>
          </cell>
          <cell r="C610" t="str">
            <v>Proveedores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297000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297000</v>
          </cell>
          <cell r="Q610">
            <v>297000</v>
          </cell>
          <cell r="R610" t="e">
            <v>#REF!</v>
          </cell>
          <cell r="S610" t="e">
            <v>#REF!</v>
          </cell>
          <cell r="T610">
            <v>297000</v>
          </cell>
          <cell r="U610">
            <v>0</v>
          </cell>
          <cell r="V610">
            <v>297000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297000</v>
          </cell>
        </row>
        <row r="611">
          <cell r="A611" t="str">
            <v>2.1.1.2.1.17.224</v>
          </cell>
          <cell r="B611" t="str">
            <v>PRODUCTOS TANTOR S. DE R.L. DE C.V.</v>
          </cell>
          <cell r="C611" t="str">
            <v>Proveedores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2199.36</v>
          </cell>
          <cell r="N611">
            <v>0</v>
          </cell>
          <cell r="O611">
            <v>0</v>
          </cell>
          <cell r="P611">
            <v>2199.36</v>
          </cell>
          <cell r="Q611">
            <v>0</v>
          </cell>
          <cell r="R611" t="e">
            <v>#REF!</v>
          </cell>
          <cell r="S611" t="e">
            <v>#REF!</v>
          </cell>
          <cell r="T611">
            <v>2199.36</v>
          </cell>
          <cell r="U611">
            <v>0</v>
          </cell>
          <cell r="V611">
            <v>2199.36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2199.36</v>
          </cell>
        </row>
        <row r="612">
          <cell r="A612" t="str">
            <v>2.1.1.2.1.17.228</v>
          </cell>
          <cell r="B612" t="str">
            <v>PACHECO ALMEIDA MARCO ANTONIO</v>
          </cell>
          <cell r="C612" t="str">
            <v>Proveedores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6219.47</v>
          </cell>
          <cell r="O612">
            <v>66737.119999999995</v>
          </cell>
          <cell r="P612">
            <v>72956.59</v>
          </cell>
          <cell r="Q612">
            <v>0</v>
          </cell>
          <cell r="R612" t="e">
            <v>#REF!</v>
          </cell>
          <cell r="S612" t="e">
            <v>#REF!</v>
          </cell>
          <cell r="T612">
            <v>194300.51</v>
          </cell>
          <cell r="U612">
            <v>0</v>
          </cell>
          <cell r="V612">
            <v>194300.51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194300.51</v>
          </cell>
        </row>
        <row r="613">
          <cell r="A613" t="str">
            <v>2.1.1.2.1.17.230</v>
          </cell>
          <cell r="B613" t="str">
            <v>POOT CORREA SAIRA BERENICE</v>
          </cell>
          <cell r="C613" t="str">
            <v>Proveedores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 t="e">
            <v>#REF!</v>
          </cell>
          <cell r="S613" t="e">
            <v>#REF!</v>
          </cell>
          <cell r="T613">
            <v>2639.25</v>
          </cell>
          <cell r="U613">
            <v>0</v>
          </cell>
          <cell r="V613">
            <v>2639.25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2639.25</v>
          </cell>
        </row>
        <row r="614">
          <cell r="A614" t="str">
            <v>2.1.1.2.1.17.233</v>
          </cell>
          <cell r="B614" t="str">
            <v>PRODUCCIONES ABRAXAS S. DE R.L. DE C.V.</v>
          </cell>
          <cell r="C614" t="str">
            <v>Proveedores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1017528.8</v>
          </cell>
          <cell r="M614">
            <v>0</v>
          </cell>
          <cell r="N614">
            <v>0</v>
          </cell>
          <cell r="O614">
            <v>0</v>
          </cell>
          <cell r="P614">
            <v>1017528.8</v>
          </cell>
          <cell r="Q614">
            <v>0</v>
          </cell>
          <cell r="R614">
            <v>0</v>
          </cell>
          <cell r="S614">
            <v>-1017528.8</v>
          </cell>
          <cell r="T614">
            <v>255200</v>
          </cell>
          <cell r="U614">
            <v>0</v>
          </cell>
          <cell r="V614">
            <v>255200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255200</v>
          </cell>
        </row>
        <row r="615">
          <cell r="A615" t="str">
            <v>2.1.1.2.1.17.236</v>
          </cell>
          <cell r="B615" t="str">
            <v>PROVEEDORA DE MATERIALES Y EQUIPO PECA S.A. DE C.V.</v>
          </cell>
          <cell r="C615" t="str">
            <v>Proveedores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139200</v>
          </cell>
          <cell r="M615">
            <v>299830</v>
          </cell>
          <cell r="N615">
            <v>0</v>
          </cell>
          <cell r="O615">
            <v>0</v>
          </cell>
          <cell r="P615">
            <v>439030</v>
          </cell>
          <cell r="Q615">
            <v>0</v>
          </cell>
          <cell r="R615" t="e">
            <v>#REF!</v>
          </cell>
          <cell r="S615" t="e">
            <v>#REF!</v>
          </cell>
          <cell r="T615">
            <v>439030</v>
          </cell>
          <cell r="U615">
            <v>0</v>
          </cell>
          <cell r="V615">
            <v>439030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439030</v>
          </cell>
        </row>
        <row r="616">
          <cell r="A616" t="str">
            <v>2.1.1.2.1.17.249</v>
          </cell>
          <cell r="B616" t="str">
            <v>PROECO CONSULTORES, S.A. DE C.V.</v>
          </cell>
          <cell r="C616" t="str">
            <v>Proveedores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4085454.7199999997</v>
          </cell>
          <cell r="O616">
            <v>0</v>
          </cell>
          <cell r="P616">
            <v>4085454.7199999997</v>
          </cell>
          <cell r="Q616">
            <v>0</v>
          </cell>
          <cell r="R616" t="e">
            <v>#REF!</v>
          </cell>
          <cell r="S616" t="e">
            <v>#REF!</v>
          </cell>
          <cell r="T616">
            <v>4085454.72</v>
          </cell>
          <cell r="U616">
            <v>0</v>
          </cell>
          <cell r="V616">
            <v>4085454.72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4085454.72</v>
          </cell>
        </row>
        <row r="617">
          <cell r="A617" t="str">
            <v>2.1.1.2.1.17.257</v>
          </cell>
          <cell r="B617" t="str">
            <v xml:space="preserve">PEREZ FIGUEROA JONATHAN </v>
          </cell>
          <cell r="C617" t="str">
            <v>Proveedores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21495.66</v>
          </cell>
          <cell r="N617">
            <v>0</v>
          </cell>
          <cell r="O617">
            <v>0</v>
          </cell>
          <cell r="P617">
            <v>21495.66</v>
          </cell>
          <cell r="Q617">
            <v>0</v>
          </cell>
          <cell r="R617" t="e">
            <v>#REF!</v>
          </cell>
          <cell r="S617" t="e">
            <v>#REF!</v>
          </cell>
          <cell r="T617">
            <v>21495.66</v>
          </cell>
          <cell r="U617">
            <v>0</v>
          </cell>
          <cell r="V617">
            <v>21495.66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21495.66</v>
          </cell>
        </row>
        <row r="618">
          <cell r="A618" t="str">
            <v>2.1.1.2.1.17.258</v>
          </cell>
          <cell r="B618" t="str">
            <v>PUBLIPRONTO, S.A. DE C.V.</v>
          </cell>
          <cell r="C618" t="str">
            <v>Proveedores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3399388.12</v>
          </cell>
          <cell r="O618">
            <v>0</v>
          </cell>
          <cell r="P618">
            <v>3399388.12</v>
          </cell>
          <cell r="Q618">
            <v>0</v>
          </cell>
          <cell r="R618" t="e">
            <v>#REF!</v>
          </cell>
          <cell r="S618" t="e">
            <v>#REF!</v>
          </cell>
          <cell r="T618">
            <v>4582588.12</v>
          </cell>
          <cell r="U618">
            <v>0</v>
          </cell>
          <cell r="V618">
            <v>4582588.12</v>
          </cell>
          <cell r="W618" t="e">
            <v>#REF!</v>
          </cell>
          <cell r="X618">
            <v>0</v>
          </cell>
          <cell r="Y618">
            <v>0</v>
          </cell>
          <cell r="Z618" t="e">
            <v>#REF!</v>
          </cell>
          <cell r="AA618" t="e">
            <v>#REF!</v>
          </cell>
        </row>
        <row r="619">
          <cell r="A619" t="str">
            <v>2.1.1.2.1.17.259</v>
          </cell>
          <cell r="B619" t="str">
            <v>PALMA SOLIS NINON LETICIA DE GUADALUPE</v>
          </cell>
          <cell r="C619" t="str">
            <v>Proveedores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 t="e">
            <v>#REF!</v>
          </cell>
          <cell r="S619" t="e">
            <v>#REF!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</row>
        <row r="620">
          <cell r="A620" t="str">
            <v>2.1.1.2.1.17.265</v>
          </cell>
          <cell r="B620" t="str">
            <v>Peyrefitte Ferreiro Marianela</v>
          </cell>
          <cell r="C620" t="str">
            <v>Proveedores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1091.8</v>
          </cell>
          <cell r="P620">
            <v>1091.8</v>
          </cell>
          <cell r="Q620">
            <v>0</v>
          </cell>
          <cell r="R620" t="e">
            <v>#REF!</v>
          </cell>
          <cell r="S620" t="e">
            <v>#REF!</v>
          </cell>
          <cell r="T620">
            <v>149491.79999999999</v>
          </cell>
          <cell r="U620">
            <v>0</v>
          </cell>
          <cell r="V620">
            <v>149491.79999999999</v>
          </cell>
          <cell r="W620">
            <v>0</v>
          </cell>
          <cell r="X620" t="e">
            <v>#REF!</v>
          </cell>
          <cell r="Y620">
            <v>0</v>
          </cell>
          <cell r="Z620" t="e">
            <v>#REF!</v>
          </cell>
          <cell r="AA620" t="e">
            <v>#REF!</v>
          </cell>
        </row>
        <row r="621">
          <cell r="A621" t="str">
            <v>2.1.1.2.1.17.27</v>
          </cell>
          <cell r="B621" t="str">
            <v xml:space="preserve">PERALTA ALONZO ANA JOSEFA </v>
          </cell>
          <cell r="C621" t="str">
            <v>Proveedores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 t="e">
            <v>#REF!</v>
          </cell>
          <cell r="S621" t="e">
            <v>#REF!</v>
          </cell>
          <cell r="T621">
            <v>582859.6</v>
          </cell>
          <cell r="U621">
            <v>0</v>
          </cell>
          <cell r="V621">
            <v>582859.6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582859.6</v>
          </cell>
        </row>
        <row r="622">
          <cell r="A622" t="str">
            <v>2.1.1.2.1.17.271</v>
          </cell>
          <cell r="B622" t="str">
            <v>PAREJAS MENDEZ ANDRES</v>
          </cell>
          <cell r="C622" t="str">
            <v>Proveedores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78704.42</v>
          </cell>
          <cell r="O622">
            <v>98213.02</v>
          </cell>
          <cell r="P622">
            <v>176917.44</v>
          </cell>
          <cell r="Q622">
            <v>0</v>
          </cell>
          <cell r="R622" t="e">
            <v>#REF!</v>
          </cell>
          <cell r="S622" t="e">
            <v>#REF!</v>
          </cell>
          <cell r="T622">
            <v>880025.58</v>
          </cell>
          <cell r="U622">
            <v>0</v>
          </cell>
          <cell r="V622">
            <v>880025.58</v>
          </cell>
          <cell r="W622" t="e">
            <v>#REF!</v>
          </cell>
          <cell r="X622">
            <v>0</v>
          </cell>
          <cell r="Y622">
            <v>0</v>
          </cell>
          <cell r="Z622" t="e">
            <v>#REF!</v>
          </cell>
          <cell r="AA622" t="e">
            <v>#REF!</v>
          </cell>
        </row>
        <row r="623">
          <cell r="A623" t="str">
            <v>2.1.1.2.1.17.272</v>
          </cell>
          <cell r="B623" t="str">
            <v>POLITICA DE MEDIOS P DE M S.A. DE C.V.</v>
          </cell>
          <cell r="C623" t="str">
            <v>Proveedores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1782533.31</v>
          </cell>
          <cell r="O623">
            <v>1554646.52</v>
          </cell>
          <cell r="P623">
            <v>3337179.83</v>
          </cell>
          <cell r="Q623">
            <v>0</v>
          </cell>
          <cell r="R623" t="e">
            <v>#REF!</v>
          </cell>
          <cell r="S623" t="e">
            <v>#REF!</v>
          </cell>
          <cell r="T623">
            <v>3607197.38</v>
          </cell>
          <cell r="U623">
            <v>0</v>
          </cell>
          <cell r="V623">
            <v>3607197.38</v>
          </cell>
          <cell r="W623" t="e">
            <v>#REF!</v>
          </cell>
          <cell r="X623">
            <v>0</v>
          </cell>
          <cell r="Y623">
            <v>0</v>
          </cell>
          <cell r="Z623" t="e">
            <v>#REF!</v>
          </cell>
          <cell r="AA623" t="e">
            <v>#REF!</v>
          </cell>
        </row>
        <row r="624">
          <cell r="A624" t="str">
            <v>2.1.1.2.1.17.289</v>
          </cell>
          <cell r="B624" t="str">
            <v>PUBLICIDAD CANCUN REAL, S.A. DE C.V.</v>
          </cell>
          <cell r="C624" t="str">
            <v>Proveedores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240700</v>
          </cell>
          <cell r="P624">
            <v>240700</v>
          </cell>
          <cell r="Q624">
            <v>0</v>
          </cell>
          <cell r="R624" t="e">
            <v>#REF!</v>
          </cell>
          <cell r="S624" t="e">
            <v>#REF!</v>
          </cell>
          <cell r="T624">
            <v>240700</v>
          </cell>
          <cell r="U624">
            <v>0</v>
          </cell>
          <cell r="V624">
            <v>240700</v>
          </cell>
          <cell r="W624" t="e">
            <v>#REF!</v>
          </cell>
          <cell r="X624">
            <v>0</v>
          </cell>
          <cell r="Y624">
            <v>0</v>
          </cell>
          <cell r="Z624" t="e">
            <v>#REF!</v>
          </cell>
          <cell r="AA624" t="e">
            <v>#REF!</v>
          </cell>
        </row>
        <row r="625">
          <cell r="A625" t="str">
            <v>2.1.1.2.1.17.290</v>
          </cell>
          <cell r="B625" t="str">
            <v>PROYECTOS EATSA DEL CARIBE, S.A. DE C.V.</v>
          </cell>
          <cell r="C625" t="str">
            <v>Proveedores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</row>
        <row r="626">
          <cell r="A626" t="str">
            <v>2.1.1.2.1.17.294</v>
          </cell>
          <cell r="B626" t="str">
            <v>POLISOFTWARES, S.A. DE C.V.</v>
          </cell>
          <cell r="C626" t="str">
            <v>Proveedores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464058</v>
          </cell>
          <cell r="P626">
            <v>464058</v>
          </cell>
          <cell r="Q626">
            <v>0</v>
          </cell>
          <cell r="R626" t="e">
            <v>#REF!</v>
          </cell>
          <cell r="S626" t="e">
            <v>#REF!</v>
          </cell>
          <cell r="T626">
            <v>464058</v>
          </cell>
          <cell r="U626">
            <v>0</v>
          </cell>
          <cell r="V626">
            <v>464058</v>
          </cell>
          <cell r="W626" t="e">
            <v>#REF!</v>
          </cell>
          <cell r="X626">
            <v>0</v>
          </cell>
          <cell r="Y626">
            <v>0</v>
          </cell>
          <cell r="Z626" t="e">
            <v>#REF!</v>
          </cell>
          <cell r="AA626" t="e">
            <v>#REF!</v>
          </cell>
        </row>
        <row r="627">
          <cell r="A627" t="str">
            <v>2.1.1.2.1.17.295</v>
          </cell>
          <cell r="B627" t="str">
            <v>PROINSUMOSE IMPLEMENTACION CAPITEL, S.A. DE C.V.</v>
          </cell>
          <cell r="C627" t="str">
            <v>Proveedores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2000000</v>
          </cell>
          <cell r="O627">
            <v>0</v>
          </cell>
          <cell r="P627">
            <v>2000000</v>
          </cell>
          <cell r="Q627">
            <v>0</v>
          </cell>
          <cell r="R627" t="e">
            <v>#REF!</v>
          </cell>
          <cell r="S627" t="e">
            <v>#REF!</v>
          </cell>
          <cell r="T627">
            <v>2000000</v>
          </cell>
          <cell r="U627">
            <v>0</v>
          </cell>
          <cell r="V627">
            <v>2000000</v>
          </cell>
          <cell r="W627" t="e">
            <v>#REF!</v>
          </cell>
          <cell r="X627">
            <v>0</v>
          </cell>
          <cell r="Y627">
            <v>0</v>
          </cell>
          <cell r="Z627" t="e">
            <v>#REF!</v>
          </cell>
          <cell r="AA627" t="e">
            <v>#REF!</v>
          </cell>
        </row>
        <row r="628">
          <cell r="A628" t="str">
            <v>2.1.1.2.1.17.296</v>
          </cell>
          <cell r="B628" t="str">
            <v>PANTI GONZALEZ AIDA</v>
          </cell>
          <cell r="C628" t="str">
            <v>Proveedores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</row>
        <row r="629">
          <cell r="A629" t="str">
            <v>2.1.1.2.1.17.298</v>
          </cell>
          <cell r="B629" t="str">
            <v xml:space="preserve">PEÑA LOPEZ JUANA </v>
          </cell>
          <cell r="C629" t="str">
            <v>Proveedores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23200</v>
          </cell>
          <cell r="P629">
            <v>23200</v>
          </cell>
          <cell r="Q629">
            <v>0</v>
          </cell>
          <cell r="R629" t="e">
            <v>#REF!</v>
          </cell>
          <cell r="S629" t="e">
            <v>#REF!</v>
          </cell>
          <cell r="T629">
            <v>23200</v>
          </cell>
          <cell r="U629">
            <v>0</v>
          </cell>
          <cell r="V629">
            <v>23200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23200</v>
          </cell>
        </row>
        <row r="630">
          <cell r="A630" t="str">
            <v>2.1.1.2.1.17.300</v>
          </cell>
          <cell r="B630" t="str">
            <v>PARRA Y ASOCIADOS CONTADORES PUBLICOS, S.C.</v>
          </cell>
          <cell r="C630" t="str">
            <v>Proveedores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3600000</v>
          </cell>
          <cell r="P630">
            <v>3600000</v>
          </cell>
          <cell r="Q630">
            <v>0</v>
          </cell>
          <cell r="R630" t="e">
            <v>#REF!</v>
          </cell>
          <cell r="S630" t="e">
            <v>#REF!</v>
          </cell>
          <cell r="T630">
            <v>3600000</v>
          </cell>
          <cell r="U630">
            <v>0</v>
          </cell>
          <cell r="V630">
            <v>3600000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3600000</v>
          </cell>
        </row>
        <row r="631">
          <cell r="A631" t="str">
            <v>2.1.1.2.1.17.303</v>
          </cell>
          <cell r="B631" t="str">
            <v>PALMA LECHUGA ALONDRA NEOMI</v>
          </cell>
          <cell r="C631" t="str">
            <v>Proveedores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5340.64</v>
          </cell>
          <cell r="O631">
            <v>0</v>
          </cell>
          <cell r="P631">
            <v>5340.64</v>
          </cell>
          <cell r="Q631">
            <v>0</v>
          </cell>
          <cell r="R631" t="e">
            <v>#REF!</v>
          </cell>
          <cell r="S631" t="e">
            <v>#REF!</v>
          </cell>
          <cell r="T631">
            <v>5340.64</v>
          </cell>
          <cell r="U631">
            <v>0</v>
          </cell>
          <cell r="V631">
            <v>5340.64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5340.64</v>
          </cell>
        </row>
        <row r="632">
          <cell r="A632" t="str">
            <v>2.1.1.2.1.17.305</v>
          </cell>
          <cell r="B632" t="str">
            <v>PUBLICIDAD ESPECTACULAR BUENA VISTA, S.A. DE C.V.</v>
          </cell>
          <cell r="C632" t="str">
            <v>Proveedores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695211.2</v>
          </cell>
          <cell r="O632">
            <v>0</v>
          </cell>
          <cell r="P632">
            <v>695211.2</v>
          </cell>
          <cell r="Q632">
            <v>0</v>
          </cell>
          <cell r="R632" t="e">
            <v>#REF!</v>
          </cell>
          <cell r="S632" t="e">
            <v>#REF!</v>
          </cell>
          <cell r="T632">
            <v>724443.2</v>
          </cell>
          <cell r="U632">
            <v>0</v>
          </cell>
          <cell r="V632">
            <v>724443.2</v>
          </cell>
          <cell r="W632" t="e">
            <v>#REF!</v>
          </cell>
          <cell r="X632">
            <v>0</v>
          </cell>
          <cell r="Y632">
            <v>0</v>
          </cell>
          <cell r="Z632" t="e">
            <v>#REF!</v>
          </cell>
          <cell r="AA632" t="e">
            <v>#REF!</v>
          </cell>
        </row>
        <row r="633">
          <cell r="A633" t="str">
            <v>2.1.1.2.1.17.308</v>
          </cell>
          <cell r="B633" t="str">
            <v>PROMOTORES QUISOGA, S. DE R.L. DE C.V.</v>
          </cell>
          <cell r="C633" t="str">
            <v>Proveedores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</row>
        <row r="634">
          <cell r="A634" t="str">
            <v>2.1.1.2.1.17.309</v>
          </cell>
          <cell r="B634" t="str">
            <v>PRECISA CONSULTORIA ESPECIALIZADA, S.C.</v>
          </cell>
          <cell r="C634" t="str">
            <v>Proveedores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1848790.6</v>
          </cell>
          <cell r="O634">
            <v>0</v>
          </cell>
          <cell r="P634">
            <v>1848790.6</v>
          </cell>
          <cell r="Q634">
            <v>0</v>
          </cell>
          <cell r="R634" t="e">
            <v>#REF!</v>
          </cell>
          <cell r="S634" t="e">
            <v>#REF!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</row>
        <row r="635">
          <cell r="A635" t="str">
            <v>2.1.1.2.1.17.310</v>
          </cell>
          <cell r="B635" t="str">
            <v>PASTELERIA Y PANIFICADORA MERCY, S.A. DE C.V.</v>
          </cell>
          <cell r="C635" t="str">
            <v>Proveedores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5100</v>
          </cell>
          <cell r="P635">
            <v>5100</v>
          </cell>
          <cell r="Q635">
            <v>0</v>
          </cell>
          <cell r="R635" t="e">
            <v>#REF!</v>
          </cell>
          <cell r="S635" t="e">
            <v>#REF!</v>
          </cell>
          <cell r="T635">
            <v>5100</v>
          </cell>
          <cell r="U635">
            <v>0</v>
          </cell>
          <cell r="V635">
            <v>5100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5100</v>
          </cell>
        </row>
        <row r="636">
          <cell r="A636" t="str">
            <v>2.1.1.2.1.17.311</v>
          </cell>
          <cell r="B636" t="str">
            <v>PUC JIMENEZ DANIEL JESUS</v>
          </cell>
          <cell r="C636" t="str">
            <v>Proveedores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19685.28</v>
          </cell>
          <cell r="P636">
            <v>19685.28</v>
          </cell>
          <cell r="Q636">
            <v>0</v>
          </cell>
          <cell r="R636" t="e">
            <v>#REF!</v>
          </cell>
          <cell r="S636" t="e">
            <v>#REF!</v>
          </cell>
          <cell r="T636">
            <v>60106.11</v>
          </cell>
          <cell r="U636">
            <v>0</v>
          </cell>
          <cell r="V636">
            <v>60106.11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60106.11</v>
          </cell>
        </row>
        <row r="637">
          <cell r="A637" t="str">
            <v>2.1.1.2.1.17.313</v>
          </cell>
          <cell r="B637" t="str">
            <v>PUC DZUL LIGIA DEL CARMEN</v>
          </cell>
          <cell r="C637" t="str">
            <v>Proveedores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48019.64</v>
          </cell>
          <cell r="U637">
            <v>0</v>
          </cell>
          <cell r="V637">
            <v>48019.64</v>
          </cell>
          <cell r="W637">
            <v>0</v>
          </cell>
          <cell r="X637" t="e">
            <v>#REF!</v>
          </cell>
          <cell r="Y637">
            <v>0</v>
          </cell>
          <cell r="Z637" t="e">
            <v>#REF!</v>
          </cell>
          <cell r="AA637" t="e">
            <v>#REF!</v>
          </cell>
        </row>
        <row r="638">
          <cell r="A638" t="str">
            <v>2.1.1.2.1.17.36</v>
          </cell>
          <cell r="B638" t="str">
            <v>PAVIA MENDOZA LUIS ALBERTO</v>
          </cell>
          <cell r="C638" t="str">
            <v>Proveedores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1130181.6100000001</v>
          </cell>
          <cell r="L638">
            <v>0</v>
          </cell>
          <cell r="M638">
            <v>0</v>
          </cell>
          <cell r="N638">
            <v>1044000</v>
          </cell>
          <cell r="O638">
            <v>591600</v>
          </cell>
          <cell r="P638">
            <v>2765781.6100000003</v>
          </cell>
          <cell r="Q638">
            <v>1130181.6100000001</v>
          </cell>
          <cell r="R638" t="e">
            <v>#REF!</v>
          </cell>
          <cell r="S638" t="e">
            <v>#REF!</v>
          </cell>
          <cell r="T638">
            <v>2891409.61</v>
          </cell>
          <cell r="U638">
            <v>0</v>
          </cell>
          <cell r="V638">
            <v>2891409.61</v>
          </cell>
          <cell r="W638" t="e">
            <v>#REF!</v>
          </cell>
          <cell r="X638">
            <v>0</v>
          </cell>
          <cell r="Y638">
            <v>0</v>
          </cell>
          <cell r="Z638" t="e">
            <v>#REF!</v>
          </cell>
          <cell r="AA638" t="e">
            <v>#REF!</v>
          </cell>
        </row>
        <row r="639">
          <cell r="A639" t="str">
            <v>2.1.1.2.1.17.37</v>
          </cell>
          <cell r="B639" t="str">
            <v>PEZA ROMERO MANUEL ALEJANDRO</v>
          </cell>
          <cell r="C639" t="str">
            <v>Proveedores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80800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80800</v>
          </cell>
          <cell r="Q639">
            <v>80800</v>
          </cell>
          <cell r="R639" t="e">
            <v>#REF!</v>
          </cell>
          <cell r="S639" t="e">
            <v>#REF!</v>
          </cell>
          <cell r="T639">
            <v>80800</v>
          </cell>
          <cell r="U639">
            <v>0</v>
          </cell>
          <cell r="V639">
            <v>80800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80800</v>
          </cell>
        </row>
        <row r="640">
          <cell r="A640" t="str">
            <v>2.1.1.2.1.17.38</v>
          </cell>
          <cell r="B640" t="str">
            <v>Promovision Del Caribe, S. A. De C. V.</v>
          </cell>
          <cell r="C640" t="str">
            <v>Proveedores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4182219.72</v>
          </cell>
          <cell r="P640">
            <v>4182219.72</v>
          </cell>
          <cell r="Q640">
            <v>0</v>
          </cell>
          <cell r="R640" t="e">
            <v>#REF!</v>
          </cell>
          <cell r="S640" t="e">
            <v>#REF!</v>
          </cell>
          <cell r="T640">
            <v>3589719.26</v>
          </cell>
          <cell r="U640">
            <v>0</v>
          </cell>
          <cell r="V640">
            <v>3589719.26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3589719.26</v>
          </cell>
        </row>
        <row r="641">
          <cell r="A641" t="str">
            <v>2.1.1.2.1.17.39</v>
          </cell>
          <cell r="B641" t="str">
            <v>PEREZ OSORIO SERGIO</v>
          </cell>
          <cell r="C641" t="str">
            <v>Proveedores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33000.050000000003</v>
          </cell>
          <cell r="K641">
            <v>39600.060000000005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72600.110000000015</v>
          </cell>
          <cell r="Q641">
            <v>72600.110000000015</v>
          </cell>
          <cell r="R641" t="e">
            <v>#REF!</v>
          </cell>
          <cell r="S641" t="e">
            <v>#REF!</v>
          </cell>
          <cell r="T641">
            <v>72600.11</v>
          </cell>
          <cell r="U641">
            <v>0</v>
          </cell>
          <cell r="V641">
            <v>72600.11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72600.11</v>
          </cell>
        </row>
        <row r="642">
          <cell r="A642" t="str">
            <v>2.1.1.2.1.17.4</v>
          </cell>
          <cell r="B642" t="str">
            <v>PATESA S. DE R.L. DE C.V.</v>
          </cell>
          <cell r="C642" t="str">
            <v>Proveedores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188800</v>
          </cell>
          <cell r="P642">
            <v>188800</v>
          </cell>
          <cell r="Q642">
            <v>0</v>
          </cell>
          <cell r="R642" t="e">
            <v>#REF!</v>
          </cell>
          <cell r="S642" t="e">
            <v>#REF!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</row>
        <row r="643">
          <cell r="A643" t="str">
            <v>2.1.1.2.1.17.42</v>
          </cell>
          <cell r="B643" t="str">
            <v>PUBLICACIONES ZAFIRO S.A. DE C.V.</v>
          </cell>
          <cell r="C643" t="str">
            <v>Proveedores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3144436.37</v>
          </cell>
          <cell r="O643">
            <v>0</v>
          </cell>
          <cell r="P643">
            <v>3144436.37</v>
          </cell>
          <cell r="Q643">
            <v>0</v>
          </cell>
          <cell r="R643" t="e">
            <v>#REF!</v>
          </cell>
          <cell r="S643" t="e">
            <v>#REF!</v>
          </cell>
          <cell r="T643">
            <v>3144436.37</v>
          </cell>
          <cell r="U643">
            <v>0</v>
          </cell>
          <cell r="V643">
            <v>3144436.37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3144436.37</v>
          </cell>
        </row>
        <row r="644">
          <cell r="A644" t="str">
            <v>2.1.1.2.1.17.47</v>
          </cell>
          <cell r="B644" t="str">
            <v>PEREZ GUERRERO RAFAEL ARTURO</v>
          </cell>
          <cell r="C644" t="str">
            <v>Proveedores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137359.71</v>
          </cell>
          <cell r="L644">
            <v>0</v>
          </cell>
          <cell r="M644">
            <v>1112974.55</v>
          </cell>
          <cell r="N644">
            <v>0</v>
          </cell>
          <cell r="O644">
            <v>0</v>
          </cell>
          <cell r="P644">
            <v>1250334.26</v>
          </cell>
          <cell r="Q644">
            <v>137359.71</v>
          </cell>
          <cell r="R644" t="e">
            <v>#REF!</v>
          </cell>
          <cell r="S644" t="e">
            <v>#REF!</v>
          </cell>
          <cell r="T644">
            <v>1260574.1599999999</v>
          </cell>
          <cell r="U644">
            <v>0</v>
          </cell>
          <cell r="V644">
            <v>1260574.1599999999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1260574.1599999999</v>
          </cell>
        </row>
        <row r="645">
          <cell r="A645" t="str">
            <v>2.1.1.2.1.17.49</v>
          </cell>
          <cell r="B645" t="str">
            <v>PRODUCCIONES DETOCHOMOROCHO, S.A DE C.V</v>
          </cell>
          <cell r="C645" t="str">
            <v>Proveedores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332000.03999999998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332000.03999999998</v>
          </cell>
          <cell r="Q645">
            <v>332000.03999999998</v>
          </cell>
          <cell r="R645" t="e">
            <v>#REF!</v>
          </cell>
          <cell r="S645" t="e">
            <v>#REF!</v>
          </cell>
          <cell r="T645">
            <v>332000.03999999998</v>
          </cell>
          <cell r="U645">
            <v>0</v>
          </cell>
          <cell r="V645">
            <v>332000.03999999998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332000.03999999998</v>
          </cell>
        </row>
        <row r="646">
          <cell r="A646" t="str">
            <v>2.1.1.2.1.17.5</v>
          </cell>
          <cell r="B646" t="str">
            <v>PROFFICIA, S.C.</v>
          </cell>
          <cell r="C646" t="str">
            <v>Proveedores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6922439.2000000002</v>
          </cell>
          <cell r="P646">
            <v>6922439.2000000002</v>
          </cell>
          <cell r="Q646">
            <v>0</v>
          </cell>
          <cell r="R646" t="e">
            <v>#REF!</v>
          </cell>
          <cell r="S646" t="e">
            <v>#REF!</v>
          </cell>
          <cell r="T646">
            <v>11075902.720000001</v>
          </cell>
          <cell r="U646">
            <v>0</v>
          </cell>
          <cell r="V646">
            <v>11075902.720000001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11075902.720000001</v>
          </cell>
        </row>
        <row r="647">
          <cell r="A647" t="str">
            <v>2.1.1.2.1.17.51</v>
          </cell>
          <cell r="B647" t="str">
            <v>PAIZ LEAL EVELIN SEHEIDI</v>
          </cell>
          <cell r="C647" t="str">
            <v>Proveedores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23676.3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23676.3</v>
          </cell>
          <cell r="Q647">
            <v>23676.3</v>
          </cell>
          <cell r="R647" t="e">
            <v>#REF!</v>
          </cell>
          <cell r="S647" t="e">
            <v>#REF!</v>
          </cell>
          <cell r="T647">
            <v>23676.3</v>
          </cell>
          <cell r="U647">
            <v>0</v>
          </cell>
          <cell r="V647">
            <v>23676.3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23676.3</v>
          </cell>
        </row>
        <row r="648">
          <cell r="A648" t="str">
            <v>2.1.1.2.1.17.52</v>
          </cell>
          <cell r="B648" t="str">
            <v xml:space="preserve">PATRON ASCENCIO GEMA LIZETH </v>
          </cell>
          <cell r="C648" t="str">
            <v>Proveedores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20677</v>
          </cell>
          <cell r="O648">
            <v>24650</v>
          </cell>
          <cell r="P648">
            <v>45327</v>
          </cell>
          <cell r="Q648">
            <v>0</v>
          </cell>
          <cell r="R648" t="e">
            <v>#REF!</v>
          </cell>
          <cell r="S648" t="e">
            <v>#REF!</v>
          </cell>
          <cell r="T648">
            <v>45327</v>
          </cell>
          <cell r="U648">
            <v>0</v>
          </cell>
          <cell r="V648">
            <v>45327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45327</v>
          </cell>
        </row>
        <row r="649">
          <cell r="A649" t="str">
            <v>2.1.1.2.1.17.6</v>
          </cell>
          <cell r="B649" t="str">
            <v>PROYECTS ARTECK, S.A. DE C.V.</v>
          </cell>
          <cell r="C649" t="str">
            <v>Proveedores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45959.199999999997</v>
          </cell>
          <cell r="P649">
            <v>45959.199999999997</v>
          </cell>
          <cell r="Q649">
            <v>0</v>
          </cell>
          <cell r="R649" t="e">
            <v>#REF!</v>
          </cell>
          <cell r="S649" t="e">
            <v>#REF!</v>
          </cell>
          <cell r="T649">
            <v>163398.78</v>
          </cell>
          <cell r="U649">
            <v>0</v>
          </cell>
          <cell r="V649">
            <v>163398.78</v>
          </cell>
          <cell r="W649" t="e">
            <v>#REF!</v>
          </cell>
          <cell r="X649">
            <v>0</v>
          </cell>
          <cell r="Y649">
            <v>0</v>
          </cell>
          <cell r="Z649" t="e">
            <v>#REF!</v>
          </cell>
          <cell r="AA649" t="e">
            <v>#REF!</v>
          </cell>
        </row>
        <row r="650">
          <cell r="A650" t="str">
            <v>2.1.1.2.1.17.7</v>
          </cell>
          <cell r="B650" t="str">
            <v>PROMOCENTER COMUNICACIONES, S.A. DE C.V.</v>
          </cell>
          <cell r="C650" t="str">
            <v>Proveedores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583200</v>
          </cell>
          <cell r="P650">
            <v>583200</v>
          </cell>
          <cell r="Q650">
            <v>0</v>
          </cell>
          <cell r="R650" t="e">
            <v>#REF!</v>
          </cell>
          <cell r="S650" t="e">
            <v>#REF!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</row>
        <row r="651">
          <cell r="A651" t="str">
            <v>2.1.1.2.1.17.71</v>
          </cell>
          <cell r="B651" t="str">
            <v>PADEM LIMPIEZA S.A. DE C.V.</v>
          </cell>
          <cell r="C651" t="str">
            <v>Proveedores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688936.6</v>
          </cell>
          <cell r="O651">
            <v>656254.87</v>
          </cell>
          <cell r="P651">
            <v>1345191.47</v>
          </cell>
          <cell r="Q651">
            <v>0</v>
          </cell>
          <cell r="R651" t="e">
            <v>#REF!</v>
          </cell>
          <cell r="S651" t="e">
            <v>#REF!</v>
          </cell>
          <cell r="T651">
            <v>2366530.91</v>
          </cell>
          <cell r="U651">
            <v>0</v>
          </cell>
          <cell r="V651">
            <v>2366530.91</v>
          </cell>
          <cell r="W651" t="e">
            <v>#REF!</v>
          </cell>
          <cell r="X651">
            <v>0</v>
          </cell>
          <cell r="Y651">
            <v>0</v>
          </cell>
          <cell r="Z651" t="e">
            <v>#REF!</v>
          </cell>
          <cell r="AA651" t="e">
            <v>#REF!</v>
          </cell>
        </row>
        <row r="652">
          <cell r="A652" t="str">
            <v>2.1.1.2.1.17.72</v>
          </cell>
          <cell r="B652" t="str">
            <v>Pulsiam S.A. De C.V.</v>
          </cell>
          <cell r="C652" t="str">
            <v>Proveedores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2100000</v>
          </cell>
          <cell r="U652">
            <v>0</v>
          </cell>
          <cell r="V652">
            <v>2100000</v>
          </cell>
          <cell r="W652">
            <v>0</v>
          </cell>
          <cell r="X652" t="e">
            <v>#REF!</v>
          </cell>
          <cell r="Y652">
            <v>0</v>
          </cell>
          <cell r="Z652" t="e">
            <v>#REF!</v>
          </cell>
          <cell r="AA652" t="e">
            <v>#REF!</v>
          </cell>
        </row>
        <row r="653">
          <cell r="A653" t="str">
            <v>2.1.1.2.1.17.76</v>
          </cell>
          <cell r="B653" t="str">
            <v>POOT CAAMAL LETICIA</v>
          </cell>
          <cell r="C653" t="str">
            <v>Proveedores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102565.43999999999</v>
          </cell>
          <cell r="M653">
            <v>0</v>
          </cell>
          <cell r="N653">
            <v>119062.40000000005</v>
          </cell>
          <cell r="O653">
            <v>51237.2</v>
          </cell>
          <cell r="P653">
            <v>272865.04000000004</v>
          </cell>
          <cell r="Q653">
            <v>0</v>
          </cell>
          <cell r="R653" t="e">
            <v>#REF!</v>
          </cell>
          <cell r="S653" t="e">
            <v>#REF!</v>
          </cell>
          <cell r="T653">
            <v>378413.44</v>
          </cell>
          <cell r="U653">
            <v>0</v>
          </cell>
          <cell r="V653">
            <v>378413.44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378413.44</v>
          </cell>
        </row>
        <row r="654">
          <cell r="A654" t="str">
            <v>2.1.1.2.1.17.79</v>
          </cell>
          <cell r="B654" t="str">
            <v>PIXEL PRESS S.A. DE C.V.</v>
          </cell>
          <cell r="C654" t="str">
            <v>Proveedores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92799.92</v>
          </cell>
          <cell r="K654">
            <v>0</v>
          </cell>
          <cell r="L654">
            <v>178683.5</v>
          </cell>
          <cell r="M654">
            <v>0</v>
          </cell>
          <cell r="N654">
            <v>313527.99</v>
          </cell>
          <cell r="O654">
            <v>0</v>
          </cell>
          <cell r="P654">
            <v>585011.40999999992</v>
          </cell>
          <cell r="Q654">
            <v>92799.92</v>
          </cell>
          <cell r="R654" t="e">
            <v>#REF!</v>
          </cell>
          <cell r="S654" t="e">
            <v>#REF!</v>
          </cell>
          <cell r="T654">
            <v>658509.01</v>
          </cell>
          <cell r="U654">
            <v>0</v>
          </cell>
          <cell r="V654">
            <v>658509.01</v>
          </cell>
          <cell r="W654" t="e">
            <v>#REF!</v>
          </cell>
          <cell r="X654">
            <v>0</v>
          </cell>
          <cell r="Y654">
            <v>0</v>
          </cell>
          <cell r="Z654" t="e">
            <v>#REF!</v>
          </cell>
          <cell r="AA654" t="e">
            <v>#REF!</v>
          </cell>
        </row>
        <row r="655">
          <cell r="A655" t="str">
            <v>2.1.1.2.1.17.8</v>
          </cell>
          <cell r="B655" t="str">
            <v>PERAZA OLIVA MIRIAM DEL CARMEN</v>
          </cell>
          <cell r="C655" t="str">
            <v>Proveedores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9048</v>
          </cell>
          <cell r="O655">
            <v>0</v>
          </cell>
          <cell r="P655">
            <v>9048</v>
          </cell>
          <cell r="Q655">
            <v>0</v>
          </cell>
          <cell r="R655" t="e">
            <v>#REF!</v>
          </cell>
          <cell r="S655" t="e">
            <v>#REF!</v>
          </cell>
          <cell r="T655">
            <v>28118.63</v>
          </cell>
          <cell r="U655">
            <v>0</v>
          </cell>
          <cell r="V655">
            <v>28118.63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28118.63</v>
          </cell>
        </row>
        <row r="656">
          <cell r="A656" t="str">
            <v>2.1.1.2.1.17.80</v>
          </cell>
          <cell r="B656" t="str">
            <v>PECH PECH VERONICA DE JESUS</v>
          </cell>
          <cell r="C656" t="str">
            <v>Proveedores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19140</v>
          </cell>
          <cell r="O656">
            <v>0</v>
          </cell>
          <cell r="P656">
            <v>19140</v>
          </cell>
          <cell r="Q656">
            <v>0</v>
          </cell>
          <cell r="R656" t="e">
            <v>#REF!</v>
          </cell>
          <cell r="S656" t="e">
            <v>#REF!</v>
          </cell>
          <cell r="T656">
            <v>25056</v>
          </cell>
          <cell r="U656">
            <v>0</v>
          </cell>
          <cell r="V656">
            <v>25056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25056</v>
          </cell>
        </row>
        <row r="657">
          <cell r="A657" t="str">
            <v>2.1.1.2.1.17.83</v>
          </cell>
          <cell r="B657" t="str">
            <v>PENINSULAR DE HOTELES S.A. DE C.V.</v>
          </cell>
          <cell r="C657" t="str">
            <v>Proveedores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12488.65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12488.65</v>
          </cell>
          <cell r="Q657">
            <v>12488.65</v>
          </cell>
          <cell r="R657" t="e">
            <v>#REF!</v>
          </cell>
          <cell r="S657" t="e">
            <v>#REF!</v>
          </cell>
          <cell r="T657">
            <v>12488.65</v>
          </cell>
          <cell r="U657">
            <v>0</v>
          </cell>
          <cell r="V657">
            <v>12488.65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12488.65</v>
          </cell>
        </row>
        <row r="658">
          <cell r="A658" t="str">
            <v>2.1.1.2.1.17.9</v>
          </cell>
          <cell r="B658" t="str">
            <v>PECH CASTILLEJOS YIMMY</v>
          </cell>
          <cell r="C658" t="str">
            <v>Proveedores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334080</v>
          </cell>
          <cell r="P658">
            <v>334080</v>
          </cell>
          <cell r="Q658">
            <v>0</v>
          </cell>
          <cell r="R658" t="e">
            <v>#REF!</v>
          </cell>
          <cell r="S658" t="e">
            <v>#REF!</v>
          </cell>
          <cell r="T658">
            <v>469758.19</v>
          </cell>
          <cell r="U658">
            <v>0</v>
          </cell>
          <cell r="V658">
            <v>469758.19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469758.19</v>
          </cell>
        </row>
        <row r="659">
          <cell r="A659" t="str">
            <v>2.1.1.2.1.17.94</v>
          </cell>
          <cell r="B659" t="str">
            <v>PACHECO ANOTA SANTIAGO</v>
          </cell>
          <cell r="C659" t="str">
            <v>Proveedores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74008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74008</v>
          </cell>
          <cell r="Q659">
            <v>74008</v>
          </cell>
          <cell r="R659" t="e">
            <v>#REF!</v>
          </cell>
          <cell r="S659" t="e">
            <v>#REF!</v>
          </cell>
          <cell r="T659">
            <v>74008</v>
          </cell>
          <cell r="U659">
            <v>0</v>
          </cell>
          <cell r="V659">
            <v>74008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74008</v>
          </cell>
        </row>
        <row r="660">
          <cell r="A660" t="str">
            <v>2.1.1.2.1.18.10</v>
          </cell>
          <cell r="B660" t="str">
            <v>QUITERIO ESCALANTE BERTHA ELENA</v>
          </cell>
          <cell r="C660" t="str">
            <v>Proveedores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7540</v>
          </cell>
          <cell r="P660">
            <v>7540</v>
          </cell>
          <cell r="Q660">
            <v>0</v>
          </cell>
          <cell r="R660" t="e">
            <v>#REF!</v>
          </cell>
          <cell r="S660" t="e">
            <v>#REF!</v>
          </cell>
          <cell r="T660">
            <v>7540</v>
          </cell>
          <cell r="U660">
            <v>0</v>
          </cell>
          <cell r="V660">
            <v>7540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7540</v>
          </cell>
        </row>
        <row r="661">
          <cell r="A661" t="str">
            <v>2.1.1.2.1.18.6</v>
          </cell>
          <cell r="B661" t="str">
            <v>QUINTAL LIZAMA CESAR MANUEL</v>
          </cell>
          <cell r="C661" t="str">
            <v>Proveedores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162133.20000000001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162133.20000000001</v>
          </cell>
          <cell r="Q661">
            <v>162133.20000000001</v>
          </cell>
          <cell r="R661" t="e">
            <v>#REF!</v>
          </cell>
          <cell r="S661" t="e">
            <v>#REF!</v>
          </cell>
          <cell r="T661">
            <v>162133.20000000001</v>
          </cell>
          <cell r="U661">
            <v>0</v>
          </cell>
          <cell r="V661">
            <v>162133.20000000001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162133.20000000001</v>
          </cell>
        </row>
        <row r="662">
          <cell r="A662" t="str">
            <v>2.1.1.2.1.19.1</v>
          </cell>
          <cell r="B662" t="str">
            <v>ROSALES CARLOS ALBERTO</v>
          </cell>
          <cell r="C662" t="str">
            <v>Proveedores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40400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40400</v>
          </cell>
          <cell r="Q662">
            <v>40400</v>
          </cell>
          <cell r="R662" t="e">
            <v>#REF!</v>
          </cell>
          <cell r="S662" t="e">
            <v>#REF!</v>
          </cell>
          <cell r="T662">
            <v>40400</v>
          </cell>
          <cell r="U662">
            <v>0</v>
          </cell>
          <cell r="V662">
            <v>40400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40400</v>
          </cell>
        </row>
        <row r="663">
          <cell r="A663" t="str">
            <v>2.1.1.2.1.19.107</v>
          </cell>
          <cell r="B663" t="str">
            <v>RODRIGUEZ MIRAMON LOPEZ JUAN PABLO</v>
          </cell>
          <cell r="C663" t="str">
            <v>Proveedores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112099.5</v>
          </cell>
          <cell r="O663">
            <v>0</v>
          </cell>
          <cell r="P663">
            <v>112099.5</v>
          </cell>
          <cell r="Q663">
            <v>0</v>
          </cell>
          <cell r="R663" t="e">
            <v>#REF!</v>
          </cell>
          <cell r="S663" t="e">
            <v>#REF!</v>
          </cell>
          <cell r="T663">
            <v>112099.5</v>
          </cell>
          <cell r="U663">
            <v>0</v>
          </cell>
          <cell r="V663">
            <v>112099.5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112099.5</v>
          </cell>
        </row>
        <row r="664">
          <cell r="A664" t="str">
            <v>2.1.1.2.1.19.108</v>
          </cell>
          <cell r="B664" t="str">
            <v>RENTERIA VILLA GUSTAVO</v>
          </cell>
          <cell r="C664" t="str">
            <v>Proveedores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53000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53000</v>
          </cell>
          <cell r="Q664">
            <v>53000</v>
          </cell>
          <cell r="R664" t="e">
            <v>#REF!</v>
          </cell>
          <cell r="S664" t="e">
            <v>#REF!</v>
          </cell>
          <cell r="T664">
            <v>53000</v>
          </cell>
          <cell r="U664">
            <v>0</v>
          </cell>
          <cell r="V664">
            <v>53000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53000</v>
          </cell>
        </row>
        <row r="665">
          <cell r="A665" t="str">
            <v>2.1.1.2.1.19.126</v>
          </cell>
          <cell r="B665" t="str">
            <v>RUIZ GARCIA VICTOR GERARDO</v>
          </cell>
          <cell r="C665" t="str">
            <v>Proveedores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151500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151500</v>
          </cell>
          <cell r="Q665">
            <v>151500</v>
          </cell>
          <cell r="R665" t="e">
            <v>#REF!</v>
          </cell>
          <cell r="S665" t="e">
            <v>#REF!</v>
          </cell>
          <cell r="T665">
            <v>151500</v>
          </cell>
          <cell r="U665">
            <v>0</v>
          </cell>
          <cell r="V665">
            <v>151500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151500</v>
          </cell>
        </row>
        <row r="666">
          <cell r="A666" t="str">
            <v>2.1.1.2.1.19.138</v>
          </cell>
          <cell r="B666" t="str">
            <v>ROSADO BARON MARIO ANGEL</v>
          </cell>
          <cell r="C666" t="str">
            <v>Proveedores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148586.04999999999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148586.04999999999</v>
          </cell>
          <cell r="Q666">
            <v>148586.04999999999</v>
          </cell>
          <cell r="R666" t="e">
            <v>#REF!</v>
          </cell>
          <cell r="S666" t="e">
            <v>#REF!</v>
          </cell>
          <cell r="T666">
            <v>148586.04999999999</v>
          </cell>
          <cell r="U666">
            <v>0</v>
          </cell>
          <cell r="V666">
            <v>148586.04999999999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148586.04999999999</v>
          </cell>
        </row>
        <row r="667">
          <cell r="A667" t="str">
            <v>2.1.1.2.1.19.139</v>
          </cell>
          <cell r="B667" t="str">
            <v>REYES GUZMAN ROSA ELENA</v>
          </cell>
          <cell r="C667" t="str">
            <v>Proveedores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4466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4466</v>
          </cell>
          <cell r="Q667">
            <v>4466</v>
          </cell>
          <cell r="R667" t="e">
            <v>#REF!</v>
          </cell>
          <cell r="S667" t="e">
            <v>#REF!</v>
          </cell>
          <cell r="T667">
            <v>4466</v>
          </cell>
          <cell r="U667">
            <v>0</v>
          </cell>
          <cell r="V667">
            <v>4466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4466</v>
          </cell>
        </row>
        <row r="668">
          <cell r="A668" t="str">
            <v>2.1.1.2.1.19.154</v>
          </cell>
          <cell r="B668" t="str">
            <v>RODRIGUEZ DIAZ GABRIELA DEL CARMEN</v>
          </cell>
          <cell r="C668" t="str">
            <v>Proveedores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7381.49</v>
          </cell>
          <cell r="M668">
            <v>0</v>
          </cell>
          <cell r="N668">
            <v>0</v>
          </cell>
          <cell r="O668">
            <v>0</v>
          </cell>
          <cell r="P668">
            <v>7381.49</v>
          </cell>
          <cell r="Q668">
            <v>0</v>
          </cell>
          <cell r="R668" t="e">
            <v>#REF!</v>
          </cell>
          <cell r="S668" t="e">
            <v>#REF!</v>
          </cell>
          <cell r="T668">
            <v>7381.49</v>
          </cell>
          <cell r="U668">
            <v>0</v>
          </cell>
          <cell r="V668">
            <v>7381.49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7381.49</v>
          </cell>
        </row>
        <row r="669">
          <cell r="A669" t="str">
            <v>2.1.1.2.1.19.155</v>
          </cell>
          <cell r="B669" t="str">
            <v>RAMIREZ PIMENTEL MARCO ANTONIO</v>
          </cell>
          <cell r="C669" t="str">
            <v>Proveedores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90000.65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90000.65</v>
          </cell>
          <cell r="Q669">
            <v>90000.65</v>
          </cell>
          <cell r="R669" t="e">
            <v>#REF!</v>
          </cell>
          <cell r="S669" t="e">
            <v>#REF!</v>
          </cell>
          <cell r="T669">
            <v>90000.65</v>
          </cell>
          <cell r="U669">
            <v>0</v>
          </cell>
          <cell r="V669">
            <v>90000.65</v>
          </cell>
          <cell r="W669" t="e">
            <v>#REF!</v>
          </cell>
          <cell r="X669">
            <v>0</v>
          </cell>
          <cell r="Y669">
            <v>0</v>
          </cell>
          <cell r="Z669" t="e">
            <v>#REF!</v>
          </cell>
          <cell r="AA669" t="e">
            <v>#REF!</v>
          </cell>
        </row>
        <row r="670">
          <cell r="A670" t="str">
            <v>2.1.1.2.1.19.159</v>
          </cell>
          <cell r="B670" t="str">
            <v>Rivero Sansores Elifar De La Cruz</v>
          </cell>
          <cell r="C670" t="str">
            <v>Proveedores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 t="e">
            <v>#REF!</v>
          </cell>
          <cell r="S670" t="e">
            <v>#REF!</v>
          </cell>
          <cell r="T670">
            <v>43127.99</v>
          </cell>
          <cell r="U670">
            <v>0</v>
          </cell>
          <cell r="V670">
            <v>43127.99</v>
          </cell>
          <cell r="W670" t="e">
            <v>#REF!</v>
          </cell>
          <cell r="X670">
            <v>0</v>
          </cell>
          <cell r="Y670">
            <v>0</v>
          </cell>
          <cell r="Z670" t="e">
            <v>#REF!</v>
          </cell>
          <cell r="AA670" t="e">
            <v>#REF!</v>
          </cell>
        </row>
        <row r="671">
          <cell r="A671" t="str">
            <v>2.1.1.2.1.19.170</v>
          </cell>
          <cell r="B671" t="str">
            <v>RP SERVICIOS Y CAPITAL HUMANO, S.A. DE C.V.</v>
          </cell>
          <cell r="C671" t="str">
            <v>Proveedores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28189961.189999986</v>
          </cell>
          <cell r="O671">
            <v>0</v>
          </cell>
          <cell r="P671">
            <v>28189961.189999986</v>
          </cell>
          <cell r="Q671">
            <v>0</v>
          </cell>
          <cell r="R671" t="e">
            <v>#REF!</v>
          </cell>
          <cell r="S671" t="e">
            <v>#REF!</v>
          </cell>
          <cell r="T671">
            <v>28189961.190000001</v>
          </cell>
          <cell r="U671">
            <v>0</v>
          </cell>
          <cell r="V671">
            <v>28189961.190000001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28189961.190000001</v>
          </cell>
        </row>
        <row r="672">
          <cell r="A672" t="str">
            <v>2.1.1.2.1.19.177</v>
          </cell>
          <cell r="B672" t="str">
            <v>Rosado Medina Andres</v>
          </cell>
          <cell r="C672" t="str">
            <v>Proveedores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342300.97</v>
          </cell>
          <cell r="P672">
            <v>342300.97</v>
          </cell>
          <cell r="Q672">
            <v>0</v>
          </cell>
          <cell r="R672" t="e">
            <v>#REF!</v>
          </cell>
          <cell r="S672" t="e">
            <v>#REF!</v>
          </cell>
          <cell r="T672">
            <v>94215.2</v>
          </cell>
          <cell r="U672">
            <v>0</v>
          </cell>
          <cell r="V672">
            <v>94215.2</v>
          </cell>
          <cell r="W672" t="e">
            <v>#REF!</v>
          </cell>
          <cell r="X672">
            <v>0</v>
          </cell>
          <cell r="Y672">
            <v>0</v>
          </cell>
          <cell r="Z672" t="e">
            <v>#REF!</v>
          </cell>
          <cell r="AA672" t="e">
            <v>#REF!</v>
          </cell>
        </row>
        <row r="673">
          <cell r="A673" t="str">
            <v>2.1.1.2.1.19.186</v>
          </cell>
          <cell r="B673" t="str">
            <v>REGIOSUR OH, S.A. DE C.V.</v>
          </cell>
          <cell r="C673" t="str">
            <v>Proveedores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166248.88</v>
          </cell>
          <cell r="O673">
            <v>477920</v>
          </cell>
          <cell r="P673">
            <v>644168.88</v>
          </cell>
          <cell r="Q673">
            <v>0</v>
          </cell>
          <cell r="R673" t="e">
            <v>#REF!</v>
          </cell>
          <cell r="S673" t="e">
            <v>#REF!</v>
          </cell>
          <cell r="T673">
            <v>644168.88</v>
          </cell>
          <cell r="U673">
            <v>0</v>
          </cell>
          <cell r="V673">
            <v>644168.88</v>
          </cell>
          <cell r="W673" t="e">
            <v>#REF!</v>
          </cell>
          <cell r="X673">
            <v>0</v>
          </cell>
          <cell r="Y673">
            <v>0</v>
          </cell>
          <cell r="Z673" t="e">
            <v>#REF!</v>
          </cell>
          <cell r="AA673" t="e">
            <v>#REF!</v>
          </cell>
        </row>
        <row r="674">
          <cell r="A674" t="str">
            <v>2.1.1.2.1.19.191</v>
          </cell>
          <cell r="B674" t="str">
            <v>RADILLA NAVARRO GUSTAVO EDUARDO</v>
          </cell>
          <cell r="C674" t="str">
            <v>Proveedores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2125</v>
          </cell>
          <cell r="N674">
            <v>0</v>
          </cell>
          <cell r="O674">
            <v>0</v>
          </cell>
          <cell r="P674">
            <v>2125</v>
          </cell>
          <cell r="Q674">
            <v>0</v>
          </cell>
          <cell r="R674" t="e">
            <v>#REF!</v>
          </cell>
          <cell r="S674" t="e">
            <v>#REF!</v>
          </cell>
          <cell r="T674">
            <v>2125</v>
          </cell>
          <cell r="U674">
            <v>0</v>
          </cell>
          <cell r="V674">
            <v>2125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2125</v>
          </cell>
        </row>
        <row r="675">
          <cell r="A675" t="str">
            <v>2.1.1.2.1.19.196</v>
          </cell>
          <cell r="B675" t="str">
            <v>ROJAS LOPEZ RIGOBERTO</v>
          </cell>
          <cell r="C675" t="str">
            <v>Proveedores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25599</v>
          </cell>
          <cell r="O675">
            <v>0</v>
          </cell>
          <cell r="P675">
            <v>25599</v>
          </cell>
          <cell r="Q675">
            <v>0</v>
          </cell>
          <cell r="R675" t="e">
            <v>#REF!</v>
          </cell>
          <cell r="S675" t="e">
            <v>#REF!</v>
          </cell>
          <cell r="T675">
            <v>8533</v>
          </cell>
          <cell r="U675">
            <v>0</v>
          </cell>
          <cell r="V675">
            <v>8533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8533</v>
          </cell>
        </row>
        <row r="676">
          <cell r="A676" t="str">
            <v>2.1.1.2.1.19.198</v>
          </cell>
          <cell r="B676" t="str">
            <v>RIVERO CISNEROS JOSE MARTIN</v>
          </cell>
          <cell r="C676" t="str">
            <v>Proveedores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256160</v>
          </cell>
          <cell r="M676">
            <v>0</v>
          </cell>
          <cell r="N676">
            <v>0</v>
          </cell>
          <cell r="O676">
            <v>0</v>
          </cell>
          <cell r="P676">
            <v>256160</v>
          </cell>
          <cell r="Q676">
            <v>0</v>
          </cell>
          <cell r="R676" t="e">
            <v>#REF!</v>
          </cell>
          <cell r="S676" t="e">
            <v>#REF!</v>
          </cell>
          <cell r="T676">
            <v>256160</v>
          </cell>
          <cell r="U676">
            <v>0</v>
          </cell>
          <cell r="V676">
            <v>256160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256160</v>
          </cell>
        </row>
        <row r="677">
          <cell r="A677" t="str">
            <v>2.1.1.2.1.19.206</v>
          </cell>
          <cell r="B677" t="str">
            <v>RIVERA CHERREZ GUILLERMO ITAI</v>
          </cell>
          <cell r="C677" t="str">
            <v>Proveedores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13920</v>
          </cell>
          <cell r="O677">
            <v>0</v>
          </cell>
          <cell r="P677">
            <v>13920</v>
          </cell>
          <cell r="Q677">
            <v>0</v>
          </cell>
          <cell r="R677" t="e">
            <v>#REF!</v>
          </cell>
          <cell r="S677" t="e">
            <v>#REF!</v>
          </cell>
          <cell r="T677">
            <v>13920</v>
          </cell>
          <cell r="U677">
            <v>0</v>
          </cell>
          <cell r="V677">
            <v>13920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13920</v>
          </cell>
        </row>
        <row r="678">
          <cell r="A678" t="str">
            <v>2.1.1.2.1.19.209</v>
          </cell>
          <cell r="B678" t="str">
            <v>ROCA CONSTRUCTORA DAMAC, S.A. DE C.V.</v>
          </cell>
          <cell r="C678" t="str">
            <v>Proveedores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3799999.9800000004</v>
          </cell>
          <cell r="O678">
            <v>0</v>
          </cell>
          <cell r="P678">
            <v>3799999.9800000004</v>
          </cell>
          <cell r="Q678">
            <v>0</v>
          </cell>
          <cell r="R678" t="e">
            <v>#REF!</v>
          </cell>
          <cell r="S678" t="e">
            <v>#REF!</v>
          </cell>
          <cell r="T678">
            <v>3799999.98</v>
          </cell>
          <cell r="U678">
            <v>0</v>
          </cell>
          <cell r="V678">
            <v>3799999.98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3799999.98</v>
          </cell>
        </row>
        <row r="679">
          <cell r="A679" t="str">
            <v>2.1.1.2.1.19.210</v>
          </cell>
          <cell r="B679" t="str">
            <v>Reyes Lizama Bernabe</v>
          </cell>
          <cell r="C679" t="str">
            <v>Proveedores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200099.91</v>
          </cell>
          <cell r="P679">
            <v>200099.91</v>
          </cell>
          <cell r="Q679">
            <v>0</v>
          </cell>
          <cell r="R679" t="e">
            <v>#REF!</v>
          </cell>
          <cell r="S679" t="e">
            <v>#REF!</v>
          </cell>
          <cell r="T679">
            <v>476003.37</v>
          </cell>
          <cell r="U679">
            <v>0</v>
          </cell>
          <cell r="V679">
            <v>476003.37</v>
          </cell>
          <cell r="W679" t="e">
            <v>#REF!</v>
          </cell>
          <cell r="X679">
            <v>0</v>
          </cell>
          <cell r="Y679">
            <v>0</v>
          </cell>
          <cell r="Z679" t="e">
            <v>#REF!</v>
          </cell>
          <cell r="AA679" t="e">
            <v>#REF!</v>
          </cell>
        </row>
        <row r="680">
          <cell r="A680" t="str">
            <v>2.1.1.2.1.19.22</v>
          </cell>
          <cell r="B680" t="str">
            <v>RAMIREZ HERNANDEZ EDNA ANTONIETA</v>
          </cell>
          <cell r="C680" t="str">
            <v>Proveedores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49950.01</v>
          </cell>
          <cell r="K680">
            <v>199800.04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249750.05000000002</v>
          </cell>
          <cell r="Q680">
            <v>249750.05000000002</v>
          </cell>
          <cell r="R680" t="e">
            <v>#REF!</v>
          </cell>
          <cell r="S680" t="e">
            <v>#REF!</v>
          </cell>
          <cell r="T680">
            <v>249750.05</v>
          </cell>
          <cell r="U680">
            <v>0</v>
          </cell>
          <cell r="V680">
            <v>249750.05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249750.05</v>
          </cell>
        </row>
        <row r="681">
          <cell r="A681" t="str">
            <v>2.1.1.2.1.19.220</v>
          </cell>
          <cell r="B681" t="str">
            <v>RAMIREZ RAMIREZ NOHEMI</v>
          </cell>
          <cell r="C681" t="str">
            <v>Proveedores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14349.779999999999</v>
          </cell>
          <cell r="O681">
            <v>0</v>
          </cell>
          <cell r="P681">
            <v>14349.779999999999</v>
          </cell>
          <cell r="Q681">
            <v>0</v>
          </cell>
          <cell r="R681" t="e">
            <v>#REF!</v>
          </cell>
          <cell r="S681" t="e">
            <v>#REF!</v>
          </cell>
          <cell r="T681">
            <v>14349.78</v>
          </cell>
          <cell r="U681">
            <v>0</v>
          </cell>
          <cell r="V681">
            <v>14349.78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14349.78</v>
          </cell>
        </row>
        <row r="682">
          <cell r="A682" t="str">
            <v>2.1.1.2.1.19.223</v>
          </cell>
          <cell r="B682" t="str">
            <v>RODRIGUEZ CERVANTES FLORENCIO</v>
          </cell>
          <cell r="C682" t="str">
            <v>Proveedores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25599</v>
          </cell>
          <cell r="O682">
            <v>0</v>
          </cell>
          <cell r="P682">
            <v>25599</v>
          </cell>
          <cell r="Q682">
            <v>0</v>
          </cell>
          <cell r="R682" t="e">
            <v>#REF!</v>
          </cell>
          <cell r="S682" t="e">
            <v>#REF!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</row>
        <row r="683">
          <cell r="A683" t="str">
            <v>2.1.1.2.1.19.225</v>
          </cell>
          <cell r="B683" t="str">
            <v>RAMIREZ RODRIGUEZ DARWIN YOVANI</v>
          </cell>
          <cell r="C683" t="str">
            <v>Proveedores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17066</v>
          </cell>
          <cell r="O683">
            <v>0</v>
          </cell>
          <cell r="P683">
            <v>17066</v>
          </cell>
          <cell r="Q683">
            <v>0</v>
          </cell>
          <cell r="R683" t="e">
            <v>#REF!</v>
          </cell>
          <cell r="S683" t="e">
            <v>#REF!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</row>
        <row r="684">
          <cell r="A684" t="str">
            <v>2.1.1.2.1.19.226</v>
          </cell>
          <cell r="B684" t="str">
            <v>RAMOS HERNANDEZ LAURA MARISOL</v>
          </cell>
          <cell r="C684" t="str">
            <v>Proveedores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25599</v>
          </cell>
          <cell r="O684">
            <v>0</v>
          </cell>
          <cell r="P684">
            <v>25599</v>
          </cell>
          <cell r="Q684">
            <v>0</v>
          </cell>
          <cell r="R684" t="e">
            <v>#REF!</v>
          </cell>
          <cell r="S684" t="e">
            <v>#REF!</v>
          </cell>
          <cell r="T684">
            <v>8533</v>
          </cell>
          <cell r="U684">
            <v>0</v>
          </cell>
          <cell r="V684">
            <v>8533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8533</v>
          </cell>
        </row>
        <row r="685">
          <cell r="A685" t="str">
            <v>2.1.1.2.1.19.230</v>
          </cell>
          <cell r="B685" t="str">
            <v>REYES SOLANO EVA DEL CARMEN</v>
          </cell>
          <cell r="C685" t="str">
            <v>Proveedores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94702</v>
          </cell>
          <cell r="O685">
            <v>0</v>
          </cell>
          <cell r="P685">
            <v>94702</v>
          </cell>
          <cell r="Q685">
            <v>0</v>
          </cell>
          <cell r="R685" t="e">
            <v>#REF!</v>
          </cell>
          <cell r="S685" t="e">
            <v>#REF!</v>
          </cell>
          <cell r="T685">
            <v>94702</v>
          </cell>
          <cell r="U685">
            <v>0</v>
          </cell>
          <cell r="V685">
            <v>94702</v>
          </cell>
          <cell r="W685" t="e">
            <v>#REF!</v>
          </cell>
          <cell r="X685">
            <v>0</v>
          </cell>
          <cell r="Y685">
            <v>0</v>
          </cell>
          <cell r="Z685" t="e">
            <v>#REF!</v>
          </cell>
          <cell r="AA685" t="e">
            <v>#REF!</v>
          </cell>
        </row>
        <row r="686">
          <cell r="A686" t="str">
            <v>2.1.1.2.1.19.234</v>
          </cell>
          <cell r="B686" t="str">
            <v>RIVERA BONILLA MARIA EDITH</v>
          </cell>
          <cell r="C686" t="str">
            <v>Proveedores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27199</v>
          </cell>
          <cell r="O686">
            <v>82724.759999999995</v>
          </cell>
          <cell r="P686">
            <v>109923.76</v>
          </cell>
          <cell r="Q686">
            <v>0</v>
          </cell>
          <cell r="R686" t="e">
            <v>#REF!</v>
          </cell>
          <cell r="S686" t="e">
            <v>#REF!</v>
          </cell>
          <cell r="T686">
            <v>247368.91</v>
          </cell>
          <cell r="U686">
            <v>0</v>
          </cell>
          <cell r="V686">
            <v>247368.91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247368.91</v>
          </cell>
        </row>
        <row r="687">
          <cell r="A687" t="str">
            <v>2.1.1.2.1.19.237</v>
          </cell>
          <cell r="B687" t="str">
            <v>RECURSOS LLAM, S.A. DE C.V.</v>
          </cell>
          <cell r="C687" t="str">
            <v>Proveedores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455000</v>
          </cell>
          <cell r="P687">
            <v>455000</v>
          </cell>
          <cell r="Q687">
            <v>0</v>
          </cell>
          <cell r="R687" t="e">
            <v>#REF!</v>
          </cell>
          <cell r="S687" t="e">
            <v>#REF!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</row>
        <row r="688">
          <cell r="A688" t="str">
            <v>2.1.1.2.1.19.238</v>
          </cell>
          <cell r="B688" t="str">
            <v>RODRIGUEZ GALICIA JOSE</v>
          </cell>
          <cell r="C688" t="str">
            <v>Proveedores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226740.81</v>
          </cell>
          <cell r="U688">
            <v>0</v>
          </cell>
          <cell r="V688">
            <v>226740.81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226740.81</v>
          </cell>
        </row>
        <row r="689">
          <cell r="A689" t="str">
            <v>2.1.1.2.1.19.239</v>
          </cell>
          <cell r="B689" t="str">
            <v>RODRIGUEZ SANCHEZ GERARDO ALBERTO</v>
          </cell>
          <cell r="C689" t="str">
            <v>Proveedores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608007.5</v>
          </cell>
          <cell r="P689">
            <v>608007.5</v>
          </cell>
          <cell r="Q689">
            <v>0</v>
          </cell>
          <cell r="R689" t="e">
            <v>#REF!</v>
          </cell>
          <cell r="S689" t="e">
            <v>#REF!</v>
          </cell>
          <cell r="T689">
            <v>2652503.2799999998</v>
          </cell>
          <cell r="U689">
            <v>0</v>
          </cell>
          <cell r="V689">
            <v>2652503.2799999998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2652503.2799999998</v>
          </cell>
        </row>
        <row r="690">
          <cell r="A690" t="str">
            <v>2.1.1.2.1.19.242</v>
          </cell>
          <cell r="B690" t="str">
            <v>RAMOS ALVAREZ FABIAN</v>
          </cell>
          <cell r="C690" t="str">
            <v>Proveedores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3200000</v>
          </cell>
          <cell r="U690">
            <v>0</v>
          </cell>
          <cell r="V690">
            <v>3200000</v>
          </cell>
          <cell r="W690" t="e">
            <v>#REF!</v>
          </cell>
          <cell r="X690">
            <v>0</v>
          </cell>
          <cell r="Y690">
            <v>0</v>
          </cell>
          <cell r="Z690" t="e">
            <v>#REF!</v>
          </cell>
          <cell r="AA690" t="e">
            <v>#REF!</v>
          </cell>
        </row>
        <row r="691">
          <cell r="A691" t="str">
            <v>2.1.1.2.1.19.243</v>
          </cell>
          <cell r="B691" t="str">
            <v>RODRIGUEZ CENTENO ROSA GUADALUPE</v>
          </cell>
          <cell r="C691" t="str">
            <v>Proveedores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48019.64</v>
          </cell>
          <cell r="U691">
            <v>0</v>
          </cell>
          <cell r="V691">
            <v>48019.64</v>
          </cell>
          <cell r="W691">
            <v>0</v>
          </cell>
          <cell r="X691" t="e">
            <v>#REF!</v>
          </cell>
          <cell r="Y691">
            <v>0</v>
          </cell>
          <cell r="Z691" t="e">
            <v>#REF!</v>
          </cell>
          <cell r="AA691" t="e">
            <v>#REF!</v>
          </cell>
        </row>
        <row r="692">
          <cell r="A692" t="str">
            <v>2.1.1.2.1.19.26</v>
          </cell>
          <cell r="B692" t="str">
            <v>RICALDE BACAB PEDRO ABRAHAM</v>
          </cell>
          <cell r="C692" t="str">
            <v>Proveedores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83250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83250</v>
          </cell>
          <cell r="Q692">
            <v>83250</v>
          </cell>
          <cell r="R692" t="e">
            <v>#REF!</v>
          </cell>
          <cell r="S692" t="e">
            <v>#REF!</v>
          </cell>
          <cell r="T692">
            <v>83250</v>
          </cell>
          <cell r="U692">
            <v>0</v>
          </cell>
          <cell r="V692">
            <v>83250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83250</v>
          </cell>
        </row>
        <row r="693">
          <cell r="A693" t="str">
            <v>2.1.1.2.1.19.37</v>
          </cell>
          <cell r="B693" t="str">
            <v>ROMERO VARA CESAR OMAR</v>
          </cell>
          <cell r="C693" t="str">
            <v>Proveedores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118197.3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118197.3</v>
          </cell>
          <cell r="Q693">
            <v>118197.3</v>
          </cell>
          <cell r="R693" t="e">
            <v>#REF!</v>
          </cell>
          <cell r="S693" t="e">
            <v>#REF!</v>
          </cell>
          <cell r="T693">
            <v>118197.3</v>
          </cell>
          <cell r="U693">
            <v>0</v>
          </cell>
          <cell r="V693">
            <v>118197.3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118197.3</v>
          </cell>
        </row>
        <row r="694">
          <cell r="A694" t="str">
            <v>2.1.1.2.1.19.45</v>
          </cell>
          <cell r="B694" t="str">
            <v xml:space="preserve">RANGEL AQUINO RAUL </v>
          </cell>
          <cell r="C694" t="str">
            <v>Proveedores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 t="e">
            <v>#REF!</v>
          </cell>
          <cell r="S694" t="e">
            <v>#REF!</v>
          </cell>
          <cell r="T694">
            <v>298.58999999999997</v>
          </cell>
          <cell r="U694">
            <v>0</v>
          </cell>
          <cell r="V694">
            <v>298.58999999999997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298.58999999999997</v>
          </cell>
        </row>
        <row r="695">
          <cell r="A695" t="str">
            <v>2.1.1.2.1.19.47</v>
          </cell>
          <cell r="B695" t="str">
            <v>REFACCIONARIA VALDEMAR, S.A. DE C.V.</v>
          </cell>
          <cell r="C695" t="str">
            <v>Proveedores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44995.74</v>
          </cell>
          <cell r="J695">
            <v>50139.49</v>
          </cell>
          <cell r="K695">
            <v>9187.2000000000007</v>
          </cell>
          <cell r="L695">
            <v>2371.02</v>
          </cell>
          <cell r="M695">
            <v>0</v>
          </cell>
          <cell r="N695">
            <v>0</v>
          </cell>
          <cell r="O695">
            <v>0</v>
          </cell>
          <cell r="P695">
            <v>106693.45</v>
          </cell>
          <cell r="Q695">
            <v>104322.43</v>
          </cell>
          <cell r="R695" t="e">
            <v>#REF!</v>
          </cell>
          <cell r="S695" t="e">
            <v>#REF!</v>
          </cell>
          <cell r="T695">
            <v>106693.45</v>
          </cell>
          <cell r="U695">
            <v>0</v>
          </cell>
          <cell r="V695">
            <v>106693.45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106693.45</v>
          </cell>
        </row>
        <row r="696">
          <cell r="A696" t="str">
            <v>2.1.1.2.1.19.76</v>
          </cell>
          <cell r="B696" t="str">
            <v>ROBLES VALLE PATRICIA</v>
          </cell>
          <cell r="C696" t="str">
            <v>Proveedores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100000</v>
          </cell>
          <cell r="K696">
            <v>1200000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1300000</v>
          </cell>
          <cell r="Q696">
            <v>1300000</v>
          </cell>
          <cell r="R696" t="e">
            <v>#REF!</v>
          </cell>
          <cell r="S696" t="e">
            <v>#REF!</v>
          </cell>
          <cell r="T696">
            <v>1300000</v>
          </cell>
          <cell r="U696">
            <v>0</v>
          </cell>
          <cell r="V696">
            <v>1300000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1300000</v>
          </cell>
        </row>
        <row r="697">
          <cell r="A697" t="str">
            <v>2.1.1.2.1.19.78</v>
          </cell>
          <cell r="B697" t="str">
            <v>REPRESENTACION 3TIER EN MEXICO, SCP</v>
          </cell>
          <cell r="C697" t="str">
            <v>Proveedores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500000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500000</v>
          </cell>
          <cell r="Q697">
            <v>500000</v>
          </cell>
          <cell r="R697" t="e">
            <v>#REF!</v>
          </cell>
          <cell r="S697" t="e">
            <v>#REF!</v>
          </cell>
          <cell r="T697">
            <v>500000</v>
          </cell>
          <cell r="U697">
            <v>0</v>
          </cell>
          <cell r="V697">
            <v>500000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500000</v>
          </cell>
        </row>
        <row r="698">
          <cell r="A698" t="str">
            <v>2.1.1.2.1.19.90</v>
          </cell>
          <cell r="B698" t="str">
            <v>RIVEROLL RIBBON JOSE ALBERTO</v>
          </cell>
          <cell r="C698" t="str">
            <v>Proveedores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44400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44400</v>
          </cell>
          <cell r="Q698">
            <v>44400</v>
          </cell>
          <cell r="R698" t="e">
            <v>#REF!</v>
          </cell>
          <cell r="S698" t="e">
            <v>#REF!</v>
          </cell>
          <cell r="T698">
            <v>44400</v>
          </cell>
          <cell r="U698">
            <v>0</v>
          </cell>
          <cell r="V698">
            <v>44400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44400</v>
          </cell>
        </row>
        <row r="699">
          <cell r="A699" t="str">
            <v>2.1.1.2.1.19.92</v>
          </cell>
          <cell r="B699" t="str">
            <v>REPRESENTACIONES ADES, S.A. DE C.V.</v>
          </cell>
          <cell r="C699" t="str">
            <v>Proveedores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9516.32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9516.32</v>
          </cell>
          <cell r="Q699">
            <v>9516.32</v>
          </cell>
          <cell r="R699" t="e">
            <v>#REF!</v>
          </cell>
          <cell r="S699" t="e">
            <v>#REF!</v>
          </cell>
          <cell r="T699">
            <v>9516.32</v>
          </cell>
          <cell r="U699">
            <v>0</v>
          </cell>
          <cell r="V699">
            <v>9516.32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9516.32</v>
          </cell>
        </row>
        <row r="700">
          <cell r="A700" t="str">
            <v>2.1.1.2.1.19.93</v>
          </cell>
          <cell r="B700" t="str">
            <v>RODRIGUEZ HOY DORA MARIA</v>
          </cell>
          <cell r="C700" t="str">
            <v>Proveedores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443466.64</v>
          </cell>
          <cell r="I700">
            <v>0</v>
          </cell>
          <cell r="J700">
            <v>7020</v>
          </cell>
          <cell r="K700">
            <v>11914.13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462400.77</v>
          </cell>
          <cell r="Q700">
            <v>462400.77</v>
          </cell>
          <cell r="R700" t="e">
            <v>#REF!</v>
          </cell>
          <cell r="S700" t="e">
            <v>#REF!</v>
          </cell>
          <cell r="T700">
            <v>443466.64</v>
          </cell>
          <cell r="U700">
            <v>0</v>
          </cell>
          <cell r="V700">
            <v>443466.64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443466.64</v>
          </cell>
        </row>
        <row r="701">
          <cell r="A701" t="str">
            <v>2.1.1.2.1.19.99</v>
          </cell>
          <cell r="B701" t="str">
            <v>RUIZ ESTRADA JOSE IVAN</v>
          </cell>
          <cell r="C701" t="str">
            <v>Proveedores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177600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177600</v>
          </cell>
          <cell r="Q701">
            <v>177600</v>
          </cell>
          <cell r="R701" t="e">
            <v>#REF!</v>
          </cell>
          <cell r="S701" t="e">
            <v>#REF!</v>
          </cell>
          <cell r="T701">
            <v>177600</v>
          </cell>
          <cell r="U701">
            <v>0</v>
          </cell>
          <cell r="V701">
            <v>177600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177600</v>
          </cell>
        </row>
        <row r="702">
          <cell r="A702" t="str">
            <v>2.1.1.2.1.2.107</v>
          </cell>
          <cell r="B702" t="str">
            <v>Bansi, S.A. Fideicomiso 1537-4</v>
          </cell>
          <cell r="C702" t="str">
            <v>Proveedores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</row>
        <row r="703">
          <cell r="A703" t="str">
            <v>2.1.1.2.1.2.110</v>
          </cell>
          <cell r="B703" t="str">
            <v>BROKERS MICHS S.A. DE C.V.</v>
          </cell>
          <cell r="C703" t="str">
            <v>Proveedores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1334872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1334872</v>
          </cell>
          <cell r="Q703">
            <v>1334872</v>
          </cell>
          <cell r="R703" t="e">
            <v>#REF!</v>
          </cell>
          <cell r="S703" t="e">
            <v>#REF!</v>
          </cell>
          <cell r="T703">
            <v>1334872</v>
          </cell>
          <cell r="U703">
            <v>0</v>
          </cell>
          <cell r="V703">
            <v>1334872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1334872</v>
          </cell>
        </row>
        <row r="704">
          <cell r="A704" t="str">
            <v>2.1.1.2.1.2.114</v>
          </cell>
          <cell r="B704" t="str">
            <v>BLUE OCEAN TECHNOLOGIES, S.A. DE C.V.</v>
          </cell>
          <cell r="C704" t="str">
            <v>Proveedores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3953400.89</v>
          </cell>
          <cell r="N704">
            <v>0</v>
          </cell>
          <cell r="O704">
            <v>7146969.0099999998</v>
          </cell>
          <cell r="P704">
            <v>11100369.9</v>
          </cell>
          <cell r="Q704">
            <v>0</v>
          </cell>
          <cell r="R704" t="e">
            <v>#REF!</v>
          </cell>
          <cell r="S704" t="e">
            <v>#REF!</v>
          </cell>
          <cell r="T704">
            <v>10688507.189999999</v>
          </cell>
          <cell r="U704">
            <v>0</v>
          </cell>
          <cell r="V704">
            <v>10688507.189999999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10688507.189999999</v>
          </cell>
        </row>
        <row r="705">
          <cell r="A705" t="str">
            <v>2.1.1.2.1.2.119</v>
          </cell>
          <cell r="B705" t="str">
            <v xml:space="preserve">BALAM CRUZ LOIDA MARIA </v>
          </cell>
          <cell r="C705" t="str">
            <v>Proveedores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16356</v>
          </cell>
          <cell r="O705">
            <v>6148</v>
          </cell>
          <cell r="P705">
            <v>22504</v>
          </cell>
          <cell r="Q705">
            <v>0</v>
          </cell>
          <cell r="R705" t="e">
            <v>#REF!</v>
          </cell>
          <cell r="S705" t="e">
            <v>#REF!</v>
          </cell>
          <cell r="T705">
            <v>22504</v>
          </cell>
          <cell r="U705">
            <v>0</v>
          </cell>
          <cell r="V705">
            <v>22504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22504</v>
          </cell>
        </row>
        <row r="706">
          <cell r="A706" t="str">
            <v>2.1.1.2.1.2.120</v>
          </cell>
          <cell r="B706" t="str">
            <v>BULLET MEXICO S.A. DE C.V.</v>
          </cell>
          <cell r="C706" t="str">
            <v>Proveedores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110346.62</v>
          </cell>
          <cell r="N706">
            <v>0</v>
          </cell>
          <cell r="O706">
            <v>0</v>
          </cell>
          <cell r="P706">
            <v>110346.62</v>
          </cell>
          <cell r="Q706">
            <v>0</v>
          </cell>
          <cell r="R706" t="e">
            <v>#REF!</v>
          </cell>
          <cell r="S706" t="e">
            <v>#REF!</v>
          </cell>
          <cell r="T706">
            <v>110346.62</v>
          </cell>
          <cell r="U706">
            <v>0</v>
          </cell>
          <cell r="V706">
            <v>110346.62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110346.62</v>
          </cell>
        </row>
        <row r="707">
          <cell r="A707" t="str">
            <v>2.1.1.2.1.2.130</v>
          </cell>
          <cell r="B707" t="str">
            <v>THE BLIND BEAR, S.A. DE C.V.</v>
          </cell>
          <cell r="C707" t="str">
            <v>Proveedores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9549.5</v>
          </cell>
          <cell r="N707">
            <v>14849.39</v>
          </cell>
          <cell r="O707">
            <v>80342.490000000005</v>
          </cell>
          <cell r="P707">
            <v>104741.38</v>
          </cell>
          <cell r="Q707">
            <v>0</v>
          </cell>
          <cell r="R707" t="e">
            <v>#REF!</v>
          </cell>
          <cell r="S707" t="e">
            <v>#REF!</v>
          </cell>
          <cell r="T707">
            <v>104741.38</v>
          </cell>
          <cell r="U707">
            <v>0</v>
          </cell>
          <cell r="V707">
            <v>104741.38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104741.38</v>
          </cell>
        </row>
        <row r="708">
          <cell r="A708" t="str">
            <v>2.1.1.2.1.2.133</v>
          </cell>
          <cell r="B708" t="str">
            <v>Buck Muñoz Michel Alberto</v>
          </cell>
          <cell r="C708" t="str">
            <v>Proveedores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100609.5</v>
          </cell>
          <cell r="M708">
            <v>0</v>
          </cell>
          <cell r="N708">
            <v>0</v>
          </cell>
          <cell r="O708">
            <v>0</v>
          </cell>
          <cell r="P708">
            <v>100609.5</v>
          </cell>
          <cell r="Q708">
            <v>0</v>
          </cell>
          <cell r="R708" t="e">
            <v>#REF!</v>
          </cell>
          <cell r="S708" t="e">
            <v>#REF!</v>
          </cell>
          <cell r="T708">
            <v>100609.5</v>
          </cell>
          <cell r="U708">
            <v>0</v>
          </cell>
          <cell r="V708">
            <v>100609.5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100609.5</v>
          </cell>
        </row>
        <row r="709">
          <cell r="A709" t="str">
            <v>2.1.1.2.1.2.139</v>
          </cell>
          <cell r="B709" t="str">
            <v>Baños Martinez Irma de los Angeles</v>
          </cell>
          <cell r="C709" t="str">
            <v>Proveedores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1392</v>
          </cell>
          <cell r="U709">
            <v>0</v>
          </cell>
          <cell r="V709">
            <v>1392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1392</v>
          </cell>
        </row>
        <row r="710">
          <cell r="A710" t="str">
            <v>2.1.1.2.1.2.143</v>
          </cell>
          <cell r="B710" t="str">
            <v>BSG CONSULTING, S.A. DE C.V.</v>
          </cell>
          <cell r="C710" t="str">
            <v>Proveedores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4176000</v>
          </cell>
          <cell r="O710">
            <v>5500000</v>
          </cell>
          <cell r="P710">
            <v>9676000</v>
          </cell>
          <cell r="Q710">
            <v>0</v>
          </cell>
          <cell r="R710" t="e">
            <v>#REF!</v>
          </cell>
          <cell r="S710" t="e">
            <v>#REF!</v>
          </cell>
          <cell r="T710">
            <v>11416000</v>
          </cell>
          <cell r="U710">
            <v>0</v>
          </cell>
          <cell r="V710">
            <v>11416000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11416000</v>
          </cell>
        </row>
        <row r="711">
          <cell r="A711" t="str">
            <v>2.1.1.2.1.2.143</v>
          </cell>
          <cell r="B711" t="str">
            <v>BSG CONSULTING, S.A. DE C.V.</v>
          </cell>
          <cell r="C711" t="str">
            <v>Proveedores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1740000</v>
          </cell>
          <cell r="O711">
            <v>0</v>
          </cell>
          <cell r="P711">
            <v>1740000</v>
          </cell>
          <cell r="Q711">
            <v>0</v>
          </cell>
          <cell r="R711">
            <v>0</v>
          </cell>
          <cell r="S711">
            <v>-1740000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</row>
        <row r="712">
          <cell r="A712" t="str">
            <v>2.1.1.2.1.2.144</v>
          </cell>
          <cell r="B712" t="str">
            <v>BREGER PUBLICIDAD, S.A. DE C.V.</v>
          </cell>
          <cell r="C712" t="str">
            <v>Proveedores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 t="e">
            <v>#REF!</v>
          </cell>
          <cell r="S712" t="e">
            <v>#REF!</v>
          </cell>
          <cell r="T712">
            <v>4956768.51</v>
          </cell>
          <cell r="U712">
            <v>0</v>
          </cell>
          <cell r="V712">
            <v>4956768.51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4956768.51</v>
          </cell>
        </row>
        <row r="713">
          <cell r="A713" t="str">
            <v>2.1.1.2.1.2.149</v>
          </cell>
          <cell r="B713" t="str">
            <v>B BOX 42, S.A. DE C.V.</v>
          </cell>
          <cell r="C713" t="str">
            <v>Proveedores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8574.7199999999993</v>
          </cell>
          <cell r="P713">
            <v>8574.7199999999993</v>
          </cell>
          <cell r="Q713">
            <v>0</v>
          </cell>
          <cell r="R713" t="e">
            <v>#REF!</v>
          </cell>
          <cell r="S713" t="e">
            <v>#REF!</v>
          </cell>
          <cell r="T713">
            <v>76388.320000000007</v>
          </cell>
          <cell r="U713">
            <v>0</v>
          </cell>
          <cell r="V713">
            <v>76388.320000000007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76388.320000000007</v>
          </cell>
        </row>
        <row r="714">
          <cell r="A714" t="str">
            <v>2.1.1.2.1.2.15</v>
          </cell>
          <cell r="B714" t="str">
            <v>BLANCO NAHUAT FELIPE ANTONIO</v>
          </cell>
          <cell r="C714" t="str">
            <v>Proveedores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108900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108900</v>
          </cell>
          <cell r="Q714">
            <v>108900</v>
          </cell>
          <cell r="R714" t="e">
            <v>#REF!</v>
          </cell>
          <cell r="S714" t="e">
            <v>#REF!</v>
          </cell>
          <cell r="T714">
            <v>108900</v>
          </cell>
          <cell r="U714">
            <v>0</v>
          </cell>
          <cell r="V714">
            <v>108900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108900</v>
          </cell>
        </row>
        <row r="715">
          <cell r="A715" t="str">
            <v>2.1.1.2.1.2.153</v>
          </cell>
          <cell r="B715" t="str">
            <v>B DRIVE IT, S.A. DE C.V.</v>
          </cell>
          <cell r="C715" t="str">
            <v>Proveedores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</row>
        <row r="716">
          <cell r="A716" t="str">
            <v>2.1.1.2.1.2.22</v>
          </cell>
          <cell r="B716" t="str">
            <v>Bacab Chavarria Rita Iliana</v>
          </cell>
          <cell r="C716" t="str">
            <v>Proveedores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278663.46999999997</v>
          </cell>
          <cell r="P716">
            <v>278663.46999999997</v>
          </cell>
          <cell r="Q716">
            <v>0</v>
          </cell>
          <cell r="R716" t="e">
            <v>#REF!</v>
          </cell>
          <cell r="S716" t="e">
            <v>#REF!</v>
          </cell>
          <cell r="T716">
            <v>412538.47</v>
          </cell>
          <cell r="U716">
            <v>0</v>
          </cell>
          <cell r="V716">
            <v>412538.47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412538.47</v>
          </cell>
        </row>
        <row r="717">
          <cell r="A717" t="str">
            <v>2.1.1.2.1.2.31</v>
          </cell>
          <cell r="B717" t="str">
            <v>BAUCHE AZCORRA ARMANDO AUGUSTO</v>
          </cell>
          <cell r="C717" t="str">
            <v>Proveedores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47201.98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47201.98</v>
          </cell>
          <cell r="Q717">
            <v>47201.98</v>
          </cell>
          <cell r="R717" t="e">
            <v>#REF!</v>
          </cell>
          <cell r="S717" t="e">
            <v>#REF!</v>
          </cell>
          <cell r="T717">
            <v>47201.98</v>
          </cell>
          <cell r="U717">
            <v>0</v>
          </cell>
          <cell r="V717">
            <v>47201.98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47201.98</v>
          </cell>
        </row>
        <row r="718">
          <cell r="A718" t="str">
            <v>2.1.1.2.1.2.32</v>
          </cell>
          <cell r="B718" t="str">
            <v>BIG ART &amp; IDA PRODUCCIONES S.A. DE C.V.</v>
          </cell>
          <cell r="C718" t="str">
            <v>Proveedores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120000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120000</v>
          </cell>
          <cell r="Q718">
            <v>120000</v>
          </cell>
          <cell r="R718" t="e">
            <v>#REF!</v>
          </cell>
          <cell r="S718" t="e">
            <v>#REF!</v>
          </cell>
          <cell r="T718">
            <v>120000</v>
          </cell>
          <cell r="U718">
            <v>0</v>
          </cell>
          <cell r="V718">
            <v>120000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120000</v>
          </cell>
        </row>
        <row r="719">
          <cell r="A719" t="str">
            <v>2.1.1.2.1.2.39</v>
          </cell>
          <cell r="B719" t="str">
            <v>Banco Nacional De Mexico S.A.</v>
          </cell>
          <cell r="C719" t="str">
            <v>Proveedores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 t="e">
            <v>#REF!</v>
          </cell>
          <cell r="S719" t="e">
            <v>#REF!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</row>
        <row r="720">
          <cell r="A720" t="str">
            <v>2.1.1.2.1.2.4</v>
          </cell>
          <cell r="B720" t="str">
            <v>BLANCAS PIZAÑA ARGELIA MORELIA</v>
          </cell>
          <cell r="C720" t="str">
            <v>Proveedores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9142.5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9142.5</v>
          </cell>
          <cell r="Q720">
            <v>9142.5</v>
          </cell>
          <cell r="R720" t="e">
            <v>#REF!</v>
          </cell>
          <cell r="S720" t="e">
            <v>#REF!</v>
          </cell>
          <cell r="T720">
            <v>9142.5</v>
          </cell>
          <cell r="U720">
            <v>0</v>
          </cell>
          <cell r="V720">
            <v>9142.5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9142.5</v>
          </cell>
        </row>
        <row r="721">
          <cell r="A721" t="str">
            <v>2.1.1.2.1.2.40</v>
          </cell>
          <cell r="B721" t="str">
            <v>Banco Mercantil Del Norte S.A.Inst.De Banc.Mult.Gpo.Fi</v>
          </cell>
          <cell r="C721" t="str">
            <v>Proveedores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</row>
        <row r="722">
          <cell r="A722" t="str">
            <v>2.1.1.2.1.2.41</v>
          </cell>
          <cell r="B722" t="str">
            <v>Bbva Bancomer S.A.</v>
          </cell>
          <cell r="C722" t="str">
            <v>Proveedores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</row>
        <row r="723">
          <cell r="A723" t="str">
            <v>2.1.1.2.1.2.5</v>
          </cell>
          <cell r="B723" t="str">
            <v>BALANCE DIGITAL, S.A. DE C.V.</v>
          </cell>
          <cell r="C723" t="str">
            <v>Proveedores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340000</v>
          </cell>
          <cell r="U723">
            <v>0</v>
          </cell>
          <cell r="V723">
            <v>340000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340000</v>
          </cell>
        </row>
        <row r="724">
          <cell r="A724" t="str">
            <v>2.1.1.2.1.2.51</v>
          </cell>
          <cell r="B724" t="str">
            <v>BANQUETES CAZO S. DE R.L. DE C.V.</v>
          </cell>
          <cell r="C724" t="str">
            <v>Proveedores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3085.6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3085.6</v>
          </cell>
          <cell r="Q724">
            <v>3085.6</v>
          </cell>
          <cell r="R724" t="e">
            <v>#REF!</v>
          </cell>
          <cell r="S724" t="e">
            <v>#REF!</v>
          </cell>
          <cell r="T724">
            <v>3085.6</v>
          </cell>
          <cell r="U724">
            <v>0</v>
          </cell>
          <cell r="V724">
            <v>3085.6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3085.6</v>
          </cell>
        </row>
        <row r="725">
          <cell r="A725" t="str">
            <v>2.1.1.2.1.2.61</v>
          </cell>
          <cell r="B725" t="str">
            <v>BERRY CORRAL MANVILLE GEORGE</v>
          </cell>
          <cell r="C725" t="str">
            <v>Proveedores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60000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60000</v>
          </cell>
          <cell r="Q725">
            <v>60000</v>
          </cell>
          <cell r="R725" t="e">
            <v>#REF!</v>
          </cell>
          <cell r="S725" t="e">
            <v>#REF!</v>
          </cell>
          <cell r="T725">
            <v>60000</v>
          </cell>
          <cell r="U725">
            <v>0</v>
          </cell>
          <cell r="V725">
            <v>60000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60000</v>
          </cell>
        </row>
        <row r="726">
          <cell r="A726" t="str">
            <v>2.1.1.2.1.2.63</v>
          </cell>
          <cell r="B726" t="str">
            <v>BIOMEDIC DISTRIBUCIONES S.A. DE C.V.</v>
          </cell>
          <cell r="C726" t="str">
            <v>Proveedores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7609.6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7609.6</v>
          </cell>
          <cell r="Q726">
            <v>7609.6</v>
          </cell>
          <cell r="R726" t="e">
            <v>#REF!</v>
          </cell>
          <cell r="S726" t="e">
            <v>#REF!</v>
          </cell>
          <cell r="T726">
            <v>7609.6</v>
          </cell>
          <cell r="U726">
            <v>0</v>
          </cell>
          <cell r="V726">
            <v>7609.6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7609.6</v>
          </cell>
        </row>
        <row r="727">
          <cell r="A727" t="str">
            <v>2.1.1.2.1.2.75</v>
          </cell>
          <cell r="B727" t="str">
            <v>BALAM UICAB RAUL</v>
          </cell>
          <cell r="C727" t="str">
            <v>Proveedores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178164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178164</v>
          </cell>
          <cell r="Q727">
            <v>178164</v>
          </cell>
          <cell r="R727" t="e">
            <v>#REF!</v>
          </cell>
          <cell r="S727" t="e">
            <v>#REF!</v>
          </cell>
          <cell r="T727">
            <v>178164</v>
          </cell>
          <cell r="U727">
            <v>0</v>
          </cell>
          <cell r="V727">
            <v>178164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178164</v>
          </cell>
        </row>
        <row r="728">
          <cell r="A728" t="str">
            <v>2.1.1.2.1.2.77</v>
          </cell>
          <cell r="B728" t="str">
            <v>BS&amp;MG CONSULTING SA DE CV</v>
          </cell>
          <cell r="C728" t="str">
            <v>Proveedores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3838924.08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3838924.08</v>
          </cell>
          <cell r="Q728">
            <v>3838924.08</v>
          </cell>
          <cell r="R728" t="e">
            <v>#REF!</v>
          </cell>
          <cell r="S728" t="e">
            <v>#REF!</v>
          </cell>
          <cell r="T728">
            <v>3838924.08</v>
          </cell>
          <cell r="U728">
            <v>0</v>
          </cell>
          <cell r="V728">
            <v>3838924.08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3838924.08</v>
          </cell>
        </row>
        <row r="729">
          <cell r="A729" t="str">
            <v>2.1.1.2.1.2.78</v>
          </cell>
          <cell r="B729" t="str">
            <v>BLUE SIGNE SA DE CV</v>
          </cell>
          <cell r="C729" t="str">
            <v>Proveedores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313200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313200</v>
          </cell>
          <cell r="Q729">
            <v>313200</v>
          </cell>
          <cell r="R729" t="e">
            <v>#REF!</v>
          </cell>
          <cell r="S729" t="e">
            <v>#REF!</v>
          </cell>
          <cell r="T729">
            <v>313200</v>
          </cell>
          <cell r="U729">
            <v>0</v>
          </cell>
          <cell r="V729">
            <v>313200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313200</v>
          </cell>
        </row>
        <row r="730">
          <cell r="A730" t="str">
            <v>2.1.1.2.1.2.8</v>
          </cell>
          <cell r="B730" t="str">
            <v>BERNAL SEGURA GUADALUPE</v>
          </cell>
          <cell r="C730" t="str">
            <v>Proveedores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302019.89999999991</v>
          </cell>
          <cell r="I730">
            <v>256480.64000000001</v>
          </cell>
          <cell r="J730">
            <v>417517.18000000005</v>
          </cell>
          <cell r="K730">
            <v>160085.06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1136102.78</v>
          </cell>
          <cell r="Q730">
            <v>1136102.78</v>
          </cell>
          <cell r="R730" t="e">
            <v>#REF!</v>
          </cell>
          <cell r="S730" t="e">
            <v>#REF!</v>
          </cell>
          <cell r="T730">
            <v>1136102.78</v>
          </cell>
          <cell r="U730">
            <v>0</v>
          </cell>
          <cell r="V730">
            <v>1136102.78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1136102.78</v>
          </cell>
        </row>
        <row r="731">
          <cell r="A731" t="str">
            <v>2.1.1.2.1.2.83</v>
          </cell>
          <cell r="B731" t="str">
            <v>BALTAZAR RAMIREZ MARINA</v>
          </cell>
          <cell r="C731" t="str">
            <v>Proveedores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1177.98</v>
          </cell>
          <cell r="N731">
            <v>0</v>
          </cell>
          <cell r="O731">
            <v>0</v>
          </cell>
          <cell r="P731">
            <v>1177.98</v>
          </cell>
          <cell r="Q731">
            <v>0</v>
          </cell>
          <cell r="R731" t="e">
            <v>#REF!</v>
          </cell>
          <cell r="S731" t="e">
            <v>#REF!</v>
          </cell>
          <cell r="T731">
            <v>2746.41</v>
          </cell>
          <cell r="U731">
            <v>0</v>
          </cell>
          <cell r="V731">
            <v>2746.41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2746.41</v>
          </cell>
        </row>
        <row r="732">
          <cell r="A732" t="str">
            <v>2.1.1.2.1.2.9</v>
          </cell>
          <cell r="B732" t="str">
            <v>BAAS CAB LOYDA ISABEL</v>
          </cell>
          <cell r="C732" t="str">
            <v>Proveedores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1529707.46</v>
          </cell>
          <cell r="U732">
            <v>0</v>
          </cell>
          <cell r="V732">
            <v>1529707.46</v>
          </cell>
          <cell r="W732" t="e">
            <v>#REF!</v>
          </cell>
          <cell r="X732">
            <v>0</v>
          </cell>
          <cell r="Y732">
            <v>0</v>
          </cell>
          <cell r="Z732" t="e">
            <v>#REF!</v>
          </cell>
          <cell r="AA732" t="e">
            <v>#REF!</v>
          </cell>
        </row>
        <row r="733">
          <cell r="A733" t="str">
            <v>2.1.1.2.1.2.90</v>
          </cell>
          <cell r="B733" t="str">
            <v>BIOARC, S.A. DE C.V.</v>
          </cell>
          <cell r="C733" t="str">
            <v>Proveedores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18810.79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18810.79</v>
          </cell>
          <cell r="Q733">
            <v>18810.79</v>
          </cell>
          <cell r="R733" t="e">
            <v>#REF!</v>
          </cell>
          <cell r="S733" t="e">
            <v>#REF!</v>
          </cell>
          <cell r="T733">
            <v>18810.79</v>
          </cell>
          <cell r="U733">
            <v>0</v>
          </cell>
          <cell r="V733">
            <v>18810.79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18810.79</v>
          </cell>
        </row>
        <row r="734">
          <cell r="A734" t="str">
            <v>2.1.1.2.1.2.98</v>
          </cell>
          <cell r="B734" t="str">
            <v>BUENFIL MAGAÑA JUAN ALBERTO</v>
          </cell>
          <cell r="C734" t="str">
            <v>Proveedores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249750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249750</v>
          </cell>
          <cell r="Q734">
            <v>249750</v>
          </cell>
          <cell r="R734" t="e">
            <v>#REF!</v>
          </cell>
          <cell r="S734" t="e">
            <v>#REF!</v>
          </cell>
          <cell r="T734">
            <v>249750</v>
          </cell>
          <cell r="U734">
            <v>0</v>
          </cell>
          <cell r="V734">
            <v>249750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249750</v>
          </cell>
        </row>
        <row r="735">
          <cell r="A735" t="str">
            <v>2.1.1.2.1.20.1</v>
          </cell>
          <cell r="B735" t="str">
            <v>SABA CONSULTORES, S.A. DE C.V.</v>
          </cell>
          <cell r="C735" t="str">
            <v>Proveedores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1631199.98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1631199.98</v>
          </cell>
          <cell r="Q735">
            <v>1631199.98</v>
          </cell>
          <cell r="R735" t="e">
            <v>#REF!</v>
          </cell>
          <cell r="S735" t="e">
            <v>#REF!</v>
          </cell>
          <cell r="T735">
            <v>1631199.98</v>
          </cell>
          <cell r="U735">
            <v>0</v>
          </cell>
          <cell r="V735">
            <v>1631199.98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1631199.98</v>
          </cell>
        </row>
        <row r="736">
          <cell r="A736" t="str">
            <v>2.1.1.2.1.20.101</v>
          </cell>
          <cell r="B736" t="str">
            <v>Schultz Villanueva Jorge Tomas</v>
          </cell>
          <cell r="C736" t="str">
            <v>Proveedores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45066</v>
          </cell>
          <cell r="U736">
            <v>0</v>
          </cell>
          <cell r="V736">
            <v>45066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45066</v>
          </cell>
        </row>
        <row r="737">
          <cell r="A737" t="str">
            <v>2.1.1.2.1.20.103</v>
          </cell>
          <cell r="B737" t="str">
            <v>SOCIEDAD DE AUTORES Y COMPOSITORES DE MEXICO, S DE G.C. DE I.P.</v>
          </cell>
          <cell r="C737" t="str">
            <v>Proveedores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18833.759999999998</v>
          </cell>
          <cell r="K737">
            <v>0</v>
          </cell>
          <cell r="L737">
            <v>0</v>
          </cell>
          <cell r="M737">
            <v>0</v>
          </cell>
          <cell r="N737">
            <v>106571.52</v>
          </cell>
          <cell r="O737">
            <v>0</v>
          </cell>
          <cell r="P737">
            <v>125405.28</v>
          </cell>
          <cell r="Q737">
            <v>18833.759999999998</v>
          </cell>
          <cell r="R737" t="e">
            <v>#REF!</v>
          </cell>
          <cell r="S737" t="e">
            <v>#REF!</v>
          </cell>
          <cell r="T737">
            <v>125405.28</v>
          </cell>
          <cell r="U737">
            <v>0</v>
          </cell>
          <cell r="V737">
            <v>125405.28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125405.28</v>
          </cell>
        </row>
        <row r="738">
          <cell r="A738" t="str">
            <v>2.1.1.2.1.20.104</v>
          </cell>
          <cell r="B738" t="str">
            <v>SANCHEZ MENDEZ ROCIO</v>
          </cell>
          <cell r="C738" t="str">
            <v>Proveedores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28352.21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28352.21</v>
          </cell>
          <cell r="Q738">
            <v>28352.21</v>
          </cell>
          <cell r="R738" t="e">
            <v>#REF!</v>
          </cell>
          <cell r="S738" t="e">
            <v>#REF!</v>
          </cell>
          <cell r="T738">
            <v>28352.21</v>
          </cell>
          <cell r="U738">
            <v>0</v>
          </cell>
          <cell r="V738">
            <v>28352.21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28352.21</v>
          </cell>
        </row>
        <row r="739">
          <cell r="A739" t="str">
            <v>2.1.1.2.1.20.12</v>
          </cell>
          <cell r="B739" t="str">
            <v>SERVICIOS TURISTICOS CASA BLANCA S.A. DE C.V</v>
          </cell>
          <cell r="C739" t="str">
            <v>Proveedores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7800</v>
          </cell>
          <cell r="K739">
            <v>3900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11700</v>
          </cell>
          <cell r="Q739">
            <v>11700</v>
          </cell>
          <cell r="R739" t="e">
            <v>#REF!</v>
          </cell>
          <cell r="S739" t="e">
            <v>#REF!</v>
          </cell>
          <cell r="T739">
            <v>11700</v>
          </cell>
          <cell r="U739">
            <v>0</v>
          </cell>
          <cell r="V739">
            <v>11700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11700</v>
          </cell>
        </row>
        <row r="740">
          <cell r="A740" t="str">
            <v>2.1.1.2.1.20.125</v>
          </cell>
          <cell r="B740" t="str">
            <v>SON SOL Y LUNA SC</v>
          </cell>
          <cell r="C740" t="str">
            <v>Proveedores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194250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194250</v>
          </cell>
          <cell r="Q740">
            <v>194250</v>
          </cell>
          <cell r="R740" t="e">
            <v>#REF!</v>
          </cell>
          <cell r="S740" t="e">
            <v>#REF!</v>
          </cell>
          <cell r="T740">
            <v>194250</v>
          </cell>
          <cell r="U740">
            <v>0</v>
          </cell>
          <cell r="V740">
            <v>194250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194250</v>
          </cell>
        </row>
        <row r="741">
          <cell r="A741" t="str">
            <v>2.1.1.2.1.20.13</v>
          </cell>
          <cell r="B741" t="str">
            <v>SERGIO´S PIZZA,S.A DE C.V.</v>
          </cell>
          <cell r="C741" t="str">
            <v>Proveedores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25231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25231</v>
          </cell>
          <cell r="Q741">
            <v>25231</v>
          </cell>
          <cell r="R741" t="e">
            <v>#REF!</v>
          </cell>
          <cell r="S741" t="e">
            <v>#REF!</v>
          </cell>
          <cell r="T741">
            <v>25231</v>
          </cell>
          <cell r="U741">
            <v>0</v>
          </cell>
          <cell r="V741">
            <v>25231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25231</v>
          </cell>
        </row>
        <row r="742">
          <cell r="A742" t="str">
            <v>2.1.1.2.1.20.130</v>
          </cell>
          <cell r="B742" t="str">
            <v>Sistemas De Informacion Mees S.A. De C.V.</v>
          </cell>
          <cell r="C742" t="str">
            <v>Proveedores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93960</v>
          </cell>
          <cell r="P742">
            <v>93960</v>
          </cell>
          <cell r="Q742">
            <v>0</v>
          </cell>
          <cell r="R742" t="e">
            <v>#REF!</v>
          </cell>
          <cell r="S742" t="e">
            <v>#REF!</v>
          </cell>
          <cell r="T742">
            <v>93960</v>
          </cell>
          <cell r="U742">
            <v>0</v>
          </cell>
          <cell r="V742">
            <v>93960</v>
          </cell>
          <cell r="W742" t="e">
            <v>#REF!</v>
          </cell>
          <cell r="X742">
            <v>0</v>
          </cell>
          <cell r="Y742">
            <v>0</v>
          </cell>
          <cell r="Z742" t="e">
            <v>#REF!</v>
          </cell>
          <cell r="AA742" t="e">
            <v>#REF!</v>
          </cell>
        </row>
        <row r="743">
          <cell r="A743" t="str">
            <v>2.1.1.2.1.20.134</v>
          </cell>
          <cell r="B743" t="str">
            <v>EL SARDINERO ES SERVICIO S.A. DE C.V.</v>
          </cell>
          <cell r="C743" t="str">
            <v>Proveedores</v>
          </cell>
          <cell r="D743">
            <v>0</v>
          </cell>
          <cell r="E743">
            <v>0</v>
          </cell>
          <cell r="F743">
            <v>0</v>
          </cell>
          <cell r="G743">
            <v>1044000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1044000</v>
          </cell>
          <cell r="Q743">
            <v>1044000</v>
          </cell>
          <cell r="R743" t="e">
            <v>#REF!</v>
          </cell>
          <cell r="S743" t="e">
            <v>#REF!</v>
          </cell>
          <cell r="T743">
            <v>1044000</v>
          </cell>
          <cell r="U743">
            <v>0</v>
          </cell>
          <cell r="V743">
            <v>1044000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1044000</v>
          </cell>
        </row>
        <row r="744">
          <cell r="A744" t="str">
            <v>2.1.1.2.1.20.138</v>
          </cell>
          <cell r="B744" t="str">
            <v>SOLOGUREN PEÑA JOSE ALBERTO</v>
          </cell>
          <cell r="C744" t="str">
            <v>Proveedores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2900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2900</v>
          </cell>
          <cell r="Q744">
            <v>2900</v>
          </cell>
          <cell r="R744" t="e">
            <v>#REF!</v>
          </cell>
          <cell r="S744" t="e">
            <v>#REF!</v>
          </cell>
          <cell r="T744">
            <v>2900</v>
          </cell>
          <cell r="U744">
            <v>0</v>
          </cell>
          <cell r="V744">
            <v>2900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2900</v>
          </cell>
        </row>
        <row r="745">
          <cell r="A745" t="str">
            <v>2.1.1.2.1.20.143</v>
          </cell>
          <cell r="B745" t="str">
            <v>SOPORTE ORGANIZACIONAL DEL SURESTE S.C.</v>
          </cell>
          <cell r="C745" t="str">
            <v>Proveedores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46250</v>
          </cell>
          <cell r="M745">
            <v>0</v>
          </cell>
          <cell r="N745">
            <v>0</v>
          </cell>
          <cell r="O745">
            <v>0</v>
          </cell>
          <cell r="P745">
            <v>46250</v>
          </cell>
          <cell r="Q745">
            <v>0</v>
          </cell>
          <cell r="R745" t="e">
            <v>#REF!</v>
          </cell>
          <cell r="S745" t="e">
            <v>#REF!</v>
          </cell>
          <cell r="T745">
            <v>46250</v>
          </cell>
          <cell r="U745">
            <v>0</v>
          </cell>
          <cell r="V745">
            <v>46250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46250</v>
          </cell>
        </row>
        <row r="746">
          <cell r="A746" t="str">
            <v>2.1.1.2.1.20.15</v>
          </cell>
          <cell r="B746" t="str">
            <v>SIJIL VIAJES S.A. DE C.V.</v>
          </cell>
          <cell r="C746" t="str">
            <v>Proveedores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2351</v>
          </cell>
          <cell r="J746">
            <v>0</v>
          </cell>
          <cell r="K746">
            <v>0</v>
          </cell>
          <cell r="L746">
            <v>500</v>
          </cell>
          <cell r="M746">
            <v>0</v>
          </cell>
          <cell r="N746">
            <v>0</v>
          </cell>
          <cell r="O746">
            <v>0</v>
          </cell>
          <cell r="P746">
            <v>2851</v>
          </cell>
          <cell r="Q746">
            <v>2351</v>
          </cell>
          <cell r="R746" t="e">
            <v>#REF!</v>
          </cell>
          <cell r="S746" t="e">
            <v>#REF!</v>
          </cell>
          <cell r="T746">
            <v>2851</v>
          </cell>
          <cell r="U746">
            <v>0</v>
          </cell>
          <cell r="V746">
            <v>2851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2851</v>
          </cell>
        </row>
        <row r="747">
          <cell r="A747" t="str">
            <v>2.1.1.2.1.20.16</v>
          </cell>
          <cell r="B747" t="str">
            <v>SISTEMA INTELIGENTE DE ADMINISTRACIÓN DEL SURESTE S.A. DE C.V.</v>
          </cell>
          <cell r="C747" t="str">
            <v>Proveedores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1250375.99</v>
          </cell>
          <cell r="M747">
            <v>0</v>
          </cell>
          <cell r="N747">
            <v>0</v>
          </cell>
          <cell r="O747">
            <v>0</v>
          </cell>
          <cell r="P747">
            <v>1250375.99</v>
          </cell>
          <cell r="Q747">
            <v>0</v>
          </cell>
          <cell r="R747" t="e">
            <v>#REF!</v>
          </cell>
          <cell r="S747" t="e">
            <v>#REF!</v>
          </cell>
          <cell r="T747">
            <v>1250375.99</v>
          </cell>
          <cell r="U747">
            <v>0</v>
          </cell>
          <cell r="V747">
            <v>1250375.99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1250375.99</v>
          </cell>
        </row>
        <row r="748">
          <cell r="A748" t="str">
            <v>2.1.1.2.1.20.161</v>
          </cell>
          <cell r="B748" t="str">
            <v>SANCHEZ SANCHEZ LAURA</v>
          </cell>
          <cell r="C748" t="str">
            <v>Proveedores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3976.77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3976.77</v>
          </cell>
          <cell r="Q748">
            <v>3976.77</v>
          </cell>
          <cell r="R748" t="e">
            <v>#REF!</v>
          </cell>
          <cell r="S748" t="e">
            <v>#REF!</v>
          </cell>
          <cell r="T748">
            <v>3976.77</v>
          </cell>
          <cell r="U748">
            <v>0</v>
          </cell>
          <cell r="V748">
            <v>3976.77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3976.77</v>
          </cell>
        </row>
        <row r="749">
          <cell r="A749" t="str">
            <v>2.1.1.2.1.20.172</v>
          </cell>
          <cell r="B749" t="str">
            <v>Sosa Castro Roger Alejandro</v>
          </cell>
          <cell r="C749" t="str">
            <v>Proveedores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74240</v>
          </cell>
          <cell r="P749">
            <v>74240</v>
          </cell>
          <cell r="Q749">
            <v>0</v>
          </cell>
          <cell r="R749" t="e">
            <v>#REF!</v>
          </cell>
          <cell r="S749" t="e">
            <v>#REF!</v>
          </cell>
          <cell r="T749">
            <v>32480</v>
          </cell>
          <cell r="U749">
            <v>0</v>
          </cell>
          <cell r="V749">
            <v>32480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32480</v>
          </cell>
        </row>
        <row r="750">
          <cell r="A750" t="str">
            <v>2.1.1.2.1.20.179</v>
          </cell>
          <cell r="B750" t="str">
            <v>SOSA HERRERA JORGE GIBRAN</v>
          </cell>
          <cell r="C750" t="str">
            <v>Proveedores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47331.040000000001</v>
          </cell>
          <cell r="O750">
            <v>0</v>
          </cell>
          <cell r="P750">
            <v>47331.040000000001</v>
          </cell>
          <cell r="Q750">
            <v>0</v>
          </cell>
          <cell r="R750" t="e">
            <v>#REF!</v>
          </cell>
          <cell r="S750" t="e">
            <v>#REF!</v>
          </cell>
          <cell r="T750">
            <v>47331.040000000001</v>
          </cell>
          <cell r="U750">
            <v>0</v>
          </cell>
          <cell r="V750">
            <v>47331.040000000001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47331.040000000001</v>
          </cell>
        </row>
        <row r="751">
          <cell r="A751" t="str">
            <v>2.1.1.2.1.20.188</v>
          </cell>
          <cell r="B751" t="str">
            <v>SILVA MARENTES YESSIN</v>
          </cell>
          <cell r="C751" t="str">
            <v>Proveedores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152647</v>
          </cell>
          <cell r="U751">
            <v>0</v>
          </cell>
          <cell r="V751">
            <v>152647</v>
          </cell>
          <cell r="W751" t="e">
            <v>#REF!</v>
          </cell>
          <cell r="X751">
            <v>0</v>
          </cell>
          <cell r="Y751">
            <v>0</v>
          </cell>
          <cell r="Z751" t="e">
            <v>#REF!</v>
          </cell>
          <cell r="AA751" t="e">
            <v>#REF!</v>
          </cell>
        </row>
        <row r="752">
          <cell r="A752" t="str">
            <v>2.1.1.2.1.20.192</v>
          </cell>
          <cell r="B752" t="str">
            <v>SALDAÑA BRAVO ROBERTO</v>
          </cell>
          <cell r="C752" t="str">
            <v>Proveedores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4517.47</v>
          </cell>
          <cell r="M752">
            <v>0</v>
          </cell>
          <cell r="N752">
            <v>0</v>
          </cell>
          <cell r="O752">
            <v>0</v>
          </cell>
          <cell r="P752">
            <v>4517.47</v>
          </cell>
          <cell r="Q752">
            <v>0</v>
          </cell>
          <cell r="R752" t="e">
            <v>#REF!</v>
          </cell>
          <cell r="S752" t="e">
            <v>#REF!</v>
          </cell>
          <cell r="T752">
            <v>4517.47</v>
          </cell>
          <cell r="U752">
            <v>0</v>
          </cell>
          <cell r="V752">
            <v>4517.47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4517.47</v>
          </cell>
        </row>
        <row r="753">
          <cell r="A753" t="str">
            <v>2.1.1.2.1.20.204</v>
          </cell>
          <cell r="B753" t="str">
            <v>SELVAMAR INFORMACION Y PUBLICIDAD, S.A. DE C.V.</v>
          </cell>
          <cell r="C753" t="str">
            <v>Proveedores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592000</v>
          </cell>
          <cell r="O753">
            <v>0</v>
          </cell>
          <cell r="P753">
            <v>592000</v>
          </cell>
          <cell r="Q753">
            <v>0</v>
          </cell>
          <cell r="R753" t="e">
            <v>#REF!</v>
          </cell>
          <cell r="S753" t="e">
            <v>#REF!</v>
          </cell>
          <cell r="T753">
            <v>592000</v>
          </cell>
          <cell r="U753">
            <v>0</v>
          </cell>
          <cell r="V753">
            <v>592000</v>
          </cell>
          <cell r="W753" t="e">
            <v>#REF!</v>
          </cell>
          <cell r="X753">
            <v>0</v>
          </cell>
          <cell r="Y753">
            <v>0</v>
          </cell>
          <cell r="Z753" t="e">
            <v>#REF!</v>
          </cell>
          <cell r="AA753" t="e">
            <v>#REF!</v>
          </cell>
        </row>
        <row r="754">
          <cell r="A754" t="str">
            <v>2.1.1.2.1.20.205</v>
          </cell>
          <cell r="B754" t="str">
            <v>STAFF CREATING, S.A. DE C.V.</v>
          </cell>
          <cell r="C754" t="str">
            <v>Proveedores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100000</v>
          </cell>
          <cell r="O754">
            <v>0</v>
          </cell>
          <cell r="P754">
            <v>100000</v>
          </cell>
          <cell r="Q754">
            <v>0</v>
          </cell>
          <cell r="R754" t="e">
            <v>#REF!</v>
          </cell>
          <cell r="S754" t="e">
            <v>#REF!</v>
          </cell>
          <cell r="T754">
            <v>100000</v>
          </cell>
          <cell r="U754">
            <v>0</v>
          </cell>
          <cell r="V754">
            <v>100000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100000</v>
          </cell>
        </row>
        <row r="755">
          <cell r="A755" t="str">
            <v>2.1.1.2.1.20.206</v>
          </cell>
          <cell r="B755" t="str">
            <v>Salas Perez Adriana Del Jesus</v>
          </cell>
          <cell r="C755" t="str">
            <v>Proveedores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4000</v>
          </cell>
          <cell r="P755">
            <v>4000</v>
          </cell>
          <cell r="Q755">
            <v>0</v>
          </cell>
          <cell r="R755" t="e">
            <v>#REF!</v>
          </cell>
          <cell r="S755" t="e">
            <v>#REF!</v>
          </cell>
          <cell r="T755">
            <v>4000</v>
          </cell>
          <cell r="U755">
            <v>0</v>
          </cell>
          <cell r="V755">
            <v>4000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4000</v>
          </cell>
        </row>
        <row r="756">
          <cell r="A756" t="str">
            <v>2.1.1.2.1.20.210</v>
          </cell>
          <cell r="B756" t="str">
            <v>SOLUCIONES BIOMEDICAS EQUIPOS Y REACTIVOS, S.A. DE CV.</v>
          </cell>
          <cell r="C756" t="str">
            <v>Proveedores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</row>
        <row r="757">
          <cell r="A757" t="str">
            <v>2.1.1.2.1.20.211</v>
          </cell>
          <cell r="B757" t="str">
            <v>SALAZAR RAMAYO KAREN PAULINA</v>
          </cell>
          <cell r="C757" t="str">
            <v>Proveedores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885216</v>
          </cell>
          <cell r="P757">
            <v>885216</v>
          </cell>
          <cell r="Q757">
            <v>0</v>
          </cell>
          <cell r="R757" t="e">
            <v>#REF!</v>
          </cell>
          <cell r="S757" t="e">
            <v>#REF!</v>
          </cell>
          <cell r="T757">
            <v>21780</v>
          </cell>
          <cell r="U757">
            <v>0</v>
          </cell>
          <cell r="V757">
            <v>21780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21780</v>
          </cell>
        </row>
        <row r="758">
          <cell r="A758" t="str">
            <v>2.1.1.2.1.20.215</v>
          </cell>
          <cell r="B758" t="str">
            <v>SOLUCIONES TECNOLOGICAS Y PROTECCION AEROESPACIAL, S.A. DE C.V.</v>
          </cell>
          <cell r="C758" t="str">
            <v>Proveedores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324026.28000000003</v>
          </cell>
          <cell r="O758">
            <v>0</v>
          </cell>
          <cell r="P758">
            <v>324026.28000000003</v>
          </cell>
          <cell r="Q758">
            <v>0</v>
          </cell>
          <cell r="R758" t="e">
            <v>#REF!</v>
          </cell>
          <cell r="S758" t="e">
            <v>#REF!</v>
          </cell>
          <cell r="T758">
            <v>654026.27</v>
          </cell>
          <cell r="U758">
            <v>0</v>
          </cell>
          <cell r="V758">
            <v>654026.27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654026.27</v>
          </cell>
        </row>
        <row r="759">
          <cell r="A759" t="str">
            <v>2.1.1.2.1.20.216</v>
          </cell>
          <cell r="B759" t="str">
            <v>SANTOS JIMENEZ VICTORIA JUANA</v>
          </cell>
          <cell r="C759" t="str">
            <v>Proveedores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18285</v>
          </cell>
          <cell r="O759">
            <v>0</v>
          </cell>
          <cell r="P759">
            <v>18285</v>
          </cell>
          <cell r="Q759">
            <v>0</v>
          </cell>
          <cell r="R759" t="e">
            <v>#REF!</v>
          </cell>
          <cell r="S759" t="e">
            <v>#REF!</v>
          </cell>
          <cell r="T759">
            <v>18285</v>
          </cell>
          <cell r="U759">
            <v>0</v>
          </cell>
          <cell r="V759">
            <v>18285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18285</v>
          </cell>
        </row>
        <row r="760">
          <cell r="A760" t="str">
            <v>2.1.1.2.1.20.220</v>
          </cell>
          <cell r="B760" t="str">
            <v>SPECIAL ECONOMIC AND LOGISTICS ZONES DEVELOPER, S.A.P.I DE C.V.</v>
          </cell>
          <cell r="C760" t="str">
            <v>Proveedores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754000</v>
          </cell>
          <cell r="U760">
            <v>0</v>
          </cell>
          <cell r="V760">
            <v>754000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754000</v>
          </cell>
        </row>
        <row r="761">
          <cell r="A761" t="str">
            <v>2.1.1.2.1.20.237</v>
          </cell>
          <cell r="B761" t="str">
            <v>Salgado Mendoza Antonio de Atocha</v>
          </cell>
          <cell r="C761" t="str">
            <v>Proveedores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8120</v>
          </cell>
          <cell r="P761">
            <v>8120</v>
          </cell>
          <cell r="Q761">
            <v>0</v>
          </cell>
          <cell r="R761" t="e">
            <v>#REF!</v>
          </cell>
          <cell r="S761" t="e">
            <v>#REF!</v>
          </cell>
          <cell r="T761">
            <v>14120</v>
          </cell>
          <cell r="U761">
            <v>0</v>
          </cell>
          <cell r="V761">
            <v>14120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14120</v>
          </cell>
        </row>
        <row r="762">
          <cell r="A762" t="str">
            <v>2.1.1.2.1.20.238</v>
          </cell>
          <cell r="B762" t="str">
            <v>STAR PEP S. de R.L. de C.V.</v>
          </cell>
          <cell r="C762" t="str">
            <v>Proveedores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34986.76</v>
          </cell>
          <cell r="P762">
            <v>34986.76</v>
          </cell>
          <cell r="Q762">
            <v>0</v>
          </cell>
          <cell r="R762" t="e">
            <v>#REF!</v>
          </cell>
          <cell r="S762" t="e">
            <v>#REF!</v>
          </cell>
          <cell r="T762">
            <v>226880.92</v>
          </cell>
          <cell r="U762">
            <v>0</v>
          </cell>
          <cell r="V762">
            <v>226880.92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226880.92</v>
          </cell>
        </row>
        <row r="763">
          <cell r="A763" t="str">
            <v>2.1.1.2.1.20.245</v>
          </cell>
          <cell r="B763" t="str">
            <v>SERVICIOS KASKIS, S.A. DE C.V.</v>
          </cell>
          <cell r="C763" t="str">
            <v>Proveedores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15465596.67</v>
          </cell>
          <cell r="N763">
            <v>0</v>
          </cell>
          <cell r="O763">
            <v>0</v>
          </cell>
          <cell r="P763">
            <v>15465596.67</v>
          </cell>
          <cell r="Q763">
            <v>0</v>
          </cell>
          <cell r="R763" t="e">
            <v>#REF!</v>
          </cell>
          <cell r="S763" t="e">
            <v>#REF!</v>
          </cell>
          <cell r="T763">
            <v>15465596.67</v>
          </cell>
          <cell r="U763">
            <v>0</v>
          </cell>
          <cell r="V763">
            <v>15465596.67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15465596.67</v>
          </cell>
        </row>
        <row r="764">
          <cell r="A764" t="str">
            <v>2.1.1.2.1.20.256</v>
          </cell>
          <cell r="B764" t="str">
            <v>SUMINISTROS RAES, S.A. DE C.V.</v>
          </cell>
          <cell r="C764" t="str">
            <v>Proveedores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</row>
        <row r="765">
          <cell r="A765" t="str">
            <v>2.1.1.2.1.20.265</v>
          </cell>
          <cell r="B765" t="str">
            <v>SUMINISTROS Y DISTRIBUCIONES FALBO, S.A. DE C.V.</v>
          </cell>
          <cell r="C765" t="str">
            <v>Proveedores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12195.2</v>
          </cell>
          <cell r="O765">
            <v>0</v>
          </cell>
          <cell r="P765">
            <v>12195.2</v>
          </cell>
          <cell r="Q765">
            <v>0</v>
          </cell>
          <cell r="R765" t="e">
            <v>#REF!</v>
          </cell>
          <cell r="S765" t="e">
            <v>#REF!</v>
          </cell>
          <cell r="T765">
            <v>12195.2</v>
          </cell>
          <cell r="U765">
            <v>0</v>
          </cell>
          <cell r="V765">
            <v>12195.2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12195.2</v>
          </cell>
        </row>
        <row r="766">
          <cell r="A766" t="str">
            <v>2.1.1.2.1.20.272</v>
          </cell>
          <cell r="B766" t="str">
            <v>SERVICE Y TECNOLOGYS KOBA, S.A. DE C.V.</v>
          </cell>
          <cell r="C766" t="str">
            <v>Proveedores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368400</v>
          </cell>
          <cell r="P766">
            <v>368400</v>
          </cell>
          <cell r="Q766">
            <v>0</v>
          </cell>
          <cell r="R766" t="e">
            <v>#REF!</v>
          </cell>
          <cell r="S766" t="e">
            <v>#REF!</v>
          </cell>
          <cell r="T766">
            <v>1258800</v>
          </cell>
          <cell r="U766">
            <v>0</v>
          </cell>
          <cell r="V766">
            <v>1258800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1258800</v>
          </cell>
        </row>
        <row r="767">
          <cell r="A767" t="str">
            <v>2.1.1.2.1.20.280</v>
          </cell>
          <cell r="B767" t="str">
            <v>Sarc Consultoria En Analisis De Riesgo S.C</v>
          </cell>
          <cell r="C767" t="str">
            <v>Proveedores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1885000</v>
          </cell>
          <cell r="U767">
            <v>0</v>
          </cell>
          <cell r="V767">
            <v>1885000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1885000</v>
          </cell>
        </row>
        <row r="768">
          <cell r="A768" t="str">
            <v>2.1.1.2.1.20.286</v>
          </cell>
          <cell r="B768" t="str">
            <v>SARABIA LOPEZ NOEMI DANIELA</v>
          </cell>
          <cell r="C768" t="str">
            <v>Proveedores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54855</v>
          </cell>
          <cell r="O768">
            <v>0</v>
          </cell>
          <cell r="P768">
            <v>54855</v>
          </cell>
          <cell r="Q768">
            <v>0</v>
          </cell>
          <cell r="R768" t="e">
            <v>#REF!</v>
          </cell>
          <cell r="S768" t="e">
            <v>#REF!</v>
          </cell>
          <cell r="T768">
            <v>18285</v>
          </cell>
          <cell r="U768">
            <v>0</v>
          </cell>
          <cell r="V768">
            <v>18285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18285</v>
          </cell>
        </row>
        <row r="769">
          <cell r="A769" t="str">
            <v>2.1.1.2.1.20.287</v>
          </cell>
          <cell r="B769" t="str">
            <v>SORYUSHON CONSULTING GROUP SA DE CV</v>
          </cell>
          <cell r="C769" t="str">
            <v>Proveedores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1350000</v>
          </cell>
          <cell r="P769">
            <v>1350000</v>
          </cell>
          <cell r="Q769">
            <v>0</v>
          </cell>
          <cell r="R769" t="e">
            <v>#REF!</v>
          </cell>
          <cell r="S769" t="e">
            <v>#REF!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</row>
        <row r="770">
          <cell r="A770" t="str">
            <v>2.1.1.2.1.20.288</v>
          </cell>
          <cell r="B770" t="str">
            <v>SANSORES PECH SUEMI SOLEDAD</v>
          </cell>
          <cell r="C770" t="str">
            <v>Proveedores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17066</v>
          </cell>
          <cell r="O770">
            <v>0</v>
          </cell>
          <cell r="P770">
            <v>17066</v>
          </cell>
          <cell r="Q770">
            <v>0</v>
          </cell>
          <cell r="R770" t="e">
            <v>#REF!</v>
          </cell>
          <cell r="S770" t="e">
            <v>#REF!</v>
          </cell>
          <cell r="T770">
            <v>17066</v>
          </cell>
          <cell r="U770">
            <v>0</v>
          </cell>
          <cell r="V770">
            <v>17066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17066</v>
          </cell>
        </row>
        <row r="771">
          <cell r="A771" t="str">
            <v>2.1.1.2.1.20.290</v>
          </cell>
          <cell r="B771" t="str">
            <v>SOBERANIS MENDEZ HARLEY DANIEL</v>
          </cell>
          <cell r="C771" t="str">
            <v>Proveedores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19720</v>
          </cell>
          <cell r="O771">
            <v>68733.600000000006</v>
          </cell>
          <cell r="P771">
            <v>88453.6</v>
          </cell>
          <cell r="Q771">
            <v>0</v>
          </cell>
          <cell r="R771" t="e">
            <v>#REF!</v>
          </cell>
          <cell r="S771" t="e">
            <v>#REF!</v>
          </cell>
          <cell r="T771">
            <v>88453.6</v>
          </cell>
          <cell r="U771">
            <v>0</v>
          </cell>
          <cell r="V771">
            <v>88453.6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88453.6</v>
          </cell>
        </row>
        <row r="772">
          <cell r="A772" t="str">
            <v>2.1.1.2.1.20.291</v>
          </cell>
          <cell r="B772" t="str">
            <v>SERVICIOS ADMINISTRATIVOS ONA, S.A. DE C.V.</v>
          </cell>
          <cell r="C772" t="str">
            <v>Proveedores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</row>
        <row r="773">
          <cell r="A773" t="str">
            <v>2.1.1.2.1.20.293</v>
          </cell>
          <cell r="B773" t="str">
            <v>SOLUCIONES EFECTIVAS DEL SURESTE, S.A. DE C.V.</v>
          </cell>
          <cell r="C773" t="str">
            <v>Proveedores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2204000</v>
          </cell>
          <cell r="O773">
            <v>3180140</v>
          </cell>
          <cell r="P773">
            <v>5384140</v>
          </cell>
          <cell r="Q773">
            <v>0</v>
          </cell>
          <cell r="R773" t="e">
            <v>#REF!</v>
          </cell>
          <cell r="S773" t="e">
            <v>#REF!</v>
          </cell>
          <cell r="T773">
            <v>8429140</v>
          </cell>
          <cell r="U773">
            <v>0</v>
          </cell>
          <cell r="V773">
            <v>8429140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8429140</v>
          </cell>
        </row>
        <row r="774">
          <cell r="A774" t="str">
            <v>2.1.1.2.1.20.296</v>
          </cell>
          <cell r="B774" t="str">
            <v>SOLUCIONES LOGISTICAS EMPRESARIALES MBM DEL SURESTE, S.A. DE C.V.</v>
          </cell>
          <cell r="C774" t="str">
            <v>Proveedores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</row>
        <row r="775">
          <cell r="A775" t="str">
            <v>2.1.1.2.1.20.298</v>
          </cell>
          <cell r="B775" t="str">
            <v>SISTEMA DE TELECOMUNICACIONES Y LLAMADAS, S.A. DE C.V.</v>
          </cell>
          <cell r="C775" t="str">
            <v>Proveedores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761250</v>
          </cell>
          <cell r="P775">
            <v>761250</v>
          </cell>
          <cell r="Q775">
            <v>0</v>
          </cell>
          <cell r="R775" t="e">
            <v>#REF!</v>
          </cell>
          <cell r="S775" t="e">
            <v>#REF!</v>
          </cell>
          <cell r="T775">
            <v>1196250</v>
          </cell>
          <cell r="U775">
            <v>0</v>
          </cell>
          <cell r="V775">
            <v>1196250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1196250</v>
          </cell>
        </row>
        <row r="776">
          <cell r="A776" t="str">
            <v>2.1.1.2.1.20.299</v>
          </cell>
          <cell r="B776" t="str">
            <v>SERVICIOS DIGITALES SIMPAQ, S.A. DE C.V.</v>
          </cell>
          <cell r="C776" t="str">
            <v>Proveedores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86101.58</v>
          </cell>
          <cell r="P776">
            <v>86101.58</v>
          </cell>
          <cell r="Q776">
            <v>0</v>
          </cell>
          <cell r="R776" t="e">
            <v>#REF!</v>
          </cell>
          <cell r="S776" t="e">
            <v>#REF!</v>
          </cell>
          <cell r="T776">
            <v>86101.58</v>
          </cell>
          <cell r="U776">
            <v>0</v>
          </cell>
          <cell r="V776">
            <v>86101.58</v>
          </cell>
          <cell r="W776" t="e">
            <v>#REF!</v>
          </cell>
          <cell r="X776">
            <v>0</v>
          </cell>
          <cell r="Y776">
            <v>0</v>
          </cell>
          <cell r="Z776" t="e">
            <v>#REF!</v>
          </cell>
          <cell r="AA776" t="e">
            <v>#REF!</v>
          </cell>
        </row>
        <row r="777">
          <cell r="A777" t="str">
            <v>2.1.1.2.1.20.3</v>
          </cell>
          <cell r="B777" t="str">
            <v>Sanchez Nuñez Ivan Job</v>
          </cell>
          <cell r="C777" t="str">
            <v>Proveedores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407954.73</v>
          </cell>
          <cell r="P777">
            <v>407954.73</v>
          </cell>
          <cell r="Q777">
            <v>0</v>
          </cell>
          <cell r="R777" t="e">
            <v>#REF!</v>
          </cell>
          <cell r="S777" t="e">
            <v>#REF!</v>
          </cell>
          <cell r="T777">
            <v>486454.71</v>
          </cell>
          <cell r="U777">
            <v>0</v>
          </cell>
          <cell r="V777">
            <v>486454.71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486454.71</v>
          </cell>
        </row>
        <row r="778">
          <cell r="A778" t="str">
            <v>2.1.1.2.1.20.301</v>
          </cell>
          <cell r="B778" t="str">
            <v>SERRANO LUNA MARIA LUISA</v>
          </cell>
          <cell r="C778" t="str">
            <v>Proveedores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205483.56</v>
          </cell>
          <cell r="P778">
            <v>205483.56</v>
          </cell>
          <cell r="Q778">
            <v>0</v>
          </cell>
          <cell r="R778" t="e">
            <v>#REF!</v>
          </cell>
          <cell r="S778" t="e">
            <v>#REF!</v>
          </cell>
          <cell r="T778">
            <v>205483.56</v>
          </cell>
          <cell r="U778">
            <v>0</v>
          </cell>
          <cell r="V778">
            <v>205483.56</v>
          </cell>
          <cell r="W778" t="e">
            <v>#REF!</v>
          </cell>
          <cell r="X778">
            <v>0</v>
          </cell>
          <cell r="Y778">
            <v>0</v>
          </cell>
          <cell r="Z778" t="e">
            <v>#REF!</v>
          </cell>
          <cell r="AA778" t="e">
            <v>#REF!</v>
          </cell>
        </row>
        <row r="779">
          <cell r="A779" t="str">
            <v>2.1.1.2.1.20.302</v>
          </cell>
          <cell r="B779" t="str">
            <v>SOLUCION PUBLICITARIA GRIP-DIGITAL, S.A. DE C.V.</v>
          </cell>
          <cell r="C779" t="str">
            <v>Proveedores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766160</v>
          </cell>
          <cell r="P779">
            <v>766160</v>
          </cell>
          <cell r="Q779">
            <v>0</v>
          </cell>
          <cell r="R779" t="e">
            <v>#REF!</v>
          </cell>
          <cell r="S779" t="e">
            <v>#REF!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</row>
        <row r="780">
          <cell r="A780" t="str">
            <v>2.1.1.2.1.20.304</v>
          </cell>
          <cell r="B780" t="str">
            <v>SERVICIOS OPERATIVOS Y ADMINISTRATIVOS IVATA, S.A. DE C.V.</v>
          </cell>
          <cell r="C780" t="str">
            <v>Proveedores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8098.6</v>
          </cell>
          <cell r="P780">
            <v>8098.6</v>
          </cell>
          <cell r="Q780">
            <v>0</v>
          </cell>
          <cell r="R780" t="e">
            <v>#REF!</v>
          </cell>
          <cell r="S780" t="e">
            <v>#REF!</v>
          </cell>
          <cell r="T780">
            <v>39043.22</v>
          </cell>
          <cell r="U780">
            <v>0</v>
          </cell>
          <cell r="V780">
            <v>39043.22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39043.22</v>
          </cell>
        </row>
        <row r="781">
          <cell r="A781" t="str">
            <v>2.1.1.2.1.20.309</v>
          </cell>
          <cell r="B781" t="str">
            <v>SOLIS AMAYA CHRISTIAN ENRIQUE</v>
          </cell>
          <cell r="C781" t="str">
            <v>Proveedores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7173.44</v>
          </cell>
          <cell r="U781">
            <v>0</v>
          </cell>
          <cell r="V781">
            <v>7173.44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7173.44</v>
          </cell>
        </row>
        <row r="782">
          <cell r="A782" t="str">
            <v>2.1.1.2.1.20.310</v>
          </cell>
          <cell r="B782" t="str">
            <v>SERVICIOS DEL SURESTE YAXLUM, S.A. DE C.V.</v>
          </cell>
          <cell r="C782" t="str">
            <v>Proveedores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</row>
        <row r="783">
          <cell r="A783" t="str">
            <v>2.1.1.2.1.20.311</v>
          </cell>
          <cell r="B783" t="str">
            <v>SABIDO CARRILLO JULIO ALEJANDRO</v>
          </cell>
          <cell r="C783" t="str">
            <v>Proveedores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48019.64</v>
          </cell>
          <cell r="U783">
            <v>0</v>
          </cell>
          <cell r="V783">
            <v>48019.64</v>
          </cell>
          <cell r="W783">
            <v>0</v>
          </cell>
          <cell r="X783" t="e">
            <v>#REF!</v>
          </cell>
          <cell r="Y783">
            <v>0</v>
          </cell>
          <cell r="Z783" t="e">
            <v>#REF!</v>
          </cell>
          <cell r="AA783" t="e">
            <v>#REF!</v>
          </cell>
        </row>
        <row r="784">
          <cell r="A784" t="str">
            <v>2.1.1.2.1.20.312</v>
          </cell>
          <cell r="B784" t="str">
            <v>SUCESOS DEL SURESTE, S.A. DE C.V.</v>
          </cell>
          <cell r="C784" t="str">
            <v>Proveedores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339999.96</v>
          </cell>
          <cell r="U784">
            <v>0</v>
          </cell>
          <cell r="V784">
            <v>339999.96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339999.96</v>
          </cell>
        </row>
        <row r="785">
          <cell r="A785" t="str">
            <v>2.1.1.2.1.20.60</v>
          </cell>
          <cell r="B785" t="str">
            <v>SANCHEZ BURGOS MARIA DE LOS ANGELES</v>
          </cell>
          <cell r="C785" t="str">
            <v>Proveedores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24829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24829</v>
          </cell>
          <cell r="Q785">
            <v>24829</v>
          </cell>
          <cell r="R785" t="e">
            <v>#REF!</v>
          </cell>
          <cell r="S785" t="e">
            <v>#REF!</v>
          </cell>
          <cell r="T785">
            <v>24829</v>
          </cell>
          <cell r="U785">
            <v>0</v>
          </cell>
          <cell r="V785">
            <v>24829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24829</v>
          </cell>
        </row>
        <row r="786">
          <cell r="A786" t="str">
            <v>2.1.1.2.1.20.76</v>
          </cell>
          <cell r="B786" t="str">
            <v>SUMINISTROS E INSUMOS INTEGRADOS DE CHETUMAL, S.A. DE C.V.</v>
          </cell>
          <cell r="C786" t="str">
            <v>Proveedores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3422580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3422580</v>
          </cell>
          <cell r="Q786">
            <v>3422580</v>
          </cell>
          <cell r="R786" t="e">
            <v>#REF!</v>
          </cell>
          <cell r="S786" t="e">
            <v>#REF!</v>
          </cell>
          <cell r="T786">
            <v>3422580</v>
          </cell>
          <cell r="U786">
            <v>0</v>
          </cell>
          <cell r="V786">
            <v>3422580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3422580</v>
          </cell>
        </row>
        <row r="787">
          <cell r="A787" t="str">
            <v>2.1.1.2.1.20.93</v>
          </cell>
          <cell r="B787" t="str">
            <v>SOSA ARGUELLES MARIO JESUS</v>
          </cell>
          <cell r="C787" t="str">
            <v>Proveedores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 t="e">
            <v>#REF!</v>
          </cell>
          <cell r="S787" t="e">
            <v>#REF!</v>
          </cell>
          <cell r="T787">
            <v>66526.03</v>
          </cell>
          <cell r="U787">
            <v>0</v>
          </cell>
          <cell r="V787">
            <v>66526.03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66526.03</v>
          </cell>
        </row>
        <row r="788">
          <cell r="A788" t="str">
            <v>2.1.1.2.1.20.97</v>
          </cell>
          <cell r="B788" t="str">
            <v>SOBERANIS VAZQUEZ JULIAN DANIEL</v>
          </cell>
          <cell r="C788" t="str">
            <v>Proveedores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1044</v>
          </cell>
          <cell r="N788">
            <v>0</v>
          </cell>
          <cell r="O788">
            <v>259083.68</v>
          </cell>
          <cell r="P788">
            <v>260127.68</v>
          </cell>
          <cell r="Q788">
            <v>0</v>
          </cell>
          <cell r="R788" t="e">
            <v>#REF!</v>
          </cell>
          <cell r="S788" t="e">
            <v>#REF!</v>
          </cell>
          <cell r="T788">
            <v>590489.49</v>
          </cell>
          <cell r="U788">
            <v>0</v>
          </cell>
          <cell r="V788">
            <v>590489.49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590489.49</v>
          </cell>
        </row>
        <row r="789">
          <cell r="A789" t="str">
            <v>2.1.1.2.1.20.98</v>
          </cell>
          <cell r="B789" t="str">
            <v>SIRE SISTEMAS INTEGRALES DE RECURSOS EMPRESARIALES SA DE CV</v>
          </cell>
          <cell r="C789" t="str">
            <v>Proveedores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500000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500000</v>
          </cell>
          <cell r="Q789">
            <v>500000</v>
          </cell>
          <cell r="R789" t="e">
            <v>#REF!</v>
          </cell>
          <cell r="S789" t="e">
            <v>#REF!</v>
          </cell>
          <cell r="T789">
            <v>500000</v>
          </cell>
          <cell r="U789">
            <v>0</v>
          </cell>
          <cell r="V789">
            <v>500000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500000</v>
          </cell>
        </row>
        <row r="790">
          <cell r="A790" t="str">
            <v>2.1.1.2.1.21.1</v>
          </cell>
          <cell r="B790" t="str">
            <v>TELEFONOS DE MEXICO, S.A.B. DE C.V.</v>
          </cell>
          <cell r="C790" t="str">
            <v>Proveedores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 t="e">
            <v>#REF!</v>
          </cell>
          <cell r="S790" t="e">
            <v>#REF!</v>
          </cell>
          <cell r="T790">
            <v>51736.03</v>
          </cell>
          <cell r="U790">
            <v>13189.58</v>
          </cell>
          <cell r="V790">
            <v>64925.61</v>
          </cell>
          <cell r="W790" t="e">
            <v>#REF!</v>
          </cell>
          <cell r="X790">
            <v>0</v>
          </cell>
          <cell r="Y790">
            <v>13189.58</v>
          </cell>
          <cell r="Z790" t="e">
            <v>#REF!</v>
          </cell>
          <cell r="AA790" t="e">
            <v>#REF!</v>
          </cell>
        </row>
        <row r="791">
          <cell r="A791" t="str">
            <v>2.1.1.2.1.21.108</v>
          </cell>
          <cell r="B791" t="str">
            <v>TUN ROSAS ANGEL JESUS</v>
          </cell>
          <cell r="C791" t="str">
            <v>Proveedores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1788.56</v>
          </cell>
          <cell r="M791">
            <v>0</v>
          </cell>
          <cell r="N791">
            <v>0</v>
          </cell>
          <cell r="O791">
            <v>0</v>
          </cell>
          <cell r="P791">
            <v>1788.56</v>
          </cell>
          <cell r="Q791">
            <v>0</v>
          </cell>
          <cell r="R791" t="e">
            <v>#REF!</v>
          </cell>
          <cell r="S791" t="e">
            <v>#REF!</v>
          </cell>
          <cell r="T791">
            <v>1788.56</v>
          </cell>
          <cell r="U791">
            <v>0</v>
          </cell>
          <cell r="V791">
            <v>1788.56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1788.56</v>
          </cell>
        </row>
        <row r="792">
          <cell r="A792" t="str">
            <v>2.1.1.2.1.21.111</v>
          </cell>
          <cell r="B792" t="str">
            <v>TOKA INTERNACIONAL, S.A.P.I. DE C.V.</v>
          </cell>
          <cell r="C792" t="str">
            <v>Proveedores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1407641.4</v>
          </cell>
          <cell r="P792">
            <v>1407641.4</v>
          </cell>
          <cell r="Q792">
            <v>0</v>
          </cell>
          <cell r="R792" t="e">
            <v>#REF!</v>
          </cell>
          <cell r="S792" t="e">
            <v>#REF!</v>
          </cell>
          <cell r="T792">
            <v>2486512.7999999998</v>
          </cell>
          <cell r="U792">
            <v>0</v>
          </cell>
          <cell r="V792">
            <v>2486512.7999999998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2486512.7999999998</v>
          </cell>
        </row>
        <row r="793">
          <cell r="A793" t="str">
            <v>2.1.1.2.1.21.112</v>
          </cell>
          <cell r="B793" t="str">
            <v>TECNOMART, S.A. DE C.V.</v>
          </cell>
          <cell r="C793" t="str">
            <v>Proveedores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98604.709999999992</v>
          </cell>
          <cell r="M793">
            <v>12487.74</v>
          </cell>
          <cell r="N793">
            <v>52203.83</v>
          </cell>
          <cell r="O793">
            <v>0</v>
          </cell>
          <cell r="P793">
            <v>163296.28</v>
          </cell>
          <cell r="Q793">
            <v>0</v>
          </cell>
          <cell r="R793" t="e">
            <v>#REF!</v>
          </cell>
          <cell r="S793" t="e">
            <v>#REF!</v>
          </cell>
          <cell r="T793">
            <v>163296.28</v>
          </cell>
          <cell r="U793">
            <v>0</v>
          </cell>
          <cell r="V793">
            <v>163296.28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163296.28</v>
          </cell>
        </row>
        <row r="794">
          <cell r="A794" t="str">
            <v>2.1.1.2.1.21.122</v>
          </cell>
          <cell r="B794" t="str">
            <v>Torres Perez Marian Beatriz</v>
          </cell>
          <cell r="C794" t="str">
            <v>Proveedores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1130.77</v>
          </cell>
          <cell r="P794">
            <v>1130.77</v>
          </cell>
          <cell r="Q794">
            <v>0</v>
          </cell>
          <cell r="R794" t="e">
            <v>#REF!</v>
          </cell>
          <cell r="S794" t="e">
            <v>#REF!</v>
          </cell>
          <cell r="T794">
            <v>17438.79</v>
          </cell>
          <cell r="U794">
            <v>0</v>
          </cell>
          <cell r="V794">
            <v>17438.79</v>
          </cell>
          <cell r="W794" t="e">
            <v>#REF!</v>
          </cell>
          <cell r="X794">
            <v>0</v>
          </cell>
          <cell r="Y794">
            <v>0</v>
          </cell>
          <cell r="Z794" t="e">
            <v>#REF!</v>
          </cell>
          <cell r="AA794" t="e">
            <v>#REF!</v>
          </cell>
        </row>
        <row r="795">
          <cell r="A795" t="str">
            <v>2.1.1.2.1.21.129</v>
          </cell>
          <cell r="B795" t="str">
            <v>TOGA CUSTOMER SERVICES, S. DE R.L. DE C.V.</v>
          </cell>
          <cell r="C795" t="str">
            <v>Proveedores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228120.95999999999</v>
          </cell>
          <cell r="M795">
            <v>0</v>
          </cell>
          <cell r="N795">
            <v>0</v>
          </cell>
          <cell r="O795">
            <v>0</v>
          </cell>
          <cell r="P795">
            <v>228120.95999999999</v>
          </cell>
          <cell r="Q795">
            <v>0</v>
          </cell>
          <cell r="R795" t="e">
            <v>#REF!</v>
          </cell>
          <cell r="S795" t="e">
            <v>#REF!</v>
          </cell>
          <cell r="T795">
            <v>228120.95999999999</v>
          </cell>
          <cell r="U795">
            <v>0</v>
          </cell>
          <cell r="V795">
            <v>228120.95999999999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228120.95999999999</v>
          </cell>
        </row>
        <row r="796">
          <cell r="A796" t="str">
            <v>2.1.1.2.1.21.136</v>
          </cell>
          <cell r="B796" t="str">
            <v>Trujillo Fonseca Luis Felipe</v>
          </cell>
          <cell r="C796" t="str">
            <v>Proveedores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99081.4</v>
          </cell>
          <cell r="U796">
            <v>0</v>
          </cell>
          <cell r="V796">
            <v>99081.4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99081.4</v>
          </cell>
        </row>
        <row r="797">
          <cell r="A797" t="str">
            <v>2.1.1.2.1.21.147</v>
          </cell>
          <cell r="B797" t="str">
            <v>TRANSPORTADORA Y OPERADORA DE TURISMO Y ALIMENTOS BLUE DIAMOND, S.A. DE C.V.</v>
          </cell>
          <cell r="C797" t="str">
            <v>Proveedores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</row>
        <row r="798">
          <cell r="A798" t="str">
            <v>2.1.1.2.1.21.149</v>
          </cell>
          <cell r="B798" t="str">
            <v>TACU ANDRADE BORIS MIGUEL</v>
          </cell>
          <cell r="C798" t="str">
            <v>Proveedores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</row>
        <row r="799">
          <cell r="A799" t="str">
            <v>2.1.1.2.1.21.150</v>
          </cell>
          <cell r="B799" t="str">
            <v>Telecomunicaciones VG y Asociados SA DE CV.</v>
          </cell>
          <cell r="C799" t="str">
            <v>Proveedores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249999.99</v>
          </cell>
          <cell r="P799">
            <v>249999.99</v>
          </cell>
          <cell r="Q799">
            <v>0</v>
          </cell>
          <cell r="R799" t="e">
            <v>#REF!</v>
          </cell>
          <cell r="S799" t="e">
            <v>#REF!</v>
          </cell>
          <cell r="T799">
            <v>249999.99</v>
          </cell>
          <cell r="U799">
            <v>0</v>
          </cell>
          <cell r="V799">
            <v>249999.99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249999.99</v>
          </cell>
        </row>
        <row r="800">
          <cell r="A800" t="str">
            <v>2.1.1.2.1.21.153</v>
          </cell>
          <cell r="B800" t="str">
            <v>TOTAL BOX, S.A. DE C.V.</v>
          </cell>
          <cell r="C800" t="str">
            <v>Proveedores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 t="e">
            <v>#REF!</v>
          </cell>
          <cell r="S800" t="e">
            <v>#REF!</v>
          </cell>
          <cell r="T800">
            <v>182.18</v>
          </cell>
          <cell r="U800">
            <v>0</v>
          </cell>
          <cell r="V800">
            <v>182.18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182.18</v>
          </cell>
        </row>
        <row r="801">
          <cell r="A801" t="str">
            <v>2.1.1.2.1.21.159</v>
          </cell>
          <cell r="B801" t="str">
            <v>TELESISTEMAS PENINSULARES S.A. DE C.V.</v>
          </cell>
          <cell r="C801" t="str">
            <v>Proveedores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 t="e">
            <v>#REF!</v>
          </cell>
          <cell r="S801" t="e">
            <v>#REF!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</row>
        <row r="802">
          <cell r="A802" t="str">
            <v>2.1.1.2.1.21.160</v>
          </cell>
          <cell r="B802" t="str">
            <v>TUN SOLIS DIANA PAOLA</v>
          </cell>
          <cell r="C802" t="str">
            <v>Proveedores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79093.440000000002</v>
          </cell>
          <cell r="O802">
            <v>0</v>
          </cell>
          <cell r="P802">
            <v>79093.440000000002</v>
          </cell>
          <cell r="Q802">
            <v>0</v>
          </cell>
          <cell r="R802" t="e">
            <v>#REF!</v>
          </cell>
          <cell r="S802" t="e">
            <v>#REF!</v>
          </cell>
          <cell r="T802">
            <v>79093.440000000002</v>
          </cell>
          <cell r="U802">
            <v>0</v>
          </cell>
          <cell r="V802">
            <v>79093.440000000002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79093.440000000002</v>
          </cell>
        </row>
        <row r="803">
          <cell r="A803" t="str">
            <v>2.1.1.2.1.21.162</v>
          </cell>
          <cell r="B803" t="str">
            <v xml:space="preserve">TREJO SANDOVAL DALIA ROSA </v>
          </cell>
          <cell r="C803" t="str">
            <v>Proveedores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</row>
        <row r="804">
          <cell r="A804" t="str">
            <v>2.1.1.2.1.21.163</v>
          </cell>
          <cell r="B804" t="str">
            <v>TEC SULUB FIDEL</v>
          </cell>
          <cell r="C804" t="str">
            <v>Proveedores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17066</v>
          </cell>
          <cell r="O804">
            <v>0</v>
          </cell>
          <cell r="P804">
            <v>17066</v>
          </cell>
          <cell r="Q804">
            <v>0</v>
          </cell>
          <cell r="R804" t="e">
            <v>#REF!</v>
          </cell>
          <cell r="S804" t="e">
            <v>#REF!</v>
          </cell>
          <cell r="T804">
            <v>17066</v>
          </cell>
          <cell r="U804">
            <v>0</v>
          </cell>
          <cell r="V804">
            <v>17066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17066</v>
          </cell>
        </row>
        <row r="805">
          <cell r="A805" t="str">
            <v>2.1.1.2.1.21.164</v>
          </cell>
          <cell r="B805" t="str">
            <v>DOS TORRES CAPITAL S.C.</v>
          </cell>
          <cell r="C805" t="str">
            <v>Proveedores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59227988.420000002</v>
          </cell>
          <cell r="P805">
            <v>59227988.420000002</v>
          </cell>
          <cell r="Q805">
            <v>0</v>
          </cell>
          <cell r="R805" t="e">
            <v>#REF!</v>
          </cell>
          <cell r="S805" t="e">
            <v>#REF!</v>
          </cell>
          <cell r="T805">
            <v>26227988.420000002</v>
          </cell>
          <cell r="U805">
            <v>20000000</v>
          </cell>
          <cell r="V805">
            <v>46227988.420000002</v>
          </cell>
          <cell r="W805" t="e">
            <v>#REF!</v>
          </cell>
          <cell r="X805">
            <v>0</v>
          </cell>
          <cell r="Y805">
            <v>20000000</v>
          </cell>
          <cell r="Z805" t="e">
            <v>#REF!</v>
          </cell>
          <cell r="AA805" t="e">
            <v>#REF!</v>
          </cell>
        </row>
        <row r="806">
          <cell r="A806" t="str">
            <v>2.1.1.2.1.21.17</v>
          </cell>
          <cell r="B806" t="str">
            <v>TIENDAS CRUCERO CHEDRAUI, S.A. DE C.V.</v>
          </cell>
          <cell r="C806" t="str">
            <v>Proveedores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349617.09999999992</v>
          </cell>
          <cell r="M806">
            <v>0</v>
          </cell>
          <cell r="N806">
            <v>0</v>
          </cell>
          <cell r="O806">
            <v>0</v>
          </cell>
          <cell r="P806">
            <v>349617.09999999992</v>
          </cell>
          <cell r="Q806">
            <v>0</v>
          </cell>
          <cell r="R806" t="e">
            <v>#REF!</v>
          </cell>
          <cell r="S806" t="e">
            <v>#REF!</v>
          </cell>
          <cell r="T806">
            <v>349617.1</v>
          </cell>
          <cell r="U806">
            <v>0</v>
          </cell>
          <cell r="V806">
            <v>349617.1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349617.1</v>
          </cell>
        </row>
        <row r="807">
          <cell r="A807" t="str">
            <v>2.1.1.2.1.21.170</v>
          </cell>
          <cell r="B807" t="str">
            <v>TULES INTEGRAL DEL CARIBE, S.A. DE C.V.</v>
          </cell>
          <cell r="C807" t="str">
            <v>Proveedores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</row>
        <row r="808">
          <cell r="A808" t="str">
            <v>2.1.1.2.1.21.173</v>
          </cell>
          <cell r="B808" t="str">
            <v>TACU LANDETA GLENDI ANAHI</v>
          </cell>
          <cell r="C808" t="str">
            <v>Proveedores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</row>
        <row r="809">
          <cell r="A809" t="str">
            <v>2.1.1.2.1.21.176</v>
          </cell>
          <cell r="B809" t="str">
            <v>TUNDER NEGOCIOS, S.A. DE C.V.</v>
          </cell>
          <cell r="C809" t="str">
            <v>Proveedores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2505600</v>
          </cell>
          <cell r="U809">
            <v>0</v>
          </cell>
          <cell r="V809">
            <v>2505600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2505600</v>
          </cell>
        </row>
        <row r="810">
          <cell r="A810" t="str">
            <v>2.1.1.2.1.21.179</v>
          </cell>
          <cell r="B810" t="str">
            <v>TORRES CETINA LUIS CARLOS</v>
          </cell>
          <cell r="C810" t="str">
            <v>Proveedores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1450</v>
          </cell>
          <cell r="P810">
            <v>1450</v>
          </cell>
          <cell r="Q810">
            <v>0</v>
          </cell>
          <cell r="R810" t="e">
            <v>#REF!</v>
          </cell>
          <cell r="S810" t="e">
            <v>#REF!</v>
          </cell>
          <cell r="T810">
            <v>65517.39</v>
          </cell>
          <cell r="U810">
            <v>0</v>
          </cell>
          <cell r="V810">
            <v>65517.39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65517.39</v>
          </cell>
        </row>
        <row r="811">
          <cell r="A811" t="str">
            <v>2.1.1.2.1.21.181</v>
          </cell>
          <cell r="B811" t="str">
            <v>TORRES DE LA ROA ASOCIADOS, S.C.</v>
          </cell>
          <cell r="C811" t="str">
            <v>Proveedores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740000</v>
          </cell>
          <cell r="P811">
            <v>740000</v>
          </cell>
          <cell r="Q811">
            <v>0</v>
          </cell>
          <cell r="R811" t="e">
            <v>#REF!</v>
          </cell>
          <cell r="S811" t="e">
            <v>#REF!</v>
          </cell>
          <cell r="T811">
            <v>2960000</v>
          </cell>
          <cell r="U811">
            <v>0</v>
          </cell>
          <cell r="V811">
            <v>2960000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2960000</v>
          </cell>
        </row>
        <row r="812">
          <cell r="A812" t="str">
            <v>2.1.1.2.1.21.182</v>
          </cell>
          <cell r="B812" t="str">
            <v>TREJO RIVERO JORGE ALFONSO</v>
          </cell>
          <cell r="C812" t="str">
            <v>Proveedores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48019.64</v>
          </cell>
          <cell r="U812">
            <v>0</v>
          </cell>
          <cell r="V812">
            <v>48019.64</v>
          </cell>
          <cell r="W812">
            <v>0</v>
          </cell>
          <cell r="X812" t="e">
            <v>#REF!</v>
          </cell>
          <cell r="Y812">
            <v>0</v>
          </cell>
          <cell r="Z812" t="e">
            <v>#REF!</v>
          </cell>
          <cell r="AA812" t="e">
            <v>#REF!</v>
          </cell>
        </row>
        <row r="813">
          <cell r="A813" t="str">
            <v>2.1.1.2.1.21.183</v>
          </cell>
          <cell r="B813" t="str">
            <v>TACHUELA MARKETING, S.A. DE C.V.</v>
          </cell>
          <cell r="C813" t="str">
            <v>Proveedores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24592</v>
          </cell>
          <cell r="U813">
            <v>0</v>
          </cell>
          <cell r="V813">
            <v>24592</v>
          </cell>
          <cell r="W813">
            <v>0</v>
          </cell>
          <cell r="X813" t="e">
            <v>#REF!</v>
          </cell>
          <cell r="Y813">
            <v>0</v>
          </cell>
          <cell r="Z813" t="e">
            <v>#REF!</v>
          </cell>
          <cell r="AA813" t="e">
            <v>#REF!</v>
          </cell>
        </row>
        <row r="814">
          <cell r="A814" t="str">
            <v>2.1.1.2.1.21.21</v>
          </cell>
          <cell r="B814" t="str">
            <v>TV AZTECA S.A.B. DE C.V.</v>
          </cell>
          <cell r="C814" t="str">
            <v>Proveedores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6295821.3500000006</v>
          </cell>
          <cell r="O814">
            <v>1592731.07</v>
          </cell>
          <cell r="P814">
            <v>7888552.4200000009</v>
          </cell>
          <cell r="Q814">
            <v>0</v>
          </cell>
          <cell r="R814" t="e">
            <v>#REF!</v>
          </cell>
          <cell r="S814" t="e">
            <v>#REF!</v>
          </cell>
          <cell r="T814">
            <v>10278034.77</v>
          </cell>
          <cell r="U814">
            <v>0</v>
          </cell>
          <cell r="V814">
            <v>10278034.77</v>
          </cell>
          <cell r="W814" t="e">
            <v>#REF!</v>
          </cell>
          <cell r="X814">
            <v>0</v>
          </cell>
          <cell r="Y814">
            <v>0</v>
          </cell>
          <cell r="Z814" t="e">
            <v>#REF!</v>
          </cell>
          <cell r="AA814" t="e">
            <v>#REF!</v>
          </cell>
        </row>
        <row r="815">
          <cell r="A815" t="str">
            <v>2.1.1.2.1.21.27</v>
          </cell>
          <cell r="B815" t="str">
            <v>Television Y Radio Caribe, S.A De C.V.</v>
          </cell>
          <cell r="C815" t="str">
            <v>Proveedores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2725039.52</v>
          </cell>
          <cell r="P815">
            <v>2725039.52</v>
          </cell>
          <cell r="Q815">
            <v>0</v>
          </cell>
          <cell r="R815" t="e">
            <v>#REF!</v>
          </cell>
          <cell r="S815" t="e">
            <v>#REF!</v>
          </cell>
          <cell r="T815">
            <v>4227507.9800000004</v>
          </cell>
          <cell r="U815">
            <v>0</v>
          </cell>
          <cell r="V815">
            <v>4227507.9800000004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4227507.9800000004</v>
          </cell>
        </row>
        <row r="816">
          <cell r="A816" t="str">
            <v>2.1.1.2.1.21.3</v>
          </cell>
          <cell r="B816" t="str">
            <v>THE TOUR COMPANY CANCUN, S.A. DE C.V.</v>
          </cell>
          <cell r="C816" t="str">
            <v>Proveedores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252802.04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252802.04</v>
          </cell>
          <cell r="Q816">
            <v>252802.04</v>
          </cell>
          <cell r="R816" t="e">
            <v>#REF!</v>
          </cell>
          <cell r="S816" t="e">
            <v>#REF!</v>
          </cell>
          <cell r="T816">
            <v>252802.04</v>
          </cell>
          <cell r="U816">
            <v>0</v>
          </cell>
          <cell r="V816">
            <v>252802.04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252802.04</v>
          </cell>
        </row>
        <row r="817">
          <cell r="A817" t="str">
            <v>2.1.1.2.1.21.32</v>
          </cell>
          <cell r="B817" t="str">
            <v>Torres Lezcano Luis Alberto</v>
          </cell>
          <cell r="C817" t="str">
            <v>Proveedores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1392000</v>
          </cell>
          <cell r="U817">
            <v>0</v>
          </cell>
          <cell r="V817">
            <v>1392000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1392000</v>
          </cell>
        </row>
        <row r="818">
          <cell r="A818" t="str">
            <v>2.1.1.2.1.21.44</v>
          </cell>
          <cell r="B818" t="str">
            <v>TRANSFER RENT A CAR, S.A. DE C.V.</v>
          </cell>
          <cell r="C818" t="str">
            <v>Proveedores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24940</v>
          </cell>
          <cell r="O818">
            <v>0</v>
          </cell>
          <cell r="P818">
            <v>24940</v>
          </cell>
          <cell r="Q818">
            <v>0</v>
          </cell>
          <cell r="R818" t="e">
            <v>#REF!</v>
          </cell>
          <cell r="S818" t="e">
            <v>#REF!</v>
          </cell>
          <cell r="T818">
            <v>24940</v>
          </cell>
          <cell r="U818">
            <v>0</v>
          </cell>
          <cell r="V818">
            <v>24940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24940</v>
          </cell>
        </row>
        <row r="819">
          <cell r="A819" t="str">
            <v>2.1.1.2.1.21.5</v>
          </cell>
          <cell r="B819" t="str">
            <v>TORRES TUN MARIA REYES</v>
          </cell>
          <cell r="C819" t="str">
            <v>Proveedores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1044</v>
          </cell>
          <cell r="O819">
            <v>22875.200000000001</v>
          </cell>
          <cell r="P819">
            <v>23919.200000000001</v>
          </cell>
          <cell r="Q819">
            <v>0</v>
          </cell>
          <cell r="R819" t="e">
            <v>#REF!</v>
          </cell>
          <cell r="S819" t="e">
            <v>#REF!</v>
          </cell>
          <cell r="T819">
            <v>23919.200000000001</v>
          </cell>
          <cell r="U819">
            <v>0</v>
          </cell>
          <cell r="V819">
            <v>23919.200000000001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23919.200000000001</v>
          </cell>
        </row>
        <row r="820">
          <cell r="A820" t="str">
            <v>2.1.1.2.1.21.58</v>
          </cell>
          <cell r="B820" t="str">
            <v>TYV IMAGEN S.A. DE C.V.</v>
          </cell>
          <cell r="C820" t="str">
            <v>Proveedores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399600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399600</v>
          </cell>
          <cell r="Q820">
            <v>399600</v>
          </cell>
          <cell r="R820" t="e">
            <v>#REF!</v>
          </cell>
          <cell r="S820" t="e">
            <v>#REF!</v>
          </cell>
          <cell r="T820">
            <v>399600</v>
          </cell>
          <cell r="U820">
            <v>0</v>
          </cell>
          <cell r="V820">
            <v>399600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399600</v>
          </cell>
        </row>
        <row r="821">
          <cell r="A821" t="str">
            <v>2.1.1.2.1.21.6</v>
          </cell>
          <cell r="B821" t="str">
            <v>TRANSPORTACION TURISTICA MAYA, S.A. DE C.V.</v>
          </cell>
          <cell r="C821" t="str">
            <v>Proveedores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 t="e">
            <v>#REF!</v>
          </cell>
          <cell r="S821" t="e">
            <v>#REF!</v>
          </cell>
          <cell r="T821">
            <v>248696.99</v>
          </cell>
          <cell r="U821">
            <v>0</v>
          </cell>
          <cell r="V821">
            <v>248696.99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248696.99</v>
          </cell>
        </row>
        <row r="822">
          <cell r="A822" t="str">
            <v>2.1.1.2.1.21.60</v>
          </cell>
          <cell r="B822" t="str">
            <v>TUZ GONGORA LUIS ENRIQUE</v>
          </cell>
          <cell r="C822" t="str">
            <v>Proveedores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101000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101000</v>
          </cell>
          <cell r="Q822">
            <v>101000</v>
          </cell>
          <cell r="R822" t="e">
            <v>#REF!</v>
          </cell>
          <cell r="S822" t="e">
            <v>#REF!</v>
          </cell>
          <cell r="T822">
            <v>101000</v>
          </cell>
          <cell r="U822">
            <v>0</v>
          </cell>
          <cell r="V822">
            <v>101000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101000</v>
          </cell>
        </row>
        <row r="823">
          <cell r="A823" t="str">
            <v>2.1.1.2.1.21.73</v>
          </cell>
          <cell r="B823" t="str">
            <v>TOCHOMOROCHO PRODUCCIONES S.A. DE C.V.</v>
          </cell>
          <cell r="C823" t="str">
            <v>Proveedores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3996000</v>
          </cell>
          <cell r="K823">
            <v>2331000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6327000</v>
          </cell>
          <cell r="Q823">
            <v>6327000</v>
          </cell>
          <cell r="R823" t="e">
            <v>#REF!</v>
          </cell>
          <cell r="S823" t="e">
            <v>#REF!</v>
          </cell>
          <cell r="T823">
            <v>6327000</v>
          </cell>
          <cell r="U823">
            <v>0</v>
          </cell>
          <cell r="V823">
            <v>6327000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6327000</v>
          </cell>
        </row>
        <row r="824">
          <cell r="A824" t="str">
            <v>2.1.1.2.1.21.75</v>
          </cell>
          <cell r="B824" t="str">
            <v>TELEVISA S.A. DE C.V.</v>
          </cell>
          <cell r="C824" t="str">
            <v>Proveedores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4640000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4640000</v>
          </cell>
          <cell r="Q824">
            <v>4640000</v>
          </cell>
          <cell r="R824" t="e">
            <v>#REF!</v>
          </cell>
          <cell r="S824" t="e">
            <v>#REF!</v>
          </cell>
          <cell r="T824">
            <v>4640000</v>
          </cell>
          <cell r="U824">
            <v>0</v>
          </cell>
          <cell r="V824">
            <v>4640000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4640000</v>
          </cell>
        </row>
        <row r="825">
          <cell r="A825" t="str">
            <v>2.1.1.2.1.21.80</v>
          </cell>
          <cell r="B825" t="str">
            <v>TRANSPORTADORA DE PROTECCION Y SEGURIDAD, S.A. DE C.V.</v>
          </cell>
          <cell r="C825" t="str">
            <v>Proveedores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18246.34</v>
          </cell>
          <cell r="O825">
            <v>98453.62</v>
          </cell>
          <cell r="P825">
            <v>116699.95999999999</v>
          </cell>
          <cell r="Q825">
            <v>0</v>
          </cell>
          <cell r="R825" t="e">
            <v>#REF!</v>
          </cell>
          <cell r="S825" t="e">
            <v>#REF!</v>
          </cell>
          <cell r="T825">
            <v>123264.17</v>
          </cell>
          <cell r="U825">
            <v>0</v>
          </cell>
          <cell r="V825">
            <v>123264.17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123264.17</v>
          </cell>
        </row>
        <row r="826">
          <cell r="A826" t="str">
            <v>2.1.1.2.1.21.84</v>
          </cell>
          <cell r="B826" t="str">
            <v>TYC EXPOSICIONES, S.A. DE C.V.</v>
          </cell>
          <cell r="C826" t="str">
            <v>Proveedores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290000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290000</v>
          </cell>
          <cell r="Q826">
            <v>290000</v>
          </cell>
          <cell r="R826" t="e">
            <v>#REF!</v>
          </cell>
          <cell r="S826" t="e">
            <v>#REF!</v>
          </cell>
          <cell r="T826">
            <v>290000</v>
          </cell>
          <cell r="U826">
            <v>0</v>
          </cell>
          <cell r="V826">
            <v>290000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290000</v>
          </cell>
        </row>
        <row r="827">
          <cell r="A827" t="str">
            <v>2.1.1.2.1.21.9</v>
          </cell>
          <cell r="B827" t="str">
            <v>TURISTICA MAYA DE QUINTANA ROO S.A DE C.V.</v>
          </cell>
          <cell r="C827" t="str">
            <v>Proveedores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19469.189999999999</v>
          </cell>
          <cell r="O827">
            <v>14119.2</v>
          </cell>
          <cell r="P827">
            <v>33588.39</v>
          </cell>
          <cell r="Q827">
            <v>0</v>
          </cell>
          <cell r="R827" t="e">
            <v>#REF!</v>
          </cell>
          <cell r="S827" t="e">
            <v>#REF!</v>
          </cell>
          <cell r="T827">
            <v>120232.34</v>
          </cell>
          <cell r="U827">
            <v>0</v>
          </cell>
          <cell r="V827">
            <v>120232.34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120232.34</v>
          </cell>
        </row>
        <row r="828">
          <cell r="A828" t="str">
            <v>2.1.1.2.1.21.93</v>
          </cell>
          <cell r="B828" t="str">
            <v>TECNOLOGICO NACIONAL DE MEXICO</v>
          </cell>
          <cell r="C828" t="str">
            <v>Proveedores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120000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120000</v>
          </cell>
          <cell r="Q828">
            <v>120000</v>
          </cell>
          <cell r="R828" t="e">
            <v>#REF!</v>
          </cell>
          <cell r="S828" t="e">
            <v>#REF!</v>
          </cell>
          <cell r="T828">
            <v>120000</v>
          </cell>
          <cell r="U828">
            <v>0</v>
          </cell>
          <cell r="V828">
            <v>120000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120000</v>
          </cell>
        </row>
        <row r="829">
          <cell r="A829" t="str">
            <v>2.1.1.2.1.22.26</v>
          </cell>
          <cell r="B829" t="str">
            <v>Us Nery Berta Maria</v>
          </cell>
          <cell r="C829" t="str">
            <v>Proveedores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46168</v>
          </cell>
          <cell r="P829">
            <v>46168</v>
          </cell>
          <cell r="Q829">
            <v>0</v>
          </cell>
          <cell r="R829" t="e">
            <v>#REF!</v>
          </cell>
          <cell r="S829" t="e">
            <v>#REF!</v>
          </cell>
          <cell r="T829">
            <v>69441.08</v>
          </cell>
          <cell r="U829">
            <v>0</v>
          </cell>
          <cell r="V829">
            <v>69441.08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69441.08</v>
          </cell>
        </row>
        <row r="830">
          <cell r="A830" t="str">
            <v>2.1.1.2.1.22.32</v>
          </cell>
          <cell r="B830" t="str">
            <v>UN MUNDO EN IDEAS FINANCIERAS UNO Y DOS, S.A. DE C.V.</v>
          </cell>
          <cell r="C830" t="str">
            <v>Proveedores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903584.32</v>
          </cell>
          <cell r="N830">
            <v>90000</v>
          </cell>
          <cell r="O830">
            <v>0</v>
          </cell>
          <cell r="P830">
            <v>993584.32</v>
          </cell>
          <cell r="Q830">
            <v>0</v>
          </cell>
          <cell r="R830" t="e">
            <v>#REF!</v>
          </cell>
          <cell r="S830" t="e">
            <v>#REF!</v>
          </cell>
          <cell r="T830">
            <v>993584.32</v>
          </cell>
          <cell r="U830">
            <v>0</v>
          </cell>
          <cell r="V830">
            <v>993584.32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993584.32</v>
          </cell>
        </row>
        <row r="831">
          <cell r="A831" t="str">
            <v>2.1.1.2.1.22.34</v>
          </cell>
          <cell r="B831" t="str">
            <v>UNO DOS ASESORES EN PROYECTOS Y AUDITORIAS S.A. DE C.V.</v>
          </cell>
          <cell r="C831" t="str">
            <v>Proveedores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854870.12</v>
          </cell>
          <cell r="N831">
            <v>0</v>
          </cell>
          <cell r="O831">
            <v>0</v>
          </cell>
          <cell r="P831">
            <v>854870.12</v>
          </cell>
          <cell r="Q831">
            <v>0</v>
          </cell>
          <cell r="R831" t="e">
            <v>#REF!</v>
          </cell>
          <cell r="S831" t="e">
            <v>#REF!</v>
          </cell>
          <cell r="T831">
            <v>854870.12</v>
          </cell>
          <cell r="U831">
            <v>0</v>
          </cell>
          <cell r="V831">
            <v>854870.12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854870.12</v>
          </cell>
        </row>
        <row r="832">
          <cell r="A832" t="str">
            <v>2.1.1.2.1.22.35</v>
          </cell>
          <cell r="B832" t="str">
            <v>UNION PRODUCTIVA EVEREST SOCIEDAD ANONIMA DE CAPITAL VARIABLE</v>
          </cell>
          <cell r="C832" t="str">
            <v>Proveedores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 t="e">
            <v>#REF!</v>
          </cell>
          <cell r="S832" t="e">
            <v>#REF!</v>
          </cell>
          <cell r="T832">
            <v>239460.35</v>
          </cell>
          <cell r="U832">
            <v>0</v>
          </cell>
          <cell r="V832">
            <v>239460.35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239460.35</v>
          </cell>
        </row>
        <row r="833">
          <cell r="A833" t="str">
            <v>2.1.1.2.1.22.40</v>
          </cell>
          <cell r="B833" t="str">
            <v>UC PEÑA CARLOS EFRAIN</v>
          </cell>
          <cell r="C833" t="str">
            <v>Proveedores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727553.52</v>
          </cell>
          <cell r="P833">
            <v>727553.52</v>
          </cell>
          <cell r="Q833">
            <v>0</v>
          </cell>
          <cell r="R833" t="e">
            <v>#REF!</v>
          </cell>
          <cell r="S833" t="e">
            <v>#REF!</v>
          </cell>
          <cell r="T833">
            <v>1258946.83</v>
          </cell>
          <cell r="U833">
            <v>0</v>
          </cell>
          <cell r="V833">
            <v>1258946.83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1258946.83</v>
          </cell>
        </row>
        <row r="834">
          <cell r="A834" t="str">
            <v>2.1.1.2.1.22.43</v>
          </cell>
          <cell r="B834" t="str">
            <v>UC MEDINA EFRAIN FRANCISCO</v>
          </cell>
          <cell r="C834" t="str">
            <v>Proveedores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36570</v>
          </cell>
          <cell r="O834">
            <v>0</v>
          </cell>
          <cell r="P834">
            <v>36570</v>
          </cell>
          <cell r="Q834">
            <v>0</v>
          </cell>
          <cell r="R834" t="e">
            <v>#REF!</v>
          </cell>
          <cell r="S834" t="e">
            <v>#REF!</v>
          </cell>
          <cell r="T834">
            <v>36570</v>
          </cell>
          <cell r="U834">
            <v>0</v>
          </cell>
          <cell r="V834">
            <v>36570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36570</v>
          </cell>
        </row>
        <row r="835">
          <cell r="A835" t="str">
            <v>2.1.1.2.1.22.45</v>
          </cell>
          <cell r="B835" t="str">
            <v>UNIMAJ, S.A. DE C.V.</v>
          </cell>
          <cell r="C835" t="str">
            <v>Proveedores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180400.88</v>
          </cell>
          <cell r="P835">
            <v>180400.88</v>
          </cell>
          <cell r="Q835">
            <v>0</v>
          </cell>
          <cell r="R835" t="e">
            <v>#REF!</v>
          </cell>
          <cell r="S835" t="e">
            <v>#REF!</v>
          </cell>
          <cell r="T835">
            <v>835278.88</v>
          </cell>
          <cell r="U835">
            <v>0</v>
          </cell>
          <cell r="V835">
            <v>835278.88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835278.88</v>
          </cell>
        </row>
        <row r="836">
          <cell r="A836" t="str">
            <v>2.1.1.2.1.22.47</v>
          </cell>
          <cell r="B836" t="str">
            <v>UH SANCHEZ SILVIA GUADALUPE</v>
          </cell>
          <cell r="C836" t="str">
            <v>Proveedores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302314.3</v>
          </cell>
          <cell r="O836">
            <v>0</v>
          </cell>
          <cell r="P836">
            <v>302314.3</v>
          </cell>
          <cell r="Q836">
            <v>0</v>
          </cell>
          <cell r="R836" t="e">
            <v>#REF!</v>
          </cell>
          <cell r="S836" t="e">
            <v>#REF!</v>
          </cell>
          <cell r="T836">
            <v>302314.3</v>
          </cell>
          <cell r="U836">
            <v>0</v>
          </cell>
          <cell r="V836">
            <v>302314.3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302314.3</v>
          </cell>
        </row>
        <row r="837">
          <cell r="A837" t="str">
            <v>2.1.1.2.1.22.48</v>
          </cell>
          <cell r="B837" t="str">
            <v>UNICONSUL DEL SURESTE, S.A. DE C.V.</v>
          </cell>
          <cell r="C837" t="str">
            <v>Proveedores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</row>
        <row r="838">
          <cell r="A838" t="str">
            <v>2.1.1.2.1.22.49</v>
          </cell>
          <cell r="B838" t="str">
            <v>URBANIZADORA MONRICO, S.A. DE C.V.</v>
          </cell>
          <cell r="C838" t="str">
            <v>Proveedores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</row>
        <row r="839">
          <cell r="A839" t="str">
            <v>2.1.1.2.1.22.50</v>
          </cell>
          <cell r="B839" t="str">
            <v>UICAB PEREZ PERLA FELICIANA</v>
          </cell>
          <cell r="C839" t="str">
            <v>Proveedores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1080000</v>
          </cell>
          <cell r="P839">
            <v>1080000</v>
          </cell>
          <cell r="Q839">
            <v>0</v>
          </cell>
          <cell r="R839" t="e">
            <v>#REF!</v>
          </cell>
          <cell r="S839" t="e">
            <v>#REF!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</row>
        <row r="840">
          <cell r="A840" t="str">
            <v>2.1.1.2.1.22.51</v>
          </cell>
          <cell r="B840" t="str">
            <v>URIOSTEGUI URIOSTEGUI MARIO</v>
          </cell>
          <cell r="C840" t="str">
            <v>Proveedores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7995.88</v>
          </cell>
          <cell r="P840">
            <v>7995.88</v>
          </cell>
          <cell r="Q840">
            <v>0</v>
          </cell>
          <cell r="R840" t="e">
            <v>#REF!</v>
          </cell>
          <cell r="S840" t="e">
            <v>#REF!</v>
          </cell>
          <cell r="T840">
            <v>7995.88</v>
          </cell>
          <cell r="U840">
            <v>0</v>
          </cell>
          <cell r="V840">
            <v>7995.88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7995.88</v>
          </cell>
        </row>
        <row r="841">
          <cell r="A841" t="str">
            <v>2.1.1.2.1.22.9</v>
          </cell>
          <cell r="B841" t="str">
            <v>UNIVERSIDAD DEL CARIBE</v>
          </cell>
          <cell r="C841" t="str">
            <v>Proveedores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1767394.75</v>
          </cell>
          <cell r="N841">
            <v>1500000</v>
          </cell>
          <cell r="O841">
            <v>0</v>
          </cell>
          <cell r="P841">
            <v>3267394.75</v>
          </cell>
          <cell r="Q841">
            <v>0</v>
          </cell>
          <cell r="R841" t="e">
            <v>#REF!</v>
          </cell>
          <cell r="S841" t="e">
            <v>#REF!</v>
          </cell>
          <cell r="T841">
            <v>711312.75</v>
          </cell>
          <cell r="U841">
            <v>0</v>
          </cell>
          <cell r="V841">
            <v>711312.75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711312.75</v>
          </cell>
        </row>
        <row r="842">
          <cell r="A842" t="str">
            <v>2.1.1.2.1.23.100</v>
          </cell>
          <cell r="B842" t="str">
            <v xml:space="preserve">VENTURA MENDOZA YAMILI </v>
          </cell>
          <cell r="C842" t="str">
            <v>Proveedores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18285</v>
          </cell>
          <cell r="O842">
            <v>0</v>
          </cell>
          <cell r="P842">
            <v>18285</v>
          </cell>
          <cell r="Q842">
            <v>0</v>
          </cell>
          <cell r="R842" t="e">
            <v>#REF!</v>
          </cell>
          <cell r="S842" t="e">
            <v>#REF!</v>
          </cell>
          <cell r="T842">
            <v>18285</v>
          </cell>
          <cell r="U842">
            <v>0</v>
          </cell>
          <cell r="V842">
            <v>18285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18285</v>
          </cell>
        </row>
        <row r="843">
          <cell r="A843" t="str">
            <v>2.1.1.2.1.23.11</v>
          </cell>
          <cell r="B843" t="str">
            <v>VIP SERVICIOS AEREOS EJECUTIVOS, S.A. DE C.V.</v>
          </cell>
          <cell r="C843" t="str">
            <v>Proveedores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3415992.14</v>
          </cell>
          <cell r="P843">
            <v>3415992.14</v>
          </cell>
          <cell r="Q843">
            <v>0</v>
          </cell>
          <cell r="R843" t="e">
            <v>#REF!</v>
          </cell>
          <cell r="S843" t="e">
            <v>#REF!</v>
          </cell>
          <cell r="T843">
            <v>1968457.55</v>
          </cell>
          <cell r="U843">
            <v>0</v>
          </cell>
          <cell r="V843">
            <v>1968457.55</v>
          </cell>
          <cell r="W843" t="e">
            <v>#REF!</v>
          </cell>
          <cell r="X843">
            <v>0</v>
          </cell>
          <cell r="Y843">
            <v>0</v>
          </cell>
          <cell r="Z843" t="e">
            <v>#REF!</v>
          </cell>
          <cell r="AA843" t="e">
            <v>#REF!</v>
          </cell>
        </row>
        <row r="844">
          <cell r="A844" t="str">
            <v>2.1.1.2.1.23.114</v>
          </cell>
          <cell r="B844" t="str">
            <v>VASQUEZ RAMIREZ JOSE ABRAHAM</v>
          </cell>
          <cell r="C844" t="str">
            <v>Proveedores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25599</v>
          </cell>
          <cell r="O844">
            <v>0</v>
          </cell>
          <cell r="P844">
            <v>25599</v>
          </cell>
          <cell r="Q844">
            <v>0</v>
          </cell>
          <cell r="R844" t="e">
            <v>#REF!</v>
          </cell>
          <cell r="S844" t="e">
            <v>#REF!</v>
          </cell>
          <cell r="T844">
            <v>25599</v>
          </cell>
          <cell r="U844">
            <v>0</v>
          </cell>
          <cell r="V844">
            <v>25599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25599</v>
          </cell>
        </row>
        <row r="845">
          <cell r="A845" t="str">
            <v>2.1.1.2.1.23.115</v>
          </cell>
          <cell r="B845" t="str">
            <v>VENTURA MENDOZA REBECA</v>
          </cell>
          <cell r="C845" t="str">
            <v>Proveedores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25599</v>
          </cell>
          <cell r="O845">
            <v>0</v>
          </cell>
          <cell r="P845">
            <v>25599</v>
          </cell>
          <cell r="Q845">
            <v>0</v>
          </cell>
          <cell r="R845" t="e">
            <v>#REF!</v>
          </cell>
          <cell r="S845" t="e">
            <v>#REF!</v>
          </cell>
          <cell r="T845">
            <v>8533</v>
          </cell>
          <cell r="U845">
            <v>0</v>
          </cell>
          <cell r="V845">
            <v>8533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8533</v>
          </cell>
        </row>
        <row r="846">
          <cell r="A846" t="str">
            <v>2.1.1.2.1.23.117</v>
          </cell>
          <cell r="B846" t="str">
            <v>VAZQUEZ CALDERON BLANCA ESTHER</v>
          </cell>
          <cell r="C846" t="str">
            <v>Proveedores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408504.6</v>
          </cell>
          <cell r="P846">
            <v>408504.6</v>
          </cell>
          <cell r="Q846">
            <v>0</v>
          </cell>
          <cell r="R846" t="e">
            <v>#REF!</v>
          </cell>
          <cell r="S846" t="e">
            <v>#REF!</v>
          </cell>
          <cell r="T846">
            <v>585624.6</v>
          </cell>
          <cell r="U846">
            <v>0</v>
          </cell>
          <cell r="V846">
            <v>585624.6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585624.6</v>
          </cell>
        </row>
        <row r="847">
          <cell r="A847" t="str">
            <v>2.1.1.2.1.23.119</v>
          </cell>
          <cell r="B847" t="str">
            <v>VICMAR SEGURIDAD PRIVADA, S.C.</v>
          </cell>
          <cell r="C847" t="str">
            <v>Proveedores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170114</v>
          </cell>
          <cell r="P847">
            <v>170114</v>
          </cell>
          <cell r="Q847">
            <v>0</v>
          </cell>
          <cell r="R847" t="e">
            <v>#REF!</v>
          </cell>
          <cell r="S847" t="e">
            <v>#REF!</v>
          </cell>
          <cell r="T847">
            <v>202594</v>
          </cell>
          <cell r="U847">
            <v>0</v>
          </cell>
          <cell r="V847">
            <v>202594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202594</v>
          </cell>
        </row>
        <row r="848">
          <cell r="A848" t="str">
            <v>2.1.1.2.1.23.12</v>
          </cell>
          <cell r="B848" t="str">
            <v>VIVAS PADILLA REY DAVID</v>
          </cell>
          <cell r="C848" t="str">
            <v>Proveedores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215114.46000000002</v>
          </cell>
          <cell r="J848">
            <v>259741.40000000002</v>
          </cell>
          <cell r="K848">
            <v>86478.06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561333.92000000004</v>
          </cell>
          <cell r="Q848">
            <v>561333.92000000004</v>
          </cell>
          <cell r="R848" t="e">
            <v>#REF!</v>
          </cell>
          <cell r="S848" t="e">
            <v>#REF!</v>
          </cell>
          <cell r="T848">
            <v>561333.92000000004</v>
          </cell>
          <cell r="U848">
            <v>0</v>
          </cell>
          <cell r="V848">
            <v>561333.92000000004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561333.92000000004</v>
          </cell>
        </row>
        <row r="849">
          <cell r="A849" t="str">
            <v>2.1.1.2.1.23.120</v>
          </cell>
          <cell r="B849" t="str">
            <v>24 ALTERNATIVA EN PUBLICIDAD, S.A. DE C.V.</v>
          </cell>
          <cell r="C849" t="str">
            <v>Proveedores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3352347.05</v>
          </cell>
          <cell r="P849">
            <v>3352347.05</v>
          </cell>
          <cell r="Q849">
            <v>0</v>
          </cell>
          <cell r="R849" t="e">
            <v>#REF!</v>
          </cell>
          <cell r="S849" t="e">
            <v>#REF!</v>
          </cell>
          <cell r="T849">
            <v>8164286.1900000004</v>
          </cell>
          <cell r="U849">
            <v>0</v>
          </cell>
          <cell r="V849">
            <v>8164286.1900000004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8164286.1900000004</v>
          </cell>
        </row>
        <row r="850">
          <cell r="A850" t="str">
            <v>2.1.1.2.1.23.121</v>
          </cell>
          <cell r="B850" t="str">
            <v>VAZQUEZ GARCIA JESUS ALAIN ALEXIS</v>
          </cell>
          <cell r="C850" t="str">
            <v>Proveedores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28272.41</v>
          </cell>
          <cell r="P850">
            <v>28272.41</v>
          </cell>
          <cell r="Q850">
            <v>0</v>
          </cell>
          <cell r="R850" t="e">
            <v>#REF!</v>
          </cell>
          <cell r="S850" t="e">
            <v>#REF!</v>
          </cell>
          <cell r="T850">
            <v>59043.41</v>
          </cell>
          <cell r="U850">
            <v>0</v>
          </cell>
          <cell r="V850">
            <v>59043.41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59043.41</v>
          </cell>
        </row>
        <row r="851">
          <cell r="A851" t="str">
            <v>2.1.1.2.1.23.122</v>
          </cell>
          <cell r="B851" t="str">
            <v>VALENTE BIMBO ROCIO</v>
          </cell>
          <cell r="C851" t="str">
            <v>Proveedores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6362.6</v>
          </cell>
          <cell r="P851">
            <v>6362.6</v>
          </cell>
          <cell r="Q851">
            <v>0</v>
          </cell>
          <cell r="R851" t="e">
            <v>#REF!</v>
          </cell>
          <cell r="S851" t="e">
            <v>#REF!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</row>
        <row r="852">
          <cell r="A852" t="str">
            <v>2.1.1.2.1.23.126</v>
          </cell>
          <cell r="B852" t="str">
            <v>VILLAFRANCA Y ASOCIADOS, S.A. DE C.V.</v>
          </cell>
          <cell r="C852" t="str">
            <v>Proveedores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1000000</v>
          </cell>
          <cell r="P852">
            <v>1000000</v>
          </cell>
          <cell r="Q852">
            <v>0</v>
          </cell>
          <cell r="R852" t="e">
            <v>#REF!</v>
          </cell>
          <cell r="S852" t="e">
            <v>#REF!</v>
          </cell>
          <cell r="T852">
            <v>2050000</v>
          </cell>
          <cell r="U852">
            <v>0</v>
          </cell>
          <cell r="V852">
            <v>2050000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2050000</v>
          </cell>
        </row>
        <row r="853">
          <cell r="A853" t="str">
            <v>2.1.1.2.1.23.15</v>
          </cell>
          <cell r="B853" t="str">
            <v>VENEGAS HERNANDEZ FRANCISCO JAVIER</v>
          </cell>
          <cell r="C853" t="str">
            <v>Proveedores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25250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25250</v>
          </cell>
          <cell r="Q853">
            <v>25250</v>
          </cell>
          <cell r="R853" t="e">
            <v>#REF!</v>
          </cell>
          <cell r="S853" t="e">
            <v>#REF!</v>
          </cell>
          <cell r="T853">
            <v>25250</v>
          </cell>
          <cell r="U853">
            <v>0</v>
          </cell>
          <cell r="V853">
            <v>25250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25250</v>
          </cell>
        </row>
        <row r="854">
          <cell r="A854" t="str">
            <v>2.1.1.2.1.23.19</v>
          </cell>
          <cell r="B854" t="str">
            <v>Villanueva Enriquez Emilio</v>
          </cell>
          <cell r="C854" t="str">
            <v>Proveedores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30782.400000000001</v>
          </cell>
          <cell r="P854">
            <v>30782.400000000001</v>
          </cell>
          <cell r="Q854">
            <v>0</v>
          </cell>
          <cell r="R854" t="e">
            <v>#REF!</v>
          </cell>
          <cell r="S854" t="e">
            <v>#REF!</v>
          </cell>
          <cell r="T854">
            <v>10260.799999999999</v>
          </cell>
          <cell r="U854">
            <v>0</v>
          </cell>
          <cell r="V854">
            <v>10260.799999999999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10260.799999999999</v>
          </cell>
        </row>
        <row r="855">
          <cell r="A855" t="str">
            <v>2.1.1.2.1.23.2</v>
          </cell>
          <cell r="B855" t="str">
            <v>Valores Mexicanos Casa De Bolsa, S.A. De C.V.</v>
          </cell>
          <cell r="C855" t="str">
            <v>Proveedores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355812.05</v>
          </cell>
          <cell r="P855">
            <v>355812.05</v>
          </cell>
          <cell r="Q855">
            <v>0</v>
          </cell>
          <cell r="R855" t="e">
            <v>#REF!</v>
          </cell>
          <cell r="S855" t="e">
            <v>#REF!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</row>
        <row r="856">
          <cell r="A856" t="str">
            <v>2.1.1.2.1.23.34</v>
          </cell>
          <cell r="B856" t="str">
            <v>Vivendi Las Americas S.C.</v>
          </cell>
          <cell r="C856" t="str">
            <v>Proveedores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26431.06</v>
          </cell>
          <cell r="P856">
            <v>26431.06</v>
          </cell>
          <cell r="Q856">
            <v>0</v>
          </cell>
          <cell r="R856" t="e">
            <v>#REF!</v>
          </cell>
          <cell r="S856" t="e">
            <v>#REF!</v>
          </cell>
          <cell r="T856">
            <v>39646.589999999997</v>
          </cell>
          <cell r="U856">
            <v>0</v>
          </cell>
          <cell r="V856">
            <v>39646.589999999997</v>
          </cell>
          <cell r="W856" t="e">
            <v>#REF!</v>
          </cell>
          <cell r="X856">
            <v>0</v>
          </cell>
          <cell r="Y856">
            <v>0</v>
          </cell>
          <cell r="Z856" t="e">
            <v>#REF!</v>
          </cell>
          <cell r="AA856" t="e">
            <v>#REF!</v>
          </cell>
        </row>
        <row r="857">
          <cell r="A857" t="str">
            <v>2.1.1.2.1.23.47</v>
          </cell>
          <cell r="B857" t="str">
            <v>VILLANUEVA ENRIQUEZ MANUEL JESUS</v>
          </cell>
          <cell r="C857" t="str">
            <v>Proveedores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25250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25250</v>
          </cell>
          <cell r="Q857">
            <v>25250</v>
          </cell>
          <cell r="R857" t="e">
            <v>#REF!</v>
          </cell>
          <cell r="S857" t="e">
            <v>#REF!</v>
          </cell>
          <cell r="T857">
            <v>25250</v>
          </cell>
          <cell r="U857">
            <v>0</v>
          </cell>
          <cell r="V857">
            <v>25250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25250</v>
          </cell>
        </row>
        <row r="858">
          <cell r="A858" t="str">
            <v>2.1.1.2.1.23.57</v>
          </cell>
          <cell r="B858" t="str">
            <v>VELASCO ARGENTE IRASEMA GUADALUPE</v>
          </cell>
          <cell r="C858" t="str">
            <v>Proveedores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30300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30300</v>
          </cell>
          <cell r="Q858">
            <v>30300</v>
          </cell>
          <cell r="R858" t="e">
            <v>#REF!</v>
          </cell>
          <cell r="S858" t="e">
            <v>#REF!</v>
          </cell>
          <cell r="T858">
            <v>30300</v>
          </cell>
          <cell r="U858">
            <v>0</v>
          </cell>
          <cell r="V858">
            <v>30300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30300</v>
          </cell>
        </row>
        <row r="859">
          <cell r="A859" t="str">
            <v>2.1.1.2.1.23.63</v>
          </cell>
          <cell r="B859" t="str">
            <v>VIZPROTEC CORPORATIVO S.A. DE C.V.</v>
          </cell>
          <cell r="C859" t="str">
            <v>Proveedores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11692.8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11692.8</v>
          </cell>
          <cell r="Q859">
            <v>11692.8</v>
          </cell>
          <cell r="R859" t="e">
            <v>#REF!</v>
          </cell>
          <cell r="S859" t="e">
            <v>#REF!</v>
          </cell>
          <cell r="T859">
            <v>11692.8</v>
          </cell>
          <cell r="U859">
            <v>0</v>
          </cell>
          <cell r="V859">
            <v>11692.8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11692.8</v>
          </cell>
        </row>
        <row r="860">
          <cell r="A860" t="str">
            <v>2.1.1.2.1.23.7</v>
          </cell>
          <cell r="B860" t="str">
            <v>VICMAR DE CHETUMAL, S.C.</v>
          </cell>
          <cell r="C860" t="str">
            <v>Proveedores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8120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8120</v>
          </cell>
          <cell r="Q860">
            <v>8120</v>
          </cell>
          <cell r="R860" t="e">
            <v>#REF!</v>
          </cell>
          <cell r="S860" t="e">
            <v>#REF!</v>
          </cell>
          <cell r="T860">
            <v>8120</v>
          </cell>
          <cell r="U860">
            <v>0</v>
          </cell>
          <cell r="V860">
            <v>8120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8120</v>
          </cell>
        </row>
        <row r="861">
          <cell r="A861" t="str">
            <v>2.1.1.2.1.23.77</v>
          </cell>
          <cell r="B861" t="str">
            <v>VAZQUEZ MENDEZ CRISTOBAL</v>
          </cell>
          <cell r="C861" t="str">
            <v>Proveedores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1740</v>
          </cell>
          <cell r="O861">
            <v>5800</v>
          </cell>
          <cell r="P861">
            <v>7540</v>
          </cell>
          <cell r="Q861">
            <v>0</v>
          </cell>
          <cell r="R861" t="e">
            <v>#REF!</v>
          </cell>
          <cell r="S861" t="e">
            <v>#REF!</v>
          </cell>
          <cell r="T861">
            <v>7540</v>
          </cell>
          <cell r="U861">
            <v>0</v>
          </cell>
          <cell r="V861">
            <v>7540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7540</v>
          </cell>
        </row>
        <row r="862">
          <cell r="A862" t="str">
            <v>2.1.1.2.1.23.84</v>
          </cell>
          <cell r="B862" t="str">
            <v>VAZQUEZ CHAN LUVIA MIREYA</v>
          </cell>
          <cell r="C862" t="str">
            <v>Proveedores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40000</v>
          </cell>
          <cell r="L862">
            <v>0</v>
          </cell>
          <cell r="M862">
            <v>0</v>
          </cell>
          <cell r="N862">
            <v>0</v>
          </cell>
          <cell r="O862">
            <v>847989</v>
          </cell>
          <cell r="P862">
            <v>887989</v>
          </cell>
          <cell r="Q862">
            <v>40000</v>
          </cell>
          <cell r="R862" t="e">
            <v>#REF!</v>
          </cell>
          <cell r="S862" t="e">
            <v>#REF!</v>
          </cell>
          <cell r="T862">
            <v>440191.3</v>
          </cell>
          <cell r="U862">
            <v>0</v>
          </cell>
          <cell r="V862">
            <v>440191.3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440191.3</v>
          </cell>
        </row>
        <row r="863">
          <cell r="A863" t="str">
            <v>2.1.1.2.1.23.94</v>
          </cell>
          <cell r="B863" t="str">
            <v>VILAVID SA DE CV</v>
          </cell>
          <cell r="C863" t="str">
            <v>Proveedores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12000</v>
          </cell>
          <cell r="M863">
            <v>0</v>
          </cell>
          <cell r="N863">
            <v>0</v>
          </cell>
          <cell r="O863">
            <v>0</v>
          </cell>
          <cell r="P863">
            <v>12000</v>
          </cell>
          <cell r="Q863">
            <v>0</v>
          </cell>
          <cell r="R863" t="e">
            <v>#REF!</v>
          </cell>
          <cell r="S863" t="e">
            <v>#REF!</v>
          </cell>
          <cell r="T863">
            <v>12000</v>
          </cell>
          <cell r="U863">
            <v>0</v>
          </cell>
          <cell r="V863">
            <v>12000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12000</v>
          </cell>
        </row>
        <row r="864">
          <cell r="A864" t="str">
            <v>2.1.1.2.1.23.98</v>
          </cell>
          <cell r="B864" t="str">
            <v>VERSOZA COMERCIALIZADORA, S.A. DE C.V.</v>
          </cell>
          <cell r="C864" t="str">
            <v>Proveedores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472391.44</v>
          </cell>
          <cell r="N864">
            <v>0</v>
          </cell>
          <cell r="O864">
            <v>0</v>
          </cell>
          <cell r="P864">
            <v>472391.44</v>
          </cell>
          <cell r="Q864">
            <v>0</v>
          </cell>
          <cell r="R864" t="e">
            <v>#REF!</v>
          </cell>
          <cell r="S864" t="e">
            <v>#REF!</v>
          </cell>
          <cell r="T864">
            <v>472391.44</v>
          </cell>
          <cell r="U864">
            <v>0</v>
          </cell>
          <cell r="V864">
            <v>472391.44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472391.44</v>
          </cell>
        </row>
        <row r="865">
          <cell r="A865" t="str">
            <v>2.1.1.2.1.23.99</v>
          </cell>
          <cell r="B865" t="str">
            <v>VALERIO LOYA MARIA GUADALUPE</v>
          </cell>
          <cell r="C865" t="str">
            <v>Proveedores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54855</v>
          </cell>
          <cell r="O865">
            <v>0</v>
          </cell>
          <cell r="P865">
            <v>54855</v>
          </cell>
          <cell r="Q865">
            <v>0</v>
          </cell>
          <cell r="R865" t="e">
            <v>#REF!</v>
          </cell>
          <cell r="S865" t="e">
            <v>#REF!</v>
          </cell>
          <cell r="T865">
            <v>36570</v>
          </cell>
          <cell r="U865">
            <v>0</v>
          </cell>
          <cell r="V865">
            <v>36570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36570</v>
          </cell>
        </row>
        <row r="866">
          <cell r="A866" t="str">
            <v>2.1.1.2.1.24.5</v>
          </cell>
          <cell r="B866" t="str">
            <v>WMC Y ASOCIADOS, S.A. DE C.V.</v>
          </cell>
          <cell r="C866" t="str">
            <v>Proveedores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1669038.16</v>
          </cell>
          <cell r="O866">
            <v>0</v>
          </cell>
          <cell r="P866">
            <v>1669038.16</v>
          </cell>
          <cell r="Q866">
            <v>0</v>
          </cell>
          <cell r="R866" t="e">
            <v>#REF!</v>
          </cell>
          <cell r="S866" t="e">
            <v>#REF!</v>
          </cell>
          <cell r="T866">
            <v>4469580.68</v>
          </cell>
          <cell r="U866">
            <v>0</v>
          </cell>
          <cell r="V866">
            <v>4469580.68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4469580.68</v>
          </cell>
        </row>
        <row r="867">
          <cell r="A867" t="str">
            <v>2.1.1.2.1.25.12</v>
          </cell>
          <cell r="B867" t="str">
            <v>Xeron Asesoría S.A. DE C.V.</v>
          </cell>
          <cell r="C867" t="str">
            <v>Proveedores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51652.480000000003</v>
          </cell>
          <cell r="U867">
            <v>0</v>
          </cell>
          <cell r="V867">
            <v>51652.480000000003</v>
          </cell>
          <cell r="W867" t="e">
            <v>#REF!</v>
          </cell>
          <cell r="X867">
            <v>0</v>
          </cell>
          <cell r="Y867">
            <v>0</v>
          </cell>
          <cell r="Z867" t="e">
            <v>#REF!</v>
          </cell>
          <cell r="AA867" t="e">
            <v>#REF!</v>
          </cell>
        </row>
        <row r="868">
          <cell r="A868" t="str">
            <v>2.1.1.2.1.25.13</v>
          </cell>
          <cell r="B868" t="str">
            <v>3XPERTIUS, S.A. DE C.V.</v>
          </cell>
          <cell r="C868" t="str">
            <v>Proveedores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2318.63</v>
          </cell>
          <cell r="P868">
            <v>2318.63</v>
          </cell>
          <cell r="Q868">
            <v>0</v>
          </cell>
          <cell r="R868" t="e">
            <v>#REF!</v>
          </cell>
          <cell r="S868" t="e">
            <v>#REF!</v>
          </cell>
          <cell r="T868">
            <v>2318.63</v>
          </cell>
          <cell r="U868">
            <v>0</v>
          </cell>
          <cell r="V868">
            <v>2318.63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2318.63</v>
          </cell>
        </row>
        <row r="869">
          <cell r="A869" t="str">
            <v>2.1.1.2.1.25.8</v>
          </cell>
          <cell r="B869" t="str">
            <v>XLALIBRE MULTIMEDIOS, S. DE R.L. DE C.V.</v>
          </cell>
          <cell r="C869" t="str">
            <v>Proveedores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166108.79999999999</v>
          </cell>
          <cell r="P869">
            <v>166108.79999999999</v>
          </cell>
          <cell r="Q869">
            <v>0</v>
          </cell>
          <cell r="R869" t="e">
            <v>#REF!</v>
          </cell>
          <cell r="S869" t="e">
            <v>#REF!</v>
          </cell>
          <cell r="T869">
            <v>166108.79999999999</v>
          </cell>
          <cell r="U869">
            <v>0</v>
          </cell>
          <cell r="V869">
            <v>166108.79999999999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166108.79999999999</v>
          </cell>
        </row>
        <row r="870">
          <cell r="A870" t="str">
            <v>2.1.1.2.1.25.9</v>
          </cell>
          <cell r="B870" t="str">
            <v>XIX CASTRO JAZMINE CONCEPCION</v>
          </cell>
          <cell r="C870" t="str">
            <v>Proveedores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19674.62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19674.62</v>
          </cell>
          <cell r="Q870">
            <v>19674.62</v>
          </cell>
          <cell r="R870" t="e">
            <v>#REF!</v>
          </cell>
          <cell r="S870" t="e">
            <v>#REF!</v>
          </cell>
          <cell r="T870">
            <v>19674.62</v>
          </cell>
          <cell r="U870">
            <v>0</v>
          </cell>
          <cell r="V870">
            <v>19674.62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19674.62</v>
          </cell>
        </row>
        <row r="871">
          <cell r="A871" t="str">
            <v>2.1.1.2.1.26.1</v>
          </cell>
          <cell r="B871" t="str">
            <v>YAH MALDONADO ADY MARIA</v>
          </cell>
          <cell r="C871" t="str">
            <v>Proveedores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 t="e">
            <v>#REF!</v>
          </cell>
          <cell r="S871" t="e">
            <v>#REF!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</row>
        <row r="872">
          <cell r="A872" t="str">
            <v>2.1.1.2.1.26.14</v>
          </cell>
          <cell r="B872" t="str">
            <v>YAM RUIZ MARIA LEOCADIA</v>
          </cell>
          <cell r="C872" t="str">
            <v>Proveedores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18285</v>
          </cell>
          <cell r="O872">
            <v>0</v>
          </cell>
          <cell r="P872">
            <v>18285</v>
          </cell>
          <cell r="Q872">
            <v>0</v>
          </cell>
          <cell r="R872" t="e">
            <v>#REF!</v>
          </cell>
          <cell r="S872" t="e">
            <v>#REF!</v>
          </cell>
          <cell r="T872">
            <v>18285</v>
          </cell>
          <cell r="U872">
            <v>0</v>
          </cell>
          <cell r="V872">
            <v>18285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18285</v>
          </cell>
        </row>
        <row r="873">
          <cell r="A873" t="str">
            <v>2.1.1.2.1.26.15</v>
          </cell>
          <cell r="B873" t="str">
            <v>Yn Distribuidora y Comercializadora SA de CV</v>
          </cell>
          <cell r="C873" t="str">
            <v>Proveedores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3749700</v>
          </cell>
          <cell r="P873">
            <v>3749700</v>
          </cell>
          <cell r="Q873">
            <v>0</v>
          </cell>
          <cell r="R873" t="e">
            <v>#REF!</v>
          </cell>
          <cell r="S873" t="e">
            <v>#REF!</v>
          </cell>
          <cell r="T873">
            <v>3856841.31</v>
          </cell>
          <cell r="U873">
            <v>0</v>
          </cell>
          <cell r="V873">
            <v>3856841.31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3856841.31</v>
          </cell>
        </row>
        <row r="874">
          <cell r="A874" t="str">
            <v>2.1.1.2.1.26.17</v>
          </cell>
          <cell r="B874" t="str">
            <v>YAM CAHUIL JAVIER ISIDRO</v>
          </cell>
          <cell r="C874" t="str">
            <v>Proveedores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103405.59</v>
          </cell>
          <cell r="U874">
            <v>0</v>
          </cell>
          <cell r="V874">
            <v>103405.59</v>
          </cell>
          <cell r="W874">
            <v>0</v>
          </cell>
          <cell r="X874" t="e">
            <v>#REF!</v>
          </cell>
          <cell r="Y874">
            <v>0</v>
          </cell>
          <cell r="Z874" t="e">
            <v>#REF!</v>
          </cell>
          <cell r="AA874" t="e">
            <v>#REF!</v>
          </cell>
        </row>
        <row r="875">
          <cell r="A875" t="str">
            <v>2.1.1.2.1.26.8</v>
          </cell>
          <cell r="B875" t="str">
            <v>Yentru Publicidad Para Tu Negocio, S.A. De C.V.</v>
          </cell>
          <cell r="C875" t="str">
            <v>Proveedores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34800</v>
          </cell>
          <cell r="P875">
            <v>34800</v>
          </cell>
          <cell r="Q875">
            <v>0</v>
          </cell>
          <cell r="R875" t="e">
            <v>#REF!</v>
          </cell>
          <cell r="S875" t="e">
            <v>#REF!</v>
          </cell>
          <cell r="T875">
            <v>348000</v>
          </cell>
          <cell r="U875">
            <v>0</v>
          </cell>
          <cell r="V875">
            <v>348000</v>
          </cell>
          <cell r="W875" t="e">
            <v>#REF!</v>
          </cell>
          <cell r="X875">
            <v>0</v>
          </cell>
          <cell r="Y875">
            <v>0</v>
          </cell>
          <cell r="Z875" t="e">
            <v>#REF!</v>
          </cell>
          <cell r="AA875" t="e">
            <v>#REF!</v>
          </cell>
        </row>
        <row r="876">
          <cell r="A876" t="str">
            <v>2.1.1.2.1.27.11</v>
          </cell>
          <cell r="B876" t="str">
            <v>ZEKNAS SA DE CV</v>
          </cell>
          <cell r="C876" t="str">
            <v>Proveedores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86286.6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86286.6</v>
          </cell>
          <cell r="Q876">
            <v>86286.6</v>
          </cell>
          <cell r="R876" t="e">
            <v>#REF!</v>
          </cell>
          <cell r="S876" t="e">
            <v>#REF!</v>
          </cell>
          <cell r="T876">
            <v>86286.6</v>
          </cell>
          <cell r="U876">
            <v>0</v>
          </cell>
          <cell r="V876">
            <v>86286.6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86286.6</v>
          </cell>
        </row>
        <row r="877">
          <cell r="A877" t="str">
            <v>2.1.1.2.1.27.12</v>
          </cell>
          <cell r="B877" t="str">
            <v>ZURITA HERNANDEZ IMPORTACION S.A. DE C.V.</v>
          </cell>
          <cell r="C877" t="str">
            <v>Proveedores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136419.23000000001</v>
          </cell>
          <cell r="P877">
            <v>136419.23000000001</v>
          </cell>
          <cell r="Q877">
            <v>0</v>
          </cell>
          <cell r="R877" t="e">
            <v>#REF!</v>
          </cell>
          <cell r="S877" t="e">
            <v>#REF!</v>
          </cell>
          <cell r="T877">
            <v>498800.79</v>
          </cell>
          <cell r="U877">
            <v>0</v>
          </cell>
          <cell r="V877">
            <v>498800.79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498800.79</v>
          </cell>
        </row>
        <row r="878">
          <cell r="A878" t="str">
            <v>2.1.1.2.1.27.16</v>
          </cell>
          <cell r="B878" t="str">
            <v>ZAMORA RANGEL ERNESTO JOEL</v>
          </cell>
          <cell r="C878" t="str">
            <v>Proveedores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99900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99900</v>
          </cell>
          <cell r="Q878">
            <v>99900</v>
          </cell>
          <cell r="R878" t="e">
            <v>#REF!</v>
          </cell>
          <cell r="S878" t="e">
            <v>#REF!</v>
          </cell>
          <cell r="T878">
            <v>99900</v>
          </cell>
          <cell r="U878">
            <v>0</v>
          </cell>
          <cell r="V878">
            <v>99900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99900</v>
          </cell>
        </row>
        <row r="879">
          <cell r="A879" t="str">
            <v>2.1.1.2.1.27.2</v>
          </cell>
          <cell r="B879" t="str">
            <v>Zurita Hernandez Rocio Del Carmen</v>
          </cell>
          <cell r="C879" t="str">
            <v>Proveedores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31842</v>
          </cell>
          <cell r="P879">
            <v>31842</v>
          </cell>
          <cell r="Q879">
            <v>0</v>
          </cell>
          <cell r="R879" t="e">
            <v>#REF!</v>
          </cell>
          <cell r="S879" t="e">
            <v>#REF!</v>
          </cell>
          <cell r="T879">
            <v>27898</v>
          </cell>
          <cell r="U879">
            <v>0</v>
          </cell>
          <cell r="V879">
            <v>27898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27898</v>
          </cell>
        </row>
        <row r="880">
          <cell r="A880" t="str">
            <v>2.1.1.2.1.27.22</v>
          </cell>
          <cell r="B880" t="str">
            <v>ZAVALA ARCEO JOSE ALBERTO</v>
          </cell>
          <cell r="C880" t="str">
            <v>Proveedores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 t="e">
            <v>#REF!</v>
          </cell>
          <cell r="S880" t="e">
            <v>#REF!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</row>
        <row r="881">
          <cell r="A881" t="str">
            <v>2.1.1.2.1.27.28</v>
          </cell>
          <cell r="B881" t="str">
            <v>ZAMORA GONZALEZ PAULINO</v>
          </cell>
          <cell r="C881" t="str">
            <v>Proveedores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222611.20000000001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222611.20000000001</v>
          </cell>
          <cell r="Q881">
            <v>222611.20000000001</v>
          </cell>
          <cell r="R881" t="e">
            <v>#REF!</v>
          </cell>
          <cell r="S881" t="e">
            <v>#REF!</v>
          </cell>
          <cell r="T881">
            <v>222611.20000000001</v>
          </cell>
          <cell r="U881">
            <v>0</v>
          </cell>
          <cell r="V881">
            <v>222611.20000000001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222611.20000000001</v>
          </cell>
        </row>
        <row r="882">
          <cell r="A882" t="str">
            <v>2.1.1.2.1.27.30</v>
          </cell>
          <cell r="B882" t="str">
            <v>Zaragoza Rocha Y Asociados, S.C.</v>
          </cell>
          <cell r="C882" t="str">
            <v>Proveedores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775000</v>
          </cell>
          <cell r="P882">
            <v>775000</v>
          </cell>
          <cell r="Q882">
            <v>0</v>
          </cell>
          <cell r="R882" t="e">
            <v>#REF!</v>
          </cell>
          <cell r="S882" t="e">
            <v>#REF!</v>
          </cell>
          <cell r="T882">
            <v>1162500</v>
          </cell>
          <cell r="U882">
            <v>0</v>
          </cell>
          <cell r="V882">
            <v>1162500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1162500</v>
          </cell>
        </row>
        <row r="883">
          <cell r="A883" t="str">
            <v>2.1.1.2.1.27.32</v>
          </cell>
          <cell r="B883" t="str">
            <v>ZUR SERVICIOS PROFESIONALES S. DE R.L. DE C.V.</v>
          </cell>
          <cell r="C883" t="str">
            <v>Proveedores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59041.33</v>
          </cell>
          <cell r="O883">
            <v>321999.63</v>
          </cell>
          <cell r="P883">
            <v>381040.96</v>
          </cell>
          <cell r="Q883">
            <v>0</v>
          </cell>
          <cell r="R883" t="e">
            <v>#REF!</v>
          </cell>
          <cell r="S883" t="e">
            <v>#REF!</v>
          </cell>
          <cell r="T883">
            <v>792063.46</v>
          </cell>
          <cell r="U883">
            <v>0</v>
          </cell>
          <cell r="V883">
            <v>792063.46</v>
          </cell>
          <cell r="W883" t="e">
            <v>#REF!</v>
          </cell>
          <cell r="X883">
            <v>0</v>
          </cell>
          <cell r="Y883">
            <v>0</v>
          </cell>
          <cell r="Z883" t="e">
            <v>#REF!</v>
          </cell>
          <cell r="AA883" t="e">
            <v>#REF!</v>
          </cell>
        </row>
        <row r="884">
          <cell r="A884" t="str">
            <v>2.1.1.2.1.27.35</v>
          </cell>
          <cell r="B884" t="str">
            <v>ZUNAGA CONSTRUCCIONES, S.A. DE C.V.</v>
          </cell>
          <cell r="C884" t="str">
            <v>Proveedores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160012.26</v>
          </cell>
          <cell r="N884">
            <v>0</v>
          </cell>
          <cell r="O884">
            <v>0</v>
          </cell>
          <cell r="P884">
            <v>160012.26</v>
          </cell>
          <cell r="Q884">
            <v>0</v>
          </cell>
          <cell r="R884" t="e">
            <v>#REF!</v>
          </cell>
          <cell r="S884" t="e">
            <v>#REF!</v>
          </cell>
          <cell r="T884">
            <v>160012.26</v>
          </cell>
          <cell r="U884">
            <v>0</v>
          </cell>
          <cell r="V884">
            <v>160012.26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160012.26</v>
          </cell>
        </row>
        <row r="885">
          <cell r="A885" t="str">
            <v>2.1.1.2.1.27.39</v>
          </cell>
          <cell r="B885" t="str">
            <v>ZEPEDA PADILLA RAMSES YAIR</v>
          </cell>
          <cell r="C885" t="str">
            <v>Proveedores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350000</v>
          </cell>
          <cell r="P885">
            <v>350000</v>
          </cell>
          <cell r="Q885">
            <v>0</v>
          </cell>
          <cell r="R885" t="e">
            <v>#REF!</v>
          </cell>
          <cell r="S885" t="e">
            <v>#REF!</v>
          </cell>
          <cell r="T885">
            <v>690000</v>
          </cell>
          <cell r="U885">
            <v>0</v>
          </cell>
          <cell r="V885">
            <v>690000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690000</v>
          </cell>
        </row>
        <row r="886">
          <cell r="A886" t="str">
            <v>2.1.1.2.1.3.1</v>
          </cell>
          <cell r="B886" t="str">
            <v>C Y C FRONTERIZA S.A. DE C.V.</v>
          </cell>
          <cell r="C886" t="str">
            <v>Proveedores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49896.74</v>
          </cell>
          <cell r="K886">
            <v>338485.1999999999</v>
          </cell>
          <cell r="L886">
            <v>0</v>
          </cell>
          <cell r="M886">
            <v>5000.01</v>
          </cell>
          <cell r="N886">
            <v>0</v>
          </cell>
          <cell r="O886">
            <v>0</v>
          </cell>
          <cell r="P886">
            <v>393381.9499999999</v>
          </cell>
          <cell r="Q886">
            <v>388381.93999999989</v>
          </cell>
          <cell r="R886" t="e">
            <v>#REF!</v>
          </cell>
          <cell r="S886" t="e">
            <v>#REF!</v>
          </cell>
          <cell r="T886">
            <v>393381.95</v>
          </cell>
          <cell r="U886">
            <v>0</v>
          </cell>
          <cell r="V886">
            <v>393381.95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393381.95</v>
          </cell>
        </row>
        <row r="887">
          <cell r="A887" t="str">
            <v>2.1.1.2.1.3.10</v>
          </cell>
          <cell r="B887" t="str">
            <v>CARIBE MOTORS S.A. DE C.V.</v>
          </cell>
          <cell r="C887" t="str">
            <v>Proveedores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705900</v>
          </cell>
          <cell r="K887">
            <v>0</v>
          </cell>
          <cell r="L887">
            <v>0</v>
          </cell>
          <cell r="M887">
            <v>0</v>
          </cell>
          <cell r="N887">
            <v>1069513.06</v>
          </cell>
          <cell r="O887">
            <v>0</v>
          </cell>
          <cell r="P887">
            <v>1775413.06</v>
          </cell>
          <cell r="Q887">
            <v>705900</v>
          </cell>
          <cell r="R887" t="e">
            <v>#REF!</v>
          </cell>
          <cell r="S887" t="e">
            <v>#REF!</v>
          </cell>
          <cell r="T887">
            <v>7397387.7400000002</v>
          </cell>
          <cell r="U887">
            <v>0</v>
          </cell>
          <cell r="V887">
            <v>7397387.7400000002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7397387.7400000002</v>
          </cell>
        </row>
        <row r="888">
          <cell r="A888" t="str">
            <v>2.1.1.2.1.3.10</v>
          </cell>
          <cell r="B888" t="str">
            <v>CARIBE MOTORS S.A. DE C.V.</v>
          </cell>
          <cell r="C888" t="str">
            <v>Proveedores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5604000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5604000</v>
          </cell>
          <cell r="Q888">
            <v>5604000</v>
          </cell>
          <cell r="R888">
            <v>0</v>
          </cell>
          <cell r="S888">
            <v>-5604000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</row>
        <row r="889">
          <cell r="A889" t="str">
            <v>2.1.1.2.1.3.111</v>
          </cell>
          <cell r="B889" t="str">
            <v>CAMPOS ORTIZ RAFAEL SANTIAGO</v>
          </cell>
          <cell r="C889" t="str">
            <v>Proveedores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233310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233310</v>
          </cell>
          <cell r="Q889">
            <v>233310</v>
          </cell>
          <cell r="R889" t="e">
            <v>#REF!</v>
          </cell>
          <cell r="S889" t="e">
            <v>#REF!</v>
          </cell>
          <cell r="T889">
            <v>233310</v>
          </cell>
          <cell r="U889">
            <v>0</v>
          </cell>
          <cell r="V889">
            <v>233310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233310</v>
          </cell>
        </row>
        <row r="890">
          <cell r="A890" t="str">
            <v>2.1.1.2.1.3.118</v>
          </cell>
          <cell r="B890" t="str">
            <v>CHEJIN BATARSE FARED</v>
          </cell>
          <cell r="C890" t="str">
            <v>Proveedores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17885.04</v>
          </cell>
          <cell r="K890">
            <v>8485.01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26370.050000000003</v>
          </cell>
          <cell r="Q890">
            <v>26370.050000000003</v>
          </cell>
          <cell r="R890" t="e">
            <v>#REF!</v>
          </cell>
          <cell r="S890" t="e">
            <v>#REF!</v>
          </cell>
          <cell r="T890">
            <v>26370.05</v>
          </cell>
          <cell r="U890">
            <v>0</v>
          </cell>
          <cell r="V890">
            <v>26370.05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26370.05</v>
          </cell>
        </row>
        <row r="891">
          <cell r="A891" t="str">
            <v>2.1.1.2.1.3.130</v>
          </cell>
          <cell r="B891" t="str">
            <v>CASTILLA PINTO JULIO CESAR</v>
          </cell>
          <cell r="C891" t="str">
            <v>Proveedores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27308.59</v>
          </cell>
          <cell r="K891">
            <v>771647.96000000031</v>
          </cell>
          <cell r="L891">
            <v>0</v>
          </cell>
          <cell r="M891">
            <v>0</v>
          </cell>
          <cell r="N891">
            <v>0</v>
          </cell>
          <cell r="O891">
            <v>21946</v>
          </cell>
          <cell r="P891">
            <v>820902.55000000028</v>
          </cell>
          <cell r="Q891">
            <v>798956.55000000028</v>
          </cell>
          <cell r="R891" t="e">
            <v>#REF!</v>
          </cell>
          <cell r="S891" t="e">
            <v>#REF!</v>
          </cell>
          <cell r="T891">
            <v>1000790.35</v>
          </cell>
          <cell r="U891">
            <v>0</v>
          </cell>
          <cell r="V891">
            <v>1000790.35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1000790.35</v>
          </cell>
        </row>
        <row r="892">
          <cell r="A892" t="str">
            <v>2.1.1.2.1.3.132</v>
          </cell>
          <cell r="B892" t="str">
            <v>CAMPOS ALCOCER MARIA DE LOS ANGELES</v>
          </cell>
          <cell r="C892" t="str">
            <v>Proveedores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47049.599999999999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47049.599999999999</v>
          </cell>
          <cell r="Q892">
            <v>47049.599999999999</v>
          </cell>
          <cell r="R892" t="e">
            <v>#REF!</v>
          </cell>
          <cell r="S892" t="e">
            <v>#REF!</v>
          </cell>
          <cell r="T892">
            <v>47049.599999999999</v>
          </cell>
          <cell r="U892">
            <v>0</v>
          </cell>
          <cell r="V892">
            <v>47049.599999999999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47049.599999999999</v>
          </cell>
        </row>
        <row r="893">
          <cell r="A893" t="str">
            <v>2.1.1.2.1.3.133</v>
          </cell>
          <cell r="B893" t="str">
            <v>Chejin Medina Ernesto</v>
          </cell>
          <cell r="C893" t="str">
            <v>Proveedores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161120</v>
          </cell>
          <cell r="P893">
            <v>161120</v>
          </cell>
          <cell r="Q893">
            <v>0</v>
          </cell>
          <cell r="R893" t="e">
            <v>#REF!</v>
          </cell>
          <cell r="S893" t="e">
            <v>#REF!</v>
          </cell>
          <cell r="T893">
            <v>161120</v>
          </cell>
          <cell r="U893">
            <v>0</v>
          </cell>
          <cell r="V893">
            <v>161120</v>
          </cell>
          <cell r="W893" t="e">
            <v>#REF!</v>
          </cell>
          <cell r="X893">
            <v>0</v>
          </cell>
          <cell r="Y893">
            <v>0</v>
          </cell>
          <cell r="Z893" t="e">
            <v>#REF!</v>
          </cell>
          <cell r="AA893" t="e">
            <v>#REF!</v>
          </cell>
        </row>
        <row r="894">
          <cell r="A894" t="str">
            <v>2.1.1.2.1.3.135</v>
          </cell>
          <cell r="B894" t="str">
            <v>CONGRESOS Y CONVENCIONES DE CANCUN S.A. DE C.V.</v>
          </cell>
          <cell r="C894" t="str">
            <v>Proveedores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1372978.5</v>
          </cell>
          <cell r="K894">
            <v>2068625.47</v>
          </cell>
          <cell r="L894">
            <v>2450000</v>
          </cell>
          <cell r="M894">
            <v>0</v>
          </cell>
          <cell r="N894">
            <v>0</v>
          </cell>
          <cell r="O894">
            <v>0</v>
          </cell>
          <cell r="P894">
            <v>5891603.9699999997</v>
          </cell>
          <cell r="Q894">
            <v>3441603.9699999997</v>
          </cell>
          <cell r="R894" t="e">
            <v>#REF!</v>
          </cell>
          <cell r="S894" t="e">
            <v>#REF!</v>
          </cell>
          <cell r="T894">
            <v>10285641.640000001</v>
          </cell>
          <cell r="U894">
            <v>0</v>
          </cell>
          <cell r="V894">
            <v>10285641.640000001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10285641.640000001</v>
          </cell>
        </row>
        <row r="895">
          <cell r="A895" t="str">
            <v>2.1.1.2.1.3.135</v>
          </cell>
          <cell r="B895" t="str">
            <v>CONGRESOS Y CONVENCIONES DE CANCUN S.A. DE C.V.</v>
          </cell>
          <cell r="C895" t="str">
            <v>Proveedores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4394037.67</v>
          </cell>
          <cell r="M895">
            <v>0</v>
          </cell>
          <cell r="N895">
            <v>0</v>
          </cell>
          <cell r="O895">
            <v>0</v>
          </cell>
          <cell r="P895">
            <v>4394037.67</v>
          </cell>
          <cell r="Q895">
            <v>0</v>
          </cell>
          <cell r="R895">
            <v>0</v>
          </cell>
          <cell r="S895">
            <v>-4394037.67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</row>
        <row r="896">
          <cell r="A896" t="str">
            <v>2.1.1.2.1.3.14</v>
          </cell>
          <cell r="B896" t="str">
            <v>CASTILLO BRITO ROGELIO</v>
          </cell>
          <cell r="C896" t="str">
            <v>Proveedores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6055.2</v>
          </cell>
          <cell r="O896">
            <v>0</v>
          </cell>
          <cell r="P896">
            <v>6055.2</v>
          </cell>
          <cell r="Q896">
            <v>0</v>
          </cell>
          <cell r="R896" t="e">
            <v>#REF!</v>
          </cell>
          <cell r="S896" t="e">
            <v>#REF!</v>
          </cell>
          <cell r="T896">
            <v>25984</v>
          </cell>
          <cell r="U896">
            <v>0</v>
          </cell>
          <cell r="V896">
            <v>25984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25984</v>
          </cell>
        </row>
        <row r="897">
          <cell r="A897" t="str">
            <v>2.1.1.2.1.3.149</v>
          </cell>
          <cell r="B897" t="str">
            <v>CANCUN TIRES, S.A. DE C.V.</v>
          </cell>
          <cell r="C897" t="str">
            <v>Proveedores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10284.719999999999</v>
          </cell>
          <cell r="J897">
            <v>3284.82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13569.539999999999</v>
          </cell>
          <cell r="Q897">
            <v>13569.539999999999</v>
          </cell>
          <cell r="R897" t="e">
            <v>#REF!</v>
          </cell>
          <cell r="S897" t="e">
            <v>#REF!</v>
          </cell>
          <cell r="T897">
            <v>13569.54</v>
          </cell>
          <cell r="U897">
            <v>0</v>
          </cell>
          <cell r="V897">
            <v>13569.54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13569.54</v>
          </cell>
        </row>
        <row r="898">
          <cell r="A898" t="str">
            <v>2.1.1.2.1.3.15</v>
          </cell>
          <cell r="B898" t="str">
            <v>Castro Noriega Jorge Antonio</v>
          </cell>
          <cell r="C898" t="str">
            <v>Proveedores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561599.93999999994</v>
          </cell>
          <cell r="P898">
            <v>561599.93999999994</v>
          </cell>
          <cell r="Q898">
            <v>0</v>
          </cell>
          <cell r="R898" t="e">
            <v>#REF!</v>
          </cell>
          <cell r="S898" t="e">
            <v>#REF!</v>
          </cell>
          <cell r="T898">
            <v>1123199.8799999999</v>
          </cell>
          <cell r="U898">
            <v>0</v>
          </cell>
          <cell r="V898">
            <v>1123199.8799999999</v>
          </cell>
          <cell r="W898" t="e">
            <v>#REF!</v>
          </cell>
          <cell r="X898">
            <v>0</v>
          </cell>
          <cell r="Y898">
            <v>0</v>
          </cell>
          <cell r="Z898" t="e">
            <v>#REF!</v>
          </cell>
          <cell r="AA898" t="e">
            <v>#REF!</v>
          </cell>
        </row>
        <row r="899">
          <cell r="A899" t="str">
            <v>2.1.1.2.1.3.155</v>
          </cell>
          <cell r="B899" t="str">
            <v>CARRILLO ALEMAN JULIO ALEJANDRO</v>
          </cell>
          <cell r="C899" t="str">
            <v>Proveedores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103990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103990</v>
          </cell>
          <cell r="Q899">
            <v>103990</v>
          </cell>
          <cell r="R899" t="e">
            <v>#REF!</v>
          </cell>
          <cell r="S899" t="e">
            <v>#REF!</v>
          </cell>
          <cell r="T899">
            <v>103990</v>
          </cell>
          <cell r="U899">
            <v>0</v>
          </cell>
          <cell r="V899">
            <v>103990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103990</v>
          </cell>
        </row>
        <row r="900">
          <cell r="A900" t="str">
            <v>2.1.1.2.1.3.16</v>
          </cell>
          <cell r="B900" t="str">
            <v>Castro Basto Carlos Eduardo</v>
          </cell>
          <cell r="C900" t="str">
            <v>Proveedores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348000</v>
          </cell>
          <cell r="U900">
            <v>0</v>
          </cell>
          <cell r="V900">
            <v>348000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348000</v>
          </cell>
        </row>
        <row r="901">
          <cell r="A901" t="str">
            <v>2.1.1.2.1.3.166</v>
          </cell>
          <cell r="B901" t="str">
            <v>CORTES FERNANDEZ ARNALDO RUBEN</v>
          </cell>
          <cell r="C901" t="str">
            <v>Proveedores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60001.48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60001.48</v>
          </cell>
          <cell r="Q901">
            <v>60001.48</v>
          </cell>
          <cell r="R901" t="e">
            <v>#REF!</v>
          </cell>
          <cell r="S901" t="e">
            <v>#REF!</v>
          </cell>
          <cell r="T901">
            <v>60001.48</v>
          </cell>
          <cell r="U901">
            <v>0</v>
          </cell>
          <cell r="V901">
            <v>60001.48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60001.48</v>
          </cell>
        </row>
        <row r="902">
          <cell r="A902" t="str">
            <v>2.1.1.2.1.3.17</v>
          </cell>
          <cell r="B902" t="str">
            <v>CAMPOS BUENFIL JOSE VICTOR</v>
          </cell>
          <cell r="C902" t="str">
            <v>Proveedores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44400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44400</v>
          </cell>
          <cell r="Q902">
            <v>44400</v>
          </cell>
          <cell r="R902" t="e">
            <v>#REF!</v>
          </cell>
          <cell r="S902" t="e">
            <v>#REF!</v>
          </cell>
          <cell r="T902">
            <v>44400</v>
          </cell>
          <cell r="U902">
            <v>0</v>
          </cell>
          <cell r="V902">
            <v>44400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44400</v>
          </cell>
        </row>
        <row r="903">
          <cell r="A903" t="str">
            <v>2.1.1.2.1.3.174</v>
          </cell>
          <cell r="B903" t="str">
            <v>CORPORATIVO DE MATERIALES GEA S.A. DE C.V.</v>
          </cell>
          <cell r="C903" t="str">
            <v>Proveedores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94711.02</v>
          </cell>
          <cell r="P903">
            <v>94711.02</v>
          </cell>
          <cell r="Q903">
            <v>0</v>
          </cell>
          <cell r="R903" t="e">
            <v>#REF!</v>
          </cell>
          <cell r="S903" t="e">
            <v>#REF!</v>
          </cell>
          <cell r="T903">
            <v>109249.73</v>
          </cell>
          <cell r="U903">
            <v>0</v>
          </cell>
          <cell r="V903">
            <v>109249.73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109249.73</v>
          </cell>
        </row>
        <row r="904">
          <cell r="A904" t="str">
            <v>2.1.1.2.1.3.18</v>
          </cell>
          <cell r="B904" t="str">
            <v>COMERCIALIZADORA TTINKA S.A. DE C.V.</v>
          </cell>
          <cell r="C904" t="str">
            <v>Proveedores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900004.56</v>
          </cell>
          <cell r="P904">
            <v>900004.56</v>
          </cell>
          <cell r="Q904">
            <v>0</v>
          </cell>
          <cell r="R904" t="e">
            <v>#REF!</v>
          </cell>
          <cell r="S904" t="e">
            <v>#REF!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</row>
        <row r="905">
          <cell r="A905" t="str">
            <v>2.1.1.2.1.3.185</v>
          </cell>
          <cell r="B905" t="str">
            <v>CDA PENINSULA S.A.DE C.V.</v>
          </cell>
          <cell r="C905" t="str">
            <v>Proveedores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1179441.8999999999</v>
          </cell>
          <cell r="N905">
            <v>0</v>
          </cell>
          <cell r="O905">
            <v>0</v>
          </cell>
          <cell r="P905">
            <v>1179441.8999999999</v>
          </cell>
          <cell r="Q905">
            <v>0</v>
          </cell>
          <cell r="R905" t="e">
            <v>#REF!</v>
          </cell>
          <cell r="S905" t="e">
            <v>#REF!</v>
          </cell>
          <cell r="T905">
            <v>1179441.8999999999</v>
          </cell>
          <cell r="U905">
            <v>0</v>
          </cell>
          <cell r="V905">
            <v>1179441.8999999999</v>
          </cell>
          <cell r="W905" t="e">
            <v>#REF!</v>
          </cell>
          <cell r="X905">
            <v>0</v>
          </cell>
          <cell r="Y905">
            <v>0</v>
          </cell>
          <cell r="Z905" t="e">
            <v>#REF!</v>
          </cell>
          <cell r="AA905" t="e">
            <v>#REF!</v>
          </cell>
        </row>
        <row r="906">
          <cell r="A906" t="str">
            <v>2.1.1.2.1.3.187</v>
          </cell>
          <cell r="B906" t="str">
            <v>CORTAZAR FABRO MARTHA LILIA</v>
          </cell>
          <cell r="C906" t="str">
            <v>Proveedores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5293.78</v>
          </cell>
          <cell r="J906">
            <v>2475.0500000000002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7768.83</v>
          </cell>
          <cell r="Q906">
            <v>7768.83</v>
          </cell>
          <cell r="R906" t="e">
            <v>#REF!</v>
          </cell>
          <cell r="S906" t="e">
            <v>#REF!</v>
          </cell>
          <cell r="T906">
            <v>7768.83</v>
          </cell>
          <cell r="U906">
            <v>0</v>
          </cell>
          <cell r="V906">
            <v>7768.83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7768.83</v>
          </cell>
        </row>
        <row r="907">
          <cell r="A907" t="str">
            <v>2.1.1.2.1.3.191</v>
          </cell>
          <cell r="B907" t="str">
            <v>CORPORATIVO DIAMANTE DEL SURESTE S.A. DE C.V.</v>
          </cell>
          <cell r="C907" t="str">
            <v>Proveedores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</row>
        <row r="908">
          <cell r="A908" t="str">
            <v>2.1.1.2.1.3.198</v>
          </cell>
          <cell r="B908" t="str">
            <v>CARIBE COOL, S.A. DE C.V.</v>
          </cell>
          <cell r="C908" t="str">
            <v>Proveedores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71829.319999999992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71829.319999999992</v>
          </cell>
          <cell r="Q908">
            <v>71829.319999999992</v>
          </cell>
          <cell r="R908" t="e">
            <v>#REF!</v>
          </cell>
          <cell r="S908" t="e">
            <v>#REF!</v>
          </cell>
          <cell r="T908">
            <v>71829.320000000007</v>
          </cell>
          <cell r="U908">
            <v>0</v>
          </cell>
          <cell r="V908">
            <v>71829.320000000007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71829.320000000007</v>
          </cell>
        </row>
        <row r="909">
          <cell r="A909" t="str">
            <v>2.1.1.2.1.3.2</v>
          </cell>
          <cell r="B909" t="str">
            <v>CORPORATIVO INTEGRAL DE FORTALECIMIENTO MUNICIPAL Y AUDITORIA, S.C.</v>
          </cell>
          <cell r="C909" t="str">
            <v>Proveedores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5884191.7199999997</v>
          </cell>
          <cell r="P909">
            <v>5884191.7199999997</v>
          </cell>
          <cell r="Q909">
            <v>0</v>
          </cell>
          <cell r="R909" t="e">
            <v>#REF!</v>
          </cell>
          <cell r="S909" t="e">
            <v>#REF!</v>
          </cell>
          <cell r="T909">
            <v>3080399.72</v>
          </cell>
          <cell r="U909">
            <v>0</v>
          </cell>
          <cell r="V909">
            <v>3080399.72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3080399.72</v>
          </cell>
        </row>
        <row r="910">
          <cell r="A910" t="str">
            <v>2.1.1.2.1.3.20</v>
          </cell>
          <cell r="B910" t="str">
            <v>CENTRAL DE REFRIGERACION DEL SURESTE S. DE R.L. MI.</v>
          </cell>
          <cell r="C910" t="str">
            <v>Proveedores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2375.6799999999998</v>
          </cell>
          <cell r="M910">
            <v>0</v>
          </cell>
          <cell r="N910">
            <v>0</v>
          </cell>
          <cell r="O910">
            <v>0</v>
          </cell>
          <cell r="P910">
            <v>2375.6799999999998</v>
          </cell>
          <cell r="Q910">
            <v>0</v>
          </cell>
          <cell r="R910" t="e">
            <v>#REF!</v>
          </cell>
          <cell r="S910" t="e">
            <v>#REF!</v>
          </cell>
          <cell r="T910">
            <v>2375.6799999999998</v>
          </cell>
          <cell r="U910">
            <v>0</v>
          </cell>
          <cell r="V910">
            <v>2375.6799999999998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2375.6799999999998</v>
          </cell>
        </row>
        <row r="911">
          <cell r="A911" t="str">
            <v>2.1.1.2.1.3.209</v>
          </cell>
          <cell r="B911" t="str">
            <v>CAMARA MENDOZA ALEJANDRA</v>
          </cell>
          <cell r="C911" t="str">
            <v>Proveedores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30300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30300</v>
          </cell>
          <cell r="Q911">
            <v>30300</v>
          </cell>
          <cell r="R911" t="e">
            <v>#REF!</v>
          </cell>
          <cell r="S911" t="e">
            <v>#REF!</v>
          </cell>
          <cell r="T911">
            <v>30300</v>
          </cell>
          <cell r="U911">
            <v>0</v>
          </cell>
          <cell r="V911">
            <v>30300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30300</v>
          </cell>
        </row>
        <row r="912">
          <cell r="A912" t="str">
            <v>2.1.1.2.1.3.21</v>
          </cell>
          <cell r="B912" t="str">
            <v>CENTRO DE COPIADO MERIDA S.A. DE C.V.</v>
          </cell>
          <cell r="C912" t="str">
            <v>Proveedores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409.64</v>
          </cell>
          <cell r="K912">
            <v>66306.259999999995</v>
          </cell>
          <cell r="L912">
            <v>0</v>
          </cell>
          <cell r="M912">
            <v>431430.2699999999</v>
          </cell>
          <cell r="N912">
            <v>439040.83</v>
          </cell>
          <cell r="O912">
            <v>12761.4</v>
          </cell>
          <cell r="P912">
            <v>949948.4</v>
          </cell>
          <cell r="Q912">
            <v>66715.899999999994</v>
          </cell>
          <cell r="R912" t="e">
            <v>#REF!</v>
          </cell>
          <cell r="S912" t="e">
            <v>#REF!</v>
          </cell>
          <cell r="T912">
            <v>964610.81</v>
          </cell>
          <cell r="U912">
            <v>0</v>
          </cell>
          <cell r="V912">
            <v>964610.81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964610.81</v>
          </cell>
        </row>
        <row r="913">
          <cell r="A913" t="str">
            <v>2.1.1.2.1.3.22</v>
          </cell>
          <cell r="B913" t="str">
            <v xml:space="preserve">CERON MENDOZA GENNY ROCIO DEL ROSARIO </v>
          </cell>
          <cell r="C913" t="str">
            <v>Proveedores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2703.84</v>
          </cell>
          <cell r="N913">
            <v>0</v>
          </cell>
          <cell r="O913">
            <v>150183.99</v>
          </cell>
          <cell r="P913">
            <v>152887.82999999999</v>
          </cell>
          <cell r="Q913">
            <v>0</v>
          </cell>
          <cell r="R913" t="e">
            <v>#REF!</v>
          </cell>
          <cell r="S913" t="e">
            <v>#REF!</v>
          </cell>
          <cell r="T913">
            <v>1062575.92</v>
          </cell>
          <cell r="U913">
            <v>0</v>
          </cell>
          <cell r="V913">
            <v>1062575.92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1062575.92</v>
          </cell>
        </row>
        <row r="914">
          <cell r="A914" t="str">
            <v>2.1.1.2.1.3.23</v>
          </cell>
          <cell r="B914" t="str">
            <v>CERON MENDOZA HUGO IGNACIO</v>
          </cell>
          <cell r="C914" t="str">
            <v>Proveedores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20203.330000000002</v>
          </cell>
          <cell r="O914">
            <v>101529.51</v>
          </cell>
          <cell r="P914">
            <v>121732.84</v>
          </cell>
          <cell r="Q914">
            <v>0</v>
          </cell>
          <cell r="R914" t="e">
            <v>#REF!</v>
          </cell>
          <cell r="S914" t="e">
            <v>#REF!</v>
          </cell>
          <cell r="T914">
            <v>195003.29</v>
          </cell>
          <cell r="U914">
            <v>0</v>
          </cell>
          <cell r="V914">
            <v>195003.29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195003.29</v>
          </cell>
        </row>
        <row r="915">
          <cell r="A915" t="str">
            <v>2.1.1.2.1.3.235</v>
          </cell>
          <cell r="B915" t="str">
            <v>CORPORATIVO PADEM, S.A. DE C.V.</v>
          </cell>
          <cell r="C915" t="str">
            <v>Proveedores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10969</v>
          </cell>
          <cell r="O915">
            <v>4450.03</v>
          </cell>
          <cell r="P915">
            <v>15419.029999999999</v>
          </cell>
          <cell r="Q915">
            <v>0</v>
          </cell>
          <cell r="R915" t="e">
            <v>#REF!</v>
          </cell>
          <cell r="S915" t="e">
            <v>#REF!</v>
          </cell>
          <cell r="T915">
            <v>15419.03</v>
          </cell>
          <cell r="U915">
            <v>0</v>
          </cell>
          <cell r="V915">
            <v>15419.03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15419.03</v>
          </cell>
        </row>
        <row r="916">
          <cell r="A916" t="str">
            <v>2.1.1.2.1.3.24</v>
          </cell>
          <cell r="B916" t="str">
            <v>CERON MENDOZA JUAN JOSE</v>
          </cell>
          <cell r="C916" t="str">
            <v>Proveedores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432635.08</v>
          </cell>
          <cell r="P916">
            <v>432635.08</v>
          </cell>
          <cell r="Q916">
            <v>0</v>
          </cell>
          <cell r="R916" t="e">
            <v>#REF!</v>
          </cell>
          <cell r="S916" t="e">
            <v>#REF!</v>
          </cell>
          <cell r="T916">
            <v>496273.84</v>
          </cell>
          <cell r="U916">
            <v>0</v>
          </cell>
          <cell r="V916">
            <v>496273.84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496273.84</v>
          </cell>
        </row>
        <row r="917">
          <cell r="A917" t="str">
            <v>2.1.1.2.1.3.248</v>
          </cell>
          <cell r="B917" t="str">
            <v>CENTRO DE ESTUDIOS URBANOS A.C.</v>
          </cell>
          <cell r="C917" t="str">
            <v>Proveedores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904800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904800</v>
          </cell>
          <cell r="Q917">
            <v>904800</v>
          </cell>
          <cell r="R917" t="e">
            <v>#REF!</v>
          </cell>
          <cell r="S917" t="e">
            <v>#REF!</v>
          </cell>
          <cell r="T917">
            <v>904800</v>
          </cell>
          <cell r="U917">
            <v>0</v>
          </cell>
          <cell r="V917">
            <v>904800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904800</v>
          </cell>
        </row>
        <row r="918">
          <cell r="A918" t="str">
            <v>2.1.1.2.1.3.252</v>
          </cell>
          <cell r="B918" t="str">
            <v>CONAPLISUR, S.A. DE C.V.</v>
          </cell>
          <cell r="C918" t="str">
            <v>Proveedores</v>
          </cell>
          <cell r="D918">
            <v>0</v>
          </cell>
          <cell r="E918">
            <v>0</v>
          </cell>
          <cell r="F918">
            <v>0</v>
          </cell>
          <cell r="G918">
            <v>2320000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2320000</v>
          </cell>
          <cell r="Q918">
            <v>2320000</v>
          </cell>
          <cell r="R918" t="e">
            <v>#REF!</v>
          </cell>
          <cell r="S918" t="e">
            <v>#REF!</v>
          </cell>
          <cell r="T918">
            <v>2320000</v>
          </cell>
          <cell r="U918">
            <v>0</v>
          </cell>
          <cell r="V918">
            <v>2320000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2320000</v>
          </cell>
        </row>
        <row r="919">
          <cell r="A919" t="str">
            <v>2.1.1.2.1.3.254</v>
          </cell>
          <cell r="B919" t="str">
            <v>CONSULTORES DE QUINTANA ROO S.C.</v>
          </cell>
          <cell r="C919" t="str">
            <v>Proveedores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2709750</v>
          </cell>
          <cell r="O919">
            <v>0</v>
          </cell>
          <cell r="P919">
            <v>2709750</v>
          </cell>
          <cell r="Q919">
            <v>0</v>
          </cell>
          <cell r="R919" t="e">
            <v>#REF!</v>
          </cell>
          <cell r="S919" t="e">
            <v>#REF!</v>
          </cell>
          <cell r="T919">
            <v>2709750</v>
          </cell>
          <cell r="U919">
            <v>0</v>
          </cell>
          <cell r="V919">
            <v>2709750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2709750</v>
          </cell>
        </row>
        <row r="920">
          <cell r="A920" t="str">
            <v>2.1.1.2.1.3.259</v>
          </cell>
          <cell r="B920" t="str">
            <v>CM EQUIPOS Y SOPORTE S.A. DE C.V.</v>
          </cell>
          <cell r="C920" t="str">
            <v>Proveedores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 t="e">
            <v>#REF!</v>
          </cell>
          <cell r="S920" t="e">
            <v>#REF!</v>
          </cell>
          <cell r="T920">
            <v>2365.92</v>
          </cell>
          <cell r="U920">
            <v>0</v>
          </cell>
          <cell r="V920">
            <v>2365.92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2365.92</v>
          </cell>
        </row>
        <row r="921">
          <cell r="A921" t="str">
            <v>2.1.1.2.1.3.266</v>
          </cell>
          <cell r="B921" t="str">
            <v>CUARTO DE GUERRA S.C.</v>
          </cell>
          <cell r="C921" t="str">
            <v>Proveedores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700000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700000</v>
          </cell>
          <cell r="Q921">
            <v>700000</v>
          </cell>
          <cell r="R921" t="e">
            <v>#REF!</v>
          </cell>
          <cell r="S921" t="e">
            <v>#REF!</v>
          </cell>
          <cell r="T921">
            <v>700000</v>
          </cell>
          <cell r="U921">
            <v>0</v>
          </cell>
          <cell r="V921">
            <v>700000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700000</v>
          </cell>
        </row>
        <row r="922">
          <cell r="A922" t="str">
            <v>2.1.1.2.1.3.27</v>
          </cell>
          <cell r="B922" t="str">
            <v>CHUC CHAN JOSE</v>
          </cell>
          <cell r="C922" t="str">
            <v>Proveedores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88800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88800</v>
          </cell>
          <cell r="Q922">
            <v>88800</v>
          </cell>
          <cell r="R922" t="e">
            <v>#REF!</v>
          </cell>
          <cell r="S922" t="e">
            <v>#REF!</v>
          </cell>
          <cell r="T922">
            <v>88800</v>
          </cell>
          <cell r="U922">
            <v>0</v>
          </cell>
          <cell r="V922">
            <v>88800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88800</v>
          </cell>
        </row>
        <row r="923">
          <cell r="A923" t="str">
            <v>2.1.1.2.1.3.277</v>
          </cell>
          <cell r="B923" t="str">
            <v>CONSEJO NACIONAL DE ORGANISMOS ESTATALES DE VIVIENDA AC</v>
          </cell>
          <cell r="C923" t="str">
            <v>Proveedores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42000</v>
          </cell>
          <cell r="M923">
            <v>0</v>
          </cell>
          <cell r="N923">
            <v>126000</v>
          </cell>
          <cell r="O923">
            <v>154000</v>
          </cell>
          <cell r="P923">
            <v>322000</v>
          </cell>
          <cell r="Q923">
            <v>0</v>
          </cell>
          <cell r="R923" t="e">
            <v>#REF!</v>
          </cell>
          <cell r="S923" t="e">
            <v>#REF!</v>
          </cell>
          <cell r="T923">
            <v>336000</v>
          </cell>
          <cell r="U923">
            <v>0</v>
          </cell>
          <cell r="V923">
            <v>336000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336000</v>
          </cell>
        </row>
        <row r="924">
          <cell r="A924" t="str">
            <v>2.1.1.2.1.3.28</v>
          </cell>
          <cell r="B924" t="str">
            <v>CORPORATIVO ADMINISTRATIVO TAMILE, S.A. DE C.V.</v>
          </cell>
          <cell r="C924" t="str">
            <v>Proveedores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1588000</v>
          </cell>
          <cell r="P924">
            <v>1588000</v>
          </cell>
          <cell r="Q924">
            <v>0</v>
          </cell>
          <cell r="R924" t="e">
            <v>#REF!</v>
          </cell>
          <cell r="S924" t="e">
            <v>#REF!</v>
          </cell>
          <cell r="T924">
            <v>3970000</v>
          </cell>
          <cell r="U924">
            <v>0</v>
          </cell>
          <cell r="V924">
            <v>3970000</v>
          </cell>
          <cell r="W924" t="e">
            <v>#REF!</v>
          </cell>
          <cell r="X924">
            <v>0</v>
          </cell>
          <cell r="Y924">
            <v>0</v>
          </cell>
          <cell r="Z924" t="e">
            <v>#REF!</v>
          </cell>
          <cell r="AA924" t="e">
            <v>#REF!</v>
          </cell>
        </row>
        <row r="925">
          <cell r="A925" t="str">
            <v>2.1.1.2.1.3.284</v>
          </cell>
          <cell r="B925" t="str">
            <v>CAHUICH CAHUICH MARIA GUADALUPE</v>
          </cell>
          <cell r="C925" t="str">
            <v>Proveedores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31461.52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31461.52</v>
          </cell>
          <cell r="Q925">
            <v>31461.52</v>
          </cell>
          <cell r="R925" t="e">
            <v>#REF!</v>
          </cell>
          <cell r="S925" t="e">
            <v>#REF!</v>
          </cell>
          <cell r="T925">
            <v>31461.52</v>
          </cell>
          <cell r="U925">
            <v>0</v>
          </cell>
          <cell r="V925">
            <v>31461.52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31461.52</v>
          </cell>
        </row>
        <row r="926">
          <cell r="A926" t="str">
            <v>2.1.1.2.1.3.287</v>
          </cell>
          <cell r="B926" t="str">
            <v>CLIMATE INSTITUTE</v>
          </cell>
          <cell r="C926" t="str">
            <v>Proveedores</v>
          </cell>
          <cell r="D926">
            <v>0</v>
          </cell>
          <cell r="E926">
            <v>246189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246189</v>
          </cell>
          <cell r="Q926">
            <v>246189</v>
          </cell>
          <cell r="R926" t="e">
            <v>#REF!</v>
          </cell>
          <cell r="S926" t="e">
            <v>#REF!</v>
          </cell>
          <cell r="T926">
            <v>246189</v>
          </cell>
          <cell r="U926">
            <v>0</v>
          </cell>
          <cell r="V926">
            <v>246189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246189</v>
          </cell>
        </row>
        <row r="927">
          <cell r="A927" t="str">
            <v>2.1.1.2.1.3.288</v>
          </cell>
          <cell r="B927" t="str">
            <v>Camara Nacional De Comercio, Servicios y Turismo De Chetumal</v>
          </cell>
          <cell r="C927" t="str">
            <v>Proveedores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81894</v>
          </cell>
          <cell r="U927">
            <v>0</v>
          </cell>
          <cell r="V927">
            <v>81894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81894</v>
          </cell>
        </row>
        <row r="928">
          <cell r="A928" t="str">
            <v>2.1.1.2.1.3.29</v>
          </cell>
          <cell r="B928" t="str">
            <v>CHEJIN BATARSE JORGE MANUEL</v>
          </cell>
          <cell r="C928" t="str">
            <v>Proveedores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477915.62</v>
          </cell>
          <cell r="P928">
            <v>477915.62</v>
          </cell>
          <cell r="Q928">
            <v>0</v>
          </cell>
          <cell r="R928" t="e">
            <v>#REF!</v>
          </cell>
          <cell r="S928" t="e">
            <v>#REF!</v>
          </cell>
          <cell r="T928">
            <v>1823465.81</v>
          </cell>
          <cell r="U928">
            <v>0</v>
          </cell>
          <cell r="V928">
            <v>1823465.81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1823465.81</v>
          </cell>
        </row>
        <row r="929">
          <cell r="A929" t="str">
            <v>2.1.1.2.1.3.297</v>
          </cell>
          <cell r="B929" t="str">
            <v>CANSECO ZAVALA BLANCA ROSA</v>
          </cell>
          <cell r="C929" t="str">
            <v>Proveedores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11600</v>
          </cell>
          <cell r="P929">
            <v>11600</v>
          </cell>
          <cell r="Q929">
            <v>0</v>
          </cell>
          <cell r="R929" t="e">
            <v>#REF!</v>
          </cell>
          <cell r="S929" t="e">
            <v>#REF!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</row>
        <row r="930">
          <cell r="A930" t="str">
            <v>2.1.1.2.1.3.3</v>
          </cell>
          <cell r="B930" t="str">
            <v>CONSULTORIA Y TECNOLOGIA GUBERNAMENTAL, S.C.P.</v>
          </cell>
          <cell r="C930" t="str">
            <v>Proveedores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1197000</v>
          </cell>
          <cell r="P930">
            <v>1197000</v>
          </cell>
          <cell r="Q930">
            <v>0</v>
          </cell>
          <cell r="R930" t="e">
            <v>#REF!</v>
          </cell>
          <cell r="S930" t="e">
            <v>#REF!</v>
          </cell>
          <cell r="T930">
            <v>1197000</v>
          </cell>
          <cell r="U930">
            <v>0</v>
          </cell>
          <cell r="V930">
            <v>1197000</v>
          </cell>
          <cell r="W930" t="e">
            <v>#REF!</v>
          </cell>
          <cell r="X930">
            <v>0</v>
          </cell>
          <cell r="Y930">
            <v>0</v>
          </cell>
          <cell r="Z930" t="e">
            <v>#REF!</v>
          </cell>
          <cell r="AA930" t="e">
            <v>#REF!</v>
          </cell>
        </row>
        <row r="931">
          <cell r="A931" t="str">
            <v>2.1.1.2.1.3.30</v>
          </cell>
          <cell r="B931" t="str">
            <v>COMIX TOME JOSIAS</v>
          </cell>
          <cell r="C931" t="str">
            <v>Proveedores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59300.02</v>
          </cell>
          <cell r="U931">
            <v>0</v>
          </cell>
          <cell r="V931">
            <v>59300.02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59300.02</v>
          </cell>
        </row>
        <row r="932">
          <cell r="A932" t="str">
            <v>2.1.1.2.1.3.303</v>
          </cell>
          <cell r="B932" t="str">
            <v>COLLI MIS CLAUDIA ISABEL</v>
          </cell>
          <cell r="C932" t="str">
            <v>Proveedores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306.24</v>
          </cell>
          <cell r="M932">
            <v>0</v>
          </cell>
          <cell r="N932">
            <v>14050</v>
          </cell>
          <cell r="O932">
            <v>23330.35</v>
          </cell>
          <cell r="P932">
            <v>37686.589999999997</v>
          </cell>
          <cell r="Q932">
            <v>0</v>
          </cell>
          <cell r="R932" t="e">
            <v>#REF!</v>
          </cell>
          <cell r="S932" t="e">
            <v>#REF!</v>
          </cell>
          <cell r="T932">
            <v>37686.589999999997</v>
          </cell>
          <cell r="U932">
            <v>0</v>
          </cell>
          <cell r="V932">
            <v>37686.589999999997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37686.589999999997</v>
          </cell>
        </row>
        <row r="933">
          <cell r="A933" t="str">
            <v>2.1.1.2.1.3.31</v>
          </cell>
          <cell r="B933" t="str">
            <v>CRUZ MARTINEZ JOSE</v>
          </cell>
          <cell r="C933" t="str">
            <v>Proveedores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22200.02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22200.02</v>
          </cell>
          <cell r="Q933">
            <v>22200.02</v>
          </cell>
          <cell r="R933" t="e">
            <v>#REF!</v>
          </cell>
          <cell r="S933" t="e">
            <v>#REF!</v>
          </cell>
          <cell r="T933">
            <v>22200.02</v>
          </cell>
          <cell r="U933">
            <v>0</v>
          </cell>
          <cell r="V933">
            <v>22200.02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22200.02</v>
          </cell>
        </row>
        <row r="934">
          <cell r="A934" t="str">
            <v>2.1.1.2.1.3.310</v>
          </cell>
          <cell r="B934" t="str">
            <v>COMERCIALIZADORA SISTEMAS STONE S.A. DE C.V.</v>
          </cell>
          <cell r="C934" t="str">
            <v>Proveedores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26036.010000000002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26036.010000000002</v>
          </cell>
          <cell r="Q934">
            <v>26036.010000000002</v>
          </cell>
          <cell r="R934" t="e">
            <v>#REF!</v>
          </cell>
          <cell r="S934" t="e">
            <v>#REF!</v>
          </cell>
          <cell r="T934">
            <v>26036.01</v>
          </cell>
          <cell r="U934">
            <v>0</v>
          </cell>
          <cell r="V934">
            <v>26036.01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26036.01</v>
          </cell>
        </row>
        <row r="935">
          <cell r="A935" t="str">
            <v>2.1.1.2.1.3.316</v>
          </cell>
          <cell r="B935" t="str">
            <v>COMPAÑIA FERNANDEZ DE MERIDA, S.A.DE C.V.</v>
          </cell>
          <cell r="C935" t="str">
            <v>Proveedores</v>
          </cell>
          <cell r="D935">
            <v>0</v>
          </cell>
          <cell r="E935">
            <v>0</v>
          </cell>
          <cell r="F935">
            <v>0</v>
          </cell>
          <cell r="G935">
            <v>200048.96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200048.96</v>
          </cell>
          <cell r="Q935">
            <v>200048.96</v>
          </cell>
          <cell r="R935" t="e">
            <v>#REF!</v>
          </cell>
          <cell r="S935" t="e">
            <v>#REF!</v>
          </cell>
          <cell r="T935">
            <v>200048.96</v>
          </cell>
          <cell r="U935">
            <v>0</v>
          </cell>
          <cell r="V935">
            <v>200048.96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200048.96</v>
          </cell>
        </row>
        <row r="936">
          <cell r="A936" t="str">
            <v>2.1.1.2.1.3.32</v>
          </cell>
          <cell r="B936" t="str">
            <v>CASTILLO CHAN CARLOS EDUARDO</v>
          </cell>
          <cell r="C936" t="str">
            <v>Proveedores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48019.64</v>
          </cell>
          <cell r="U936">
            <v>0</v>
          </cell>
          <cell r="V936">
            <v>48019.64</v>
          </cell>
          <cell r="W936">
            <v>0</v>
          </cell>
          <cell r="X936" t="e">
            <v>#REF!</v>
          </cell>
          <cell r="Y936">
            <v>0</v>
          </cell>
          <cell r="Z936" t="e">
            <v>#REF!</v>
          </cell>
          <cell r="AA936" t="e">
            <v>#REF!</v>
          </cell>
        </row>
        <row r="937">
          <cell r="A937" t="str">
            <v>2.1.1.2.1.3.321</v>
          </cell>
          <cell r="B937" t="str">
            <v>CITELUM MEXICO S.A. DE C.V.</v>
          </cell>
          <cell r="C937" t="str">
            <v>Proveedores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 t="e">
            <v>#REF!</v>
          </cell>
          <cell r="S937" t="e">
            <v>#REF!</v>
          </cell>
          <cell r="T937">
            <v>1073270.33</v>
          </cell>
          <cell r="U937">
            <v>0</v>
          </cell>
          <cell r="V937">
            <v>1073270.33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1073270.33</v>
          </cell>
        </row>
        <row r="938">
          <cell r="A938" t="str">
            <v>2.1.1.2.1.3.328</v>
          </cell>
          <cell r="B938" t="str">
            <v>CORPORATIVO JURIDICO DE LA COSTA S.C</v>
          </cell>
          <cell r="C938" t="str">
            <v>Proveedores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5800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5800</v>
          </cell>
          <cell r="Q938">
            <v>5800</v>
          </cell>
          <cell r="R938" t="e">
            <v>#REF!</v>
          </cell>
          <cell r="S938" t="e">
            <v>#REF!</v>
          </cell>
          <cell r="T938">
            <v>5800</v>
          </cell>
          <cell r="U938">
            <v>0</v>
          </cell>
          <cell r="V938">
            <v>5800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5800</v>
          </cell>
        </row>
        <row r="939">
          <cell r="A939" t="str">
            <v>2.1.1.2.1.3.329</v>
          </cell>
          <cell r="B939" t="str">
            <v>CORPORACION GRAFICA Y DE IMPRESION DEL SURESTE S.A. DE C.V.</v>
          </cell>
          <cell r="C939" t="str">
            <v>Proveedores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45543.92</v>
          </cell>
          <cell r="P939">
            <v>45543.92</v>
          </cell>
          <cell r="Q939">
            <v>0</v>
          </cell>
          <cell r="R939" t="e">
            <v>#REF!</v>
          </cell>
          <cell r="S939" t="e">
            <v>#REF!</v>
          </cell>
          <cell r="T939">
            <v>569754.88</v>
          </cell>
          <cell r="U939">
            <v>0</v>
          </cell>
          <cell r="V939">
            <v>569754.88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569754.88</v>
          </cell>
        </row>
        <row r="940">
          <cell r="A940" t="str">
            <v>2.1.1.2.1.3.329</v>
          </cell>
          <cell r="B940" t="str">
            <v>CORPORACION GRAFICA Y DE IMPRESION DEL SURESTE S.A. DE C.V.</v>
          </cell>
          <cell r="C940" t="str">
            <v>Proveedores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460155.76</v>
          </cell>
          <cell r="P940">
            <v>460155.76</v>
          </cell>
          <cell r="Q940">
            <v>0</v>
          </cell>
          <cell r="R940">
            <v>0</v>
          </cell>
          <cell r="S940">
            <v>-460155.76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</row>
        <row r="941">
          <cell r="A941" t="str">
            <v>2.1.1.2.1.3.334</v>
          </cell>
          <cell r="B941" t="str">
            <v>CONSULTA Y ESTRATEGIA POLITICA S.A. DE C.V.</v>
          </cell>
          <cell r="C941" t="str">
            <v>Proveedores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6262600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6262600</v>
          </cell>
          <cell r="Q941">
            <v>6262600</v>
          </cell>
          <cell r="R941" t="e">
            <v>#REF!</v>
          </cell>
          <cell r="S941" t="e">
            <v>#REF!</v>
          </cell>
          <cell r="T941">
            <v>6262600</v>
          </cell>
          <cell r="U941">
            <v>0</v>
          </cell>
          <cell r="V941">
            <v>6262600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6262600</v>
          </cell>
        </row>
        <row r="942">
          <cell r="A942" t="str">
            <v>2.1.1.2.1.3.339</v>
          </cell>
          <cell r="B942" t="str">
            <v>Corporativo Real Cumbres S. De R.L. De C.V.</v>
          </cell>
          <cell r="C942" t="str">
            <v>Proveedores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27101</v>
          </cell>
          <cell r="U942">
            <v>0</v>
          </cell>
          <cell r="V942">
            <v>27101</v>
          </cell>
          <cell r="W942" t="e">
            <v>#REF!</v>
          </cell>
          <cell r="X942">
            <v>0</v>
          </cell>
          <cell r="Y942">
            <v>0</v>
          </cell>
          <cell r="Z942" t="e">
            <v>#REF!</v>
          </cell>
          <cell r="AA942" t="e">
            <v>#REF!</v>
          </cell>
        </row>
        <row r="943">
          <cell r="A943" t="str">
            <v>2.1.1.2.1.3.34</v>
          </cell>
          <cell r="B943" t="str">
            <v>COMERCIALIZADORA INFINICOM S DE RL DE CV</v>
          </cell>
          <cell r="C943" t="str">
            <v>Proveedores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19756.66</v>
          </cell>
          <cell r="J943">
            <v>0</v>
          </cell>
          <cell r="K943">
            <v>0</v>
          </cell>
          <cell r="L943">
            <v>96371.25</v>
          </cell>
          <cell r="M943">
            <v>0</v>
          </cell>
          <cell r="N943">
            <v>0</v>
          </cell>
          <cell r="O943">
            <v>0</v>
          </cell>
          <cell r="P943">
            <v>116127.91</v>
          </cell>
          <cell r="Q943">
            <v>19756.66</v>
          </cell>
          <cell r="R943" t="e">
            <v>#REF!</v>
          </cell>
          <cell r="S943" t="e">
            <v>#REF!</v>
          </cell>
          <cell r="T943">
            <v>116127.91</v>
          </cell>
          <cell r="U943">
            <v>0</v>
          </cell>
          <cell r="V943">
            <v>116127.91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116127.91</v>
          </cell>
        </row>
        <row r="944">
          <cell r="A944" t="str">
            <v>2.1.1.2.1.3.345</v>
          </cell>
          <cell r="B944" t="str">
            <v>CANCHE FLORES CECILIA DEL ROSARIO</v>
          </cell>
          <cell r="C944" t="str">
            <v>Proveedores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82398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82398</v>
          </cell>
          <cell r="Q944">
            <v>82398</v>
          </cell>
          <cell r="R944" t="e">
            <v>#REF!</v>
          </cell>
          <cell r="S944" t="e">
            <v>#REF!</v>
          </cell>
          <cell r="T944">
            <v>82398</v>
          </cell>
          <cell r="U944">
            <v>0</v>
          </cell>
          <cell r="V944">
            <v>82398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82398</v>
          </cell>
        </row>
        <row r="945">
          <cell r="A945" t="str">
            <v>2.1.1.2.1.3.352</v>
          </cell>
          <cell r="B945" t="str">
            <v>CORTEZ CRUZ JUAN MANUEL</v>
          </cell>
          <cell r="C945" t="str">
            <v>Proveedores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10382</v>
          </cell>
          <cell r="O945">
            <v>0</v>
          </cell>
          <cell r="P945">
            <v>10382</v>
          </cell>
          <cell r="Q945">
            <v>0</v>
          </cell>
          <cell r="R945" t="e">
            <v>#REF!</v>
          </cell>
          <cell r="S945" t="e">
            <v>#REF!</v>
          </cell>
          <cell r="T945">
            <v>10382</v>
          </cell>
          <cell r="U945">
            <v>0</v>
          </cell>
          <cell r="V945">
            <v>10382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10382</v>
          </cell>
        </row>
        <row r="946">
          <cell r="A946" t="str">
            <v>2.1.1.2.1.3.37</v>
          </cell>
          <cell r="B946" t="str">
            <v>CONSTRUCCIONES EVOL DEL SURESTE, S.A. DE C.V.</v>
          </cell>
          <cell r="C946" t="str">
            <v>Proveedores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63243.199999999997</v>
          </cell>
          <cell r="U946">
            <v>0</v>
          </cell>
          <cell r="V946">
            <v>63243.199999999997</v>
          </cell>
          <cell r="W946" t="e">
            <v>#REF!</v>
          </cell>
          <cell r="X946">
            <v>0</v>
          </cell>
          <cell r="Y946">
            <v>0</v>
          </cell>
          <cell r="Z946" t="e">
            <v>#REF!</v>
          </cell>
          <cell r="AA946" t="e">
            <v>#REF!</v>
          </cell>
        </row>
        <row r="947">
          <cell r="A947" t="str">
            <v>2.1.1.2.1.3.379</v>
          </cell>
          <cell r="B947" t="str">
            <v>CONSEJO ESTATAL DE COORDINACION DEL SISTEMA NACIONAL DE SEGURIDAD PUBLICA</v>
          </cell>
          <cell r="C947" t="str">
            <v>Proveedores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400000</v>
          </cell>
          <cell r="M947">
            <v>0</v>
          </cell>
          <cell r="N947">
            <v>0</v>
          </cell>
          <cell r="O947">
            <v>0</v>
          </cell>
          <cell r="P947">
            <v>400000</v>
          </cell>
          <cell r="Q947">
            <v>0</v>
          </cell>
          <cell r="R947" t="e">
            <v>#REF!</v>
          </cell>
          <cell r="S947" t="e">
            <v>#REF!</v>
          </cell>
          <cell r="T947">
            <v>400000</v>
          </cell>
          <cell r="U947">
            <v>0</v>
          </cell>
          <cell r="V947">
            <v>400000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400000</v>
          </cell>
        </row>
        <row r="948">
          <cell r="A948" t="str">
            <v>2.1.1.2.1.3.38</v>
          </cell>
          <cell r="B948" t="str">
            <v>COMPUMAYA, S.A.DE C.V.</v>
          </cell>
          <cell r="C948" t="str">
            <v>Proveedores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229225.22</v>
          </cell>
          <cell r="O948">
            <v>0</v>
          </cell>
          <cell r="P948">
            <v>229225.22</v>
          </cell>
          <cell r="Q948">
            <v>0</v>
          </cell>
          <cell r="R948" t="e">
            <v>#REF!</v>
          </cell>
          <cell r="S948" t="e">
            <v>#REF!</v>
          </cell>
          <cell r="T948">
            <v>229225.22</v>
          </cell>
          <cell r="U948">
            <v>0</v>
          </cell>
          <cell r="V948">
            <v>229225.22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229225.22</v>
          </cell>
        </row>
        <row r="949">
          <cell r="A949" t="str">
            <v>2.1.1.2.1.3.381</v>
          </cell>
          <cell r="B949" t="str">
            <v>CONFEDERACION PATRONAL DE LA REPUBLICA MEXICANA</v>
          </cell>
          <cell r="C949" t="str">
            <v>Proveedores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300000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300000</v>
          </cell>
          <cell r="Q949">
            <v>300000</v>
          </cell>
          <cell r="R949" t="e">
            <v>#REF!</v>
          </cell>
          <cell r="S949" t="e">
            <v>#REF!</v>
          </cell>
          <cell r="T949">
            <v>300000</v>
          </cell>
          <cell r="U949">
            <v>0</v>
          </cell>
          <cell r="V949">
            <v>300000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300000</v>
          </cell>
        </row>
        <row r="950">
          <cell r="A950" t="str">
            <v>2.1.1.2.1.3.387</v>
          </cell>
          <cell r="B950" t="str">
            <v>CHEVROLET DEL CARIBE S.A DE C.V.</v>
          </cell>
          <cell r="C950" t="str">
            <v>Proveedores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2974.68</v>
          </cell>
          <cell r="M950">
            <v>0</v>
          </cell>
          <cell r="N950">
            <v>0</v>
          </cell>
          <cell r="O950">
            <v>0</v>
          </cell>
          <cell r="P950">
            <v>2974.68</v>
          </cell>
          <cell r="Q950">
            <v>0</v>
          </cell>
          <cell r="R950" t="e">
            <v>#REF!</v>
          </cell>
          <cell r="S950" t="e">
            <v>#REF!</v>
          </cell>
          <cell r="T950">
            <v>2974.68</v>
          </cell>
          <cell r="U950">
            <v>0</v>
          </cell>
          <cell r="V950">
            <v>2974.68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2974.68</v>
          </cell>
        </row>
        <row r="951">
          <cell r="A951" t="str">
            <v>2.1.1.2.1.3.39</v>
          </cell>
          <cell r="B951" t="str">
            <v>CASTILLA ACEVES DOMENICA</v>
          </cell>
          <cell r="C951" t="str">
            <v>Proveedores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81200</v>
          </cell>
          <cell r="U951">
            <v>0</v>
          </cell>
          <cell r="V951">
            <v>81200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81200</v>
          </cell>
        </row>
        <row r="952">
          <cell r="A952" t="str">
            <v>2.1.1.2.1.3.394</v>
          </cell>
          <cell r="B952" t="str">
            <v>CASTILLO CHIM JOSE FRANCISCO</v>
          </cell>
          <cell r="C952" t="str">
            <v>Proveedores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 t="e">
            <v>#REF!</v>
          </cell>
          <cell r="S952" t="e">
            <v>#REF!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</row>
        <row r="953">
          <cell r="A953" t="str">
            <v>2.1.1.2.1.3.395</v>
          </cell>
          <cell r="B953" t="str">
            <v>CHULIM CAMARA MARCELINO</v>
          </cell>
          <cell r="C953" t="str">
            <v>Proveedores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6960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6960</v>
          </cell>
          <cell r="Q953">
            <v>6960</v>
          </cell>
          <cell r="R953" t="e">
            <v>#REF!</v>
          </cell>
          <cell r="S953" t="e">
            <v>#REF!</v>
          </cell>
          <cell r="T953">
            <v>6960</v>
          </cell>
          <cell r="U953">
            <v>0</v>
          </cell>
          <cell r="V953">
            <v>6960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6960</v>
          </cell>
        </row>
        <row r="954">
          <cell r="A954" t="str">
            <v>2.1.1.2.1.3.397</v>
          </cell>
          <cell r="B954" t="str">
            <v>CABALLERO AVILA ANTONIA LUCELLY</v>
          </cell>
          <cell r="C954" t="str">
            <v>Proveedores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16622.8</v>
          </cell>
          <cell r="L954">
            <v>0</v>
          </cell>
          <cell r="M954">
            <v>0</v>
          </cell>
          <cell r="N954">
            <v>0</v>
          </cell>
          <cell r="O954">
            <v>15022</v>
          </cell>
          <cell r="P954">
            <v>31644.799999999999</v>
          </cell>
          <cell r="Q954">
            <v>16622.8</v>
          </cell>
          <cell r="R954" t="e">
            <v>#REF!</v>
          </cell>
          <cell r="S954" t="e">
            <v>#REF!</v>
          </cell>
          <cell r="T954">
            <v>16622.8</v>
          </cell>
          <cell r="U954">
            <v>0</v>
          </cell>
          <cell r="V954">
            <v>16622.8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16622.8</v>
          </cell>
        </row>
        <row r="955">
          <cell r="A955" t="str">
            <v>2.1.1.2.1.3.4</v>
          </cell>
          <cell r="B955" t="str">
            <v>CONSULTORIA Y ASESORIA INTEGRAL DE EMPRESAS OAXAQUEÑAS CAIEO, S.C.</v>
          </cell>
          <cell r="C955" t="str">
            <v>Proveedores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3755088.2</v>
          </cell>
          <cell r="P955">
            <v>3755088.2</v>
          </cell>
          <cell r="Q955">
            <v>0</v>
          </cell>
          <cell r="R955" t="e">
            <v>#REF!</v>
          </cell>
          <cell r="S955" t="e">
            <v>#REF!</v>
          </cell>
          <cell r="T955">
            <v>2391243.0299999998</v>
          </cell>
          <cell r="U955">
            <v>0</v>
          </cell>
          <cell r="V955">
            <v>2391243.0299999998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2391243.0299999998</v>
          </cell>
        </row>
        <row r="956">
          <cell r="A956" t="str">
            <v>2.1.1.2.1.3.40</v>
          </cell>
          <cell r="B956" t="str">
            <v>CIRCULO MUTTUAL, S.A. DE C.V.</v>
          </cell>
          <cell r="C956" t="str">
            <v>Proveedores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2755000</v>
          </cell>
          <cell r="U956">
            <v>0</v>
          </cell>
          <cell r="V956">
            <v>2755000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2755000</v>
          </cell>
        </row>
        <row r="957">
          <cell r="A957" t="str">
            <v>2.1.1.2.1.3.406</v>
          </cell>
          <cell r="B957" t="str">
            <v>CASA DEL VIAJE CANCUN, S.A. DE C.V.</v>
          </cell>
          <cell r="C957" t="str">
            <v>Proveedores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12755</v>
          </cell>
          <cell r="O957">
            <v>17751</v>
          </cell>
          <cell r="P957">
            <v>30506</v>
          </cell>
          <cell r="Q957">
            <v>0</v>
          </cell>
          <cell r="R957" t="e">
            <v>#REF!</v>
          </cell>
          <cell r="S957" t="e">
            <v>#REF!</v>
          </cell>
          <cell r="T957">
            <v>221413.97</v>
          </cell>
          <cell r="U957">
            <v>0</v>
          </cell>
          <cell r="V957">
            <v>221413.97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221413.97</v>
          </cell>
        </row>
        <row r="958">
          <cell r="A958" t="str">
            <v>2.1.1.2.1.3.41</v>
          </cell>
          <cell r="B958" t="str">
            <v>CABRERA DAVILA EDUARDO MICHELLE</v>
          </cell>
          <cell r="C958" t="str">
            <v>Proveedores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754000</v>
          </cell>
          <cell r="U958">
            <v>0</v>
          </cell>
          <cell r="V958">
            <v>754000</v>
          </cell>
          <cell r="W958" t="e">
            <v>#REF!</v>
          </cell>
          <cell r="X958">
            <v>0</v>
          </cell>
          <cell r="Y958">
            <v>0</v>
          </cell>
          <cell r="Z958" t="e">
            <v>#REF!</v>
          </cell>
          <cell r="AA958" t="e">
            <v>#REF!</v>
          </cell>
        </row>
        <row r="959">
          <cell r="A959" t="str">
            <v>2.1.1.2.1.3.416</v>
          </cell>
          <cell r="B959" t="str">
            <v>CASTILLO MONTALVO CAROLINA ANGELICA</v>
          </cell>
          <cell r="C959" t="str">
            <v>Proveedores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103217.63</v>
          </cell>
          <cell r="M959">
            <v>0</v>
          </cell>
          <cell r="N959">
            <v>0</v>
          </cell>
          <cell r="O959">
            <v>0</v>
          </cell>
          <cell r="P959">
            <v>103217.63</v>
          </cell>
          <cell r="Q959">
            <v>0</v>
          </cell>
          <cell r="R959" t="e">
            <v>#REF!</v>
          </cell>
          <cell r="S959" t="e">
            <v>#REF!</v>
          </cell>
          <cell r="T959">
            <v>103217.63</v>
          </cell>
          <cell r="U959">
            <v>0</v>
          </cell>
          <cell r="V959">
            <v>103217.63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103217.63</v>
          </cell>
        </row>
        <row r="960">
          <cell r="A960" t="str">
            <v>2.1.1.2.1.3.42</v>
          </cell>
          <cell r="B960" t="str">
            <v>CONSTRUCCIONES INTEGRAL S.A. DE C.V.</v>
          </cell>
          <cell r="C960" t="str">
            <v>Proveedores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50019.200000000004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50019.200000000004</v>
          </cell>
          <cell r="Q960">
            <v>50019.200000000004</v>
          </cell>
          <cell r="R960" t="e">
            <v>#REF!</v>
          </cell>
          <cell r="S960" t="e">
            <v>#REF!</v>
          </cell>
          <cell r="T960">
            <v>50019.199999999997</v>
          </cell>
          <cell r="U960">
            <v>0</v>
          </cell>
          <cell r="V960">
            <v>50019.199999999997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50019.199999999997</v>
          </cell>
        </row>
        <row r="961">
          <cell r="A961" t="str">
            <v>2.1.1.2.1.3.421</v>
          </cell>
          <cell r="B961" t="str">
            <v>CANCUN 360 S.A. DE C.V.</v>
          </cell>
          <cell r="C961" t="str">
            <v>Proveedores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30000</v>
          </cell>
          <cell r="M961">
            <v>0</v>
          </cell>
          <cell r="N961">
            <v>0</v>
          </cell>
          <cell r="O961">
            <v>0</v>
          </cell>
          <cell r="P961">
            <v>30000</v>
          </cell>
          <cell r="Q961">
            <v>0</v>
          </cell>
          <cell r="R961" t="e">
            <v>#REF!</v>
          </cell>
          <cell r="S961" t="e">
            <v>#REF!</v>
          </cell>
          <cell r="T961">
            <v>30000</v>
          </cell>
          <cell r="U961">
            <v>0</v>
          </cell>
          <cell r="V961">
            <v>30000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30000</v>
          </cell>
        </row>
        <row r="962">
          <cell r="A962" t="str">
            <v>2.1.1.2.1.3.425</v>
          </cell>
          <cell r="B962" t="str">
            <v>CFE SUMINISTRADOR DE SERVICIOS BASICOS</v>
          </cell>
          <cell r="C962" t="str">
            <v>Proveedores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 t="e">
            <v>#REF!</v>
          </cell>
          <cell r="S962" t="e">
            <v>#REF!</v>
          </cell>
          <cell r="T962">
            <v>111892.4</v>
          </cell>
          <cell r="U962">
            <v>392035.4</v>
          </cell>
          <cell r="V962">
            <v>503927.80000000005</v>
          </cell>
          <cell r="W962" t="e">
            <v>#REF!</v>
          </cell>
          <cell r="X962">
            <v>0</v>
          </cell>
          <cell r="Y962">
            <v>392035.4</v>
          </cell>
          <cell r="Z962" t="e">
            <v>#REF!</v>
          </cell>
          <cell r="AA962" t="e">
            <v>#REF!</v>
          </cell>
        </row>
        <row r="963">
          <cell r="A963" t="str">
            <v>2.1.1.2.1.3.434</v>
          </cell>
          <cell r="B963" t="str">
            <v>CHAN CAN MARIA JESUS</v>
          </cell>
          <cell r="C963" t="str">
            <v>Proveedores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8504.14</v>
          </cell>
          <cell r="M963">
            <v>0</v>
          </cell>
          <cell r="N963">
            <v>0</v>
          </cell>
          <cell r="O963">
            <v>0</v>
          </cell>
          <cell r="P963">
            <v>8504.14</v>
          </cell>
          <cell r="Q963">
            <v>0</v>
          </cell>
          <cell r="R963" t="e">
            <v>#REF!</v>
          </cell>
          <cell r="S963" t="e">
            <v>#REF!</v>
          </cell>
          <cell r="T963">
            <v>29317.14</v>
          </cell>
          <cell r="U963">
            <v>0</v>
          </cell>
          <cell r="V963">
            <v>29317.14</v>
          </cell>
          <cell r="W963" t="e">
            <v>#REF!</v>
          </cell>
          <cell r="X963">
            <v>0</v>
          </cell>
          <cell r="Y963">
            <v>0</v>
          </cell>
          <cell r="Z963" t="e">
            <v>#REF!</v>
          </cell>
          <cell r="AA963" t="e">
            <v>#REF!</v>
          </cell>
        </row>
        <row r="964">
          <cell r="A964" t="str">
            <v>2.1.1.2.1.3.436</v>
          </cell>
          <cell r="B964" t="str">
            <v>Chan Buenfil Leonel De Jesus</v>
          </cell>
          <cell r="C964" t="str">
            <v>Proveedores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12180</v>
          </cell>
          <cell r="P964">
            <v>12180</v>
          </cell>
          <cell r="Q964">
            <v>0</v>
          </cell>
          <cell r="R964" t="e">
            <v>#REF!</v>
          </cell>
          <cell r="S964" t="e">
            <v>#REF!</v>
          </cell>
          <cell r="T964">
            <v>12180</v>
          </cell>
          <cell r="U964">
            <v>0</v>
          </cell>
          <cell r="V964">
            <v>12180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12180</v>
          </cell>
        </row>
        <row r="965">
          <cell r="A965" t="str">
            <v>2.1.1.2.1.3.437</v>
          </cell>
          <cell r="B965" t="str">
            <v>Compañia Mayorista De Abarrotes, S.A. De C.V.</v>
          </cell>
          <cell r="C965" t="str">
            <v>Proveedores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2000000</v>
          </cell>
          <cell r="P965">
            <v>2000000</v>
          </cell>
          <cell r="Q965">
            <v>0</v>
          </cell>
          <cell r="R965" t="e">
            <v>#REF!</v>
          </cell>
          <cell r="S965" t="e">
            <v>#REF!</v>
          </cell>
          <cell r="T965">
            <v>3534000</v>
          </cell>
          <cell r="U965">
            <v>0</v>
          </cell>
          <cell r="V965">
            <v>3534000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3534000</v>
          </cell>
        </row>
        <row r="966">
          <cell r="A966" t="str">
            <v>2.1.1.2.1.3.442</v>
          </cell>
          <cell r="B966" t="str">
            <v>CANUL CANUL MARIA ESPERANZA</v>
          </cell>
          <cell r="C966" t="str">
            <v>Proveedores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 t="e">
            <v>#REF!</v>
          </cell>
          <cell r="S966" t="e">
            <v>#REF!</v>
          </cell>
          <cell r="T966">
            <v>270.54000000000002</v>
          </cell>
          <cell r="U966">
            <v>0</v>
          </cell>
          <cell r="V966">
            <v>270.54000000000002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270.54000000000002</v>
          </cell>
        </row>
        <row r="967">
          <cell r="A967" t="str">
            <v>2.1.1.2.1.3.443</v>
          </cell>
          <cell r="B967" t="str">
            <v>CENTRO DE SERVICIOS AUTOMOTRICES DE QUINTANA ROO S.A. DE C.V.</v>
          </cell>
          <cell r="C967" t="str">
            <v>Proveedores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2500.96</v>
          </cell>
          <cell r="N967">
            <v>3804.8</v>
          </cell>
          <cell r="O967">
            <v>37526</v>
          </cell>
          <cell r="P967">
            <v>43831.76</v>
          </cell>
          <cell r="Q967">
            <v>0</v>
          </cell>
          <cell r="R967" t="e">
            <v>#REF!</v>
          </cell>
          <cell r="S967" t="e">
            <v>#REF!</v>
          </cell>
          <cell r="T967">
            <v>65477.36</v>
          </cell>
          <cell r="U967">
            <v>0</v>
          </cell>
          <cell r="V967">
            <v>65477.36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65477.36</v>
          </cell>
        </row>
        <row r="968">
          <cell r="A968" t="str">
            <v>2.1.1.2.1.3.458</v>
          </cell>
          <cell r="B968" t="str">
            <v>CORPOCYN, S.A. DE C.V.</v>
          </cell>
          <cell r="C968" t="str">
            <v>Proveedores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8236</v>
          </cell>
          <cell r="N968">
            <v>425901.73000000004</v>
          </cell>
          <cell r="O968">
            <v>70980.23</v>
          </cell>
          <cell r="P968">
            <v>505117.96</v>
          </cell>
          <cell r="Q968">
            <v>0</v>
          </cell>
          <cell r="R968" t="e">
            <v>#REF!</v>
          </cell>
          <cell r="S968" t="e">
            <v>#REF!</v>
          </cell>
          <cell r="T968">
            <v>688810.74</v>
          </cell>
          <cell r="U968">
            <v>0</v>
          </cell>
          <cell r="V968">
            <v>688810.74</v>
          </cell>
          <cell r="W968" t="e">
            <v>#REF!</v>
          </cell>
          <cell r="X968">
            <v>0</v>
          </cell>
          <cell r="Y968">
            <v>0</v>
          </cell>
          <cell r="Z968" t="e">
            <v>#REF!</v>
          </cell>
          <cell r="AA968" t="e">
            <v>#REF!</v>
          </cell>
        </row>
        <row r="969">
          <cell r="A969" t="str">
            <v>2.1.1.2.1.3.459</v>
          </cell>
          <cell r="B969" t="str">
            <v>COHUO PAREDES CHRISTIAN BALINGUER</v>
          </cell>
          <cell r="C969" t="str">
            <v>Proveedores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 t="e">
            <v>#REF!</v>
          </cell>
          <cell r="S969" t="e">
            <v>#REF!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</row>
        <row r="970">
          <cell r="A970" t="str">
            <v>2.1.1.2.1.3.467</v>
          </cell>
          <cell r="B970" t="str">
            <v>CORPORATIVO MEXICANO REVELOR S.A. DE C.V.</v>
          </cell>
          <cell r="C970" t="str">
            <v>Proveedores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290000</v>
          </cell>
          <cell r="N970">
            <v>0</v>
          </cell>
          <cell r="O970">
            <v>0</v>
          </cell>
          <cell r="P970">
            <v>290000</v>
          </cell>
          <cell r="Q970">
            <v>0</v>
          </cell>
          <cell r="R970" t="e">
            <v>#REF!</v>
          </cell>
          <cell r="S970" t="e">
            <v>#REF!</v>
          </cell>
          <cell r="T970">
            <v>290000</v>
          </cell>
          <cell r="U970">
            <v>0</v>
          </cell>
          <cell r="V970">
            <v>290000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290000</v>
          </cell>
        </row>
        <row r="971">
          <cell r="A971" t="str">
            <v>2.1.1.2.1.3.468</v>
          </cell>
          <cell r="B971" t="str">
            <v>CHE NUÑEZ PEDRO ALFONSO</v>
          </cell>
          <cell r="C971" t="str">
            <v>Proveedores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580</v>
          </cell>
          <cell r="O971">
            <v>13479.2</v>
          </cell>
          <cell r="P971">
            <v>14059.2</v>
          </cell>
          <cell r="Q971">
            <v>0</v>
          </cell>
          <cell r="R971" t="e">
            <v>#REF!</v>
          </cell>
          <cell r="S971" t="e">
            <v>#REF!</v>
          </cell>
          <cell r="T971">
            <v>15259.2</v>
          </cell>
          <cell r="U971">
            <v>0</v>
          </cell>
          <cell r="V971">
            <v>15259.2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15259.2</v>
          </cell>
        </row>
        <row r="972">
          <cell r="A972" t="str">
            <v>2.1.1.2.1.3.482</v>
          </cell>
          <cell r="B972" t="str">
            <v>COMERCIO INTELIGENTE Y EFICAZ S. DE R.L. DE C.V.</v>
          </cell>
          <cell r="C972" t="str">
            <v>Proveedores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115299.57</v>
          </cell>
          <cell r="N972">
            <v>0</v>
          </cell>
          <cell r="O972">
            <v>0</v>
          </cell>
          <cell r="P972">
            <v>115299.57</v>
          </cell>
          <cell r="Q972">
            <v>0</v>
          </cell>
          <cell r="R972" t="e">
            <v>#REF!</v>
          </cell>
          <cell r="S972" t="e">
            <v>#REF!</v>
          </cell>
          <cell r="T972">
            <v>115299.57</v>
          </cell>
          <cell r="U972">
            <v>0</v>
          </cell>
          <cell r="V972">
            <v>115299.57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115299.57</v>
          </cell>
        </row>
        <row r="973">
          <cell r="A973" t="str">
            <v>2.1.1.2.1.3.486</v>
          </cell>
          <cell r="B973" t="str">
            <v>COMERCIO ESPECIALIZADO BSG S.A. DE C.V.</v>
          </cell>
          <cell r="C973" t="str">
            <v>Proveedores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289999.63</v>
          </cell>
          <cell r="N973">
            <v>0</v>
          </cell>
          <cell r="O973">
            <v>0</v>
          </cell>
          <cell r="P973">
            <v>289999.63</v>
          </cell>
          <cell r="Q973">
            <v>0</v>
          </cell>
          <cell r="R973" t="e">
            <v>#REF!</v>
          </cell>
          <cell r="S973" t="e">
            <v>#REF!</v>
          </cell>
          <cell r="T973">
            <v>289999.63</v>
          </cell>
          <cell r="U973">
            <v>0</v>
          </cell>
          <cell r="V973">
            <v>289999.63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289999.63</v>
          </cell>
        </row>
        <row r="974">
          <cell r="A974" t="str">
            <v>2.1.1.2.1.3.487</v>
          </cell>
          <cell r="B974" t="str">
            <v>COMERFAST, S.A. DE C.V.</v>
          </cell>
          <cell r="C974" t="str">
            <v>Proveedores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168009.51</v>
          </cell>
          <cell r="M974">
            <v>0</v>
          </cell>
          <cell r="N974">
            <v>188000</v>
          </cell>
          <cell r="O974">
            <v>0</v>
          </cell>
          <cell r="P974">
            <v>356009.51</v>
          </cell>
          <cell r="Q974">
            <v>0</v>
          </cell>
          <cell r="R974" t="e">
            <v>#REF!</v>
          </cell>
          <cell r="S974" t="e">
            <v>#REF!</v>
          </cell>
          <cell r="T974">
            <v>356009.51</v>
          </cell>
          <cell r="U974">
            <v>0</v>
          </cell>
          <cell r="V974">
            <v>356009.51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356009.51</v>
          </cell>
        </row>
        <row r="975">
          <cell r="A975" t="str">
            <v>2.1.1.2.1.3.497</v>
          </cell>
          <cell r="B975" t="str">
            <v>COMERCIALIZADORA PEÑASCO, S.A. DE C.V.</v>
          </cell>
          <cell r="C975" t="str">
            <v>Proveedores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3620358.84</v>
          </cell>
          <cell r="O975">
            <v>0</v>
          </cell>
          <cell r="P975">
            <v>3620358.84</v>
          </cell>
          <cell r="Q975">
            <v>0</v>
          </cell>
          <cell r="R975" t="e">
            <v>#REF!</v>
          </cell>
          <cell r="S975" t="e">
            <v>#REF!</v>
          </cell>
          <cell r="T975">
            <v>3620358.84</v>
          </cell>
          <cell r="U975">
            <v>0</v>
          </cell>
          <cell r="V975">
            <v>3620358.84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3620358.84</v>
          </cell>
        </row>
        <row r="976">
          <cell r="A976" t="str">
            <v>2.1.1.2.1.3.505</v>
          </cell>
          <cell r="B976" t="str">
            <v>CTP DISEÑOS Y PROYETOS EMPRESARIALES, S.A. DE C.V.</v>
          </cell>
          <cell r="C976" t="str">
            <v>Proveedores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 t="e">
            <v>#REF!</v>
          </cell>
          <cell r="S976" t="e">
            <v>#REF!</v>
          </cell>
          <cell r="T976">
            <v>118200</v>
          </cell>
          <cell r="U976">
            <v>0</v>
          </cell>
          <cell r="V976">
            <v>118200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118200</v>
          </cell>
        </row>
        <row r="977">
          <cell r="A977" t="str">
            <v>2.1.1.2.1.3.509</v>
          </cell>
          <cell r="B977" t="str">
            <v>Construcciones y Demoliciones del Sureste SA de CV</v>
          </cell>
          <cell r="C977" t="str">
            <v>Proveedores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1797356.6</v>
          </cell>
          <cell r="M977">
            <v>0</v>
          </cell>
          <cell r="N977">
            <v>0</v>
          </cell>
          <cell r="O977">
            <v>0</v>
          </cell>
          <cell r="P977">
            <v>1797356.6</v>
          </cell>
          <cell r="Q977">
            <v>0</v>
          </cell>
          <cell r="R977" t="e">
            <v>#REF!</v>
          </cell>
          <cell r="S977" t="e">
            <v>#REF!</v>
          </cell>
          <cell r="T977">
            <v>1797356.6</v>
          </cell>
          <cell r="U977">
            <v>0</v>
          </cell>
          <cell r="V977">
            <v>1797356.6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1797356.6</v>
          </cell>
        </row>
        <row r="978">
          <cell r="A978" t="str">
            <v>2.1.1.2.1.3.527</v>
          </cell>
          <cell r="B978" t="str">
            <v>COMERCIALIZADORA POTTER S.A. DE C.V.</v>
          </cell>
          <cell r="C978" t="str">
            <v>Proveedores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57779.6</v>
          </cell>
          <cell r="N978">
            <v>0</v>
          </cell>
          <cell r="O978">
            <v>0</v>
          </cell>
          <cell r="P978">
            <v>57779.6</v>
          </cell>
          <cell r="Q978">
            <v>0</v>
          </cell>
          <cell r="R978" t="e">
            <v>#REF!</v>
          </cell>
          <cell r="S978" t="e">
            <v>#REF!</v>
          </cell>
          <cell r="T978">
            <v>57779.6</v>
          </cell>
          <cell r="U978">
            <v>0</v>
          </cell>
          <cell r="V978">
            <v>57779.6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57779.6</v>
          </cell>
        </row>
        <row r="979">
          <cell r="A979" t="str">
            <v>2.1.1.2.1.3.53</v>
          </cell>
          <cell r="B979" t="str">
            <v>CONSTANTINO TEJERO EMILIA JANNETTE</v>
          </cell>
          <cell r="C979" t="str">
            <v>Proveedores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10440</v>
          </cell>
          <cell r="L979">
            <v>14056.41</v>
          </cell>
          <cell r="M979">
            <v>0</v>
          </cell>
          <cell r="N979">
            <v>0</v>
          </cell>
          <cell r="O979">
            <v>0</v>
          </cell>
          <cell r="P979">
            <v>24496.41</v>
          </cell>
          <cell r="Q979">
            <v>10440</v>
          </cell>
          <cell r="R979" t="e">
            <v>#REF!</v>
          </cell>
          <cell r="S979" t="e">
            <v>#REF!</v>
          </cell>
          <cell r="T979">
            <v>24496.41</v>
          </cell>
          <cell r="U979">
            <v>0</v>
          </cell>
          <cell r="V979">
            <v>24496.41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24496.41</v>
          </cell>
        </row>
        <row r="980">
          <cell r="A980" t="str">
            <v>2.1.1.2.1.3.545</v>
          </cell>
          <cell r="B980" t="str">
            <v>CONSTRUCTORA CESPER S.A. DE C.V.</v>
          </cell>
          <cell r="C980" t="str">
            <v>Proveedores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281542.89</v>
          </cell>
          <cell r="N980">
            <v>0</v>
          </cell>
          <cell r="O980">
            <v>0</v>
          </cell>
          <cell r="P980">
            <v>281542.89</v>
          </cell>
          <cell r="Q980">
            <v>0</v>
          </cell>
          <cell r="R980" t="e">
            <v>#REF!</v>
          </cell>
          <cell r="S980" t="e">
            <v>#REF!</v>
          </cell>
          <cell r="T980">
            <v>281542.89</v>
          </cell>
          <cell r="U980">
            <v>0</v>
          </cell>
          <cell r="V980">
            <v>281542.89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281542.89</v>
          </cell>
        </row>
        <row r="981">
          <cell r="A981" t="str">
            <v>2.1.1.2.1.3.553</v>
          </cell>
          <cell r="B981" t="str">
            <v>CONSTRUCASA LA ROCA S.A DE.C.V</v>
          </cell>
          <cell r="C981" t="str">
            <v>Proveedores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</row>
        <row r="982">
          <cell r="A982" t="str">
            <v>2.1.1.2.1.3.556</v>
          </cell>
          <cell r="B982" t="str">
            <v>COMERCIALIZADORA RUECSA, S. DE R.L. DE C.V.</v>
          </cell>
          <cell r="C982" t="str">
            <v>Proveedores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330000</v>
          </cell>
          <cell r="O982">
            <v>0</v>
          </cell>
          <cell r="P982">
            <v>330000</v>
          </cell>
          <cell r="Q982">
            <v>0</v>
          </cell>
          <cell r="R982" t="e">
            <v>#REF!</v>
          </cell>
          <cell r="S982" t="e">
            <v>#REF!</v>
          </cell>
          <cell r="T982">
            <v>330000</v>
          </cell>
          <cell r="U982">
            <v>0</v>
          </cell>
          <cell r="V982">
            <v>330000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330000</v>
          </cell>
        </row>
        <row r="983">
          <cell r="A983" t="str">
            <v>2.1.1.2.1.3.562</v>
          </cell>
          <cell r="B983" t="str">
            <v>CONDUCCION DE TELECOMUNICACIONES SOCIEDAD CIVIL</v>
          </cell>
          <cell r="C983" t="str">
            <v>Proveedores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1160000</v>
          </cell>
          <cell r="O983">
            <v>0</v>
          </cell>
          <cell r="P983">
            <v>1160000</v>
          </cell>
          <cell r="Q983">
            <v>0</v>
          </cell>
          <cell r="R983" t="e">
            <v>#REF!</v>
          </cell>
          <cell r="S983" t="e">
            <v>#REF!</v>
          </cell>
          <cell r="T983">
            <v>1160000</v>
          </cell>
          <cell r="U983">
            <v>0</v>
          </cell>
          <cell r="V983">
            <v>1160000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1160000</v>
          </cell>
        </row>
        <row r="984">
          <cell r="A984" t="str">
            <v>2.1.1.2.1.3.563</v>
          </cell>
          <cell r="B984" t="str">
            <v>CERVERA PEREZ KARLA ALEJANDRA</v>
          </cell>
          <cell r="C984" t="str">
            <v>Proveedores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16472</v>
          </cell>
          <cell r="P984">
            <v>16472</v>
          </cell>
          <cell r="Q984">
            <v>0</v>
          </cell>
          <cell r="R984" t="e">
            <v>#REF!</v>
          </cell>
          <cell r="S984" t="e">
            <v>#REF!</v>
          </cell>
          <cell r="T984">
            <v>125750.24</v>
          </cell>
          <cell r="U984">
            <v>0</v>
          </cell>
          <cell r="V984">
            <v>125750.24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125750.24</v>
          </cell>
        </row>
        <row r="985">
          <cell r="A985" t="str">
            <v>2.1.1.2.1.3.568</v>
          </cell>
          <cell r="B985" t="str">
            <v>CONDE CANTO NOEMI CAROLINA</v>
          </cell>
          <cell r="C985" t="str">
            <v>Proveedores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 t="e">
            <v>#REF!</v>
          </cell>
          <cell r="S985" t="e">
            <v>#REF!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</row>
        <row r="986">
          <cell r="A986" t="str">
            <v>2.1.1.2.1.3.57</v>
          </cell>
          <cell r="B986" t="str">
            <v>CIREROL VIVAS CARLOS JESUS</v>
          </cell>
          <cell r="C986" t="str">
            <v>Proveedores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75000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75000</v>
          </cell>
          <cell r="Q986">
            <v>75000</v>
          </cell>
          <cell r="R986" t="e">
            <v>#REF!</v>
          </cell>
          <cell r="S986" t="e">
            <v>#REF!</v>
          </cell>
          <cell r="T986">
            <v>75000</v>
          </cell>
          <cell r="U986">
            <v>0</v>
          </cell>
          <cell r="V986">
            <v>75000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75000</v>
          </cell>
        </row>
        <row r="987">
          <cell r="A987" t="str">
            <v>2.1.1.2.1.3.579</v>
          </cell>
          <cell r="B987" t="str">
            <v>CORPORATIVO KA'A SIIJIL S.A. DE C.V.</v>
          </cell>
          <cell r="C987" t="str">
            <v>Proveedores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430294.8</v>
          </cell>
          <cell r="N987">
            <v>0</v>
          </cell>
          <cell r="O987">
            <v>0</v>
          </cell>
          <cell r="P987">
            <v>430294.8</v>
          </cell>
          <cell r="Q987">
            <v>0</v>
          </cell>
          <cell r="R987" t="e">
            <v>#REF!</v>
          </cell>
          <cell r="S987" t="e">
            <v>#REF!</v>
          </cell>
          <cell r="T987">
            <v>430294.8</v>
          </cell>
          <cell r="U987">
            <v>0</v>
          </cell>
          <cell r="V987">
            <v>430294.8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430294.8</v>
          </cell>
        </row>
        <row r="988">
          <cell r="A988" t="str">
            <v>2.1.1.2.1.3.581</v>
          </cell>
          <cell r="B988" t="str">
            <v>COMERCIALIZADORA CHAKTUMEN DE QUINTANA ROO S. DE R.L. DE C.V.</v>
          </cell>
          <cell r="C988" t="str">
            <v>Proveedores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5000000</v>
          </cell>
          <cell r="N988">
            <v>0</v>
          </cell>
          <cell r="O988">
            <v>0</v>
          </cell>
          <cell r="P988">
            <v>5000000</v>
          </cell>
          <cell r="Q988">
            <v>0</v>
          </cell>
          <cell r="R988" t="e">
            <v>#REF!</v>
          </cell>
          <cell r="S988" t="e">
            <v>#REF!</v>
          </cell>
          <cell r="T988">
            <v>5000000</v>
          </cell>
          <cell r="U988">
            <v>0</v>
          </cell>
          <cell r="V988">
            <v>5000000</v>
          </cell>
          <cell r="W988" t="e">
            <v>#REF!</v>
          </cell>
          <cell r="X988">
            <v>0</v>
          </cell>
          <cell r="Y988">
            <v>0</v>
          </cell>
          <cell r="Z988" t="e">
            <v>#REF!</v>
          </cell>
          <cell r="AA988" t="e">
            <v>#REF!</v>
          </cell>
        </row>
        <row r="989">
          <cell r="A989" t="str">
            <v>2.1.1.2.1.3.59</v>
          </cell>
          <cell r="B989" t="str">
            <v>COMERCIALIZADORA DE MEDIOS Y TECNOLOGIA, S.A. DE C.V.</v>
          </cell>
          <cell r="C989" t="str">
            <v>Proveedores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116000</v>
          </cell>
          <cell r="P989">
            <v>116000</v>
          </cell>
          <cell r="Q989">
            <v>0</v>
          </cell>
          <cell r="R989" t="e">
            <v>#REF!</v>
          </cell>
          <cell r="S989" t="e">
            <v>#REF!</v>
          </cell>
          <cell r="T989">
            <v>290000</v>
          </cell>
          <cell r="U989">
            <v>0</v>
          </cell>
          <cell r="V989">
            <v>290000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290000</v>
          </cell>
        </row>
        <row r="990">
          <cell r="A990" t="str">
            <v>2.1.1.2.1.3.590</v>
          </cell>
          <cell r="B990" t="str">
            <v>CENTURIONS SERVICIOS DE SEGURIDAD PRIVADA S.A. DE C.V.</v>
          </cell>
          <cell r="C990" t="str">
            <v>Proveedores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264480</v>
          </cell>
          <cell r="N990">
            <v>176320</v>
          </cell>
          <cell r="O990">
            <v>352640</v>
          </cell>
          <cell r="P990">
            <v>793440</v>
          </cell>
          <cell r="Q990">
            <v>0</v>
          </cell>
          <cell r="R990" t="e">
            <v>#REF!</v>
          </cell>
          <cell r="S990" t="e">
            <v>#REF!</v>
          </cell>
          <cell r="T990">
            <v>969760</v>
          </cell>
          <cell r="U990">
            <v>0</v>
          </cell>
          <cell r="V990">
            <v>969760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969760</v>
          </cell>
        </row>
        <row r="991">
          <cell r="A991" t="str">
            <v>2.1.1.2.1.3.593</v>
          </cell>
          <cell r="B991" t="str">
            <v>CENTRO DE CAPACITACION INTEGRAL PARA LA SEGURIDAD Y PREVENCION DE LA V</v>
          </cell>
          <cell r="C991" t="str">
            <v>Proveedores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1733499.99</v>
          </cell>
          <cell r="N991">
            <v>0</v>
          </cell>
          <cell r="O991">
            <v>0</v>
          </cell>
          <cell r="P991">
            <v>1733499.99</v>
          </cell>
          <cell r="Q991">
            <v>0</v>
          </cell>
          <cell r="R991" t="e">
            <v>#REF!</v>
          </cell>
          <cell r="S991" t="e">
            <v>#REF!</v>
          </cell>
          <cell r="T991">
            <v>1733499.99</v>
          </cell>
          <cell r="U991">
            <v>0</v>
          </cell>
          <cell r="V991">
            <v>1733499.99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1733499.99</v>
          </cell>
        </row>
        <row r="992">
          <cell r="A992" t="str">
            <v>2.1.1.2.1.3.6</v>
          </cell>
          <cell r="B992" t="str">
            <v>C&amp;A SERVICIOS INTEGRALES DEL CARIBE, S.C.</v>
          </cell>
          <cell r="C992" t="str">
            <v>Proveedores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290000</v>
          </cell>
          <cell r="U992">
            <v>0</v>
          </cell>
          <cell r="V992">
            <v>290000</v>
          </cell>
          <cell r="W992" t="e">
            <v>#REF!</v>
          </cell>
          <cell r="X992">
            <v>0</v>
          </cell>
          <cell r="Y992">
            <v>0</v>
          </cell>
          <cell r="Z992" t="e">
            <v>#REF!</v>
          </cell>
          <cell r="AA992" t="e">
            <v>#REF!</v>
          </cell>
        </row>
        <row r="993">
          <cell r="A993" t="str">
            <v>2.1.1.2.1.3.604</v>
          </cell>
          <cell r="B993" t="str">
            <v>COMIDA HIGIENICA Y SALUDABLE SA. DE CV</v>
          </cell>
          <cell r="C993" t="str">
            <v>Proveedores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7849022.6200000001</v>
          </cell>
          <cell r="O993">
            <v>0</v>
          </cell>
          <cell r="P993">
            <v>7849022.6200000001</v>
          </cell>
          <cell r="Q993">
            <v>0</v>
          </cell>
          <cell r="R993" t="e">
            <v>#REF!</v>
          </cell>
          <cell r="S993" t="e">
            <v>#REF!</v>
          </cell>
          <cell r="T993">
            <v>7849022.6200000001</v>
          </cell>
          <cell r="U993">
            <v>0</v>
          </cell>
          <cell r="V993">
            <v>7849022.6200000001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7849022.6200000001</v>
          </cell>
        </row>
        <row r="994">
          <cell r="A994" t="str">
            <v>2.1.1.2.1.3.608</v>
          </cell>
          <cell r="B994" t="str">
            <v>COMERCIALIZADORA ESP-MEND, S.A. DE C.V.</v>
          </cell>
          <cell r="C994" t="str">
            <v>Proveedores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</row>
        <row r="995">
          <cell r="A995" t="str">
            <v>2.1.1.2.1.3.610</v>
          </cell>
          <cell r="B995" t="str">
            <v>Cuellar Orellana Blanca Laura</v>
          </cell>
          <cell r="C995" t="str">
            <v>Proveedores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</row>
        <row r="996">
          <cell r="A996" t="str">
            <v>2.1.1.2.1.3.615</v>
          </cell>
          <cell r="B996" t="str">
            <v>Comercializadora Zachbe S.A. DE C.V.</v>
          </cell>
          <cell r="C996" t="str">
            <v>Proveedores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234320</v>
          </cell>
          <cell r="P996">
            <v>234320</v>
          </cell>
          <cell r="Q996">
            <v>0</v>
          </cell>
          <cell r="R996" t="e">
            <v>#REF!</v>
          </cell>
          <cell r="S996" t="e">
            <v>#REF!</v>
          </cell>
          <cell r="T996">
            <v>387440</v>
          </cell>
          <cell r="U996">
            <v>0</v>
          </cell>
          <cell r="V996">
            <v>387440</v>
          </cell>
          <cell r="W996" t="e">
            <v>#REF!</v>
          </cell>
          <cell r="X996">
            <v>0</v>
          </cell>
          <cell r="Y996">
            <v>0</v>
          </cell>
          <cell r="Z996" t="e">
            <v>#REF!</v>
          </cell>
          <cell r="AA996" t="e">
            <v>#REF!</v>
          </cell>
        </row>
        <row r="997">
          <cell r="A997" t="str">
            <v>2.1.1.2.1.3.616</v>
          </cell>
          <cell r="B997" t="str">
            <v>CRUZ MENA KIMBERLY SANET</v>
          </cell>
          <cell r="C997" t="str">
            <v>Proveedores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27486.61</v>
          </cell>
          <cell r="O997">
            <v>0</v>
          </cell>
          <cell r="P997">
            <v>27486.61</v>
          </cell>
          <cell r="Q997">
            <v>0</v>
          </cell>
          <cell r="R997" t="e">
            <v>#REF!</v>
          </cell>
          <cell r="S997" t="e">
            <v>#REF!</v>
          </cell>
          <cell r="T997">
            <v>27486.61</v>
          </cell>
          <cell r="U997">
            <v>0</v>
          </cell>
          <cell r="V997">
            <v>27486.61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27486.61</v>
          </cell>
        </row>
        <row r="998">
          <cell r="A998" t="str">
            <v>2.1.1.2.1.3.617</v>
          </cell>
          <cell r="B998" t="str">
            <v>CORPORATIVO ESCOGA, S.A. DE C.V.</v>
          </cell>
          <cell r="C998" t="str">
            <v>Proveedores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142490.01</v>
          </cell>
          <cell r="P998">
            <v>142490.01</v>
          </cell>
          <cell r="Q998">
            <v>0</v>
          </cell>
          <cell r="R998" t="e">
            <v>#REF!</v>
          </cell>
          <cell r="S998" t="e">
            <v>#REF!</v>
          </cell>
          <cell r="T998">
            <v>142490.01</v>
          </cell>
          <cell r="U998">
            <v>0</v>
          </cell>
          <cell r="V998">
            <v>142490.01</v>
          </cell>
          <cell r="W998" t="e">
            <v>#REF!</v>
          </cell>
          <cell r="X998">
            <v>0</v>
          </cell>
          <cell r="Y998">
            <v>0</v>
          </cell>
          <cell r="Z998" t="e">
            <v>#REF!</v>
          </cell>
          <cell r="AA998" t="e">
            <v>#REF!</v>
          </cell>
        </row>
        <row r="999">
          <cell r="A999" t="str">
            <v>2.1.1.2.1.3.620</v>
          </cell>
          <cell r="B999" t="str">
            <v>CONSUL OAX, S.A. DE C.V.</v>
          </cell>
          <cell r="C999" t="str">
            <v>Proveedores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3582985.96</v>
          </cell>
          <cell r="O999">
            <v>0</v>
          </cell>
          <cell r="P999">
            <v>3582985.96</v>
          </cell>
          <cell r="Q999">
            <v>0</v>
          </cell>
          <cell r="R999" t="e">
            <v>#REF!</v>
          </cell>
          <cell r="S999" t="e">
            <v>#REF!</v>
          </cell>
          <cell r="T999">
            <v>3832385.96</v>
          </cell>
          <cell r="U999">
            <v>0</v>
          </cell>
          <cell r="V999">
            <v>3832385.96</v>
          </cell>
          <cell r="W999" t="e">
            <v>#REF!</v>
          </cell>
          <cell r="X999">
            <v>0</v>
          </cell>
          <cell r="Y999">
            <v>0</v>
          </cell>
          <cell r="Z999" t="e">
            <v>#REF!</v>
          </cell>
          <cell r="AA999" t="e">
            <v>#REF!</v>
          </cell>
        </row>
        <row r="1000">
          <cell r="A1000" t="str">
            <v>2.1.1.2.1.3.628</v>
          </cell>
          <cell r="B1000" t="str">
            <v>RS CORPORATIVO DE SERVICIOS EMPRESARIALES S.A. DE C.V.</v>
          </cell>
          <cell r="C1000" t="str">
            <v>Proveedores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632481.30000000005</v>
          </cell>
          <cell r="P1000">
            <v>632481.30000000005</v>
          </cell>
          <cell r="Q1000">
            <v>0</v>
          </cell>
          <cell r="R1000" t="e">
            <v>#REF!</v>
          </cell>
          <cell r="S1000" t="e">
            <v>#REF!</v>
          </cell>
          <cell r="T1000">
            <v>632481.30000000005</v>
          </cell>
          <cell r="U1000">
            <v>0</v>
          </cell>
          <cell r="V1000">
            <v>632481.30000000005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632481.30000000005</v>
          </cell>
        </row>
        <row r="1001">
          <cell r="A1001" t="str">
            <v>2.1.1.2.1.3.632</v>
          </cell>
          <cell r="B1001" t="str">
            <v>CAAMAL JIMÉNEZ ÁNGEL ALEJANDRO</v>
          </cell>
          <cell r="C1001" t="str">
            <v>Proveedores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83155.17</v>
          </cell>
          <cell r="P1001">
            <v>83155.17</v>
          </cell>
          <cell r="Q1001">
            <v>0</v>
          </cell>
          <cell r="R1001" t="e">
            <v>#REF!</v>
          </cell>
          <cell r="S1001" t="e">
            <v>#REF!</v>
          </cell>
          <cell r="T1001">
            <v>106913.79</v>
          </cell>
          <cell r="U1001">
            <v>0</v>
          </cell>
          <cell r="V1001">
            <v>106913.79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106913.79</v>
          </cell>
        </row>
        <row r="1002">
          <cell r="A1002" t="str">
            <v>2.1.1.2.1.3.633</v>
          </cell>
          <cell r="B1002" t="str">
            <v>CRUZ PEREZ ALEJANDRO</v>
          </cell>
          <cell r="C1002" t="str">
            <v>Proveedores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15126.4</v>
          </cell>
          <cell r="P1002">
            <v>15126.4</v>
          </cell>
          <cell r="Q1002">
            <v>0</v>
          </cell>
          <cell r="R1002" t="e">
            <v>#REF!</v>
          </cell>
          <cell r="S1002" t="e">
            <v>#REF!</v>
          </cell>
          <cell r="T1002">
            <v>190158.8</v>
          </cell>
          <cell r="U1002">
            <v>0</v>
          </cell>
          <cell r="V1002">
            <v>190158.8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190158.8</v>
          </cell>
        </row>
        <row r="1003">
          <cell r="A1003" t="str">
            <v>2.1.1.2.1.3.634</v>
          </cell>
          <cell r="B1003" t="str">
            <v>Centro de Reparacion Cancun S.A. de C.V.</v>
          </cell>
          <cell r="C1003" t="str">
            <v>Proveedores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</row>
        <row r="1004">
          <cell r="A1004" t="str">
            <v>2.1.1.2.1.3.637</v>
          </cell>
          <cell r="B1004" t="str">
            <v>CORONA MANCILLA RODOLFO</v>
          </cell>
          <cell r="C1004" t="str">
            <v>Proveedores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42400</v>
          </cell>
          <cell r="P1004">
            <v>42400</v>
          </cell>
          <cell r="Q1004">
            <v>0</v>
          </cell>
          <cell r="R1004" t="e">
            <v>#REF!</v>
          </cell>
          <cell r="S1004" t="e">
            <v>#REF!</v>
          </cell>
          <cell r="T1004">
            <v>86800</v>
          </cell>
          <cell r="U1004">
            <v>0</v>
          </cell>
          <cell r="V1004">
            <v>86800</v>
          </cell>
          <cell r="W1004" t="e">
            <v>#REF!</v>
          </cell>
          <cell r="X1004">
            <v>0</v>
          </cell>
          <cell r="Y1004">
            <v>0</v>
          </cell>
          <cell r="Z1004" t="e">
            <v>#REF!</v>
          </cell>
          <cell r="AA1004" t="e">
            <v>#REF!</v>
          </cell>
        </row>
        <row r="1005">
          <cell r="A1005" t="str">
            <v>2.1.1.2.1.3.639</v>
          </cell>
          <cell r="B1005" t="str">
            <v>COMERCIALIZADORA DE LA PENINSULA COM ALTER SAS DE CV</v>
          </cell>
          <cell r="C1005" t="str">
            <v>Proveedores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270662.54000000004</v>
          </cell>
          <cell r="O1005">
            <v>0</v>
          </cell>
          <cell r="P1005">
            <v>270662.54000000004</v>
          </cell>
          <cell r="Q1005">
            <v>0</v>
          </cell>
          <cell r="R1005" t="e">
            <v>#REF!</v>
          </cell>
          <cell r="S1005" t="e">
            <v>#REF!</v>
          </cell>
          <cell r="T1005">
            <v>270662.53999999998</v>
          </cell>
          <cell r="U1005">
            <v>0</v>
          </cell>
          <cell r="V1005">
            <v>270662.53999999998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270662.53999999998</v>
          </cell>
        </row>
        <row r="1006">
          <cell r="A1006" t="str">
            <v>2.1.1.2.1.3.642</v>
          </cell>
          <cell r="B1006" t="str">
            <v>CONSTRURONIN, S.A. DE C.V.</v>
          </cell>
          <cell r="C1006" t="str">
            <v>Proveedores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9744</v>
          </cell>
          <cell r="O1006">
            <v>0</v>
          </cell>
          <cell r="P1006">
            <v>9744</v>
          </cell>
          <cell r="Q1006">
            <v>0</v>
          </cell>
          <cell r="R1006" t="e">
            <v>#REF!</v>
          </cell>
          <cell r="S1006" t="e">
            <v>#REF!</v>
          </cell>
          <cell r="T1006">
            <v>9744</v>
          </cell>
          <cell r="U1006">
            <v>0</v>
          </cell>
          <cell r="V1006">
            <v>9744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9744</v>
          </cell>
        </row>
        <row r="1007">
          <cell r="A1007" t="str">
            <v>2.1.1.2.1.3.644</v>
          </cell>
          <cell r="B1007" t="str">
            <v>CL CONTENIDO S.C.</v>
          </cell>
          <cell r="C1007" t="str">
            <v>Proveedores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162400</v>
          </cell>
          <cell r="O1007">
            <v>0</v>
          </cell>
          <cell r="P1007">
            <v>162400</v>
          </cell>
          <cell r="Q1007">
            <v>0</v>
          </cell>
          <cell r="R1007" t="e">
            <v>#REF!</v>
          </cell>
          <cell r="S1007" t="e">
            <v>#REF!</v>
          </cell>
          <cell r="T1007">
            <v>162400</v>
          </cell>
          <cell r="U1007">
            <v>0</v>
          </cell>
          <cell r="V1007">
            <v>162400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162400</v>
          </cell>
        </row>
        <row r="1008">
          <cell r="A1008" t="str">
            <v>2.1.1.2.1.3.648</v>
          </cell>
          <cell r="B1008" t="str">
            <v>COMERCIALIZADORA SULMIR, S.A. DE C.V.</v>
          </cell>
          <cell r="C1008" t="str">
            <v>Proveedores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213513.8</v>
          </cell>
          <cell r="O1008">
            <v>19390.05</v>
          </cell>
          <cell r="P1008">
            <v>232903.84999999998</v>
          </cell>
          <cell r="Q1008">
            <v>0</v>
          </cell>
          <cell r="R1008" t="e">
            <v>#REF!</v>
          </cell>
          <cell r="S1008" t="e">
            <v>#REF!</v>
          </cell>
          <cell r="T1008">
            <v>232903.85</v>
          </cell>
          <cell r="U1008">
            <v>0</v>
          </cell>
          <cell r="V1008">
            <v>232903.85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232903.85</v>
          </cell>
        </row>
        <row r="1009">
          <cell r="A1009" t="str">
            <v>2.1.1.2.1.3.651</v>
          </cell>
          <cell r="B1009" t="str">
            <v>CARREON SAENZ JUAN JOSE</v>
          </cell>
          <cell r="C1009" t="str">
            <v>Proveedores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25599</v>
          </cell>
          <cell r="O1009">
            <v>0</v>
          </cell>
          <cell r="P1009">
            <v>25599</v>
          </cell>
          <cell r="Q1009">
            <v>0</v>
          </cell>
          <cell r="R1009" t="e">
            <v>#REF!</v>
          </cell>
          <cell r="S1009" t="e">
            <v>#REF!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</row>
        <row r="1010">
          <cell r="A1010" t="str">
            <v>2.1.1.2.1.3.652</v>
          </cell>
          <cell r="B1010" t="str">
            <v>CUEVAS CETINA CARLOS AUGUSTO</v>
          </cell>
          <cell r="C1010" t="str">
            <v>Proveedores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54855</v>
          </cell>
          <cell r="O1010">
            <v>0</v>
          </cell>
          <cell r="P1010">
            <v>54855</v>
          </cell>
          <cell r="Q1010">
            <v>0</v>
          </cell>
          <cell r="R1010" t="e">
            <v>#REF!</v>
          </cell>
          <cell r="S1010" t="e">
            <v>#REF!</v>
          </cell>
          <cell r="T1010">
            <v>36570</v>
          </cell>
          <cell r="U1010">
            <v>0</v>
          </cell>
          <cell r="V1010">
            <v>36570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36570</v>
          </cell>
        </row>
        <row r="1011">
          <cell r="A1011" t="str">
            <v>2.1.1.2.1.3.654</v>
          </cell>
          <cell r="B1011" t="str">
            <v>CASTAÑEDA GONGORA MARCO ANTONIO</v>
          </cell>
          <cell r="C1011" t="str">
            <v>Proveedores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81270.009999999995</v>
          </cell>
          <cell r="P1011">
            <v>81270.009999999995</v>
          </cell>
          <cell r="Q1011">
            <v>0</v>
          </cell>
          <cell r="R1011" t="e">
            <v>#REF!</v>
          </cell>
          <cell r="S1011" t="e">
            <v>#REF!</v>
          </cell>
          <cell r="T1011">
            <v>29000</v>
          </cell>
          <cell r="U1011">
            <v>0</v>
          </cell>
          <cell r="V1011">
            <v>29000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29000</v>
          </cell>
        </row>
        <row r="1012">
          <cell r="A1012" t="str">
            <v>2.1.1.2.1.3.656</v>
          </cell>
          <cell r="B1012" t="str">
            <v>CHAN ROJAS DOMINGO ADALBERTO</v>
          </cell>
          <cell r="C1012" t="str">
            <v>Proveedores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30035</v>
          </cell>
          <cell r="O1012">
            <v>0</v>
          </cell>
          <cell r="P1012">
            <v>30035</v>
          </cell>
          <cell r="Q1012">
            <v>0</v>
          </cell>
          <cell r="R1012" t="e">
            <v>#REF!</v>
          </cell>
          <cell r="S1012" t="e">
            <v>#REF!</v>
          </cell>
          <cell r="T1012">
            <v>30035</v>
          </cell>
          <cell r="U1012">
            <v>0</v>
          </cell>
          <cell r="V1012">
            <v>30035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30035</v>
          </cell>
        </row>
        <row r="1013">
          <cell r="A1013" t="str">
            <v>2.1.1.2.1.3.657</v>
          </cell>
          <cell r="B1013" t="str">
            <v>CAUICH MAY WILLIAM RANGEL</v>
          </cell>
          <cell r="C1013" t="str">
            <v>Proveedores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36570</v>
          </cell>
          <cell r="O1013">
            <v>0</v>
          </cell>
          <cell r="P1013">
            <v>36570</v>
          </cell>
          <cell r="Q1013">
            <v>0</v>
          </cell>
          <cell r="R1013" t="e">
            <v>#REF!</v>
          </cell>
          <cell r="S1013" t="e">
            <v>#REF!</v>
          </cell>
          <cell r="T1013">
            <v>36570</v>
          </cell>
          <cell r="U1013">
            <v>0</v>
          </cell>
          <cell r="V1013">
            <v>36570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36570</v>
          </cell>
        </row>
        <row r="1014">
          <cell r="A1014" t="str">
            <v>2.1.1.2.1.3.658</v>
          </cell>
          <cell r="B1014" t="str">
            <v>CASTASTER CONSTRUCCIONES, S.A. DE C.V.</v>
          </cell>
          <cell r="C1014" t="str">
            <v>Proveedores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102000</v>
          </cell>
          <cell r="O1014">
            <v>0</v>
          </cell>
          <cell r="P1014">
            <v>102000</v>
          </cell>
          <cell r="Q1014">
            <v>0</v>
          </cell>
          <cell r="R1014" t="e">
            <v>#REF!</v>
          </cell>
          <cell r="S1014" t="e">
            <v>#REF!</v>
          </cell>
          <cell r="T1014">
            <v>102000</v>
          </cell>
          <cell r="U1014">
            <v>0</v>
          </cell>
          <cell r="V1014">
            <v>102000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102000</v>
          </cell>
        </row>
        <row r="1015">
          <cell r="A1015" t="str">
            <v>2.1.1.2.1.3.661</v>
          </cell>
          <cell r="B1015" t="str">
            <v>CHECANDO ACEITE S.A. DE C.V.</v>
          </cell>
          <cell r="C1015" t="str">
            <v>Proveedores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66996.89</v>
          </cell>
          <cell r="P1015">
            <v>66996.89</v>
          </cell>
          <cell r="Q1015">
            <v>0</v>
          </cell>
          <cell r="R1015" t="e">
            <v>#REF!</v>
          </cell>
          <cell r="S1015" t="e">
            <v>#REF!</v>
          </cell>
          <cell r="T1015">
            <v>66996.89</v>
          </cell>
          <cell r="U1015">
            <v>0</v>
          </cell>
          <cell r="V1015">
            <v>66996.89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66996.89</v>
          </cell>
        </row>
        <row r="1016">
          <cell r="A1016" t="str">
            <v>2.1.1.2.1.3.662</v>
          </cell>
          <cell r="B1016" t="str">
            <v>CHUC BRAVO JOSE MANUEL</v>
          </cell>
          <cell r="C1016" t="str">
            <v>Proveedores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24360</v>
          </cell>
          <cell r="O1016">
            <v>0</v>
          </cell>
          <cell r="P1016">
            <v>24360</v>
          </cell>
          <cell r="Q1016">
            <v>0</v>
          </cell>
          <cell r="R1016" t="e">
            <v>#REF!</v>
          </cell>
          <cell r="S1016" t="e">
            <v>#REF!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</row>
        <row r="1017">
          <cell r="A1017" t="str">
            <v>2.1.1.2.1.3.666</v>
          </cell>
          <cell r="B1017" t="str">
            <v>CAN POOT FREDDY ONEY</v>
          </cell>
          <cell r="C1017" t="str">
            <v>Proveedores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2964960</v>
          </cell>
          <cell r="P1017">
            <v>2964960</v>
          </cell>
          <cell r="Q1017">
            <v>0</v>
          </cell>
          <cell r="R1017" t="e">
            <v>#REF!</v>
          </cell>
          <cell r="S1017" t="e">
            <v>#REF!</v>
          </cell>
          <cell r="T1017">
            <v>5257852</v>
          </cell>
          <cell r="U1017">
            <v>0</v>
          </cell>
          <cell r="V1017">
            <v>5257852</v>
          </cell>
          <cell r="W1017" t="e">
            <v>#REF!</v>
          </cell>
          <cell r="X1017">
            <v>0</v>
          </cell>
          <cell r="Y1017">
            <v>0</v>
          </cell>
          <cell r="Z1017" t="e">
            <v>#REF!</v>
          </cell>
          <cell r="AA1017" t="e">
            <v>#REF!</v>
          </cell>
        </row>
        <row r="1018">
          <cell r="A1018" t="str">
            <v>2.1.1.2.1.3.668</v>
          </cell>
          <cell r="B1018" t="str">
            <v>CALIDAD EN SERVICIOS EMPRESARIALES MILER, S.A. DE C.V.</v>
          </cell>
          <cell r="C1018" t="str">
            <v>Proveedores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1342527.75</v>
          </cell>
          <cell r="P1018">
            <v>1342527.75</v>
          </cell>
          <cell r="Q1018">
            <v>0</v>
          </cell>
          <cell r="R1018" t="e">
            <v>#REF!</v>
          </cell>
          <cell r="S1018" t="e">
            <v>#REF!</v>
          </cell>
          <cell r="T1018">
            <v>1342527.75</v>
          </cell>
          <cell r="U1018">
            <v>0</v>
          </cell>
          <cell r="V1018">
            <v>1342527.75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1342527.75</v>
          </cell>
        </row>
        <row r="1019">
          <cell r="A1019" t="str">
            <v>2.1.1.2.1.3.669</v>
          </cell>
          <cell r="B1019" t="str">
            <v>CENTRO DE CONVERSION DE DOCUMENTOS E IMAGENES, S.A. DE C.V.</v>
          </cell>
          <cell r="C1019" t="str">
            <v>Proveedores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6363.76</v>
          </cell>
          <cell r="O1019">
            <v>0</v>
          </cell>
          <cell r="P1019">
            <v>6363.76</v>
          </cell>
          <cell r="Q1019">
            <v>0</v>
          </cell>
          <cell r="R1019" t="e">
            <v>#REF!</v>
          </cell>
          <cell r="S1019" t="e">
            <v>#REF!</v>
          </cell>
          <cell r="T1019">
            <v>6363.76</v>
          </cell>
          <cell r="U1019">
            <v>0</v>
          </cell>
          <cell r="V1019">
            <v>6363.76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6363.76</v>
          </cell>
        </row>
        <row r="1020">
          <cell r="A1020" t="str">
            <v>2.1.1.2.1.3.673</v>
          </cell>
          <cell r="B1020" t="str">
            <v>CONSULTORES NINA, S.A. DE C.V.</v>
          </cell>
          <cell r="C1020" t="str">
            <v>Proveedores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</row>
        <row r="1021">
          <cell r="A1021" t="str">
            <v>2.1.1.2.1.3.674</v>
          </cell>
          <cell r="B1021" t="str">
            <v>COMMEATUS LORCAM, S. DE R.L. DE C.V.</v>
          </cell>
          <cell r="C1021" t="str">
            <v>Proveedores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</row>
        <row r="1022">
          <cell r="A1022" t="str">
            <v>2.1.1.2.1.3.675</v>
          </cell>
          <cell r="B1022" t="str">
            <v>COMERCIALIZADORA MUSICAL CARMONTE, S.A. DE C.V.</v>
          </cell>
          <cell r="C1022" t="str">
            <v>Proveedores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2063837.92</v>
          </cell>
          <cell r="O1022">
            <v>0</v>
          </cell>
          <cell r="P1022">
            <v>2063837.92</v>
          </cell>
          <cell r="Q1022">
            <v>0</v>
          </cell>
          <cell r="R1022" t="e">
            <v>#REF!</v>
          </cell>
          <cell r="S1022" t="e">
            <v>#REF!</v>
          </cell>
          <cell r="T1022">
            <v>2063837.92</v>
          </cell>
          <cell r="U1022">
            <v>0</v>
          </cell>
          <cell r="V1022">
            <v>2063837.92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2063837.92</v>
          </cell>
        </row>
        <row r="1023">
          <cell r="A1023" t="str">
            <v>2.1.1.2.1.3.680</v>
          </cell>
          <cell r="B1023" t="str">
            <v>CONSEIL D AFFAIRES BELAYAGE, S.A. DE C.V.</v>
          </cell>
          <cell r="C1023" t="str">
            <v>Proveedores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1286000</v>
          </cell>
          <cell r="O1023">
            <v>0</v>
          </cell>
          <cell r="P1023">
            <v>1286000</v>
          </cell>
          <cell r="Q1023">
            <v>0</v>
          </cell>
          <cell r="R1023" t="e">
            <v>#REF!</v>
          </cell>
          <cell r="S1023" t="e">
            <v>#REF!</v>
          </cell>
          <cell r="T1023">
            <v>1286000</v>
          </cell>
          <cell r="U1023">
            <v>0</v>
          </cell>
          <cell r="V1023">
            <v>1286000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1286000</v>
          </cell>
        </row>
        <row r="1024">
          <cell r="A1024" t="str">
            <v>2.1.1.2.1.3.681</v>
          </cell>
          <cell r="B1024" t="str">
            <v>COMERCIALIZADORA DE PRODUCTOS Y SERVICIOS M.S.T. S.A DE C.V.</v>
          </cell>
          <cell r="C1024" t="str">
            <v>Proveedores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400466.22</v>
          </cell>
          <cell r="P1024">
            <v>400466.22</v>
          </cell>
          <cell r="Q1024">
            <v>0</v>
          </cell>
          <cell r="R1024" t="e">
            <v>#REF!</v>
          </cell>
          <cell r="S1024" t="e">
            <v>#REF!</v>
          </cell>
          <cell r="T1024">
            <v>572094.6</v>
          </cell>
          <cell r="U1024">
            <v>0</v>
          </cell>
          <cell r="V1024">
            <v>572094.6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572094.6</v>
          </cell>
        </row>
        <row r="1025">
          <cell r="A1025" t="str">
            <v>2.1.1.2.1.3.682</v>
          </cell>
          <cell r="B1025" t="str">
            <v>COORPORATIVO DE VIAJES MAP SA DE CV</v>
          </cell>
          <cell r="C1025" t="str">
            <v>Proveedores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398622.2</v>
          </cell>
          <cell r="P1025">
            <v>398622.2</v>
          </cell>
          <cell r="Q1025">
            <v>0</v>
          </cell>
          <cell r="R1025" t="e">
            <v>#REF!</v>
          </cell>
          <cell r="S1025" t="e">
            <v>#REF!</v>
          </cell>
          <cell r="T1025">
            <v>755075.89</v>
          </cell>
          <cell r="U1025">
            <v>0</v>
          </cell>
          <cell r="V1025">
            <v>755075.89</v>
          </cell>
          <cell r="W1025" t="e">
            <v>#REF!</v>
          </cell>
          <cell r="X1025">
            <v>0</v>
          </cell>
          <cell r="Y1025">
            <v>0</v>
          </cell>
          <cell r="Z1025" t="e">
            <v>#REF!</v>
          </cell>
          <cell r="AA1025" t="e">
            <v>#REF!</v>
          </cell>
        </row>
        <row r="1026">
          <cell r="A1026" t="str">
            <v>2.1.1.2.1.3.686</v>
          </cell>
          <cell r="B1026" t="str">
            <v>COSTA MAYA TRANSPORTES TURISTICOS, S.A.</v>
          </cell>
          <cell r="C1026" t="str">
            <v>Proveedores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297068.17</v>
          </cell>
          <cell r="U1026">
            <v>0</v>
          </cell>
          <cell r="V1026">
            <v>297068.17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297068.17</v>
          </cell>
        </row>
        <row r="1027">
          <cell r="A1027" t="str">
            <v>2.1.1.2.1.3.7</v>
          </cell>
          <cell r="B1027" t="str">
            <v>CANCHE SANCHEZ LUIS ANTONIO</v>
          </cell>
          <cell r="C1027" t="str">
            <v>Proveedores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</row>
        <row r="1028">
          <cell r="A1028" t="str">
            <v>2.1.1.2.1.3.74</v>
          </cell>
          <cell r="B1028" t="str">
            <v>CENTRO INTERNACIONAL DE COMERCIO Y PUBLICIDAD, S.A. DE C.V.</v>
          </cell>
          <cell r="C1028" t="str">
            <v>Proveedores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75899.990000000005</v>
          </cell>
          <cell r="K1028">
            <v>455399.94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531299.93000000005</v>
          </cell>
          <cell r="Q1028">
            <v>531299.93000000005</v>
          </cell>
          <cell r="R1028" t="e">
            <v>#REF!</v>
          </cell>
          <cell r="S1028" t="e">
            <v>#REF!</v>
          </cell>
          <cell r="T1028">
            <v>531299.93000000005</v>
          </cell>
          <cell r="U1028">
            <v>0</v>
          </cell>
          <cell r="V1028">
            <v>531299.93000000005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531299.93000000005</v>
          </cell>
        </row>
        <row r="1029">
          <cell r="A1029" t="str">
            <v>2.1.1.2.1.3.8</v>
          </cell>
          <cell r="B1029" t="str">
            <v>CHAVEZ ALATORRE DANIELA SOFIA</v>
          </cell>
          <cell r="C1029" t="str">
            <v>Proveedores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16425.599999999999</v>
          </cell>
          <cell r="P1029">
            <v>16425.599999999999</v>
          </cell>
          <cell r="Q1029">
            <v>0</v>
          </cell>
          <cell r="R1029" t="e">
            <v>#REF!</v>
          </cell>
          <cell r="S1029" t="e">
            <v>#REF!</v>
          </cell>
          <cell r="T1029">
            <v>16425.599999999999</v>
          </cell>
          <cell r="U1029">
            <v>0</v>
          </cell>
          <cell r="V1029">
            <v>16425.599999999999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16425.599999999999</v>
          </cell>
        </row>
        <row r="1030">
          <cell r="A1030" t="str">
            <v>2.1.1.2.1.3.87</v>
          </cell>
          <cell r="B1030" t="str">
            <v>COPIERS S.A. DE C.V.</v>
          </cell>
          <cell r="C1030" t="str">
            <v>Proveedores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54724.61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54724.61</v>
          </cell>
          <cell r="Q1030">
            <v>54724.61</v>
          </cell>
          <cell r="R1030" t="e">
            <v>#REF!</v>
          </cell>
          <cell r="S1030" t="e">
            <v>#REF!</v>
          </cell>
          <cell r="T1030">
            <v>54724.61</v>
          </cell>
          <cell r="U1030">
            <v>0</v>
          </cell>
          <cell r="V1030">
            <v>54724.61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54724.61</v>
          </cell>
        </row>
        <row r="1031">
          <cell r="A1031" t="str">
            <v>2.1.1.2.1.3.88</v>
          </cell>
          <cell r="B1031" t="str">
            <v>Cablemas Telecomunicaciones, S.A. De C.V.</v>
          </cell>
          <cell r="C1031" t="str">
            <v>Proveedores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 t="e">
            <v>#REF!</v>
          </cell>
          <cell r="S1031" t="e">
            <v>#REF!</v>
          </cell>
          <cell r="T1031">
            <v>6078.94</v>
          </cell>
          <cell r="U1031">
            <v>0</v>
          </cell>
          <cell r="V1031">
            <v>6078.94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6078.94</v>
          </cell>
        </row>
        <row r="1032">
          <cell r="A1032" t="str">
            <v>2.1.1.2.1.3.91</v>
          </cell>
          <cell r="B1032" t="str">
            <v>CASTRO AVILA SIGRID YASURI</v>
          </cell>
          <cell r="C1032" t="str">
            <v>Proveedores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5000.76</v>
          </cell>
          <cell r="M1032">
            <v>0</v>
          </cell>
          <cell r="N1032">
            <v>0</v>
          </cell>
          <cell r="O1032">
            <v>0</v>
          </cell>
          <cell r="P1032">
            <v>5000.76</v>
          </cell>
          <cell r="Q1032">
            <v>0</v>
          </cell>
          <cell r="R1032" t="e">
            <v>#REF!</v>
          </cell>
          <cell r="S1032" t="e">
            <v>#REF!</v>
          </cell>
          <cell r="T1032">
            <v>5000.76</v>
          </cell>
          <cell r="U1032">
            <v>0</v>
          </cell>
          <cell r="V1032">
            <v>5000.76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5000.76</v>
          </cell>
        </row>
        <row r="1033">
          <cell r="A1033" t="str">
            <v>2.1.1.2.1.3.92</v>
          </cell>
          <cell r="B1033" t="str">
            <v>CRUZ LEON CARLOS PABLO EMILIO</v>
          </cell>
          <cell r="C1033" t="str">
            <v>Proveedores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198299.11</v>
          </cell>
          <cell r="U1033">
            <v>0</v>
          </cell>
          <cell r="V1033">
            <v>198299.11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198299.11</v>
          </cell>
        </row>
        <row r="1034">
          <cell r="A1034" t="str">
            <v>2.1.1.2.1.3.93</v>
          </cell>
          <cell r="B1034" t="str">
            <v>CANUL CHAN CLAUDIA IVETTE</v>
          </cell>
          <cell r="C1034" t="str">
            <v>Proveedores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103405.59</v>
          </cell>
          <cell r="U1034">
            <v>0</v>
          </cell>
          <cell r="V1034">
            <v>103405.59</v>
          </cell>
          <cell r="W1034">
            <v>0</v>
          </cell>
          <cell r="X1034" t="e">
            <v>#REF!</v>
          </cell>
          <cell r="Y1034">
            <v>0</v>
          </cell>
          <cell r="Z1034" t="e">
            <v>#REF!</v>
          </cell>
          <cell r="AA1034" t="e">
            <v>#REF!</v>
          </cell>
        </row>
        <row r="1035">
          <cell r="A1035" t="str">
            <v>2.1.1.2.1.3.97</v>
          </cell>
          <cell r="B1035" t="str">
            <v>CETINA REYNA VIOLETA</v>
          </cell>
          <cell r="C1035" t="str">
            <v>Proveedores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15302.72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15302.72</v>
          </cell>
          <cell r="Q1035">
            <v>15302.72</v>
          </cell>
          <cell r="R1035" t="e">
            <v>#REF!</v>
          </cell>
          <cell r="S1035" t="e">
            <v>#REF!</v>
          </cell>
          <cell r="T1035">
            <v>15302.72</v>
          </cell>
          <cell r="U1035">
            <v>0</v>
          </cell>
          <cell r="V1035">
            <v>15302.72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15302.72</v>
          </cell>
        </row>
        <row r="1036">
          <cell r="A1036" t="str">
            <v>2.1.1.2.1.4.100</v>
          </cell>
          <cell r="B1036" t="str">
            <v>DISTRIBUCION Y LOGISTICA DE LA RIVIERA MAYA, S.A. DE C.V.</v>
          </cell>
          <cell r="C1036" t="str">
            <v>Proveedores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790009.99</v>
          </cell>
          <cell r="O1036">
            <v>592000</v>
          </cell>
          <cell r="P1036">
            <v>1382009.99</v>
          </cell>
          <cell r="Q1036">
            <v>0</v>
          </cell>
          <cell r="R1036" t="e">
            <v>#REF!</v>
          </cell>
          <cell r="S1036" t="e">
            <v>#REF!</v>
          </cell>
          <cell r="T1036">
            <v>1460296.07</v>
          </cell>
          <cell r="U1036">
            <v>0</v>
          </cell>
          <cell r="V1036">
            <v>1460296.07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1460296.07</v>
          </cell>
        </row>
        <row r="1037">
          <cell r="A1037" t="str">
            <v>2.1.1.2.1.4.103</v>
          </cell>
          <cell r="B1037" t="str">
            <v>DELFIN BARRIOS ALBA NELLY</v>
          </cell>
          <cell r="C1037" t="str">
            <v>Proveedores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 t="e">
            <v>#REF!</v>
          </cell>
          <cell r="S1037" t="e">
            <v>#REF!</v>
          </cell>
          <cell r="T1037">
            <v>7336.53</v>
          </cell>
          <cell r="U1037">
            <v>0</v>
          </cell>
          <cell r="V1037">
            <v>7336.53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7336.53</v>
          </cell>
        </row>
        <row r="1038">
          <cell r="A1038" t="str">
            <v>2.1.1.2.1.4.106</v>
          </cell>
          <cell r="B1038" t="str">
            <v>DZIDZ NOH MARIA IMELDA</v>
          </cell>
          <cell r="C1038" t="str">
            <v>Proveedores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36570</v>
          </cell>
          <cell r="O1038">
            <v>0</v>
          </cell>
          <cell r="P1038">
            <v>36570</v>
          </cell>
          <cell r="Q1038">
            <v>0</v>
          </cell>
          <cell r="R1038" t="e">
            <v>#REF!</v>
          </cell>
          <cell r="S1038" t="e">
            <v>#REF!</v>
          </cell>
          <cell r="T1038">
            <v>18285</v>
          </cell>
          <cell r="U1038">
            <v>0</v>
          </cell>
          <cell r="V1038">
            <v>18285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18285</v>
          </cell>
        </row>
        <row r="1039">
          <cell r="A1039" t="str">
            <v>2.1.1.2.1.4.107</v>
          </cell>
          <cell r="B1039" t="str">
            <v>DOMIGUEZ MONTALVO GUSTAVO</v>
          </cell>
          <cell r="C1039" t="str">
            <v>Proveedores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67654.5</v>
          </cell>
          <cell r="O1039">
            <v>0</v>
          </cell>
          <cell r="P1039">
            <v>67654.5</v>
          </cell>
          <cell r="Q1039">
            <v>0</v>
          </cell>
          <cell r="R1039" t="e">
            <v>#REF!</v>
          </cell>
          <cell r="S1039" t="e">
            <v>#REF!</v>
          </cell>
          <cell r="T1039">
            <v>67654.5</v>
          </cell>
          <cell r="U1039">
            <v>0</v>
          </cell>
          <cell r="V1039">
            <v>67654.5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67654.5</v>
          </cell>
        </row>
        <row r="1040">
          <cell r="A1040" t="str">
            <v>2.1.1.2.1.4.108</v>
          </cell>
          <cell r="B1040" t="str">
            <v xml:space="preserve">DURAN LIZAMA ALEJANDRO JOSE </v>
          </cell>
          <cell r="C1040" t="str">
            <v>Proveedores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571050.6</v>
          </cell>
          <cell r="O1040">
            <v>6148</v>
          </cell>
          <cell r="P1040">
            <v>577198.6</v>
          </cell>
          <cell r="Q1040">
            <v>0</v>
          </cell>
          <cell r="R1040" t="e">
            <v>#REF!</v>
          </cell>
          <cell r="S1040" t="e">
            <v>#REF!</v>
          </cell>
          <cell r="T1040">
            <v>577198.6</v>
          </cell>
          <cell r="U1040">
            <v>0</v>
          </cell>
          <cell r="V1040">
            <v>577198.6</v>
          </cell>
          <cell r="W1040" t="e">
            <v>#REF!</v>
          </cell>
          <cell r="X1040">
            <v>0</v>
          </cell>
          <cell r="Y1040">
            <v>0</v>
          </cell>
          <cell r="Z1040" t="e">
            <v>#REF!</v>
          </cell>
          <cell r="AA1040" t="e">
            <v>#REF!</v>
          </cell>
        </row>
        <row r="1041">
          <cell r="A1041" t="str">
            <v>2.1.1.2.1.4.11</v>
          </cell>
          <cell r="B1041" t="str">
            <v>DESARROLLOS HIDRAULICOS DE CANCUN, S.A. DE C.V.</v>
          </cell>
          <cell r="C1041" t="str">
            <v>Proveedores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 t="e">
            <v>#REF!</v>
          </cell>
          <cell r="S1041" t="e">
            <v>#REF!</v>
          </cell>
          <cell r="T1041">
            <v>930817.4</v>
          </cell>
          <cell r="U1041">
            <v>0</v>
          </cell>
          <cell r="V1041">
            <v>930817.4</v>
          </cell>
          <cell r="W1041" t="e">
            <v>#REF!</v>
          </cell>
          <cell r="X1041">
            <v>0</v>
          </cell>
          <cell r="Y1041">
            <v>0</v>
          </cell>
          <cell r="Z1041" t="e">
            <v>#REF!</v>
          </cell>
          <cell r="AA1041" t="e">
            <v>#REF!</v>
          </cell>
        </row>
        <row r="1042">
          <cell r="A1042" t="str">
            <v>2.1.1.2.1.4.113</v>
          </cell>
          <cell r="B1042" t="str">
            <v>DISEÑOS ESTRUCTURALES Y CONSTRUCCION MANRIQUEZ, S.A. DE C.V.</v>
          </cell>
          <cell r="C1042" t="str">
            <v>Proveedores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 t="e">
            <v>#REF!</v>
          </cell>
          <cell r="S1042" t="e">
            <v>#REF!</v>
          </cell>
          <cell r="T1042">
            <v>98058.12</v>
          </cell>
          <cell r="U1042">
            <v>0</v>
          </cell>
          <cell r="V1042">
            <v>98058.12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98058.12</v>
          </cell>
        </row>
        <row r="1043">
          <cell r="A1043" t="str">
            <v>2.1.1.2.1.4.117</v>
          </cell>
          <cell r="B1043" t="str">
            <v>DIGITAL THEORY AND PRACTICE S.A. DE C.V.</v>
          </cell>
          <cell r="C1043" t="str">
            <v>Proveedores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1152800</v>
          </cell>
          <cell r="O1043">
            <v>0</v>
          </cell>
          <cell r="P1043">
            <v>1152800</v>
          </cell>
          <cell r="Q1043">
            <v>0</v>
          </cell>
          <cell r="R1043" t="e">
            <v>#REF!</v>
          </cell>
          <cell r="S1043" t="e">
            <v>#REF!</v>
          </cell>
          <cell r="T1043">
            <v>3268640</v>
          </cell>
          <cell r="U1043">
            <v>0</v>
          </cell>
          <cell r="V1043">
            <v>3268640</v>
          </cell>
          <cell r="W1043" t="e">
            <v>#REF!</v>
          </cell>
          <cell r="X1043">
            <v>0</v>
          </cell>
          <cell r="Y1043">
            <v>0</v>
          </cell>
          <cell r="Z1043" t="e">
            <v>#REF!</v>
          </cell>
          <cell r="AA1043" t="e">
            <v>#REF!</v>
          </cell>
        </row>
        <row r="1044">
          <cell r="A1044" t="str">
            <v>2.1.1.2.1.4.12</v>
          </cell>
          <cell r="B1044" t="str">
            <v>DOMINGUEZ ALVAREZ MARIA ANTONIETA</v>
          </cell>
          <cell r="C1044" t="str">
            <v>Proveedores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48647.73</v>
          </cell>
          <cell r="J1044">
            <v>0</v>
          </cell>
          <cell r="K1044">
            <v>0</v>
          </cell>
          <cell r="L1044">
            <v>9110.64</v>
          </cell>
          <cell r="M1044">
            <v>0</v>
          </cell>
          <cell r="N1044">
            <v>0</v>
          </cell>
          <cell r="O1044">
            <v>0</v>
          </cell>
          <cell r="P1044">
            <v>57758.37</v>
          </cell>
          <cell r="Q1044">
            <v>48647.73</v>
          </cell>
          <cell r="R1044" t="e">
            <v>#REF!</v>
          </cell>
          <cell r="S1044" t="e">
            <v>#REF!</v>
          </cell>
          <cell r="T1044">
            <v>59243.37</v>
          </cell>
          <cell r="U1044">
            <v>0</v>
          </cell>
          <cell r="V1044">
            <v>59243.37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59243.37</v>
          </cell>
        </row>
        <row r="1045">
          <cell r="A1045" t="str">
            <v>2.1.1.2.1.4.133</v>
          </cell>
          <cell r="B1045" t="str">
            <v>DEKEL OPERATION CANCUN 1, S.A. DE C.V.</v>
          </cell>
          <cell r="C1045" t="str">
            <v>Proveedores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29952.02</v>
          </cell>
          <cell r="P1045">
            <v>29952.02</v>
          </cell>
          <cell r="Q1045">
            <v>0</v>
          </cell>
          <cell r="R1045" t="e">
            <v>#REF!</v>
          </cell>
          <cell r="S1045" t="e">
            <v>#REF!</v>
          </cell>
          <cell r="T1045">
            <v>104832.07</v>
          </cell>
          <cell r="U1045">
            <v>0</v>
          </cell>
          <cell r="V1045">
            <v>104832.07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104832.07</v>
          </cell>
        </row>
        <row r="1046">
          <cell r="A1046" t="str">
            <v>2.1.1.2.1.4.134</v>
          </cell>
          <cell r="B1046" t="str">
            <v>DIAZ ALVAREZ PEDRO SANTIAGO</v>
          </cell>
          <cell r="C1046" t="str">
            <v>Proveedores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97055</v>
          </cell>
          <cell r="O1046">
            <v>0</v>
          </cell>
          <cell r="P1046">
            <v>97055</v>
          </cell>
          <cell r="Q1046">
            <v>0</v>
          </cell>
          <cell r="R1046" t="e">
            <v>#REF!</v>
          </cell>
          <cell r="S1046" t="e">
            <v>#REF!</v>
          </cell>
          <cell r="T1046">
            <v>97055</v>
          </cell>
          <cell r="U1046">
            <v>0</v>
          </cell>
          <cell r="V1046">
            <v>97055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97055</v>
          </cell>
        </row>
        <row r="1047">
          <cell r="A1047" t="str">
            <v>2.1.1.2.1.4.136</v>
          </cell>
          <cell r="B1047" t="str">
            <v>DISTRIBUTION COMPANY AND MARKETING PENINSULAR S. DE R.L. DE C.V.</v>
          </cell>
          <cell r="C1047" t="str">
            <v>Proveedores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649600</v>
          </cell>
          <cell r="P1047">
            <v>649600</v>
          </cell>
          <cell r="Q1047">
            <v>0</v>
          </cell>
          <cell r="R1047" t="e">
            <v>#REF!</v>
          </cell>
          <cell r="S1047" t="e">
            <v>#REF!</v>
          </cell>
          <cell r="T1047">
            <v>649600</v>
          </cell>
          <cell r="U1047">
            <v>0</v>
          </cell>
          <cell r="V1047">
            <v>649600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649600</v>
          </cell>
        </row>
        <row r="1048">
          <cell r="A1048" t="str">
            <v>2.1.1.2.1.4.140</v>
          </cell>
          <cell r="B1048" t="str">
            <v>DOMINGUEZ MARTIN YANELY GUADALUPE</v>
          </cell>
          <cell r="C1048" t="str">
            <v>Proveedores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41999.98</v>
          </cell>
          <cell r="P1048">
            <v>41999.98</v>
          </cell>
          <cell r="Q1048">
            <v>0</v>
          </cell>
          <cell r="R1048" t="e">
            <v>#REF!</v>
          </cell>
          <cell r="S1048" t="e">
            <v>#REF!</v>
          </cell>
          <cell r="T1048">
            <v>41999.98</v>
          </cell>
          <cell r="U1048">
            <v>0</v>
          </cell>
          <cell r="V1048">
            <v>41999.98</v>
          </cell>
          <cell r="W1048" t="e">
            <v>#REF!</v>
          </cell>
          <cell r="X1048">
            <v>0</v>
          </cell>
          <cell r="Y1048">
            <v>0</v>
          </cell>
          <cell r="Z1048" t="e">
            <v>#REF!</v>
          </cell>
          <cell r="AA1048" t="e">
            <v>#REF!</v>
          </cell>
        </row>
        <row r="1049">
          <cell r="A1049" t="str">
            <v>2.1.1.2.1.4.141</v>
          </cell>
          <cell r="B1049" t="str">
            <v>DOMINGUEZ VAZQUEZ NEYFI EUSEBIA</v>
          </cell>
          <cell r="C1049" t="str">
            <v>Proveedores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 t="e">
            <v>#REF!</v>
          </cell>
          <cell r="S1049" t="e">
            <v>#REF!</v>
          </cell>
          <cell r="T1049">
            <v>35300.07</v>
          </cell>
          <cell r="U1049">
            <v>0</v>
          </cell>
          <cell r="V1049">
            <v>35300.07</v>
          </cell>
          <cell r="W1049" t="e">
            <v>#REF!</v>
          </cell>
          <cell r="X1049">
            <v>0</v>
          </cell>
          <cell r="Y1049">
            <v>0</v>
          </cell>
          <cell r="Z1049" t="e">
            <v>#REF!</v>
          </cell>
          <cell r="AA1049" t="e">
            <v>#REF!</v>
          </cell>
        </row>
        <row r="1050">
          <cell r="A1050" t="str">
            <v>2.1.1.2.1.4.18</v>
          </cell>
          <cell r="B1050" t="str">
            <v>DEMOS, DESARROLLO DE MEDIOS, S.A. DE C.V.</v>
          </cell>
          <cell r="C1050" t="str">
            <v>Proveedores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92962.4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92962.4</v>
          </cell>
          <cell r="Q1050">
            <v>92962.4</v>
          </cell>
          <cell r="R1050" t="e">
            <v>#REF!</v>
          </cell>
          <cell r="S1050" t="e">
            <v>#REF!</v>
          </cell>
          <cell r="T1050">
            <v>92962.4</v>
          </cell>
          <cell r="U1050">
            <v>0</v>
          </cell>
          <cell r="V1050">
            <v>92962.4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92962.4</v>
          </cell>
        </row>
        <row r="1051">
          <cell r="A1051" t="str">
            <v>2.1.1.2.1.4.19</v>
          </cell>
          <cell r="B1051" t="str">
            <v>DILLANES SUMANO LUCIA ANGELICA</v>
          </cell>
          <cell r="C1051" t="str">
            <v>Proveedores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48019.64</v>
          </cell>
          <cell r="U1051">
            <v>0</v>
          </cell>
          <cell r="V1051">
            <v>48019.64</v>
          </cell>
          <cell r="W1051">
            <v>0</v>
          </cell>
          <cell r="X1051" t="e">
            <v>#REF!</v>
          </cell>
          <cell r="Y1051">
            <v>0</v>
          </cell>
          <cell r="Z1051" t="e">
            <v>#REF!</v>
          </cell>
          <cell r="AA1051" t="e">
            <v>#REF!</v>
          </cell>
        </row>
        <row r="1052">
          <cell r="A1052" t="str">
            <v>2.1.1.2.1.4.21</v>
          </cell>
          <cell r="B1052" t="str">
            <v>DELGADO Y COMPAÑÍA, S.A. DE C.V.</v>
          </cell>
          <cell r="C1052" t="str">
            <v>Proveedores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12760</v>
          </cell>
          <cell r="J1052">
            <v>2319.88</v>
          </cell>
          <cell r="K1052">
            <v>22709.32</v>
          </cell>
          <cell r="L1052">
            <v>0</v>
          </cell>
          <cell r="M1052">
            <v>0</v>
          </cell>
          <cell r="N1052">
            <v>97166.24</v>
          </cell>
          <cell r="O1052">
            <v>0</v>
          </cell>
          <cell r="P1052">
            <v>134955.44</v>
          </cell>
          <cell r="Q1052">
            <v>37789.199999999997</v>
          </cell>
          <cell r="R1052" t="e">
            <v>#REF!</v>
          </cell>
          <cell r="S1052" t="e">
            <v>#REF!</v>
          </cell>
          <cell r="T1052">
            <v>864558.88</v>
          </cell>
          <cell r="U1052">
            <v>0</v>
          </cell>
          <cell r="V1052">
            <v>864558.88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864558.88</v>
          </cell>
        </row>
        <row r="1053">
          <cell r="A1053" t="str">
            <v>2.1.1.2.1.4.29</v>
          </cell>
          <cell r="B1053" t="str">
            <v>DICIPA, S.A. DE C.V.</v>
          </cell>
          <cell r="C1053" t="str">
            <v>Proveedores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100781.03</v>
          </cell>
          <cell r="O1053">
            <v>0</v>
          </cell>
          <cell r="P1053">
            <v>100781.03</v>
          </cell>
          <cell r="Q1053">
            <v>0</v>
          </cell>
          <cell r="R1053" t="e">
            <v>#REF!</v>
          </cell>
          <cell r="S1053" t="e">
            <v>#REF!</v>
          </cell>
          <cell r="T1053">
            <v>100781.03</v>
          </cell>
          <cell r="U1053">
            <v>0</v>
          </cell>
          <cell r="V1053">
            <v>100781.03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100781.03</v>
          </cell>
        </row>
        <row r="1054">
          <cell r="A1054" t="str">
            <v>2.1.1.2.1.4.33</v>
          </cell>
          <cell r="B1054" t="str">
            <v>Despacho Cascio Diaz Y Asociados Scp</v>
          </cell>
          <cell r="C1054" t="str">
            <v>Proveedores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</row>
        <row r="1055">
          <cell r="A1055" t="str">
            <v>2.1.1.2.1.4.38</v>
          </cell>
          <cell r="B1055" t="str">
            <v>DISTRIBUIDORA CHETUMAX S.A. DE C.V.</v>
          </cell>
          <cell r="C1055" t="str">
            <v>Proveedores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96312.02</v>
          </cell>
          <cell r="J1055">
            <v>63151.5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159463.52000000002</v>
          </cell>
          <cell r="Q1055">
            <v>159463.52000000002</v>
          </cell>
          <cell r="R1055" t="e">
            <v>#REF!</v>
          </cell>
          <cell r="S1055" t="e">
            <v>#REF!</v>
          </cell>
          <cell r="T1055">
            <v>159463.51999999999</v>
          </cell>
          <cell r="U1055">
            <v>0</v>
          </cell>
          <cell r="V1055">
            <v>159463.51999999999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159463.51999999999</v>
          </cell>
        </row>
        <row r="1056">
          <cell r="A1056" t="str">
            <v>2.1.1.2.1.4.4</v>
          </cell>
          <cell r="B1056" t="str">
            <v>SELINA HOSPITALITY CANCUN 2, S.A. DE C.V.</v>
          </cell>
          <cell r="C1056" t="str">
            <v>Proveedores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</row>
        <row r="1057">
          <cell r="A1057" t="str">
            <v>2.1.1.2.1.4.45</v>
          </cell>
          <cell r="B1057" t="str">
            <v>DINAMICA REAL S.A. DE C.V.</v>
          </cell>
          <cell r="C1057" t="str">
            <v>Proveedores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27020.880000000001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27020.880000000001</v>
          </cell>
          <cell r="Q1057">
            <v>27020.880000000001</v>
          </cell>
          <cell r="R1057" t="e">
            <v>#REF!</v>
          </cell>
          <cell r="S1057" t="e">
            <v>#REF!</v>
          </cell>
          <cell r="T1057">
            <v>27020.880000000001</v>
          </cell>
          <cell r="U1057">
            <v>0</v>
          </cell>
          <cell r="V1057">
            <v>27020.880000000001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27020.880000000001</v>
          </cell>
        </row>
        <row r="1058">
          <cell r="A1058" t="str">
            <v>2.1.1.2.1.4.48</v>
          </cell>
          <cell r="B1058" t="str">
            <v>DISTRIBUIDORA DE FARMACOS Y FRAGANCIAS, S.A. DE C.V.</v>
          </cell>
          <cell r="C1058" t="str">
            <v>Proveedores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66220.3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66220.3</v>
          </cell>
          <cell r="Q1058">
            <v>66220.3</v>
          </cell>
          <cell r="R1058" t="e">
            <v>#REF!</v>
          </cell>
          <cell r="S1058" t="e">
            <v>#REF!</v>
          </cell>
          <cell r="T1058">
            <v>66220.3</v>
          </cell>
          <cell r="U1058">
            <v>0</v>
          </cell>
          <cell r="V1058">
            <v>66220.3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66220.3</v>
          </cell>
        </row>
        <row r="1059">
          <cell r="A1059" t="str">
            <v>2.1.1.2.1.4.5</v>
          </cell>
          <cell r="B1059" t="str">
            <v>DURAN LIZAMA JESUS JULIAN</v>
          </cell>
          <cell r="C1059" t="str">
            <v>Proveedores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 t="e">
            <v>#REF!</v>
          </cell>
          <cell r="S1059" t="e">
            <v>#REF!</v>
          </cell>
          <cell r="T1059">
            <v>20914.8</v>
          </cell>
          <cell r="U1059">
            <v>0</v>
          </cell>
          <cell r="V1059">
            <v>20914.8</v>
          </cell>
          <cell r="W1059" t="e">
            <v>#REF!</v>
          </cell>
          <cell r="X1059">
            <v>0</v>
          </cell>
          <cell r="Y1059">
            <v>0</v>
          </cell>
          <cell r="Z1059" t="e">
            <v>#REF!</v>
          </cell>
          <cell r="AA1059" t="e">
            <v>#REF!</v>
          </cell>
        </row>
        <row r="1060">
          <cell r="A1060" t="str">
            <v>2.1.1.2.1.4.54</v>
          </cell>
          <cell r="B1060" t="str">
            <v>DACAK CANTO IRINA</v>
          </cell>
          <cell r="C1060" t="str">
            <v>Proveedores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61548.97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61548.97</v>
          </cell>
          <cell r="Q1060">
            <v>61548.97</v>
          </cell>
          <cell r="R1060" t="e">
            <v>#REF!</v>
          </cell>
          <cell r="S1060" t="e">
            <v>#REF!</v>
          </cell>
          <cell r="T1060">
            <v>61548.97</v>
          </cell>
          <cell r="U1060">
            <v>0</v>
          </cell>
          <cell r="V1060">
            <v>61548.97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61548.97</v>
          </cell>
        </row>
        <row r="1061">
          <cell r="A1061" t="str">
            <v>2.1.1.2.1.4.64</v>
          </cell>
          <cell r="B1061" t="str">
            <v>DE YTA LOPEZ HUMBERTO</v>
          </cell>
          <cell r="C1061" t="str">
            <v>Proveedores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127200</v>
          </cell>
          <cell r="P1061">
            <v>127200</v>
          </cell>
          <cell r="Q1061">
            <v>0</v>
          </cell>
          <cell r="R1061" t="e">
            <v>#REF!</v>
          </cell>
          <cell r="S1061" t="e">
            <v>#REF!</v>
          </cell>
          <cell r="T1061">
            <v>127200</v>
          </cell>
          <cell r="U1061">
            <v>0</v>
          </cell>
          <cell r="V1061">
            <v>127200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127200</v>
          </cell>
        </row>
        <row r="1062">
          <cell r="A1062" t="str">
            <v>2.1.1.2.1.4.68</v>
          </cell>
          <cell r="B1062" t="str">
            <v>DAVALOS AGUIRRE AARON</v>
          </cell>
          <cell r="C1062" t="str">
            <v>Proveedores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11600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11600</v>
          </cell>
          <cell r="Q1062">
            <v>11600</v>
          </cell>
          <cell r="R1062" t="e">
            <v>#REF!</v>
          </cell>
          <cell r="S1062" t="e">
            <v>#REF!</v>
          </cell>
          <cell r="T1062">
            <v>11600</v>
          </cell>
          <cell r="U1062">
            <v>0</v>
          </cell>
          <cell r="V1062">
            <v>11600</v>
          </cell>
          <cell r="W1062" t="e">
            <v>#REF!</v>
          </cell>
          <cell r="X1062">
            <v>0</v>
          </cell>
          <cell r="Y1062">
            <v>0</v>
          </cell>
          <cell r="Z1062" t="e">
            <v>#REF!</v>
          </cell>
          <cell r="AA1062" t="e">
            <v>#REF!</v>
          </cell>
        </row>
        <row r="1063">
          <cell r="A1063" t="str">
            <v>2.1.1.2.1.4.83</v>
          </cell>
          <cell r="B1063" t="str">
            <v>DOMINGUEZ FRANCISCO ALAIN NOEL</v>
          </cell>
          <cell r="C1063" t="str">
            <v>Proveedores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7540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7540</v>
          </cell>
          <cell r="Q1063">
            <v>7540</v>
          </cell>
          <cell r="R1063" t="e">
            <v>#REF!</v>
          </cell>
          <cell r="S1063" t="e">
            <v>#REF!</v>
          </cell>
          <cell r="T1063">
            <v>7540</v>
          </cell>
          <cell r="U1063">
            <v>0</v>
          </cell>
          <cell r="V1063">
            <v>7540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7540</v>
          </cell>
        </row>
        <row r="1064">
          <cell r="A1064" t="str">
            <v>2.1.1.2.1.4.86</v>
          </cell>
          <cell r="B1064" t="str">
            <v>DBR CAPACITACION SC</v>
          </cell>
          <cell r="C1064" t="str">
            <v>Proveedores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34800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34800</v>
          </cell>
          <cell r="Q1064">
            <v>34800</v>
          </cell>
          <cell r="R1064" t="e">
            <v>#REF!</v>
          </cell>
          <cell r="S1064" t="e">
            <v>#REF!</v>
          </cell>
          <cell r="T1064">
            <v>34800</v>
          </cell>
          <cell r="U1064">
            <v>0</v>
          </cell>
          <cell r="V1064">
            <v>34800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34800</v>
          </cell>
        </row>
        <row r="1065">
          <cell r="A1065" t="str">
            <v>2.1.1.2.1.4.95</v>
          </cell>
          <cell r="B1065" t="str">
            <v>DURAN NOVELO ROQUE EDUIN</v>
          </cell>
          <cell r="C1065" t="str">
            <v>Proveedores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9215.0400000000009</v>
          </cell>
          <cell r="O1065">
            <v>0</v>
          </cell>
          <cell r="P1065">
            <v>9215.0400000000009</v>
          </cell>
          <cell r="Q1065">
            <v>0</v>
          </cell>
          <cell r="R1065" t="e">
            <v>#REF!</v>
          </cell>
          <cell r="S1065" t="e">
            <v>#REF!</v>
          </cell>
          <cell r="T1065">
            <v>9215.0400000000009</v>
          </cell>
          <cell r="U1065">
            <v>0</v>
          </cell>
          <cell r="V1065">
            <v>9215.0400000000009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9215.0400000000009</v>
          </cell>
        </row>
        <row r="1066">
          <cell r="A1066" t="str">
            <v>2.1.1.2.1.4.97</v>
          </cell>
          <cell r="B1066" t="str">
            <v>DZUL BALAM JOEL HERNAN</v>
          </cell>
          <cell r="C1066" t="str">
            <v>Proveedores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2320</v>
          </cell>
          <cell r="M1066">
            <v>0</v>
          </cell>
          <cell r="N1066">
            <v>0</v>
          </cell>
          <cell r="O1066">
            <v>0</v>
          </cell>
          <cell r="P1066">
            <v>2320</v>
          </cell>
          <cell r="Q1066">
            <v>0</v>
          </cell>
          <cell r="R1066" t="e">
            <v>#REF!</v>
          </cell>
          <cell r="S1066" t="e">
            <v>#REF!</v>
          </cell>
          <cell r="T1066">
            <v>2320</v>
          </cell>
          <cell r="U1066">
            <v>0</v>
          </cell>
          <cell r="V1066">
            <v>2320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2320</v>
          </cell>
        </row>
        <row r="1067">
          <cell r="A1067" t="str">
            <v>2.1.1.2.1.5.1</v>
          </cell>
          <cell r="B1067" t="str">
            <v>EXTREME ENERGY, S.A. DE C.V.</v>
          </cell>
          <cell r="C1067" t="str">
            <v>Proveedores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671200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671200</v>
          </cell>
          <cell r="Q1067">
            <v>671200</v>
          </cell>
          <cell r="R1067" t="e">
            <v>#REF!</v>
          </cell>
          <cell r="S1067" t="e">
            <v>#REF!</v>
          </cell>
          <cell r="T1067">
            <v>671200</v>
          </cell>
          <cell r="U1067">
            <v>0</v>
          </cell>
          <cell r="V1067">
            <v>671200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671200</v>
          </cell>
        </row>
        <row r="1068">
          <cell r="A1068" t="str">
            <v>2.1.1.2.1.5.10</v>
          </cell>
          <cell r="B1068" t="str">
            <v>ESTAFETA MEXICANA S.A. DE C.V.</v>
          </cell>
          <cell r="C1068" t="str">
            <v>Proveedores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28159.49</v>
          </cell>
          <cell r="J1068">
            <v>2705.67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30865.160000000003</v>
          </cell>
          <cell r="Q1068">
            <v>30865.160000000003</v>
          </cell>
          <cell r="R1068" t="e">
            <v>#REF!</v>
          </cell>
          <cell r="S1068" t="e">
            <v>#REF!</v>
          </cell>
          <cell r="T1068">
            <v>31580.31</v>
          </cell>
          <cell r="U1068">
            <v>0</v>
          </cell>
          <cell r="V1068">
            <v>31580.31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31580.31</v>
          </cell>
        </row>
        <row r="1069">
          <cell r="A1069" t="str">
            <v>2.1.1.2.1.5.10</v>
          </cell>
          <cell r="B1069" t="str">
            <v>ESTAFETA MEXICANA S.A. DE C.V.</v>
          </cell>
          <cell r="C1069" t="str">
            <v>Proveedores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343.41</v>
          </cell>
          <cell r="J1069">
            <v>371.74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715.15000000000009</v>
          </cell>
          <cell r="Q1069">
            <v>715.15000000000009</v>
          </cell>
          <cell r="R1069">
            <v>0</v>
          </cell>
          <cell r="S1069">
            <v>-715.15000000000009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</row>
        <row r="1070">
          <cell r="A1070" t="str">
            <v>2.1.1.2.1.5.108</v>
          </cell>
          <cell r="B1070" t="str">
            <v>ESPINOZA ALVAREZ BELINDA</v>
          </cell>
          <cell r="C1070" t="str">
            <v>Proveedores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667877.54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667877.54</v>
          </cell>
          <cell r="Q1070">
            <v>667877.54</v>
          </cell>
          <cell r="R1070" t="e">
            <v>#REF!</v>
          </cell>
          <cell r="S1070" t="e">
            <v>#REF!</v>
          </cell>
          <cell r="T1070">
            <v>667877.54</v>
          </cell>
          <cell r="U1070">
            <v>0</v>
          </cell>
          <cell r="V1070">
            <v>667877.54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667877.54</v>
          </cell>
        </row>
        <row r="1071">
          <cell r="A1071" t="str">
            <v>2.1.1.2.1.5.11</v>
          </cell>
          <cell r="B1071" t="str">
            <v>ESCOBEDO JIMENEZ ELSA GABRIELA</v>
          </cell>
          <cell r="C1071" t="str">
            <v>Proveedores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70180</v>
          </cell>
          <cell r="P1071">
            <v>70180</v>
          </cell>
          <cell r="Q1071">
            <v>0</v>
          </cell>
          <cell r="R1071" t="e">
            <v>#REF!</v>
          </cell>
          <cell r="S1071" t="e">
            <v>#REF!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</row>
        <row r="1072">
          <cell r="A1072" t="str">
            <v>2.1.1.2.1.5.1132</v>
          </cell>
          <cell r="B1072" t="str">
            <v>EVERCORE PARTNERS MEXICO S. DE R.L.</v>
          </cell>
          <cell r="C1072" t="str">
            <v>Proveedores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1392000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1392000</v>
          </cell>
          <cell r="Q1072">
            <v>1392000</v>
          </cell>
          <cell r="R1072" t="e">
            <v>#REF!</v>
          </cell>
          <cell r="S1072" t="e">
            <v>#REF!</v>
          </cell>
          <cell r="T1072">
            <v>1392000</v>
          </cell>
          <cell r="U1072">
            <v>0</v>
          </cell>
          <cell r="V1072">
            <v>1392000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1392000</v>
          </cell>
        </row>
        <row r="1073">
          <cell r="A1073" t="str">
            <v>2.1.1.2.1.5.1136</v>
          </cell>
          <cell r="B1073" t="str">
            <v>ESTRATEGIA, DECISIONES Y MEJORES PRACTICAS, S.C.</v>
          </cell>
          <cell r="C1073" t="str">
            <v>Proveedores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</row>
        <row r="1074">
          <cell r="A1074" t="str">
            <v>2.1.1.2.1.5.1146</v>
          </cell>
          <cell r="B1074" t="str">
            <v>ECO FAST, S.A. DE C.V.</v>
          </cell>
          <cell r="C1074" t="str">
            <v>Proveedores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3584578.6399999997</v>
          </cell>
          <cell r="O1074">
            <v>0</v>
          </cell>
          <cell r="P1074">
            <v>3584578.6399999997</v>
          </cell>
          <cell r="Q1074">
            <v>0</v>
          </cell>
          <cell r="R1074" t="e">
            <v>#REF!</v>
          </cell>
          <cell r="S1074" t="e">
            <v>#REF!</v>
          </cell>
          <cell r="T1074">
            <v>3584578.64</v>
          </cell>
          <cell r="U1074">
            <v>0</v>
          </cell>
          <cell r="V1074">
            <v>3584578.64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3584578.64</v>
          </cell>
        </row>
        <row r="1075">
          <cell r="A1075" t="str">
            <v>2.1.1.2.1.5.1159</v>
          </cell>
          <cell r="B1075" t="str">
            <v>Eventos Pacx, S.A. de C.V.</v>
          </cell>
          <cell r="C1075" t="str">
            <v>Proveedores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12760</v>
          </cell>
          <cell r="P1075">
            <v>12760</v>
          </cell>
          <cell r="Q1075">
            <v>0</v>
          </cell>
          <cell r="R1075" t="e">
            <v>#REF!</v>
          </cell>
          <cell r="S1075" t="e">
            <v>#REF!</v>
          </cell>
          <cell r="T1075">
            <v>12760</v>
          </cell>
          <cell r="U1075">
            <v>0</v>
          </cell>
          <cell r="V1075">
            <v>12760</v>
          </cell>
          <cell r="W1075" t="e">
            <v>#REF!</v>
          </cell>
          <cell r="X1075">
            <v>0</v>
          </cell>
          <cell r="Y1075">
            <v>0</v>
          </cell>
          <cell r="Z1075" t="e">
            <v>#REF!</v>
          </cell>
          <cell r="AA1075" t="e">
            <v>#REF!</v>
          </cell>
        </row>
        <row r="1076">
          <cell r="A1076" t="str">
            <v>2.1.1.2.1.5.1164</v>
          </cell>
          <cell r="B1076" t="str">
            <v>ESPAÑA BURGOS LOYRI SARAHI</v>
          </cell>
          <cell r="C1076" t="str">
            <v>Proveedores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150636.60999999999</v>
          </cell>
          <cell r="O1076">
            <v>114608</v>
          </cell>
          <cell r="P1076">
            <v>265244.61</v>
          </cell>
          <cell r="Q1076">
            <v>0</v>
          </cell>
          <cell r="R1076" t="e">
            <v>#REF!</v>
          </cell>
          <cell r="S1076" t="e">
            <v>#REF!</v>
          </cell>
          <cell r="T1076">
            <v>265244.61</v>
          </cell>
          <cell r="U1076">
            <v>0</v>
          </cell>
          <cell r="V1076">
            <v>265244.61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265244.61</v>
          </cell>
        </row>
        <row r="1077">
          <cell r="A1077" t="str">
            <v>2.1.1.2.1.5.1170</v>
          </cell>
          <cell r="B1077" t="str">
            <v>EL ERUDITO ASESORIAS Y CONSULTORES</v>
          </cell>
          <cell r="C1077" t="str">
            <v>Proveedores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3325000</v>
          </cell>
          <cell r="O1077">
            <v>0</v>
          </cell>
          <cell r="P1077">
            <v>3325000</v>
          </cell>
          <cell r="Q1077">
            <v>0</v>
          </cell>
          <cell r="R1077" t="e">
            <v>#REF!</v>
          </cell>
          <cell r="S1077" t="e">
            <v>#REF!</v>
          </cell>
          <cell r="T1077">
            <v>3325000</v>
          </cell>
          <cell r="U1077">
            <v>0</v>
          </cell>
          <cell r="V1077">
            <v>3325000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3325000</v>
          </cell>
        </row>
        <row r="1078">
          <cell r="A1078" t="str">
            <v>2.1.1.2.1.5.1173</v>
          </cell>
          <cell r="B1078" t="str">
            <v>ENTIDAD DE GESTION DE DERECHOS DE LOS PRODUCTORES AUDIOVISUALES</v>
          </cell>
          <cell r="C1078" t="str">
            <v>Proveedores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9420000</v>
          </cell>
          <cell r="O1078">
            <v>0</v>
          </cell>
          <cell r="P1078">
            <v>9420000</v>
          </cell>
          <cell r="Q1078">
            <v>0</v>
          </cell>
          <cell r="R1078" t="e">
            <v>#REF!</v>
          </cell>
          <cell r="S1078" t="e">
            <v>#REF!</v>
          </cell>
          <cell r="T1078">
            <v>9420000</v>
          </cell>
          <cell r="U1078">
            <v>0</v>
          </cell>
          <cell r="V1078">
            <v>9420000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9420000</v>
          </cell>
        </row>
        <row r="1079">
          <cell r="A1079" t="str">
            <v>2.1.1.2.1.5.1177</v>
          </cell>
          <cell r="B1079" t="str">
            <v>ESPINOZA LOPEZ JAIME ABEL</v>
          </cell>
          <cell r="C1079" t="str">
            <v>Proveedores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1392</v>
          </cell>
          <cell r="P1079">
            <v>1392</v>
          </cell>
          <cell r="Q1079">
            <v>0</v>
          </cell>
          <cell r="R1079" t="e">
            <v>#REF!</v>
          </cell>
          <cell r="S1079" t="e">
            <v>#REF!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</row>
        <row r="1080">
          <cell r="A1080" t="str">
            <v>2.1.1.2.1.5.1178</v>
          </cell>
          <cell r="B1080" t="str">
            <v>EGOB-EXPRESS S.A.P.I. DE C.V.</v>
          </cell>
          <cell r="C1080" t="str">
            <v>Proveedores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</row>
        <row r="1081">
          <cell r="A1081" t="str">
            <v>2.1.1.2.1.5.1179</v>
          </cell>
          <cell r="B1081" t="str">
            <v>EMERITA SERVICIOS INTEGRALES Y DE LOGISTICA, S. DE R.L. DE C.V.</v>
          </cell>
          <cell r="C1081" t="str">
            <v>Proveedores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</row>
        <row r="1082">
          <cell r="A1082" t="str">
            <v>2.1.1.2.1.5.118</v>
          </cell>
          <cell r="B1082" t="str">
            <v>Efinfo, S.A.P.I. De C.V</v>
          </cell>
          <cell r="C1082" t="str">
            <v>Proveedores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471105</v>
          </cell>
          <cell r="P1082">
            <v>471105</v>
          </cell>
          <cell r="Q1082">
            <v>0</v>
          </cell>
          <cell r="R1082" t="e">
            <v>#REF!</v>
          </cell>
          <cell r="S1082" t="e">
            <v>#REF!</v>
          </cell>
          <cell r="T1082">
            <v>471105</v>
          </cell>
          <cell r="U1082">
            <v>0</v>
          </cell>
          <cell r="V1082">
            <v>471105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471105</v>
          </cell>
        </row>
        <row r="1083">
          <cell r="A1083" t="str">
            <v>2.1.1.2.1.5.1184</v>
          </cell>
          <cell r="B1083" t="str">
            <v>EXPECTA PUBLICIDAD, S.A. DE C.V.</v>
          </cell>
          <cell r="C1083" t="str">
            <v>Proveedores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691813.49</v>
          </cell>
          <cell r="P1083">
            <v>691813.49</v>
          </cell>
          <cell r="Q1083">
            <v>0</v>
          </cell>
          <cell r="R1083" t="e">
            <v>#REF!</v>
          </cell>
          <cell r="S1083" t="e">
            <v>#REF!</v>
          </cell>
          <cell r="T1083">
            <v>1031813.45</v>
          </cell>
          <cell r="U1083">
            <v>0</v>
          </cell>
          <cell r="V1083">
            <v>1031813.45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1031813.45</v>
          </cell>
        </row>
        <row r="1084">
          <cell r="A1084" t="str">
            <v>2.1.1.2.1.5.12</v>
          </cell>
          <cell r="B1084" t="str">
            <v>ESPINOSA SANCHEZ ANNA ALEJANDRA</v>
          </cell>
          <cell r="C1084" t="str">
            <v>Proveedores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280800</v>
          </cell>
          <cell r="P1084">
            <v>280800</v>
          </cell>
          <cell r="Q1084">
            <v>0</v>
          </cell>
          <cell r="R1084" t="e">
            <v>#REF!</v>
          </cell>
          <cell r="S1084" t="e">
            <v>#REF!</v>
          </cell>
          <cell r="T1084">
            <v>561600</v>
          </cell>
          <cell r="U1084">
            <v>0</v>
          </cell>
          <cell r="V1084">
            <v>561600</v>
          </cell>
          <cell r="W1084" t="e">
            <v>#REF!</v>
          </cell>
          <cell r="X1084">
            <v>0</v>
          </cell>
          <cell r="Y1084">
            <v>0</v>
          </cell>
          <cell r="Z1084" t="e">
            <v>#REF!</v>
          </cell>
          <cell r="AA1084" t="e">
            <v>#REF!</v>
          </cell>
        </row>
        <row r="1085">
          <cell r="A1085" t="str">
            <v>2.1.1.2.1.5.125</v>
          </cell>
          <cell r="B1085" t="str">
            <v>EXPERTOS EN CONTROL INTERNO, éTICA Y CUMPLIMIENTO S.A. DE C.V.</v>
          </cell>
          <cell r="C1085" t="str">
            <v>Proveedores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3852315.2</v>
          </cell>
          <cell r="O1085">
            <v>0</v>
          </cell>
          <cell r="P1085">
            <v>3852315.2</v>
          </cell>
          <cell r="Q1085">
            <v>0</v>
          </cell>
          <cell r="R1085" t="e">
            <v>#REF!</v>
          </cell>
          <cell r="S1085" t="e">
            <v>#REF!</v>
          </cell>
          <cell r="T1085">
            <v>7278472.7999999998</v>
          </cell>
          <cell r="U1085">
            <v>0</v>
          </cell>
          <cell r="V1085">
            <v>7278472.7999999998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7278472.7999999998</v>
          </cell>
        </row>
        <row r="1086">
          <cell r="A1086" t="str">
            <v>2.1.1.2.1.5.128</v>
          </cell>
          <cell r="B1086" t="str">
            <v>ELEVADORES SCHINDLER S.A. DE C.V.</v>
          </cell>
          <cell r="C1086" t="str">
            <v>Proveedores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18847.66</v>
          </cell>
          <cell r="U1086">
            <v>0</v>
          </cell>
          <cell r="V1086">
            <v>18847.66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18847.66</v>
          </cell>
        </row>
        <row r="1087">
          <cell r="A1087" t="str">
            <v>2.1.1.2.1.5.13</v>
          </cell>
          <cell r="B1087" t="str">
            <v>EXCELENCIA EN FACTOR HUMANO, S.A. DE C.V.</v>
          </cell>
          <cell r="C1087" t="str">
            <v>Proveedores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116000</v>
          </cell>
          <cell r="U1087">
            <v>0</v>
          </cell>
          <cell r="V1087">
            <v>116000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116000</v>
          </cell>
        </row>
        <row r="1088">
          <cell r="A1088" t="str">
            <v>2.1.1.2.1.5.134</v>
          </cell>
          <cell r="B1088" t="str">
            <v>Eninetworks, SAPI De CV</v>
          </cell>
          <cell r="C1088" t="str">
            <v>Proveedores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 t="e">
            <v>#REF!</v>
          </cell>
          <cell r="X1088">
            <v>0</v>
          </cell>
          <cell r="Y1088">
            <v>0</v>
          </cell>
          <cell r="Z1088" t="e">
            <v>#REF!</v>
          </cell>
          <cell r="AA1088" t="e">
            <v>#REF!</v>
          </cell>
        </row>
        <row r="1089">
          <cell r="A1089" t="str">
            <v>2.1.1.2.1.5.140</v>
          </cell>
          <cell r="B1089" t="str">
            <v>EMPRE-MAX, S.A. DE C.V.</v>
          </cell>
          <cell r="C1089" t="str">
            <v>Proveedores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1597800</v>
          </cell>
          <cell r="O1089">
            <v>0</v>
          </cell>
          <cell r="P1089">
            <v>1597800</v>
          </cell>
          <cell r="Q1089">
            <v>0</v>
          </cell>
          <cell r="R1089" t="e">
            <v>#REF!</v>
          </cell>
          <cell r="S1089" t="e">
            <v>#REF!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</row>
        <row r="1090">
          <cell r="A1090" t="str">
            <v>2.1.1.2.1.5.17</v>
          </cell>
          <cell r="B1090" t="str">
            <v>ESCAMILLA MORA JESUS HECTOR</v>
          </cell>
          <cell r="C1090" t="str">
            <v>Proveedores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6600.01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6600.01</v>
          </cell>
          <cell r="Q1090">
            <v>6600.01</v>
          </cell>
          <cell r="R1090" t="e">
            <v>#REF!</v>
          </cell>
          <cell r="S1090" t="e">
            <v>#REF!</v>
          </cell>
          <cell r="T1090">
            <v>6600.01</v>
          </cell>
          <cell r="U1090">
            <v>0</v>
          </cell>
          <cell r="V1090">
            <v>6600.01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6600.01</v>
          </cell>
        </row>
        <row r="1091">
          <cell r="A1091" t="str">
            <v>2.1.1.2.1.5.18</v>
          </cell>
          <cell r="B1091" t="str">
            <v>ESTRICTAMENTE DIGITAL, S.C.</v>
          </cell>
          <cell r="C1091" t="str">
            <v>Proveedores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120000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120000</v>
          </cell>
          <cell r="Q1091">
            <v>120000</v>
          </cell>
          <cell r="R1091" t="e">
            <v>#REF!</v>
          </cell>
          <cell r="S1091" t="e">
            <v>#REF!</v>
          </cell>
          <cell r="T1091">
            <v>120000</v>
          </cell>
          <cell r="U1091">
            <v>0</v>
          </cell>
          <cell r="V1091">
            <v>120000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120000</v>
          </cell>
        </row>
        <row r="1092">
          <cell r="A1092" t="str">
            <v>2.1.1.2.1.5.2</v>
          </cell>
          <cell r="B1092" t="str">
            <v>ESTRATEGIA Y DESARROLLO MERCANTIL CANMEX, S.A. DE C.V.</v>
          </cell>
          <cell r="C1092" t="str">
            <v>Proveedores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 t="e">
            <v>#REF!</v>
          </cell>
          <cell r="S1092" t="e">
            <v>#REF!</v>
          </cell>
          <cell r="T1092">
            <v>140000</v>
          </cell>
          <cell r="U1092">
            <v>0</v>
          </cell>
          <cell r="V1092">
            <v>140000</v>
          </cell>
          <cell r="W1092" t="e">
            <v>#REF!</v>
          </cell>
          <cell r="X1092">
            <v>0</v>
          </cell>
          <cell r="Y1092">
            <v>0</v>
          </cell>
          <cell r="Z1092" t="e">
            <v>#REF!</v>
          </cell>
          <cell r="AA1092" t="e">
            <v>#REF!</v>
          </cell>
        </row>
        <row r="1093">
          <cell r="A1093" t="str">
            <v>2.1.1.2.1.5.30</v>
          </cell>
          <cell r="B1093" t="str">
            <v>EDITORIAL OVACIONES S.A. DE C.V.</v>
          </cell>
          <cell r="C1093" t="str">
            <v>Proveedores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1632000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1632000</v>
          </cell>
          <cell r="Q1093">
            <v>1632000</v>
          </cell>
          <cell r="R1093" t="e">
            <v>#REF!</v>
          </cell>
          <cell r="S1093" t="e">
            <v>#REF!</v>
          </cell>
          <cell r="T1093">
            <v>1632000</v>
          </cell>
          <cell r="U1093">
            <v>0</v>
          </cell>
          <cell r="V1093">
            <v>1632000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1632000</v>
          </cell>
        </row>
        <row r="1094">
          <cell r="A1094" t="str">
            <v>2.1.1.2.1.5.33</v>
          </cell>
          <cell r="B1094" t="str">
            <v>ESTRATEGIAS EN TECNOLOGIA CORPORATIVA S.A. DE C.V.</v>
          </cell>
          <cell r="C1094" t="str">
            <v>Proveedores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7497998</v>
          </cell>
          <cell r="N1094">
            <v>1994713.11</v>
          </cell>
          <cell r="O1094">
            <v>0</v>
          </cell>
          <cell r="P1094">
            <v>9492711.1099999994</v>
          </cell>
          <cell r="Q1094">
            <v>0</v>
          </cell>
          <cell r="R1094" t="e">
            <v>#REF!</v>
          </cell>
          <cell r="S1094" t="e">
            <v>#REF!</v>
          </cell>
          <cell r="T1094">
            <v>9492711.1099999994</v>
          </cell>
          <cell r="U1094">
            <v>0</v>
          </cell>
          <cell r="V1094">
            <v>9492711.1099999994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9492711.1099999994</v>
          </cell>
        </row>
        <row r="1095">
          <cell r="A1095" t="str">
            <v>2.1.1.2.1.5.57</v>
          </cell>
          <cell r="B1095" t="str">
            <v>EDITORIAL 19.51 S.A. DE C.V.</v>
          </cell>
          <cell r="C1095" t="str">
            <v>Proveedores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191400</v>
          </cell>
          <cell r="K1095">
            <v>52200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243600</v>
          </cell>
          <cell r="Q1095">
            <v>243600</v>
          </cell>
          <cell r="R1095" t="e">
            <v>#REF!</v>
          </cell>
          <cell r="S1095" t="e">
            <v>#REF!</v>
          </cell>
          <cell r="T1095">
            <v>243600</v>
          </cell>
          <cell r="U1095">
            <v>0</v>
          </cell>
          <cell r="V1095">
            <v>243600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243600</v>
          </cell>
        </row>
        <row r="1096">
          <cell r="A1096" t="str">
            <v>2.1.1.2.1.5.58</v>
          </cell>
          <cell r="B1096" t="str">
            <v>ESPECIALISTAS EN MEDIOS, S.A. DE C.V.</v>
          </cell>
          <cell r="C1096" t="str">
            <v>Proveedores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89320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89320</v>
          </cell>
          <cell r="Q1096">
            <v>89320</v>
          </cell>
          <cell r="R1096" t="e">
            <v>#REF!</v>
          </cell>
          <cell r="S1096" t="e">
            <v>#REF!</v>
          </cell>
          <cell r="T1096">
            <v>89320</v>
          </cell>
          <cell r="U1096">
            <v>0</v>
          </cell>
          <cell r="V1096">
            <v>89320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89320</v>
          </cell>
        </row>
        <row r="1097">
          <cell r="A1097" t="str">
            <v>2.1.1.2.1.5.6</v>
          </cell>
          <cell r="B1097" t="str">
            <v>EDENRED MEXICO, S.A. DE C.V.</v>
          </cell>
          <cell r="C1097" t="str">
            <v>Proveedores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 t="e">
            <v>#REF!</v>
          </cell>
          <cell r="S1097" t="e">
            <v>#REF!</v>
          </cell>
          <cell r="T1097">
            <v>6500530.0499999998</v>
          </cell>
          <cell r="U1097">
            <v>0</v>
          </cell>
          <cell r="V1097">
            <v>6500530.0499999998</v>
          </cell>
          <cell r="W1097" t="e">
            <v>#REF!</v>
          </cell>
          <cell r="X1097">
            <v>0</v>
          </cell>
          <cell r="Y1097">
            <v>0</v>
          </cell>
          <cell r="Z1097" t="e">
            <v>#REF!</v>
          </cell>
          <cell r="AA1097" t="e">
            <v>#REF!</v>
          </cell>
        </row>
        <row r="1098">
          <cell r="A1098" t="str">
            <v>2.1.1.2.1.5.6</v>
          </cell>
          <cell r="B1098" t="str">
            <v>EDENRED MEXICO, S.A. DE C.V.</v>
          </cell>
          <cell r="C1098" t="str">
            <v>Proveedores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4586579.79</v>
          </cell>
          <cell r="P1098">
            <v>4586579.79</v>
          </cell>
          <cell r="Q1098">
            <v>0</v>
          </cell>
          <cell r="R1098">
            <v>0</v>
          </cell>
          <cell r="S1098">
            <v>-4586579.79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</row>
        <row r="1099">
          <cell r="A1099" t="str">
            <v>2.1.1.2.1.5.65</v>
          </cell>
          <cell r="B1099" t="str">
            <v>EDM DE MEXICO, S.A. DE C.V.</v>
          </cell>
          <cell r="C1099" t="str">
            <v>Proveedores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19936354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19936354</v>
          </cell>
          <cell r="Q1099">
            <v>19936354</v>
          </cell>
          <cell r="R1099" t="e">
            <v>#REF!</v>
          </cell>
          <cell r="S1099" t="e">
            <v>#REF!</v>
          </cell>
          <cell r="T1099">
            <v>19936354</v>
          </cell>
          <cell r="U1099">
            <v>0</v>
          </cell>
          <cell r="V1099">
            <v>19936354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19936354</v>
          </cell>
        </row>
        <row r="1100">
          <cell r="A1100" t="str">
            <v>2.1.1.2.1.5.66</v>
          </cell>
          <cell r="B1100" t="str">
            <v>EL UNIVERSAL COMPAÑIA PERIODISTICA NACIONAL, S.A. DE C.V.</v>
          </cell>
          <cell r="C1100" t="str">
            <v>Proveedores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464000</v>
          </cell>
          <cell r="O1100">
            <v>0</v>
          </cell>
          <cell r="P1100">
            <v>464000</v>
          </cell>
          <cell r="Q1100">
            <v>0</v>
          </cell>
          <cell r="R1100" t="e">
            <v>#REF!</v>
          </cell>
          <cell r="S1100" t="e">
            <v>#REF!</v>
          </cell>
          <cell r="T1100">
            <v>464000</v>
          </cell>
          <cell r="U1100">
            <v>0</v>
          </cell>
          <cell r="V1100">
            <v>464000</v>
          </cell>
          <cell r="W1100" t="e">
            <v>#REF!</v>
          </cell>
          <cell r="X1100">
            <v>0</v>
          </cell>
          <cell r="Y1100">
            <v>0</v>
          </cell>
          <cell r="Z1100" t="e">
            <v>#REF!</v>
          </cell>
          <cell r="AA1100" t="e">
            <v>#REF!</v>
          </cell>
        </row>
        <row r="1101">
          <cell r="A1101" t="str">
            <v>2.1.1.2.1.5.7</v>
          </cell>
          <cell r="B1101" t="str">
            <v>EQUIPOS Y BIENES TERAPEUTICOS, S.A. DE C.V.</v>
          </cell>
          <cell r="C1101" t="str">
            <v>Proveedores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 t="e">
            <v>#REF!</v>
          </cell>
          <cell r="S1101" t="e">
            <v>#REF!</v>
          </cell>
          <cell r="T1101">
            <v>114522</v>
          </cell>
          <cell r="U1101">
            <v>0</v>
          </cell>
          <cell r="V1101">
            <v>114522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114522</v>
          </cell>
        </row>
        <row r="1102">
          <cell r="A1102" t="str">
            <v>2.1.1.2.1.5.72</v>
          </cell>
          <cell r="B1102" t="str">
            <v>ELJURE FAYAD AFIF</v>
          </cell>
          <cell r="C1102" t="str">
            <v>Proveedores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2532.3000000000002</v>
          </cell>
          <cell r="J1102">
            <v>61247.4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63779.700000000004</v>
          </cell>
          <cell r="Q1102">
            <v>63779.700000000004</v>
          </cell>
          <cell r="R1102" t="e">
            <v>#REF!</v>
          </cell>
          <cell r="S1102" t="e">
            <v>#REF!</v>
          </cell>
          <cell r="T1102">
            <v>63779.7</v>
          </cell>
          <cell r="U1102">
            <v>0</v>
          </cell>
          <cell r="V1102">
            <v>63779.7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63779.7</v>
          </cell>
        </row>
        <row r="1103">
          <cell r="A1103" t="str">
            <v>2.1.1.2.1.5.79</v>
          </cell>
          <cell r="B1103" t="str">
            <v>ESCALANTE MUZA ERWIN OMAR</v>
          </cell>
          <cell r="C1103" t="str">
            <v>Proveedores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232344.41999999998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232344.41999999998</v>
          </cell>
          <cell r="Q1103">
            <v>232344.41999999998</v>
          </cell>
          <cell r="R1103" t="e">
            <v>#REF!</v>
          </cell>
          <cell r="S1103" t="e">
            <v>#REF!</v>
          </cell>
          <cell r="T1103">
            <v>4443.51</v>
          </cell>
          <cell r="U1103">
            <v>0</v>
          </cell>
          <cell r="V1103">
            <v>4443.51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4443.51</v>
          </cell>
        </row>
        <row r="1104">
          <cell r="A1104" t="str">
            <v>2.1.1.2.1.5.8</v>
          </cell>
          <cell r="B1104" t="str">
            <v>ESPINOSA LOPEZ RUY CARLOS</v>
          </cell>
          <cell r="C1104" t="str">
            <v>Proveedores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387094.83</v>
          </cell>
          <cell r="P1104">
            <v>387094.83</v>
          </cell>
          <cell r="Q1104">
            <v>0</v>
          </cell>
          <cell r="R1104" t="e">
            <v>#REF!</v>
          </cell>
          <cell r="S1104" t="e">
            <v>#REF!</v>
          </cell>
          <cell r="T1104">
            <v>1356014.38</v>
          </cell>
          <cell r="U1104">
            <v>0</v>
          </cell>
          <cell r="V1104">
            <v>1356014.38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1356014.38</v>
          </cell>
        </row>
        <row r="1105">
          <cell r="A1105" t="str">
            <v>2.1.1.2.1.5.9</v>
          </cell>
          <cell r="B1105" t="str">
            <v>ENEXVIR, S.A. DE C.V.</v>
          </cell>
          <cell r="C1105" t="str">
            <v>Proveedores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312525</v>
          </cell>
          <cell r="P1105">
            <v>312525</v>
          </cell>
          <cell r="Q1105">
            <v>0</v>
          </cell>
          <cell r="R1105" t="e">
            <v>#REF!</v>
          </cell>
          <cell r="S1105" t="e">
            <v>#REF!</v>
          </cell>
          <cell r="T1105">
            <v>312525</v>
          </cell>
          <cell r="U1105">
            <v>0</v>
          </cell>
          <cell r="V1105">
            <v>312525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312525</v>
          </cell>
        </row>
        <row r="1106">
          <cell r="A1106" t="str">
            <v>2.1.1.2.1.5.94</v>
          </cell>
          <cell r="B1106" t="str">
            <v>ESCAMILLA LEON HIDALGO AUGUSTO</v>
          </cell>
          <cell r="C1106" t="str">
            <v>Proveedores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109381.04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109381.04</v>
          </cell>
          <cell r="Q1106">
            <v>109381.04</v>
          </cell>
          <cell r="R1106" t="e">
            <v>#REF!</v>
          </cell>
          <cell r="S1106" t="e">
            <v>#REF!</v>
          </cell>
          <cell r="T1106">
            <v>109381.04</v>
          </cell>
          <cell r="U1106">
            <v>0</v>
          </cell>
          <cell r="V1106">
            <v>109381.04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109381.04</v>
          </cell>
        </row>
        <row r="1107">
          <cell r="A1107" t="str">
            <v>2.1.1.2.1.5.98</v>
          </cell>
          <cell r="B1107" t="str">
            <v>EDITORIAL PROSPERIDAD SA DE CV</v>
          </cell>
          <cell r="C1107" t="str">
            <v>Proveedores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43500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43500</v>
          </cell>
          <cell r="Q1107">
            <v>43500</v>
          </cell>
          <cell r="R1107" t="e">
            <v>#REF!</v>
          </cell>
          <cell r="S1107" t="e">
            <v>#REF!</v>
          </cell>
          <cell r="T1107">
            <v>43500</v>
          </cell>
          <cell r="U1107">
            <v>0</v>
          </cell>
          <cell r="V1107">
            <v>43500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43500</v>
          </cell>
        </row>
        <row r="1108">
          <cell r="A1108" t="str">
            <v>2.1.1.2.1.6.1</v>
          </cell>
          <cell r="B1108" t="str">
            <v>FERNANDEZ CONDE ANA CRISTINA</v>
          </cell>
          <cell r="C1108" t="str">
            <v>Proveedores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2296.8000000000002</v>
          </cell>
          <cell r="P1108">
            <v>2296.8000000000002</v>
          </cell>
          <cell r="Q1108">
            <v>0</v>
          </cell>
          <cell r="R1108" t="e">
            <v>#REF!</v>
          </cell>
          <cell r="S1108" t="e">
            <v>#REF!</v>
          </cell>
          <cell r="T1108">
            <v>2296.8000000000002</v>
          </cell>
          <cell r="U1108">
            <v>0</v>
          </cell>
          <cell r="V1108">
            <v>2296.8000000000002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2296.8000000000002</v>
          </cell>
        </row>
        <row r="1109">
          <cell r="A1109" t="str">
            <v>2.1.1.2.1.6.10</v>
          </cell>
          <cell r="B1109" t="str">
            <v>FINTECH INVESTMENTSN CMJ, S.A. DE C.V.</v>
          </cell>
          <cell r="C1109" t="str">
            <v>Proveedores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</row>
        <row r="1110">
          <cell r="A1110" t="str">
            <v>2.1.1.2.1.6.105</v>
          </cell>
          <cell r="B1110" t="str">
            <v>FOMENTO EMPRESARIAL EALY CARDENAS, S.A. DE C.V.</v>
          </cell>
          <cell r="C1110" t="str">
            <v>Proveedores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300000</v>
          </cell>
          <cell r="P1110">
            <v>300000</v>
          </cell>
          <cell r="Q1110">
            <v>0</v>
          </cell>
          <cell r="R1110" t="e">
            <v>#REF!</v>
          </cell>
          <cell r="S1110" t="e">
            <v>#REF!</v>
          </cell>
          <cell r="T1110">
            <v>1500000</v>
          </cell>
          <cell r="U1110">
            <v>0</v>
          </cell>
          <cell r="V1110">
            <v>1500000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1500000</v>
          </cell>
        </row>
        <row r="1111">
          <cell r="A1111" t="str">
            <v>2.1.1.2.1.6.11</v>
          </cell>
          <cell r="B1111" t="str">
            <v>FLORES ESTRADA PATRICIA MAGDALENA</v>
          </cell>
          <cell r="C1111" t="str">
            <v>Proveedores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21033.79</v>
          </cell>
          <cell r="N1111">
            <v>0</v>
          </cell>
          <cell r="O1111">
            <v>0</v>
          </cell>
          <cell r="P1111">
            <v>21033.79</v>
          </cell>
          <cell r="Q1111">
            <v>0</v>
          </cell>
          <cell r="R1111" t="e">
            <v>#REF!</v>
          </cell>
          <cell r="S1111" t="e">
            <v>#REF!</v>
          </cell>
          <cell r="T1111">
            <v>23018.11</v>
          </cell>
          <cell r="U1111">
            <v>0</v>
          </cell>
          <cell r="V1111">
            <v>23018.11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23018.11</v>
          </cell>
        </row>
        <row r="1112">
          <cell r="A1112" t="str">
            <v>2.1.1.2.1.6.35</v>
          </cell>
          <cell r="B1112" t="str">
            <v>EL FINANCIERO MARKETING S.A. DE C.V.</v>
          </cell>
          <cell r="C1112" t="str">
            <v>Proveedores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6320000.4400000004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6320000.4400000004</v>
          </cell>
          <cell r="Q1112">
            <v>6320000.4400000004</v>
          </cell>
          <cell r="R1112" t="e">
            <v>#REF!</v>
          </cell>
          <cell r="S1112" t="e">
            <v>#REF!</v>
          </cell>
          <cell r="T1112">
            <v>6320000.4400000004</v>
          </cell>
          <cell r="U1112">
            <v>0</v>
          </cell>
          <cell r="V1112">
            <v>6320000.4400000004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6320000.4400000004</v>
          </cell>
        </row>
        <row r="1113">
          <cell r="A1113" t="str">
            <v>2.1.1.2.1.6.4</v>
          </cell>
          <cell r="B1113" t="str">
            <v>FERREYRA ACOSTA VICENTE</v>
          </cell>
          <cell r="C1113" t="str">
            <v>Proveedores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100000</v>
          </cell>
          <cell r="U1113">
            <v>0</v>
          </cell>
          <cell r="V1113">
            <v>100000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100000</v>
          </cell>
        </row>
        <row r="1114">
          <cell r="A1114" t="str">
            <v>2.1.1.2.1.6.46</v>
          </cell>
          <cell r="B1114" t="str">
            <v>FIDEICOMISO No. 2001298</v>
          </cell>
          <cell r="C1114" t="str">
            <v>Proveedores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</row>
        <row r="1115">
          <cell r="A1115" t="str">
            <v>2.1.1.2.1.6.52</v>
          </cell>
          <cell r="B1115" t="str">
            <v>FIVE BROH S, S.A. DE C.V.</v>
          </cell>
          <cell r="C1115" t="str">
            <v>Proveedores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13340</v>
          </cell>
          <cell r="M1115">
            <v>0</v>
          </cell>
          <cell r="N1115">
            <v>0</v>
          </cell>
          <cell r="O1115">
            <v>0</v>
          </cell>
          <cell r="P1115">
            <v>13340</v>
          </cell>
          <cell r="Q1115">
            <v>0</v>
          </cell>
          <cell r="R1115" t="e">
            <v>#REF!</v>
          </cell>
          <cell r="S1115" t="e">
            <v>#REF!</v>
          </cell>
          <cell r="T1115">
            <v>13340</v>
          </cell>
          <cell r="U1115">
            <v>0</v>
          </cell>
          <cell r="V1115">
            <v>13340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13340</v>
          </cell>
        </row>
        <row r="1116">
          <cell r="A1116" t="str">
            <v>2.1.1.2.1.6.59</v>
          </cell>
          <cell r="B1116" t="str">
            <v>FACTOR FINVEX, S.C.P.</v>
          </cell>
          <cell r="C1116" t="str">
            <v>Proveedores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42087.12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42087.12</v>
          </cell>
          <cell r="Q1116">
            <v>42087.12</v>
          </cell>
          <cell r="R1116" t="e">
            <v>#REF!</v>
          </cell>
          <cell r="S1116" t="e">
            <v>#REF!</v>
          </cell>
          <cell r="T1116">
            <v>42087.12</v>
          </cell>
          <cell r="U1116">
            <v>0</v>
          </cell>
          <cell r="V1116">
            <v>42087.12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42087.12</v>
          </cell>
        </row>
        <row r="1117">
          <cell r="A1117" t="str">
            <v>2.1.1.2.1.6.7</v>
          </cell>
          <cell r="B1117" t="str">
            <v>FAR FAY GROUP, S.A. DE C.V.</v>
          </cell>
          <cell r="C1117" t="str">
            <v>Proveedores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870000</v>
          </cell>
          <cell r="U1117">
            <v>0</v>
          </cell>
          <cell r="V1117">
            <v>870000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870000</v>
          </cell>
        </row>
        <row r="1118">
          <cell r="A1118" t="str">
            <v>2.1.1.2.1.6.71</v>
          </cell>
          <cell r="B1118" t="str">
            <v>FERRAEZ BUENFIL JOSE DANIEL</v>
          </cell>
          <cell r="C1118" t="str">
            <v>Proveedores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 t="e">
            <v>#REF!</v>
          </cell>
          <cell r="S1118" t="e">
            <v>#REF!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</row>
        <row r="1119">
          <cell r="A1119" t="str">
            <v>2.1.1.2.1.6.8</v>
          </cell>
          <cell r="B1119" t="str">
            <v>FLORES DAMIAN GUSTAVO ALBERTO</v>
          </cell>
          <cell r="C1119" t="str">
            <v>Proveedores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48019.64</v>
          </cell>
          <cell r="U1119">
            <v>0</v>
          </cell>
          <cell r="V1119">
            <v>48019.64</v>
          </cell>
          <cell r="W1119">
            <v>0</v>
          </cell>
          <cell r="X1119" t="e">
            <v>#REF!</v>
          </cell>
          <cell r="Y1119">
            <v>0</v>
          </cell>
          <cell r="Z1119" t="e">
            <v>#REF!</v>
          </cell>
          <cell r="AA1119" t="e">
            <v>#REF!</v>
          </cell>
        </row>
        <row r="1120">
          <cell r="A1120" t="str">
            <v>2.1.1.2.1.6.9</v>
          </cell>
          <cell r="B1120" t="str">
            <v>FM GASTRONOMIA, S.A. DE C.V.</v>
          </cell>
          <cell r="C1120" t="str">
            <v>Proveedores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12316584</v>
          </cell>
          <cell r="P1120">
            <v>12316584</v>
          </cell>
          <cell r="Q1120">
            <v>0</v>
          </cell>
          <cell r="R1120" t="e">
            <v>#REF!</v>
          </cell>
          <cell r="S1120" t="e">
            <v>#REF!</v>
          </cell>
          <cell r="T1120">
            <v>34946059.359999999</v>
          </cell>
          <cell r="U1120">
            <v>0</v>
          </cell>
          <cell r="V1120">
            <v>34946059.359999999</v>
          </cell>
          <cell r="W1120" t="e">
            <v>#REF!</v>
          </cell>
          <cell r="X1120">
            <v>0</v>
          </cell>
          <cell r="Y1120">
            <v>0</v>
          </cell>
          <cell r="Z1120" t="e">
            <v>#REF!</v>
          </cell>
          <cell r="AA1120" t="e">
            <v>#REF!</v>
          </cell>
        </row>
        <row r="1121">
          <cell r="A1121" t="str">
            <v>2.1.1.2.1.6.92</v>
          </cell>
          <cell r="B1121" t="str">
            <v>Formas Inteligentes, S.A. de C.V.</v>
          </cell>
          <cell r="C1121" t="str">
            <v>Proveedores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967440</v>
          </cell>
          <cell r="U1121">
            <v>0</v>
          </cell>
          <cell r="V1121">
            <v>967440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967440</v>
          </cell>
        </row>
        <row r="1122">
          <cell r="A1122" t="str">
            <v>2.1.1.2.1.6.94</v>
          </cell>
          <cell r="B1122" t="str">
            <v>FERRAEZ COMUNICACION, S.A. DE C.V.</v>
          </cell>
          <cell r="C1122" t="str">
            <v>Proveedores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</row>
        <row r="1123">
          <cell r="A1123" t="str">
            <v>2.1.1.2.1.6.96</v>
          </cell>
          <cell r="B1123" t="str">
            <v>FLORES ROMERO ERNESTO</v>
          </cell>
          <cell r="C1123" t="str">
            <v>Proveedores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25599</v>
          </cell>
          <cell r="O1123">
            <v>0</v>
          </cell>
          <cell r="P1123">
            <v>25599</v>
          </cell>
          <cell r="Q1123">
            <v>0</v>
          </cell>
          <cell r="R1123" t="e">
            <v>#REF!</v>
          </cell>
          <cell r="S1123" t="e">
            <v>#REF!</v>
          </cell>
          <cell r="T1123">
            <v>25599</v>
          </cell>
          <cell r="U1123">
            <v>0</v>
          </cell>
          <cell r="V1123">
            <v>25599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25599</v>
          </cell>
        </row>
        <row r="1124">
          <cell r="A1124" t="str">
            <v>2.1.1.2.1.7.1</v>
          </cell>
          <cell r="B1124" t="str">
            <v>GOMEZ BARBUDO PEDRO DAMIAN</v>
          </cell>
          <cell r="C1124" t="str">
            <v>Proveedores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59187.840000000004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5884.08</v>
          </cell>
          <cell r="P1124">
            <v>65071.920000000006</v>
          </cell>
          <cell r="Q1124">
            <v>59187.840000000004</v>
          </cell>
          <cell r="R1124" t="e">
            <v>#REF!</v>
          </cell>
          <cell r="S1124" t="e">
            <v>#REF!</v>
          </cell>
          <cell r="T1124">
            <v>60018.81</v>
          </cell>
          <cell r="U1124">
            <v>0</v>
          </cell>
          <cell r="V1124">
            <v>60018.81</v>
          </cell>
          <cell r="W1124" t="e">
            <v>#REF!</v>
          </cell>
          <cell r="X1124">
            <v>0</v>
          </cell>
          <cell r="Y1124">
            <v>0</v>
          </cell>
          <cell r="Z1124" t="e">
            <v>#REF!</v>
          </cell>
          <cell r="AA1124" t="e">
            <v>#REF!</v>
          </cell>
        </row>
        <row r="1125">
          <cell r="A1125" t="str">
            <v>2.1.1.2.1.7.10</v>
          </cell>
          <cell r="B1125" t="str">
            <v>GOMEZ BRICEÑO ERIKA KRISTEL</v>
          </cell>
          <cell r="C1125" t="str">
            <v>Proveedores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25781.51</v>
          </cell>
          <cell r="M1125">
            <v>0</v>
          </cell>
          <cell r="N1125">
            <v>0</v>
          </cell>
          <cell r="O1125">
            <v>0</v>
          </cell>
          <cell r="P1125">
            <v>25781.51</v>
          </cell>
          <cell r="Q1125">
            <v>0</v>
          </cell>
          <cell r="R1125" t="e">
            <v>#REF!</v>
          </cell>
          <cell r="S1125" t="e">
            <v>#REF!</v>
          </cell>
          <cell r="T1125">
            <v>25781.51</v>
          </cell>
          <cell r="U1125">
            <v>0</v>
          </cell>
          <cell r="V1125">
            <v>25781.51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25781.51</v>
          </cell>
        </row>
        <row r="1126">
          <cell r="A1126" t="str">
            <v>2.1.1.2.1.7.11</v>
          </cell>
          <cell r="B1126" t="str">
            <v>GRUPO LEGAL Y CONTABLE AMADEUS, S.A. DE C.V.</v>
          </cell>
          <cell r="C1126" t="str">
            <v>Proveedores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19348.88</v>
          </cell>
          <cell r="P1126">
            <v>19348.88</v>
          </cell>
          <cell r="Q1126">
            <v>0</v>
          </cell>
          <cell r="R1126" t="e">
            <v>#REF!</v>
          </cell>
          <cell r="S1126" t="e">
            <v>#REF!</v>
          </cell>
          <cell r="T1126">
            <v>19348.88</v>
          </cell>
          <cell r="U1126">
            <v>0</v>
          </cell>
          <cell r="V1126">
            <v>19348.88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19348.88</v>
          </cell>
        </row>
        <row r="1127">
          <cell r="A1127" t="str">
            <v>2.1.1.2.1.7.113</v>
          </cell>
          <cell r="B1127" t="str">
            <v>GRUPO EDITORIAL LATITUD 21 S.A. DE C.V.</v>
          </cell>
          <cell r="C1127" t="str">
            <v>Proveedores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539000</v>
          </cell>
          <cell r="K1127">
            <v>539000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1078000</v>
          </cell>
          <cell r="Q1127">
            <v>1078000</v>
          </cell>
          <cell r="R1127" t="e">
            <v>#REF!</v>
          </cell>
          <cell r="S1127" t="e">
            <v>#REF!</v>
          </cell>
          <cell r="T1127">
            <v>1298593.32</v>
          </cell>
          <cell r="U1127">
            <v>0</v>
          </cell>
          <cell r="V1127">
            <v>1298593.32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1298593.32</v>
          </cell>
        </row>
        <row r="1128">
          <cell r="A1128" t="str">
            <v>2.1.1.2.1.7.117</v>
          </cell>
          <cell r="B1128" t="str">
            <v>GRUPO EMPRESARIAL URFISA S.A. DE C.V.</v>
          </cell>
          <cell r="C1128" t="str">
            <v>Proveedores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529764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529764</v>
          </cell>
          <cell r="Q1128">
            <v>529764</v>
          </cell>
          <cell r="R1128" t="e">
            <v>#REF!</v>
          </cell>
          <cell r="S1128" t="e">
            <v>#REF!</v>
          </cell>
          <cell r="T1128">
            <v>529764</v>
          </cell>
          <cell r="U1128">
            <v>0</v>
          </cell>
          <cell r="V1128">
            <v>529764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529764</v>
          </cell>
        </row>
        <row r="1129">
          <cell r="A1129" t="str">
            <v>2.1.1.2.1.7.120</v>
          </cell>
          <cell r="B1129" t="str">
            <v>GRUPO COSTA XAMAN-HA S.A DE C.V</v>
          </cell>
          <cell r="C1129" t="str">
            <v>Proveedores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895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895</v>
          </cell>
          <cell r="Q1129">
            <v>895</v>
          </cell>
          <cell r="R1129" t="e">
            <v>#REF!</v>
          </cell>
          <cell r="S1129" t="e">
            <v>#REF!</v>
          </cell>
          <cell r="T1129">
            <v>895</v>
          </cell>
          <cell r="U1129">
            <v>0</v>
          </cell>
          <cell r="V1129">
            <v>895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895</v>
          </cell>
        </row>
        <row r="1130">
          <cell r="A1130" t="str">
            <v>2.1.1.2.1.7.121</v>
          </cell>
          <cell r="B1130" t="str">
            <v>GALERA RIOS MANUEL ANTONIO</v>
          </cell>
          <cell r="C1130" t="str">
            <v>Proveedores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148400</v>
          </cell>
          <cell r="P1130">
            <v>148400</v>
          </cell>
          <cell r="Q1130">
            <v>0</v>
          </cell>
          <cell r="R1130" t="e">
            <v>#REF!</v>
          </cell>
          <cell r="S1130" t="e">
            <v>#REF!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</row>
        <row r="1131">
          <cell r="A1131" t="str">
            <v>2.1.1.2.1.7.124</v>
          </cell>
          <cell r="B1131" t="str">
            <v>GOMEZ OROZCO ESTHER</v>
          </cell>
          <cell r="C1131" t="str">
            <v>Proveedores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162400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162400</v>
          </cell>
          <cell r="Q1131">
            <v>162400</v>
          </cell>
          <cell r="R1131" t="e">
            <v>#REF!</v>
          </cell>
          <cell r="S1131" t="e">
            <v>#REF!</v>
          </cell>
          <cell r="T1131">
            <v>162400</v>
          </cell>
          <cell r="U1131">
            <v>0</v>
          </cell>
          <cell r="V1131">
            <v>162400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162400</v>
          </cell>
        </row>
        <row r="1132">
          <cell r="A1132" t="str">
            <v>2.1.1.2.1.7.126</v>
          </cell>
          <cell r="B1132" t="str">
            <v>GENERAL DATACOMM DE MEXICO, S.A. DE C.V.</v>
          </cell>
          <cell r="C1132" t="str">
            <v>Proveedores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</row>
        <row r="1133">
          <cell r="A1133" t="str">
            <v>2.1.1.2.1.7.127</v>
          </cell>
          <cell r="B1133" t="str">
            <v>GOMEZ GARCIA GEORGINA GERTRUDIS</v>
          </cell>
          <cell r="C1133" t="str">
            <v>Proveedores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</row>
        <row r="1134">
          <cell r="A1134" t="str">
            <v>2.1.1.2.1.7.13</v>
          </cell>
          <cell r="B1134" t="str">
            <v>GARRIDO CERVERA MARISSA</v>
          </cell>
          <cell r="C1134" t="str">
            <v>Proveedores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173331.89</v>
          </cell>
          <cell r="P1134">
            <v>173331.89</v>
          </cell>
          <cell r="Q1134">
            <v>0</v>
          </cell>
          <cell r="R1134" t="e">
            <v>#REF!</v>
          </cell>
          <cell r="S1134" t="e">
            <v>#REF!</v>
          </cell>
          <cell r="T1134">
            <v>454819.51</v>
          </cell>
          <cell r="U1134">
            <v>0</v>
          </cell>
          <cell r="V1134">
            <v>454819.51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454819.51</v>
          </cell>
        </row>
        <row r="1135">
          <cell r="A1135" t="str">
            <v>2.1.1.2.1.7.133</v>
          </cell>
          <cell r="B1135" t="str">
            <v>GRUPO SEXENIO COMUNICACIONES SA DE CV</v>
          </cell>
          <cell r="C1135" t="str">
            <v>Proveedores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1392000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1392000</v>
          </cell>
          <cell r="Q1135">
            <v>1392000</v>
          </cell>
          <cell r="R1135" t="e">
            <v>#REF!</v>
          </cell>
          <cell r="S1135" t="e">
            <v>#REF!</v>
          </cell>
          <cell r="T1135">
            <v>1392000</v>
          </cell>
          <cell r="U1135">
            <v>0</v>
          </cell>
          <cell r="V1135">
            <v>1392000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1392000</v>
          </cell>
        </row>
        <row r="1136">
          <cell r="A1136" t="str">
            <v>2.1.1.2.1.7.135</v>
          </cell>
          <cell r="B1136" t="str">
            <v>GUZMAN DOMINGUEZ LINO ALONZO</v>
          </cell>
          <cell r="C1136" t="str">
            <v>Proveedores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15600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15600</v>
          </cell>
          <cell r="Q1136">
            <v>15600</v>
          </cell>
          <cell r="R1136" t="e">
            <v>#REF!</v>
          </cell>
          <cell r="S1136" t="e">
            <v>#REF!</v>
          </cell>
          <cell r="T1136">
            <v>15600</v>
          </cell>
          <cell r="U1136">
            <v>0</v>
          </cell>
          <cell r="V1136">
            <v>15600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15600</v>
          </cell>
        </row>
        <row r="1137">
          <cell r="A1137" t="str">
            <v>2.1.1.2.1.7.14</v>
          </cell>
          <cell r="B1137" t="str">
            <v>GREENTV LA TELEVISION VIVA, S.A. DE C.V.</v>
          </cell>
          <cell r="C1137" t="str">
            <v>Proveedores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1160000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1160000</v>
          </cell>
          <cell r="Q1137">
            <v>1160000</v>
          </cell>
          <cell r="R1137" t="e">
            <v>#REF!</v>
          </cell>
          <cell r="S1137" t="e">
            <v>#REF!</v>
          </cell>
          <cell r="T1137">
            <v>1160000</v>
          </cell>
          <cell r="U1137">
            <v>0</v>
          </cell>
          <cell r="V1137">
            <v>1160000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1160000</v>
          </cell>
        </row>
        <row r="1138">
          <cell r="A1138" t="str">
            <v>2.1.1.2.1.7.141</v>
          </cell>
          <cell r="B1138" t="str">
            <v>GOMEZ DOMINGUEZ KARINA MARIELA</v>
          </cell>
          <cell r="C1138" t="str">
            <v>Proveedores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1097.82</v>
          </cell>
          <cell r="M1138">
            <v>0</v>
          </cell>
          <cell r="N1138">
            <v>0</v>
          </cell>
          <cell r="O1138">
            <v>0</v>
          </cell>
          <cell r="P1138">
            <v>1097.82</v>
          </cell>
          <cell r="Q1138">
            <v>0</v>
          </cell>
          <cell r="R1138" t="e">
            <v>#REF!</v>
          </cell>
          <cell r="S1138" t="e">
            <v>#REF!</v>
          </cell>
          <cell r="T1138">
            <v>82877.820000000007</v>
          </cell>
          <cell r="U1138">
            <v>0</v>
          </cell>
          <cell r="V1138">
            <v>82877.820000000007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82877.820000000007</v>
          </cell>
        </row>
        <row r="1139">
          <cell r="A1139" t="str">
            <v>2.1.1.2.1.7.141</v>
          </cell>
          <cell r="B1139" t="str">
            <v>GOMEZ DOMINGUEZ KARINA MARIELA</v>
          </cell>
          <cell r="C1139" t="str">
            <v>Proveedores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42920</v>
          </cell>
          <cell r="J1139">
            <v>38860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81780</v>
          </cell>
          <cell r="Q1139">
            <v>81780</v>
          </cell>
          <cell r="R1139">
            <v>0</v>
          </cell>
          <cell r="S1139">
            <v>-81780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</row>
        <row r="1140">
          <cell r="A1140" t="str">
            <v>2.1.1.2.1.7.145</v>
          </cell>
          <cell r="B1140" t="str">
            <v>GARRIDO CHI MARIA TERESA DE JESUS</v>
          </cell>
          <cell r="C1140" t="str">
            <v>Proveedores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10600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10600</v>
          </cell>
          <cell r="Q1140">
            <v>10600</v>
          </cell>
          <cell r="R1140" t="e">
            <v>#REF!</v>
          </cell>
          <cell r="S1140" t="e">
            <v>#REF!</v>
          </cell>
          <cell r="T1140">
            <v>10600</v>
          </cell>
          <cell r="U1140">
            <v>0</v>
          </cell>
          <cell r="V1140">
            <v>10600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10600</v>
          </cell>
        </row>
        <row r="1141">
          <cell r="A1141" t="str">
            <v>2.1.1.2.1.7.15</v>
          </cell>
          <cell r="B1141" t="str">
            <v>GONZALEZ CARDENAS MANUEL RUBEN</v>
          </cell>
          <cell r="C1141" t="str">
            <v>Proveedores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16632.05</v>
          </cell>
          <cell r="I1141">
            <v>0</v>
          </cell>
          <cell r="J1141">
            <v>595010.73</v>
          </cell>
          <cell r="K1141">
            <v>360519.9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972162.68</v>
          </cell>
          <cell r="Q1141">
            <v>972162.68</v>
          </cell>
          <cell r="R1141" t="e">
            <v>#REF!</v>
          </cell>
          <cell r="S1141" t="e">
            <v>#REF!</v>
          </cell>
          <cell r="T1141">
            <v>972162.68</v>
          </cell>
          <cell r="U1141">
            <v>0</v>
          </cell>
          <cell r="V1141">
            <v>972162.68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972162.68</v>
          </cell>
        </row>
        <row r="1142">
          <cell r="A1142" t="str">
            <v>2.1.1.2.1.7.150</v>
          </cell>
          <cell r="B1142" t="str">
            <v>GRUPO NEGOCIOS Y SOLUCIONES BAHIA, S.A. DE C.V.</v>
          </cell>
          <cell r="C1142" t="str">
            <v>Proveedores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1566.8400000000001</v>
          </cell>
          <cell r="M1142">
            <v>0</v>
          </cell>
          <cell r="N1142">
            <v>0</v>
          </cell>
          <cell r="O1142">
            <v>0</v>
          </cell>
          <cell r="P1142">
            <v>1566.8400000000001</v>
          </cell>
          <cell r="Q1142">
            <v>0</v>
          </cell>
          <cell r="R1142" t="e">
            <v>#REF!</v>
          </cell>
          <cell r="S1142" t="e">
            <v>#REF!</v>
          </cell>
          <cell r="T1142">
            <v>1566.84</v>
          </cell>
          <cell r="U1142">
            <v>0</v>
          </cell>
          <cell r="V1142">
            <v>1566.84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1566.84</v>
          </cell>
        </row>
        <row r="1143">
          <cell r="A1143" t="str">
            <v>2.1.1.2.1.7.155</v>
          </cell>
          <cell r="B1143" t="str">
            <v>GOBIERNO DEL ESTADO LIBRE Y SOBERANO DE QUINTANA ROO</v>
          </cell>
          <cell r="C1143" t="str">
            <v>Proveedores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 t="e">
            <v>#REF!</v>
          </cell>
          <cell r="S1143" t="e">
            <v>#REF!</v>
          </cell>
          <cell r="T1143">
            <v>833854.23</v>
          </cell>
          <cell r="U1143">
            <v>0</v>
          </cell>
          <cell r="V1143">
            <v>833854.23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833854.23</v>
          </cell>
        </row>
        <row r="1144">
          <cell r="A1144" t="str">
            <v>2.1.1.2.1.7.157</v>
          </cell>
          <cell r="B1144" t="str">
            <v xml:space="preserve">GAMBOA CAAMAL FAUSTO GEOVANY </v>
          </cell>
          <cell r="C1144" t="str">
            <v>Proveedores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1753.92</v>
          </cell>
          <cell r="P1144">
            <v>1753.92</v>
          </cell>
          <cell r="Q1144">
            <v>0</v>
          </cell>
          <cell r="R1144" t="e">
            <v>#REF!</v>
          </cell>
          <cell r="S1144" t="e">
            <v>#REF!</v>
          </cell>
          <cell r="T1144">
            <v>6428.72</v>
          </cell>
          <cell r="U1144">
            <v>0</v>
          </cell>
          <cell r="V1144">
            <v>6428.72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6428.72</v>
          </cell>
        </row>
        <row r="1145">
          <cell r="A1145" t="str">
            <v>2.1.1.2.1.7.16</v>
          </cell>
          <cell r="B1145" t="str">
            <v>GARCIA ROMERO GREGORIO RAUL</v>
          </cell>
          <cell r="C1145" t="str">
            <v>Proveedores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55500</v>
          </cell>
          <cell r="K1145">
            <v>66600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122100</v>
          </cell>
          <cell r="Q1145">
            <v>122100</v>
          </cell>
          <cell r="R1145" t="e">
            <v>#REF!</v>
          </cell>
          <cell r="S1145" t="e">
            <v>#REF!</v>
          </cell>
          <cell r="T1145">
            <v>122100</v>
          </cell>
          <cell r="U1145">
            <v>0</v>
          </cell>
          <cell r="V1145">
            <v>122100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122100</v>
          </cell>
        </row>
        <row r="1146">
          <cell r="A1146" t="str">
            <v>2.1.1.2.1.7.164</v>
          </cell>
          <cell r="B1146" t="str">
            <v>Grupo Comerqroo S De Rl De C.V.</v>
          </cell>
          <cell r="C1146" t="str">
            <v>Proveedores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7500</v>
          </cell>
          <cell r="P1146">
            <v>7500</v>
          </cell>
          <cell r="Q1146">
            <v>0</v>
          </cell>
          <cell r="R1146" t="e">
            <v>#REF!</v>
          </cell>
          <cell r="S1146" t="e">
            <v>#REF!</v>
          </cell>
          <cell r="T1146">
            <v>7500</v>
          </cell>
          <cell r="U1146">
            <v>0</v>
          </cell>
          <cell r="V1146">
            <v>7500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7500</v>
          </cell>
        </row>
        <row r="1147">
          <cell r="A1147" t="str">
            <v>2.1.1.2.1.7.18</v>
          </cell>
          <cell r="B1147" t="str">
            <v>GONZALEZ CORONADO ABEL EDUARDO</v>
          </cell>
          <cell r="C1147" t="str">
            <v>Proveedores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40256.370000000003</v>
          </cell>
          <cell r="I1147">
            <v>87929.62</v>
          </cell>
          <cell r="J1147">
            <v>99402.72</v>
          </cell>
          <cell r="K1147">
            <v>52298.6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279887.31</v>
          </cell>
          <cell r="Q1147">
            <v>279887.31</v>
          </cell>
          <cell r="R1147" t="e">
            <v>#REF!</v>
          </cell>
          <cell r="S1147" t="e">
            <v>#REF!</v>
          </cell>
          <cell r="T1147">
            <v>356447.31</v>
          </cell>
          <cell r="U1147">
            <v>0</v>
          </cell>
          <cell r="V1147">
            <v>356447.31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356447.31</v>
          </cell>
        </row>
        <row r="1148">
          <cell r="A1148" t="str">
            <v>2.1.1.2.1.7.18</v>
          </cell>
          <cell r="B1148" t="str">
            <v>GONZALEZ CORONADO ABEL EDUARDO</v>
          </cell>
          <cell r="C1148" t="str">
            <v>Proveedores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41760</v>
          </cell>
          <cell r="J1148">
            <v>34800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76560</v>
          </cell>
          <cell r="Q1148">
            <v>76560</v>
          </cell>
          <cell r="R1148">
            <v>0</v>
          </cell>
          <cell r="S1148">
            <v>-76560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</row>
        <row r="1149">
          <cell r="A1149" t="str">
            <v>2.1.1.2.1.7.19</v>
          </cell>
          <cell r="B1149" t="str">
            <v>GONZALEZ PACHECO RODRIGUEZ ROBERTO</v>
          </cell>
          <cell r="C1149" t="str">
            <v>Proveedores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35239.49</v>
          </cell>
          <cell r="N1149">
            <v>0</v>
          </cell>
          <cell r="O1149">
            <v>0</v>
          </cell>
          <cell r="P1149">
            <v>35239.49</v>
          </cell>
          <cell r="Q1149">
            <v>0</v>
          </cell>
          <cell r="R1149" t="e">
            <v>#REF!</v>
          </cell>
          <cell r="S1149" t="e">
            <v>#REF!</v>
          </cell>
          <cell r="T1149">
            <v>84139.29</v>
          </cell>
          <cell r="U1149">
            <v>0</v>
          </cell>
          <cell r="V1149">
            <v>84139.29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84139.29</v>
          </cell>
        </row>
        <row r="1150">
          <cell r="A1150" t="str">
            <v>2.1.1.2.1.7.21</v>
          </cell>
          <cell r="B1150" t="str">
            <v>Government Solutions Mexico S.A. De C.V.</v>
          </cell>
          <cell r="C1150" t="str">
            <v>Proveedores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1027992</v>
          </cell>
          <cell r="P1150">
            <v>1027992</v>
          </cell>
          <cell r="Q1150">
            <v>0</v>
          </cell>
          <cell r="R1150" t="e">
            <v>#REF!</v>
          </cell>
          <cell r="S1150" t="e">
            <v>#REF!</v>
          </cell>
          <cell r="T1150">
            <v>1027992</v>
          </cell>
          <cell r="U1150">
            <v>0</v>
          </cell>
          <cell r="V1150">
            <v>1027992</v>
          </cell>
          <cell r="W1150" t="e">
            <v>#REF!</v>
          </cell>
          <cell r="X1150">
            <v>0</v>
          </cell>
          <cell r="Y1150">
            <v>0</v>
          </cell>
          <cell r="Z1150" t="e">
            <v>#REF!</v>
          </cell>
          <cell r="AA1150" t="e">
            <v>#REF!</v>
          </cell>
        </row>
        <row r="1151">
          <cell r="A1151" t="str">
            <v>2.1.1.2.1.7.216</v>
          </cell>
          <cell r="B1151" t="str">
            <v>GONZALEZ GONZALEZ MELCHOR</v>
          </cell>
          <cell r="C1151" t="str">
            <v>Proveedores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9159.36</v>
          </cell>
          <cell r="O1151">
            <v>0</v>
          </cell>
          <cell r="P1151">
            <v>9159.36</v>
          </cell>
          <cell r="Q1151">
            <v>0</v>
          </cell>
          <cell r="R1151" t="e">
            <v>#REF!</v>
          </cell>
          <cell r="S1151" t="e">
            <v>#REF!</v>
          </cell>
          <cell r="T1151">
            <v>230138.18</v>
          </cell>
          <cell r="U1151">
            <v>0</v>
          </cell>
          <cell r="V1151">
            <v>230138.18</v>
          </cell>
          <cell r="W1151" t="e">
            <v>#REF!</v>
          </cell>
          <cell r="X1151">
            <v>0</v>
          </cell>
          <cell r="Y1151">
            <v>0</v>
          </cell>
          <cell r="Z1151" t="e">
            <v>#REF!</v>
          </cell>
          <cell r="AA1151" t="e">
            <v>#REF!</v>
          </cell>
        </row>
        <row r="1152">
          <cell r="A1152" t="str">
            <v>2.1.1.2.1.7.218</v>
          </cell>
          <cell r="B1152" t="str">
            <v>Guerra Flores Julia Erika</v>
          </cell>
          <cell r="C1152" t="str">
            <v>Proveedores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597239.68000000005</v>
          </cell>
          <cell r="P1152">
            <v>597239.68000000005</v>
          </cell>
          <cell r="Q1152">
            <v>0</v>
          </cell>
          <cell r="R1152" t="e">
            <v>#REF!</v>
          </cell>
          <cell r="S1152" t="e">
            <v>#REF!</v>
          </cell>
          <cell r="T1152">
            <v>1075250.26</v>
          </cell>
          <cell r="U1152">
            <v>0</v>
          </cell>
          <cell r="V1152">
            <v>1075250.26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1075250.26</v>
          </cell>
        </row>
        <row r="1153">
          <cell r="A1153" t="str">
            <v>2.1.1.2.1.7.22</v>
          </cell>
          <cell r="B1153" t="str">
            <v>GRUPO C Y D DEL CARIBE S.A. DE C.V.</v>
          </cell>
          <cell r="C1153" t="str">
            <v>Proveedores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178555.65000000002</v>
          </cell>
          <cell r="O1153">
            <v>3677.8</v>
          </cell>
          <cell r="P1153">
            <v>182233.45</v>
          </cell>
          <cell r="Q1153">
            <v>0</v>
          </cell>
          <cell r="R1153" t="e">
            <v>#REF!</v>
          </cell>
          <cell r="S1153" t="e">
            <v>#REF!</v>
          </cell>
          <cell r="T1153">
            <v>182233.45</v>
          </cell>
          <cell r="U1153">
            <v>0</v>
          </cell>
          <cell r="V1153">
            <v>182233.45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182233.45</v>
          </cell>
        </row>
        <row r="1154">
          <cell r="A1154" t="str">
            <v>2.1.1.2.1.7.225</v>
          </cell>
          <cell r="B1154" t="str">
            <v>GRUPO RFACIL EMPRESARIAL S.A. DE C.V.</v>
          </cell>
          <cell r="C1154" t="str">
            <v>Proveedores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</row>
        <row r="1155">
          <cell r="A1155" t="str">
            <v>2.1.1.2.1.7.228</v>
          </cell>
          <cell r="B1155" t="str">
            <v>GUTIERREZ FERNANDEZ LUIS JAVIER</v>
          </cell>
          <cell r="C1155" t="str">
            <v>Proveedores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85442.51</v>
          </cell>
          <cell r="P1155">
            <v>85442.51</v>
          </cell>
          <cell r="Q1155">
            <v>0</v>
          </cell>
          <cell r="R1155" t="e">
            <v>#REF!</v>
          </cell>
          <cell r="S1155" t="e">
            <v>#REF!</v>
          </cell>
          <cell r="T1155">
            <v>85442.51</v>
          </cell>
          <cell r="U1155">
            <v>0</v>
          </cell>
          <cell r="V1155">
            <v>85442.51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85442.51</v>
          </cell>
        </row>
        <row r="1156">
          <cell r="A1156" t="str">
            <v>2.1.1.2.1.7.240</v>
          </cell>
          <cell r="B1156" t="str">
            <v>Gonzalez Angulo Manuel Jesus</v>
          </cell>
          <cell r="C1156" t="str">
            <v>Proveedores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 t="e">
            <v>#REF!</v>
          </cell>
          <cell r="S1156" t="e">
            <v>#REF!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</row>
        <row r="1157">
          <cell r="A1157" t="str">
            <v>2.1.1.2.1.7.243</v>
          </cell>
          <cell r="B1157" t="str">
            <v>GARCIA HERNANDEZ KEVIN CHRISTIAN</v>
          </cell>
          <cell r="C1157" t="str">
            <v>Proveedores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 t="e">
            <v>#REF!</v>
          </cell>
          <cell r="S1157" t="e">
            <v>#REF!</v>
          </cell>
          <cell r="T1157">
            <v>139200</v>
          </cell>
          <cell r="U1157">
            <v>0</v>
          </cell>
          <cell r="V1157">
            <v>139200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139200</v>
          </cell>
        </row>
        <row r="1158">
          <cell r="A1158" t="str">
            <v>2.1.1.2.1.7.251</v>
          </cell>
          <cell r="B1158" t="str">
            <v>GABOUREL GARCIA JUAN CARLOS</v>
          </cell>
          <cell r="C1158" t="str">
            <v>Proveedores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 t="e">
            <v>#REF!</v>
          </cell>
          <cell r="S1158" t="e">
            <v>#REF!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</row>
        <row r="1159">
          <cell r="A1159" t="str">
            <v>2.1.1.2.1.7.254</v>
          </cell>
          <cell r="B1159" t="str">
            <v>GONZALEZ GARMA PEDRO ANTONIO</v>
          </cell>
          <cell r="C1159" t="str">
            <v>Proveedores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36570</v>
          </cell>
          <cell r="O1159">
            <v>0</v>
          </cell>
          <cell r="P1159">
            <v>36570</v>
          </cell>
          <cell r="Q1159">
            <v>0</v>
          </cell>
          <cell r="R1159" t="e">
            <v>#REF!</v>
          </cell>
          <cell r="S1159" t="e">
            <v>#REF!</v>
          </cell>
          <cell r="T1159">
            <v>18285</v>
          </cell>
          <cell r="U1159">
            <v>0</v>
          </cell>
          <cell r="V1159">
            <v>18285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18285</v>
          </cell>
        </row>
        <row r="1160">
          <cell r="A1160" t="str">
            <v>2.1.1.2.1.7.255</v>
          </cell>
          <cell r="B1160" t="str">
            <v xml:space="preserve">GONZALEZ CASTRO GABINO GIM </v>
          </cell>
          <cell r="C1160" t="str">
            <v>Proveedores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25599</v>
          </cell>
          <cell r="O1160">
            <v>0</v>
          </cell>
          <cell r="P1160">
            <v>25599</v>
          </cell>
          <cell r="Q1160">
            <v>0</v>
          </cell>
          <cell r="R1160" t="e">
            <v>#REF!</v>
          </cell>
          <cell r="S1160" t="e">
            <v>#REF!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</row>
        <row r="1161">
          <cell r="A1161" t="str">
            <v>2.1.1.2.1.7.258</v>
          </cell>
          <cell r="B1161" t="str">
            <v>GOMEZ ESTRADA GABRIELA</v>
          </cell>
          <cell r="C1161" t="str">
            <v>Proveedores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22551.5</v>
          </cell>
          <cell r="O1161">
            <v>0</v>
          </cell>
          <cell r="P1161">
            <v>22551.5</v>
          </cell>
          <cell r="Q1161">
            <v>0</v>
          </cell>
          <cell r="R1161" t="e">
            <v>#REF!</v>
          </cell>
          <cell r="S1161" t="e">
            <v>#REF!</v>
          </cell>
          <cell r="T1161">
            <v>22551.5</v>
          </cell>
          <cell r="U1161">
            <v>0</v>
          </cell>
          <cell r="V1161">
            <v>22551.5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22551.5</v>
          </cell>
        </row>
        <row r="1162">
          <cell r="A1162" t="str">
            <v>2.1.1.2.1.7.259</v>
          </cell>
          <cell r="B1162" t="str">
            <v>GUTIERREZ JACAL JUAN JERONIMO</v>
          </cell>
          <cell r="C1162" t="str">
            <v>Proveedores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18285</v>
          </cell>
          <cell r="O1162">
            <v>0</v>
          </cell>
          <cell r="P1162">
            <v>18285</v>
          </cell>
          <cell r="Q1162">
            <v>0</v>
          </cell>
          <cell r="R1162" t="e">
            <v>#REF!</v>
          </cell>
          <cell r="S1162" t="e">
            <v>#REF!</v>
          </cell>
          <cell r="T1162">
            <v>18285</v>
          </cell>
          <cell r="U1162">
            <v>0</v>
          </cell>
          <cell r="V1162">
            <v>18285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18285</v>
          </cell>
        </row>
        <row r="1163">
          <cell r="A1163" t="str">
            <v>2.1.1.2.1.7.263</v>
          </cell>
          <cell r="B1163" t="str">
            <v>GRUPO QS XPERT SOLUTIONS MEXICO SA DE CV</v>
          </cell>
          <cell r="C1163" t="str">
            <v>Proveedores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159384</v>
          </cell>
          <cell r="M1163">
            <v>0</v>
          </cell>
          <cell r="N1163">
            <v>6974.05</v>
          </cell>
          <cell r="O1163">
            <v>1227340.73</v>
          </cell>
          <cell r="P1163">
            <v>1393698.78</v>
          </cell>
          <cell r="Q1163">
            <v>0</v>
          </cell>
          <cell r="R1163" t="e">
            <v>#REF!</v>
          </cell>
          <cell r="S1163" t="e">
            <v>#REF!</v>
          </cell>
          <cell r="T1163">
            <v>1909140.83</v>
          </cell>
          <cell r="U1163">
            <v>0</v>
          </cell>
          <cell r="V1163">
            <v>1909140.83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1909140.83</v>
          </cell>
        </row>
        <row r="1164">
          <cell r="A1164" t="str">
            <v>2.1.1.2.1.7.264</v>
          </cell>
          <cell r="B1164" t="str">
            <v>GRUPO CONSULTOR EN IDEAS ADMINISTRATIVAS, S.A. DE C.V.</v>
          </cell>
          <cell r="C1164" t="str">
            <v>Proveedores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 t="e">
            <v>#REF!</v>
          </cell>
          <cell r="S1164" t="e">
            <v>#REF!</v>
          </cell>
          <cell r="T1164">
            <v>444000</v>
          </cell>
          <cell r="U1164">
            <v>0</v>
          </cell>
          <cell r="V1164">
            <v>444000</v>
          </cell>
          <cell r="W1164" t="e">
            <v>#REF!</v>
          </cell>
          <cell r="X1164">
            <v>0</v>
          </cell>
          <cell r="Y1164">
            <v>0</v>
          </cell>
          <cell r="Z1164" t="e">
            <v>#REF!</v>
          </cell>
          <cell r="AA1164" t="e">
            <v>#REF!</v>
          </cell>
        </row>
        <row r="1165">
          <cell r="A1165" t="str">
            <v>2.1.1.2.1.7.265</v>
          </cell>
          <cell r="B1165" t="str">
            <v>GONZALEZ BARQUET ESTER MARGARITA SOLEDAD</v>
          </cell>
          <cell r="C1165" t="str">
            <v>Proveedores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28674.230000000007</v>
          </cell>
          <cell r="O1165">
            <v>16130.96</v>
          </cell>
          <cell r="P1165">
            <v>44805.19</v>
          </cell>
          <cell r="Q1165">
            <v>0</v>
          </cell>
          <cell r="R1165" t="e">
            <v>#REF!</v>
          </cell>
          <cell r="S1165" t="e">
            <v>#REF!</v>
          </cell>
          <cell r="T1165">
            <v>96262.79</v>
          </cell>
          <cell r="U1165">
            <v>0</v>
          </cell>
          <cell r="V1165">
            <v>96262.79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96262.79</v>
          </cell>
        </row>
        <row r="1166">
          <cell r="A1166" t="str">
            <v>2.1.1.2.1.7.267</v>
          </cell>
          <cell r="B1166" t="str">
            <v>GRUPO INMOBILIARIO MEXBLOCK, S.A. DE C.V.</v>
          </cell>
          <cell r="C1166" t="str">
            <v>Proveedores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 t="e">
            <v>#REF!</v>
          </cell>
          <cell r="S1166" t="e">
            <v>#REF!</v>
          </cell>
          <cell r="T1166">
            <v>208800</v>
          </cell>
          <cell r="U1166">
            <v>0</v>
          </cell>
          <cell r="V1166">
            <v>208800</v>
          </cell>
          <cell r="W1166" t="e">
            <v>#REF!</v>
          </cell>
          <cell r="X1166">
            <v>0</v>
          </cell>
          <cell r="Y1166">
            <v>0</v>
          </cell>
          <cell r="Z1166" t="e">
            <v>#REF!</v>
          </cell>
          <cell r="AA1166" t="e">
            <v>#REF!</v>
          </cell>
        </row>
        <row r="1167">
          <cell r="A1167" t="str">
            <v>2.1.1.2.1.7.27</v>
          </cell>
          <cell r="B1167" t="str">
            <v>GOMEZ CAN MARIA ANGELICA</v>
          </cell>
          <cell r="C1167" t="str">
            <v>Proveedores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49880</v>
          </cell>
          <cell r="P1167">
            <v>49880</v>
          </cell>
          <cell r="Q1167">
            <v>0</v>
          </cell>
          <cell r="R1167" t="e">
            <v>#REF!</v>
          </cell>
          <cell r="S1167" t="e">
            <v>#REF!</v>
          </cell>
          <cell r="T1167">
            <v>49880</v>
          </cell>
          <cell r="U1167">
            <v>0</v>
          </cell>
          <cell r="V1167">
            <v>49880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49880</v>
          </cell>
        </row>
        <row r="1168">
          <cell r="A1168" t="str">
            <v>2.1.1.2.1.7.282</v>
          </cell>
          <cell r="B1168" t="str">
            <v>GRUPO COMERCIALIZADORA XASIRM, S.A. DE C.V.</v>
          </cell>
          <cell r="C1168" t="str">
            <v>Proveedores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2909090.9</v>
          </cell>
          <cell r="N1168">
            <v>0</v>
          </cell>
          <cell r="O1168">
            <v>14214592.619999999</v>
          </cell>
          <cell r="P1168">
            <v>17123683.52</v>
          </cell>
          <cell r="Q1168">
            <v>0</v>
          </cell>
          <cell r="R1168" t="e">
            <v>#REF!</v>
          </cell>
          <cell r="S1168" t="e">
            <v>#REF!</v>
          </cell>
          <cell r="T1168">
            <v>21424094.52</v>
          </cell>
          <cell r="U1168">
            <v>0</v>
          </cell>
          <cell r="V1168">
            <v>21424094.52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21424094.52</v>
          </cell>
        </row>
        <row r="1169">
          <cell r="A1169" t="str">
            <v>2.1.1.2.1.7.285</v>
          </cell>
          <cell r="B1169" t="str">
            <v>Garcia Pinto Iris Anilu</v>
          </cell>
          <cell r="C1169" t="str">
            <v>Proveedores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24360</v>
          </cell>
          <cell r="P1169">
            <v>24360</v>
          </cell>
          <cell r="Q1169">
            <v>0</v>
          </cell>
          <cell r="R1169" t="e">
            <v>#REF!</v>
          </cell>
          <cell r="S1169" t="e">
            <v>#REF!</v>
          </cell>
          <cell r="T1169">
            <v>41760</v>
          </cell>
          <cell r="U1169">
            <v>0</v>
          </cell>
          <cell r="V1169">
            <v>41760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41760</v>
          </cell>
        </row>
        <row r="1170">
          <cell r="A1170" t="str">
            <v>2.1.1.2.1.7.29</v>
          </cell>
          <cell r="B1170" t="str">
            <v>GARCIA DE LA CRUZ VICTORIA</v>
          </cell>
          <cell r="C1170" t="str">
            <v>Proveedores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23063.29</v>
          </cell>
          <cell r="P1170">
            <v>23063.29</v>
          </cell>
          <cell r="Q1170">
            <v>0</v>
          </cell>
          <cell r="R1170" t="e">
            <v>#REF!</v>
          </cell>
          <cell r="S1170" t="e">
            <v>#REF!</v>
          </cell>
          <cell r="T1170">
            <v>48071.29</v>
          </cell>
          <cell r="U1170">
            <v>0</v>
          </cell>
          <cell r="V1170">
            <v>48071.29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48071.29</v>
          </cell>
        </row>
        <row r="1171">
          <cell r="A1171" t="str">
            <v>2.1.1.2.1.7.293</v>
          </cell>
          <cell r="B1171" t="str">
            <v>GUI SOLUCIONES, S. DE R.L. DE C.V.</v>
          </cell>
          <cell r="C1171" t="str">
            <v>Proveedores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713662.5</v>
          </cell>
          <cell r="U1171">
            <v>0</v>
          </cell>
          <cell r="V1171">
            <v>713662.5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713662.5</v>
          </cell>
        </row>
        <row r="1172">
          <cell r="A1172" t="str">
            <v>2.1.1.2.1.7.296</v>
          </cell>
          <cell r="B1172" t="str">
            <v>GRUPO PRECISION CONTROL, S.A. DE C.V.</v>
          </cell>
          <cell r="C1172" t="str">
            <v>Proveedores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16221.44</v>
          </cell>
          <cell r="P1172">
            <v>16221.44</v>
          </cell>
          <cell r="Q1172">
            <v>0</v>
          </cell>
          <cell r="R1172" t="e">
            <v>#REF!</v>
          </cell>
          <cell r="S1172" t="e">
            <v>#REF!</v>
          </cell>
          <cell r="T1172">
            <v>16221.44</v>
          </cell>
          <cell r="U1172">
            <v>0</v>
          </cell>
          <cell r="V1172">
            <v>16221.44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16221.44</v>
          </cell>
        </row>
        <row r="1173">
          <cell r="A1173" t="str">
            <v>2.1.1.2.1.7.298</v>
          </cell>
          <cell r="B1173" t="str">
            <v>GENERACION MITRA S.A. DE C.V.</v>
          </cell>
          <cell r="C1173" t="str">
            <v>Proveedores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975000</v>
          </cell>
          <cell r="P1173">
            <v>975000</v>
          </cell>
          <cell r="Q1173">
            <v>0</v>
          </cell>
          <cell r="R1173" t="e">
            <v>#REF!</v>
          </cell>
          <cell r="S1173" t="e">
            <v>#REF!</v>
          </cell>
          <cell r="T1173">
            <v>1950000</v>
          </cell>
          <cell r="U1173">
            <v>0</v>
          </cell>
          <cell r="V1173">
            <v>1950000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1950000</v>
          </cell>
        </row>
        <row r="1174">
          <cell r="A1174" t="str">
            <v>2.1.1.2.1.7.31</v>
          </cell>
          <cell r="B1174" t="str">
            <v>GRUPO CEPT DE MEXICO, S.A. DE C.V.</v>
          </cell>
          <cell r="C1174" t="str">
            <v>Proveedores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93032</v>
          </cell>
          <cell r="U1174">
            <v>0</v>
          </cell>
          <cell r="V1174">
            <v>93032</v>
          </cell>
          <cell r="W1174" t="e">
            <v>#REF!</v>
          </cell>
          <cell r="X1174">
            <v>0</v>
          </cell>
          <cell r="Y1174">
            <v>0</v>
          </cell>
          <cell r="Z1174" t="e">
            <v>#REF!</v>
          </cell>
          <cell r="AA1174" t="e">
            <v>#REF!</v>
          </cell>
        </row>
        <row r="1175">
          <cell r="A1175" t="str">
            <v>2.1.1.2.1.7.316</v>
          </cell>
          <cell r="B1175" t="str">
            <v>GRUPO VIMARLU SA DE CV</v>
          </cell>
          <cell r="C1175" t="str">
            <v>Proveedores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9000</v>
          </cell>
          <cell r="O1175">
            <v>0</v>
          </cell>
          <cell r="P1175">
            <v>9000</v>
          </cell>
          <cell r="Q1175">
            <v>0</v>
          </cell>
          <cell r="R1175" t="e">
            <v>#REF!</v>
          </cell>
          <cell r="S1175" t="e">
            <v>#REF!</v>
          </cell>
          <cell r="T1175">
            <v>9000</v>
          </cell>
          <cell r="U1175">
            <v>0</v>
          </cell>
          <cell r="V1175">
            <v>9000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9000</v>
          </cell>
        </row>
        <row r="1176">
          <cell r="A1176" t="str">
            <v>2.1.1.2.1.7.32</v>
          </cell>
          <cell r="B1176" t="str">
            <v>GONZALEZ ORTIZ OSCAR</v>
          </cell>
          <cell r="C1176" t="str">
            <v>Proveedores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884998.8</v>
          </cell>
          <cell r="U1176">
            <v>0</v>
          </cell>
          <cell r="V1176">
            <v>884998.8</v>
          </cell>
          <cell r="W1176" t="e">
            <v>#REF!</v>
          </cell>
          <cell r="X1176">
            <v>0</v>
          </cell>
          <cell r="Y1176">
            <v>0</v>
          </cell>
          <cell r="Z1176" t="e">
            <v>#REF!</v>
          </cell>
          <cell r="AA1176" t="e">
            <v>#REF!</v>
          </cell>
        </row>
        <row r="1177">
          <cell r="A1177" t="str">
            <v>2.1.1.2.1.7.321</v>
          </cell>
          <cell r="B1177" t="str">
            <v>GOMEZ HERNANDEZ RICARDO</v>
          </cell>
          <cell r="C1177" t="str">
            <v>Proveedores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7900.01</v>
          </cell>
          <cell r="P1177">
            <v>7900.01</v>
          </cell>
          <cell r="Q1177">
            <v>0</v>
          </cell>
          <cell r="R1177" t="e">
            <v>#REF!</v>
          </cell>
          <cell r="S1177" t="e">
            <v>#REF!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</row>
        <row r="1178">
          <cell r="A1178" t="str">
            <v>2.1.1.2.1.7.322</v>
          </cell>
          <cell r="B1178" t="str">
            <v xml:space="preserve">GONZALEZ LEPE DEYANIRA BEATRIZ </v>
          </cell>
          <cell r="C1178" t="str">
            <v>Proveedores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10927.2</v>
          </cell>
          <cell r="O1178">
            <v>43585.84</v>
          </cell>
          <cell r="P1178">
            <v>54513.039999999994</v>
          </cell>
          <cell r="Q1178">
            <v>0</v>
          </cell>
          <cell r="R1178" t="e">
            <v>#REF!</v>
          </cell>
          <cell r="S1178" t="e">
            <v>#REF!</v>
          </cell>
          <cell r="T1178">
            <v>242415.65</v>
          </cell>
          <cell r="U1178">
            <v>0</v>
          </cell>
          <cell r="V1178">
            <v>242415.65</v>
          </cell>
          <cell r="W1178" t="e">
            <v>#REF!</v>
          </cell>
          <cell r="X1178">
            <v>0</v>
          </cell>
          <cell r="Y1178">
            <v>0</v>
          </cell>
          <cell r="Z1178" t="e">
            <v>#REF!</v>
          </cell>
          <cell r="AA1178" t="e">
            <v>#REF!</v>
          </cell>
        </row>
        <row r="1179">
          <cell r="A1179" t="str">
            <v>2.1.1.2.1.7.325</v>
          </cell>
          <cell r="B1179" t="str">
            <v>GONZALEZ LOPEZ ISAAC</v>
          </cell>
          <cell r="C1179" t="str">
            <v>Proveedores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25599</v>
          </cell>
          <cell r="O1179">
            <v>0</v>
          </cell>
          <cell r="P1179">
            <v>25599</v>
          </cell>
          <cell r="Q1179">
            <v>0</v>
          </cell>
          <cell r="R1179" t="e">
            <v>#REF!</v>
          </cell>
          <cell r="S1179" t="e">
            <v>#REF!</v>
          </cell>
          <cell r="T1179">
            <v>17066</v>
          </cell>
          <cell r="U1179">
            <v>0</v>
          </cell>
          <cell r="V1179">
            <v>17066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17066</v>
          </cell>
        </row>
        <row r="1180">
          <cell r="A1180" t="str">
            <v>2.1.1.2.1.7.328</v>
          </cell>
          <cell r="B1180" t="str">
            <v>GUATEMALA BIENPICA OFELIO</v>
          </cell>
          <cell r="C1180" t="str">
            <v>Proveedores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36570</v>
          </cell>
          <cell r="O1180">
            <v>0</v>
          </cell>
          <cell r="P1180">
            <v>36570</v>
          </cell>
          <cell r="Q1180">
            <v>0</v>
          </cell>
          <cell r="R1180" t="e">
            <v>#REF!</v>
          </cell>
          <cell r="S1180" t="e">
            <v>#REF!</v>
          </cell>
          <cell r="T1180">
            <v>18285</v>
          </cell>
          <cell r="U1180">
            <v>0</v>
          </cell>
          <cell r="V1180">
            <v>18285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18285</v>
          </cell>
        </row>
        <row r="1181">
          <cell r="A1181" t="str">
            <v>2.1.1.2.1.7.330</v>
          </cell>
          <cell r="B1181" t="str">
            <v>GUTIERREZ DZUL ISELA</v>
          </cell>
          <cell r="C1181" t="str">
            <v>Proveedores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789067</v>
          </cell>
          <cell r="P1181">
            <v>789067</v>
          </cell>
          <cell r="Q1181">
            <v>0</v>
          </cell>
          <cell r="R1181" t="e">
            <v>#REF!</v>
          </cell>
          <cell r="S1181" t="e">
            <v>#REF!</v>
          </cell>
          <cell r="T1181">
            <v>867373.96</v>
          </cell>
          <cell r="U1181">
            <v>0</v>
          </cell>
          <cell r="V1181">
            <v>867373.96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867373.96</v>
          </cell>
        </row>
        <row r="1182">
          <cell r="A1182" t="str">
            <v>2.1.1.2.1.7.335</v>
          </cell>
          <cell r="B1182" t="str">
            <v>GRUPO PROFESIONA SHALOM, S.A. DE C.V.</v>
          </cell>
          <cell r="C1182" t="str">
            <v>Proveedores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11170540</v>
          </cell>
          <cell r="O1182">
            <v>0</v>
          </cell>
          <cell r="P1182">
            <v>11170540</v>
          </cell>
          <cell r="Q1182">
            <v>0</v>
          </cell>
          <cell r="R1182" t="e">
            <v>#REF!</v>
          </cell>
          <cell r="S1182" t="e">
            <v>#REF!</v>
          </cell>
          <cell r="T1182">
            <v>12755500.779999999</v>
          </cell>
          <cell r="U1182">
            <v>0</v>
          </cell>
          <cell r="V1182">
            <v>12755500.779999999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12755500.779999999</v>
          </cell>
        </row>
        <row r="1183">
          <cell r="A1183" t="str">
            <v>2.1.1.2.1.7.339</v>
          </cell>
          <cell r="B1183" t="str">
            <v>GALEANA SOLORZANO VLADIMIR</v>
          </cell>
          <cell r="C1183" t="str">
            <v>Proveedores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40000</v>
          </cell>
          <cell r="P1183">
            <v>40000</v>
          </cell>
          <cell r="Q1183">
            <v>0</v>
          </cell>
          <cell r="R1183" t="e">
            <v>#REF!</v>
          </cell>
          <cell r="S1183" t="e">
            <v>#REF!</v>
          </cell>
          <cell r="T1183">
            <v>170000</v>
          </cell>
          <cell r="U1183">
            <v>0</v>
          </cell>
          <cell r="V1183">
            <v>170000</v>
          </cell>
          <cell r="W1183" t="e">
            <v>#REF!</v>
          </cell>
          <cell r="X1183">
            <v>0</v>
          </cell>
          <cell r="Y1183">
            <v>0</v>
          </cell>
          <cell r="Z1183" t="e">
            <v>#REF!</v>
          </cell>
          <cell r="AA1183" t="e">
            <v>#REF!</v>
          </cell>
        </row>
        <row r="1184">
          <cell r="A1184" t="str">
            <v>2.1.1.2.1.7.34</v>
          </cell>
          <cell r="B1184" t="str">
            <v>GARCIA SANCHEZ JOSE GERARDO</v>
          </cell>
          <cell r="C1184" t="str">
            <v>Proveedores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80800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80800</v>
          </cell>
          <cell r="Q1184">
            <v>80800</v>
          </cell>
          <cell r="R1184" t="e">
            <v>#REF!</v>
          </cell>
          <cell r="S1184" t="e">
            <v>#REF!</v>
          </cell>
          <cell r="T1184">
            <v>80800</v>
          </cell>
          <cell r="U1184">
            <v>0</v>
          </cell>
          <cell r="V1184">
            <v>80800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80800</v>
          </cell>
        </row>
        <row r="1185">
          <cell r="A1185" t="str">
            <v>2.1.1.2.1.7.340</v>
          </cell>
          <cell r="B1185" t="str">
            <v>GESTIONA VERDE S. DE R.L. DE C.V.</v>
          </cell>
          <cell r="C1185" t="str">
            <v>Proveedores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272466.90999999997</v>
          </cell>
          <cell r="P1185">
            <v>272466.90999999997</v>
          </cell>
          <cell r="Q1185">
            <v>0</v>
          </cell>
          <cell r="R1185" t="e">
            <v>#REF!</v>
          </cell>
          <cell r="S1185" t="e">
            <v>#REF!</v>
          </cell>
          <cell r="T1185">
            <v>20130</v>
          </cell>
          <cell r="U1185">
            <v>0</v>
          </cell>
          <cell r="V1185">
            <v>20130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20130</v>
          </cell>
        </row>
        <row r="1186">
          <cell r="A1186" t="str">
            <v>2.1.1.2.1.7.341</v>
          </cell>
          <cell r="B1186" t="str">
            <v>GOMEZ CANTO WILSON DE JESUS</v>
          </cell>
          <cell r="C1186" t="str">
            <v>Proveedores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12568.6</v>
          </cell>
          <cell r="P1186">
            <v>12568.6</v>
          </cell>
          <cell r="Q1186">
            <v>0</v>
          </cell>
          <cell r="R1186" t="e">
            <v>#REF!</v>
          </cell>
          <cell r="S1186" t="e">
            <v>#REF!</v>
          </cell>
          <cell r="T1186">
            <v>116806.2</v>
          </cell>
          <cell r="U1186">
            <v>0</v>
          </cell>
          <cell r="V1186">
            <v>116806.2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116806.2</v>
          </cell>
        </row>
        <row r="1187">
          <cell r="A1187" t="str">
            <v>2.1.1.2.1.7.4</v>
          </cell>
          <cell r="B1187" t="str">
            <v>GOURMANDS Y GOURMETS, S.A. DE C.V.</v>
          </cell>
          <cell r="C1187" t="str">
            <v>Proveedores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</row>
        <row r="1188">
          <cell r="A1188" t="str">
            <v>2.1.1.2.1.7.40</v>
          </cell>
          <cell r="B1188" t="str">
            <v>GRUPO TSUNAMI, S.A. DE C.V.</v>
          </cell>
          <cell r="C1188" t="str">
            <v>Proveedores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2600000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2600000</v>
          </cell>
          <cell r="Q1188">
            <v>2600000</v>
          </cell>
          <cell r="R1188" t="e">
            <v>#REF!</v>
          </cell>
          <cell r="S1188" t="e">
            <v>#REF!</v>
          </cell>
          <cell r="T1188">
            <v>2700000</v>
          </cell>
          <cell r="U1188">
            <v>0</v>
          </cell>
          <cell r="V1188">
            <v>2700000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2700000</v>
          </cell>
        </row>
        <row r="1189">
          <cell r="A1189" t="str">
            <v>2.1.1.2.1.7.40</v>
          </cell>
          <cell r="B1189" t="str">
            <v>GRUPO TSUNAMI, S.A. DE C.V.</v>
          </cell>
          <cell r="C1189" t="str">
            <v>Proveedores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100000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100000</v>
          </cell>
          <cell r="Q1189">
            <v>100000</v>
          </cell>
          <cell r="R1189">
            <v>0</v>
          </cell>
          <cell r="S1189">
            <v>-100000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</row>
        <row r="1190">
          <cell r="A1190" t="str">
            <v>2.1.1.2.1.7.5</v>
          </cell>
          <cell r="B1190" t="str">
            <v>GARCIA MARTIN IGNACIO</v>
          </cell>
          <cell r="C1190" t="str">
            <v>Proveedores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13631.25</v>
          </cell>
          <cell r="L1190">
            <v>0</v>
          </cell>
          <cell r="M1190">
            <v>0</v>
          </cell>
          <cell r="N1190">
            <v>39419.05000000001</v>
          </cell>
          <cell r="O1190">
            <v>12224.79</v>
          </cell>
          <cell r="P1190">
            <v>65275.090000000011</v>
          </cell>
          <cell r="Q1190">
            <v>13631.25</v>
          </cell>
          <cell r="R1190" t="e">
            <v>#REF!</v>
          </cell>
          <cell r="S1190" t="e">
            <v>#REF!</v>
          </cell>
          <cell r="T1190">
            <v>124462.93</v>
          </cell>
          <cell r="U1190">
            <v>0</v>
          </cell>
          <cell r="V1190">
            <v>124462.93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124462.93</v>
          </cell>
        </row>
        <row r="1191">
          <cell r="A1191" t="str">
            <v>2.1.1.2.1.7.55</v>
          </cell>
          <cell r="B1191" t="str">
            <v>GRUPO MEXMEDIA S.A. DE C.V.</v>
          </cell>
          <cell r="C1191" t="str">
            <v>Proveedores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8700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8700</v>
          </cell>
          <cell r="Q1191">
            <v>8700</v>
          </cell>
          <cell r="R1191" t="e">
            <v>#REF!</v>
          </cell>
          <cell r="S1191" t="e">
            <v>#REF!</v>
          </cell>
          <cell r="T1191">
            <v>8700</v>
          </cell>
          <cell r="U1191">
            <v>0</v>
          </cell>
          <cell r="V1191">
            <v>8700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8700</v>
          </cell>
        </row>
        <row r="1192">
          <cell r="A1192" t="str">
            <v>2.1.1.2.1.7.6</v>
          </cell>
          <cell r="B1192" t="str">
            <v>GONZALEZ PECH ROBERTO</v>
          </cell>
          <cell r="C1192" t="str">
            <v>Proveedores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15916.41</v>
          </cell>
          <cell r="P1192">
            <v>15916.41</v>
          </cell>
          <cell r="Q1192">
            <v>0</v>
          </cell>
          <cell r="R1192" t="e">
            <v>#REF!</v>
          </cell>
          <cell r="S1192" t="e">
            <v>#REF!</v>
          </cell>
          <cell r="T1192">
            <v>15916.41</v>
          </cell>
          <cell r="U1192">
            <v>0</v>
          </cell>
          <cell r="V1192">
            <v>15916.41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15916.41</v>
          </cell>
        </row>
        <row r="1193">
          <cell r="A1193" t="str">
            <v>2.1.1.2.1.7.68</v>
          </cell>
          <cell r="B1193" t="str">
            <v>GARCIA Y SOTO JUSTO CESAR</v>
          </cell>
          <cell r="C1193" t="str">
            <v>Proveedores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9825.2000000000007</v>
          </cell>
          <cell r="O1193">
            <v>0</v>
          </cell>
          <cell r="P1193">
            <v>9825.2000000000007</v>
          </cell>
          <cell r="Q1193">
            <v>0</v>
          </cell>
          <cell r="R1193" t="e">
            <v>#REF!</v>
          </cell>
          <cell r="S1193" t="e">
            <v>#REF!</v>
          </cell>
          <cell r="T1193">
            <v>36157.199999999997</v>
          </cell>
          <cell r="U1193">
            <v>0</v>
          </cell>
          <cell r="V1193">
            <v>36157.199999999997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36157.199999999997</v>
          </cell>
        </row>
        <row r="1194">
          <cell r="A1194" t="str">
            <v>2.1.1.2.1.7.69</v>
          </cell>
          <cell r="B1194" t="str">
            <v>GRUPO PAPELERO DE QUINTANA ROO S.A. DE C.V.</v>
          </cell>
          <cell r="C1194" t="str">
            <v>Proveedores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2076801.8499999989</v>
          </cell>
          <cell r="O1194">
            <v>0</v>
          </cell>
          <cell r="P1194">
            <v>2076801.8499999989</v>
          </cell>
          <cell r="Q1194">
            <v>0</v>
          </cell>
          <cell r="R1194" t="e">
            <v>#REF!</v>
          </cell>
          <cell r="S1194" t="e">
            <v>#REF!</v>
          </cell>
          <cell r="T1194">
            <v>2175981.85</v>
          </cell>
          <cell r="U1194">
            <v>0</v>
          </cell>
          <cell r="V1194">
            <v>2175981.85</v>
          </cell>
          <cell r="W1194" t="e">
            <v>#REF!</v>
          </cell>
          <cell r="X1194">
            <v>0</v>
          </cell>
          <cell r="Y1194">
            <v>0</v>
          </cell>
          <cell r="Z1194" t="e">
            <v>#REF!</v>
          </cell>
          <cell r="AA1194" t="e">
            <v>#REF!</v>
          </cell>
        </row>
        <row r="1195">
          <cell r="A1195" t="str">
            <v>2.1.1.2.1.7.70</v>
          </cell>
          <cell r="B1195" t="str">
            <v>GAMBOA MORENO PAULA REBECA</v>
          </cell>
          <cell r="C1195" t="str">
            <v>Proveedores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129688</v>
          </cell>
          <cell r="P1195">
            <v>129688</v>
          </cell>
          <cell r="Q1195">
            <v>0</v>
          </cell>
          <cell r="R1195" t="e">
            <v>#REF!</v>
          </cell>
          <cell r="S1195" t="e">
            <v>#REF!</v>
          </cell>
          <cell r="T1195">
            <v>129688</v>
          </cell>
          <cell r="U1195">
            <v>0</v>
          </cell>
          <cell r="V1195">
            <v>129688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129688</v>
          </cell>
        </row>
        <row r="1196">
          <cell r="A1196" t="str">
            <v>2.1.1.2.1.7.79</v>
          </cell>
          <cell r="B1196" t="str">
            <v>GONZALEZ ACOSTA ERICA ALEJANDRA</v>
          </cell>
          <cell r="C1196" t="str">
            <v>Proveedores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700.64</v>
          </cell>
          <cell r="J1196">
            <v>429.2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1129.8399999999999</v>
          </cell>
          <cell r="Q1196">
            <v>1129.8399999999999</v>
          </cell>
          <cell r="R1196" t="e">
            <v>#REF!</v>
          </cell>
          <cell r="S1196" t="e">
            <v>#REF!</v>
          </cell>
          <cell r="T1196">
            <v>1129.8399999999999</v>
          </cell>
          <cell r="U1196">
            <v>0</v>
          </cell>
          <cell r="V1196">
            <v>1129.8399999999999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1129.8399999999999</v>
          </cell>
        </row>
        <row r="1197">
          <cell r="A1197" t="str">
            <v>2.1.1.2.1.7.80</v>
          </cell>
          <cell r="B1197" t="str">
            <v>GRUPO EDITORIAL CASTILLO S. DE R.L. DE C.V.</v>
          </cell>
          <cell r="C1197" t="str">
            <v>Proveedores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46417.4</v>
          </cell>
          <cell r="M1197">
            <v>441136.9</v>
          </cell>
          <cell r="N1197">
            <v>1253585.7800000003</v>
          </cell>
          <cell r="O1197">
            <v>367727.71</v>
          </cell>
          <cell r="P1197">
            <v>2108867.7900000005</v>
          </cell>
          <cell r="Q1197">
            <v>0</v>
          </cell>
          <cell r="R1197" t="e">
            <v>#REF!</v>
          </cell>
          <cell r="S1197" t="e">
            <v>#REF!</v>
          </cell>
          <cell r="T1197">
            <v>2747900.08</v>
          </cell>
          <cell r="U1197">
            <v>0</v>
          </cell>
          <cell r="V1197">
            <v>2747900.08</v>
          </cell>
          <cell r="W1197" t="e">
            <v>#REF!</v>
          </cell>
          <cell r="X1197">
            <v>0</v>
          </cell>
          <cell r="Y1197">
            <v>0</v>
          </cell>
          <cell r="Z1197" t="e">
            <v>#REF!</v>
          </cell>
          <cell r="AA1197" t="e">
            <v>#REF!</v>
          </cell>
        </row>
        <row r="1198">
          <cell r="A1198" t="str">
            <v>2.1.1.2.1.7.9</v>
          </cell>
          <cell r="B1198" t="str">
            <v>Gonzalez Garcia Grecia Margarita</v>
          </cell>
          <cell r="C1198" t="str">
            <v>Proveedores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</row>
        <row r="1199">
          <cell r="A1199" t="str">
            <v>2.1.1.2.1.7.94</v>
          </cell>
          <cell r="B1199" t="str">
            <v>GIOMAYAL, S.A. DE C.V.</v>
          </cell>
          <cell r="C1199" t="str">
            <v>Proveedores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70546.490000000005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70546.490000000005</v>
          </cell>
          <cell r="Q1199">
            <v>70546.490000000005</v>
          </cell>
          <cell r="R1199" t="e">
            <v>#REF!</v>
          </cell>
          <cell r="S1199" t="e">
            <v>#REF!</v>
          </cell>
          <cell r="T1199">
            <v>70546.490000000005</v>
          </cell>
          <cell r="U1199">
            <v>0</v>
          </cell>
          <cell r="V1199">
            <v>70546.490000000005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70546.490000000005</v>
          </cell>
        </row>
        <row r="1200">
          <cell r="A1200" t="str">
            <v>2.1.1.2.1.7.99</v>
          </cell>
          <cell r="B1200" t="str">
            <v>GRUPO DE RADIODIFUSORAS S.A. DE C.V.</v>
          </cell>
          <cell r="C1200" t="str">
            <v>Proveedores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1160000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1160000</v>
          </cell>
          <cell r="Q1200">
            <v>1160000</v>
          </cell>
          <cell r="R1200" t="e">
            <v>#REF!</v>
          </cell>
          <cell r="S1200" t="e">
            <v>#REF!</v>
          </cell>
          <cell r="T1200">
            <v>1160000</v>
          </cell>
          <cell r="U1200">
            <v>0</v>
          </cell>
          <cell r="V1200">
            <v>1160000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1160000</v>
          </cell>
        </row>
        <row r="1201">
          <cell r="A1201" t="str">
            <v>2.1.1.2.1.8.12</v>
          </cell>
          <cell r="B1201" t="str">
            <v>HOSTAL DEL SOL, S.A. DE C.V.</v>
          </cell>
          <cell r="C1201" t="str">
            <v>Proveedores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4950.3999999999996</v>
          </cell>
          <cell r="J1201">
            <v>5093.2</v>
          </cell>
          <cell r="K1201">
            <v>10662.4</v>
          </cell>
          <cell r="L1201">
            <v>4998</v>
          </cell>
          <cell r="M1201">
            <v>0</v>
          </cell>
          <cell r="N1201">
            <v>0</v>
          </cell>
          <cell r="O1201">
            <v>0</v>
          </cell>
          <cell r="P1201">
            <v>25704</v>
          </cell>
          <cell r="Q1201">
            <v>20706</v>
          </cell>
          <cell r="R1201" t="e">
            <v>#REF!</v>
          </cell>
          <cell r="S1201" t="e">
            <v>#REF!</v>
          </cell>
          <cell r="T1201">
            <v>25704</v>
          </cell>
          <cell r="U1201">
            <v>0</v>
          </cell>
          <cell r="V1201">
            <v>25704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25704</v>
          </cell>
        </row>
        <row r="1202">
          <cell r="A1202" t="str">
            <v>2.1.1.2.1.8.15</v>
          </cell>
          <cell r="B1202" t="str">
            <v>HESSE ESPINOSA YVETTE</v>
          </cell>
          <cell r="C1202" t="str">
            <v>Proveedores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23200</v>
          </cell>
          <cell r="M1202">
            <v>0</v>
          </cell>
          <cell r="N1202">
            <v>0</v>
          </cell>
          <cell r="O1202">
            <v>76560</v>
          </cell>
          <cell r="P1202">
            <v>99760</v>
          </cell>
          <cell r="Q1202">
            <v>0</v>
          </cell>
          <cell r="R1202" t="e">
            <v>#REF!</v>
          </cell>
          <cell r="S1202" t="e">
            <v>#REF!</v>
          </cell>
          <cell r="T1202">
            <v>321695.44</v>
          </cell>
          <cell r="U1202">
            <v>0</v>
          </cell>
          <cell r="V1202">
            <v>321695.44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321695.44</v>
          </cell>
        </row>
        <row r="1203">
          <cell r="A1203" t="str">
            <v>2.1.1.2.1.8.36</v>
          </cell>
          <cell r="B1203" t="str">
            <v>HSBC MEXICO, S.A. INSTITUCION DE BANCA MULTIPLE, GRUPO</v>
          </cell>
          <cell r="C1203" t="str">
            <v>Proveedores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 t="e">
            <v>#REF!</v>
          </cell>
          <cell r="S1203" t="e">
            <v>#REF!</v>
          </cell>
          <cell r="T1203">
            <v>102.08</v>
          </cell>
          <cell r="U1203">
            <v>0</v>
          </cell>
          <cell r="V1203">
            <v>102.08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102.08</v>
          </cell>
        </row>
        <row r="1204">
          <cell r="A1204" t="str">
            <v>2.1.1.2.1.8.54</v>
          </cell>
          <cell r="B1204" t="str">
            <v>HERNANDEZ BOLAINA ELIAS</v>
          </cell>
          <cell r="C1204" t="str">
            <v>Proveedores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29527.8</v>
          </cell>
          <cell r="J1204">
            <v>31064.799999999996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60592.599999999991</v>
          </cell>
          <cell r="Q1204">
            <v>60592.599999999991</v>
          </cell>
          <cell r="R1204" t="e">
            <v>#REF!</v>
          </cell>
          <cell r="S1204" t="e">
            <v>#REF!</v>
          </cell>
          <cell r="T1204">
            <v>60592.6</v>
          </cell>
          <cell r="U1204">
            <v>0</v>
          </cell>
          <cell r="V1204">
            <v>60592.6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60592.6</v>
          </cell>
        </row>
        <row r="1205">
          <cell r="A1205" t="str">
            <v>2.1.1.2.1.8.63</v>
          </cell>
          <cell r="B1205" t="str">
            <v>HOSPITALITY CARIBBEAN HOTELS S.A. DE C.V.</v>
          </cell>
          <cell r="C1205" t="str">
            <v>Proveedores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9338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9338</v>
          </cell>
          <cell r="Q1205">
            <v>9338</v>
          </cell>
          <cell r="R1205" t="e">
            <v>#REF!</v>
          </cell>
          <cell r="S1205" t="e">
            <v>#REF!</v>
          </cell>
          <cell r="T1205">
            <v>9338</v>
          </cell>
          <cell r="U1205">
            <v>0</v>
          </cell>
          <cell r="V1205">
            <v>9338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9338</v>
          </cell>
        </row>
        <row r="1206">
          <cell r="A1206" t="str">
            <v>2.1.1.2.1.8.64</v>
          </cell>
          <cell r="B1206" t="str">
            <v>HERNANDEZ LOPEZ ROSA YAZMIN</v>
          </cell>
          <cell r="C1206" t="str">
            <v>Proveedores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544596.12</v>
          </cell>
          <cell r="P1206">
            <v>544596.12</v>
          </cell>
          <cell r="Q1206">
            <v>0</v>
          </cell>
          <cell r="R1206" t="e">
            <v>#REF!</v>
          </cell>
          <cell r="S1206" t="e">
            <v>#REF!</v>
          </cell>
          <cell r="T1206">
            <v>709616.7</v>
          </cell>
          <cell r="U1206">
            <v>0</v>
          </cell>
          <cell r="V1206">
            <v>709616.7</v>
          </cell>
          <cell r="W1206" t="e">
            <v>#REF!</v>
          </cell>
          <cell r="X1206">
            <v>0</v>
          </cell>
          <cell r="Y1206">
            <v>0</v>
          </cell>
          <cell r="Z1206" t="e">
            <v>#REF!</v>
          </cell>
          <cell r="AA1206" t="e">
            <v>#REF!</v>
          </cell>
        </row>
        <row r="1207">
          <cell r="A1207" t="str">
            <v>2.1.1.2.1.8.66</v>
          </cell>
          <cell r="B1207" t="str">
            <v xml:space="preserve">HERNANDEZ ARCOS JUAN MISAEL </v>
          </cell>
          <cell r="C1207" t="str">
            <v>Proveedores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378080.68</v>
          </cell>
          <cell r="N1207">
            <v>438362.7699999999</v>
          </cell>
          <cell r="O1207">
            <v>966915.5</v>
          </cell>
          <cell r="P1207">
            <v>1783358.95</v>
          </cell>
          <cell r="Q1207">
            <v>0</v>
          </cell>
          <cell r="R1207" t="e">
            <v>#REF!</v>
          </cell>
          <cell r="S1207" t="e">
            <v>#REF!</v>
          </cell>
          <cell r="T1207">
            <v>3242103.61</v>
          </cell>
          <cell r="U1207">
            <v>0</v>
          </cell>
          <cell r="V1207">
            <v>3242103.61</v>
          </cell>
          <cell r="W1207" t="e">
            <v>#REF!</v>
          </cell>
          <cell r="X1207">
            <v>0</v>
          </cell>
          <cell r="Y1207">
            <v>0</v>
          </cell>
          <cell r="Z1207" t="e">
            <v>#REF!</v>
          </cell>
          <cell r="AA1207" t="e">
            <v>#REF!</v>
          </cell>
        </row>
        <row r="1208">
          <cell r="A1208" t="str">
            <v>2.1.1.2.1.8.7</v>
          </cell>
          <cell r="B1208" t="str">
            <v>HERRERA PAQUI DAVID ALEJANDRO</v>
          </cell>
          <cell r="C1208" t="str">
            <v>Proveedores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133200</v>
          </cell>
          <cell r="K1208">
            <v>99900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233100</v>
          </cell>
          <cell r="Q1208">
            <v>233100</v>
          </cell>
          <cell r="R1208" t="e">
            <v>#REF!</v>
          </cell>
          <cell r="S1208" t="e">
            <v>#REF!</v>
          </cell>
          <cell r="T1208">
            <v>233100</v>
          </cell>
          <cell r="U1208">
            <v>0</v>
          </cell>
          <cell r="V1208">
            <v>233100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233100</v>
          </cell>
        </row>
        <row r="1209">
          <cell r="A1209" t="str">
            <v>2.1.1.2.1.8.76</v>
          </cell>
          <cell r="B1209" t="str">
            <v xml:space="preserve">HERNANDEZ HERNANDEZ ALBINA </v>
          </cell>
          <cell r="C1209" t="str">
            <v>Proveedores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45103</v>
          </cell>
          <cell r="O1209">
            <v>0</v>
          </cell>
          <cell r="P1209">
            <v>45103</v>
          </cell>
          <cell r="Q1209">
            <v>0</v>
          </cell>
          <cell r="R1209" t="e">
            <v>#REF!</v>
          </cell>
          <cell r="S1209" t="e">
            <v>#REF!</v>
          </cell>
          <cell r="T1209">
            <v>45103</v>
          </cell>
          <cell r="U1209">
            <v>0</v>
          </cell>
          <cell r="V1209">
            <v>45103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45103</v>
          </cell>
        </row>
        <row r="1210">
          <cell r="A1210" t="str">
            <v>2.1.1.2.1.8.77</v>
          </cell>
          <cell r="B1210" t="str">
            <v xml:space="preserve">HERNANDEZ HERNANDEZ JOSE JUAN </v>
          </cell>
          <cell r="C1210" t="str">
            <v>Proveedores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25599</v>
          </cell>
          <cell r="O1210">
            <v>0</v>
          </cell>
          <cell r="P1210">
            <v>25599</v>
          </cell>
          <cell r="Q1210">
            <v>0</v>
          </cell>
          <cell r="R1210" t="e">
            <v>#REF!</v>
          </cell>
          <cell r="S1210" t="e">
            <v>#REF!</v>
          </cell>
          <cell r="T1210">
            <v>8533</v>
          </cell>
          <cell r="U1210">
            <v>0</v>
          </cell>
          <cell r="V1210">
            <v>8533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8533</v>
          </cell>
        </row>
        <row r="1211">
          <cell r="A1211" t="str">
            <v>2.1.1.2.1.8.86</v>
          </cell>
          <cell r="B1211" t="str">
            <v>HICA OPERACIONES, S. DE R.L. DE C.V.</v>
          </cell>
          <cell r="C1211" t="str">
            <v>Proveedores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452489.6</v>
          </cell>
          <cell r="O1211">
            <v>213746.36</v>
          </cell>
          <cell r="P1211">
            <v>666235.96</v>
          </cell>
          <cell r="Q1211">
            <v>0</v>
          </cell>
          <cell r="R1211" t="e">
            <v>#REF!</v>
          </cell>
          <cell r="S1211" t="e">
            <v>#REF!</v>
          </cell>
          <cell r="T1211">
            <v>777469.52</v>
          </cell>
          <cell r="U1211">
            <v>0</v>
          </cell>
          <cell r="V1211">
            <v>777469.52</v>
          </cell>
          <cell r="W1211" t="e">
            <v>#REF!</v>
          </cell>
          <cell r="X1211">
            <v>0</v>
          </cell>
          <cell r="Y1211">
            <v>0</v>
          </cell>
          <cell r="Z1211" t="e">
            <v>#REF!</v>
          </cell>
          <cell r="AA1211" t="e">
            <v>#REF!</v>
          </cell>
        </row>
        <row r="1212">
          <cell r="A1212" t="str">
            <v>2.1.1.2.1.8.91</v>
          </cell>
          <cell r="B1212" t="str">
            <v>HIPERSTAFF EMPRESARIAL, S.A. DE C.V.</v>
          </cell>
          <cell r="C1212" t="str">
            <v>Proveedores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 t="e">
            <v>#REF!</v>
          </cell>
          <cell r="S1212" t="e">
            <v>#REF!</v>
          </cell>
          <cell r="T1212">
            <v>3514800</v>
          </cell>
          <cell r="U1212">
            <v>0</v>
          </cell>
          <cell r="V1212">
            <v>3514800</v>
          </cell>
          <cell r="W1212" t="e">
            <v>#REF!</v>
          </cell>
          <cell r="X1212">
            <v>0</v>
          </cell>
          <cell r="Y1212">
            <v>0</v>
          </cell>
          <cell r="Z1212" t="e">
            <v>#REF!</v>
          </cell>
          <cell r="AA1212" t="e">
            <v>#REF!</v>
          </cell>
        </row>
        <row r="1213">
          <cell r="A1213" t="str">
            <v>2.1.1.2.1.8.93</v>
          </cell>
          <cell r="B1213" t="str">
            <v xml:space="preserve">HERNANDEZ LOPEZ CAMILO </v>
          </cell>
          <cell r="C1213" t="str">
            <v>Proveedores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17066</v>
          </cell>
          <cell r="O1213">
            <v>0</v>
          </cell>
          <cell r="P1213">
            <v>17066</v>
          </cell>
          <cell r="Q1213">
            <v>0</v>
          </cell>
          <cell r="R1213" t="e">
            <v>#REF!</v>
          </cell>
          <cell r="S1213" t="e">
            <v>#REF!</v>
          </cell>
          <cell r="T1213">
            <v>8533</v>
          </cell>
          <cell r="U1213">
            <v>0</v>
          </cell>
          <cell r="V1213">
            <v>8533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8533</v>
          </cell>
        </row>
        <row r="1214">
          <cell r="A1214" t="str">
            <v>2.1.1.2.1.8.96</v>
          </cell>
          <cell r="B1214" t="str">
            <v>Handall Diaz Jennifer</v>
          </cell>
          <cell r="C1214" t="str">
            <v>Proveedores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91500.800000000003</v>
          </cell>
          <cell r="P1214">
            <v>91500.800000000003</v>
          </cell>
          <cell r="Q1214">
            <v>0</v>
          </cell>
          <cell r="R1214" t="e">
            <v>#REF!</v>
          </cell>
          <cell r="S1214" t="e">
            <v>#REF!</v>
          </cell>
          <cell r="T1214">
            <v>124152.48</v>
          </cell>
          <cell r="U1214">
            <v>0</v>
          </cell>
          <cell r="V1214">
            <v>124152.48</v>
          </cell>
          <cell r="W1214">
            <v>0</v>
          </cell>
          <cell r="X1214" t="e">
            <v>#REF!</v>
          </cell>
          <cell r="Y1214">
            <v>0</v>
          </cell>
          <cell r="Z1214" t="e">
            <v>#REF!</v>
          </cell>
          <cell r="AA1214" t="e">
            <v>#REF!</v>
          </cell>
        </row>
        <row r="1215">
          <cell r="A1215" t="str">
            <v>2.1.1.2.1.9.1</v>
          </cell>
          <cell r="B1215" t="str">
            <v>LA IMAGEN ES TODO, S.A. DE C.V.</v>
          </cell>
          <cell r="C1215" t="str">
            <v>Proveedores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428000</v>
          </cell>
          <cell r="P1215">
            <v>428000</v>
          </cell>
          <cell r="Q1215">
            <v>0</v>
          </cell>
          <cell r="R1215" t="e">
            <v>#REF!</v>
          </cell>
          <cell r="S1215" t="e">
            <v>#REF!</v>
          </cell>
          <cell r="T1215">
            <v>428000</v>
          </cell>
          <cell r="U1215">
            <v>0</v>
          </cell>
          <cell r="V1215">
            <v>428000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428000</v>
          </cell>
        </row>
        <row r="1216">
          <cell r="A1216" t="str">
            <v>2.1.1.2.1.9.10</v>
          </cell>
          <cell r="B1216" t="str">
            <v>INSUMOS HOSPITALARIOS ALPHA, S.A. DE C.V.</v>
          </cell>
          <cell r="C1216" t="str">
            <v>Proveedores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965990</v>
          </cell>
          <cell r="U1216">
            <v>0</v>
          </cell>
          <cell r="V1216">
            <v>965990</v>
          </cell>
          <cell r="W1216">
            <v>0</v>
          </cell>
          <cell r="X1216" t="e">
            <v>#REF!</v>
          </cell>
          <cell r="Y1216">
            <v>0</v>
          </cell>
          <cell r="Z1216" t="e">
            <v>#REF!</v>
          </cell>
          <cell r="AA1216" t="e">
            <v>#REF!</v>
          </cell>
        </row>
        <row r="1217">
          <cell r="A1217" t="str">
            <v>2.1.1.2.1.9.105</v>
          </cell>
          <cell r="B1217" t="str">
            <v>IZQUIERDO ULLOA LAURA LUCILA</v>
          </cell>
          <cell r="C1217" t="str">
            <v>Proveedores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5684</v>
          </cell>
          <cell r="P1217">
            <v>5684</v>
          </cell>
          <cell r="Q1217">
            <v>0</v>
          </cell>
          <cell r="R1217" t="e">
            <v>#REF!</v>
          </cell>
          <cell r="S1217" t="e">
            <v>#REF!</v>
          </cell>
          <cell r="T1217">
            <v>5684</v>
          </cell>
          <cell r="U1217">
            <v>0</v>
          </cell>
          <cell r="V1217">
            <v>5684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5684</v>
          </cell>
        </row>
        <row r="1218">
          <cell r="A1218" t="str">
            <v>2.1.1.2.1.9.106</v>
          </cell>
          <cell r="B1218" t="str">
            <v>INMOBILIARIA ECOPREMIUM, S.A. DE C.V.</v>
          </cell>
          <cell r="C1218" t="str">
            <v>Proveedores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90000</v>
          </cell>
          <cell r="O1218">
            <v>0</v>
          </cell>
          <cell r="P1218">
            <v>90000</v>
          </cell>
          <cell r="Q1218">
            <v>0</v>
          </cell>
          <cell r="R1218" t="e">
            <v>#REF!</v>
          </cell>
          <cell r="S1218" t="e">
            <v>#REF!</v>
          </cell>
          <cell r="T1218">
            <v>90000</v>
          </cell>
          <cell r="U1218">
            <v>0</v>
          </cell>
          <cell r="V1218">
            <v>90000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90000</v>
          </cell>
        </row>
        <row r="1219">
          <cell r="A1219" t="str">
            <v>2.1.1.2.1.9.108</v>
          </cell>
          <cell r="B1219" t="str">
            <v>INTEGRADORA DE SERVICIOS DE QUINTANA ROO, S. DE R.L. DE C.V.</v>
          </cell>
          <cell r="C1219" t="str">
            <v>Proveedores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356000</v>
          </cell>
          <cell r="M1219">
            <v>156000</v>
          </cell>
          <cell r="N1219">
            <v>0</v>
          </cell>
          <cell r="O1219">
            <v>256910.02</v>
          </cell>
          <cell r="P1219">
            <v>768910.02</v>
          </cell>
          <cell r="Q1219">
            <v>0</v>
          </cell>
          <cell r="R1219" t="e">
            <v>#REF!</v>
          </cell>
          <cell r="S1219" t="e">
            <v>#REF!</v>
          </cell>
          <cell r="T1219">
            <v>1391695.02</v>
          </cell>
          <cell r="U1219">
            <v>0</v>
          </cell>
          <cell r="V1219">
            <v>1391695.02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1391695.02</v>
          </cell>
        </row>
        <row r="1220">
          <cell r="A1220" t="str">
            <v>2.1.1.2.1.9.11</v>
          </cell>
          <cell r="B1220" t="str">
            <v>INTERNACIONAL DE SEGURIDAD Y COMUNICACIONES S.A. DE C.V.</v>
          </cell>
          <cell r="C1220" t="str">
            <v>Proveedores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2649737.81</v>
          </cell>
          <cell r="U1220">
            <v>0</v>
          </cell>
          <cell r="V1220">
            <v>2649737.81</v>
          </cell>
          <cell r="W1220">
            <v>0</v>
          </cell>
          <cell r="X1220" t="e">
            <v>#REF!</v>
          </cell>
          <cell r="Y1220">
            <v>0</v>
          </cell>
          <cell r="Z1220" t="e">
            <v>#REF!</v>
          </cell>
          <cell r="AA1220" t="e">
            <v>#REF!</v>
          </cell>
        </row>
        <row r="1221">
          <cell r="A1221" t="str">
            <v>2.1.1.2.1.9.120</v>
          </cell>
          <cell r="B1221" t="str">
            <v>Integram Servicios Digitales S.A. de C.V.</v>
          </cell>
          <cell r="C1221" t="str">
            <v>Proveedores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454000</v>
          </cell>
          <cell r="U1221">
            <v>0</v>
          </cell>
          <cell r="V1221">
            <v>454000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454000</v>
          </cell>
        </row>
        <row r="1222">
          <cell r="A1222" t="str">
            <v>2.1.1.2.1.9.121</v>
          </cell>
          <cell r="B1222" t="str">
            <v>INNOVACIONES ESTRUCTURALES EQUINOX DE MEXICO, S.A. DE C.V.</v>
          </cell>
          <cell r="C1222" t="str">
            <v>Proveedores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2632000</v>
          </cell>
          <cell r="N1222">
            <v>0</v>
          </cell>
          <cell r="O1222">
            <v>0</v>
          </cell>
          <cell r="P1222">
            <v>2632000</v>
          </cell>
          <cell r="Q1222">
            <v>0</v>
          </cell>
          <cell r="R1222" t="e">
            <v>#REF!</v>
          </cell>
          <cell r="S1222" t="e">
            <v>#REF!</v>
          </cell>
          <cell r="T1222">
            <v>2632000</v>
          </cell>
          <cell r="U1222">
            <v>0</v>
          </cell>
          <cell r="V1222">
            <v>2632000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2632000</v>
          </cell>
        </row>
        <row r="1223">
          <cell r="A1223" t="str">
            <v>2.1.1.2.1.9.128</v>
          </cell>
          <cell r="B1223" t="str">
            <v>IBAÑEZ CAB ROBERTO ADAHIR</v>
          </cell>
          <cell r="C1223" t="str">
            <v>Proveedores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</row>
        <row r="1224">
          <cell r="A1224" t="str">
            <v>2.1.1.2.1.9.131</v>
          </cell>
          <cell r="B1224" t="str">
            <v>INSTITUTO DE FORMACION POLICIAL</v>
          </cell>
          <cell r="C1224" t="str">
            <v>Proveedores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</row>
        <row r="1225">
          <cell r="A1225" t="str">
            <v>2.1.1.2.1.9.14</v>
          </cell>
          <cell r="B1225" t="str">
            <v>INNOVACION DISEÑO Y DESARROLLO EN TECNOLOGIA, S.A. DE C.V.</v>
          </cell>
          <cell r="C1225" t="str">
            <v>Proveedores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35090</v>
          </cell>
          <cell r="U1225">
            <v>0</v>
          </cell>
          <cell r="V1225">
            <v>35090</v>
          </cell>
          <cell r="W1225">
            <v>0</v>
          </cell>
          <cell r="X1225" t="e">
            <v>#REF!</v>
          </cell>
          <cell r="Y1225">
            <v>0</v>
          </cell>
          <cell r="Z1225" t="e">
            <v>#REF!</v>
          </cell>
          <cell r="AA1225" t="e">
            <v>#REF!</v>
          </cell>
        </row>
        <row r="1226">
          <cell r="A1226" t="str">
            <v>2.1.1.2.1.9.16</v>
          </cell>
          <cell r="B1226" t="str">
            <v>IMPORTADORA TRIPOLI, S.A DE C.V.</v>
          </cell>
          <cell r="C1226" t="str">
            <v>Proveedores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6630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6630</v>
          </cell>
          <cell r="Q1226">
            <v>6630</v>
          </cell>
          <cell r="R1226" t="e">
            <v>#REF!</v>
          </cell>
          <cell r="S1226" t="e">
            <v>#REF!</v>
          </cell>
          <cell r="T1226">
            <v>6630</v>
          </cell>
          <cell r="U1226">
            <v>0</v>
          </cell>
          <cell r="V1226">
            <v>6630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6630</v>
          </cell>
        </row>
        <row r="1227">
          <cell r="A1227" t="str">
            <v>2.1.1.2.1.9.33</v>
          </cell>
          <cell r="B1227" t="str">
            <v>INMOBILIARIA NOOR S.A DE C.V.</v>
          </cell>
          <cell r="C1227" t="str">
            <v>Proveedores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16800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16800</v>
          </cell>
          <cell r="Q1227">
            <v>16800</v>
          </cell>
          <cell r="R1227" t="e">
            <v>#REF!</v>
          </cell>
          <cell r="S1227" t="e">
            <v>#REF!</v>
          </cell>
          <cell r="T1227">
            <v>16800</v>
          </cell>
          <cell r="U1227">
            <v>0</v>
          </cell>
          <cell r="V1227">
            <v>16800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16800</v>
          </cell>
        </row>
        <row r="1228">
          <cell r="A1228" t="str">
            <v>2.1.1.2.1.9.4</v>
          </cell>
          <cell r="B1228" t="str">
            <v>IMPULSOR COMUNICACIONES S.A. DE C.V.</v>
          </cell>
          <cell r="C1228" t="str">
            <v>Proveedores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126514.01</v>
          </cell>
          <cell r="J1228">
            <v>209449.95</v>
          </cell>
          <cell r="K1228">
            <v>0</v>
          </cell>
          <cell r="L1228">
            <v>14391.6</v>
          </cell>
          <cell r="M1228">
            <v>0</v>
          </cell>
          <cell r="N1228">
            <v>0</v>
          </cell>
          <cell r="O1228">
            <v>0</v>
          </cell>
          <cell r="P1228">
            <v>350355.56</v>
          </cell>
          <cell r="Q1228">
            <v>335963.96</v>
          </cell>
          <cell r="R1228" t="e">
            <v>#REF!</v>
          </cell>
          <cell r="S1228" t="e">
            <v>#REF!</v>
          </cell>
          <cell r="T1228">
            <v>350355.56</v>
          </cell>
          <cell r="U1228">
            <v>0</v>
          </cell>
          <cell r="V1228">
            <v>350355.56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350355.56</v>
          </cell>
        </row>
        <row r="1229">
          <cell r="A1229" t="str">
            <v>2.1.1.2.1.9.40</v>
          </cell>
          <cell r="B1229" t="str">
            <v>INGENIERIA SISTEMAS Y SERVICIOS COMPUTACIONALES ANGEL CENTER S.A. DE C.V.</v>
          </cell>
          <cell r="C1229" t="str">
            <v>Proveedores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99999.99</v>
          </cell>
          <cell r="N1229">
            <v>0</v>
          </cell>
          <cell r="O1229">
            <v>0</v>
          </cell>
          <cell r="P1229">
            <v>99999.99</v>
          </cell>
          <cell r="Q1229">
            <v>0</v>
          </cell>
          <cell r="R1229" t="e">
            <v>#REF!</v>
          </cell>
          <cell r="S1229" t="e">
            <v>#REF!</v>
          </cell>
          <cell r="T1229">
            <v>99999.99</v>
          </cell>
          <cell r="U1229">
            <v>0</v>
          </cell>
          <cell r="V1229">
            <v>99999.99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99999.99</v>
          </cell>
        </row>
        <row r="1230">
          <cell r="A1230" t="str">
            <v>2.1.1.2.1.9.43</v>
          </cell>
          <cell r="B1230" t="str">
            <v>INTEGRADORA DE APOYO MUNICIPAL SA DE CV SOFOM ENR</v>
          </cell>
          <cell r="C1230" t="str">
            <v>Proveedores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3696999.14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3696999.14</v>
          </cell>
          <cell r="Q1230">
            <v>3696999.14</v>
          </cell>
          <cell r="R1230" t="e">
            <v>#REF!</v>
          </cell>
          <cell r="S1230" t="e">
            <v>#REF!</v>
          </cell>
          <cell r="T1230">
            <v>3696999.14</v>
          </cell>
          <cell r="U1230">
            <v>0</v>
          </cell>
          <cell r="V1230">
            <v>3696999.14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3696999.14</v>
          </cell>
        </row>
        <row r="1231">
          <cell r="A1231" t="str">
            <v>2.1.1.2.1.9.47</v>
          </cell>
          <cell r="B1231" t="str">
            <v>IFM INTERNACIONAL, S.A. DE C.V.</v>
          </cell>
          <cell r="C1231" t="str">
            <v>Proveedores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4643200</v>
          </cell>
          <cell r="O1231">
            <v>0</v>
          </cell>
          <cell r="P1231">
            <v>4643200</v>
          </cell>
          <cell r="Q1231">
            <v>0</v>
          </cell>
          <cell r="R1231" t="e">
            <v>#REF!</v>
          </cell>
          <cell r="S1231" t="e">
            <v>#REF!</v>
          </cell>
          <cell r="T1231">
            <v>5143200</v>
          </cell>
          <cell r="U1231">
            <v>0</v>
          </cell>
          <cell r="V1231">
            <v>5143200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5143200</v>
          </cell>
        </row>
        <row r="1232">
          <cell r="A1232" t="str">
            <v>2.1.1.2.1.9.49</v>
          </cell>
          <cell r="B1232" t="str">
            <v>INMOBILIARIA EDME S. DE R.L. DE C.V.</v>
          </cell>
          <cell r="C1232" t="str">
            <v>Proveedores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301600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301600</v>
          </cell>
          <cell r="Q1232">
            <v>301600</v>
          </cell>
          <cell r="R1232" t="e">
            <v>#REF!</v>
          </cell>
          <cell r="S1232" t="e">
            <v>#REF!</v>
          </cell>
          <cell r="T1232">
            <v>301600</v>
          </cell>
          <cell r="U1232">
            <v>0</v>
          </cell>
          <cell r="V1232">
            <v>301600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301600</v>
          </cell>
        </row>
        <row r="1233">
          <cell r="A1233" t="str">
            <v>2.1.1.2.1.9.5</v>
          </cell>
          <cell r="B1233" t="str">
            <v>INSTITUTO DE CAPACITACION PARA EL TRABAJO DEL ESTADO DE QUINTANA ROO</v>
          </cell>
          <cell r="C1233" t="str">
            <v>Proveedores</v>
          </cell>
          <cell r="D1233">
            <v>0</v>
          </cell>
          <cell r="E1233">
            <v>0</v>
          </cell>
          <cell r="F1233">
            <v>0</v>
          </cell>
          <cell r="G1233">
            <v>374950</v>
          </cell>
          <cell r="H1233">
            <v>189400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564350</v>
          </cell>
          <cell r="Q1233">
            <v>564350</v>
          </cell>
          <cell r="R1233" t="e">
            <v>#REF!</v>
          </cell>
          <cell r="S1233" t="e">
            <v>#REF!</v>
          </cell>
          <cell r="T1233">
            <v>552190</v>
          </cell>
          <cell r="U1233">
            <v>0</v>
          </cell>
          <cell r="V1233">
            <v>552190</v>
          </cell>
          <cell r="W1233" t="e">
            <v>#REF!</v>
          </cell>
          <cell r="X1233">
            <v>0</v>
          </cell>
          <cell r="Y1233">
            <v>0</v>
          </cell>
          <cell r="Z1233" t="e">
            <v>#REF!</v>
          </cell>
          <cell r="AA1233" t="e">
            <v>#REF!</v>
          </cell>
        </row>
        <row r="1234">
          <cell r="A1234" t="str">
            <v>2.1.1.2.1.9.56</v>
          </cell>
          <cell r="B1234" t="str">
            <v>INTEGRATIUM S.A. DE C.V.</v>
          </cell>
          <cell r="C1234" t="str">
            <v>Proveedores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128211.9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128211.9</v>
          </cell>
          <cell r="Q1234">
            <v>128211.9</v>
          </cell>
          <cell r="R1234" t="e">
            <v>#REF!</v>
          </cell>
          <cell r="S1234" t="e">
            <v>#REF!</v>
          </cell>
          <cell r="T1234">
            <v>128211.9</v>
          </cell>
          <cell r="U1234">
            <v>0</v>
          </cell>
          <cell r="V1234">
            <v>128211.9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128211.9</v>
          </cell>
        </row>
        <row r="1235">
          <cell r="A1235" t="str">
            <v>2.1.1.2.1.9.57</v>
          </cell>
          <cell r="B1235" t="str">
            <v>Instituto De Administracion Publica Del Estado De Q. Ro</v>
          </cell>
          <cell r="C1235" t="str">
            <v>Proveedores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4772942.4800000004</v>
          </cell>
          <cell r="P1235">
            <v>4772942.4800000004</v>
          </cell>
          <cell r="Q1235">
            <v>0</v>
          </cell>
          <cell r="R1235" t="e">
            <v>#REF!</v>
          </cell>
          <cell r="S1235" t="e">
            <v>#REF!</v>
          </cell>
          <cell r="T1235">
            <v>7072811.8200000003</v>
          </cell>
          <cell r="U1235">
            <v>0</v>
          </cell>
          <cell r="V1235">
            <v>7072811.8200000003</v>
          </cell>
          <cell r="W1235" t="e">
            <v>#REF!</v>
          </cell>
          <cell r="X1235">
            <v>0</v>
          </cell>
          <cell r="Y1235">
            <v>0</v>
          </cell>
          <cell r="Z1235" t="e">
            <v>#REF!</v>
          </cell>
          <cell r="AA1235" t="e">
            <v>#REF!</v>
          </cell>
        </row>
        <row r="1236">
          <cell r="A1236" t="str">
            <v>2.1.1.2.1.9.60</v>
          </cell>
          <cell r="B1236" t="str">
            <v>INMOBILIARIA PEAFU S.A. DE C.V.</v>
          </cell>
          <cell r="C1236" t="str">
            <v>Proveedores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306240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306240</v>
          </cell>
          <cell r="Q1236">
            <v>306240</v>
          </cell>
          <cell r="R1236" t="e">
            <v>#REF!</v>
          </cell>
          <cell r="S1236" t="e">
            <v>#REF!</v>
          </cell>
          <cell r="T1236">
            <v>306240</v>
          </cell>
          <cell r="U1236">
            <v>0</v>
          </cell>
          <cell r="V1236">
            <v>306240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306240</v>
          </cell>
        </row>
        <row r="1237">
          <cell r="A1237" t="str">
            <v>2.1.1.2.1.9.61</v>
          </cell>
          <cell r="B1237" t="str">
            <v>INSTITUTO PARA EL DESARROLLO TECNICO DE LAS HACIENDAS P</v>
          </cell>
          <cell r="C1237" t="str">
            <v>Proveedores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88000</v>
          </cell>
          <cell r="M1237">
            <v>0</v>
          </cell>
          <cell r="N1237">
            <v>0</v>
          </cell>
          <cell r="O1237">
            <v>0</v>
          </cell>
          <cell r="P1237">
            <v>88000</v>
          </cell>
          <cell r="Q1237">
            <v>0</v>
          </cell>
          <cell r="R1237" t="e">
            <v>#REF!</v>
          </cell>
          <cell r="S1237" t="e">
            <v>#REF!</v>
          </cell>
          <cell r="T1237">
            <v>88000</v>
          </cell>
          <cell r="U1237">
            <v>0</v>
          </cell>
          <cell r="V1237">
            <v>88000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88000</v>
          </cell>
        </row>
        <row r="1238">
          <cell r="A1238" t="str">
            <v>2.1.1.2.1.9.74</v>
          </cell>
          <cell r="B1238" t="str">
            <v>INTERNATIONAL POLYGRAPH TRAINING CENTER, S.A. DE C.V.</v>
          </cell>
          <cell r="C1238" t="str">
            <v>Proveedores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274804</v>
          </cell>
          <cell r="M1238">
            <v>0</v>
          </cell>
          <cell r="N1238">
            <v>0</v>
          </cell>
          <cell r="O1238">
            <v>0</v>
          </cell>
          <cell r="P1238">
            <v>274804</v>
          </cell>
          <cell r="Q1238">
            <v>0</v>
          </cell>
          <cell r="R1238" t="e">
            <v>#REF!</v>
          </cell>
          <cell r="S1238" t="e">
            <v>#REF!</v>
          </cell>
          <cell r="T1238">
            <v>851092</v>
          </cell>
          <cell r="U1238">
            <v>0</v>
          </cell>
          <cell r="V1238">
            <v>851092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851092</v>
          </cell>
        </row>
        <row r="1239">
          <cell r="A1239" t="str">
            <v>2.1.1.2.1.9.74</v>
          </cell>
          <cell r="B1239" t="str">
            <v>INTERNATIONAL POLYGRAPH TRAINING CENTER, S.A. DE C.V.</v>
          </cell>
          <cell r="C1239" t="str">
            <v>Proveedores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576288</v>
          </cell>
          <cell r="M1239">
            <v>0</v>
          </cell>
          <cell r="N1239">
            <v>0</v>
          </cell>
          <cell r="O1239">
            <v>0</v>
          </cell>
          <cell r="P1239">
            <v>576288</v>
          </cell>
          <cell r="Q1239">
            <v>0</v>
          </cell>
          <cell r="R1239">
            <v>0</v>
          </cell>
          <cell r="S1239">
            <v>-576288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</row>
        <row r="1240">
          <cell r="A1240" t="str">
            <v>2.1.1.2.1.9.8</v>
          </cell>
          <cell r="B1240" t="str">
            <v>IROLA ESTRELLA MIGUEL ANGEL</v>
          </cell>
          <cell r="C1240" t="str">
            <v>Proveedores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6380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6380</v>
          </cell>
          <cell r="Q1240">
            <v>6380</v>
          </cell>
          <cell r="R1240" t="e">
            <v>#REF!</v>
          </cell>
          <cell r="S1240" t="e">
            <v>#REF!</v>
          </cell>
          <cell r="T1240">
            <v>6380</v>
          </cell>
          <cell r="U1240">
            <v>0</v>
          </cell>
          <cell r="V1240">
            <v>6380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6380</v>
          </cell>
        </row>
        <row r="1241">
          <cell r="A1241" t="str">
            <v>2.1.1.2.1.9.86</v>
          </cell>
          <cell r="B1241" t="str">
            <v>Instituto De Especializacion Para Ejecutivos, Sc</v>
          </cell>
          <cell r="C1241" t="str">
            <v>Proveedores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1200225</v>
          </cell>
          <cell r="P1241">
            <v>1200225</v>
          </cell>
          <cell r="Q1241">
            <v>0</v>
          </cell>
          <cell r="R1241" t="e">
            <v>#REF!</v>
          </cell>
          <cell r="S1241" t="e">
            <v>#REF!</v>
          </cell>
          <cell r="T1241">
            <v>951450</v>
          </cell>
          <cell r="U1241">
            <v>0</v>
          </cell>
          <cell r="V1241">
            <v>951450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951450</v>
          </cell>
        </row>
        <row r="1242">
          <cell r="A1242" t="str">
            <v>2.1.1.2.1.9.9</v>
          </cell>
          <cell r="B1242" t="str">
            <v>IMPULSO ESTRATEGICO PROFESIONAL, S. DE R.L. DE C.V.</v>
          </cell>
          <cell r="C1242" t="str">
            <v>Proveedores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4790400</v>
          </cell>
          <cell r="U1242">
            <v>0</v>
          </cell>
          <cell r="V1242">
            <v>4790400</v>
          </cell>
          <cell r="W1242" t="e">
            <v>#REF!</v>
          </cell>
          <cell r="X1242">
            <v>0</v>
          </cell>
          <cell r="Y1242">
            <v>0</v>
          </cell>
          <cell r="Z1242" t="e">
            <v>#REF!</v>
          </cell>
          <cell r="AA1242" t="e">
            <v>#REF!</v>
          </cell>
        </row>
        <row r="1243">
          <cell r="A1243" t="str">
            <v>2.1.1.2.1.9.93</v>
          </cell>
          <cell r="B1243" t="str">
            <v>IMPULSORA COMERCIAL BLUECARIBE SA DE CV</v>
          </cell>
          <cell r="C1243" t="str">
            <v>Proveedores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91139.420000000013</v>
          </cell>
          <cell r="O1243">
            <v>0</v>
          </cell>
          <cell r="P1243">
            <v>91139.420000000013</v>
          </cell>
          <cell r="Q1243">
            <v>0</v>
          </cell>
          <cell r="R1243" t="e">
            <v>#REF!</v>
          </cell>
          <cell r="S1243" t="e">
            <v>#REF!</v>
          </cell>
          <cell r="T1243">
            <v>91139.42</v>
          </cell>
          <cell r="U1243">
            <v>0</v>
          </cell>
          <cell r="V1243">
            <v>91139.42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91139.42</v>
          </cell>
        </row>
        <row r="1244">
          <cell r="A1244" t="str">
            <v>2.1.1.2.1.9.96</v>
          </cell>
          <cell r="B1244" t="str">
            <v>INTELYCON, S.A. DE C.V.</v>
          </cell>
          <cell r="C1244" t="str">
            <v>Proveedores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509848.47</v>
          </cell>
          <cell r="N1244">
            <v>0</v>
          </cell>
          <cell r="O1244">
            <v>0</v>
          </cell>
          <cell r="P1244">
            <v>509848.47</v>
          </cell>
          <cell r="Q1244">
            <v>0</v>
          </cell>
          <cell r="R1244" t="e">
            <v>#REF!</v>
          </cell>
          <cell r="S1244" t="e">
            <v>#REF!</v>
          </cell>
          <cell r="T1244">
            <v>4705848.47</v>
          </cell>
          <cell r="U1244">
            <v>0</v>
          </cell>
          <cell r="V1244">
            <v>4705848.47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4705848.47</v>
          </cell>
        </row>
        <row r="1245">
          <cell r="A1245" t="str">
            <v>2.1.1.2.1.9.98</v>
          </cell>
          <cell r="B1245" t="str">
            <v>IA CONSTRUCCIONES S.A DE C.V</v>
          </cell>
          <cell r="C1245" t="str">
            <v>Proveedores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60407.44</v>
          </cell>
          <cell r="M1245">
            <v>0</v>
          </cell>
          <cell r="N1245">
            <v>0</v>
          </cell>
          <cell r="O1245">
            <v>0</v>
          </cell>
          <cell r="P1245">
            <v>60407.44</v>
          </cell>
          <cell r="Q1245">
            <v>0</v>
          </cell>
          <cell r="R1245" t="e">
            <v>#REF!</v>
          </cell>
          <cell r="S1245" t="e">
            <v>#REF!</v>
          </cell>
          <cell r="T1245">
            <v>60407.44</v>
          </cell>
          <cell r="U1245">
            <v>0</v>
          </cell>
          <cell r="V1245">
            <v>60407.44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60407.44</v>
          </cell>
        </row>
        <row r="1246">
          <cell r="A1246" t="str">
            <v>PSR1</v>
          </cell>
          <cell r="B1246" t="str">
            <v>CORPORATIVO MEXSUM, S.A. DE C.V.</v>
          </cell>
          <cell r="C1246" t="str">
            <v>Proveedores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6371503.4100000001</v>
          </cell>
          <cell r="Y1246">
            <v>0</v>
          </cell>
          <cell r="Z1246">
            <v>6371503.4100000001</v>
          </cell>
          <cell r="AA1246">
            <v>-6371503.4100000001</v>
          </cell>
        </row>
        <row r="1247">
          <cell r="A1247" t="str">
            <v>PSR2</v>
          </cell>
          <cell r="B1247" t="str">
            <v>GRUPO PAPELERO DEL SUR YAAZA S.A. DE C.V.</v>
          </cell>
          <cell r="C1247" t="str">
            <v>Proveedores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5456369.8499999996</v>
          </cell>
          <cell r="Y1247">
            <v>0</v>
          </cell>
          <cell r="Z1247">
            <v>5456369.8499999996</v>
          </cell>
          <cell r="AA1247">
            <v>-5456369.8499999996</v>
          </cell>
        </row>
        <row r="1248">
          <cell r="A1248" t="str">
            <v>PSR3</v>
          </cell>
          <cell r="B1248" t="str">
            <v>GRUPO SALIMARK, S.C.</v>
          </cell>
          <cell r="C1248" t="str">
            <v>Proveedores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6583623.7599999998</v>
          </cell>
          <cell r="Y1248">
            <v>0</v>
          </cell>
          <cell r="Z1248">
            <v>6583623.7599999998</v>
          </cell>
          <cell r="AA1248">
            <v>-6583623.7599999998</v>
          </cell>
        </row>
        <row r="1249">
          <cell r="A1249" t="str">
            <v>PSR4</v>
          </cell>
          <cell r="B1249" t="str">
            <v>SERVICIOS ESPECIALIZADOS SERRET, S.A. DE C.V.</v>
          </cell>
          <cell r="C1249" t="str">
            <v>Proveedores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3319563.03</v>
          </cell>
          <cell r="Y1249">
            <v>0</v>
          </cell>
          <cell r="Z1249">
            <v>3319563.03</v>
          </cell>
          <cell r="AA1249">
            <v>-3319563.03</v>
          </cell>
        </row>
        <row r="1250">
          <cell r="A1250" t="str">
            <v>PSR5</v>
          </cell>
          <cell r="B1250" t="str">
            <v>GECKO SERVICIOS Y SUMINISTROS</v>
          </cell>
          <cell r="C1250" t="str">
            <v>Proveedores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299314.8</v>
          </cell>
          <cell r="X1250">
            <v>0</v>
          </cell>
          <cell r="Y1250">
            <v>0</v>
          </cell>
          <cell r="Z1250">
            <v>299314.8</v>
          </cell>
          <cell r="AA1250">
            <v>-299314.8</v>
          </cell>
        </row>
        <row r="1251">
          <cell r="A1251" t="str">
            <v>PSR6</v>
          </cell>
          <cell r="B1251" t="str">
            <v>TOKA COMBUSTIBLES</v>
          </cell>
          <cell r="C1251" t="str">
            <v>Proveedores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2486512.7999999998</v>
          </cell>
          <cell r="X1251">
            <v>0</v>
          </cell>
          <cell r="Y1251">
            <v>0</v>
          </cell>
          <cell r="Z1251">
            <v>2486512.7999999998</v>
          </cell>
          <cell r="AA1251">
            <v>-2486512.7999999998</v>
          </cell>
        </row>
        <row r="1252">
          <cell r="A1252" t="str">
            <v>PSR7</v>
          </cell>
          <cell r="B1252" t="str">
            <v>SANTOS CARRASCO MANUEL</v>
          </cell>
          <cell r="C1252" t="str">
            <v>Proveedores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1000</v>
          </cell>
          <cell r="Z1252">
            <v>1000</v>
          </cell>
          <cell r="AA1252">
            <v>-1000</v>
          </cell>
        </row>
        <row r="1253">
          <cell r="A1253" t="str">
            <v>PSR8</v>
          </cell>
          <cell r="B1253" t="str">
            <v>LEX PENINSULA JURIDICA, S.C.</v>
          </cell>
          <cell r="C1253" t="str">
            <v>Proveedores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52200</v>
          </cell>
          <cell r="M1253">
            <v>0</v>
          </cell>
          <cell r="N1253">
            <v>0</v>
          </cell>
          <cell r="O1253">
            <v>0</v>
          </cell>
          <cell r="P1253">
            <v>52200</v>
          </cell>
          <cell r="Q1253">
            <v>0</v>
          </cell>
          <cell r="R1253">
            <v>0</v>
          </cell>
          <cell r="S1253">
            <v>-52200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</row>
        <row r="1254">
          <cell r="A1254" t="str">
            <v>PSR9</v>
          </cell>
          <cell r="B1254" t="str">
            <v>MARRUFO DEL CASTILLO MARIO EDUARDO</v>
          </cell>
          <cell r="C1254" t="str">
            <v>Proveedores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2400</v>
          </cell>
          <cell r="M1254">
            <v>0</v>
          </cell>
          <cell r="N1254">
            <v>0</v>
          </cell>
          <cell r="O1254">
            <v>0</v>
          </cell>
          <cell r="P1254">
            <v>2400</v>
          </cell>
          <cell r="Q1254">
            <v>0</v>
          </cell>
          <cell r="R1254">
            <v>0</v>
          </cell>
          <cell r="S1254">
            <v>-2400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</row>
        <row r="1255">
          <cell r="A1255" t="str">
            <v>PSR10</v>
          </cell>
          <cell r="B1255" t="str">
            <v>MORA CASTILLO GLORIA LIZABEL</v>
          </cell>
          <cell r="C1255" t="str">
            <v>Proveedores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14395.6</v>
          </cell>
          <cell r="M1255">
            <v>0</v>
          </cell>
          <cell r="N1255">
            <v>0</v>
          </cell>
          <cell r="O1255">
            <v>0</v>
          </cell>
          <cell r="P1255">
            <v>14395.6</v>
          </cell>
          <cell r="Q1255">
            <v>0</v>
          </cell>
          <cell r="R1255">
            <v>0</v>
          </cell>
          <cell r="S1255">
            <v>-14395.6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</row>
        <row r="1256">
          <cell r="A1256" t="str">
            <v>PSR11</v>
          </cell>
          <cell r="B1256" t="str">
            <v>RAMIREZ CORTES JOSE ALBERTO</v>
          </cell>
          <cell r="C1256" t="str">
            <v>Proveedores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34800</v>
          </cell>
          <cell r="M1256">
            <v>0</v>
          </cell>
          <cell r="N1256">
            <v>0</v>
          </cell>
          <cell r="O1256">
            <v>0</v>
          </cell>
          <cell r="P1256">
            <v>34800</v>
          </cell>
          <cell r="Q1256">
            <v>0</v>
          </cell>
          <cell r="R1256">
            <v>0</v>
          </cell>
          <cell r="S1256">
            <v>-34800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</row>
        <row r="1257">
          <cell r="A1257" t="str">
            <v>PSR12</v>
          </cell>
          <cell r="B1257" t="str">
            <v>ZAPATA VALES VICTOR MANUEL</v>
          </cell>
          <cell r="C1257" t="str">
            <v>Proveedores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22844.83</v>
          </cell>
          <cell r="M1257">
            <v>0</v>
          </cell>
          <cell r="N1257">
            <v>0</v>
          </cell>
          <cell r="O1257">
            <v>0</v>
          </cell>
          <cell r="P1257">
            <v>22844.83</v>
          </cell>
          <cell r="Q1257">
            <v>0</v>
          </cell>
          <cell r="R1257">
            <v>0</v>
          </cell>
          <cell r="S1257">
            <v>-22844.83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</row>
        <row r="1258">
          <cell r="A1258" t="str">
            <v>2.1.1.2.1</v>
          </cell>
          <cell r="B1258" t="str">
            <v>PUBLICIDAD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1065600</v>
          </cell>
          <cell r="K1258">
            <v>0</v>
          </cell>
          <cell r="L1258">
            <v>0</v>
          </cell>
          <cell r="M1258">
            <v>0</v>
          </cell>
          <cell r="N1258">
            <v>17874989.690000001</v>
          </cell>
          <cell r="O1258">
            <v>25847702.300000004</v>
          </cell>
          <cell r="P1258">
            <v>44788291.990000002</v>
          </cell>
          <cell r="Q1258">
            <v>1065600</v>
          </cell>
          <cell r="R1258" t="e">
            <v>#REF!</v>
          </cell>
          <cell r="S1258" t="e">
            <v>#REF!</v>
          </cell>
          <cell r="T1258">
            <v>66500761.56000001</v>
          </cell>
          <cell r="U1258">
            <v>0</v>
          </cell>
          <cell r="V1258">
            <v>66500761.56000001</v>
          </cell>
          <cell r="W1258" t="e">
            <v>#REF!</v>
          </cell>
          <cell r="X1258">
            <v>10168939.98</v>
          </cell>
          <cell r="Y1258">
            <v>0</v>
          </cell>
          <cell r="Z1258" t="e">
            <v>#REF!</v>
          </cell>
          <cell r="AA1258" t="e">
            <v>#REF!</v>
          </cell>
        </row>
        <row r="1259">
          <cell r="A1259" t="str">
            <v>2.1.1.2.1.13.334</v>
          </cell>
          <cell r="B1259" t="str">
            <v>MEDIOS DEL CARIBE SA DE CV</v>
          </cell>
          <cell r="C1259" t="str">
            <v>Proveedores Publicidad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2606377.8100000015</v>
          </cell>
          <cell r="O1259">
            <v>0</v>
          </cell>
          <cell r="P1259">
            <v>2606377.8100000015</v>
          </cell>
          <cell r="Q1259">
            <v>0</v>
          </cell>
          <cell r="R1259" t="e">
            <v>#REF!</v>
          </cell>
          <cell r="S1259" t="e">
            <v>#REF!</v>
          </cell>
          <cell r="T1259">
            <v>2606377.81</v>
          </cell>
          <cell r="U1259">
            <v>0</v>
          </cell>
          <cell r="V1259">
            <v>2606377.81</v>
          </cell>
          <cell r="W1259" t="e">
            <v>#REF!</v>
          </cell>
          <cell r="X1259">
            <v>0</v>
          </cell>
          <cell r="Y1259">
            <v>0</v>
          </cell>
          <cell r="Z1259" t="e">
            <v>#REF!</v>
          </cell>
          <cell r="AA1259" t="e">
            <v>#REF!</v>
          </cell>
        </row>
        <row r="1260">
          <cell r="A1260" t="str">
            <v>2.1.1.2.1.14.1</v>
          </cell>
          <cell r="B1260" t="str">
            <v>Novedades De Quintana Roo, S. A. De C. V.</v>
          </cell>
          <cell r="C1260" t="str">
            <v>Proveedores Publicidad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1077330.3500000001</v>
          </cell>
          <cell r="P1260">
            <v>1077330.3500000001</v>
          </cell>
          <cell r="Q1260">
            <v>0</v>
          </cell>
          <cell r="R1260" t="e">
            <v>#REF!</v>
          </cell>
          <cell r="S1260" t="e">
            <v>#REF!</v>
          </cell>
          <cell r="T1260">
            <v>1470478.22</v>
          </cell>
          <cell r="U1260">
            <v>0</v>
          </cell>
          <cell r="V1260">
            <v>1470478.22</v>
          </cell>
          <cell r="W1260" t="e">
            <v>#REF!</v>
          </cell>
          <cell r="X1260">
            <v>0</v>
          </cell>
          <cell r="Y1260">
            <v>0</v>
          </cell>
          <cell r="Z1260" t="e">
            <v>#REF!</v>
          </cell>
          <cell r="AA1260" t="e">
            <v>#REF!</v>
          </cell>
        </row>
        <row r="1261">
          <cell r="A1261" t="str">
            <v>2.1.1.2.1.14.2</v>
          </cell>
          <cell r="B1261" t="str">
            <v>NARAY SERVICIOS, S.A. DE C.V.</v>
          </cell>
          <cell r="C1261" t="str">
            <v>Proveedores Publicidad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561000</v>
          </cell>
          <cell r="P1261">
            <v>561000</v>
          </cell>
          <cell r="Q1261">
            <v>0</v>
          </cell>
          <cell r="R1261" t="e">
            <v>#REF!</v>
          </cell>
          <cell r="S1261" t="e">
            <v>#REF!</v>
          </cell>
          <cell r="T1261">
            <v>2566133.77</v>
          </cell>
          <cell r="U1261">
            <v>0</v>
          </cell>
          <cell r="V1261">
            <v>2566133.77</v>
          </cell>
          <cell r="W1261" t="e">
            <v>#REF!</v>
          </cell>
          <cell r="X1261">
            <v>0</v>
          </cell>
          <cell r="Y1261">
            <v>0</v>
          </cell>
          <cell r="Z1261" t="e">
            <v>#REF!</v>
          </cell>
          <cell r="AA1261" t="e">
            <v>#REF!</v>
          </cell>
        </row>
        <row r="1262">
          <cell r="A1262" t="str">
            <v>2.1.1.2.1.17.133</v>
          </cell>
          <cell r="B1262" t="str">
            <v>PUBLICACIONES COMUNITARIAS, S.A. DE C.V.</v>
          </cell>
          <cell r="C1262" t="str">
            <v>Proveedores Publicidad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550274.75999999989</v>
          </cell>
          <cell r="O1262">
            <v>509121.21</v>
          </cell>
          <cell r="P1262">
            <v>1059395.97</v>
          </cell>
          <cell r="Q1262">
            <v>0</v>
          </cell>
          <cell r="R1262" t="e">
            <v>#REF!</v>
          </cell>
          <cell r="S1262" t="e">
            <v>#REF!</v>
          </cell>
          <cell r="T1262">
            <v>1162458.5</v>
          </cell>
          <cell r="U1262">
            <v>0</v>
          </cell>
          <cell r="V1262">
            <v>1162458.5</v>
          </cell>
          <cell r="W1262" t="e">
            <v>#REF!</v>
          </cell>
          <cell r="X1262">
            <v>0</v>
          </cell>
          <cell r="Y1262">
            <v>0</v>
          </cell>
          <cell r="Z1262" t="e">
            <v>#REF!</v>
          </cell>
          <cell r="AA1262" t="e">
            <v>#REF!</v>
          </cell>
        </row>
        <row r="1263">
          <cell r="A1263" t="str">
            <v>2.1.1.2.1.20.82</v>
          </cell>
          <cell r="B1263" t="str">
            <v>Sistema Quintanarroense De Comunicacion Social</v>
          </cell>
          <cell r="C1263" t="str">
            <v>Proveedores Publicidad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</row>
        <row r="1264">
          <cell r="A1264" t="str">
            <v>2.1.1.2.1.21.141</v>
          </cell>
          <cell r="B1264" t="str">
            <v>TELEVISION DE PUEBLA S.A. DE C.V.</v>
          </cell>
          <cell r="C1264" t="str">
            <v>Proveedores Publicidad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12101031.029999999</v>
          </cell>
          <cell r="O1264">
            <v>2877434.37</v>
          </cell>
          <cell r="P1264">
            <v>14978465.399999999</v>
          </cell>
          <cell r="Q1264">
            <v>0</v>
          </cell>
          <cell r="R1264" t="e">
            <v>#REF!</v>
          </cell>
          <cell r="S1264" t="e">
            <v>#REF!</v>
          </cell>
          <cell r="T1264">
            <v>17806642.899999999</v>
          </cell>
          <cell r="U1264">
            <v>0</v>
          </cell>
          <cell r="V1264">
            <v>17806642.899999999</v>
          </cell>
          <cell r="W1264" t="e">
            <v>#REF!</v>
          </cell>
          <cell r="X1264">
            <v>0</v>
          </cell>
          <cell r="Y1264">
            <v>0</v>
          </cell>
          <cell r="Z1264" t="e">
            <v>#REF!</v>
          </cell>
          <cell r="AA1264" t="e">
            <v>#REF!</v>
          </cell>
        </row>
        <row r="1265">
          <cell r="A1265" t="str">
            <v>2.1.1.2.1.21.19</v>
          </cell>
          <cell r="B1265" t="str">
            <v>Turquesa Organizacion, S.A. De C.V.</v>
          </cell>
          <cell r="C1265" t="str">
            <v>Proveedores Publicidad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5064067.62</v>
          </cell>
          <cell r="P1265">
            <v>5064067.62</v>
          </cell>
          <cell r="Q1265">
            <v>0</v>
          </cell>
          <cell r="R1265" t="e">
            <v>#REF!</v>
          </cell>
          <cell r="S1265" t="e">
            <v>#REF!</v>
          </cell>
          <cell r="T1265">
            <v>5713076</v>
          </cell>
          <cell r="U1265">
            <v>0</v>
          </cell>
          <cell r="V1265">
            <v>5713076</v>
          </cell>
          <cell r="W1265" t="e">
            <v>#REF!</v>
          </cell>
          <cell r="X1265">
            <v>0</v>
          </cell>
          <cell r="Y1265">
            <v>0</v>
          </cell>
          <cell r="Z1265" t="e">
            <v>#REF!</v>
          </cell>
          <cell r="AA1265" t="e">
            <v>#REF!</v>
          </cell>
        </row>
        <row r="1266">
          <cell r="A1266" t="str">
            <v>2.1.1.2.1.22.8</v>
          </cell>
          <cell r="B1266" t="str">
            <v>UC YAM SEBASTIAN</v>
          </cell>
          <cell r="C1266" t="str">
            <v>Proveedores Publicidad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1065600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1065600</v>
          </cell>
          <cell r="Q1266">
            <v>1065600</v>
          </cell>
          <cell r="R1266" t="e">
            <v>#REF!</v>
          </cell>
          <cell r="S1266" t="e">
            <v>#REF!</v>
          </cell>
          <cell r="T1266">
            <v>1240481.3</v>
          </cell>
          <cell r="U1266">
            <v>0</v>
          </cell>
          <cell r="V1266">
            <v>1240481.3</v>
          </cell>
          <cell r="W1266" t="e">
            <v>#REF!</v>
          </cell>
          <cell r="X1266">
            <v>0</v>
          </cell>
          <cell r="Y1266">
            <v>0</v>
          </cell>
          <cell r="Z1266" t="e">
            <v>#REF!</v>
          </cell>
          <cell r="AA1266" t="e">
            <v>#REF!</v>
          </cell>
        </row>
        <row r="1267">
          <cell r="A1267" t="str">
            <v>2.1.1.2.1.23.35</v>
          </cell>
          <cell r="B1267" t="str">
            <v>La Voz De Quintana Roo S.A. De C.V.</v>
          </cell>
          <cell r="C1267" t="str">
            <v>Proveedores Publicidad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422506.8</v>
          </cell>
          <cell r="P1267">
            <v>422506.8</v>
          </cell>
          <cell r="Q1267">
            <v>0</v>
          </cell>
          <cell r="R1267" t="e">
            <v>#REF!</v>
          </cell>
          <cell r="S1267" t="e">
            <v>#REF!</v>
          </cell>
          <cell r="T1267">
            <v>650790.76</v>
          </cell>
          <cell r="U1267">
            <v>0</v>
          </cell>
          <cell r="V1267">
            <v>650790.76</v>
          </cell>
          <cell r="W1267" t="e">
            <v>#REF!</v>
          </cell>
          <cell r="X1267">
            <v>0</v>
          </cell>
          <cell r="Y1267">
            <v>0</v>
          </cell>
          <cell r="Z1267" t="e">
            <v>#REF!</v>
          </cell>
          <cell r="AA1267" t="e">
            <v>#REF!</v>
          </cell>
        </row>
        <row r="1268">
          <cell r="A1268" t="str">
            <v>2.1.1.2.1.3.102</v>
          </cell>
          <cell r="B1268" t="str">
            <v>Compañia Tipografica Yucateca, S.A. De C.V.</v>
          </cell>
          <cell r="C1268" t="str">
            <v>Proveedores Publicidad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2085426.4</v>
          </cell>
          <cell r="P1268">
            <v>2085426.4</v>
          </cell>
          <cell r="Q1268">
            <v>0</v>
          </cell>
          <cell r="R1268" t="e">
            <v>#REF!</v>
          </cell>
          <cell r="S1268" t="e">
            <v>#REF!</v>
          </cell>
          <cell r="T1268">
            <v>2503542.64</v>
          </cell>
          <cell r="U1268">
            <v>0</v>
          </cell>
          <cell r="V1268">
            <v>2503542.64</v>
          </cell>
          <cell r="W1268" t="e">
            <v>#REF!</v>
          </cell>
          <cell r="X1268">
            <v>0</v>
          </cell>
          <cell r="Y1268">
            <v>0</v>
          </cell>
          <cell r="Z1268" t="e">
            <v>#REF!</v>
          </cell>
          <cell r="AA1268" t="e">
            <v>#REF!</v>
          </cell>
        </row>
        <row r="1269">
          <cell r="A1269" t="str">
            <v>2.1.1.2.1.3.462</v>
          </cell>
          <cell r="B1269" t="str">
            <v>Comercializadora Digital Radio Sa, S.A. De C.V.</v>
          </cell>
          <cell r="C1269" t="str">
            <v>Proveedores Publicidad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745476.56</v>
          </cell>
          <cell r="P1269">
            <v>745476.56</v>
          </cell>
          <cell r="Q1269">
            <v>0</v>
          </cell>
          <cell r="R1269" t="e">
            <v>#REF!</v>
          </cell>
          <cell r="S1269" t="e">
            <v>#REF!</v>
          </cell>
          <cell r="T1269">
            <v>974035.41</v>
          </cell>
          <cell r="U1269">
            <v>0</v>
          </cell>
          <cell r="V1269">
            <v>974035.41</v>
          </cell>
          <cell r="W1269" t="e">
            <v>#REF!</v>
          </cell>
          <cell r="X1269">
            <v>0</v>
          </cell>
          <cell r="Y1269">
            <v>0</v>
          </cell>
          <cell r="Z1269" t="e">
            <v>#REF!</v>
          </cell>
          <cell r="AA1269" t="e">
            <v>#REF!</v>
          </cell>
        </row>
        <row r="1270">
          <cell r="A1270" t="str">
            <v>2.1.1.2.1.3.582</v>
          </cell>
          <cell r="B1270" t="str">
            <v>CORPULENTA OPERADORA S.A. DE C.V.</v>
          </cell>
          <cell r="C1270" t="str">
            <v>Proveedores Publicidad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303565.89</v>
          </cell>
          <cell r="O1270">
            <v>562114.18000000005</v>
          </cell>
          <cell r="P1270">
            <v>865680.07000000007</v>
          </cell>
          <cell r="Q1270">
            <v>0</v>
          </cell>
          <cell r="R1270" t="e">
            <v>#REF!</v>
          </cell>
          <cell r="S1270" t="e">
            <v>#REF!</v>
          </cell>
          <cell r="T1270">
            <v>1019711.51</v>
          </cell>
          <cell r="U1270">
            <v>0</v>
          </cell>
          <cell r="V1270">
            <v>1019711.51</v>
          </cell>
          <cell r="W1270" t="e">
            <v>#REF!</v>
          </cell>
          <cell r="X1270">
            <v>0</v>
          </cell>
          <cell r="Y1270">
            <v>0</v>
          </cell>
          <cell r="Z1270" t="e">
            <v>#REF!</v>
          </cell>
          <cell r="AA1270" t="e">
            <v>#REF!</v>
          </cell>
        </row>
        <row r="1271">
          <cell r="A1271" t="str">
            <v>2.1.1.2.1.3.78</v>
          </cell>
          <cell r="B1271" t="str">
            <v>Crea Actividad Vera S.A. De C.V.</v>
          </cell>
          <cell r="C1271" t="str">
            <v>Proveedores Publicidad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1151899.3700000001</v>
          </cell>
          <cell r="P1271">
            <v>1151899.3700000001</v>
          </cell>
          <cell r="Q1271">
            <v>0</v>
          </cell>
          <cell r="R1271" t="e">
            <v>#REF!</v>
          </cell>
          <cell r="S1271" t="e">
            <v>#REF!</v>
          </cell>
          <cell r="T1271">
            <v>2027599.38</v>
          </cell>
          <cell r="U1271">
            <v>0</v>
          </cell>
          <cell r="V1271">
            <v>2027599.38</v>
          </cell>
          <cell r="W1271" t="e">
            <v>#REF!</v>
          </cell>
          <cell r="X1271">
            <v>0</v>
          </cell>
          <cell r="Y1271">
            <v>0</v>
          </cell>
          <cell r="Z1271" t="e">
            <v>#REF!</v>
          </cell>
          <cell r="AA1271" t="e">
            <v>#REF!</v>
          </cell>
        </row>
        <row r="1272">
          <cell r="A1272" t="str">
            <v>2.1.1.2.1.4.2</v>
          </cell>
          <cell r="B1272" t="str">
            <v>DAEH DESARROLLO ADMINISTRATIVO EN RECURSOS HUMANOS S.A. DE C.V.</v>
          </cell>
          <cell r="C1272" t="str">
            <v>Proveedores Publicidad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1147147.2</v>
          </cell>
          <cell r="P1272">
            <v>1147147.2</v>
          </cell>
          <cell r="Q1272">
            <v>0</v>
          </cell>
          <cell r="R1272" t="e">
            <v>#REF!</v>
          </cell>
          <cell r="S1272" t="e">
            <v>#REF!</v>
          </cell>
          <cell r="T1272">
            <v>854994.24</v>
          </cell>
          <cell r="U1272">
            <v>0</v>
          </cell>
          <cell r="V1272">
            <v>854994.24</v>
          </cell>
          <cell r="W1272" t="e">
            <v>#REF!</v>
          </cell>
          <cell r="X1272">
            <v>0</v>
          </cell>
          <cell r="Y1272">
            <v>0</v>
          </cell>
          <cell r="Z1272" t="e">
            <v>#REF!</v>
          </cell>
          <cell r="AA1272" t="e">
            <v>#REF!</v>
          </cell>
        </row>
        <row r="1273">
          <cell r="A1273" t="str">
            <v>2.1.1.2.1.5.111</v>
          </cell>
          <cell r="B1273" t="str">
            <v>EDITORA DE MEDIOS MAPA, S.A. DE C.V.</v>
          </cell>
          <cell r="C1273" t="str">
            <v>Proveedores Publicidad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681811.98</v>
          </cell>
          <cell r="O1273">
            <v>785675.08</v>
          </cell>
          <cell r="P1273">
            <v>1467487.06</v>
          </cell>
          <cell r="Q1273">
            <v>0</v>
          </cell>
          <cell r="R1273" t="e">
            <v>#REF!</v>
          </cell>
          <cell r="S1273" t="e">
            <v>#REF!</v>
          </cell>
          <cell r="T1273">
            <v>10322101.310000001</v>
          </cell>
          <cell r="U1273">
            <v>0</v>
          </cell>
          <cell r="V1273">
            <v>10322101.310000001</v>
          </cell>
          <cell r="W1273" t="e">
            <v>#REF!</v>
          </cell>
          <cell r="X1273">
            <v>0</v>
          </cell>
          <cell r="Y1273">
            <v>0</v>
          </cell>
          <cell r="Z1273" t="e">
            <v>#REF!</v>
          </cell>
          <cell r="AA1273" t="e">
            <v>#REF!</v>
          </cell>
        </row>
        <row r="1274">
          <cell r="A1274" t="str">
            <v>2.1.1.2.1.7.119</v>
          </cell>
          <cell r="B1274" t="str">
            <v>GRUPO ACIR RADIO, S.A. DE C.V.</v>
          </cell>
          <cell r="C1274" t="str">
            <v xml:space="preserve">Proveedores Publicidad 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1469528.2200000002</v>
          </cell>
          <cell r="O1274">
            <v>1684550.26</v>
          </cell>
          <cell r="P1274">
            <v>3154078.4800000004</v>
          </cell>
          <cell r="Q1274">
            <v>0</v>
          </cell>
          <cell r="R1274" t="e">
            <v>#REF!</v>
          </cell>
          <cell r="S1274" t="e">
            <v>#REF!</v>
          </cell>
          <cell r="T1274">
            <v>3461181.34</v>
          </cell>
          <cell r="U1274">
            <v>0</v>
          </cell>
          <cell r="V1274">
            <v>3461181.34</v>
          </cell>
          <cell r="W1274" t="e">
            <v>#REF!</v>
          </cell>
          <cell r="X1274">
            <v>0</v>
          </cell>
          <cell r="Y1274">
            <v>0</v>
          </cell>
          <cell r="Z1274" t="e">
            <v>#REF!</v>
          </cell>
          <cell r="AA1274" t="e">
            <v>#REF!</v>
          </cell>
        </row>
        <row r="1275">
          <cell r="A1275" t="str">
            <v>2.1.1.2.1.7.236</v>
          </cell>
          <cell r="B1275" t="str">
            <v>GRUPO EDITORIAL Y COMUNICACIONES BIOMEDICAS, S.A. DE C.V.</v>
          </cell>
          <cell r="C1275" t="str">
            <v xml:space="preserve">Proveedores Publicidad 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162400</v>
          </cell>
          <cell r="O1275">
            <v>0</v>
          </cell>
          <cell r="P1275">
            <v>162400</v>
          </cell>
          <cell r="Q1275">
            <v>0</v>
          </cell>
          <cell r="R1275" t="e">
            <v>#REF!</v>
          </cell>
          <cell r="S1275" t="e">
            <v>#REF!</v>
          </cell>
          <cell r="T1275">
            <v>324800</v>
          </cell>
          <cell r="U1275">
            <v>0</v>
          </cell>
          <cell r="V1275">
            <v>324800</v>
          </cell>
          <cell r="W1275" t="e">
            <v>#REF!</v>
          </cell>
          <cell r="X1275">
            <v>0</v>
          </cell>
          <cell r="Y1275">
            <v>0</v>
          </cell>
          <cell r="Z1275" t="e">
            <v>#REF!</v>
          </cell>
          <cell r="AA1275" t="e">
            <v>#REF!</v>
          </cell>
        </row>
        <row r="1276">
          <cell r="A1276" t="str">
            <v>2.1.1.2.1.7.245</v>
          </cell>
          <cell r="B1276" t="str">
            <v>Grupo Informatico Cancun Caribe, S.A. De C.V</v>
          </cell>
          <cell r="C1276" t="str">
            <v xml:space="preserve">Proveedores Publicidad 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1420224.25</v>
          </cell>
          <cell r="P1276">
            <v>1420224.25</v>
          </cell>
          <cell r="Q1276">
            <v>0</v>
          </cell>
          <cell r="R1276" t="e">
            <v>#REF!</v>
          </cell>
          <cell r="S1276" t="e">
            <v>#REF!</v>
          </cell>
          <cell r="T1276">
            <v>3397763.31</v>
          </cell>
          <cell r="U1276">
            <v>0</v>
          </cell>
          <cell r="V1276">
            <v>3397763.31</v>
          </cell>
          <cell r="W1276" t="e">
            <v>#REF!</v>
          </cell>
          <cell r="X1276">
            <v>0</v>
          </cell>
          <cell r="Y1276">
            <v>0</v>
          </cell>
          <cell r="Z1276" t="e">
            <v>#REF!</v>
          </cell>
          <cell r="AA1276" t="e">
            <v>#REF!</v>
          </cell>
        </row>
        <row r="1277">
          <cell r="A1277" t="str">
            <v>2.1.1.2.1.7.3</v>
          </cell>
          <cell r="B1277" t="str">
            <v>EDITORIAL Y PROYECTOS CHETUMAL, S.A. DE C.V.</v>
          </cell>
          <cell r="C1277" t="str">
            <v xml:space="preserve">Proveedores Publicidad 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5753728.6500000004</v>
          </cell>
          <cell r="P1277">
            <v>5753728.6500000004</v>
          </cell>
          <cell r="Q1277">
            <v>0</v>
          </cell>
          <cell r="R1277" t="e">
            <v>#REF!</v>
          </cell>
          <cell r="S1277" t="e">
            <v>#REF!</v>
          </cell>
          <cell r="T1277">
            <v>8285259.8399999999</v>
          </cell>
          <cell r="U1277">
            <v>0</v>
          </cell>
          <cell r="V1277">
            <v>8285259.8399999999</v>
          </cell>
          <cell r="W1277" t="e">
            <v>#REF!</v>
          </cell>
          <cell r="X1277">
            <v>0</v>
          </cell>
          <cell r="Y1277">
            <v>0</v>
          </cell>
          <cell r="Z1277" t="e">
            <v>#REF!</v>
          </cell>
          <cell r="AA1277" t="e">
            <v>#REF!</v>
          </cell>
        </row>
        <row r="1278">
          <cell r="A1278" t="str">
            <v>2.1.1.2.1.7.36</v>
          </cell>
          <cell r="B1278" t="str">
            <v>GRUPO INVESTI, S.A. DE C.V.</v>
          </cell>
          <cell r="C1278" t="str">
            <v xml:space="preserve">Proveedores Publicidad 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113333.32</v>
          </cell>
          <cell r="U1278">
            <v>0</v>
          </cell>
          <cell r="V1278">
            <v>113333.32</v>
          </cell>
          <cell r="W1278" t="e">
            <v>#REF!</v>
          </cell>
          <cell r="X1278">
            <v>0</v>
          </cell>
          <cell r="Y1278">
            <v>0</v>
          </cell>
          <cell r="Z1278" t="e">
            <v>#REF!</v>
          </cell>
          <cell r="AA1278" t="e">
            <v>#REF!</v>
          </cell>
        </row>
        <row r="1279">
          <cell r="A1279" t="str">
            <v>PSR13</v>
          </cell>
          <cell r="B1279" t="str">
            <v>PUBLICIDAD Y MARKETING ICONO, S.A. DE C.V.</v>
          </cell>
          <cell r="C1279" t="str">
            <v>Proveedores Publicidad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10168939.98</v>
          </cell>
          <cell r="Y1279">
            <v>0</v>
          </cell>
          <cell r="Z1279">
            <v>10168939.98</v>
          </cell>
          <cell r="AA1279">
            <v>-10168939.98</v>
          </cell>
        </row>
        <row r="1280">
          <cell r="A1280" t="str">
            <v>PSR14</v>
          </cell>
          <cell r="B1280" t="str">
            <v>CABLE Y COMUNICACIÓN DE MORELIA, S.A. DE C.V.</v>
          </cell>
          <cell r="C1280" t="str">
            <v>Proveedores Publicidad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8906.61</v>
          </cell>
          <cell r="X1280">
            <v>0</v>
          </cell>
          <cell r="Y1280">
            <v>0</v>
          </cell>
          <cell r="Z1280">
            <v>8906.61</v>
          </cell>
          <cell r="AA1280">
            <v>-8906.61</v>
          </cell>
        </row>
        <row r="1281">
          <cell r="A1281" t="str">
            <v>2.1.1.9.3</v>
          </cell>
          <cell r="B1281" t="str">
            <v>RECUPERACION DE GASTOS</v>
          </cell>
          <cell r="C1281">
            <v>0</v>
          </cell>
          <cell r="D1281">
            <v>0</v>
          </cell>
          <cell r="E1281">
            <v>0</v>
          </cell>
          <cell r="F1281">
            <v>235382.03</v>
          </cell>
          <cell r="G1281">
            <v>513817.17</v>
          </cell>
          <cell r="H1281">
            <v>1515132.12</v>
          </cell>
          <cell r="I1281">
            <v>1379562.5699999998</v>
          </cell>
          <cell r="J1281">
            <v>3258917.77</v>
          </cell>
          <cell r="K1281">
            <v>8456702.8400000017</v>
          </cell>
          <cell r="L1281">
            <v>292272.21999999997</v>
          </cell>
          <cell r="M1281">
            <v>311409.74</v>
          </cell>
          <cell r="N1281">
            <v>3582986.08</v>
          </cell>
          <cell r="O1281">
            <v>1231732.5500000003</v>
          </cell>
          <cell r="P1281">
            <v>20777915.09</v>
          </cell>
          <cell r="Q1281">
            <v>15359514.5</v>
          </cell>
          <cell r="R1281" t="e">
            <v>#REF!</v>
          </cell>
          <cell r="S1281" t="e">
            <v>#REF!</v>
          </cell>
          <cell r="T1281">
            <v>22527840.119999997</v>
          </cell>
          <cell r="U1281">
            <v>0</v>
          </cell>
          <cell r="V1281">
            <v>22527840.119999997</v>
          </cell>
          <cell r="W1281" t="e">
            <v>#REF!</v>
          </cell>
          <cell r="X1281">
            <v>0</v>
          </cell>
          <cell r="Y1281">
            <v>0</v>
          </cell>
          <cell r="Z1281" t="e">
            <v>#REF!</v>
          </cell>
          <cell r="AA1281" t="e">
            <v>#REF!</v>
          </cell>
        </row>
        <row r="1282">
          <cell r="A1282" t="str">
            <v>2.1.1.9.3.1.5</v>
          </cell>
          <cell r="B1282" t="str">
            <v>AGUILAR NUÑEZ EMMA ISABEL</v>
          </cell>
          <cell r="C1282" t="str">
            <v>Recuperacion de Gastos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15594.42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15594.42</v>
          </cell>
          <cell r="Q1282">
            <v>15594.42</v>
          </cell>
          <cell r="R1282" t="e">
            <v>#REF!</v>
          </cell>
          <cell r="S1282" t="e">
            <v>#REF!</v>
          </cell>
          <cell r="T1282">
            <v>15594.42</v>
          </cell>
          <cell r="U1282">
            <v>0</v>
          </cell>
          <cell r="V1282">
            <v>15594.42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15594.42</v>
          </cell>
        </row>
        <row r="1283">
          <cell r="A1283" t="str">
            <v>2.1.1.9.3.1.23</v>
          </cell>
          <cell r="B1283" t="str">
            <v>ACOSTA CARRILLO JOSUE</v>
          </cell>
          <cell r="C1283" t="str">
            <v>Recuperacion de Gastos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276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276</v>
          </cell>
          <cell r="Q1283">
            <v>276</v>
          </cell>
          <cell r="R1283" t="e">
            <v>#REF!</v>
          </cell>
          <cell r="S1283" t="e">
            <v>#REF!</v>
          </cell>
          <cell r="T1283">
            <v>276</v>
          </cell>
          <cell r="U1283">
            <v>0</v>
          </cell>
          <cell r="V1283">
            <v>276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276</v>
          </cell>
        </row>
        <row r="1284">
          <cell r="A1284" t="str">
            <v>2.1.1.9.3.1.24</v>
          </cell>
          <cell r="B1284" t="str">
            <v>ALAMILLA CEBALLOS MANUEL ISRAEL</v>
          </cell>
          <cell r="C1284" t="str">
            <v>Recuperacion de Gastos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43563.040000000001</v>
          </cell>
          <cell r="O1284">
            <v>0</v>
          </cell>
          <cell r="P1284">
            <v>43563.040000000001</v>
          </cell>
          <cell r="Q1284">
            <v>0</v>
          </cell>
          <cell r="R1284" t="e">
            <v>#REF!</v>
          </cell>
          <cell r="S1284" t="e">
            <v>#REF!</v>
          </cell>
          <cell r="T1284">
            <v>43563.040000000001</v>
          </cell>
          <cell r="U1284">
            <v>0</v>
          </cell>
          <cell r="V1284">
            <v>43563.040000000001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43563.040000000001</v>
          </cell>
        </row>
        <row r="1285">
          <cell r="A1285" t="str">
            <v>2.1.1.9.3.1.25</v>
          </cell>
          <cell r="B1285" t="str">
            <v>ARELLANO GUILLERMO ALFREDO</v>
          </cell>
          <cell r="C1285" t="str">
            <v>Recuperacion de Gastos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19722.419999999998</v>
          </cell>
          <cell r="N1285">
            <v>3206.6</v>
          </cell>
          <cell r="O1285">
            <v>0</v>
          </cell>
          <cell r="P1285">
            <v>22929.019999999997</v>
          </cell>
          <cell r="Q1285">
            <v>0</v>
          </cell>
          <cell r="R1285" t="e">
            <v>#REF!</v>
          </cell>
          <cell r="S1285" t="e">
            <v>#REF!</v>
          </cell>
          <cell r="T1285">
            <v>22929.02</v>
          </cell>
          <cell r="U1285">
            <v>0</v>
          </cell>
          <cell r="V1285">
            <v>22929.02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22929.02</v>
          </cell>
        </row>
        <row r="1286">
          <cell r="A1286" t="str">
            <v>2.1.1.9.3.1.27</v>
          </cell>
          <cell r="B1286" t="str">
            <v>AGUILAR ELIAS JOSE MANUEL</v>
          </cell>
          <cell r="C1286" t="str">
            <v>Recuperacion de Gastos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5137.2299999999996</v>
          </cell>
          <cell r="M1286">
            <v>0</v>
          </cell>
          <cell r="N1286">
            <v>0</v>
          </cell>
          <cell r="O1286">
            <v>0</v>
          </cell>
          <cell r="P1286">
            <v>5137.2299999999996</v>
          </cell>
          <cell r="Q1286">
            <v>0</v>
          </cell>
          <cell r="R1286" t="e">
            <v>#REF!</v>
          </cell>
          <cell r="S1286" t="e">
            <v>#REF!</v>
          </cell>
          <cell r="T1286">
            <v>5137.2299999999996</v>
          </cell>
          <cell r="U1286">
            <v>0</v>
          </cell>
          <cell r="V1286">
            <v>5137.2299999999996</v>
          </cell>
          <cell r="W1286" t="e">
            <v>#REF!</v>
          </cell>
          <cell r="X1286">
            <v>0</v>
          </cell>
          <cell r="Y1286">
            <v>0</v>
          </cell>
          <cell r="Z1286" t="e">
            <v>#REF!</v>
          </cell>
          <cell r="AA1286" t="e">
            <v>#REF!</v>
          </cell>
        </row>
        <row r="1287">
          <cell r="A1287" t="str">
            <v>2.1.1.9.3.2.4</v>
          </cell>
          <cell r="B1287" t="str">
            <v>BASURTO BASURTO OSCAR OSWALDO</v>
          </cell>
          <cell r="C1287" t="str">
            <v>Recuperacion de Gastos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157332.82999999996</v>
          </cell>
          <cell r="I1287">
            <v>5105.66</v>
          </cell>
          <cell r="J1287">
            <v>269392.80000000005</v>
          </cell>
          <cell r="K1287">
            <v>31919.93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463751.22000000003</v>
          </cell>
          <cell r="Q1287">
            <v>463751.22000000003</v>
          </cell>
          <cell r="R1287" t="e">
            <v>#REF!</v>
          </cell>
          <cell r="S1287" t="e">
            <v>#REF!</v>
          </cell>
          <cell r="T1287">
            <v>463751.22</v>
          </cell>
          <cell r="U1287">
            <v>0</v>
          </cell>
          <cell r="V1287">
            <v>463751.22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463751.22</v>
          </cell>
        </row>
        <row r="1288">
          <cell r="A1288" t="str">
            <v>2.1.1.9.3.2.8</v>
          </cell>
          <cell r="B1288" t="str">
            <v>BUENFIL MAGAÑA LORETO GUADALUPE DEL CARMEN</v>
          </cell>
          <cell r="C1288" t="str">
            <v>Recuperacion de Gastos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4085.32</v>
          </cell>
          <cell r="O1288">
            <v>0</v>
          </cell>
          <cell r="P1288">
            <v>4085.32</v>
          </cell>
          <cell r="Q1288">
            <v>0</v>
          </cell>
          <cell r="R1288" t="e">
            <v>#REF!</v>
          </cell>
          <cell r="S1288" t="e">
            <v>#REF!</v>
          </cell>
          <cell r="T1288">
            <v>4085.32</v>
          </cell>
          <cell r="U1288">
            <v>0</v>
          </cell>
          <cell r="V1288">
            <v>4085.32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4085.32</v>
          </cell>
        </row>
        <row r="1289">
          <cell r="A1289" t="str">
            <v>2.1.1.9.3.3.7</v>
          </cell>
          <cell r="B1289" t="str">
            <v>CAN ECHEVERRIA JOSE RENE</v>
          </cell>
          <cell r="C1289" t="str">
            <v>Recuperacion de Gastos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2665.6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2665.6</v>
          </cell>
          <cell r="Q1289">
            <v>2665.6</v>
          </cell>
          <cell r="R1289" t="e">
            <v>#REF!</v>
          </cell>
          <cell r="S1289" t="e">
            <v>#REF!</v>
          </cell>
          <cell r="T1289">
            <v>2665.6</v>
          </cell>
          <cell r="U1289">
            <v>0</v>
          </cell>
          <cell r="V1289">
            <v>2665.6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2665.6</v>
          </cell>
        </row>
        <row r="1290">
          <cell r="A1290" t="str">
            <v>2.1.1.9.3.3.19</v>
          </cell>
          <cell r="B1290" t="str">
            <v>CASTILLA MADRID MARCO ANTONIO</v>
          </cell>
          <cell r="C1290" t="str">
            <v>Recuperacion de Gastos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1298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1298</v>
          </cell>
          <cell r="Q1290">
            <v>1298</v>
          </cell>
          <cell r="R1290" t="e">
            <v>#REF!</v>
          </cell>
          <cell r="S1290" t="e">
            <v>#REF!</v>
          </cell>
          <cell r="T1290">
            <v>1298</v>
          </cell>
          <cell r="U1290">
            <v>0</v>
          </cell>
          <cell r="V1290">
            <v>1298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1298</v>
          </cell>
        </row>
        <row r="1291">
          <cell r="A1291" t="str">
            <v>2.1.1.9.3.3.29</v>
          </cell>
          <cell r="B1291" t="str">
            <v>CEBALLOS HERNANDEZ NADIA GICELA</v>
          </cell>
          <cell r="C1291" t="str">
            <v>Recuperacion de Gastos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13759.36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13759.36</v>
          </cell>
          <cell r="Q1291">
            <v>13759.36</v>
          </cell>
          <cell r="R1291" t="e">
            <v>#REF!</v>
          </cell>
          <cell r="S1291" t="e">
            <v>#REF!</v>
          </cell>
          <cell r="T1291">
            <v>13759.36</v>
          </cell>
          <cell r="U1291">
            <v>0</v>
          </cell>
          <cell r="V1291">
            <v>13759.36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13759.36</v>
          </cell>
        </row>
        <row r="1292">
          <cell r="A1292" t="str">
            <v>2.1.1.9.3.19.30</v>
          </cell>
          <cell r="B1292" t="str">
            <v>RODRIGUEZ HOY DORA MARIA DEL CARMEN</v>
          </cell>
          <cell r="C1292" t="str">
            <v>Recuperacion de Gastos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11312.74</v>
          </cell>
          <cell r="U1292">
            <v>0</v>
          </cell>
          <cell r="V1292">
            <v>11312.74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11312.74</v>
          </cell>
        </row>
        <row r="1293">
          <cell r="A1293" t="str">
            <v>2.1.1.9.3.3.31</v>
          </cell>
          <cell r="B1293" t="str">
            <v>CALDERON MALDONADO CLAUDIO</v>
          </cell>
          <cell r="C1293" t="str">
            <v>Recuperacion de Gastos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24223.279999999999</v>
          </cell>
          <cell r="O1293">
            <v>16019.48</v>
          </cell>
          <cell r="P1293">
            <v>40242.759999999995</v>
          </cell>
          <cell r="Q1293">
            <v>0</v>
          </cell>
          <cell r="R1293" t="e">
            <v>#REF!</v>
          </cell>
          <cell r="S1293" t="e">
            <v>#REF!</v>
          </cell>
          <cell r="T1293">
            <v>90201.41</v>
          </cell>
          <cell r="U1293">
            <v>0</v>
          </cell>
          <cell r="V1293">
            <v>90201.41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90201.41</v>
          </cell>
        </row>
        <row r="1294">
          <cell r="A1294" t="str">
            <v>2.1.1.9.3.3.32</v>
          </cell>
          <cell r="B1294" t="str">
            <v>CARRILLO HERNANDEZ ALFREDO</v>
          </cell>
          <cell r="C1294" t="str">
            <v>Recuperacion de Gastos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1270.4100000000001</v>
          </cell>
          <cell r="M1294">
            <v>0</v>
          </cell>
          <cell r="N1294">
            <v>0</v>
          </cell>
          <cell r="O1294">
            <v>0</v>
          </cell>
          <cell r="P1294">
            <v>1270.4100000000001</v>
          </cell>
          <cell r="Q1294">
            <v>0</v>
          </cell>
          <cell r="R1294" t="e">
            <v>#REF!</v>
          </cell>
          <cell r="S1294" t="e">
            <v>#REF!</v>
          </cell>
          <cell r="T1294">
            <v>1270.4100000000001</v>
          </cell>
          <cell r="U1294">
            <v>0</v>
          </cell>
          <cell r="V1294">
            <v>1270.4100000000001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1270.4100000000001</v>
          </cell>
        </row>
        <row r="1295">
          <cell r="A1295" t="str">
            <v>2.1.1.9.3.3.35</v>
          </cell>
          <cell r="B1295" t="str">
            <v xml:space="preserve">COB NOVELO LUIS BIALBERTO  </v>
          </cell>
          <cell r="C1295" t="str">
            <v>Recuperacion de Gastos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110950.76</v>
          </cell>
          <cell r="P1295">
            <v>110950.76</v>
          </cell>
          <cell r="Q1295">
            <v>0</v>
          </cell>
          <cell r="R1295" t="e">
            <v>#REF!</v>
          </cell>
          <cell r="S1295" t="e">
            <v>#REF!</v>
          </cell>
          <cell r="T1295">
            <v>133068.51999999999</v>
          </cell>
          <cell r="U1295">
            <v>0</v>
          </cell>
          <cell r="V1295">
            <v>133068.51999999999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133068.51999999999</v>
          </cell>
        </row>
        <row r="1296">
          <cell r="A1296" t="str">
            <v>2.1.1.9.3.3.36</v>
          </cell>
          <cell r="B1296" t="str">
            <v>COLORADO LAZARO MIGUEL ALBERTO</v>
          </cell>
          <cell r="C1296" t="str">
            <v>Recuperacion de Gastos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88966.150000000009</v>
          </cell>
          <cell r="O1296">
            <v>0</v>
          </cell>
          <cell r="P1296">
            <v>88966.150000000009</v>
          </cell>
          <cell r="Q1296">
            <v>0</v>
          </cell>
          <cell r="R1296" t="e">
            <v>#REF!</v>
          </cell>
          <cell r="S1296" t="e">
            <v>#REF!</v>
          </cell>
          <cell r="T1296">
            <v>88966.15</v>
          </cell>
          <cell r="U1296">
            <v>0</v>
          </cell>
          <cell r="V1296">
            <v>88966.15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88966.15</v>
          </cell>
        </row>
        <row r="1297">
          <cell r="A1297" t="str">
            <v>2.1.1.9.3.3.39</v>
          </cell>
          <cell r="B1297" t="str">
            <v xml:space="preserve">CASTRO GARCIA ZOREIDA DEL CARMEN </v>
          </cell>
          <cell r="C1297" t="str">
            <v>Recuperacion de Gastos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110590.52</v>
          </cell>
          <cell r="O1297">
            <v>126505.89</v>
          </cell>
          <cell r="P1297">
            <v>237096.41</v>
          </cell>
          <cell r="Q1297">
            <v>0</v>
          </cell>
          <cell r="R1297" t="e">
            <v>#REF!</v>
          </cell>
          <cell r="S1297" t="e">
            <v>#REF!</v>
          </cell>
          <cell r="T1297">
            <v>408003.34</v>
          </cell>
          <cell r="U1297">
            <v>0</v>
          </cell>
          <cell r="V1297">
            <v>408003.34</v>
          </cell>
          <cell r="W1297" t="e">
            <v>#REF!</v>
          </cell>
          <cell r="X1297">
            <v>0</v>
          </cell>
          <cell r="Y1297">
            <v>0</v>
          </cell>
          <cell r="Z1297" t="e">
            <v>#REF!</v>
          </cell>
          <cell r="AA1297" t="e">
            <v>#REF!</v>
          </cell>
        </row>
        <row r="1298">
          <cell r="A1298" t="str">
            <v>2.1.1.9.3.3.41</v>
          </cell>
          <cell r="B1298" t="str">
            <v xml:space="preserve">CANO ROSADO DAVID RODRIGO </v>
          </cell>
          <cell r="C1298" t="str">
            <v>Recuperacion de Gastos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72252.25</v>
          </cell>
          <cell r="P1298">
            <v>72252.25</v>
          </cell>
          <cell r="Q1298">
            <v>0</v>
          </cell>
          <cell r="R1298" t="e">
            <v>#REF!</v>
          </cell>
          <cell r="S1298" t="e">
            <v>#REF!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</row>
        <row r="1299">
          <cell r="A1299" t="str">
            <v>2.1.1.9.3.4.1</v>
          </cell>
          <cell r="B1299" t="str">
            <v>DIAZ JIMENEZ MARIA CRISTINA</v>
          </cell>
          <cell r="C1299" t="str">
            <v>Recuperacion de Gastos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336372.89</v>
          </cell>
          <cell r="K1299">
            <v>598331.57000000007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934704.46000000008</v>
          </cell>
          <cell r="Q1299">
            <v>934704.46000000008</v>
          </cell>
          <cell r="R1299" t="e">
            <v>#REF!</v>
          </cell>
          <cell r="S1299" t="e">
            <v>#REF!</v>
          </cell>
          <cell r="T1299">
            <v>934704.46</v>
          </cell>
          <cell r="U1299">
            <v>0</v>
          </cell>
          <cell r="V1299">
            <v>934704.46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934704.46</v>
          </cell>
        </row>
        <row r="1300">
          <cell r="A1300" t="str">
            <v>2.1.1.9.3.4.5</v>
          </cell>
          <cell r="B1300" t="str">
            <v>DELFIN BARRIOS ALBA NELLY</v>
          </cell>
          <cell r="C1300" t="str">
            <v>Recuperacion de Gastos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2164.5100000000002</v>
          </cell>
          <cell r="M1300">
            <v>0</v>
          </cell>
          <cell r="N1300">
            <v>0</v>
          </cell>
          <cell r="O1300">
            <v>0</v>
          </cell>
          <cell r="P1300">
            <v>2164.5100000000002</v>
          </cell>
          <cell r="Q1300">
            <v>0</v>
          </cell>
          <cell r="R1300" t="e">
            <v>#REF!</v>
          </cell>
          <cell r="S1300" t="e">
            <v>#REF!</v>
          </cell>
          <cell r="T1300">
            <v>2164.5100000000002</v>
          </cell>
          <cell r="U1300">
            <v>0</v>
          </cell>
          <cell r="V1300">
            <v>2164.5100000000002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2164.5100000000002</v>
          </cell>
        </row>
        <row r="1301">
          <cell r="A1301" t="str">
            <v>2.1.1.9.3.4.8</v>
          </cell>
          <cell r="B1301" t="str">
            <v xml:space="preserve">DOMINGUEZ CALDERON JOSE JUAN </v>
          </cell>
          <cell r="C1301" t="str">
            <v>Recuperacion de Gastos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3567.71</v>
          </cell>
          <cell r="O1301">
            <v>0</v>
          </cell>
          <cell r="P1301">
            <v>3567.71</v>
          </cell>
          <cell r="Q1301">
            <v>0</v>
          </cell>
          <cell r="R1301" t="e">
            <v>#REF!</v>
          </cell>
          <cell r="S1301" t="e">
            <v>#REF!</v>
          </cell>
          <cell r="T1301">
            <v>3567.71</v>
          </cell>
          <cell r="U1301">
            <v>0</v>
          </cell>
          <cell r="V1301">
            <v>3567.71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3567.71</v>
          </cell>
        </row>
        <row r="1302">
          <cell r="A1302" t="str">
            <v>2.1.1.9.3.5.1</v>
          </cell>
          <cell r="B1302" t="str">
            <v>ELVIRA FRAIRE ARMANDO ELIAS</v>
          </cell>
          <cell r="C1302" t="str">
            <v>Recuperacion de Gastos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4555.8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4555.8</v>
          </cell>
          <cell r="Q1302">
            <v>4555.8</v>
          </cell>
          <cell r="R1302" t="e">
            <v>#REF!</v>
          </cell>
          <cell r="S1302" t="e">
            <v>#REF!</v>
          </cell>
          <cell r="T1302">
            <v>4555.8</v>
          </cell>
          <cell r="U1302">
            <v>0</v>
          </cell>
          <cell r="V1302">
            <v>4555.8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4555.8</v>
          </cell>
        </row>
        <row r="1303">
          <cell r="A1303" t="str">
            <v>2.1.1.9.3.7.16</v>
          </cell>
          <cell r="B1303" t="str">
            <v>GARCIA CEN YATIE ABIGAIL</v>
          </cell>
          <cell r="C1303" t="str">
            <v>Recuperacion de Gastos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6424.72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6424.72</v>
          </cell>
          <cell r="Q1303">
            <v>6424.72</v>
          </cell>
          <cell r="R1303" t="e">
            <v>#REF!</v>
          </cell>
          <cell r="S1303" t="e">
            <v>#REF!</v>
          </cell>
          <cell r="T1303">
            <v>6424.72</v>
          </cell>
          <cell r="U1303">
            <v>0</v>
          </cell>
          <cell r="V1303">
            <v>6424.72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6424.72</v>
          </cell>
        </row>
        <row r="1304">
          <cell r="A1304" t="str">
            <v>2.1.1.9.3.7.17</v>
          </cell>
          <cell r="B1304" t="str">
            <v>SONG ENCALADA LIZBETH LOY (GAMBOA SONG LIZBETH LOY)</v>
          </cell>
          <cell r="C1304" t="str">
            <v>Recuperacion de Gastos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25957.119999999999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25957.119999999999</v>
          </cell>
          <cell r="Q1304">
            <v>25957.119999999999</v>
          </cell>
          <cell r="R1304" t="e">
            <v>#REF!</v>
          </cell>
          <cell r="S1304" t="e">
            <v>#REF!</v>
          </cell>
          <cell r="T1304">
            <v>25957.119999999999</v>
          </cell>
          <cell r="U1304">
            <v>0</v>
          </cell>
          <cell r="V1304">
            <v>25957.119999999999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25957.119999999999</v>
          </cell>
        </row>
        <row r="1305">
          <cell r="A1305" t="str">
            <v>2.1.1.9.3.7.18</v>
          </cell>
          <cell r="B1305" t="str">
            <v>GONZALEZ ACOSTA JOSE MANUEL</v>
          </cell>
          <cell r="C1305" t="str">
            <v>Recuperacion de Gastos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34003.120000000003</v>
          </cell>
          <cell r="O1305">
            <v>8658.91</v>
          </cell>
          <cell r="P1305">
            <v>42662.03</v>
          </cell>
          <cell r="Q1305">
            <v>0</v>
          </cell>
          <cell r="R1305" t="e">
            <v>#REF!</v>
          </cell>
          <cell r="S1305" t="e">
            <v>#REF!</v>
          </cell>
          <cell r="T1305">
            <v>55709.68</v>
          </cell>
          <cell r="U1305">
            <v>0</v>
          </cell>
          <cell r="V1305">
            <v>55709.68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55709.68</v>
          </cell>
        </row>
        <row r="1306">
          <cell r="A1306" t="str">
            <v>2.1.1.9.3.7.19</v>
          </cell>
          <cell r="B1306" t="str">
            <v>GARCIA GUTIERREZ KARLA PATRICIA</v>
          </cell>
          <cell r="C1306" t="str">
            <v>Recuperacion de Gastos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16780</v>
          </cell>
          <cell r="M1306">
            <v>0</v>
          </cell>
          <cell r="N1306">
            <v>10000</v>
          </cell>
          <cell r="O1306">
            <v>18209.150000000001</v>
          </cell>
          <cell r="P1306">
            <v>44989.15</v>
          </cell>
          <cell r="Q1306">
            <v>0</v>
          </cell>
          <cell r="R1306" t="e">
            <v>#REF!</v>
          </cell>
          <cell r="S1306" t="e">
            <v>#REF!</v>
          </cell>
          <cell r="T1306">
            <v>62275.98</v>
          </cell>
          <cell r="U1306">
            <v>0</v>
          </cell>
          <cell r="V1306">
            <v>62275.98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62275.98</v>
          </cell>
        </row>
        <row r="1307">
          <cell r="A1307" t="str">
            <v>2.1.1.9.3.7.20</v>
          </cell>
          <cell r="B1307" t="str">
            <v>GODOY BIBILONI CARLOS EDUARDO</v>
          </cell>
          <cell r="C1307" t="str">
            <v>Recuperacion de Gastos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2250</v>
          </cell>
          <cell r="N1307">
            <v>0</v>
          </cell>
          <cell r="O1307">
            <v>118128.6</v>
          </cell>
          <cell r="P1307">
            <v>120378.6</v>
          </cell>
          <cell r="Q1307">
            <v>0</v>
          </cell>
          <cell r="R1307" t="e">
            <v>#REF!</v>
          </cell>
          <cell r="S1307" t="e">
            <v>#REF!</v>
          </cell>
          <cell r="T1307">
            <v>36593.22</v>
          </cell>
          <cell r="U1307">
            <v>0</v>
          </cell>
          <cell r="V1307">
            <v>36593.22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36593.22</v>
          </cell>
        </row>
        <row r="1308">
          <cell r="A1308" t="str">
            <v>2.1.1.9.3.7.23</v>
          </cell>
          <cell r="B1308" t="str">
            <v xml:space="preserve">GALVAN RODRIGUEZ ANGEL RICARDO </v>
          </cell>
          <cell r="C1308" t="str">
            <v>Recuperacion de Gastos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10329.43</v>
          </cell>
          <cell r="N1308">
            <v>0</v>
          </cell>
          <cell r="O1308">
            <v>0</v>
          </cell>
          <cell r="P1308">
            <v>10329.43</v>
          </cell>
          <cell r="Q1308">
            <v>0</v>
          </cell>
          <cell r="R1308" t="e">
            <v>#REF!</v>
          </cell>
          <cell r="S1308" t="e">
            <v>#REF!</v>
          </cell>
          <cell r="T1308">
            <v>10329.43</v>
          </cell>
          <cell r="U1308">
            <v>0</v>
          </cell>
          <cell r="V1308">
            <v>10329.43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10329.43</v>
          </cell>
        </row>
        <row r="1309">
          <cell r="A1309" t="str">
            <v>2.1.1.9.3.9.3</v>
          </cell>
          <cell r="B1309" t="str">
            <v>INZUNZA APODACA MARIA GUADALUPE</v>
          </cell>
          <cell r="C1309" t="str">
            <v>Recuperacion de Gastos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473.1</v>
          </cell>
          <cell r="M1309">
            <v>18418.82</v>
          </cell>
          <cell r="N1309">
            <v>0</v>
          </cell>
          <cell r="O1309">
            <v>0</v>
          </cell>
          <cell r="P1309">
            <v>18891.919999999998</v>
          </cell>
          <cell r="Q1309">
            <v>0</v>
          </cell>
          <cell r="R1309" t="e">
            <v>#REF!</v>
          </cell>
          <cell r="S1309" t="e">
            <v>#REF!</v>
          </cell>
          <cell r="T1309">
            <v>18891.919999999998</v>
          </cell>
          <cell r="U1309">
            <v>0</v>
          </cell>
          <cell r="V1309">
            <v>18891.919999999998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18891.919999999998</v>
          </cell>
        </row>
        <row r="1310">
          <cell r="A1310" t="str">
            <v>2.1.1.9.3.10.2</v>
          </cell>
          <cell r="B1310" t="str">
            <v>JUAREZ PEREZ GERARDO</v>
          </cell>
          <cell r="C1310" t="str">
            <v>Recuperacion de Gastos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4973.59</v>
          </cell>
          <cell r="P1310">
            <v>4973.59</v>
          </cell>
          <cell r="Q1310">
            <v>0</v>
          </cell>
          <cell r="R1310" t="e">
            <v>#REF!</v>
          </cell>
          <cell r="S1310" t="e">
            <v>#REF!</v>
          </cell>
          <cell r="T1310">
            <v>5873.58</v>
          </cell>
          <cell r="U1310">
            <v>0</v>
          </cell>
          <cell r="V1310">
            <v>5873.58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5873.58</v>
          </cell>
        </row>
        <row r="1311">
          <cell r="A1311" t="str">
            <v>2.1.1.9.3.12.1</v>
          </cell>
          <cell r="B1311" t="str">
            <v>LANZ MONTEJO MARIA GUADALUPE</v>
          </cell>
          <cell r="C1311" t="str">
            <v>Recuperacion de Gastos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 t="e">
            <v>#REF!</v>
          </cell>
          <cell r="S1311" t="e">
            <v>#REF!</v>
          </cell>
          <cell r="T1311">
            <v>840</v>
          </cell>
          <cell r="U1311">
            <v>0</v>
          </cell>
          <cell r="V1311">
            <v>840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840</v>
          </cell>
        </row>
        <row r="1312">
          <cell r="A1312" t="str">
            <v>2.1.1.9.3.12.4</v>
          </cell>
          <cell r="B1312" t="str">
            <v>LOPEZ MORALES MARITZA</v>
          </cell>
          <cell r="C1312" t="str">
            <v>Recuperacion de Gastos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95086.14</v>
          </cell>
          <cell r="K1312">
            <v>10924.96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106011.1</v>
          </cell>
          <cell r="Q1312">
            <v>106011.1</v>
          </cell>
          <cell r="R1312" t="e">
            <v>#REF!</v>
          </cell>
          <cell r="S1312" t="e">
            <v>#REF!</v>
          </cell>
          <cell r="T1312">
            <v>106011.1</v>
          </cell>
          <cell r="U1312">
            <v>0</v>
          </cell>
          <cell r="V1312">
            <v>106011.1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106011.1</v>
          </cell>
        </row>
        <row r="1313">
          <cell r="A1313" t="str">
            <v>2.1.1.9.3.12.14</v>
          </cell>
          <cell r="B1313" t="str">
            <v>LOPEZ HERNANDEZ GUADALUPE YAJAIRA</v>
          </cell>
          <cell r="C1313" t="str">
            <v>Recuperacion de Gastos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20300</v>
          </cell>
          <cell r="N1313">
            <v>0</v>
          </cell>
          <cell r="O1313">
            <v>0</v>
          </cell>
          <cell r="P1313">
            <v>20300</v>
          </cell>
          <cell r="Q1313">
            <v>0</v>
          </cell>
          <cell r="R1313" t="e">
            <v>#REF!</v>
          </cell>
          <cell r="S1313" t="e">
            <v>#REF!</v>
          </cell>
          <cell r="T1313">
            <v>20300</v>
          </cell>
          <cell r="U1313">
            <v>0</v>
          </cell>
          <cell r="V1313">
            <v>20300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20300</v>
          </cell>
        </row>
        <row r="1314">
          <cell r="A1314" t="str">
            <v>2.1.1.9.3.12.16</v>
          </cell>
          <cell r="B1314" t="str">
            <v>LINARES FLORES ERNESTO JAVIER</v>
          </cell>
          <cell r="C1314" t="str">
            <v>Recuperacion de Gastos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7084.68</v>
          </cell>
          <cell r="M1314">
            <v>0</v>
          </cell>
          <cell r="N1314">
            <v>0</v>
          </cell>
          <cell r="O1314">
            <v>0</v>
          </cell>
          <cell r="P1314">
            <v>7084.68</v>
          </cell>
          <cell r="Q1314">
            <v>0</v>
          </cell>
          <cell r="R1314" t="e">
            <v>#REF!</v>
          </cell>
          <cell r="S1314" t="e">
            <v>#REF!</v>
          </cell>
          <cell r="T1314">
            <v>7084.68</v>
          </cell>
          <cell r="U1314">
            <v>0</v>
          </cell>
          <cell r="V1314">
            <v>7084.68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7084.68</v>
          </cell>
        </row>
        <row r="1315">
          <cell r="A1315" t="str">
            <v>2.1.1.9.3.13.1</v>
          </cell>
          <cell r="B1315" t="str">
            <v>MARTINEZ MENDOZA JUAN DE DIOS</v>
          </cell>
          <cell r="C1315" t="str">
            <v>Recuperacion de Gastos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3327.46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3327.46</v>
          </cell>
          <cell r="Q1315">
            <v>3327.46</v>
          </cell>
          <cell r="R1315" t="e">
            <v>#REF!</v>
          </cell>
          <cell r="S1315" t="e">
            <v>#REF!</v>
          </cell>
          <cell r="T1315">
            <v>3327.46</v>
          </cell>
          <cell r="U1315">
            <v>0</v>
          </cell>
          <cell r="V1315">
            <v>3327.46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3327.46</v>
          </cell>
        </row>
        <row r="1316">
          <cell r="A1316" t="str">
            <v>2.1.1.9.3.13.12</v>
          </cell>
          <cell r="B1316" t="str">
            <v>MANJARREZ ALVA SONIA MARIA</v>
          </cell>
          <cell r="C1316" t="str">
            <v>Recuperacion de Gastos</v>
          </cell>
          <cell r="D1316">
            <v>0</v>
          </cell>
          <cell r="E1316">
            <v>0</v>
          </cell>
          <cell r="F1316">
            <v>0</v>
          </cell>
          <cell r="G1316">
            <v>17896.11</v>
          </cell>
          <cell r="H1316">
            <v>0</v>
          </cell>
          <cell r="I1316">
            <v>12564.56</v>
          </cell>
          <cell r="J1316">
            <v>2146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32606.67</v>
          </cell>
          <cell r="Q1316">
            <v>32606.67</v>
          </cell>
          <cell r="R1316" t="e">
            <v>#REF!</v>
          </cell>
          <cell r="S1316" t="e">
            <v>#REF!</v>
          </cell>
          <cell r="T1316">
            <v>32606.67</v>
          </cell>
          <cell r="U1316">
            <v>0</v>
          </cell>
          <cell r="V1316">
            <v>32606.67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32606.67</v>
          </cell>
        </row>
        <row r="1317">
          <cell r="A1317" t="str">
            <v>2.1.1.9.3.13.13</v>
          </cell>
          <cell r="B1317" t="str">
            <v>MUÑOZ BERZUNZA CARLOS RAFAEL ANTONIO</v>
          </cell>
          <cell r="C1317" t="str">
            <v>Recuperacion de Gastos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10539.75</v>
          </cell>
          <cell r="K1317">
            <v>22141.25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32681</v>
          </cell>
          <cell r="Q1317">
            <v>32681</v>
          </cell>
          <cell r="R1317" t="e">
            <v>#REF!</v>
          </cell>
          <cell r="S1317" t="e">
            <v>#REF!</v>
          </cell>
          <cell r="T1317">
            <v>32681</v>
          </cell>
          <cell r="U1317">
            <v>0</v>
          </cell>
          <cell r="V1317">
            <v>32681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32681</v>
          </cell>
        </row>
        <row r="1318">
          <cell r="A1318" t="str">
            <v>2.1.1.9.3.13.15</v>
          </cell>
          <cell r="B1318" t="str">
            <v>MONTUFAR BAILON LUIS</v>
          </cell>
          <cell r="C1318" t="str">
            <v>Recuperacion de Gastos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4376.6000000000004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4376.6000000000004</v>
          </cell>
          <cell r="Q1318">
            <v>4376.6000000000004</v>
          </cell>
          <cell r="R1318" t="e">
            <v>#REF!</v>
          </cell>
          <cell r="S1318" t="e">
            <v>#REF!</v>
          </cell>
          <cell r="T1318">
            <v>4376.6000000000004</v>
          </cell>
          <cell r="U1318">
            <v>0</v>
          </cell>
          <cell r="V1318">
            <v>4376.6000000000004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4376.6000000000004</v>
          </cell>
        </row>
        <row r="1319">
          <cell r="A1319" t="str">
            <v>2.1.1.9.3.13.18</v>
          </cell>
          <cell r="B1319" t="str">
            <v>MARTINEZ SABIDO MANUEL ENRIQUE</v>
          </cell>
          <cell r="C1319" t="str">
            <v>Recuperacion de Gastos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187627.73999999996</v>
          </cell>
          <cell r="K1319">
            <v>37446.019999999997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225073.75999999995</v>
          </cell>
          <cell r="Q1319">
            <v>225073.75999999995</v>
          </cell>
          <cell r="R1319" t="e">
            <v>#REF!</v>
          </cell>
          <cell r="S1319" t="e">
            <v>#REF!</v>
          </cell>
          <cell r="T1319">
            <v>225073.76</v>
          </cell>
          <cell r="U1319">
            <v>0</v>
          </cell>
          <cell r="V1319">
            <v>225073.76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225073.76</v>
          </cell>
        </row>
        <row r="1320">
          <cell r="A1320" t="str">
            <v>2.1.1.9.3.13.23</v>
          </cell>
          <cell r="B1320" t="str">
            <v>MORALES SOLIS OLIVER NEFTALI</v>
          </cell>
          <cell r="C1320" t="str">
            <v>Recuperacion de Gastos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18200</v>
          </cell>
          <cell r="U1320">
            <v>0</v>
          </cell>
          <cell r="V1320">
            <v>18200</v>
          </cell>
          <cell r="W1320" t="e">
            <v>#REF!</v>
          </cell>
          <cell r="X1320">
            <v>0</v>
          </cell>
          <cell r="Y1320">
            <v>0</v>
          </cell>
          <cell r="Z1320" t="e">
            <v>#REF!</v>
          </cell>
          <cell r="AA1320" t="e">
            <v>#REF!</v>
          </cell>
        </row>
        <row r="1321">
          <cell r="A1321" t="str">
            <v>2.1.1.9.3.13.24</v>
          </cell>
          <cell r="B1321" t="str">
            <v>MILLAN ESTRELLA RUSELL ISRAEL</v>
          </cell>
          <cell r="C1321" t="str">
            <v>Recuperacion de Gastos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5017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5017</v>
          </cell>
          <cell r="Q1321">
            <v>5017</v>
          </cell>
          <cell r="R1321" t="e">
            <v>#REF!</v>
          </cell>
          <cell r="S1321" t="e">
            <v>#REF!</v>
          </cell>
          <cell r="T1321">
            <v>5017</v>
          </cell>
          <cell r="U1321">
            <v>0</v>
          </cell>
          <cell r="V1321">
            <v>5017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5017</v>
          </cell>
        </row>
        <row r="1322">
          <cell r="A1322" t="str">
            <v>2.1.1.9.3.13.28</v>
          </cell>
          <cell r="B1322" t="str">
            <v xml:space="preserve">MONTES DE OCA BARRIENTOS OSCAR ALEJANDRO </v>
          </cell>
          <cell r="C1322" t="str">
            <v>Recuperacion de Gastos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1202.76</v>
          </cell>
          <cell r="O1322">
            <v>0</v>
          </cell>
          <cell r="P1322">
            <v>1202.76</v>
          </cell>
          <cell r="Q1322">
            <v>0</v>
          </cell>
          <cell r="R1322" t="e">
            <v>#REF!</v>
          </cell>
          <cell r="S1322" t="e">
            <v>#REF!</v>
          </cell>
          <cell r="T1322">
            <v>1202.76</v>
          </cell>
          <cell r="U1322">
            <v>0</v>
          </cell>
          <cell r="V1322">
            <v>1202.76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1202.76</v>
          </cell>
        </row>
        <row r="1323">
          <cell r="A1323" t="str">
            <v>2.1.1.9.3.14.3</v>
          </cell>
          <cell r="B1323" t="str">
            <v>NAVARRO FLORES OLGA LIBORIA</v>
          </cell>
          <cell r="C1323" t="str">
            <v>Recuperacion de Gastos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13535.19</v>
          </cell>
          <cell r="O1323">
            <v>16990.96</v>
          </cell>
          <cell r="P1323">
            <v>30526.15</v>
          </cell>
          <cell r="Q1323">
            <v>0</v>
          </cell>
          <cell r="R1323" t="e">
            <v>#REF!</v>
          </cell>
          <cell r="S1323" t="e">
            <v>#REF!</v>
          </cell>
          <cell r="T1323">
            <v>50169.46</v>
          </cell>
          <cell r="U1323">
            <v>0</v>
          </cell>
          <cell r="V1323">
            <v>50169.46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50169.46</v>
          </cell>
        </row>
        <row r="1324">
          <cell r="A1324" t="str">
            <v>2.1.1.9.3.14.4</v>
          </cell>
          <cell r="B1324" t="str">
            <v>NOGUERA ZURITA ANA LUISA</v>
          </cell>
          <cell r="C1324" t="str">
            <v>Recuperacion de Gastos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6275.4</v>
          </cell>
          <cell r="O1324">
            <v>69504.899999999994</v>
          </cell>
          <cell r="P1324">
            <v>75780.299999999988</v>
          </cell>
          <cell r="Q1324">
            <v>0</v>
          </cell>
          <cell r="R1324" t="e">
            <v>#REF!</v>
          </cell>
          <cell r="S1324" t="e">
            <v>#REF!</v>
          </cell>
          <cell r="T1324">
            <v>159298.15</v>
          </cell>
          <cell r="U1324">
            <v>0</v>
          </cell>
          <cell r="V1324">
            <v>159298.15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159298.15</v>
          </cell>
        </row>
        <row r="1325">
          <cell r="A1325" t="str">
            <v>2.1.1.9.3.14.5</v>
          </cell>
          <cell r="B1325" t="str">
            <v>NAVARRETE PECH ROSA MARIA</v>
          </cell>
          <cell r="C1325" t="str">
            <v>Recuperacion de Gastos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3712</v>
          </cell>
          <cell r="O1325">
            <v>0</v>
          </cell>
          <cell r="P1325">
            <v>3712</v>
          </cell>
          <cell r="Q1325">
            <v>0</v>
          </cell>
          <cell r="R1325" t="e">
            <v>#REF!</v>
          </cell>
          <cell r="S1325" t="e">
            <v>#REF!</v>
          </cell>
          <cell r="T1325">
            <v>3712</v>
          </cell>
          <cell r="U1325">
            <v>0</v>
          </cell>
          <cell r="V1325">
            <v>3712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3712</v>
          </cell>
        </row>
        <row r="1326">
          <cell r="A1326" t="str">
            <v>2.1.1.9.3.16.4</v>
          </cell>
          <cell r="B1326" t="str">
            <v>ORTEGA CEBALLOS JUAN PABLO</v>
          </cell>
          <cell r="C1326" t="str">
            <v>Recuperacion de Gastos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6920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6920</v>
          </cell>
          <cell r="Q1326">
            <v>6920</v>
          </cell>
          <cell r="R1326" t="e">
            <v>#REF!</v>
          </cell>
          <cell r="S1326" t="e">
            <v>#REF!</v>
          </cell>
          <cell r="T1326">
            <v>6920</v>
          </cell>
          <cell r="U1326">
            <v>0</v>
          </cell>
          <cell r="V1326">
            <v>6920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6920</v>
          </cell>
        </row>
        <row r="1327">
          <cell r="A1327" t="str">
            <v>2.1.1.9.3.16.5</v>
          </cell>
          <cell r="B1327" t="str">
            <v>ORTEGA CEBALLOS LANDY ESTHER</v>
          </cell>
          <cell r="C1327" t="str">
            <v>Recuperacion de Gastos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497.85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497.85</v>
          </cell>
          <cell r="Q1327">
            <v>497.85</v>
          </cell>
          <cell r="R1327" t="e">
            <v>#REF!</v>
          </cell>
          <cell r="S1327" t="e">
            <v>#REF!</v>
          </cell>
          <cell r="T1327">
            <v>331.9</v>
          </cell>
          <cell r="U1327">
            <v>0</v>
          </cell>
          <cell r="V1327">
            <v>331.9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331.9</v>
          </cell>
        </row>
        <row r="1328">
          <cell r="A1328" t="str">
            <v>2.1.1.9.3.16.6</v>
          </cell>
          <cell r="B1328" t="str">
            <v>OVANDO RIVERA CLAUDIA YUNUE</v>
          </cell>
          <cell r="C1328" t="str">
            <v>Recuperacion de Gastos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16976.09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16976.09</v>
          </cell>
          <cell r="Q1328">
            <v>16976.09</v>
          </cell>
          <cell r="R1328" t="e">
            <v>#REF!</v>
          </cell>
          <cell r="S1328" t="e">
            <v>#REF!</v>
          </cell>
          <cell r="T1328">
            <v>16976.09</v>
          </cell>
          <cell r="U1328">
            <v>0</v>
          </cell>
          <cell r="V1328">
            <v>16976.09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16976.09</v>
          </cell>
        </row>
        <row r="1329">
          <cell r="A1329" t="str">
            <v>2.1.1.9.3.16.7</v>
          </cell>
          <cell r="B1329" t="str">
            <v>OSNAYA SANCHEZ JACQELINE MIRIAM</v>
          </cell>
          <cell r="C1329" t="str">
            <v>Recuperacion de Gastos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</row>
        <row r="1330">
          <cell r="A1330" t="str">
            <v>2.1.1.9.3.16.10</v>
          </cell>
          <cell r="B1330" t="str">
            <v>OREGEL FIGUEROA YULIET SARAHY</v>
          </cell>
          <cell r="C1330" t="str">
            <v>Recuperacion de Gastos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237389.07</v>
          </cell>
          <cell r="N1330">
            <v>3089295.78</v>
          </cell>
          <cell r="O1330">
            <v>0</v>
          </cell>
          <cell r="P1330">
            <v>3326684.8499999996</v>
          </cell>
          <cell r="Q1330">
            <v>0</v>
          </cell>
          <cell r="R1330" t="e">
            <v>#REF!</v>
          </cell>
          <cell r="S1330" t="e">
            <v>#REF!</v>
          </cell>
          <cell r="T1330">
            <v>3326684.85</v>
          </cell>
          <cell r="U1330">
            <v>0</v>
          </cell>
          <cell r="V1330">
            <v>3326684.85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3326684.85</v>
          </cell>
        </row>
        <row r="1331">
          <cell r="A1331" t="str">
            <v>2.1.1.9.3.16.11</v>
          </cell>
          <cell r="B1331" t="str">
            <v>ORVAÑANOS REA CARLOS</v>
          </cell>
          <cell r="C1331" t="str">
            <v>Recuperacion de Gastos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19856.96</v>
          </cell>
          <cell r="P1331">
            <v>19856.96</v>
          </cell>
          <cell r="Q1331">
            <v>0</v>
          </cell>
          <cell r="R1331" t="e">
            <v>#REF!</v>
          </cell>
          <cell r="S1331" t="e">
            <v>#REF!</v>
          </cell>
          <cell r="T1331">
            <v>59509.06</v>
          </cell>
          <cell r="U1331">
            <v>0</v>
          </cell>
          <cell r="V1331">
            <v>59509.06</v>
          </cell>
          <cell r="W1331" t="e">
            <v>#REF!</v>
          </cell>
          <cell r="X1331">
            <v>0</v>
          </cell>
          <cell r="Y1331">
            <v>0</v>
          </cell>
          <cell r="Z1331" t="e">
            <v>#REF!</v>
          </cell>
          <cell r="AA1331" t="e">
            <v>#REF!</v>
          </cell>
        </row>
        <row r="1332">
          <cell r="A1332" t="str">
            <v>2.1.1.9.3.17.6</v>
          </cell>
          <cell r="B1332" t="str">
            <v>PAT CONTRERAS DEMETRIO</v>
          </cell>
          <cell r="C1332" t="str">
            <v>Recuperacion de Gastos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225.45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225.45</v>
          </cell>
          <cell r="Q1332">
            <v>225.45</v>
          </cell>
          <cell r="R1332" t="e">
            <v>#REF!</v>
          </cell>
          <cell r="S1332" t="e">
            <v>#REF!</v>
          </cell>
          <cell r="T1332">
            <v>225.45</v>
          </cell>
          <cell r="U1332">
            <v>0</v>
          </cell>
          <cell r="V1332">
            <v>225.45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225.45</v>
          </cell>
        </row>
        <row r="1333">
          <cell r="A1333" t="str">
            <v>2.1.1.9.3.17.8</v>
          </cell>
          <cell r="B1333" t="str">
            <v>PINZON SOSA PEDRO FERNANDO</v>
          </cell>
          <cell r="C1333" t="str">
            <v>Recuperacion de Gastos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78110.990000000005</v>
          </cell>
          <cell r="K1333">
            <v>72094.929999999993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150205.91999999998</v>
          </cell>
          <cell r="Q1333">
            <v>150205.91999999998</v>
          </cell>
          <cell r="R1333" t="e">
            <v>#REF!</v>
          </cell>
          <cell r="S1333" t="e">
            <v>#REF!</v>
          </cell>
          <cell r="T1333">
            <v>150205.92000000001</v>
          </cell>
          <cell r="U1333">
            <v>0</v>
          </cell>
          <cell r="V1333">
            <v>150205.92000000001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150205.92000000001</v>
          </cell>
        </row>
        <row r="1334">
          <cell r="A1334" t="str">
            <v>2.1.1.9.3.18.2</v>
          </cell>
          <cell r="B1334" t="str">
            <v>QUIAN ALCOCER EDUARDO ROMAN</v>
          </cell>
          <cell r="C1334" t="str">
            <v>Recuperacion de Gastos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12775.21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12775.21</v>
          </cell>
          <cell r="Q1334">
            <v>12775.21</v>
          </cell>
          <cell r="R1334" t="e">
            <v>#REF!</v>
          </cell>
          <cell r="S1334" t="e">
            <v>#REF!</v>
          </cell>
          <cell r="T1334">
            <v>12775.21</v>
          </cell>
          <cell r="U1334">
            <v>0</v>
          </cell>
          <cell r="V1334">
            <v>12775.21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12775.21</v>
          </cell>
        </row>
        <row r="1335">
          <cell r="A1335" t="str">
            <v>2.1.1.9.3.18.3</v>
          </cell>
          <cell r="B1335" t="str">
            <v>QUINTAL RAMOS MARIO ARIEL</v>
          </cell>
          <cell r="C1335" t="str">
            <v>Recuperacion de Gastos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67783.159999999989</v>
          </cell>
          <cell r="M1335">
            <v>0</v>
          </cell>
          <cell r="N1335">
            <v>0</v>
          </cell>
          <cell r="O1335">
            <v>0</v>
          </cell>
          <cell r="P1335">
            <v>67783.159999999989</v>
          </cell>
          <cell r="Q1335">
            <v>0</v>
          </cell>
          <cell r="R1335" t="e">
            <v>#REF!</v>
          </cell>
          <cell r="S1335" t="e">
            <v>#REF!</v>
          </cell>
          <cell r="T1335">
            <v>67783.16</v>
          </cell>
          <cell r="U1335">
            <v>0</v>
          </cell>
          <cell r="V1335">
            <v>67783.16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67783.16</v>
          </cell>
        </row>
        <row r="1336">
          <cell r="A1336" t="str">
            <v>2.1.1.9.3.19.3</v>
          </cell>
          <cell r="B1336" t="str">
            <v>ROSADO MOGUEL CESAR ISMAEL</v>
          </cell>
          <cell r="C1336" t="str">
            <v>Recuperacion de Gastos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107875.98999999999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107875.98999999999</v>
          </cell>
          <cell r="Q1336">
            <v>107875.98999999999</v>
          </cell>
          <cell r="R1336" t="e">
            <v>#REF!</v>
          </cell>
          <cell r="S1336" t="e">
            <v>#REF!</v>
          </cell>
          <cell r="T1336">
            <v>107875.99</v>
          </cell>
          <cell r="U1336">
            <v>0</v>
          </cell>
          <cell r="V1336">
            <v>107875.99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107875.99</v>
          </cell>
        </row>
        <row r="1337">
          <cell r="A1337" t="str">
            <v>2.1.1.9.3.19.14</v>
          </cell>
          <cell r="B1337" t="str">
            <v>RODRIGUEZ HOY DORA MARIA</v>
          </cell>
          <cell r="C1337" t="str">
            <v>Recuperacion de Gastos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 t="e">
            <v>#REF!</v>
          </cell>
          <cell r="S1337" t="e">
            <v>#REF!</v>
          </cell>
          <cell r="T1337">
            <v>18934.13</v>
          </cell>
          <cell r="U1337">
            <v>0</v>
          </cell>
          <cell r="V1337">
            <v>18934.13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18934.13</v>
          </cell>
        </row>
        <row r="1338">
          <cell r="A1338" t="str">
            <v>2.1.1.9.3.19.18</v>
          </cell>
          <cell r="B1338" t="str">
            <v>RIVERA ZAPATA YADIRA</v>
          </cell>
          <cell r="C1338" t="str">
            <v>Recuperacion de Gastos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4712.63</v>
          </cell>
          <cell r="J1338">
            <v>53786.600000000006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58499.23</v>
          </cell>
          <cell r="Q1338">
            <v>58499.23</v>
          </cell>
          <cell r="R1338" t="e">
            <v>#REF!</v>
          </cell>
          <cell r="S1338" t="e">
            <v>#REF!</v>
          </cell>
          <cell r="T1338">
            <v>58499.23</v>
          </cell>
          <cell r="U1338">
            <v>0</v>
          </cell>
          <cell r="V1338">
            <v>58499.23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58499.23</v>
          </cell>
        </row>
        <row r="1339">
          <cell r="A1339" t="str">
            <v>2.1.1.9.3.19.25</v>
          </cell>
          <cell r="B1339" t="str">
            <v>RAMIREZ ARCHI ARIANE LUCIA</v>
          </cell>
          <cell r="C1339" t="str">
            <v>Recuperacion de Gastos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4387.5600000000004</v>
          </cell>
          <cell r="O1339">
            <v>28879.18</v>
          </cell>
          <cell r="P1339">
            <v>33266.74</v>
          </cell>
          <cell r="Q1339">
            <v>0</v>
          </cell>
          <cell r="R1339" t="e">
            <v>#REF!</v>
          </cell>
          <cell r="S1339" t="e">
            <v>#REF!</v>
          </cell>
          <cell r="T1339">
            <v>4387.5600000000004</v>
          </cell>
          <cell r="U1339">
            <v>0</v>
          </cell>
          <cell r="V1339">
            <v>4387.5600000000004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4387.5600000000004</v>
          </cell>
        </row>
        <row r="1340">
          <cell r="A1340" t="str">
            <v>2.1.1.9.3.19.29</v>
          </cell>
          <cell r="B1340" t="str">
            <v>RODRIGUEZ DE LA GALAVILLA HUGO ALBERTO</v>
          </cell>
          <cell r="C1340" t="str">
            <v>Recuperacion de Gastos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28752.13</v>
          </cell>
          <cell r="O1340">
            <v>0</v>
          </cell>
          <cell r="P1340">
            <v>28752.13</v>
          </cell>
          <cell r="Q1340">
            <v>0</v>
          </cell>
          <cell r="R1340" t="e">
            <v>#REF!</v>
          </cell>
          <cell r="S1340" t="e">
            <v>#REF!</v>
          </cell>
          <cell r="T1340">
            <v>28752.13</v>
          </cell>
          <cell r="U1340">
            <v>0</v>
          </cell>
          <cell r="V1340">
            <v>28752.13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28752.13</v>
          </cell>
        </row>
        <row r="1341">
          <cell r="A1341" t="str">
            <v>2.1.1.9.3.20.3</v>
          </cell>
          <cell r="B1341" t="str">
            <v>SOSA FIGUEROA YOHUALI JESUS</v>
          </cell>
          <cell r="C1341" t="str">
            <v>Recuperacion de Gastos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23000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23000</v>
          </cell>
          <cell r="Q1341">
            <v>23000</v>
          </cell>
          <cell r="R1341" t="e">
            <v>#REF!</v>
          </cell>
          <cell r="S1341" t="e">
            <v>#REF!</v>
          </cell>
          <cell r="T1341">
            <v>23000</v>
          </cell>
          <cell r="U1341">
            <v>0</v>
          </cell>
          <cell r="V1341">
            <v>23000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23000</v>
          </cell>
        </row>
        <row r="1342">
          <cell r="A1342" t="str">
            <v>2.1.1.9.3.20.6</v>
          </cell>
          <cell r="B1342" t="str">
            <v>SAURI CONTRERAS DANIEL</v>
          </cell>
          <cell r="C1342" t="str">
            <v>Recuperacion de Gastos</v>
          </cell>
          <cell r="D1342">
            <v>0</v>
          </cell>
          <cell r="E1342">
            <v>0</v>
          </cell>
          <cell r="F1342">
            <v>235382.03</v>
          </cell>
          <cell r="G1342">
            <v>495921.06</v>
          </cell>
          <cell r="H1342">
            <v>1357799.29</v>
          </cell>
          <cell r="I1342">
            <v>1248805.8799999999</v>
          </cell>
          <cell r="J1342">
            <v>2153941.06</v>
          </cell>
          <cell r="K1342">
            <v>7580551.540000001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13072400.860000001</v>
          </cell>
          <cell r="Q1342">
            <v>13072400.860000001</v>
          </cell>
          <cell r="R1342" t="e">
            <v>#REF!</v>
          </cell>
          <cell r="S1342" t="e">
            <v>#REF!</v>
          </cell>
          <cell r="T1342">
            <v>13072400.859999999</v>
          </cell>
          <cell r="U1342">
            <v>0</v>
          </cell>
          <cell r="V1342">
            <v>13072400.859999999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13072400.859999999</v>
          </cell>
        </row>
        <row r="1343">
          <cell r="A1343" t="str">
            <v>2.1.1.9.3.20.11</v>
          </cell>
          <cell r="B1343" t="str">
            <v>SERRANO SOTO HAIDE</v>
          </cell>
          <cell r="C1343" t="str">
            <v>Recuperacion de Gastos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</row>
        <row r="1344">
          <cell r="A1344" t="str">
            <v>2.1.1.9.3.20.12</v>
          </cell>
          <cell r="B1344" t="str">
            <v>SOLIS GOMEZ OSCAR MANUEL</v>
          </cell>
          <cell r="C1344" t="str">
            <v>Recuperacion de Gastos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191579.13</v>
          </cell>
          <cell r="M1344">
            <v>0</v>
          </cell>
          <cell r="N1344">
            <v>0</v>
          </cell>
          <cell r="O1344">
            <v>0</v>
          </cell>
          <cell r="P1344">
            <v>191579.13</v>
          </cell>
          <cell r="Q1344">
            <v>0</v>
          </cell>
          <cell r="R1344" t="e">
            <v>#REF!</v>
          </cell>
          <cell r="S1344" t="e">
            <v>#REF!</v>
          </cell>
          <cell r="T1344">
            <v>191579.13</v>
          </cell>
          <cell r="U1344">
            <v>0</v>
          </cell>
          <cell r="V1344">
            <v>191579.13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191579.13</v>
          </cell>
        </row>
        <row r="1345">
          <cell r="A1345" t="str">
            <v>2.1.1.9.3.20.14</v>
          </cell>
          <cell r="B1345" t="str">
            <v>Sanchez Alvarez Enrique David</v>
          </cell>
          <cell r="C1345" t="str">
            <v>Recuperacion de Gastos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2691.01</v>
          </cell>
          <cell r="U1345">
            <v>0</v>
          </cell>
          <cell r="V1345">
            <v>2691.01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2691.01</v>
          </cell>
        </row>
        <row r="1346">
          <cell r="A1346" t="str">
            <v>2.1.1.9.3.20.15</v>
          </cell>
          <cell r="B1346" t="str">
            <v>SANCHEZ HAU RICARDO ROMAN</v>
          </cell>
          <cell r="C1346" t="str">
            <v>Recuperacion de Gastos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3000</v>
          </cell>
          <cell r="N1346">
            <v>0</v>
          </cell>
          <cell r="O1346">
            <v>0</v>
          </cell>
          <cell r="P1346">
            <v>3000</v>
          </cell>
          <cell r="Q1346">
            <v>0</v>
          </cell>
          <cell r="R1346" t="e">
            <v>#REF!</v>
          </cell>
          <cell r="S1346" t="e">
            <v>#REF!</v>
          </cell>
          <cell r="T1346">
            <v>3000</v>
          </cell>
          <cell r="U1346">
            <v>0</v>
          </cell>
          <cell r="V1346">
            <v>3000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3000</v>
          </cell>
        </row>
        <row r="1347">
          <cell r="A1347" t="str">
            <v>2.1.1.9.3.20.17</v>
          </cell>
          <cell r="B1347" t="str">
            <v>Santiago Mijangos Leticia</v>
          </cell>
          <cell r="C1347" t="str">
            <v>Recuperacion de Gastos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274765.96000000002</v>
          </cell>
          <cell r="U1347">
            <v>0</v>
          </cell>
          <cell r="V1347">
            <v>274765.96000000002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274765.96000000002</v>
          </cell>
        </row>
        <row r="1348">
          <cell r="A1348" t="str">
            <v>2.1.1.9.3.20.18</v>
          </cell>
          <cell r="B1348" t="str">
            <v>SANCHEZ CABRERA TOMAS</v>
          </cell>
          <cell r="C1348" t="str">
            <v>Recuperacion de Gastos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23295.96</v>
          </cell>
          <cell r="O1348">
            <v>0</v>
          </cell>
          <cell r="P1348">
            <v>23295.96</v>
          </cell>
          <cell r="Q1348">
            <v>0</v>
          </cell>
          <cell r="R1348" t="e">
            <v>#REF!</v>
          </cell>
          <cell r="S1348" t="e">
            <v>#REF!</v>
          </cell>
          <cell r="T1348">
            <v>27800.86</v>
          </cell>
          <cell r="U1348">
            <v>0</v>
          </cell>
          <cell r="V1348">
            <v>27800.86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27800.86</v>
          </cell>
        </row>
        <row r="1349">
          <cell r="A1349" t="str">
            <v>2.1.1.9.3.20.19</v>
          </cell>
          <cell r="B1349" t="str">
            <v>SANCHEZ PIÑA EDGAR</v>
          </cell>
          <cell r="C1349" t="str">
            <v>Recuperacion de Gastos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193993.26</v>
          </cell>
          <cell r="P1349">
            <v>193993.26</v>
          </cell>
          <cell r="Q1349">
            <v>0</v>
          </cell>
          <cell r="R1349" t="e">
            <v>#REF!</v>
          </cell>
          <cell r="S1349" t="e">
            <v>#REF!</v>
          </cell>
          <cell r="T1349">
            <v>225464.57</v>
          </cell>
          <cell r="U1349">
            <v>0</v>
          </cell>
          <cell r="V1349">
            <v>225464.57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225464.57</v>
          </cell>
        </row>
        <row r="1350">
          <cell r="A1350" t="str">
            <v>2.1.1.9.3.23.9</v>
          </cell>
          <cell r="B1350" t="str">
            <v>VILLANUEVA POLANCO PEDRO TEODOMIRO</v>
          </cell>
          <cell r="C1350" t="str">
            <v>Recuperacion de Gastos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32057.61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32057.61</v>
          </cell>
          <cell r="Q1350">
            <v>32057.61</v>
          </cell>
          <cell r="R1350" t="e">
            <v>#REF!</v>
          </cell>
          <cell r="S1350" t="e">
            <v>#REF!</v>
          </cell>
          <cell r="T1350">
            <v>32057.61</v>
          </cell>
          <cell r="U1350">
            <v>0</v>
          </cell>
          <cell r="V1350">
            <v>32057.61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32057.61</v>
          </cell>
        </row>
        <row r="1351">
          <cell r="A1351" t="str">
            <v>2.1.1.9.3.23.10</v>
          </cell>
          <cell r="B1351" t="str">
            <v>Villalobos Carrillo Jesus Antonio</v>
          </cell>
          <cell r="C1351" t="str">
            <v>Recuperacion de Gastos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12976.89</v>
          </cell>
          <cell r="P1351">
            <v>12976.89</v>
          </cell>
          <cell r="Q1351">
            <v>0</v>
          </cell>
          <cell r="R1351" t="e">
            <v>#REF!</v>
          </cell>
          <cell r="S1351" t="e">
            <v>#REF!</v>
          </cell>
          <cell r="T1351">
            <v>63299.61</v>
          </cell>
          <cell r="U1351">
            <v>0</v>
          </cell>
          <cell r="V1351">
            <v>63299.61</v>
          </cell>
          <cell r="W1351" t="e">
            <v>#REF!</v>
          </cell>
          <cell r="X1351">
            <v>0</v>
          </cell>
          <cell r="Y1351">
            <v>0</v>
          </cell>
          <cell r="Z1351" t="e">
            <v>#REF!</v>
          </cell>
          <cell r="AA1351" t="e">
            <v>#REF!</v>
          </cell>
        </row>
        <row r="1352">
          <cell r="A1352" t="str">
            <v>2.1.1.9.3.23.12</v>
          </cell>
          <cell r="B1352" t="str">
            <v>VILLANUEVA ARCOS EFRAIN</v>
          </cell>
          <cell r="C1352" t="str">
            <v>Recuperacion de Gastos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14159.4</v>
          </cell>
          <cell r="P1352">
            <v>14159.4</v>
          </cell>
          <cell r="Q1352">
            <v>0</v>
          </cell>
          <cell r="R1352" t="e">
            <v>#REF!</v>
          </cell>
          <cell r="S1352" t="e">
            <v>#REF!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</row>
        <row r="1353">
          <cell r="A1353" t="str">
            <v>2.1.1.9.3.27.3</v>
          </cell>
          <cell r="B1353" t="str">
            <v>ZUÑIGA ESPARZA DANIEL</v>
          </cell>
          <cell r="C1353" t="str">
            <v>Recuperacion de Gastos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90323.56</v>
          </cell>
          <cell r="O1353">
            <v>45793.01</v>
          </cell>
          <cell r="P1353">
            <v>136116.57</v>
          </cell>
          <cell r="Q1353">
            <v>0</v>
          </cell>
          <cell r="R1353" t="e">
            <v>#REF!</v>
          </cell>
          <cell r="S1353" t="e">
            <v>#REF!</v>
          </cell>
          <cell r="T1353">
            <v>353091.15</v>
          </cell>
          <cell r="U1353">
            <v>0</v>
          </cell>
          <cell r="V1353">
            <v>353091.15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353091.15</v>
          </cell>
        </row>
        <row r="1354">
          <cell r="A1354" t="str">
            <v>2.1.1.9.3.3.37</v>
          </cell>
          <cell r="B1354" t="str">
            <v>Constantino Boyer Sara Margarita</v>
          </cell>
          <cell r="C1354" t="str">
            <v>Recuperacion de Gastos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6971.31</v>
          </cell>
          <cell r="P1354">
            <v>6971.31</v>
          </cell>
          <cell r="Q1354">
            <v>0</v>
          </cell>
          <cell r="R1354" t="e">
            <v>#REF!</v>
          </cell>
          <cell r="S1354" t="e">
            <v>#REF!</v>
          </cell>
          <cell r="T1354">
            <v>96401.89</v>
          </cell>
          <cell r="U1354">
            <v>0</v>
          </cell>
          <cell r="V1354">
            <v>96401.89</v>
          </cell>
          <cell r="W1354" t="e">
            <v>#REF!</v>
          </cell>
          <cell r="X1354">
            <v>0</v>
          </cell>
          <cell r="Y1354">
            <v>0</v>
          </cell>
          <cell r="Z1354" t="e">
            <v>#REF!</v>
          </cell>
          <cell r="AA1354" t="e">
            <v>#REF!</v>
          </cell>
        </row>
        <row r="1355">
          <cell r="A1355" t="str">
            <v>2.1.1.9.3.3.38</v>
          </cell>
          <cell r="B1355" t="str">
            <v>Cabrera Diaz Rebeca</v>
          </cell>
          <cell r="C1355" t="str">
            <v>Recuperacion de Gastos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126894.48</v>
          </cell>
          <cell r="P1355">
            <v>126894.48</v>
          </cell>
          <cell r="Q1355">
            <v>0</v>
          </cell>
          <cell r="R1355" t="e">
            <v>#REF!</v>
          </cell>
          <cell r="S1355" t="e">
            <v>#REF!</v>
          </cell>
          <cell r="T1355">
            <v>302306.06</v>
          </cell>
          <cell r="U1355">
            <v>0</v>
          </cell>
          <cell r="V1355">
            <v>302306.06</v>
          </cell>
          <cell r="W1355" t="e">
            <v>#REF!</v>
          </cell>
          <cell r="X1355">
            <v>0</v>
          </cell>
          <cell r="Y1355">
            <v>0</v>
          </cell>
          <cell r="Z1355" t="e">
            <v>#REF!</v>
          </cell>
          <cell r="AA1355" t="e">
            <v>#REF!</v>
          </cell>
        </row>
        <row r="1356">
          <cell r="A1356" t="str">
            <v>2.1.1.9.4.2</v>
          </cell>
          <cell r="B1356" t="str">
            <v>Fondo General De Participaciones</v>
          </cell>
          <cell r="C1356" t="str">
            <v>Recuperacion de Gastos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</row>
        <row r="1357">
          <cell r="A1357" t="str">
            <v>2.1.1.9.9.1.1</v>
          </cell>
          <cell r="B1357" t="str">
            <v>Gongora Martin Samuel</v>
          </cell>
          <cell r="C1357" t="str">
            <v>Recuperacion de Gastos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 t="e">
            <v>#REF!</v>
          </cell>
          <cell r="S1357" t="e">
            <v>#REF!</v>
          </cell>
          <cell r="T1357">
            <v>550</v>
          </cell>
          <cell r="U1357">
            <v>0</v>
          </cell>
          <cell r="V1357">
            <v>550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550</v>
          </cell>
        </row>
        <row r="1358">
          <cell r="A1358" t="str">
            <v>2.1.1.9.9.2.3</v>
          </cell>
          <cell r="B1358" t="str">
            <v>Vega Zozaya Tirzo Ariel</v>
          </cell>
          <cell r="C1358" t="str">
            <v>Recuperacion de Gastos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 t="e">
            <v>#REF!</v>
          </cell>
          <cell r="S1358" t="e">
            <v>#REF!</v>
          </cell>
          <cell r="T1358">
            <v>52200</v>
          </cell>
          <cell r="U1358">
            <v>0</v>
          </cell>
          <cell r="V1358">
            <v>52200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52200</v>
          </cell>
        </row>
        <row r="1359">
          <cell r="A1359" t="str">
            <v>2.1.1.9.9.2.5</v>
          </cell>
          <cell r="B1359" t="str">
            <v>Martinez Hernandez Abdi</v>
          </cell>
          <cell r="C1359" t="str">
            <v>Recuperacion de Gastos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 t="e">
            <v>#REF!</v>
          </cell>
          <cell r="S1359" t="e">
            <v>#REF!</v>
          </cell>
          <cell r="T1359">
            <v>3972</v>
          </cell>
          <cell r="U1359">
            <v>0</v>
          </cell>
          <cell r="V1359">
            <v>3972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3972</v>
          </cell>
        </row>
        <row r="1360">
          <cell r="A1360" t="str">
            <v>2.1.1.9.3.4.6</v>
          </cell>
          <cell r="B1360" t="str">
            <v>Dominguez Martinez Ariadne Isabel</v>
          </cell>
          <cell r="C1360" t="str">
            <v>Recuperacion de Gastos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46855.57</v>
          </cell>
          <cell r="P1360">
            <v>46855.57</v>
          </cell>
          <cell r="Q1360">
            <v>0</v>
          </cell>
          <cell r="R1360" t="e">
            <v>#REF!</v>
          </cell>
          <cell r="S1360" t="e">
            <v>#REF!</v>
          </cell>
          <cell r="T1360">
            <v>46855.57</v>
          </cell>
          <cell r="U1360">
            <v>0</v>
          </cell>
          <cell r="V1360">
            <v>46855.57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46855.57</v>
          </cell>
        </row>
        <row r="1361">
          <cell r="A1361" t="str">
            <v>2.1.1.9.9.2.9</v>
          </cell>
          <cell r="B1361" t="str">
            <v>Pool Perez Francisco Javier</v>
          </cell>
          <cell r="C1361" t="str">
            <v>Recuperacion de Gastos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 t="e">
            <v>#REF!</v>
          </cell>
          <cell r="S1361" t="e">
            <v>#REF!</v>
          </cell>
          <cell r="T1361">
            <v>901</v>
          </cell>
          <cell r="U1361">
            <v>0</v>
          </cell>
          <cell r="V1361">
            <v>901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901</v>
          </cell>
        </row>
        <row r="1362">
          <cell r="A1362" t="str">
            <v>2.1.1.9.9.2.15</v>
          </cell>
          <cell r="B1362" t="str">
            <v>Izquierdo Hernandez Arturo Y Pulido Torres Arminda</v>
          </cell>
          <cell r="C1362" t="str">
            <v>Recuperacion de Gastos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 t="e">
            <v>#REF!</v>
          </cell>
          <cell r="S1362" t="e">
            <v>#REF!</v>
          </cell>
          <cell r="T1362">
            <v>16000</v>
          </cell>
          <cell r="U1362">
            <v>0</v>
          </cell>
          <cell r="V1362">
            <v>16000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16000</v>
          </cell>
        </row>
        <row r="1363">
          <cell r="A1363" t="str">
            <v>2.1.1.9.9.2.16</v>
          </cell>
          <cell r="B1363" t="str">
            <v>Pèrez Hernandez Maria Patricia</v>
          </cell>
          <cell r="C1363" t="str">
            <v>Recuperacion de Gastos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 t="e">
            <v>#REF!</v>
          </cell>
          <cell r="S1363" t="e">
            <v>#REF!</v>
          </cell>
          <cell r="T1363">
            <v>0.01</v>
          </cell>
          <cell r="U1363">
            <v>0</v>
          </cell>
          <cell r="V1363">
            <v>0.01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0.01</v>
          </cell>
        </row>
        <row r="1364">
          <cell r="A1364" t="str">
            <v>2.1.1.9.9.2.21</v>
          </cell>
          <cell r="B1364" t="str">
            <v>Trejo Aquino Veronica</v>
          </cell>
          <cell r="C1364" t="str">
            <v>Recuperacion de Gastos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 t="e">
            <v>#REF!</v>
          </cell>
          <cell r="S1364" t="e">
            <v>#REF!</v>
          </cell>
          <cell r="T1364">
            <v>0.22</v>
          </cell>
          <cell r="U1364">
            <v>0</v>
          </cell>
          <cell r="V1364">
            <v>0.22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0.22</v>
          </cell>
        </row>
        <row r="1365">
          <cell r="A1365" t="str">
            <v>2.1.1.9.9.2.23</v>
          </cell>
          <cell r="B1365" t="str">
            <v>Ortiz Naal David Rafael</v>
          </cell>
          <cell r="C1365" t="str">
            <v>Recuperacion de Gastos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 t="e">
            <v>#REF!</v>
          </cell>
          <cell r="S1365" t="e">
            <v>#REF!</v>
          </cell>
          <cell r="T1365">
            <v>11750</v>
          </cell>
          <cell r="U1365">
            <v>0</v>
          </cell>
          <cell r="V1365">
            <v>11750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11750</v>
          </cell>
        </row>
        <row r="1366">
          <cell r="A1366" t="str">
            <v>2.1.1.9.9.2.24</v>
          </cell>
          <cell r="B1366" t="str">
            <v>Garduza Baruch Juan</v>
          </cell>
          <cell r="C1366" t="str">
            <v>Recuperacion de Gastos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 t="e">
            <v>#REF!</v>
          </cell>
          <cell r="S1366" t="e">
            <v>#REF!</v>
          </cell>
          <cell r="T1366">
            <v>2165.25</v>
          </cell>
          <cell r="U1366">
            <v>0</v>
          </cell>
          <cell r="V1366">
            <v>2165.25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2165.25</v>
          </cell>
        </row>
        <row r="1367">
          <cell r="A1367" t="str">
            <v>2.1.1.9.9.2.25</v>
          </cell>
          <cell r="B1367" t="str">
            <v>Chable Rivero Gabriel</v>
          </cell>
          <cell r="C1367" t="str">
            <v>Recuperacion de Gastos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 t="e">
            <v>#REF!</v>
          </cell>
          <cell r="S1367" t="e">
            <v>#REF!</v>
          </cell>
          <cell r="T1367">
            <v>1677</v>
          </cell>
          <cell r="U1367">
            <v>0</v>
          </cell>
          <cell r="V1367">
            <v>1677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1677</v>
          </cell>
        </row>
        <row r="1368">
          <cell r="A1368" t="str">
            <v>2.1.1.9.9.2.26</v>
          </cell>
          <cell r="B1368" t="str">
            <v>Montalban Campechano Angela</v>
          </cell>
          <cell r="C1368" t="str">
            <v>Recuperacion de Gastos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 t="e">
            <v>#REF!</v>
          </cell>
          <cell r="S1368" t="e">
            <v>#REF!</v>
          </cell>
          <cell r="T1368">
            <v>5500</v>
          </cell>
          <cell r="U1368">
            <v>0</v>
          </cell>
          <cell r="V1368">
            <v>5500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5500</v>
          </cell>
        </row>
        <row r="1369">
          <cell r="A1369" t="str">
            <v>2.1.1.9.9.2.27</v>
          </cell>
          <cell r="B1369" t="str">
            <v>Valencia Matu Luis Armando</v>
          </cell>
          <cell r="C1369" t="str">
            <v>Recuperacion de Gastos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 t="e">
            <v>#REF!</v>
          </cell>
          <cell r="S1369" t="e">
            <v>#REF!</v>
          </cell>
          <cell r="T1369">
            <v>10517.5</v>
          </cell>
          <cell r="U1369">
            <v>0</v>
          </cell>
          <cell r="V1369">
            <v>10517.5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10517.5</v>
          </cell>
        </row>
        <row r="1370">
          <cell r="A1370" t="str">
            <v>2.1.1.9.9.2.28</v>
          </cell>
          <cell r="B1370" t="str">
            <v>Canul Uicab Maria Elena</v>
          </cell>
          <cell r="C1370" t="str">
            <v>Recuperacion de Gastos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 t="e">
            <v>#REF!</v>
          </cell>
          <cell r="S1370" t="e">
            <v>#REF!</v>
          </cell>
          <cell r="T1370">
            <v>4650</v>
          </cell>
          <cell r="U1370">
            <v>0</v>
          </cell>
          <cell r="V1370">
            <v>4650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4650</v>
          </cell>
        </row>
        <row r="1371">
          <cell r="A1371" t="str">
            <v>2.1.1.9.9.2.29</v>
          </cell>
          <cell r="B1371" t="str">
            <v>Avalos Aguilar Mateo</v>
          </cell>
          <cell r="C1371" t="str">
            <v>Recuperacion de Gastos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 t="e">
            <v>#REF!</v>
          </cell>
          <cell r="S1371" t="e">
            <v>#REF!</v>
          </cell>
          <cell r="T1371">
            <v>4606.5</v>
          </cell>
          <cell r="U1371">
            <v>0</v>
          </cell>
          <cell r="V1371">
            <v>4606.5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4606.5</v>
          </cell>
        </row>
        <row r="1372">
          <cell r="A1372" t="str">
            <v>2.1.1.9.9.2.30</v>
          </cell>
          <cell r="B1372" t="str">
            <v>Kumul Can Pedro</v>
          </cell>
          <cell r="C1372" t="str">
            <v>Recuperacion de Gastos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 t="e">
            <v>#REF!</v>
          </cell>
          <cell r="S1372" t="e">
            <v>#REF!</v>
          </cell>
          <cell r="T1372">
            <v>16812.75</v>
          </cell>
          <cell r="U1372">
            <v>0</v>
          </cell>
          <cell r="V1372">
            <v>16812.75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16812.75</v>
          </cell>
        </row>
        <row r="1373">
          <cell r="A1373" t="str">
            <v>2.1.1.9.9.2.31</v>
          </cell>
          <cell r="B1373" t="str">
            <v>Guadarrama Meza Basilio</v>
          </cell>
          <cell r="C1373" t="str">
            <v>Recuperacion de Gastos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 t="e">
            <v>#REF!</v>
          </cell>
          <cell r="S1373" t="e">
            <v>#REF!</v>
          </cell>
          <cell r="T1373">
            <v>8500</v>
          </cell>
          <cell r="U1373">
            <v>0</v>
          </cell>
          <cell r="V1373">
            <v>8500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8500</v>
          </cell>
        </row>
        <row r="1374">
          <cell r="A1374" t="str">
            <v>2.1.1.9.9.2.32</v>
          </cell>
          <cell r="B1374" t="str">
            <v>Castañeda Gonzalez Ruperto</v>
          </cell>
          <cell r="C1374" t="str">
            <v>Recuperacion de Gastos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 t="e">
            <v>#REF!</v>
          </cell>
          <cell r="S1374" t="e">
            <v>#REF!</v>
          </cell>
          <cell r="T1374">
            <v>2742.83</v>
          </cell>
          <cell r="U1374">
            <v>0</v>
          </cell>
          <cell r="V1374">
            <v>2742.83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2742.83</v>
          </cell>
        </row>
        <row r="1375">
          <cell r="A1375" t="str">
            <v>2.1.1.9.9.2.33</v>
          </cell>
          <cell r="B1375" t="str">
            <v>Medina Hernandez Ruben</v>
          </cell>
          <cell r="C1375" t="str">
            <v>Recuperacion de Gastos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 t="e">
            <v>#REF!</v>
          </cell>
          <cell r="S1375" t="e">
            <v>#REF!</v>
          </cell>
          <cell r="T1375">
            <v>32153.119999999999</v>
          </cell>
          <cell r="U1375">
            <v>0</v>
          </cell>
          <cell r="V1375">
            <v>32153.119999999999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32153.119999999999</v>
          </cell>
        </row>
        <row r="1376">
          <cell r="A1376" t="str">
            <v>2.1.1.9.9.2.34</v>
          </cell>
          <cell r="B1376" t="str">
            <v>Batum Cocom Jose Manuel</v>
          </cell>
          <cell r="C1376" t="str">
            <v>Recuperacion de Gastos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 t="e">
            <v>#REF!</v>
          </cell>
          <cell r="S1376" t="e">
            <v>#REF!</v>
          </cell>
          <cell r="T1376">
            <v>3304.5</v>
          </cell>
          <cell r="U1376">
            <v>0</v>
          </cell>
          <cell r="V1376">
            <v>3304.5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3304.5</v>
          </cell>
        </row>
        <row r="1377">
          <cell r="A1377" t="str">
            <v>2.1.1.9.9.2.35</v>
          </cell>
          <cell r="B1377" t="str">
            <v>Dumani Santamaria Jorge A.</v>
          </cell>
          <cell r="C1377" t="str">
            <v>Recuperacion de Gastos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 t="e">
            <v>#REF!</v>
          </cell>
          <cell r="S1377" t="e">
            <v>#REF!</v>
          </cell>
          <cell r="T1377">
            <v>20506.5</v>
          </cell>
          <cell r="U1377">
            <v>0</v>
          </cell>
          <cell r="V1377">
            <v>20506.5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20506.5</v>
          </cell>
        </row>
        <row r="1378">
          <cell r="A1378" t="str">
            <v>2.1.1.9.9.2.36</v>
          </cell>
          <cell r="B1378" t="str">
            <v>Flores Puc Agustin</v>
          </cell>
          <cell r="C1378" t="str">
            <v>Recuperacion de Gastos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 t="e">
            <v>#REF!</v>
          </cell>
          <cell r="S1378" t="e">
            <v>#REF!</v>
          </cell>
          <cell r="T1378">
            <v>4000</v>
          </cell>
          <cell r="U1378">
            <v>0</v>
          </cell>
          <cell r="V1378">
            <v>4000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4000</v>
          </cell>
        </row>
        <row r="1379">
          <cell r="A1379" t="str">
            <v>2.1.1.9.9.2.37</v>
          </cell>
          <cell r="B1379" t="str">
            <v>Tuz Moo Juan Diego</v>
          </cell>
          <cell r="C1379" t="str">
            <v>Recuperacion de Gastos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 t="e">
            <v>#REF!</v>
          </cell>
          <cell r="S1379" t="e">
            <v>#REF!</v>
          </cell>
          <cell r="T1379">
            <v>23975</v>
          </cell>
          <cell r="U1379">
            <v>0</v>
          </cell>
          <cell r="V1379">
            <v>23975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23975</v>
          </cell>
        </row>
        <row r="1380">
          <cell r="A1380" t="str">
            <v>2.1.1.9.9.2.38</v>
          </cell>
          <cell r="B1380" t="str">
            <v>Baeza Baeza Florencia Mireya</v>
          </cell>
          <cell r="C1380" t="str">
            <v>Recuperacion de Gastos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 t="e">
            <v>#REF!</v>
          </cell>
          <cell r="S1380" t="e">
            <v>#REF!</v>
          </cell>
          <cell r="T1380">
            <v>12793.5</v>
          </cell>
          <cell r="U1380">
            <v>0</v>
          </cell>
          <cell r="V1380">
            <v>12793.5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12793.5</v>
          </cell>
        </row>
        <row r="1381">
          <cell r="A1381" t="str">
            <v>2.1.1.9.9.2.39</v>
          </cell>
          <cell r="B1381" t="str">
            <v>Akeb Pech Victor Manuel</v>
          </cell>
          <cell r="C1381" t="str">
            <v>Recuperacion de Gastos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 t="e">
            <v>#REF!</v>
          </cell>
          <cell r="S1381" t="e">
            <v>#REF!</v>
          </cell>
          <cell r="T1381">
            <v>8250</v>
          </cell>
          <cell r="U1381">
            <v>0</v>
          </cell>
          <cell r="V1381">
            <v>8250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8250</v>
          </cell>
        </row>
        <row r="1382">
          <cell r="A1382" t="str">
            <v>2.1.1.9.9.2.41</v>
          </cell>
          <cell r="B1382" t="str">
            <v>Avila Calderon Wilma Eliduvina</v>
          </cell>
          <cell r="C1382" t="str">
            <v>Recuperacion de Gastos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 t="e">
            <v>#REF!</v>
          </cell>
          <cell r="S1382" t="e">
            <v>#REF!</v>
          </cell>
          <cell r="T1382">
            <v>8675.25</v>
          </cell>
          <cell r="U1382">
            <v>0</v>
          </cell>
          <cell r="V1382">
            <v>8675.25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8675.25</v>
          </cell>
        </row>
        <row r="1383">
          <cell r="A1383" t="str">
            <v>2.1.1.9.9.2.45</v>
          </cell>
          <cell r="B1383" t="str">
            <v>Delgado Guzman Juan Edilberto</v>
          </cell>
          <cell r="C1383" t="str">
            <v>Recuperacion de Gastos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 t="e">
            <v>#REF!</v>
          </cell>
          <cell r="S1383" t="e">
            <v>#REF!</v>
          </cell>
          <cell r="T1383">
            <v>14000</v>
          </cell>
          <cell r="U1383">
            <v>0</v>
          </cell>
          <cell r="V1383">
            <v>14000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14000</v>
          </cell>
        </row>
        <row r="1384">
          <cell r="A1384" t="str">
            <v>2.1.1.9.9.2.46</v>
          </cell>
          <cell r="B1384" t="str">
            <v>Pech Pech Miguel Concepcion</v>
          </cell>
          <cell r="C1384" t="str">
            <v>Recuperacion de Gastos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 t="e">
            <v>#REF!</v>
          </cell>
          <cell r="S1384" t="e">
            <v>#REF!</v>
          </cell>
          <cell r="T1384">
            <v>14000</v>
          </cell>
          <cell r="U1384">
            <v>0</v>
          </cell>
          <cell r="V1384">
            <v>14000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14000</v>
          </cell>
        </row>
        <row r="1385">
          <cell r="A1385" t="str">
            <v>2.1.1.9.9.2.47</v>
          </cell>
          <cell r="B1385" t="str">
            <v>Pech Pech Juan Humberto</v>
          </cell>
          <cell r="C1385" t="str">
            <v>Recuperacion de Gastos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 t="e">
            <v>#REF!</v>
          </cell>
          <cell r="S1385" t="e">
            <v>#REF!</v>
          </cell>
          <cell r="T1385">
            <v>14000</v>
          </cell>
          <cell r="U1385">
            <v>0</v>
          </cell>
          <cell r="V1385">
            <v>14000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14000</v>
          </cell>
        </row>
        <row r="1386">
          <cell r="A1386" t="str">
            <v>2.1.1.9.9.2.48</v>
          </cell>
          <cell r="B1386" t="str">
            <v>Ku Uh Katia Judith</v>
          </cell>
          <cell r="C1386" t="str">
            <v>Recuperacion de Gastos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 t="e">
            <v>#REF!</v>
          </cell>
          <cell r="S1386" t="e">
            <v>#REF!</v>
          </cell>
          <cell r="T1386">
            <v>14000</v>
          </cell>
          <cell r="U1386">
            <v>0</v>
          </cell>
          <cell r="V1386">
            <v>14000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14000</v>
          </cell>
        </row>
        <row r="1387">
          <cell r="A1387" t="str">
            <v>2.1.1.9.9.2.49</v>
          </cell>
          <cell r="B1387" t="str">
            <v>Mejia Macias America</v>
          </cell>
          <cell r="C1387" t="str">
            <v>Recuperacion de Gastos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 t="e">
            <v>#REF!</v>
          </cell>
          <cell r="S1387" t="e">
            <v>#REF!</v>
          </cell>
          <cell r="T1387">
            <v>14000</v>
          </cell>
          <cell r="U1387">
            <v>0</v>
          </cell>
          <cell r="V1387">
            <v>14000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14000</v>
          </cell>
        </row>
        <row r="1388">
          <cell r="A1388" t="str">
            <v>2.1.1.9.9.2.50</v>
          </cell>
          <cell r="B1388" t="str">
            <v>Canche Navarro Jorge Francisco</v>
          </cell>
          <cell r="C1388" t="str">
            <v>Recuperacion de Gastos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 t="e">
            <v>#REF!</v>
          </cell>
          <cell r="S1388" t="e">
            <v>#REF!</v>
          </cell>
          <cell r="T1388">
            <v>14000</v>
          </cell>
          <cell r="U1388">
            <v>0</v>
          </cell>
          <cell r="V1388">
            <v>14000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14000</v>
          </cell>
        </row>
        <row r="1389">
          <cell r="A1389" t="str">
            <v>2.1.1.9.9.2.51</v>
          </cell>
          <cell r="B1389" t="str">
            <v>Torres Badillo Beatriz Liliana</v>
          </cell>
          <cell r="C1389" t="str">
            <v>Recuperacion de Gastos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 t="e">
            <v>#REF!</v>
          </cell>
          <cell r="S1389" t="e">
            <v>#REF!</v>
          </cell>
          <cell r="T1389">
            <v>14000</v>
          </cell>
          <cell r="U1389">
            <v>0</v>
          </cell>
          <cell r="V1389">
            <v>14000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14000</v>
          </cell>
        </row>
        <row r="1390">
          <cell r="A1390" t="str">
            <v>2.1.1.9.9.2.52</v>
          </cell>
          <cell r="B1390" t="str">
            <v>Pech Canul Angelina Arely</v>
          </cell>
          <cell r="C1390" t="str">
            <v>Recuperacion de Gastos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 t="e">
            <v>#REF!</v>
          </cell>
          <cell r="S1390" t="e">
            <v>#REF!</v>
          </cell>
          <cell r="T1390">
            <v>14000</v>
          </cell>
          <cell r="U1390">
            <v>0</v>
          </cell>
          <cell r="V1390">
            <v>14000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14000</v>
          </cell>
        </row>
        <row r="1391">
          <cell r="A1391" t="str">
            <v>2.1.1.9.9.2.53</v>
          </cell>
          <cell r="B1391" t="str">
            <v>Dzul Gamboa Mildred Aracely</v>
          </cell>
          <cell r="C1391" t="str">
            <v>Recuperacion de Gastos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 t="e">
            <v>#REF!</v>
          </cell>
          <cell r="S1391" t="e">
            <v>#REF!</v>
          </cell>
          <cell r="T1391">
            <v>14000</v>
          </cell>
          <cell r="U1391">
            <v>0</v>
          </cell>
          <cell r="V1391">
            <v>14000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14000</v>
          </cell>
        </row>
        <row r="1392">
          <cell r="A1392" t="str">
            <v>2.1.1.9.9.2.54</v>
          </cell>
          <cell r="B1392" t="str">
            <v>May Poot Honorio</v>
          </cell>
          <cell r="C1392" t="str">
            <v>Recuperacion de Gastos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 t="e">
            <v>#REF!</v>
          </cell>
          <cell r="S1392" t="e">
            <v>#REF!</v>
          </cell>
          <cell r="T1392">
            <v>14000</v>
          </cell>
          <cell r="U1392">
            <v>0</v>
          </cell>
          <cell r="V1392">
            <v>14000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14000</v>
          </cell>
        </row>
        <row r="1393">
          <cell r="A1393" t="str">
            <v>2.1.1.9.9.2.55</v>
          </cell>
          <cell r="B1393" t="str">
            <v>Arguelles Montalvo Magdalida</v>
          </cell>
          <cell r="C1393" t="str">
            <v>Recuperacion de Gastos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 t="e">
            <v>#REF!</v>
          </cell>
          <cell r="S1393" t="e">
            <v>#REF!</v>
          </cell>
          <cell r="T1393">
            <v>14000</v>
          </cell>
          <cell r="U1393">
            <v>0</v>
          </cell>
          <cell r="V1393">
            <v>14000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14000</v>
          </cell>
        </row>
        <row r="1394">
          <cell r="A1394" t="str">
            <v>2.1.1.9.9.2.56</v>
          </cell>
          <cell r="B1394" t="str">
            <v>Cohuo May Sebastian</v>
          </cell>
          <cell r="C1394" t="str">
            <v>Recuperacion de Gastos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 t="e">
            <v>#REF!</v>
          </cell>
          <cell r="S1394" t="e">
            <v>#REF!</v>
          </cell>
          <cell r="T1394">
            <v>14000</v>
          </cell>
          <cell r="U1394">
            <v>0</v>
          </cell>
          <cell r="V1394">
            <v>14000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14000</v>
          </cell>
        </row>
        <row r="1395">
          <cell r="A1395" t="str">
            <v>2.1.1.9.9.2.62</v>
          </cell>
          <cell r="B1395" t="str">
            <v>Mollinedo Gomez Jaime</v>
          </cell>
          <cell r="C1395" t="str">
            <v>Recuperacion de Gastos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 t="e">
            <v>#REF!</v>
          </cell>
          <cell r="S1395" t="e">
            <v>#REF!</v>
          </cell>
          <cell r="T1395">
            <v>81449.55</v>
          </cell>
          <cell r="U1395">
            <v>0</v>
          </cell>
          <cell r="V1395">
            <v>81449.55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81449.55</v>
          </cell>
        </row>
        <row r="1396">
          <cell r="A1396" t="str">
            <v>2.1.1.9.9.2.63</v>
          </cell>
          <cell r="B1396" t="str">
            <v>Pech Chi Irma Floribel</v>
          </cell>
          <cell r="C1396" t="str">
            <v>Recuperacion de Gastos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13200</v>
          </cell>
          <cell r="P1396">
            <v>13200</v>
          </cell>
          <cell r="Q1396">
            <v>0</v>
          </cell>
          <cell r="R1396" t="e">
            <v>#REF!</v>
          </cell>
          <cell r="S1396" t="e">
            <v>#REF!</v>
          </cell>
          <cell r="T1396">
            <v>13200</v>
          </cell>
          <cell r="U1396">
            <v>0</v>
          </cell>
          <cell r="V1396">
            <v>13200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13200</v>
          </cell>
        </row>
        <row r="1397">
          <cell r="A1397" t="str">
            <v>2.1.1.9.9.2.64</v>
          </cell>
          <cell r="B1397" t="str">
            <v>Chi Chan Consuelo del Carmen</v>
          </cell>
          <cell r="C1397" t="str">
            <v>Recuperacion de Gastos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22600</v>
          </cell>
          <cell r="P1397">
            <v>22600</v>
          </cell>
          <cell r="Q1397">
            <v>0</v>
          </cell>
          <cell r="R1397" t="e">
            <v>#REF!</v>
          </cell>
          <cell r="S1397" t="e">
            <v>#REF!</v>
          </cell>
          <cell r="T1397">
            <v>22600</v>
          </cell>
          <cell r="U1397">
            <v>0</v>
          </cell>
          <cell r="V1397">
            <v>22600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22600</v>
          </cell>
        </row>
        <row r="1398">
          <cell r="A1398" t="str">
            <v>2.1.1.9.9.2.65</v>
          </cell>
          <cell r="B1398" t="str">
            <v>Galmich Hipolito Sabino</v>
          </cell>
          <cell r="C1398" t="str">
            <v>Recuperacion de Gastos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19600</v>
          </cell>
          <cell r="P1398">
            <v>19600</v>
          </cell>
          <cell r="Q1398">
            <v>0</v>
          </cell>
          <cell r="R1398" t="e">
            <v>#REF!</v>
          </cell>
          <cell r="S1398" t="e">
            <v>#REF!</v>
          </cell>
          <cell r="T1398">
            <v>19600</v>
          </cell>
          <cell r="U1398">
            <v>0</v>
          </cell>
          <cell r="V1398">
            <v>19600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19600</v>
          </cell>
        </row>
        <row r="1399">
          <cell r="A1399" t="str">
            <v>2.1.1.9.9.2.66</v>
          </cell>
          <cell r="B1399" t="str">
            <v>Reyes Dominguez Cilvestre</v>
          </cell>
          <cell r="C1399" t="str">
            <v>Recuperacion de Gastos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67158</v>
          </cell>
          <cell r="P1399">
            <v>67158</v>
          </cell>
          <cell r="Q1399">
            <v>0</v>
          </cell>
          <cell r="R1399" t="e">
            <v>#REF!</v>
          </cell>
          <cell r="S1399" t="e">
            <v>#REF!</v>
          </cell>
          <cell r="T1399">
            <v>67158</v>
          </cell>
          <cell r="U1399">
            <v>0</v>
          </cell>
          <cell r="V1399">
            <v>67158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67158</v>
          </cell>
        </row>
        <row r="1400">
          <cell r="A1400" t="str">
            <v>2.1.1.9.9.2.67</v>
          </cell>
          <cell r="B1400" t="str">
            <v>De la O Benvenuto Jose Alejandro</v>
          </cell>
          <cell r="C1400" t="str">
            <v>Recuperacion de Gastos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50600</v>
          </cell>
          <cell r="P1400">
            <v>50600</v>
          </cell>
          <cell r="Q1400">
            <v>0</v>
          </cell>
          <cell r="R1400" t="e">
            <v>#REF!</v>
          </cell>
          <cell r="S1400" t="e">
            <v>#REF!</v>
          </cell>
          <cell r="T1400">
            <v>50600</v>
          </cell>
          <cell r="U1400">
            <v>0</v>
          </cell>
          <cell r="V1400">
            <v>50600</v>
          </cell>
          <cell r="W1400" t="e">
            <v>#REF!</v>
          </cell>
          <cell r="X1400">
            <v>0</v>
          </cell>
          <cell r="Y1400">
            <v>0</v>
          </cell>
          <cell r="Z1400" t="e">
            <v>#REF!</v>
          </cell>
          <cell r="AA1400" t="e">
            <v>#REF!</v>
          </cell>
        </row>
        <row r="1401">
          <cell r="A1401" t="str">
            <v>2.1.1.9.9.2.68</v>
          </cell>
          <cell r="B1401" t="str">
            <v>Santos Hector Damian</v>
          </cell>
          <cell r="C1401" t="str">
            <v>Recuperacion de Gastos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</row>
        <row r="1402">
          <cell r="A1402" t="str">
            <v>2.1.1.9.9.2.69</v>
          </cell>
          <cell r="B1402" t="str">
            <v>MARTIN ARCEO RITA BEATRIZ</v>
          </cell>
          <cell r="C1402" t="str">
            <v>Recuperacion de Gastos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 t="e">
            <v>#REF!</v>
          </cell>
          <cell r="S1402" t="e">
            <v>#REF!</v>
          </cell>
          <cell r="T1402">
            <v>10544</v>
          </cell>
          <cell r="U1402">
            <v>0</v>
          </cell>
          <cell r="V1402">
            <v>10544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10544</v>
          </cell>
        </row>
        <row r="1403">
          <cell r="A1403" t="str">
            <v>2.1.1.9.9.2.70</v>
          </cell>
          <cell r="B1403" t="str">
            <v>MENDOZA DE LA CRUZ ISIDORO VICTORIANO</v>
          </cell>
          <cell r="C1403" t="str">
            <v>Recuperacion de Gastos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 t="e">
            <v>#REF!</v>
          </cell>
          <cell r="S1403" t="e">
            <v>#REF!</v>
          </cell>
          <cell r="T1403">
            <v>10544</v>
          </cell>
          <cell r="U1403">
            <v>0</v>
          </cell>
          <cell r="V1403">
            <v>10544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10544</v>
          </cell>
        </row>
        <row r="1404">
          <cell r="A1404" t="str">
            <v>2.1.1.9.9.2.71</v>
          </cell>
          <cell r="B1404" t="str">
            <v>MUÑOZ SANCHEZ LUIS JORGE</v>
          </cell>
          <cell r="C1404" t="str">
            <v>Recuperacion de Gastos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 t="e">
            <v>#REF!</v>
          </cell>
          <cell r="S1404" t="e">
            <v>#REF!</v>
          </cell>
          <cell r="T1404">
            <v>14000</v>
          </cell>
          <cell r="U1404">
            <v>0</v>
          </cell>
          <cell r="V1404">
            <v>14000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14000</v>
          </cell>
        </row>
        <row r="1405">
          <cell r="A1405" t="str">
            <v>2.1.1.9.9.2.72</v>
          </cell>
          <cell r="B1405" t="str">
            <v>Ramírez García Juan Fernando</v>
          </cell>
          <cell r="C1405" t="str">
            <v>Recuperacion de Gastos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 t="e">
            <v>#REF!</v>
          </cell>
          <cell r="S1405" t="e">
            <v>#REF!</v>
          </cell>
          <cell r="T1405">
            <v>43336.13</v>
          </cell>
          <cell r="U1405">
            <v>0</v>
          </cell>
          <cell r="V1405">
            <v>43336.13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43336.13</v>
          </cell>
        </row>
        <row r="1406">
          <cell r="A1406" t="str">
            <v>2.1.1.9.9.2.73</v>
          </cell>
          <cell r="B1406" t="str">
            <v>ASIAIN VELASCO ALIDA</v>
          </cell>
          <cell r="C1406" t="str">
            <v>Recuperacion de Gastos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 t="e">
            <v>#REF!</v>
          </cell>
          <cell r="S1406" t="e">
            <v>#REF!</v>
          </cell>
          <cell r="T1406">
            <v>41800</v>
          </cell>
          <cell r="U1406">
            <v>0</v>
          </cell>
          <cell r="V1406">
            <v>41800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41800</v>
          </cell>
        </row>
        <row r="1407">
          <cell r="A1407" t="str">
            <v>2.1.1.9.9.3.2</v>
          </cell>
          <cell r="B1407" t="str">
            <v>Robles Cruz Maria De La Luz</v>
          </cell>
          <cell r="C1407" t="str">
            <v>Recuperacion de Gastos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 t="e">
            <v>#REF!</v>
          </cell>
          <cell r="S1407" t="e">
            <v>#REF!</v>
          </cell>
          <cell r="T1407">
            <v>500</v>
          </cell>
          <cell r="U1407">
            <v>0</v>
          </cell>
          <cell r="V1407">
            <v>500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500</v>
          </cell>
        </row>
        <row r="1408">
          <cell r="A1408" t="str">
            <v>2.1.1.9.9.3.4</v>
          </cell>
          <cell r="B1408" t="str">
            <v>Guzman Marin Clemente</v>
          </cell>
          <cell r="C1408" t="str">
            <v>Recuperacion de Gastos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 t="e">
            <v>#REF!</v>
          </cell>
          <cell r="S1408" t="e">
            <v>#REF!</v>
          </cell>
          <cell r="T1408">
            <v>2200</v>
          </cell>
          <cell r="U1408">
            <v>0</v>
          </cell>
          <cell r="V1408">
            <v>2200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2200</v>
          </cell>
        </row>
        <row r="1409">
          <cell r="A1409" t="str">
            <v>2.1.1.9.9.3.11</v>
          </cell>
          <cell r="B1409" t="str">
            <v>Puc Hernandez Gerzon Jesus</v>
          </cell>
          <cell r="C1409" t="str">
            <v>Recuperacion de Gastos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 t="e">
            <v>#REF!</v>
          </cell>
          <cell r="S1409" t="e">
            <v>#REF!</v>
          </cell>
          <cell r="T1409">
            <v>4200</v>
          </cell>
          <cell r="U1409">
            <v>0</v>
          </cell>
          <cell r="V1409">
            <v>4200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4200</v>
          </cell>
        </row>
        <row r="1410">
          <cell r="A1410" t="str">
            <v>2.1.1.9.9.3.12</v>
          </cell>
          <cell r="B1410" t="str">
            <v>Sanchez Rivero Joana Cruz</v>
          </cell>
          <cell r="C1410" t="str">
            <v>Recuperacion de Gastos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 t="e">
            <v>#REF!</v>
          </cell>
          <cell r="S1410" t="e">
            <v>#REF!</v>
          </cell>
          <cell r="T1410">
            <v>4500</v>
          </cell>
          <cell r="U1410">
            <v>0</v>
          </cell>
          <cell r="V1410">
            <v>4500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4500</v>
          </cell>
        </row>
        <row r="1411">
          <cell r="A1411" t="str">
            <v>2.1.1.2.1.1</v>
          </cell>
          <cell r="B1411" t="str">
            <v>RENTAS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188000</v>
          </cell>
          <cell r="K1411">
            <v>300908</v>
          </cell>
          <cell r="L1411">
            <v>0</v>
          </cell>
          <cell r="M1411">
            <v>0</v>
          </cell>
          <cell r="N1411">
            <v>147982310.10999998</v>
          </cell>
          <cell r="O1411">
            <v>264517505.95999998</v>
          </cell>
          <cell r="P1411">
            <v>412988724.07000005</v>
          </cell>
          <cell r="Q1411">
            <v>488908</v>
          </cell>
          <cell r="R1411" t="e">
            <v>#REF!</v>
          </cell>
          <cell r="S1411" t="e">
            <v>#REF!</v>
          </cell>
          <cell r="T1411">
            <v>611480981.61000013</v>
          </cell>
          <cell r="U1411">
            <v>0</v>
          </cell>
          <cell r="V1411">
            <v>611480981.61000013</v>
          </cell>
          <cell r="W1411" t="e">
            <v>#REF!</v>
          </cell>
          <cell r="X1411" t="e">
            <v>#REF!</v>
          </cell>
          <cell r="Y1411">
            <v>0</v>
          </cell>
          <cell r="Z1411" t="e">
            <v>#REF!</v>
          </cell>
          <cell r="AA1411" t="e">
            <v>#REF!</v>
          </cell>
        </row>
        <row r="1412">
          <cell r="A1412" t="str">
            <v>2.1.1.2.1.1.100</v>
          </cell>
          <cell r="B1412" t="str">
            <v>AKE GOMEZ JOSE PETRONILO</v>
          </cell>
          <cell r="C1412" t="str">
            <v>Proveedores Rentas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83952</v>
          </cell>
          <cell r="P1412">
            <v>83952</v>
          </cell>
          <cell r="Q1412">
            <v>0</v>
          </cell>
          <cell r="R1412" t="e">
            <v>#REF!</v>
          </cell>
          <cell r="S1412" t="e">
            <v>#REF!</v>
          </cell>
          <cell r="T1412">
            <v>83952</v>
          </cell>
          <cell r="U1412">
            <v>0</v>
          </cell>
          <cell r="V1412">
            <v>83952</v>
          </cell>
          <cell r="W1412" t="e">
            <v>#REF!</v>
          </cell>
          <cell r="X1412">
            <v>0</v>
          </cell>
          <cell r="Y1412">
            <v>0</v>
          </cell>
          <cell r="Z1412" t="e">
            <v>#REF!</v>
          </cell>
          <cell r="AA1412" t="e">
            <v>#REF!</v>
          </cell>
        </row>
        <row r="1413">
          <cell r="A1413" t="str">
            <v>2.1.1.2.1.1.122</v>
          </cell>
          <cell r="B1413" t="str">
            <v>ANGULO ELIAS AIDA MARIA</v>
          </cell>
          <cell r="C1413" t="str">
            <v>Proveedores Rentas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1346254.84</v>
          </cell>
          <cell r="P1413">
            <v>1346254.84</v>
          </cell>
          <cell r="Q1413">
            <v>0</v>
          </cell>
          <cell r="R1413" t="e">
            <v>#REF!</v>
          </cell>
          <cell r="S1413" t="e">
            <v>#REF!</v>
          </cell>
          <cell r="T1413">
            <v>2491986.92</v>
          </cell>
          <cell r="U1413">
            <v>0</v>
          </cell>
          <cell r="V1413">
            <v>2491986.92</v>
          </cell>
          <cell r="W1413" t="e">
            <v>#REF!</v>
          </cell>
          <cell r="X1413">
            <v>0</v>
          </cell>
          <cell r="Y1413">
            <v>0</v>
          </cell>
          <cell r="Z1413" t="e">
            <v>#REF!</v>
          </cell>
          <cell r="AA1413" t="e">
            <v>#REF!</v>
          </cell>
        </row>
        <row r="1414">
          <cell r="A1414" t="str">
            <v>2.1.1.2.1.1.182</v>
          </cell>
          <cell r="B1414" t="str">
            <v>ARCOS SERCAL INMOBILIARIA, S. DE R.L. DE C.V.</v>
          </cell>
          <cell r="C1414" t="str">
            <v>Proveedores Rentas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344152.02</v>
          </cell>
          <cell r="P1414">
            <v>344152.02</v>
          </cell>
          <cell r="Q1414">
            <v>0</v>
          </cell>
          <cell r="R1414" t="e">
            <v>#REF!</v>
          </cell>
          <cell r="S1414" t="e">
            <v>#REF!</v>
          </cell>
          <cell r="T1414">
            <v>573586.69999999995</v>
          </cell>
          <cell r="U1414">
            <v>0</v>
          </cell>
          <cell r="V1414">
            <v>573586.69999999995</v>
          </cell>
          <cell r="W1414" t="e">
            <v>#REF!</v>
          </cell>
          <cell r="X1414">
            <v>0</v>
          </cell>
          <cell r="Y1414">
            <v>0</v>
          </cell>
          <cell r="Z1414" t="e">
            <v>#REF!</v>
          </cell>
          <cell r="AA1414" t="e">
            <v>#REF!</v>
          </cell>
        </row>
        <row r="1415">
          <cell r="A1415" t="str">
            <v>2.1.1.2.1.1.214</v>
          </cell>
          <cell r="B1415" t="str">
            <v>AGUILAR HANDAL PASTORA</v>
          </cell>
          <cell r="C1415" t="str">
            <v>Proveedores Rentas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400000</v>
          </cell>
          <cell r="P1415">
            <v>400000</v>
          </cell>
          <cell r="Q1415">
            <v>0</v>
          </cell>
          <cell r="R1415" t="e">
            <v>#REF!</v>
          </cell>
          <cell r="S1415" t="e">
            <v>#REF!</v>
          </cell>
          <cell r="T1415">
            <v>480000</v>
          </cell>
          <cell r="U1415">
            <v>0</v>
          </cell>
          <cell r="V1415">
            <v>480000</v>
          </cell>
          <cell r="W1415" t="e">
            <v>#REF!</v>
          </cell>
          <cell r="X1415">
            <v>0</v>
          </cell>
          <cell r="Y1415">
            <v>0</v>
          </cell>
          <cell r="Z1415" t="e">
            <v>#REF!</v>
          </cell>
          <cell r="AA1415" t="e">
            <v>#REF!</v>
          </cell>
        </row>
        <row r="1416">
          <cell r="A1416" t="str">
            <v>2.1.1.2.1.1.23</v>
          </cell>
          <cell r="B1416" t="str">
            <v>AEROPUERTOS Y SERVICIOS AUXILIARES</v>
          </cell>
          <cell r="C1416" t="str">
            <v>Proveedores Rentas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 t="e">
            <v>#REF!</v>
          </cell>
          <cell r="X1416">
            <v>0</v>
          </cell>
          <cell r="Y1416">
            <v>0</v>
          </cell>
          <cell r="Z1416" t="e">
            <v>#REF!</v>
          </cell>
          <cell r="AA1416" t="e">
            <v>#REF!</v>
          </cell>
        </row>
        <row r="1417">
          <cell r="A1417" t="str">
            <v>2.1.1.2.1.1.316</v>
          </cell>
          <cell r="B1417" t="str">
            <v>Administraciòn Inmobiliaria y Servicios Universitarios, s.c.</v>
          </cell>
          <cell r="C1417" t="str">
            <v>Proveedores Rentas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 t="e">
            <v>#REF!</v>
          </cell>
          <cell r="X1417">
            <v>0</v>
          </cell>
          <cell r="Y1417">
            <v>0</v>
          </cell>
          <cell r="Z1417" t="e">
            <v>#REF!</v>
          </cell>
          <cell r="AA1417" t="e">
            <v>#REF!</v>
          </cell>
        </row>
        <row r="1418">
          <cell r="A1418" t="str">
            <v>2.1.1.2.1.1.32</v>
          </cell>
          <cell r="B1418" t="str">
            <v>AGUILAR VARGAS ARTURO</v>
          </cell>
          <cell r="C1418" t="str">
            <v>Proveedores Rentas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267120</v>
          </cell>
          <cell r="P1418">
            <v>267120</v>
          </cell>
          <cell r="Q1418">
            <v>0</v>
          </cell>
          <cell r="R1418" t="e">
            <v>#REF!</v>
          </cell>
          <cell r="S1418" t="e">
            <v>#REF!</v>
          </cell>
          <cell r="T1418">
            <v>296800</v>
          </cell>
          <cell r="U1418">
            <v>0</v>
          </cell>
          <cell r="V1418">
            <v>296800</v>
          </cell>
          <cell r="W1418" t="e">
            <v>#REF!</v>
          </cell>
          <cell r="X1418">
            <v>0</v>
          </cell>
          <cell r="Y1418">
            <v>0</v>
          </cell>
          <cell r="Z1418" t="e">
            <v>#REF!</v>
          </cell>
          <cell r="AA1418" t="e">
            <v>#REF!</v>
          </cell>
        </row>
        <row r="1419">
          <cell r="A1419" t="str">
            <v>2.1.1.2.1.1.35</v>
          </cell>
          <cell r="B1419" t="str">
            <v>Arquitectura Y Direccion De Obras Scp</v>
          </cell>
          <cell r="C1419" t="str">
            <v>Proveedores Rentas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377000</v>
          </cell>
          <cell r="P1419">
            <v>377000</v>
          </cell>
          <cell r="Q1419">
            <v>0</v>
          </cell>
          <cell r="R1419" t="e">
            <v>#REF!</v>
          </cell>
          <cell r="S1419" t="e">
            <v>#REF!</v>
          </cell>
          <cell r="T1419">
            <v>377000</v>
          </cell>
          <cell r="U1419">
            <v>0</v>
          </cell>
          <cell r="V1419">
            <v>377000</v>
          </cell>
          <cell r="W1419" t="e">
            <v>#REF!</v>
          </cell>
          <cell r="X1419">
            <v>0</v>
          </cell>
          <cell r="Y1419">
            <v>0</v>
          </cell>
          <cell r="Z1419" t="e">
            <v>#REF!</v>
          </cell>
          <cell r="AA1419" t="e">
            <v>#REF!</v>
          </cell>
        </row>
        <row r="1420">
          <cell r="A1420" t="str">
            <v>2.1.1.2.1.1.37</v>
          </cell>
          <cell r="B1420" t="str">
            <v>Alvarez Oramas Maria Teresa</v>
          </cell>
          <cell r="C1420" t="str">
            <v>Proveedores Rentas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101124</v>
          </cell>
          <cell r="P1420">
            <v>101124</v>
          </cell>
          <cell r="Q1420">
            <v>0</v>
          </cell>
          <cell r="R1420" t="e">
            <v>#REF!</v>
          </cell>
          <cell r="S1420" t="e">
            <v>#REF!</v>
          </cell>
          <cell r="T1420">
            <v>176967</v>
          </cell>
          <cell r="U1420">
            <v>0</v>
          </cell>
          <cell r="V1420">
            <v>176967</v>
          </cell>
          <cell r="W1420" t="e">
            <v>#REF!</v>
          </cell>
          <cell r="X1420">
            <v>0</v>
          </cell>
          <cell r="Y1420">
            <v>0</v>
          </cell>
          <cell r="Z1420" t="e">
            <v>#REF!</v>
          </cell>
          <cell r="AA1420" t="e">
            <v>#REF!</v>
          </cell>
        </row>
        <row r="1421">
          <cell r="A1421" t="str">
            <v>2.1.1.2.1.1.4</v>
          </cell>
          <cell r="B1421" t="str">
            <v>ACE DESIGN, S.A. DE C.V.</v>
          </cell>
          <cell r="C1421" t="str">
            <v>Proveedores Rentas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81200</v>
          </cell>
          <cell r="P1421">
            <v>81200</v>
          </cell>
          <cell r="Q1421">
            <v>0</v>
          </cell>
          <cell r="R1421" t="e">
            <v>#REF!</v>
          </cell>
          <cell r="S1421" t="e">
            <v>#REF!</v>
          </cell>
          <cell r="T1421">
            <v>121800</v>
          </cell>
          <cell r="U1421">
            <v>0</v>
          </cell>
          <cell r="V1421">
            <v>121800</v>
          </cell>
          <cell r="W1421" t="e">
            <v>#REF!</v>
          </cell>
          <cell r="X1421">
            <v>0</v>
          </cell>
          <cell r="Y1421">
            <v>0</v>
          </cell>
          <cell r="Z1421" t="e">
            <v>#REF!</v>
          </cell>
          <cell r="AA1421" t="e">
            <v>#REF!</v>
          </cell>
        </row>
        <row r="1422">
          <cell r="A1422" t="str">
            <v>2.1.1.2.1.1.55</v>
          </cell>
          <cell r="B1422" t="str">
            <v>Angulo Elias Elia Marcela</v>
          </cell>
          <cell r="C1422" t="str">
            <v>Proveedores Rentas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39432</v>
          </cell>
          <cell r="P1422">
            <v>39432</v>
          </cell>
          <cell r="Q1422">
            <v>0</v>
          </cell>
          <cell r="R1422" t="e">
            <v>#REF!</v>
          </cell>
          <cell r="S1422" t="e">
            <v>#REF!</v>
          </cell>
          <cell r="T1422">
            <v>118296</v>
          </cell>
          <cell r="U1422">
            <v>0</v>
          </cell>
          <cell r="V1422">
            <v>118296</v>
          </cell>
          <cell r="W1422" t="e">
            <v>#REF!</v>
          </cell>
          <cell r="X1422">
            <v>0</v>
          </cell>
          <cell r="Y1422">
            <v>0</v>
          </cell>
          <cell r="Z1422" t="e">
            <v>#REF!</v>
          </cell>
          <cell r="AA1422" t="e">
            <v>#REF!</v>
          </cell>
        </row>
        <row r="1423">
          <cell r="A1423" t="str">
            <v>2.1.1.2.1.1.68</v>
          </cell>
          <cell r="B1423" t="str">
            <v>ANGULO MUÑOA AIDA ELVIRA</v>
          </cell>
          <cell r="C1423" t="str">
            <v>Proveedores Rentas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103880</v>
          </cell>
          <cell r="U1423">
            <v>0</v>
          </cell>
          <cell r="V1423">
            <v>103880</v>
          </cell>
          <cell r="W1423" t="e">
            <v>#REF!</v>
          </cell>
          <cell r="X1423">
            <v>0</v>
          </cell>
          <cell r="Y1423">
            <v>0</v>
          </cell>
          <cell r="Z1423" t="e">
            <v>#REF!</v>
          </cell>
          <cell r="AA1423" t="e">
            <v>#REF!</v>
          </cell>
        </row>
        <row r="1424">
          <cell r="A1424" t="str">
            <v>2.1.1.2.1.10.4</v>
          </cell>
          <cell r="B1424" t="str">
            <v>JIMENEZ LIZARRAGA ALFONSO</v>
          </cell>
          <cell r="C1424" t="str">
            <v>Proveedores Rentas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667125.47</v>
          </cell>
          <cell r="P1424">
            <v>667125.47</v>
          </cell>
          <cell r="Q1424">
            <v>0</v>
          </cell>
          <cell r="R1424" t="e">
            <v>#REF!</v>
          </cell>
          <cell r="S1424" t="e">
            <v>#REF!</v>
          </cell>
          <cell r="T1424">
            <v>727773.24</v>
          </cell>
          <cell r="U1424">
            <v>0</v>
          </cell>
          <cell r="V1424">
            <v>727773.24</v>
          </cell>
          <cell r="W1424" t="e">
            <v>#REF!</v>
          </cell>
          <cell r="X1424">
            <v>0</v>
          </cell>
          <cell r="Y1424">
            <v>0</v>
          </cell>
          <cell r="Z1424" t="e">
            <v>#REF!</v>
          </cell>
          <cell r="AA1424" t="e">
            <v>#REF!</v>
          </cell>
        </row>
        <row r="1425">
          <cell r="A1425" t="str">
            <v>2.1.1.2.1.12.127</v>
          </cell>
          <cell r="B1425" t="str">
            <v>LIZARRAGA SOLIS WILFRIDO</v>
          </cell>
          <cell r="C1425" t="str">
            <v>Proveedores Rentas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18147.2</v>
          </cell>
          <cell r="P1425">
            <v>18147.2</v>
          </cell>
          <cell r="Q1425">
            <v>0</v>
          </cell>
          <cell r="R1425" t="e">
            <v>#REF!</v>
          </cell>
          <cell r="S1425" t="e">
            <v>#REF!</v>
          </cell>
          <cell r="T1425">
            <v>54441.599999999999</v>
          </cell>
          <cell r="U1425">
            <v>0</v>
          </cell>
          <cell r="V1425">
            <v>54441.599999999999</v>
          </cell>
          <cell r="W1425" t="e">
            <v>#REF!</v>
          </cell>
          <cell r="X1425">
            <v>0</v>
          </cell>
          <cell r="Y1425">
            <v>0</v>
          </cell>
          <cell r="Z1425" t="e">
            <v>#REF!</v>
          </cell>
          <cell r="AA1425" t="e">
            <v>#REF!</v>
          </cell>
        </row>
        <row r="1426">
          <cell r="A1426" t="str">
            <v>2.1.1.2.1.12.21</v>
          </cell>
          <cell r="B1426" t="str">
            <v>LIZARRAGA SOLIS PEGGY VERONICA</v>
          </cell>
          <cell r="C1426" t="str">
            <v>Proveedores Rentas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104548.2</v>
          </cell>
          <cell r="P1426">
            <v>104548.2</v>
          </cell>
          <cell r="Q1426">
            <v>0</v>
          </cell>
          <cell r="R1426" t="e">
            <v>#REF!</v>
          </cell>
          <cell r="S1426" t="e">
            <v>#REF!</v>
          </cell>
          <cell r="T1426">
            <v>139397.6</v>
          </cell>
          <cell r="U1426">
            <v>0</v>
          </cell>
          <cell r="V1426">
            <v>139397.6</v>
          </cell>
          <cell r="W1426" t="e">
            <v>#REF!</v>
          </cell>
          <cell r="X1426">
            <v>0</v>
          </cell>
          <cell r="Y1426">
            <v>0</v>
          </cell>
          <cell r="Z1426" t="e">
            <v>#REF!</v>
          </cell>
          <cell r="AA1426" t="e">
            <v>#REF!</v>
          </cell>
        </row>
        <row r="1427">
          <cell r="A1427" t="str">
            <v>2.1.1.2.1.12.37</v>
          </cell>
          <cell r="B1427" t="str">
            <v>LAGUARDIA VALDEZ ASUNCION SONIA</v>
          </cell>
          <cell r="C1427" t="str">
            <v>Proveedores Rentas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186560</v>
          </cell>
          <cell r="P1427">
            <v>186560</v>
          </cell>
          <cell r="Q1427">
            <v>0</v>
          </cell>
          <cell r="R1427" t="e">
            <v>#REF!</v>
          </cell>
          <cell r="S1427" t="e">
            <v>#REF!</v>
          </cell>
          <cell r="T1427">
            <v>466400</v>
          </cell>
          <cell r="U1427">
            <v>0</v>
          </cell>
          <cell r="V1427">
            <v>466400</v>
          </cell>
          <cell r="W1427" t="e">
            <v>#REF!</v>
          </cell>
          <cell r="X1427">
            <v>0</v>
          </cell>
          <cell r="Y1427">
            <v>0</v>
          </cell>
          <cell r="Z1427" t="e">
            <v>#REF!</v>
          </cell>
          <cell r="AA1427" t="e">
            <v>#REF!</v>
          </cell>
        </row>
        <row r="1428">
          <cell r="A1428" t="str">
            <v>2.1.1.2.1.13.104</v>
          </cell>
          <cell r="B1428" t="str">
            <v>MONTAÑO ALDAMA CARLOS ENRIQUE</v>
          </cell>
          <cell r="C1428" t="str">
            <v>Proveedores Rentas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141045.6</v>
          </cell>
          <cell r="P1428">
            <v>141045.6</v>
          </cell>
          <cell r="Q1428">
            <v>0</v>
          </cell>
          <cell r="R1428" t="e">
            <v>#REF!</v>
          </cell>
          <cell r="S1428" t="e">
            <v>#REF!</v>
          </cell>
          <cell r="T1428">
            <v>188060.79999999999</v>
          </cell>
          <cell r="U1428">
            <v>0</v>
          </cell>
          <cell r="V1428">
            <v>188060.79999999999</v>
          </cell>
          <cell r="W1428" t="e">
            <v>#REF!</v>
          </cell>
          <cell r="X1428">
            <v>0</v>
          </cell>
          <cell r="Y1428">
            <v>0</v>
          </cell>
          <cell r="Z1428" t="e">
            <v>#REF!</v>
          </cell>
          <cell r="AA1428" t="e">
            <v>#REF!</v>
          </cell>
        </row>
        <row r="1429">
          <cell r="A1429" t="str">
            <v>2.1.1.2.1.13.195</v>
          </cell>
          <cell r="B1429" t="str">
            <v>MARTINEZ NOVELO NOE JESUS</v>
          </cell>
          <cell r="C1429" t="str">
            <v>Proveedores Rentas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442656</v>
          </cell>
          <cell r="P1429">
            <v>442656</v>
          </cell>
          <cell r="Q1429">
            <v>0</v>
          </cell>
          <cell r="R1429" t="e">
            <v>#REF!</v>
          </cell>
          <cell r="S1429" t="e">
            <v>#REF!</v>
          </cell>
          <cell r="T1429">
            <v>885312</v>
          </cell>
          <cell r="U1429">
            <v>0</v>
          </cell>
          <cell r="V1429">
            <v>885312</v>
          </cell>
          <cell r="W1429" t="e">
            <v>#REF!</v>
          </cell>
          <cell r="X1429">
            <v>0</v>
          </cell>
          <cell r="Y1429">
            <v>0</v>
          </cell>
          <cell r="Z1429" t="e">
            <v>#REF!</v>
          </cell>
          <cell r="AA1429" t="e">
            <v>#REF!</v>
          </cell>
        </row>
        <row r="1430">
          <cell r="A1430" t="str">
            <v>2.1.1.2.1.13.276</v>
          </cell>
          <cell r="B1430" t="str">
            <v>MARRUFO MALDONADO JOSE DEL CARMEN</v>
          </cell>
          <cell r="C1430" t="str">
            <v>Proveedores Rentas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763200</v>
          </cell>
          <cell r="P1430">
            <v>763200</v>
          </cell>
          <cell r="Q1430">
            <v>0</v>
          </cell>
          <cell r="R1430" t="e">
            <v>#REF!</v>
          </cell>
          <cell r="S1430" t="e">
            <v>#REF!</v>
          </cell>
          <cell r="T1430">
            <v>858600</v>
          </cell>
          <cell r="U1430">
            <v>0</v>
          </cell>
          <cell r="V1430">
            <v>858600</v>
          </cell>
          <cell r="W1430" t="e">
            <v>#REF!</v>
          </cell>
          <cell r="X1430">
            <v>0</v>
          </cell>
          <cell r="Y1430">
            <v>0</v>
          </cell>
          <cell r="Z1430" t="e">
            <v>#REF!</v>
          </cell>
          <cell r="AA1430" t="e">
            <v>#REF!</v>
          </cell>
        </row>
        <row r="1431">
          <cell r="A1431" t="str">
            <v>2.1.1.2.1.13.279</v>
          </cell>
          <cell r="B1431" t="str">
            <v>Mendez Moguel Marco Antonio</v>
          </cell>
          <cell r="C1431" t="str">
            <v>Proveedores Rentas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127200</v>
          </cell>
          <cell r="P1431">
            <v>127200</v>
          </cell>
          <cell r="Q1431">
            <v>0</v>
          </cell>
          <cell r="R1431" t="e">
            <v>#REF!</v>
          </cell>
          <cell r="S1431" t="e">
            <v>#REF!</v>
          </cell>
          <cell r="T1431">
            <v>169600</v>
          </cell>
          <cell r="U1431">
            <v>0</v>
          </cell>
          <cell r="V1431">
            <v>169600</v>
          </cell>
          <cell r="W1431" t="e">
            <v>#REF!</v>
          </cell>
          <cell r="X1431">
            <v>0</v>
          </cell>
          <cell r="Y1431">
            <v>0</v>
          </cell>
          <cell r="Z1431" t="e">
            <v>#REF!</v>
          </cell>
          <cell r="AA1431" t="e">
            <v>#REF!</v>
          </cell>
        </row>
        <row r="1432">
          <cell r="A1432" t="str">
            <v>2.1.1.2.1.13.292</v>
          </cell>
          <cell r="B1432" t="str">
            <v>MAHARBA SERVICIOS INMOBILIARIOS S.A. DE C.V.</v>
          </cell>
          <cell r="C1432" t="str">
            <v>Proveedores Rentas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108054</v>
          </cell>
          <cell r="P1432">
            <v>108054</v>
          </cell>
          <cell r="Q1432">
            <v>0</v>
          </cell>
          <cell r="R1432" t="e">
            <v>#REF!</v>
          </cell>
          <cell r="S1432" t="e">
            <v>#REF!</v>
          </cell>
          <cell r="T1432">
            <v>144072</v>
          </cell>
          <cell r="U1432">
            <v>0</v>
          </cell>
          <cell r="V1432">
            <v>144072</v>
          </cell>
          <cell r="W1432" t="e">
            <v>#REF!</v>
          </cell>
          <cell r="X1432">
            <v>0</v>
          </cell>
          <cell r="Y1432">
            <v>0</v>
          </cell>
          <cell r="Z1432" t="e">
            <v>#REF!</v>
          </cell>
          <cell r="AA1432" t="e">
            <v>#REF!</v>
          </cell>
        </row>
        <row r="1433">
          <cell r="A1433" t="str">
            <v>2.1.1.2.1.13.298</v>
          </cell>
          <cell r="B1433" t="str">
            <v>MADRIGAL BAEZA ZORAYA</v>
          </cell>
          <cell r="C1433" t="str">
            <v>Proveedores Rentas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57240</v>
          </cell>
          <cell r="P1433">
            <v>57240</v>
          </cell>
          <cell r="Q1433">
            <v>0</v>
          </cell>
          <cell r="R1433" t="e">
            <v>#REF!</v>
          </cell>
          <cell r="S1433" t="e">
            <v>#REF!</v>
          </cell>
          <cell r="T1433">
            <v>143100</v>
          </cell>
          <cell r="U1433">
            <v>0</v>
          </cell>
          <cell r="V1433">
            <v>143100</v>
          </cell>
          <cell r="W1433" t="e">
            <v>#REF!</v>
          </cell>
          <cell r="X1433">
            <v>0</v>
          </cell>
          <cell r="Y1433">
            <v>0</v>
          </cell>
          <cell r="Z1433" t="e">
            <v>#REF!</v>
          </cell>
          <cell r="AA1433" t="e">
            <v>#REF!</v>
          </cell>
        </row>
        <row r="1434">
          <cell r="A1434" t="str">
            <v>2.1.1.2.1.13.322</v>
          </cell>
          <cell r="B1434" t="str">
            <v>Minguer Alcocer Dora Elizabeth</v>
          </cell>
          <cell r="C1434" t="str">
            <v>Proveedores Rentas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100517.25</v>
          </cell>
          <cell r="P1434">
            <v>100517.25</v>
          </cell>
          <cell r="Q1434">
            <v>0</v>
          </cell>
          <cell r="R1434" t="e">
            <v>#REF!</v>
          </cell>
          <cell r="S1434" t="e">
            <v>#REF!</v>
          </cell>
          <cell r="T1434">
            <v>140724.15</v>
          </cell>
          <cell r="U1434">
            <v>0</v>
          </cell>
          <cell r="V1434">
            <v>140724.15</v>
          </cell>
          <cell r="W1434" t="e">
            <v>#REF!</v>
          </cell>
          <cell r="X1434">
            <v>0</v>
          </cell>
          <cell r="Y1434">
            <v>0</v>
          </cell>
          <cell r="Z1434" t="e">
            <v>#REF!</v>
          </cell>
          <cell r="AA1434" t="e">
            <v>#REF!</v>
          </cell>
        </row>
        <row r="1435">
          <cell r="A1435" t="str">
            <v>2.1.1.2.1.13.324</v>
          </cell>
          <cell r="B1435" t="str">
            <v>MOLGORA CASTAÑEDA ANTONIA DE JESUS</v>
          </cell>
          <cell r="C1435" t="str">
            <v>Proveedores Rentas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142332.42000000001</v>
          </cell>
          <cell r="P1435">
            <v>142332.42000000001</v>
          </cell>
          <cell r="Q1435">
            <v>0</v>
          </cell>
          <cell r="R1435" t="e">
            <v>#REF!</v>
          </cell>
          <cell r="S1435" t="e">
            <v>#REF!</v>
          </cell>
          <cell r="T1435">
            <v>166054.49</v>
          </cell>
          <cell r="U1435">
            <v>0</v>
          </cell>
          <cell r="V1435">
            <v>166054.49</v>
          </cell>
          <cell r="W1435" t="e">
            <v>#REF!</v>
          </cell>
          <cell r="X1435">
            <v>0</v>
          </cell>
          <cell r="Y1435">
            <v>0</v>
          </cell>
          <cell r="Z1435" t="e">
            <v>#REF!</v>
          </cell>
          <cell r="AA1435" t="e">
            <v>#REF!</v>
          </cell>
        </row>
        <row r="1436">
          <cell r="A1436" t="str">
            <v>2.1.1.2.1.13.388</v>
          </cell>
          <cell r="B1436" t="str">
            <v>MAGHELLI LUCA</v>
          </cell>
          <cell r="C1436" t="str">
            <v>Proveedores Rentas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840000</v>
          </cell>
          <cell r="P1436">
            <v>840000</v>
          </cell>
          <cell r="Q1436">
            <v>0</v>
          </cell>
          <cell r="R1436" t="e">
            <v>#REF!</v>
          </cell>
          <cell r="S1436" t="e">
            <v>#REF!</v>
          </cell>
          <cell r="T1436">
            <v>840000</v>
          </cell>
          <cell r="U1436">
            <v>0</v>
          </cell>
          <cell r="V1436">
            <v>840000</v>
          </cell>
          <cell r="W1436" t="e">
            <v>#REF!</v>
          </cell>
          <cell r="X1436">
            <v>0</v>
          </cell>
          <cell r="Y1436">
            <v>0</v>
          </cell>
          <cell r="Z1436" t="e">
            <v>#REF!</v>
          </cell>
          <cell r="AA1436" t="e">
            <v>#REF!</v>
          </cell>
        </row>
        <row r="1437">
          <cell r="A1437" t="str">
            <v>2.1.1.2.1.13.53</v>
          </cell>
          <cell r="B1437" t="str">
            <v>Multipuerto S.A. De C.V.</v>
          </cell>
          <cell r="C1437" t="str">
            <v>Proveedores Rentas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20756</v>
          </cell>
          <cell r="P1437">
            <v>20756</v>
          </cell>
          <cell r="Q1437">
            <v>0</v>
          </cell>
          <cell r="R1437" t="e">
            <v>#REF!</v>
          </cell>
          <cell r="S1437" t="e">
            <v>#REF!</v>
          </cell>
          <cell r="T1437">
            <v>41512</v>
          </cell>
          <cell r="U1437">
            <v>0</v>
          </cell>
          <cell r="V1437">
            <v>41512</v>
          </cell>
          <cell r="W1437" t="e">
            <v>#REF!</v>
          </cell>
          <cell r="X1437">
            <v>0</v>
          </cell>
          <cell r="Y1437">
            <v>0</v>
          </cell>
          <cell r="Z1437" t="e">
            <v>#REF!</v>
          </cell>
          <cell r="AA1437" t="e">
            <v>#REF!</v>
          </cell>
        </row>
        <row r="1438">
          <cell r="A1438" t="str">
            <v>2.1.1.2.1.13.68</v>
          </cell>
          <cell r="B1438" t="str">
            <v>MEDINA MARTINEZ HASSAN</v>
          </cell>
          <cell r="C1438" t="str">
            <v>Proveedores Rentas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15742.58</v>
          </cell>
          <cell r="P1438">
            <v>15742.58</v>
          </cell>
          <cell r="Q1438">
            <v>0</v>
          </cell>
          <cell r="R1438" t="e">
            <v>#REF!</v>
          </cell>
          <cell r="S1438" t="e">
            <v>#REF!</v>
          </cell>
          <cell r="T1438">
            <v>31485.16</v>
          </cell>
          <cell r="U1438">
            <v>0</v>
          </cell>
          <cell r="V1438">
            <v>31485.16</v>
          </cell>
          <cell r="W1438" t="e">
            <v>#REF!</v>
          </cell>
          <cell r="X1438">
            <v>0</v>
          </cell>
          <cell r="Y1438">
            <v>0</v>
          </cell>
          <cell r="Z1438" t="e">
            <v>#REF!</v>
          </cell>
          <cell r="AA1438" t="e">
            <v>#REF!</v>
          </cell>
        </row>
        <row r="1439">
          <cell r="A1439" t="str">
            <v>2.1.1.2.1.13.87</v>
          </cell>
          <cell r="B1439" t="str">
            <v>MINGUER CERON JUAN JAIME</v>
          </cell>
          <cell r="C1439" t="str">
            <v>Proveedores Rentas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29680</v>
          </cell>
          <cell r="P1439">
            <v>29680</v>
          </cell>
          <cell r="Q1439">
            <v>0</v>
          </cell>
          <cell r="R1439" t="e">
            <v>#REF!</v>
          </cell>
          <cell r="S1439" t="e">
            <v>#REF!</v>
          </cell>
          <cell r="T1439">
            <v>37100</v>
          </cell>
          <cell r="U1439">
            <v>0</v>
          </cell>
          <cell r="V1439">
            <v>37100</v>
          </cell>
          <cell r="W1439" t="e">
            <v>#REF!</v>
          </cell>
          <cell r="X1439">
            <v>0</v>
          </cell>
          <cell r="Y1439">
            <v>0</v>
          </cell>
          <cell r="Z1439" t="e">
            <v>#REF!</v>
          </cell>
          <cell r="AA1439" t="e">
            <v>#REF!</v>
          </cell>
        </row>
        <row r="1440">
          <cell r="A1440" t="str">
            <v>2.1.1.2.1.14.3</v>
          </cell>
          <cell r="B1440" t="str">
            <v>NOVELO TEC WILBERTH</v>
          </cell>
          <cell r="C1440" t="str">
            <v>Proveedores Rentas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71275.86</v>
          </cell>
          <cell r="P1440">
            <v>71275.86</v>
          </cell>
          <cell r="Q1440">
            <v>0</v>
          </cell>
          <cell r="R1440" t="e">
            <v>#REF!</v>
          </cell>
          <cell r="S1440" t="e">
            <v>#REF!</v>
          </cell>
          <cell r="T1440">
            <v>95034.48</v>
          </cell>
          <cell r="U1440">
            <v>0</v>
          </cell>
          <cell r="V1440">
            <v>95034.48</v>
          </cell>
          <cell r="W1440" t="e">
            <v>#REF!</v>
          </cell>
          <cell r="X1440">
            <v>0</v>
          </cell>
          <cell r="Y1440">
            <v>0</v>
          </cell>
          <cell r="Z1440" t="e">
            <v>#REF!</v>
          </cell>
          <cell r="AA1440" t="e">
            <v>#REF!</v>
          </cell>
        </row>
        <row r="1441">
          <cell r="A1441" t="str">
            <v>2.1.1.2.1.14.5</v>
          </cell>
          <cell r="B1441" t="str">
            <v>Nayfer S.A. De C.V.</v>
          </cell>
          <cell r="C1441" t="str">
            <v>Proveedores Rentas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408545.72</v>
          </cell>
          <cell r="P1441">
            <v>408545.72</v>
          </cell>
          <cell r="Q1441">
            <v>0</v>
          </cell>
          <cell r="R1441" t="e">
            <v>#REF!</v>
          </cell>
          <cell r="S1441" t="e">
            <v>#REF!</v>
          </cell>
          <cell r="T1441">
            <v>490322.58</v>
          </cell>
          <cell r="U1441">
            <v>0</v>
          </cell>
          <cell r="V1441">
            <v>490322.58</v>
          </cell>
          <cell r="W1441" t="e">
            <v>#REF!</v>
          </cell>
          <cell r="X1441">
            <v>0</v>
          </cell>
          <cell r="Y1441">
            <v>0</v>
          </cell>
          <cell r="Z1441" t="e">
            <v>#REF!</v>
          </cell>
          <cell r="AA1441" t="e">
            <v>#REF!</v>
          </cell>
        </row>
        <row r="1442">
          <cell r="A1442" t="str">
            <v>2.1.1.2.1.16.100</v>
          </cell>
          <cell r="B1442" t="str">
            <v>OLIVEROS HERNANDEZ GUADALUPE</v>
          </cell>
          <cell r="C1442" t="str">
            <v>Proveedores Rentas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10965.52</v>
          </cell>
          <cell r="P1442">
            <v>10965.52</v>
          </cell>
          <cell r="Q1442">
            <v>0</v>
          </cell>
          <cell r="R1442" t="e">
            <v>#REF!</v>
          </cell>
          <cell r="S1442" t="e">
            <v>#REF!</v>
          </cell>
          <cell r="T1442">
            <v>27413.8</v>
          </cell>
          <cell r="U1442">
            <v>0</v>
          </cell>
          <cell r="V1442">
            <v>27413.8</v>
          </cell>
          <cell r="W1442" t="e">
            <v>#REF!</v>
          </cell>
          <cell r="X1442">
            <v>0</v>
          </cell>
          <cell r="Y1442">
            <v>0</v>
          </cell>
          <cell r="Z1442" t="e">
            <v>#REF!</v>
          </cell>
          <cell r="AA1442" t="e">
            <v>#REF!</v>
          </cell>
        </row>
        <row r="1443">
          <cell r="A1443" t="str">
            <v>2.1.1.2.1.16.115</v>
          </cell>
          <cell r="B1443" t="str">
            <v>ORTEGON CERVERA RITA MARIA</v>
          </cell>
          <cell r="C1443" t="str">
            <v>Proveedores Rentas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25574.34</v>
          </cell>
          <cell r="P1443">
            <v>25574.34</v>
          </cell>
          <cell r="Q1443">
            <v>0</v>
          </cell>
          <cell r="R1443" t="e">
            <v>#REF!</v>
          </cell>
          <cell r="S1443" t="e">
            <v>#REF!</v>
          </cell>
          <cell r="T1443">
            <v>76723.009999999995</v>
          </cell>
          <cell r="U1443">
            <v>0</v>
          </cell>
          <cell r="V1443">
            <v>76723.009999999995</v>
          </cell>
          <cell r="W1443" t="e">
            <v>#REF!</v>
          </cell>
          <cell r="X1443">
            <v>0</v>
          </cell>
          <cell r="Y1443">
            <v>0</v>
          </cell>
          <cell r="Z1443" t="e">
            <v>#REF!</v>
          </cell>
          <cell r="AA1443" t="e">
            <v>#REF!</v>
          </cell>
        </row>
        <row r="1444">
          <cell r="A1444" t="str">
            <v>2.1.1.2.1.16.127</v>
          </cell>
          <cell r="B1444" t="str">
            <v>OPERADORA Y RENTADORA DE MUEBLES E INMUEBLES PIACEM SA DE CV</v>
          </cell>
          <cell r="C1444" t="str">
            <v>Proveedores Rentas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232000</v>
          </cell>
          <cell r="P1444">
            <v>232000</v>
          </cell>
          <cell r="Q1444">
            <v>0</v>
          </cell>
          <cell r="R1444" t="e">
            <v>#REF!</v>
          </cell>
          <cell r="S1444" t="e">
            <v>#REF!</v>
          </cell>
          <cell r="T1444">
            <v>696000</v>
          </cell>
          <cell r="U1444">
            <v>0</v>
          </cell>
          <cell r="V1444">
            <v>696000</v>
          </cell>
          <cell r="W1444" t="e">
            <v>#REF!</v>
          </cell>
          <cell r="X1444">
            <v>0</v>
          </cell>
          <cell r="Y1444">
            <v>0</v>
          </cell>
          <cell r="Z1444" t="e">
            <v>#REF!</v>
          </cell>
          <cell r="AA1444" t="e">
            <v>#REF!</v>
          </cell>
        </row>
        <row r="1445">
          <cell r="A1445" t="str">
            <v>2.1.1.2.1.17.81</v>
          </cell>
          <cell r="B1445" t="str">
            <v>PULIDO CHAVEZ ANTONIA</v>
          </cell>
          <cell r="C1445" t="str">
            <v>Proveedores Rentas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69740.44</v>
          </cell>
          <cell r="P1445">
            <v>69740.44</v>
          </cell>
          <cell r="Q1445">
            <v>0</v>
          </cell>
          <cell r="R1445" t="e">
            <v>#REF!</v>
          </cell>
          <cell r="S1445" t="e">
            <v>#REF!</v>
          </cell>
          <cell r="T1445">
            <v>76080.479999999996</v>
          </cell>
          <cell r="U1445">
            <v>0</v>
          </cell>
          <cell r="V1445">
            <v>76080.479999999996</v>
          </cell>
          <cell r="W1445" t="e">
            <v>#REF!</v>
          </cell>
          <cell r="X1445">
            <v>0</v>
          </cell>
          <cell r="Y1445">
            <v>0</v>
          </cell>
          <cell r="Z1445" t="e">
            <v>#REF!</v>
          </cell>
          <cell r="AA1445" t="e">
            <v>#REF!</v>
          </cell>
        </row>
        <row r="1446">
          <cell r="A1446" t="str">
            <v>2.1.1.2.1.19.15</v>
          </cell>
          <cell r="B1446" t="str">
            <v>Radiomovil Dipsa, S.A. De C.V.</v>
          </cell>
          <cell r="C1446" t="str">
            <v>Proveedores Rentas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28992</v>
          </cell>
          <cell r="U1446">
            <v>0</v>
          </cell>
          <cell r="V1446">
            <v>28992</v>
          </cell>
          <cell r="W1446" t="e">
            <v>#REF!</v>
          </cell>
          <cell r="X1446">
            <v>0</v>
          </cell>
          <cell r="Y1446">
            <v>0</v>
          </cell>
          <cell r="Z1446" t="e">
            <v>#REF!</v>
          </cell>
          <cell r="AA1446" t="e">
            <v>#REF!</v>
          </cell>
        </row>
        <row r="1447">
          <cell r="A1447" t="str">
            <v>2.1.1.2.1.19.181</v>
          </cell>
          <cell r="B1447" t="str">
            <v>RENDON HERNANDEZ LAURA ELENA</v>
          </cell>
          <cell r="C1447" t="str">
            <v>Proveedores Rentas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62576.56</v>
          </cell>
          <cell r="P1447">
            <v>62576.56</v>
          </cell>
          <cell r="Q1447">
            <v>0</v>
          </cell>
          <cell r="R1447" t="e">
            <v>#REF!</v>
          </cell>
          <cell r="S1447" t="e">
            <v>#REF!</v>
          </cell>
          <cell r="T1447">
            <v>78220.7</v>
          </cell>
          <cell r="U1447">
            <v>0</v>
          </cell>
          <cell r="V1447">
            <v>78220.7</v>
          </cell>
          <cell r="W1447" t="e">
            <v>#REF!</v>
          </cell>
          <cell r="X1447">
            <v>0</v>
          </cell>
          <cell r="Y1447">
            <v>0</v>
          </cell>
          <cell r="Z1447" t="e">
            <v>#REF!</v>
          </cell>
          <cell r="AA1447" t="e">
            <v>#REF!</v>
          </cell>
        </row>
        <row r="1448">
          <cell r="A1448" t="str">
            <v>2.1.1.2.1.19.23</v>
          </cell>
          <cell r="B1448" t="str">
            <v>ROCHA ALVAREZ IGNACIO LEONARDO</v>
          </cell>
          <cell r="C1448" t="str">
            <v>Proveedores Rentas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188000</v>
          </cell>
          <cell r="K1448">
            <v>282000</v>
          </cell>
          <cell r="L1448">
            <v>0</v>
          </cell>
          <cell r="M1448">
            <v>0</v>
          </cell>
          <cell r="N1448">
            <v>0</v>
          </cell>
          <cell r="O1448">
            <v>122960</v>
          </cell>
          <cell r="P1448">
            <v>592960</v>
          </cell>
          <cell r="Q1448">
            <v>470000</v>
          </cell>
          <cell r="R1448" t="e">
            <v>#REF!</v>
          </cell>
          <cell r="S1448" t="e">
            <v>#REF!</v>
          </cell>
          <cell r="T1448">
            <v>715920</v>
          </cell>
          <cell r="U1448">
            <v>0</v>
          </cell>
          <cell r="V1448">
            <v>715920</v>
          </cell>
          <cell r="W1448" t="e">
            <v>#REF!</v>
          </cell>
          <cell r="X1448">
            <v>0</v>
          </cell>
          <cell r="Y1448">
            <v>0</v>
          </cell>
          <cell r="Z1448" t="e">
            <v>#REF!</v>
          </cell>
          <cell r="AA1448" t="e">
            <v>#REF!</v>
          </cell>
        </row>
        <row r="1449">
          <cell r="A1449" t="str">
            <v>2.1.1.2.1.19.63</v>
          </cell>
          <cell r="B1449" t="str">
            <v>ROSADO ALAVEZ JAVIER</v>
          </cell>
          <cell r="C1449" t="str">
            <v>Proveedores Rentas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16448.28</v>
          </cell>
          <cell r="P1449">
            <v>16448.28</v>
          </cell>
          <cell r="Q1449">
            <v>0</v>
          </cell>
          <cell r="R1449" t="e">
            <v>#REF!</v>
          </cell>
          <cell r="S1449" t="e">
            <v>#REF!</v>
          </cell>
          <cell r="T1449">
            <v>24672.42</v>
          </cell>
          <cell r="U1449">
            <v>0</v>
          </cell>
          <cell r="V1449">
            <v>24672.42</v>
          </cell>
          <cell r="W1449" t="e">
            <v>#REF!</v>
          </cell>
          <cell r="X1449">
            <v>0</v>
          </cell>
          <cell r="Y1449">
            <v>0</v>
          </cell>
          <cell r="Z1449" t="e">
            <v>#REF!</v>
          </cell>
          <cell r="AA1449" t="e">
            <v>#REF!</v>
          </cell>
        </row>
        <row r="1450">
          <cell r="A1450" t="str">
            <v>2.1.1.2.1.2.150</v>
          </cell>
          <cell r="B1450" t="str">
            <v>Bivelop S.A. de C.V.</v>
          </cell>
          <cell r="C1450" t="str">
            <v>Proveedores Rentas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3155200</v>
          </cell>
          <cell r="P1450">
            <v>3155200</v>
          </cell>
          <cell r="Q1450">
            <v>0</v>
          </cell>
          <cell r="R1450" t="e">
            <v>#REF!</v>
          </cell>
          <cell r="S1450" t="e">
            <v>#REF!</v>
          </cell>
          <cell r="T1450">
            <v>2366400</v>
          </cell>
          <cell r="U1450">
            <v>0</v>
          </cell>
          <cell r="V1450">
            <v>2366400</v>
          </cell>
          <cell r="W1450" t="e">
            <v>#REF!</v>
          </cell>
          <cell r="X1450">
            <v>0</v>
          </cell>
          <cell r="Y1450">
            <v>0</v>
          </cell>
          <cell r="Z1450" t="e">
            <v>#REF!</v>
          </cell>
          <cell r="AA1450" t="e">
            <v>#REF!</v>
          </cell>
        </row>
        <row r="1451">
          <cell r="A1451" t="str">
            <v>2.1.1.2.1.2.33</v>
          </cell>
          <cell r="B1451" t="str">
            <v>BANCA MIFEL 338/2002 S.A.</v>
          </cell>
          <cell r="C1451" t="str">
            <v>Proveedores Rentas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521719.26</v>
          </cell>
          <cell r="P1451">
            <v>521719.26</v>
          </cell>
          <cell r="Q1451">
            <v>0</v>
          </cell>
          <cell r="R1451" t="e">
            <v>#REF!</v>
          </cell>
          <cell r="S1451" t="e">
            <v>#REF!</v>
          </cell>
          <cell r="T1451">
            <v>698734.9</v>
          </cell>
          <cell r="U1451">
            <v>0</v>
          </cell>
          <cell r="V1451">
            <v>698734.9</v>
          </cell>
          <cell r="W1451" t="e">
            <v>#REF!</v>
          </cell>
          <cell r="X1451">
            <v>0</v>
          </cell>
          <cell r="Y1451">
            <v>0</v>
          </cell>
          <cell r="Z1451" t="e">
            <v>#REF!</v>
          </cell>
          <cell r="AA1451" t="e">
            <v>#REF!</v>
          </cell>
        </row>
        <row r="1452">
          <cell r="A1452" t="str">
            <v>2.1.1.2.1.20.251</v>
          </cell>
          <cell r="B1452" t="str">
            <v>Salazar Hernandez Estela Beatriz</v>
          </cell>
          <cell r="C1452" t="str">
            <v>Proveedores Rentas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13200.82</v>
          </cell>
          <cell r="P1452">
            <v>13200.82</v>
          </cell>
          <cell r="Q1452">
            <v>0</v>
          </cell>
          <cell r="R1452" t="e">
            <v>#REF!</v>
          </cell>
          <cell r="S1452" t="e">
            <v>#REF!</v>
          </cell>
          <cell r="T1452">
            <v>39602.46</v>
          </cell>
          <cell r="U1452">
            <v>0</v>
          </cell>
          <cell r="V1452">
            <v>39602.46</v>
          </cell>
          <cell r="W1452" t="e">
            <v>#REF!</v>
          </cell>
          <cell r="X1452">
            <v>0</v>
          </cell>
          <cell r="Y1452">
            <v>0</v>
          </cell>
          <cell r="Z1452" t="e">
            <v>#REF!</v>
          </cell>
          <cell r="AA1452" t="e">
            <v>#REF!</v>
          </cell>
        </row>
        <row r="1453">
          <cell r="A1453" t="str">
            <v>2.1.1.2.1.20.268</v>
          </cell>
          <cell r="B1453" t="str">
            <v>SOTOMAYOR COTA SANDRA</v>
          </cell>
          <cell r="C1453" t="str">
            <v>Proveedores Rentas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53000</v>
          </cell>
          <cell r="P1453">
            <v>53000</v>
          </cell>
          <cell r="Q1453">
            <v>0</v>
          </cell>
          <cell r="R1453" t="e">
            <v>#REF!</v>
          </cell>
          <cell r="S1453" t="e">
            <v>#REF!</v>
          </cell>
          <cell r="T1453">
            <v>79500</v>
          </cell>
          <cell r="U1453">
            <v>0</v>
          </cell>
          <cell r="V1453">
            <v>79500</v>
          </cell>
          <cell r="W1453" t="e">
            <v>#REF!</v>
          </cell>
          <cell r="X1453">
            <v>0</v>
          </cell>
          <cell r="Y1453">
            <v>0</v>
          </cell>
          <cell r="Z1453" t="e">
            <v>#REF!</v>
          </cell>
          <cell r="AA1453" t="e">
            <v>#REF!</v>
          </cell>
        </row>
        <row r="1454">
          <cell r="A1454" t="str">
            <v>2.1.1.2.1.20.279</v>
          </cell>
          <cell r="B1454" t="str">
            <v>Song Encalada Lizbeth Loy</v>
          </cell>
          <cell r="C1454" t="str">
            <v>Proveedores Rentas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222600</v>
          </cell>
          <cell r="P1454">
            <v>222600</v>
          </cell>
          <cell r="Q1454">
            <v>0</v>
          </cell>
          <cell r="R1454" t="e">
            <v>#REF!</v>
          </cell>
          <cell r="S1454" t="e">
            <v>#REF!</v>
          </cell>
          <cell r="T1454">
            <v>259700</v>
          </cell>
          <cell r="U1454">
            <v>0</v>
          </cell>
          <cell r="V1454">
            <v>259700</v>
          </cell>
          <cell r="W1454" t="e">
            <v>#REF!</v>
          </cell>
          <cell r="X1454">
            <v>0</v>
          </cell>
          <cell r="Y1454">
            <v>0</v>
          </cell>
          <cell r="Z1454" t="e">
            <v>#REF!</v>
          </cell>
          <cell r="AA1454" t="e">
            <v>#REF!</v>
          </cell>
        </row>
        <row r="1455">
          <cell r="A1455" t="str">
            <v>2.1.1.2.1.20.282</v>
          </cell>
          <cell r="B1455" t="str">
            <v>SANTIN CASTILLO MARIA JUANA</v>
          </cell>
          <cell r="C1455" t="str">
            <v>Proveedores Rentas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79500</v>
          </cell>
          <cell r="P1455">
            <v>79500</v>
          </cell>
          <cell r="Q1455">
            <v>0</v>
          </cell>
          <cell r="R1455" t="e">
            <v>#REF!</v>
          </cell>
          <cell r="S1455" t="e">
            <v>#REF!</v>
          </cell>
          <cell r="T1455">
            <v>106000</v>
          </cell>
          <cell r="U1455">
            <v>0</v>
          </cell>
          <cell r="V1455">
            <v>106000</v>
          </cell>
          <cell r="W1455" t="e">
            <v>#REF!</v>
          </cell>
          <cell r="X1455">
            <v>0</v>
          </cell>
          <cell r="Y1455">
            <v>0</v>
          </cell>
          <cell r="Z1455" t="e">
            <v>#REF!</v>
          </cell>
          <cell r="AA1455" t="e">
            <v>#REF!</v>
          </cell>
        </row>
        <row r="1456">
          <cell r="A1456" t="str">
            <v>2.1.1.2.1.21.133</v>
          </cell>
          <cell r="B1456" t="str">
            <v>TOTAL PLAY TELECOMUNICACIONES S.A. DE C.V.</v>
          </cell>
          <cell r="C1456" t="str">
            <v>Proveedores Rentas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145427155.60999998</v>
          </cell>
          <cell r="O1456">
            <v>240427155.59999999</v>
          </cell>
          <cell r="P1456">
            <v>385854311.20999998</v>
          </cell>
          <cell r="Q1456">
            <v>0</v>
          </cell>
          <cell r="R1456" t="e">
            <v>#REF!</v>
          </cell>
          <cell r="S1456" t="e">
            <v>#REF!</v>
          </cell>
          <cell r="T1456">
            <v>572078469.05999994</v>
          </cell>
          <cell r="U1456">
            <v>0</v>
          </cell>
          <cell r="V1456">
            <v>572078469.05999994</v>
          </cell>
          <cell r="W1456" t="e">
            <v>#REF!</v>
          </cell>
          <cell r="X1456" t="e">
            <v>#REF!</v>
          </cell>
          <cell r="Y1456">
            <v>0</v>
          </cell>
          <cell r="Z1456" t="e">
            <v>#REF!</v>
          </cell>
          <cell r="AA1456" t="e">
            <v>#REF!</v>
          </cell>
        </row>
        <row r="1457">
          <cell r="A1457" t="str">
            <v>2.1.1.2.1.21.166</v>
          </cell>
          <cell r="B1457" t="str">
            <v>TIENDAS SORIANA, S.A. DE C.V.</v>
          </cell>
          <cell r="C1457" t="str">
            <v>Proveedores Rentas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58000</v>
          </cell>
          <cell r="P1457">
            <v>58000</v>
          </cell>
          <cell r="Q1457">
            <v>0</v>
          </cell>
          <cell r="R1457" t="e">
            <v>#REF!</v>
          </cell>
          <cell r="S1457" t="e">
            <v>#REF!</v>
          </cell>
          <cell r="T1457">
            <v>58000</v>
          </cell>
          <cell r="U1457">
            <v>0</v>
          </cell>
          <cell r="V1457">
            <v>58000</v>
          </cell>
          <cell r="W1457" t="e">
            <v>#REF!</v>
          </cell>
          <cell r="X1457">
            <v>0</v>
          </cell>
          <cell r="Y1457">
            <v>0</v>
          </cell>
          <cell r="Z1457" t="e">
            <v>#REF!</v>
          </cell>
          <cell r="AA1457" t="e">
            <v>#REF!</v>
          </cell>
        </row>
        <row r="1458">
          <cell r="A1458" t="str">
            <v>2.1.1.2.1.21.38</v>
          </cell>
          <cell r="B1458" t="str">
            <v>Trejo Nava Jose Arturo</v>
          </cell>
          <cell r="C1458" t="str">
            <v>Proveedores Rentas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120953.60000000001</v>
          </cell>
          <cell r="P1458">
            <v>120953.60000000001</v>
          </cell>
          <cell r="Q1458">
            <v>0</v>
          </cell>
          <cell r="R1458" t="e">
            <v>#REF!</v>
          </cell>
          <cell r="S1458" t="e">
            <v>#REF!</v>
          </cell>
          <cell r="T1458">
            <v>172912.54</v>
          </cell>
          <cell r="U1458">
            <v>0</v>
          </cell>
          <cell r="V1458">
            <v>172912.54</v>
          </cell>
          <cell r="W1458" t="e">
            <v>#REF!</v>
          </cell>
          <cell r="X1458">
            <v>0</v>
          </cell>
          <cell r="Y1458">
            <v>0</v>
          </cell>
          <cell r="Z1458" t="e">
            <v>#REF!</v>
          </cell>
          <cell r="AA1458" t="e">
            <v>#REF!</v>
          </cell>
        </row>
        <row r="1459">
          <cell r="A1459" t="str">
            <v>2.1.1.2.1.22.1</v>
          </cell>
          <cell r="B1459" t="str">
            <v>UCAN MARIN MANUEL ALBERTO</v>
          </cell>
          <cell r="C1459" t="str">
            <v>Proveedores Rentas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94292.599999999991</v>
          </cell>
          <cell r="O1459">
            <v>1042522.8</v>
          </cell>
          <cell r="P1459">
            <v>1136815.4000000001</v>
          </cell>
          <cell r="Q1459">
            <v>0</v>
          </cell>
          <cell r="R1459" t="e">
            <v>#REF!</v>
          </cell>
          <cell r="S1459" t="e">
            <v>#REF!</v>
          </cell>
          <cell r="T1459">
            <v>1491677.73</v>
          </cell>
          <cell r="U1459">
            <v>0</v>
          </cell>
          <cell r="V1459">
            <v>1491677.73</v>
          </cell>
          <cell r="W1459" t="e">
            <v>#REF!</v>
          </cell>
          <cell r="X1459">
            <v>0</v>
          </cell>
          <cell r="Y1459">
            <v>0</v>
          </cell>
          <cell r="Z1459" t="e">
            <v>#REF!</v>
          </cell>
          <cell r="AA1459" t="e">
            <v>#REF!</v>
          </cell>
        </row>
        <row r="1460">
          <cell r="A1460" t="str">
            <v>2.1.1.2.1.23.105</v>
          </cell>
          <cell r="B1460" t="str">
            <v>VEGA PECH PETRONILO ANGEL</v>
          </cell>
          <cell r="C1460" t="str">
            <v>Proveedores Rentas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24855.16</v>
          </cell>
          <cell r="P1460">
            <v>24855.16</v>
          </cell>
          <cell r="Q1460">
            <v>0</v>
          </cell>
          <cell r="R1460" t="e">
            <v>#REF!</v>
          </cell>
          <cell r="S1460" t="e">
            <v>#REF!</v>
          </cell>
          <cell r="T1460">
            <v>31068.95</v>
          </cell>
          <cell r="U1460">
            <v>0</v>
          </cell>
          <cell r="V1460">
            <v>31068.95</v>
          </cell>
          <cell r="W1460" t="e">
            <v>#REF!</v>
          </cell>
          <cell r="X1460">
            <v>0</v>
          </cell>
          <cell r="Y1460">
            <v>0</v>
          </cell>
          <cell r="Z1460" t="e">
            <v>#REF!</v>
          </cell>
          <cell r="AA1460" t="e">
            <v>#REF!</v>
          </cell>
        </row>
        <row r="1461">
          <cell r="A1461" t="str">
            <v>2.1.1.2.1.23.18</v>
          </cell>
          <cell r="B1461" t="str">
            <v>VILLANUEVA SANSORES LIA GENY</v>
          </cell>
          <cell r="C1461" t="str">
            <v>Proveedores Rentas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311603.59999999998</v>
          </cell>
          <cell r="P1461">
            <v>311603.59999999998</v>
          </cell>
          <cell r="Q1461">
            <v>0</v>
          </cell>
          <cell r="R1461" t="e">
            <v>#REF!</v>
          </cell>
          <cell r="S1461" t="e">
            <v>#REF!</v>
          </cell>
          <cell r="T1461">
            <v>254948.4</v>
          </cell>
          <cell r="U1461">
            <v>0</v>
          </cell>
          <cell r="V1461">
            <v>254948.4</v>
          </cell>
          <cell r="W1461" t="e">
            <v>#REF!</v>
          </cell>
          <cell r="X1461">
            <v>0</v>
          </cell>
          <cell r="Y1461">
            <v>0</v>
          </cell>
          <cell r="Z1461" t="e">
            <v>#REF!</v>
          </cell>
          <cell r="AA1461" t="e">
            <v>#REF!</v>
          </cell>
        </row>
        <row r="1462">
          <cell r="A1462" t="str">
            <v>2.1.1.2.1.23.51</v>
          </cell>
          <cell r="B1462" t="str">
            <v>VILLANUEVA CORDOVA MARIA LUISA</v>
          </cell>
          <cell r="C1462" t="str">
            <v>Proveedores Rentas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219310.4</v>
          </cell>
          <cell r="P1462">
            <v>219310.4</v>
          </cell>
          <cell r="Q1462">
            <v>0</v>
          </cell>
          <cell r="R1462" t="e">
            <v>#REF!</v>
          </cell>
          <cell r="S1462" t="e">
            <v>#REF!</v>
          </cell>
          <cell r="T1462">
            <v>219310.4</v>
          </cell>
          <cell r="U1462">
            <v>0</v>
          </cell>
          <cell r="V1462">
            <v>219310.4</v>
          </cell>
          <cell r="W1462" t="e">
            <v>#REF!</v>
          </cell>
          <cell r="X1462">
            <v>0</v>
          </cell>
          <cell r="Y1462">
            <v>0</v>
          </cell>
          <cell r="Z1462" t="e">
            <v>#REF!</v>
          </cell>
          <cell r="AA1462" t="e">
            <v>#REF!</v>
          </cell>
        </row>
        <row r="1463">
          <cell r="A1463" t="str">
            <v>2.1.1.2.1.25.11</v>
          </cell>
          <cell r="B1463" t="str">
            <v>Xacur Salazar Alejandro</v>
          </cell>
          <cell r="C1463" t="str">
            <v>Proveedores Rentas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141828</v>
          </cell>
          <cell r="P1463">
            <v>141828</v>
          </cell>
          <cell r="Q1463">
            <v>0</v>
          </cell>
          <cell r="R1463" t="e">
            <v>#REF!</v>
          </cell>
          <cell r="S1463" t="e">
            <v>#REF!</v>
          </cell>
          <cell r="T1463">
            <v>189104</v>
          </cell>
          <cell r="U1463">
            <v>0</v>
          </cell>
          <cell r="V1463">
            <v>189104</v>
          </cell>
          <cell r="W1463" t="e">
            <v>#REF!</v>
          </cell>
          <cell r="X1463">
            <v>0</v>
          </cell>
          <cell r="Y1463">
            <v>0</v>
          </cell>
          <cell r="Z1463" t="e">
            <v>#REF!</v>
          </cell>
          <cell r="AA1463" t="e">
            <v>#REF!</v>
          </cell>
        </row>
        <row r="1464">
          <cell r="A1464" t="str">
            <v>2.1.1.2.1.27.37</v>
          </cell>
          <cell r="B1464" t="str">
            <v>ZOGBY CHELUJA MARTINEZ MIGUEL</v>
          </cell>
          <cell r="C1464" t="str">
            <v>Proveedores Rentas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46603.44</v>
          </cell>
          <cell r="P1464">
            <v>46603.44</v>
          </cell>
          <cell r="Q1464">
            <v>0</v>
          </cell>
          <cell r="R1464" t="e">
            <v>#REF!</v>
          </cell>
          <cell r="S1464" t="e">
            <v>#REF!</v>
          </cell>
          <cell r="T1464">
            <v>62137.919999999998</v>
          </cell>
          <cell r="U1464">
            <v>0</v>
          </cell>
          <cell r="V1464">
            <v>62137.919999999998</v>
          </cell>
          <cell r="W1464" t="e">
            <v>#REF!</v>
          </cell>
          <cell r="X1464">
            <v>0</v>
          </cell>
          <cell r="Y1464">
            <v>0</v>
          </cell>
          <cell r="Z1464" t="e">
            <v>#REF!</v>
          </cell>
          <cell r="AA1464" t="e">
            <v>#REF!</v>
          </cell>
        </row>
        <row r="1465">
          <cell r="A1465" t="str">
            <v>2.1.1.2.1.27.8</v>
          </cell>
          <cell r="B1465" t="str">
            <v>Zapata Vales Victor Manuel</v>
          </cell>
          <cell r="C1465" t="str">
            <v>Proveedores Rentas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178080</v>
          </cell>
          <cell r="P1465">
            <v>178080</v>
          </cell>
          <cell r="Q1465">
            <v>0</v>
          </cell>
          <cell r="R1465" t="e">
            <v>#REF!</v>
          </cell>
          <cell r="S1465" t="e">
            <v>#REF!</v>
          </cell>
          <cell r="T1465">
            <v>661440</v>
          </cell>
          <cell r="U1465">
            <v>0</v>
          </cell>
          <cell r="V1465">
            <v>661440</v>
          </cell>
          <cell r="W1465" t="e">
            <v>#REF!</v>
          </cell>
          <cell r="X1465">
            <v>0</v>
          </cell>
          <cell r="Y1465">
            <v>0</v>
          </cell>
          <cell r="Z1465" t="e">
            <v>#REF!</v>
          </cell>
          <cell r="AA1465" t="e">
            <v>#REF!</v>
          </cell>
        </row>
        <row r="1466">
          <cell r="A1466" t="str">
            <v>2.1.1.2.1.3.110</v>
          </cell>
          <cell r="B1466" t="str">
            <v>Centro Comercial Abc, S. De R.L. De C.V.</v>
          </cell>
          <cell r="C1466" t="str">
            <v>Proveedores Rentas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725333.6</v>
          </cell>
          <cell r="P1466">
            <v>725333.6</v>
          </cell>
          <cell r="Q1466">
            <v>0</v>
          </cell>
          <cell r="R1466" t="e">
            <v>#REF!</v>
          </cell>
          <cell r="S1466" t="e">
            <v>#REF!</v>
          </cell>
          <cell r="T1466">
            <v>906667</v>
          </cell>
          <cell r="U1466">
            <v>0</v>
          </cell>
          <cell r="V1466">
            <v>906667</v>
          </cell>
          <cell r="W1466" t="e">
            <v>#REF!</v>
          </cell>
          <cell r="X1466">
            <v>0</v>
          </cell>
          <cell r="Y1466">
            <v>0</v>
          </cell>
          <cell r="Z1466" t="e">
            <v>#REF!</v>
          </cell>
          <cell r="AA1466" t="e">
            <v>#REF!</v>
          </cell>
        </row>
        <row r="1467">
          <cell r="A1467" t="str">
            <v>2.1.1.2.1.3.116</v>
          </cell>
          <cell r="B1467" t="str">
            <v>Camin Cardin Manuel Maximiliano</v>
          </cell>
          <cell r="C1467" t="str">
            <v>Proveedores Rentas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296800</v>
          </cell>
          <cell r="P1467">
            <v>296800</v>
          </cell>
          <cell r="Q1467">
            <v>0</v>
          </cell>
          <cell r="R1467" t="e">
            <v>#REF!</v>
          </cell>
          <cell r="S1467" t="e">
            <v>#REF!</v>
          </cell>
          <cell r="T1467">
            <v>296800</v>
          </cell>
          <cell r="U1467">
            <v>0</v>
          </cell>
          <cell r="V1467">
            <v>296800</v>
          </cell>
          <cell r="W1467" t="e">
            <v>#REF!</v>
          </cell>
          <cell r="X1467">
            <v>0</v>
          </cell>
          <cell r="Y1467">
            <v>0</v>
          </cell>
          <cell r="Z1467" t="e">
            <v>#REF!</v>
          </cell>
          <cell r="AA1467" t="e">
            <v>#REF!</v>
          </cell>
        </row>
        <row r="1468">
          <cell r="A1468" t="str">
            <v>2.1.1.2.1.3.122</v>
          </cell>
          <cell r="B1468" t="str">
            <v>CANCUN LAND S.A. DE C.V.</v>
          </cell>
          <cell r="C1468" t="str">
            <v>Proveedores Rentas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169244.95</v>
          </cell>
          <cell r="P1468">
            <v>169244.95</v>
          </cell>
          <cell r="Q1468">
            <v>0</v>
          </cell>
          <cell r="R1468" t="e">
            <v>#REF!</v>
          </cell>
          <cell r="S1468" t="e">
            <v>#REF!</v>
          </cell>
          <cell r="T1468">
            <v>239902.21</v>
          </cell>
          <cell r="U1468">
            <v>0</v>
          </cell>
          <cell r="V1468">
            <v>239902.21</v>
          </cell>
          <cell r="W1468" t="e">
            <v>#REF!</v>
          </cell>
          <cell r="X1468">
            <v>0</v>
          </cell>
          <cell r="Y1468">
            <v>0</v>
          </cell>
          <cell r="Z1468" t="e">
            <v>#REF!</v>
          </cell>
          <cell r="AA1468" t="e">
            <v>#REF!</v>
          </cell>
        </row>
        <row r="1469">
          <cell r="A1469" t="str">
            <v>2.1.1.2.1.3.150</v>
          </cell>
          <cell r="B1469" t="str">
            <v>CONDE MEDINA MANUEL JESUS</v>
          </cell>
          <cell r="C1469" t="str">
            <v>Proveedores Rentas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583000</v>
          </cell>
          <cell r="P1469">
            <v>583000</v>
          </cell>
          <cell r="Q1469">
            <v>0</v>
          </cell>
          <cell r="R1469" t="e">
            <v>#REF!</v>
          </cell>
          <cell r="S1469" t="e">
            <v>#REF!</v>
          </cell>
          <cell r="T1469">
            <v>699600</v>
          </cell>
          <cell r="U1469">
            <v>0</v>
          </cell>
          <cell r="V1469">
            <v>699600</v>
          </cell>
          <cell r="W1469" t="e">
            <v>#REF!</v>
          </cell>
          <cell r="X1469">
            <v>0</v>
          </cell>
          <cell r="Y1469">
            <v>0</v>
          </cell>
          <cell r="Z1469" t="e">
            <v>#REF!</v>
          </cell>
          <cell r="AA1469" t="e">
            <v>#REF!</v>
          </cell>
        </row>
        <row r="1470">
          <cell r="A1470" t="str">
            <v>2.1.1.2.1.3.162</v>
          </cell>
          <cell r="B1470" t="str">
            <v>CAMIN CARDIN RODRIGO CRISTOBAL</v>
          </cell>
          <cell r="C1470" t="str">
            <v>Proveedores Rentas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31800</v>
          </cell>
          <cell r="P1470">
            <v>31800</v>
          </cell>
          <cell r="Q1470">
            <v>0</v>
          </cell>
          <cell r="R1470" t="e">
            <v>#REF!</v>
          </cell>
          <cell r="S1470" t="e">
            <v>#REF!</v>
          </cell>
          <cell r="T1470">
            <v>79500</v>
          </cell>
          <cell r="U1470">
            <v>0</v>
          </cell>
          <cell r="V1470">
            <v>79500</v>
          </cell>
          <cell r="W1470" t="e">
            <v>#REF!</v>
          </cell>
          <cell r="X1470">
            <v>0</v>
          </cell>
          <cell r="Y1470">
            <v>0</v>
          </cell>
          <cell r="Z1470" t="e">
            <v>#REF!</v>
          </cell>
          <cell r="AA1470" t="e">
            <v>#REF!</v>
          </cell>
        </row>
        <row r="1471">
          <cell r="A1471" t="str">
            <v>2.1.1.2.1.3.283</v>
          </cell>
          <cell r="B1471" t="str">
            <v>CHEJIN MEDINA JUAN ENRIQUE</v>
          </cell>
          <cell r="C1471" t="str">
            <v>Proveedores Rentas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16079.1</v>
          </cell>
          <cell r="P1471">
            <v>16079.1</v>
          </cell>
          <cell r="Q1471">
            <v>0</v>
          </cell>
          <cell r="R1471" t="e">
            <v>#REF!</v>
          </cell>
          <cell r="S1471" t="e">
            <v>#REF!</v>
          </cell>
          <cell r="T1471">
            <v>32158.2</v>
          </cell>
          <cell r="U1471">
            <v>0</v>
          </cell>
          <cell r="V1471">
            <v>32158.2</v>
          </cell>
          <cell r="W1471" t="e">
            <v>#REF!</v>
          </cell>
          <cell r="X1471">
            <v>0</v>
          </cell>
          <cell r="Y1471">
            <v>0</v>
          </cell>
          <cell r="Z1471" t="e">
            <v>#REF!</v>
          </cell>
          <cell r="AA1471" t="e">
            <v>#REF!</v>
          </cell>
        </row>
        <row r="1472">
          <cell r="A1472" t="str">
            <v>2.1.1.2.1.3.286</v>
          </cell>
          <cell r="B1472" t="str">
            <v>Constructora Inmobiliaria De Cancun Sa De Cv</v>
          </cell>
          <cell r="C1472" t="str">
            <v>Proveedores Rentas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1392000</v>
          </cell>
          <cell r="P1472">
            <v>1392000</v>
          </cell>
          <cell r="Q1472">
            <v>0</v>
          </cell>
          <cell r="R1472" t="e">
            <v>#REF!</v>
          </cell>
          <cell r="S1472" t="e">
            <v>#REF!</v>
          </cell>
          <cell r="T1472">
            <v>1856000</v>
          </cell>
          <cell r="U1472">
            <v>0</v>
          </cell>
          <cell r="V1472">
            <v>1856000</v>
          </cell>
          <cell r="W1472" t="e">
            <v>#REF!</v>
          </cell>
          <cell r="X1472">
            <v>0</v>
          </cell>
          <cell r="Y1472">
            <v>0</v>
          </cell>
          <cell r="Z1472" t="e">
            <v>#REF!</v>
          </cell>
          <cell r="AA1472" t="e">
            <v>#REF!</v>
          </cell>
        </row>
        <row r="1473">
          <cell r="A1473" t="str">
            <v>2.1.1.2.1.3.469</v>
          </cell>
          <cell r="B1473" t="str">
            <v>Chnaid Novelo Omar Elias</v>
          </cell>
          <cell r="C1473" t="str">
            <v>Proveedores Rentas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24672.41</v>
          </cell>
          <cell r="P1473">
            <v>24672.41</v>
          </cell>
          <cell r="Q1473">
            <v>0</v>
          </cell>
          <cell r="R1473" t="e">
            <v>#REF!</v>
          </cell>
          <cell r="S1473" t="e">
            <v>#REF!</v>
          </cell>
          <cell r="T1473">
            <v>49344.82</v>
          </cell>
          <cell r="U1473">
            <v>0</v>
          </cell>
          <cell r="V1473">
            <v>49344.82</v>
          </cell>
          <cell r="W1473" t="e">
            <v>#REF!</v>
          </cell>
          <cell r="X1473">
            <v>0</v>
          </cell>
          <cell r="Y1473">
            <v>0</v>
          </cell>
          <cell r="Z1473" t="e">
            <v>#REF!</v>
          </cell>
          <cell r="AA1473" t="e">
            <v>#REF!</v>
          </cell>
        </row>
        <row r="1474">
          <cell r="A1474" t="str">
            <v>2.1.1.2.1.3.470</v>
          </cell>
          <cell r="B1474" t="str">
            <v>CIAU SUAREZ JEREMIAS</v>
          </cell>
          <cell r="C1474" t="str">
            <v>Proveedores Rentas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16960</v>
          </cell>
          <cell r="P1474">
            <v>16960</v>
          </cell>
          <cell r="Q1474">
            <v>0</v>
          </cell>
          <cell r="R1474" t="e">
            <v>#REF!</v>
          </cell>
          <cell r="S1474" t="e">
            <v>#REF!</v>
          </cell>
          <cell r="T1474">
            <v>42400</v>
          </cell>
          <cell r="U1474">
            <v>0</v>
          </cell>
          <cell r="V1474">
            <v>42400</v>
          </cell>
          <cell r="W1474" t="e">
            <v>#REF!</v>
          </cell>
          <cell r="X1474">
            <v>0</v>
          </cell>
          <cell r="Y1474">
            <v>0</v>
          </cell>
          <cell r="Z1474" t="e">
            <v>#REF!</v>
          </cell>
          <cell r="AA1474" t="e">
            <v>#REF!</v>
          </cell>
        </row>
        <row r="1475">
          <cell r="A1475" t="str">
            <v>2.1.1.2.1.3.54</v>
          </cell>
          <cell r="B1475" t="str">
            <v>CHAVEZ MIRANDA SARA ROSARIO</v>
          </cell>
          <cell r="C1475" t="str">
            <v>Proveedores Rentas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185500</v>
          </cell>
          <cell r="P1475">
            <v>185500</v>
          </cell>
          <cell r="Q1475">
            <v>0</v>
          </cell>
          <cell r="R1475" t="e">
            <v>#REF!</v>
          </cell>
          <cell r="S1475" t="e">
            <v>#REF!</v>
          </cell>
          <cell r="T1475">
            <v>212000</v>
          </cell>
          <cell r="U1475">
            <v>0</v>
          </cell>
          <cell r="V1475">
            <v>212000</v>
          </cell>
          <cell r="W1475" t="e">
            <v>#REF!</v>
          </cell>
          <cell r="X1475">
            <v>0</v>
          </cell>
          <cell r="Y1475">
            <v>0</v>
          </cell>
          <cell r="Z1475" t="e">
            <v>#REF!</v>
          </cell>
          <cell r="AA1475" t="e">
            <v>#REF!</v>
          </cell>
        </row>
        <row r="1476">
          <cell r="A1476" t="str">
            <v>2.1.1.2.1.3.557</v>
          </cell>
          <cell r="B1476" t="str">
            <v>CHIM PECH JUAN B</v>
          </cell>
          <cell r="C1476" t="str">
            <v>Proveedores Rentas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475172.29</v>
          </cell>
          <cell r="P1476">
            <v>475172.29</v>
          </cell>
          <cell r="Q1476">
            <v>0</v>
          </cell>
          <cell r="R1476" t="e">
            <v>#REF!</v>
          </cell>
          <cell r="S1476" t="e">
            <v>#REF!</v>
          </cell>
          <cell r="T1476">
            <v>950344.58</v>
          </cell>
          <cell r="U1476">
            <v>0</v>
          </cell>
          <cell r="V1476">
            <v>950344.58</v>
          </cell>
          <cell r="W1476" t="e">
            <v>#REF!</v>
          </cell>
          <cell r="X1476">
            <v>0</v>
          </cell>
          <cell r="Y1476">
            <v>0</v>
          </cell>
          <cell r="Z1476" t="e">
            <v>#REF!</v>
          </cell>
          <cell r="AA1476" t="e">
            <v>#REF!</v>
          </cell>
        </row>
        <row r="1477">
          <cell r="A1477" t="str">
            <v>2.1.1.2.1.3.62</v>
          </cell>
          <cell r="B1477" t="str">
            <v>CRUZ GARRIDO MARIA DE LOS ANGELES</v>
          </cell>
          <cell r="C1477" t="str">
            <v>Proveedores Rentas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152640</v>
          </cell>
          <cell r="P1477">
            <v>152640</v>
          </cell>
          <cell r="Q1477">
            <v>0</v>
          </cell>
          <cell r="R1477" t="e">
            <v>#REF!</v>
          </cell>
          <cell r="S1477" t="e">
            <v>#REF!</v>
          </cell>
          <cell r="T1477">
            <v>203520</v>
          </cell>
          <cell r="U1477">
            <v>0</v>
          </cell>
          <cell r="V1477">
            <v>203520</v>
          </cell>
          <cell r="W1477" t="e">
            <v>#REF!</v>
          </cell>
          <cell r="X1477">
            <v>0</v>
          </cell>
          <cell r="Y1477">
            <v>0</v>
          </cell>
          <cell r="Z1477" t="e">
            <v>#REF!</v>
          </cell>
          <cell r="AA1477" t="e">
            <v>#REF!</v>
          </cell>
        </row>
        <row r="1478">
          <cell r="A1478" t="str">
            <v>2.1.1.2.1.3.623</v>
          </cell>
          <cell r="B1478" t="str">
            <v>COPISISTEMAS DEL SURESTE, S.A. DE C.V.</v>
          </cell>
          <cell r="C1478" t="str">
            <v>Proveedores Rentas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1941455.2499999993</v>
          </cell>
          <cell r="O1478">
            <v>1881392.43</v>
          </cell>
          <cell r="P1478">
            <v>3822847.6799999992</v>
          </cell>
          <cell r="Q1478">
            <v>0</v>
          </cell>
          <cell r="R1478" t="e">
            <v>#REF!</v>
          </cell>
          <cell r="S1478" t="e">
            <v>#REF!</v>
          </cell>
          <cell r="T1478">
            <v>6031613.1900000004</v>
          </cell>
          <cell r="U1478">
            <v>0</v>
          </cell>
          <cell r="V1478">
            <v>6031613.1900000004</v>
          </cell>
          <cell r="W1478" t="e">
            <v>#REF!</v>
          </cell>
          <cell r="X1478">
            <v>0</v>
          </cell>
          <cell r="Y1478">
            <v>0</v>
          </cell>
          <cell r="Z1478" t="e">
            <v>#REF!</v>
          </cell>
          <cell r="AA1478" t="e">
            <v>#REF!</v>
          </cell>
        </row>
        <row r="1479">
          <cell r="A1479" t="str">
            <v>2.1.1.2.1.3.645</v>
          </cell>
          <cell r="B1479" t="str">
            <v>Colli Huchim Wilson Ismael</v>
          </cell>
          <cell r="C1479" t="str">
            <v>Proveedores Rentas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50880</v>
          </cell>
          <cell r="P1479">
            <v>50880</v>
          </cell>
          <cell r="Q1479">
            <v>0</v>
          </cell>
          <cell r="R1479" t="e">
            <v>#REF!</v>
          </cell>
          <cell r="S1479" t="e">
            <v>#REF!</v>
          </cell>
          <cell r="T1479">
            <v>63600</v>
          </cell>
          <cell r="U1479">
            <v>0</v>
          </cell>
          <cell r="V1479">
            <v>63600</v>
          </cell>
          <cell r="W1479" t="e">
            <v>#REF!</v>
          </cell>
          <cell r="X1479">
            <v>0</v>
          </cell>
          <cell r="Y1479">
            <v>0</v>
          </cell>
          <cell r="Z1479" t="e">
            <v>#REF!</v>
          </cell>
          <cell r="AA1479" t="e">
            <v>#REF!</v>
          </cell>
        </row>
        <row r="1480">
          <cell r="A1480" t="str">
            <v>2.1.1.2.1.3.67</v>
          </cell>
          <cell r="B1480" t="str">
            <v>CD MER, S.A. DE C.V.</v>
          </cell>
          <cell r="C1480" t="str">
            <v>Proveedores Rentas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833291.8</v>
          </cell>
          <cell r="P1480">
            <v>833291.8</v>
          </cell>
          <cell r="Q1480">
            <v>0</v>
          </cell>
          <cell r="R1480" t="e">
            <v>#REF!</v>
          </cell>
          <cell r="S1480" t="e">
            <v>#REF!</v>
          </cell>
          <cell r="T1480">
            <v>1517400.49</v>
          </cell>
          <cell r="U1480">
            <v>0</v>
          </cell>
          <cell r="V1480">
            <v>1517400.49</v>
          </cell>
          <cell r="W1480" t="e">
            <v>#REF!</v>
          </cell>
          <cell r="X1480">
            <v>0</v>
          </cell>
          <cell r="Y1480">
            <v>0</v>
          </cell>
          <cell r="Z1480" t="e">
            <v>#REF!</v>
          </cell>
          <cell r="AA1480" t="e">
            <v>#REF!</v>
          </cell>
        </row>
        <row r="1481">
          <cell r="A1481" t="str">
            <v>2.1.1.2.1.4.31</v>
          </cell>
          <cell r="B1481" t="str">
            <v>Desarrolladora Los Corales, S.A. De C.V.</v>
          </cell>
          <cell r="C1481" t="str">
            <v>Proveedores Rentas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313200</v>
          </cell>
          <cell r="P1481">
            <v>313200</v>
          </cell>
          <cell r="Q1481">
            <v>0</v>
          </cell>
          <cell r="R1481" t="e">
            <v>#REF!</v>
          </cell>
          <cell r="S1481" t="e">
            <v>#REF!</v>
          </cell>
          <cell r="T1481">
            <v>313200</v>
          </cell>
          <cell r="U1481">
            <v>0</v>
          </cell>
          <cell r="V1481">
            <v>313200</v>
          </cell>
          <cell r="W1481" t="e">
            <v>#REF!</v>
          </cell>
          <cell r="X1481">
            <v>0</v>
          </cell>
          <cell r="Y1481">
            <v>0</v>
          </cell>
          <cell r="Z1481" t="e">
            <v>#REF!</v>
          </cell>
          <cell r="AA1481" t="e">
            <v>#REF!</v>
          </cell>
        </row>
        <row r="1482">
          <cell r="A1482" t="str">
            <v>2.1.1.2.1.4.75</v>
          </cell>
          <cell r="B1482" t="str">
            <v>DELAV LOGISTICS S.A. DE C.V.</v>
          </cell>
          <cell r="C1482" t="str">
            <v>Proveedores Rentas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18908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18908</v>
          </cell>
          <cell r="Q1482">
            <v>18908</v>
          </cell>
          <cell r="R1482" t="e">
            <v>#REF!</v>
          </cell>
          <cell r="S1482" t="e">
            <v>#REF!</v>
          </cell>
          <cell r="T1482">
            <v>285974.8</v>
          </cell>
          <cell r="U1482">
            <v>0</v>
          </cell>
          <cell r="V1482">
            <v>285974.8</v>
          </cell>
          <cell r="W1482" t="e">
            <v>#REF!</v>
          </cell>
          <cell r="X1482" t="e">
            <v>#REF!</v>
          </cell>
          <cell r="Y1482">
            <v>0</v>
          </cell>
          <cell r="Z1482" t="e">
            <v>#REF!</v>
          </cell>
          <cell r="AA1482" t="e">
            <v>#REF!</v>
          </cell>
        </row>
        <row r="1483">
          <cell r="A1483" t="str">
            <v>2.1.1.2.1.5.1175</v>
          </cell>
          <cell r="B1483" t="str">
            <v>Escalante Lopez Ezequiel de Jesus</v>
          </cell>
          <cell r="C1483" t="str">
            <v>Proveedores Rentas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34980</v>
          </cell>
          <cell r="P1483">
            <v>34980</v>
          </cell>
          <cell r="Q1483">
            <v>0</v>
          </cell>
          <cell r="R1483" t="e">
            <v>#REF!</v>
          </cell>
          <cell r="S1483" t="e">
            <v>#REF!</v>
          </cell>
          <cell r="T1483">
            <v>52470</v>
          </cell>
          <cell r="U1483">
            <v>0</v>
          </cell>
          <cell r="V1483">
            <v>52470</v>
          </cell>
          <cell r="W1483" t="e">
            <v>#REF!</v>
          </cell>
          <cell r="X1483">
            <v>0</v>
          </cell>
          <cell r="Y1483">
            <v>0</v>
          </cell>
          <cell r="Z1483" t="e">
            <v>#REF!</v>
          </cell>
          <cell r="AA1483" t="e">
            <v>#REF!</v>
          </cell>
        </row>
        <row r="1484">
          <cell r="A1484" t="str">
            <v>2.1.1.2.1.5.131</v>
          </cell>
          <cell r="B1484" t="str">
            <v>EDICION DIARIO IMAGEN S.A. DE C.V.</v>
          </cell>
          <cell r="C1484" t="str">
            <v>Proveedores Rentas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519406.64999999997</v>
          </cell>
          <cell r="O1484">
            <v>0</v>
          </cell>
          <cell r="P1484">
            <v>519406.64999999997</v>
          </cell>
          <cell r="Q1484">
            <v>0</v>
          </cell>
          <cell r="R1484" t="e">
            <v>#REF!</v>
          </cell>
          <cell r="S1484" t="e">
            <v>#REF!</v>
          </cell>
          <cell r="T1484">
            <v>2060188.79</v>
          </cell>
          <cell r="U1484">
            <v>0</v>
          </cell>
          <cell r="V1484">
            <v>2060188.79</v>
          </cell>
          <cell r="W1484" t="e">
            <v>#REF!</v>
          </cell>
          <cell r="X1484">
            <v>0</v>
          </cell>
          <cell r="Y1484">
            <v>0</v>
          </cell>
          <cell r="Z1484" t="e">
            <v>#REF!</v>
          </cell>
          <cell r="AA1484" t="e">
            <v>#REF!</v>
          </cell>
        </row>
        <row r="1485">
          <cell r="A1485" t="str">
            <v>2.1.1.2.1.5.19</v>
          </cell>
          <cell r="B1485" t="str">
            <v>ESTUPIÑAN ZAMBRANO MARIA DE LOURDES</v>
          </cell>
          <cell r="C1485" t="str">
            <v>Proveedores Rentas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72604.479999999996</v>
          </cell>
          <cell r="P1485">
            <v>72604.479999999996</v>
          </cell>
          <cell r="Q1485">
            <v>0</v>
          </cell>
          <cell r="R1485" t="e">
            <v>#REF!</v>
          </cell>
          <cell r="S1485" t="e">
            <v>#REF!</v>
          </cell>
          <cell r="T1485">
            <v>108906.72</v>
          </cell>
          <cell r="U1485">
            <v>0</v>
          </cell>
          <cell r="V1485">
            <v>108906.72</v>
          </cell>
          <cell r="W1485" t="e">
            <v>#REF!</v>
          </cell>
          <cell r="X1485">
            <v>0</v>
          </cell>
          <cell r="Y1485">
            <v>0</v>
          </cell>
          <cell r="Z1485" t="e">
            <v>#REF!</v>
          </cell>
          <cell r="AA1485" t="e">
            <v>#REF!</v>
          </cell>
        </row>
        <row r="1486">
          <cell r="A1486" t="str">
            <v>2.1.1.2.1.6.37</v>
          </cell>
          <cell r="B1486" t="str">
            <v>FERRAT CARMICHEL CALIXTRO AUGUSTO</v>
          </cell>
          <cell r="C1486" t="str">
            <v>Proveedores Rentas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31800</v>
          </cell>
          <cell r="P1486">
            <v>31800</v>
          </cell>
          <cell r="Q1486">
            <v>0</v>
          </cell>
          <cell r="R1486" t="e">
            <v>#REF!</v>
          </cell>
          <cell r="S1486" t="e">
            <v>#REF!</v>
          </cell>
          <cell r="T1486">
            <v>42400</v>
          </cell>
          <cell r="U1486">
            <v>0</v>
          </cell>
          <cell r="V1486">
            <v>42400</v>
          </cell>
          <cell r="W1486" t="e">
            <v>#REF!</v>
          </cell>
          <cell r="X1486">
            <v>0</v>
          </cell>
          <cell r="Y1486">
            <v>0</v>
          </cell>
          <cell r="Z1486" t="e">
            <v>#REF!</v>
          </cell>
          <cell r="AA1486" t="e">
            <v>#REF!</v>
          </cell>
        </row>
        <row r="1487">
          <cell r="A1487" t="str">
            <v>2.1.1.2.1.6.81</v>
          </cell>
          <cell r="B1487" t="str">
            <v>FONDO EDIFICA DEL SURESTE, S.A. DE C.V.</v>
          </cell>
          <cell r="C1487" t="str">
            <v>Proveedores Rentas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135720</v>
          </cell>
          <cell r="U1487">
            <v>0</v>
          </cell>
          <cell r="V1487">
            <v>135720</v>
          </cell>
          <cell r="W1487" t="e">
            <v>#REF!</v>
          </cell>
          <cell r="X1487">
            <v>0</v>
          </cell>
          <cell r="Y1487">
            <v>0</v>
          </cell>
          <cell r="Z1487" t="e">
            <v>#REF!</v>
          </cell>
          <cell r="AA1487" t="e">
            <v>#REF!</v>
          </cell>
        </row>
        <row r="1488">
          <cell r="A1488" t="str">
            <v>2.1.1.2.1.6.83</v>
          </cell>
          <cell r="B1488" t="str">
            <v>FONDO DE GARANTIA Y FOMENTO PARA AGRICULTURA GANADERIA Y AVICULTURA</v>
          </cell>
          <cell r="C1488" t="str">
            <v>Proveedores Rentas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31964.959999999999</v>
          </cell>
          <cell r="P1488">
            <v>31964.959999999999</v>
          </cell>
          <cell r="Q1488">
            <v>0</v>
          </cell>
          <cell r="R1488" t="e">
            <v>#REF!</v>
          </cell>
          <cell r="S1488" t="e">
            <v>#REF!</v>
          </cell>
          <cell r="T1488">
            <v>47947.44</v>
          </cell>
          <cell r="U1488">
            <v>0</v>
          </cell>
          <cell r="V1488">
            <v>47947.44</v>
          </cell>
          <cell r="W1488" t="e">
            <v>#REF!</v>
          </cell>
          <cell r="X1488">
            <v>0</v>
          </cell>
          <cell r="Y1488">
            <v>0</v>
          </cell>
          <cell r="Z1488" t="e">
            <v>#REF!</v>
          </cell>
          <cell r="AA1488" t="e">
            <v>#REF!</v>
          </cell>
        </row>
        <row r="1489">
          <cell r="A1489" t="str">
            <v>2.1.1.2.1.6.93</v>
          </cell>
          <cell r="B1489" t="str">
            <v>Ferraez Osorio Jose Dolores</v>
          </cell>
          <cell r="C1489" t="str">
            <v>Proveedores Rentas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42400</v>
          </cell>
          <cell r="P1489">
            <v>42400</v>
          </cell>
          <cell r="Q1489">
            <v>0</v>
          </cell>
          <cell r="R1489" t="e">
            <v>#REF!</v>
          </cell>
          <cell r="S1489" t="e">
            <v>#REF!</v>
          </cell>
          <cell r="T1489">
            <v>84800</v>
          </cell>
          <cell r="U1489">
            <v>0</v>
          </cell>
          <cell r="V1489">
            <v>84800</v>
          </cell>
          <cell r="W1489" t="e">
            <v>#REF!</v>
          </cell>
          <cell r="X1489">
            <v>0</v>
          </cell>
          <cell r="Y1489">
            <v>0</v>
          </cell>
          <cell r="Z1489" t="e">
            <v>#REF!</v>
          </cell>
          <cell r="AA1489" t="e">
            <v>#REF!</v>
          </cell>
        </row>
        <row r="1490">
          <cell r="A1490" t="str">
            <v>2.1.1.2.1.7.111</v>
          </cell>
          <cell r="B1490" t="str">
            <v>Grupo Ritco De Produccion S.A. De C.V.</v>
          </cell>
          <cell r="C1490" t="str">
            <v>Proveedores Rentas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362094.96</v>
          </cell>
          <cell r="P1490">
            <v>362094.96</v>
          </cell>
          <cell r="Q1490">
            <v>0</v>
          </cell>
          <cell r="R1490" t="e">
            <v>#REF!</v>
          </cell>
          <cell r="S1490" t="e">
            <v>#REF!</v>
          </cell>
          <cell r="T1490">
            <v>517399.88</v>
          </cell>
          <cell r="U1490">
            <v>0</v>
          </cell>
          <cell r="V1490">
            <v>517399.88</v>
          </cell>
          <cell r="W1490" t="e">
            <v>#REF!</v>
          </cell>
          <cell r="X1490">
            <v>0</v>
          </cell>
          <cell r="Y1490">
            <v>0</v>
          </cell>
          <cell r="Z1490" t="e">
            <v>#REF!</v>
          </cell>
          <cell r="AA1490" t="e">
            <v>#REF!</v>
          </cell>
        </row>
        <row r="1491">
          <cell r="A1491" t="str">
            <v>2.1.1.2.1.7.20</v>
          </cell>
          <cell r="B1491" t="str">
            <v>GOROSICA BOBADILLA ALVARO</v>
          </cell>
          <cell r="C1491" t="str">
            <v>Proveedores Rentas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32436</v>
          </cell>
          <cell r="P1491">
            <v>32436</v>
          </cell>
          <cell r="Q1491">
            <v>0</v>
          </cell>
          <cell r="R1491" t="e">
            <v>#REF!</v>
          </cell>
          <cell r="S1491" t="e">
            <v>#REF!</v>
          </cell>
          <cell r="T1491">
            <v>21836</v>
          </cell>
          <cell r="U1491">
            <v>0</v>
          </cell>
          <cell r="V1491">
            <v>21836</v>
          </cell>
          <cell r="W1491" t="e">
            <v>#REF!</v>
          </cell>
          <cell r="X1491">
            <v>0</v>
          </cell>
          <cell r="Y1491">
            <v>0</v>
          </cell>
          <cell r="Z1491" t="e">
            <v>#REF!</v>
          </cell>
          <cell r="AA1491" t="e">
            <v>#REF!</v>
          </cell>
        </row>
        <row r="1492">
          <cell r="A1492" t="str">
            <v>2.1.1.2.1.8.78</v>
          </cell>
          <cell r="B1492" t="str">
            <v>HERNANDEZ CARRILLO ELIGIO</v>
          </cell>
          <cell r="C1492" t="str">
            <v>Proveedores Rentas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 t="e">
            <v>#REF!</v>
          </cell>
          <cell r="S1492" t="e">
            <v>#REF!</v>
          </cell>
          <cell r="T1492">
            <v>144000</v>
          </cell>
          <cell r="U1492">
            <v>0</v>
          </cell>
          <cell r="V1492">
            <v>144000</v>
          </cell>
          <cell r="W1492" t="e">
            <v>#REF!</v>
          </cell>
          <cell r="X1492">
            <v>0</v>
          </cell>
          <cell r="Y1492">
            <v>0</v>
          </cell>
          <cell r="Z1492" t="e">
            <v>#REF!</v>
          </cell>
          <cell r="AA1492" t="e">
            <v>#REF!</v>
          </cell>
        </row>
        <row r="1493">
          <cell r="A1493" t="str">
            <v>2.1.1.2.1.9.126</v>
          </cell>
          <cell r="B1493" t="str">
            <v>INMOBILIARIA HOLLYWOOD DE CANCUN, S.A. DE C.V.</v>
          </cell>
          <cell r="C1493" t="str">
            <v>Proveedores Rentas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2320000</v>
          </cell>
          <cell r="P1493">
            <v>2320000</v>
          </cell>
          <cell r="Q1493">
            <v>0</v>
          </cell>
          <cell r="R1493" t="e">
            <v>#REF!</v>
          </cell>
          <cell r="S1493" t="e">
            <v>#REF!</v>
          </cell>
          <cell r="T1493">
            <v>3480000</v>
          </cell>
          <cell r="U1493">
            <v>0</v>
          </cell>
          <cell r="V1493">
            <v>3480000</v>
          </cell>
          <cell r="W1493" t="e">
            <v>#REF!</v>
          </cell>
          <cell r="X1493">
            <v>0</v>
          </cell>
          <cell r="Y1493">
            <v>0</v>
          </cell>
          <cell r="Z1493" t="e">
            <v>#REF!</v>
          </cell>
          <cell r="AA1493" t="e">
            <v>#REF!</v>
          </cell>
        </row>
        <row r="1494">
          <cell r="A1494" t="str">
            <v>2.1.1.2.1.9.2</v>
          </cell>
          <cell r="B1494" t="str">
            <v>INVERSIONES HELIOS, S.A. DE C.V.</v>
          </cell>
          <cell r="C1494" t="str">
            <v>Proveedores Rentas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69000</v>
          </cell>
          <cell r="U1494">
            <v>0</v>
          </cell>
          <cell r="V1494">
            <v>69000</v>
          </cell>
          <cell r="W1494" t="e">
            <v>#REF!</v>
          </cell>
          <cell r="X1494">
            <v>0</v>
          </cell>
          <cell r="Y1494">
            <v>0</v>
          </cell>
          <cell r="Z1494" t="e">
            <v>#REF!</v>
          </cell>
          <cell r="AA1494" t="e">
            <v>#REF!</v>
          </cell>
        </row>
        <row r="1495">
          <cell r="A1495" t="str">
            <v>2.1.1.2</v>
          </cell>
          <cell r="B1495" t="str">
            <v>SEGUROS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28284.93</v>
          </cell>
          <cell r="N1495">
            <v>0</v>
          </cell>
          <cell r="O1495">
            <v>2798218.97</v>
          </cell>
          <cell r="P1495">
            <v>2826503.9000000004</v>
          </cell>
          <cell r="Q1495">
            <v>0</v>
          </cell>
          <cell r="R1495" t="e">
            <v>#REF!</v>
          </cell>
          <cell r="S1495" t="e">
            <v>#REF!</v>
          </cell>
          <cell r="T1495">
            <v>4803724.0699999994</v>
          </cell>
          <cell r="U1495">
            <v>0</v>
          </cell>
          <cell r="V1495">
            <v>4803724.0699999994</v>
          </cell>
          <cell r="W1495" t="e">
            <v>#REF!</v>
          </cell>
          <cell r="X1495" t="e">
            <v>#REF!</v>
          </cell>
          <cell r="Y1495">
            <v>0</v>
          </cell>
          <cell r="Z1495" t="e">
            <v>#REF!</v>
          </cell>
          <cell r="AA1495" t="e">
            <v>#REF!</v>
          </cell>
        </row>
        <row r="1496">
          <cell r="A1496" t="str">
            <v>2.1.1.2.1.18.5</v>
          </cell>
          <cell r="B1496" t="str">
            <v>QUALITAS COMPAÑIA DE SEGUROS, S.A. DE C.V.</v>
          </cell>
          <cell r="C1496" t="str">
            <v>seguros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 t="e">
            <v>#REF!</v>
          </cell>
          <cell r="S1496" t="e">
            <v>#REF!</v>
          </cell>
          <cell r="T1496">
            <v>605</v>
          </cell>
          <cell r="U1496">
            <v>0</v>
          </cell>
          <cell r="V1496">
            <v>605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605</v>
          </cell>
        </row>
        <row r="1497">
          <cell r="A1497" t="str">
            <v>2.1.1.2.1.20.142</v>
          </cell>
          <cell r="B1497" t="str">
            <v>SEGUROS MULTIVA,S.A. GRUPO FINANCIERO MULTIVA</v>
          </cell>
          <cell r="C1497" t="str">
            <v>seguros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 t="e">
            <v>#REF!</v>
          </cell>
          <cell r="S1497" t="e">
            <v>#REF!</v>
          </cell>
          <cell r="T1497">
            <v>7084.93</v>
          </cell>
          <cell r="U1497">
            <v>0</v>
          </cell>
          <cell r="V1497">
            <v>7084.93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7084.93</v>
          </cell>
        </row>
        <row r="1498">
          <cell r="A1498" t="str">
            <v>2.1.1.2.1.20.260</v>
          </cell>
          <cell r="B1498" t="str">
            <v>SEGUROS ATLAS, S.A.</v>
          </cell>
          <cell r="C1498" t="str">
            <v>seguros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2798218.97</v>
          </cell>
          <cell r="P1498">
            <v>2798218.97</v>
          </cell>
          <cell r="Q1498">
            <v>0</v>
          </cell>
          <cell r="R1498" t="e">
            <v>#REF!</v>
          </cell>
          <cell r="S1498" t="e">
            <v>#REF!</v>
          </cell>
          <cell r="T1498">
            <v>4774834.1399999997</v>
          </cell>
          <cell r="U1498">
            <v>0</v>
          </cell>
          <cell r="V1498">
            <v>4774834.1399999997</v>
          </cell>
          <cell r="W1498" t="e">
            <v>#REF!</v>
          </cell>
          <cell r="X1498" t="e">
            <v>#REF!</v>
          </cell>
          <cell r="Y1498">
            <v>0</v>
          </cell>
          <cell r="Z1498" t="e">
            <v>#REF!</v>
          </cell>
          <cell r="AA1498" t="e">
            <v>#REF!</v>
          </cell>
        </row>
        <row r="1499">
          <cell r="A1499" t="str">
            <v>2.1.1.2.1.8.87</v>
          </cell>
          <cell r="B1499" t="str">
            <v>HDI SEGUROS S.A. DE C.V.</v>
          </cell>
          <cell r="C1499" t="str">
            <v>seguros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21200</v>
          </cell>
          <cell r="N1499">
            <v>0</v>
          </cell>
          <cell r="O1499">
            <v>0</v>
          </cell>
          <cell r="P1499">
            <v>21200</v>
          </cell>
          <cell r="Q1499">
            <v>0</v>
          </cell>
          <cell r="R1499" t="e">
            <v>#REF!</v>
          </cell>
          <cell r="S1499" t="e">
            <v>#REF!</v>
          </cell>
          <cell r="T1499">
            <v>21200</v>
          </cell>
          <cell r="U1499">
            <v>0</v>
          </cell>
          <cell r="V1499">
            <v>21200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21200</v>
          </cell>
        </row>
        <row r="1500">
          <cell r="A1500">
            <v>0</v>
          </cell>
          <cell r="B1500" t="str">
            <v>SEGUROS VE POR MAS, S.A. GRUPO FINANCIERO VE POR MAS</v>
          </cell>
          <cell r="C1500" t="str">
            <v>seguros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7084.93</v>
          </cell>
          <cell r="N1500">
            <v>0</v>
          </cell>
          <cell r="O1500">
            <v>0</v>
          </cell>
          <cell r="P1500">
            <v>7084.93</v>
          </cell>
          <cell r="Q1500">
            <v>0</v>
          </cell>
          <cell r="R1500">
            <v>0</v>
          </cell>
          <cell r="S1500">
            <v>-7084.93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</row>
        <row r="1501">
          <cell r="A1501" t="str">
            <v>2.1.1.2.1.20.201</v>
          </cell>
          <cell r="B1501" t="str">
            <v>SEGUROS AFIRME, S.A. DE C.V. AFIRME GRUPO FINANCIERO</v>
          </cell>
          <cell r="C1501" t="str">
            <v>seguros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</row>
        <row r="1502">
          <cell r="A1502" t="str">
            <v>2.1.1.2</v>
          </cell>
          <cell r="B1502" t="str">
            <v>VIATICOS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442950</v>
          </cell>
          <cell r="M1502">
            <v>7590</v>
          </cell>
          <cell r="N1502">
            <v>992560</v>
          </cell>
          <cell r="O1502">
            <v>1307250</v>
          </cell>
          <cell r="P1502">
            <v>2750350</v>
          </cell>
          <cell r="Q1502">
            <v>0</v>
          </cell>
          <cell r="R1502" t="e">
            <v>#REF!</v>
          </cell>
          <cell r="S1502" t="e">
            <v>#REF!</v>
          </cell>
          <cell r="T1502">
            <v>9246054.4000000004</v>
          </cell>
          <cell r="U1502">
            <v>0</v>
          </cell>
          <cell r="V1502">
            <v>9246054.4000000004</v>
          </cell>
          <cell r="W1502">
            <v>9369.4</v>
          </cell>
          <cell r="X1502">
            <v>0</v>
          </cell>
          <cell r="Y1502">
            <v>0</v>
          </cell>
          <cell r="Z1502">
            <v>9369.4</v>
          </cell>
          <cell r="AA1502">
            <v>9236685</v>
          </cell>
        </row>
        <row r="1503">
          <cell r="A1503" t="str">
            <v>2.1.1.9.1.1</v>
          </cell>
          <cell r="B1503" t="str">
            <v>Concentradora De Viaticos</v>
          </cell>
          <cell r="C1503" t="str">
            <v>Viaticos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442950</v>
          </cell>
          <cell r="M1503">
            <v>7590</v>
          </cell>
          <cell r="N1503">
            <v>992560</v>
          </cell>
          <cell r="O1503">
            <v>1307250</v>
          </cell>
          <cell r="P1503">
            <v>2750350</v>
          </cell>
          <cell r="Q1503">
            <v>0</v>
          </cell>
          <cell r="R1503" t="e">
            <v>#REF!</v>
          </cell>
          <cell r="S1503" t="e">
            <v>#REF!</v>
          </cell>
          <cell r="T1503">
            <v>9246054.4000000004</v>
          </cell>
          <cell r="U1503">
            <v>0</v>
          </cell>
          <cell r="V1503">
            <v>9246054.4000000004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9246054.4000000004</v>
          </cell>
        </row>
        <row r="1504">
          <cell r="A1504" t="str">
            <v>VSR1</v>
          </cell>
          <cell r="B1504" t="str">
            <v>COORDINACION GENERAL DE AYUDANTIA</v>
          </cell>
          <cell r="C1504" t="str">
            <v>Viaticos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9369.4</v>
          </cell>
          <cell r="X1504">
            <v>0</v>
          </cell>
          <cell r="Y1504">
            <v>0</v>
          </cell>
          <cell r="Z1504">
            <v>9369.4</v>
          </cell>
          <cell r="AA1504">
            <v>-9369.4</v>
          </cell>
        </row>
        <row r="1505">
          <cell r="A1505" t="str">
            <v>2.1.1.5.1</v>
          </cell>
          <cell r="B1505" t="str">
            <v>ORGANISMOS</v>
          </cell>
          <cell r="C1505">
            <v>0</v>
          </cell>
          <cell r="D1505">
            <v>0</v>
          </cell>
          <cell r="E1505">
            <v>0</v>
          </cell>
          <cell r="F1505">
            <v>5161000</v>
          </cell>
          <cell r="G1505">
            <v>5776641.7000000002</v>
          </cell>
          <cell r="H1505">
            <v>24761119.100000001</v>
          </cell>
          <cell r="I1505">
            <v>30681839.699999999</v>
          </cell>
          <cell r="J1505">
            <v>36283105.070000008</v>
          </cell>
          <cell r="K1505">
            <v>212307193.84</v>
          </cell>
          <cell r="L1505">
            <v>304611725.20999998</v>
          </cell>
          <cell r="M1505">
            <v>670007616.63000011</v>
          </cell>
          <cell r="N1505">
            <v>906941844.93999982</v>
          </cell>
          <cell r="O1505">
            <v>2020367652.0600004</v>
          </cell>
          <cell r="P1505">
            <v>4216899738.2499995</v>
          </cell>
          <cell r="Q1505">
            <v>314970899.41000003</v>
          </cell>
          <cell r="R1505" t="e">
            <v>#REF!</v>
          </cell>
          <cell r="S1505" t="e">
            <v>#REF!</v>
          </cell>
          <cell r="T1505">
            <v>4666699602.8699999</v>
          </cell>
          <cell r="U1505">
            <v>0</v>
          </cell>
          <cell r="V1505">
            <v>4666699602.8699999</v>
          </cell>
          <cell r="W1505" t="e">
            <v>#REF!</v>
          </cell>
          <cell r="X1505" t="e">
            <v>#REF!</v>
          </cell>
          <cell r="Y1505">
            <v>0</v>
          </cell>
          <cell r="Z1505" t="e">
            <v>#REF!</v>
          </cell>
          <cell r="AA1505" t="e">
            <v>#REF!</v>
          </cell>
        </row>
        <row r="1506">
          <cell r="A1506" t="str">
            <v>2.1.1.5.1.1.1</v>
          </cell>
          <cell r="B1506" t="str">
            <v>AUDITORIA SUPERIOR DEL ESTADO DE QUINTANA ROO</v>
          </cell>
          <cell r="C1506" t="str">
            <v>organismo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789</v>
          </cell>
          <cell r="L1506">
            <v>90610</v>
          </cell>
          <cell r="M1506">
            <v>0</v>
          </cell>
          <cell r="N1506">
            <v>0</v>
          </cell>
          <cell r="O1506">
            <v>0</v>
          </cell>
          <cell r="P1506">
            <v>91399</v>
          </cell>
          <cell r="Q1506">
            <v>789</v>
          </cell>
          <cell r="R1506" t="e">
            <v>#REF!</v>
          </cell>
          <cell r="S1506" t="e">
            <v>#REF!</v>
          </cell>
          <cell r="T1506">
            <v>98023931.5</v>
          </cell>
          <cell r="U1506">
            <v>0</v>
          </cell>
          <cell r="V1506">
            <v>98023931.5</v>
          </cell>
          <cell r="W1506" t="e">
            <v>#REF!</v>
          </cell>
          <cell r="X1506">
            <v>0</v>
          </cell>
          <cell r="Y1506">
            <v>0</v>
          </cell>
          <cell r="Z1506" t="e">
            <v>#REF!</v>
          </cell>
          <cell r="AA1506" t="e">
            <v>#REF!</v>
          </cell>
        </row>
        <row r="1507">
          <cell r="A1507" t="str">
            <v>2.1.1.5.1.1.1</v>
          </cell>
          <cell r="B1507" t="str">
            <v>Expedición de licencias de bebidas alcohólicas</v>
          </cell>
          <cell r="C1507" t="str">
            <v>organismo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</row>
        <row r="1508">
          <cell r="A1508" t="str">
            <v>2.1.1.5.1.1.1</v>
          </cell>
          <cell r="B1508" t="str">
            <v>Fondo de Impuesto sobre la Renta (ISR)</v>
          </cell>
          <cell r="C1508" t="str">
            <v>organismo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</row>
        <row r="1509">
          <cell r="A1509" t="str">
            <v>2.1.1.5.1.1.1</v>
          </cell>
          <cell r="B1509" t="str">
            <v>Fondo General de Participaciones</v>
          </cell>
          <cell r="C1509" t="str">
            <v>organismo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</row>
        <row r="1510">
          <cell r="A1510" t="str">
            <v>2.1.1.5.1.1.1</v>
          </cell>
          <cell r="B1510" t="str">
            <v>Recursos de Libre Disposicion de Origen Estatal</v>
          </cell>
          <cell r="C1510" t="str">
            <v>organismo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7030001.5</v>
          </cell>
          <cell r="O1510">
            <v>36669118</v>
          </cell>
          <cell r="P1510">
            <v>43699119.5</v>
          </cell>
          <cell r="Q1510">
            <v>0</v>
          </cell>
          <cell r="R1510">
            <v>0</v>
          </cell>
          <cell r="S1510">
            <v>-43699119.5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</row>
        <row r="1511">
          <cell r="A1511" t="str">
            <v>2.1.1.5.1.3.1</v>
          </cell>
          <cell r="B1511" t="str">
            <v>COMISION DE DERECHOS HUMANOS DEL ESTADO DE Q.ROO</v>
          </cell>
          <cell r="C1511" t="str">
            <v>organismo</v>
          </cell>
          <cell r="D1511">
            <v>0</v>
          </cell>
          <cell r="E1511">
            <v>0</v>
          </cell>
          <cell r="F1511">
            <v>0</v>
          </cell>
          <cell r="G1511">
            <v>2003582.5</v>
          </cell>
          <cell r="H1511">
            <v>6239333.5</v>
          </cell>
          <cell r="I1511">
            <v>0</v>
          </cell>
          <cell r="J1511">
            <v>0</v>
          </cell>
          <cell r="K1511">
            <v>6000</v>
          </cell>
          <cell r="L1511">
            <v>35245</v>
          </cell>
          <cell r="M1511">
            <v>0</v>
          </cell>
          <cell r="N1511">
            <v>0</v>
          </cell>
          <cell r="O1511">
            <v>0</v>
          </cell>
          <cell r="P1511">
            <v>8284161</v>
          </cell>
          <cell r="Q1511">
            <v>8248916</v>
          </cell>
          <cell r="R1511" t="e">
            <v>#REF!</v>
          </cell>
          <cell r="S1511" t="e">
            <v>#REF!</v>
          </cell>
          <cell r="T1511">
            <v>15836986.970000001</v>
          </cell>
          <cell r="U1511">
            <v>0</v>
          </cell>
          <cell r="V1511">
            <v>15836986.970000001</v>
          </cell>
          <cell r="W1511" t="e">
            <v>#REF!</v>
          </cell>
          <cell r="X1511" t="e">
            <v>#REF!</v>
          </cell>
          <cell r="Y1511">
            <v>0</v>
          </cell>
          <cell r="Z1511" t="e">
            <v>#REF!</v>
          </cell>
          <cell r="AA1511" t="e">
            <v>#REF!</v>
          </cell>
        </row>
        <row r="1512">
          <cell r="A1512" t="str">
            <v>2.1.1.5.1.3.1</v>
          </cell>
          <cell r="B1512" t="str">
            <v>Recursos de Libre Disposición de Origen Estatal</v>
          </cell>
          <cell r="C1512" t="str">
            <v>organismo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180585</v>
          </cell>
          <cell r="O1512">
            <v>4142909.75</v>
          </cell>
          <cell r="P1512">
            <v>4323494.75</v>
          </cell>
          <cell r="Q1512">
            <v>0</v>
          </cell>
          <cell r="R1512">
            <v>0</v>
          </cell>
          <cell r="S1512">
            <v>-4323494.75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</row>
        <row r="1513">
          <cell r="A1513" t="str">
            <v>2.1.1.5.1.3.2</v>
          </cell>
          <cell r="B1513" t="str">
            <v>COMISION PARA LA JUVENTUD Y EL DEPORTE DEL ESTADO DE QUINTANA ROO</v>
          </cell>
          <cell r="C1513" t="str">
            <v>organismo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1940646.1799999997</v>
          </cell>
          <cell r="I1513">
            <v>8104019.9100000001</v>
          </cell>
          <cell r="J1513">
            <v>0</v>
          </cell>
          <cell r="K1513">
            <v>9762032.3400000017</v>
          </cell>
          <cell r="L1513">
            <v>10755802.109999999</v>
          </cell>
          <cell r="M1513">
            <v>4204159.5</v>
          </cell>
          <cell r="N1513">
            <v>0</v>
          </cell>
          <cell r="O1513">
            <v>0</v>
          </cell>
          <cell r="P1513">
            <v>34766660.039999999</v>
          </cell>
          <cell r="Q1513">
            <v>19806698.43</v>
          </cell>
          <cell r="R1513" t="e">
            <v>#REF!</v>
          </cell>
          <cell r="S1513" t="e">
            <v>#REF!</v>
          </cell>
          <cell r="T1513">
            <v>159086374.5</v>
          </cell>
          <cell r="U1513">
            <v>0</v>
          </cell>
          <cell r="V1513">
            <v>159086374.5</v>
          </cell>
          <cell r="W1513" t="e">
            <v>#REF!</v>
          </cell>
          <cell r="X1513" t="e">
            <v>#REF!</v>
          </cell>
          <cell r="Y1513">
            <v>0</v>
          </cell>
          <cell r="Z1513" t="e">
            <v>#REF!</v>
          </cell>
          <cell r="AA1513" t="e">
            <v>#REF!</v>
          </cell>
        </row>
        <row r="1514">
          <cell r="A1514" t="str">
            <v>2.1.1.5.1.3.2</v>
          </cell>
          <cell r="B1514" t="str">
            <v>Recursos de Libre Disposición de Origen Estatal</v>
          </cell>
          <cell r="C1514" t="str">
            <v>organismo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52198168.200000003</v>
          </cell>
          <cell r="O1514">
            <v>67982323.709999993</v>
          </cell>
          <cell r="P1514">
            <v>120180491.91</v>
          </cell>
          <cell r="Q1514">
            <v>0</v>
          </cell>
          <cell r="R1514">
            <v>0</v>
          </cell>
          <cell r="S1514">
            <v>-120180491.91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</row>
        <row r="1515">
          <cell r="A1515" t="str">
            <v>2.1.1.5.1.3.3</v>
          </cell>
          <cell r="B1515" t="str">
            <v>COLEGIO DE BACHILLERES DEL ESTADO DE QUINTANA ROO</v>
          </cell>
          <cell r="C1515" t="str">
            <v>organismo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36309650.479999997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36309650.479999997</v>
          </cell>
          <cell r="Q1515">
            <v>36309650.479999997</v>
          </cell>
          <cell r="R1515" t="e">
            <v>#REF!</v>
          </cell>
          <cell r="S1515" t="e">
            <v>#REF!</v>
          </cell>
          <cell r="T1515">
            <v>68306751.489999995</v>
          </cell>
          <cell r="U1515">
            <v>0</v>
          </cell>
          <cell r="V1515">
            <v>68306751.489999995</v>
          </cell>
          <cell r="W1515">
            <v>0</v>
          </cell>
          <cell r="X1515" t="e">
            <v>#REF!</v>
          </cell>
          <cell r="Y1515">
            <v>0</v>
          </cell>
          <cell r="Z1515" t="e">
            <v>#REF!</v>
          </cell>
          <cell r="AA1515" t="e">
            <v>#REF!</v>
          </cell>
        </row>
        <row r="1516">
          <cell r="A1516" t="str">
            <v>2.1.1.5.1.3.3</v>
          </cell>
          <cell r="B1516" t="str">
            <v>Recursos de Libre Disposición de Origen Estatal</v>
          </cell>
          <cell r="C1516" t="str">
            <v>organismo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10659565.529999999</v>
          </cell>
          <cell r="P1516">
            <v>10659565.529999999</v>
          </cell>
          <cell r="Q1516">
            <v>0</v>
          </cell>
          <cell r="R1516">
            <v>0</v>
          </cell>
          <cell r="S1516">
            <v>-10659565.529999999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</row>
        <row r="1517">
          <cell r="A1517" t="str">
            <v>2.1.1.5.1.3.4</v>
          </cell>
          <cell r="B1517" t="str">
            <v>COLEGIO DE ESTUDIOS CIENTIFICOS Y TECNOLOGICOS DE QUINTANA ROO</v>
          </cell>
          <cell r="C1517" t="str">
            <v>organismo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5566671</v>
          </cell>
          <cell r="K1517">
            <v>11313021.029999999</v>
          </cell>
          <cell r="L1517">
            <v>2675145</v>
          </cell>
          <cell r="M1517">
            <v>0</v>
          </cell>
          <cell r="N1517">
            <v>0</v>
          </cell>
          <cell r="O1517">
            <v>0</v>
          </cell>
          <cell r="P1517">
            <v>19554837.030000001</v>
          </cell>
          <cell r="Q1517">
            <v>16879692.030000001</v>
          </cell>
          <cell r="R1517" t="e">
            <v>#REF!</v>
          </cell>
          <cell r="S1517" t="e">
            <v>#REF!</v>
          </cell>
          <cell r="T1517">
            <v>31445547.100000001</v>
          </cell>
          <cell r="U1517">
            <v>0</v>
          </cell>
          <cell r="V1517">
            <v>31445547.100000001</v>
          </cell>
          <cell r="W1517">
            <v>0</v>
          </cell>
          <cell r="X1517" t="e">
            <v>#REF!</v>
          </cell>
          <cell r="Y1517">
            <v>0</v>
          </cell>
          <cell r="Z1517" t="e">
            <v>#REF!</v>
          </cell>
          <cell r="AA1517" t="e">
            <v>#REF!</v>
          </cell>
        </row>
        <row r="1518">
          <cell r="A1518" t="str">
            <v>2.1.1.5.1.3.4</v>
          </cell>
          <cell r="B1518" t="str">
            <v>Fondo de Fiscalizacion y Recaudacion</v>
          </cell>
          <cell r="C1518" t="str">
            <v>organismo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</row>
        <row r="1519">
          <cell r="A1519" t="str">
            <v>2.1.1.5.1.3.4</v>
          </cell>
          <cell r="B1519" t="str">
            <v>Recursos de Libre Disposición de Origen Estatal</v>
          </cell>
          <cell r="C1519" t="str">
            <v>organismo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169876.33</v>
          </cell>
          <cell r="O1519">
            <v>3522440</v>
          </cell>
          <cell r="P1519">
            <v>3692316.33</v>
          </cell>
          <cell r="Q1519">
            <v>0</v>
          </cell>
          <cell r="R1519">
            <v>0</v>
          </cell>
          <cell r="S1519">
            <v>-3692316.33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</row>
        <row r="1520">
          <cell r="A1520" t="str">
            <v>2.1.1.5.1.3.5</v>
          </cell>
          <cell r="B1520" t="str">
            <v>CONSEJO QUINTANARROENSE DE CIENCIA Y TECNOLOGIA</v>
          </cell>
          <cell r="C1520" t="str">
            <v>organismo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335460.75</v>
          </cell>
          <cell r="M1520">
            <v>6143465.9400000013</v>
          </cell>
          <cell r="N1520">
            <v>0</v>
          </cell>
          <cell r="O1520">
            <v>0</v>
          </cell>
          <cell r="P1520">
            <v>6478926.6900000013</v>
          </cell>
          <cell r="Q1520">
            <v>0</v>
          </cell>
          <cell r="R1520" t="e">
            <v>#REF!</v>
          </cell>
          <cell r="S1520" t="e">
            <v>#REF!</v>
          </cell>
          <cell r="T1520">
            <v>33050137.809999999</v>
          </cell>
          <cell r="U1520">
            <v>0</v>
          </cell>
          <cell r="V1520">
            <v>33050137.809999999</v>
          </cell>
          <cell r="W1520" t="e">
            <v>#REF!</v>
          </cell>
          <cell r="X1520">
            <v>0</v>
          </cell>
          <cell r="Y1520">
            <v>0</v>
          </cell>
          <cell r="Z1520" t="e">
            <v>#REF!</v>
          </cell>
          <cell r="AA1520" t="e">
            <v>#REF!</v>
          </cell>
        </row>
        <row r="1521">
          <cell r="A1521" t="str">
            <v>2.1.1.5.1.3.5</v>
          </cell>
          <cell r="B1521" t="str">
            <v>Recursos de Libre Disposición de Origen Estatal</v>
          </cell>
          <cell r="C1521" t="str">
            <v>organismo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23000000</v>
          </cell>
          <cell r="N1521">
            <v>0</v>
          </cell>
          <cell r="O1521">
            <v>1899211.65</v>
          </cell>
          <cell r="P1521">
            <v>24899211.649999999</v>
          </cell>
          <cell r="Q1521">
            <v>0</v>
          </cell>
          <cell r="R1521">
            <v>0</v>
          </cell>
          <cell r="S1521">
            <v>-24899211.649999999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</row>
        <row r="1522">
          <cell r="A1522" t="str">
            <v>2.1.1.5.1.3.7</v>
          </cell>
          <cell r="B1522" t="str">
            <v>CENTRO DE ESTUDIOS DE BACHILLERATO TECNICO EVA SAMANO DE LOPEZ MATEOS</v>
          </cell>
          <cell r="C1522" t="str">
            <v>organismo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2982701.92</v>
          </cell>
          <cell r="I1522">
            <v>6160280.4500000002</v>
          </cell>
          <cell r="J1522">
            <v>89928</v>
          </cell>
          <cell r="K1522">
            <v>5508504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14741414.370000001</v>
          </cell>
          <cell r="Q1522">
            <v>14741414.370000001</v>
          </cell>
          <cell r="R1522" t="e">
            <v>#REF!</v>
          </cell>
          <cell r="S1522" t="e">
            <v>#REF!</v>
          </cell>
          <cell r="T1522">
            <v>14919463.369999999</v>
          </cell>
          <cell r="U1522">
            <v>0</v>
          </cell>
          <cell r="V1522">
            <v>14919463.369999999</v>
          </cell>
          <cell r="W1522" t="e">
            <v>#REF!</v>
          </cell>
          <cell r="X1522" t="e">
            <v>#REF!</v>
          </cell>
          <cell r="Y1522">
            <v>0</v>
          </cell>
          <cell r="Z1522" t="e">
            <v>#REF!</v>
          </cell>
          <cell r="AA1522" t="e">
            <v>#REF!</v>
          </cell>
        </row>
        <row r="1523">
          <cell r="A1523" t="str">
            <v>2.1.1.5.1.3.7</v>
          </cell>
          <cell r="B1523" t="str">
            <v>Recursos de Libre Disposición de Origen Estatal</v>
          </cell>
          <cell r="C1523" t="str">
            <v>organismo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403640</v>
          </cell>
          <cell r="P1523">
            <v>403640</v>
          </cell>
          <cell r="Q1523">
            <v>0</v>
          </cell>
          <cell r="R1523">
            <v>0</v>
          </cell>
          <cell r="S1523">
            <v>-403640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</row>
        <row r="1524">
          <cell r="A1524" t="str">
            <v>2.1.1.5.1.3.8</v>
          </cell>
          <cell r="B1524" t="str">
            <v>COLEGIO DE EDUCACION PROFESIONAL TECNICA DEL ESTADO DE QUINTANA ROO</v>
          </cell>
          <cell r="C1524" t="str">
            <v>organismo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5571947.7000000002</v>
          </cell>
          <cell r="L1524">
            <v>3454990</v>
          </cell>
          <cell r="M1524">
            <v>5937958.6200000001</v>
          </cell>
          <cell r="N1524">
            <v>0</v>
          </cell>
          <cell r="O1524">
            <v>0</v>
          </cell>
          <cell r="P1524">
            <v>14964896.32</v>
          </cell>
          <cell r="Q1524">
            <v>5571947.7000000002</v>
          </cell>
          <cell r="R1524" t="e">
            <v>#REF!</v>
          </cell>
          <cell r="S1524" t="e">
            <v>#REF!</v>
          </cell>
          <cell r="T1524">
            <v>16731925.32</v>
          </cell>
          <cell r="U1524">
            <v>0</v>
          </cell>
          <cell r="V1524">
            <v>16731925.32</v>
          </cell>
          <cell r="W1524" t="e">
            <v>#REF!</v>
          </cell>
          <cell r="X1524">
            <v>0</v>
          </cell>
          <cell r="Y1524">
            <v>0</v>
          </cell>
          <cell r="Z1524" t="e">
            <v>#REF!</v>
          </cell>
          <cell r="AA1524" t="e">
            <v>#REF!</v>
          </cell>
        </row>
        <row r="1525">
          <cell r="A1525" t="str">
            <v>2.1.1.5.1.3.8</v>
          </cell>
          <cell r="B1525" t="str">
            <v>Fondo de Impuesto sobre la Renta (ISR)</v>
          </cell>
          <cell r="C1525" t="str">
            <v>organismo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</row>
        <row r="1526">
          <cell r="A1526" t="str">
            <v>2.1.1.5.1.3.8</v>
          </cell>
          <cell r="B1526" t="str">
            <v>Recursos de Libre Disposición de Origen Estatal</v>
          </cell>
          <cell r="C1526" t="str">
            <v>organismo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2483484</v>
          </cell>
          <cell r="P1526">
            <v>2483484</v>
          </cell>
          <cell r="Q1526">
            <v>0</v>
          </cell>
          <cell r="R1526">
            <v>0</v>
          </cell>
          <cell r="S1526">
            <v>-2483484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</row>
        <row r="1527">
          <cell r="A1527" t="str">
            <v>2.1.1.5.1.3.39</v>
          </cell>
          <cell r="B1527" t="str">
            <v>COMISION DE AGUA POTABLE Y ALCANTARILLADO</v>
          </cell>
          <cell r="C1527" t="str">
            <v>organismo</v>
          </cell>
          <cell r="D1527">
            <v>0</v>
          </cell>
          <cell r="E1527">
            <v>0</v>
          </cell>
          <cell r="F1527">
            <v>4609000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20393917.640000001</v>
          </cell>
          <cell r="M1527">
            <v>0</v>
          </cell>
          <cell r="N1527">
            <v>0</v>
          </cell>
          <cell r="O1527">
            <v>0</v>
          </cell>
          <cell r="P1527">
            <v>25002917.640000001</v>
          </cell>
          <cell r="Q1527">
            <v>4609000</v>
          </cell>
          <cell r="R1527" t="e">
            <v>#REF!</v>
          </cell>
          <cell r="S1527" t="e">
            <v>#REF!</v>
          </cell>
          <cell r="T1527">
            <v>46494901.880000003</v>
          </cell>
          <cell r="U1527">
            <v>0</v>
          </cell>
          <cell r="V1527">
            <v>46494901.880000003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46494901.880000003</v>
          </cell>
        </row>
        <row r="1528">
          <cell r="A1528" t="str">
            <v>2.1.1.5.1.3.305</v>
          </cell>
          <cell r="B1528" t="str">
            <v>COMISION EJECUTIVA DE ATENCION A VICTIMAS DEL ESTADO DE QUINTANA ROO</v>
          </cell>
          <cell r="C1528" t="str">
            <v>organismo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239465.43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239465.43</v>
          </cell>
          <cell r="Q1528">
            <v>239465.43</v>
          </cell>
          <cell r="R1528" t="e">
            <v>#REF!</v>
          </cell>
          <cell r="S1528" t="e">
            <v>#REF!</v>
          </cell>
          <cell r="T1528">
            <v>8183217.1699999999</v>
          </cell>
          <cell r="U1528">
            <v>0</v>
          </cell>
          <cell r="V1528">
            <v>8183217.1699999999</v>
          </cell>
          <cell r="W1528" t="e">
            <v>#REF!</v>
          </cell>
          <cell r="X1528" t="e">
            <v>#REF!</v>
          </cell>
          <cell r="Y1528">
            <v>0</v>
          </cell>
          <cell r="Z1528" t="e">
            <v>#REF!</v>
          </cell>
          <cell r="AA1528" t="e">
            <v>#REF!</v>
          </cell>
        </row>
        <row r="1529">
          <cell r="A1529" t="str">
            <v>2.1.1.5.1.3.305</v>
          </cell>
          <cell r="B1529" t="str">
            <v>Fondo General de Participaciones</v>
          </cell>
          <cell r="C1529" t="str">
            <v>organismo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540932.76</v>
          </cell>
          <cell r="O1529">
            <v>0</v>
          </cell>
          <cell r="P1529">
            <v>540932.76</v>
          </cell>
          <cell r="Q1529">
            <v>0</v>
          </cell>
          <cell r="R1529">
            <v>0</v>
          </cell>
          <cell r="S1529">
            <v>-540932.76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</row>
        <row r="1530">
          <cell r="A1530" t="str">
            <v>2.1.1.5.1.3.305</v>
          </cell>
          <cell r="B1530" t="str">
            <v>Recursos de Libre Disposición de Origen Estatal</v>
          </cell>
          <cell r="C1530" t="str">
            <v>organismo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664214.47</v>
          </cell>
          <cell r="O1530">
            <v>4510535.7</v>
          </cell>
          <cell r="P1530">
            <v>5174750.17</v>
          </cell>
          <cell r="Q1530">
            <v>0</v>
          </cell>
          <cell r="R1530">
            <v>0</v>
          </cell>
          <cell r="S1530">
            <v>-5174750.17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</row>
        <row r="1531">
          <cell r="A1531" t="str">
            <v>2.1.1.5.1.3.352</v>
          </cell>
          <cell r="B1531" t="str">
            <v>CONSEJO DE PROMOCIÓN TURÍSTICA DE QUINTANA ROO</v>
          </cell>
          <cell r="C1531" t="str">
            <v>organismo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292896767.82999998</v>
          </cell>
          <cell r="N1531">
            <v>0</v>
          </cell>
          <cell r="O1531">
            <v>0</v>
          </cell>
          <cell r="P1531">
            <v>292896767.82999998</v>
          </cell>
          <cell r="Q1531">
            <v>0</v>
          </cell>
          <cell r="R1531" t="e">
            <v>#REF!</v>
          </cell>
          <cell r="S1531" t="e">
            <v>#REF!</v>
          </cell>
          <cell r="T1531">
            <v>1102587303.55</v>
          </cell>
          <cell r="U1531">
            <v>0</v>
          </cell>
          <cell r="V1531">
            <v>1102587303.55</v>
          </cell>
          <cell r="W1531" t="e">
            <v>#REF!</v>
          </cell>
          <cell r="X1531">
            <v>0</v>
          </cell>
          <cell r="Y1531">
            <v>0</v>
          </cell>
          <cell r="Z1531" t="e">
            <v>#REF!</v>
          </cell>
          <cell r="AA1531" t="e">
            <v>#REF!</v>
          </cell>
        </row>
        <row r="1532">
          <cell r="A1532" t="str">
            <v>2.1.1.5.1.3.352</v>
          </cell>
          <cell r="B1532" t="str">
            <v>Recursos de Libre Disposición de Origen Estatal</v>
          </cell>
          <cell r="C1532" t="str">
            <v>organismo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280133007.64999998</v>
          </cell>
          <cell r="O1532">
            <v>501097270.38999999</v>
          </cell>
          <cell r="P1532">
            <v>781230278.03999996</v>
          </cell>
          <cell r="Q1532">
            <v>0</v>
          </cell>
          <cell r="R1532">
            <v>0</v>
          </cell>
          <cell r="S1532">
            <v>-781230278.03999996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</row>
        <row r="1533">
          <cell r="A1533" t="str">
            <v>2.1.1.5.1.6.59</v>
          </cell>
          <cell r="B1533" t="str">
            <v>FISCALIA GENERAL DEL ESTADO DE QUINTANA ROO</v>
          </cell>
          <cell r="C1533" t="str">
            <v>organismo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7661580.3299999982</v>
          </cell>
          <cell r="L1533">
            <v>504473</v>
          </cell>
          <cell r="M1533">
            <v>58851954.079999998</v>
          </cell>
          <cell r="N1533">
            <v>0</v>
          </cell>
          <cell r="O1533">
            <v>0</v>
          </cell>
          <cell r="P1533">
            <v>67018007.409999996</v>
          </cell>
          <cell r="Q1533">
            <v>7661580.3299999982</v>
          </cell>
          <cell r="R1533" t="e">
            <v>#REF!</v>
          </cell>
          <cell r="S1533" t="e">
            <v>#REF!</v>
          </cell>
          <cell r="T1533">
            <v>164804523.80000001</v>
          </cell>
          <cell r="U1533">
            <v>0</v>
          </cell>
          <cell r="V1533">
            <v>164804523.80000001</v>
          </cell>
          <cell r="W1533" t="e">
            <v>#REF!</v>
          </cell>
          <cell r="X1533">
            <v>0</v>
          </cell>
          <cell r="Y1533">
            <v>0</v>
          </cell>
          <cell r="Z1533" t="e">
            <v>#REF!</v>
          </cell>
          <cell r="AA1533" t="e">
            <v>#REF!</v>
          </cell>
        </row>
        <row r="1534">
          <cell r="A1534" t="str">
            <v>2.1.1.5.1.6.59</v>
          </cell>
          <cell r="B1534" t="str">
            <v>Expedición de licencias de bebidas alcohólicas</v>
          </cell>
          <cell r="C1534" t="str">
            <v>organismo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</row>
        <row r="1535">
          <cell r="A1535" t="str">
            <v>2.1.1.5.1.6.59</v>
          </cell>
          <cell r="B1535" t="str">
            <v>Recursos de Libre Disposición de Origen Estatal</v>
          </cell>
          <cell r="C1535" t="str">
            <v>organismo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45608351.369999997</v>
          </cell>
          <cell r="O1535">
            <v>30121893.359999999</v>
          </cell>
          <cell r="P1535">
            <v>75730244.729999989</v>
          </cell>
          <cell r="Q1535">
            <v>0</v>
          </cell>
          <cell r="R1535">
            <v>0</v>
          </cell>
          <cell r="S1535">
            <v>-75730244.729999989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</row>
        <row r="1536">
          <cell r="A1536" t="str">
            <v>2.1.1.5.1.9.1</v>
          </cell>
          <cell r="B1536" t="str">
            <v>INSTITUTO ESTATAL PARA LA EDUCACION DE JOVENES Y ADULTOS DEL ESTADO DE QUINTANA ROO</v>
          </cell>
          <cell r="C1536" t="str">
            <v>organismo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565668</v>
          </cell>
          <cell r="L1536">
            <v>784720.72</v>
          </cell>
          <cell r="M1536">
            <v>2403791.4300000002</v>
          </cell>
          <cell r="N1536">
            <v>0</v>
          </cell>
          <cell r="O1536">
            <v>0</v>
          </cell>
          <cell r="P1536">
            <v>3754180.1500000004</v>
          </cell>
          <cell r="Q1536">
            <v>565668</v>
          </cell>
          <cell r="R1536" t="e">
            <v>#REF!</v>
          </cell>
          <cell r="S1536" t="e">
            <v>#REF!</v>
          </cell>
          <cell r="T1536">
            <v>6453473.0800000001</v>
          </cell>
          <cell r="U1536">
            <v>0</v>
          </cell>
          <cell r="V1536">
            <v>6453473.0800000001</v>
          </cell>
          <cell r="W1536" t="e">
            <v>#REF!</v>
          </cell>
          <cell r="X1536" t="e">
            <v>#REF!</v>
          </cell>
          <cell r="Y1536">
            <v>0</v>
          </cell>
          <cell r="Z1536" t="e">
            <v>#REF!</v>
          </cell>
          <cell r="AA1536" t="e">
            <v>#REF!</v>
          </cell>
        </row>
        <row r="1537">
          <cell r="A1537" t="str">
            <v>2.1.1.5.1.9.1</v>
          </cell>
          <cell r="B1537" t="str">
            <v>Recursos de Libre Disposición de Origen Estatal</v>
          </cell>
          <cell r="C1537" t="str">
            <v>organismo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546831.02</v>
          </cell>
          <cell r="O1537">
            <v>2656056.7200000002</v>
          </cell>
          <cell r="P1537">
            <v>3202887.74</v>
          </cell>
          <cell r="Q1537">
            <v>0</v>
          </cell>
          <cell r="R1537">
            <v>0</v>
          </cell>
          <cell r="S1537">
            <v>-3202887.74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</row>
        <row r="1538">
          <cell r="A1538" t="str">
            <v>2.1.1.5.1.9.2</v>
          </cell>
          <cell r="B1538" t="str">
            <v>INSTITUTO QUINTANARROENSE DE LA MUJER</v>
          </cell>
          <cell r="C1538" t="str">
            <v>organismo</v>
          </cell>
          <cell r="D1538">
            <v>0</v>
          </cell>
          <cell r="E1538">
            <v>0</v>
          </cell>
          <cell r="F1538">
            <v>0</v>
          </cell>
          <cell r="G1538">
            <v>1475390.8900000001</v>
          </cell>
          <cell r="H1538">
            <v>3032686</v>
          </cell>
          <cell r="I1538">
            <v>2280905</v>
          </cell>
          <cell r="J1538">
            <v>924741.8</v>
          </cell>
          <cell r="K1538">
            <v>6140437.71</v>
          </cell>
          <cell r="L1538">
            <v>1640064</v>
          </cell>
          <cell r="M1538">
            <v>374884.22</v>
          </cell>
          <cell r="N1538">
            <v>0</v>
          </cell>
          <cell r="O1538">
            <v>0</v>
          </cell>
          <cell r="P1538">
            <v>15869109.620000001</v>
          </cell>
          <cell r="Q1538">
            <v>13854161.4</v>
          </cell>
          <cell r="R1538" t="e">
            <v>#REF!</v>
          </cell>
          <cell r="S1538" t="e">
            <v>#REF!</v>
          </cell>
          <cell r="T1538">
            <v>21228513.82</v>
          </cell>
          <cell r="U1538">
            <v>0</v>
          </cell>
          <cell r="V1538">
            <v>21228513.82</v>
          </cell>
          <cell r="W1538" t="e">
            <v>#REF!</v>
          </cell>
          <cell r="X1538">
            <v>0</v>
          </cell>
          <cell r="Y1538">
            <v>0</v>
          </cell>
          <cell r="Z1538" t="e">
            <v>#REF!</v>
          </cell>
          <cell r="AA1538" t="e">
            <v>#REF!</v>
          </cell>
        </row>
        <row r="1539">
          <cell r="A1539" t="str">
            <v>2.1.1.5.1.9.2</v>
          </cell>
          <cell r="B1539" t="str">
            <v>Recursos de Libre Disposición de Origen Estatal</v>
          </cell>
          <cell r="C1539" t="str">
            <v>organismo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1456478.52</v>
          </cell>
          <cell r="O1539">
            <v>2037909.08</v>
          </cell>
          <cell r="P1539">
            <v>3494387.6</v>
          </cell>
          <cell r="Q1539">
            <v>0</v>
          </cell>
          <cell r="R1539">
            <v>0</v>
          </cell>
          <cell r="S1539">
            <v>-3494387.6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</row>
        <row r="1540">
          <cell r="A1540" t="str">
            <v>2.1.1.5.1.9.3</v>
          </cell>
          <cell r="B1540" t="str">
            <v>INSTITUTO TECNOLOGICO SUPERIOR DE FELIPE CARRILLO PUERTO</v>
          </cell>
          <cell r="C1540" t="str">
            <v>organismo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22927</v>
          </cell>
          <cell r="K1540">
            <v>149022</v>
          </cell>
          <cell r="L1540">
            <v>253513</v>
          </cell>
          <cell r="M1540">
            <v>38968</v>
          </cell>
          <cell r="N1540">
            <v>0</v>
          </cell>
          <cell r="O1540">
            <v>0</v>
          </cell>
          <cell r="P1540">
            <v>464430</v>
          </cell>
          <cell r="Q1540">
            <v>171949</v>
          </cell>
          <cell r="R1540" t="e">
            <v>#REF!</v>
          </cell>
          <cell r="S1540" t="e">
            <v>#REF!</v>
          </cell>
          <cell r="T1540">
            <v>19563820.02</v>
          </cell>
          <cell r="U1540">
            <v>0</v>
          </cell>
          <cell r="V1540">
            <v>19563820.02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19563820.02</v>
          </cell>
        </row>
        <row r="1541">
          <cell r="A1541" t="str">
            <v>2.1.1.5.1.9.3</v>
          </cell>
          <cell r="B1541" t="str">
            <v>Fondo General de Participaciones</v>
          </cell>
          <cell r="C1541" t="str">
            <v>organismo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</row>
        <row r="1542">
          <cell r="A1542" t="str">
            <v>2.1.1.5.1.9.3</v>
          </cell>
          <cell r="B1542" t="str">
            <v>Recursos de Libre Disposición de Origen Estatal</v>
          </cell>
          <cell r="C1542" t="str">
            <v>organismo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12760000</v>
          </cell>
          <cell r="O1542">
            <v>1839822</v>
          </cell>
          <cell r="P1542">
            <v>14599822</v>
          </cell>
          <cell r="Q1542">
            <v>0</v>
          </cell>
          <cell r="R1542">
            <v>0</v>
          </cell>
          <cell r="S1542">
            <v>-14599822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</row>
        <row r="1543">
          <cell r="A1543" t="str">
            <v>2.1.1.5.1.9.5</v>
          </cell>
          <cell r="B1543" t="str">
            <v>INSTITUTO ELECTORAL DE QUINTANA ROO</v>
          </cell>
          <cell r="C1543" t="str">
            <v>organismo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459853.91</v>
          </cell>
          <cell r="I1543">
            <v>0</v>
          </cell>
          <cell r="J1543">
            <v>0</v>
          </cell>
          <cell r="K1543">
            <v>2649285</v>
          </cell>
          <cell r="L1543">
            <v>5448.29</v>
          </cell>
          <cell r="M1543">
            <v>6510950</v>
          </cell>
          <cell r="N1543">
            <v>0</v>
          </cell>
          <cell r="O1543">
            <v>0</v>
          </cell>
          <cell r="P1543">
            <v>9625537.1999999993</v>
          </cell>
          <cell r="Q1543">
            <v>3109138.91</v>
          </cell>
          <cell r="R1543" t="e">
            <v>#REF!</v>
          </cell>
          <cell r="S1543" t="e">
            <v>#REF!</v>
          </cell>
          <cell r="T1543">
            <v>42617510.200000003</v>
          </cell>
          <cell r="U1543">
            <v>0</v>
          </cell>
          <cell r="V1543">
            <v>42617510.200000003</v>
          </cell>
          <cell r="W1543" t="e">
            <v>#REF!</v>
          </cell>
          <cell r="X1543" t="e">
            <v>#REF!</v>
          </cell>
          <cell r="Y1543">
            <v>0</v>
          </cell>
          <cell r="Z1543" t="e">
            <v>#REF!</v>
          </cell>
          <cell r="AA1543" t="e">
            <v>#REF!</v>
          </cell>
        </row>
        <row r="1544">
          <cell r="A1544" t="str">
            <v>2.1.1.5.1.9.5</v>
          </cell>
          <cell r="B1544" t="str">
            <v>Empréstito Bancario Banco Mercantil del Norte, S.A. 18-10-2019</v>
          </cell>
          <cell r="C1544" t="str">
            <v>organismo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</row>
        <row r="1545">
          <cell r="A1545" t="str">
            <v>2.1.1.5.1.9.5</v>
          </cell>
          <cell r="B1545" t="str">
            <v>Expedición de licencias de bebidas alcohólicas</v>
          </cell>
          <cell r="C1545" t="str">
            <v>organismo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</row>
        <row r="1546">
          <cell r="A1546" t="str">
            <v>2.1.1.5.1.9.5</v>
          </cell>
          <cell r="B1546" t="str">
            <v>Recursos de Libre Disposicion de Origen Estatal</v>
          </cell>
          <cell r="C1546" t="str">
            <v>organismo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3721056</v>
          </cell>
          <cell r="O1546">
            <v>23499204</v>
          </cell>
          <cell r="P1546">
            <v>27220260</v>
          </cell>
          <cell r="Q1546">
            <v>0</v>
          </cell>
          <cell r="R1546">
            <v>0</v>
          </cell>
          <cell r="S1546">
            <v>-27220260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</row>
        <row r="1547">
          <cell r="A1547" t="str">
            <v>2.1.1.5.1.9.7</v>
          </cell>
          <cell r="B1547" t="str">
            <v>INSTITUTO DE TRANSPARENCIA Y ACCESO A LA INFORMACION PUBLICA DE Q.ROO</v>
          </cell>
          <cell r="C1547" t="str">
            <v>organismo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 t="e">
            <v>#REF!</v>
          </cell>
          <cell r="S1547" t="e">
            <v>#REF!</v>
          </cell>
          <cell r="T1547">
            <v>3303186.76</v>
          </cell>
          <cell r="U1547">
            <v>0</v>
          </cell>
          <cell r="V1547">
            <v>3303186.76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3303186.76</v>
          </cell>
        </row>
        <row r="1548">
          <cell r="A1548" t="str">
            <v>2.1.1.5.1.9.7</v>
          </cell>
          <cell r="B1548" t="str">
            <v>Recursos de Libre Disposición de Origen Estatal</v>
          </cell>
          <cell r="C1548" t="str">
            <v>organismo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1849721</v>
          </cell>
          <cell r="P1548">
            <v>1849721</v>
          </cell>
          <cell r="Q1548">
            <v>0</v>
          </cell>
          <cell r="R1548">
            <v>0</v>
          </cell>
          <cell r="S1548">
            <v>-1849721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</row>
        <row r="1549">
          <cell r="A1549" t="str">
            <v>2.1.1.5.1.9.9</v>
          </cell>
          <cell r="B1549" t="str">
            <v>INSTITUTO PARA EL DESARROLLO Y FINANCIAMIENTO DEL ESTADO DE QUINTANA ROO</v>
          </cell>
          <cell r="C1549" t="str">
            <v>organismo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48285.380000000005</v>
          </cell>
          <cell r="J1549">
            <v>0</v>
          </cell>
          <cell r="K1549">
            <v>100400.68999999997</v>
          </cell>
          <cell r="L1549">
            <v>0</v>
          </cell>
          <cell r="M1549">
            <v>168150</v>
          </cell>
          <cell r="N1549">
            <v>0</v>
          </cell>
          <cell r="O1549">
            <v>0</v>
          </cell>
          <cell r="P1549">
            <v>316836.06999999995</v>
          </cell>
          <cell r="Q1549">
            <v>148686.06999999998</v>
          </cell>
          <cell r="R1549" t="e">
            <v>#REF!</v>
          </cell>
          <cell r="S1549" t="e">
            <v>#REF!</v>
          </cell>
          <cell r="T1549">
            <v>2801201.53</v>
          </cell>
          <cell r="U1549">
            <v>0</v>
          </cell>
          <cell r="V1549">
            <v>2801201.53</v>
          </cell>
          <cell r="W1549" t="e">
            <v>#REF!</v>
          </cell>
          <cell r="X1549">
            <v>0</v>
          </cell>
          <cell r="Y1549">
            <v>0</v>
          </cell>
          <cell r="Z1549" t="e">
            <v>#REF!</v>
          </cell>
          <cell r="AA1549" t="e">
            <v>#REF!</v>
          </cell>
        </row>
        <row r="1550">
          <cell r="A1550" t="str">
            <v>2.1.1.5.1.9.9</v>
          </cell>
          <cell r="B1550" t="str">
            <v>Recursos de Libre Disposición de Origen Estatal</v>
          </cell>
          <cell r="C1550" t="str">
            <v>organismo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96868.79</v>
          </cell>
          <cell r="O1550">
            <v>2082578.07</v>
          </cell>
          <cell r="P1550">
            <v>2179446.86</v>
          </cell>
          <cell r="Q1550">
            <v>0</v>
          </cell>
          <cell r="R1550">
            <v>0</v>
          </cell>
          <cell r="S1550">
            <v>-2179446.86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</row>
        <row r="1551">
          <cell r="A1551" t="str">
            <v>2.1.1.5.1.9.13</v>
          </cell>
          <cell r="B1551" t="str">
            <v>INSTITUTO DE INFRAESTRUCTURA FISICA EDUCATIVA DEL ESTADO DE QUINTANA ROO</v>
          </cell>
          <cell r="C1551" t="str">
            <v>organismo</v>
          </cell>
          <cell r="D1551">
            <v>0</v>
          </cell>
          <cell r="E1551">
            <v>0</v>
          </cell>
          <cell r="F1551">
            <v>0</v>
          </cell>
          <cell r="G1551">
            <v>1320064.8700000001</v>
          </cell>
          <cell r="H1551">
            <v>1812407.6600000004</v>
          </cell>
          <cell r="I1551">
            <v>5741553.0899999999</v>
          </cell>
          <cell r="J1551">
            <v>1362092.3599999999</v>
          </cell>
          <cell r="K1551">
            <v>3856307</v>
          </cell>
          <cell r="L1551">
            <v>2340395.2400000002</v>
          </cell>
          <cell r="M1551">
            <v>0</v>
          </cell>
          <cell r="N1551">
            <v>0</v>
          </cell>
          <cell r="O1551">
            <v>0</v>
          </cell>
          <cell r="P1551">
            <v>16432820.220000001</v>
          </cell>
          <cell r="Q1551">
            <v>14092424.98</v>
          </cell>
          <cell r="R1551" t="e">
            <v>#REF!</v>
          </cell>
          <cell r="S1551" t="e">
            <v>#REF!</v>
          </cell>
          <cell r="T1551">
            <v>21767324.219999999</v>
          </cell>
          <cell r="U1551">
            <v>0</v>
          </cell>
          <cell r="V1551">
            <v>21767324.219999999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21767324.219999999</v>
          </cell>
        </row>
        <row r="1552">
          <cell r="A1552" t="str">
            <v>2.1.1.5.1.9.13</v>
          </cell>
          <cell r="B1552" t="str">
            <v>Recursos de Libre Disposicion de Origen Estatal</v>
          </cell>
          <cell r="C1552" t="str">
            <v>organismo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2167456.27</v>
          </cell>
          <cell r="P1552">
            <v>2167456.27</v>
          </cell>
          <cell r="Q1552">
            <v>0</v>
          </cell>
          <cell r="R1552">
            <v>0</v>
          </cell>
          <cell r="S1552">
            <v>-2167456.27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</row>
        <row r="1553">
          <cell r="A1553" t="str">
            <v>2.1.1.5.1.9.13</v>
          </cell>
          <cell r="B1553" t="str">
            <v>Rendimientos financieros generados del Fondo de Aportaciones Multiples (FAM Basico) 2019</v>
          </cell>
          <cell r="C1553" t="str">
            <v>organismo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</row>
        <row r="1554">
          <cell r="A1554" t="str">
            <v>2.1.1.5.1.9.13</v>
          </cell>
          <cell r="B1554" t="str">
            <v>Rendimientos financieros generados del Fondo de Aportaciones Multiples (FAM Media Superior) 2019</v>
          </cell>
          <cell r="C1554" t="str">
            <v>organismo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</row>
        <row r="1555">
          <cell r="A1555" t="str">
            <v>2.1.1.5.1.9.13</v>
          </cell>
          <cell r="B1555" t="str">
            <v>Rendimientos financieros generados del Fondo de Aportaciones Multiples (FAM Superior) 2019</v>
          </cell>
          <cell r="C1555" t="str">
            <v>organismo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</row>
        <row r="1556">
          <cell r="A1556" t="str">
            <v>2.1.1.5.1.9.14</v>
          </cell>
          <cell r="B1556" t="str">
            <v>INSTITUTO DE CAPACITACION PARA EL TRABAJO DEL ESTADO DE QUINTANA ROO</v>
          </cell>
          <cell r="C1556" t="str">
            <v>organismo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189400</v>
          </cell>
          <cell r="I1556">
            <v>628388.99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817788.99</v>
          </cell>
          <cell r="Q1556">
            <v>817788.99</v>
          </cell>
          <cell r="R1556" t="e">
            <v>#REF!</v>
          </cell>
          <cell r="S1556" t="e">
            <v>#REF!</v>
          </cell>
          <cell r="T1556">
            <v>5475065.0899999999</v>
          </cell>
          <cell r="U1556">
            <v>0</v>
          </cell>
          <cell r="V1556">
            <v>5475065.0899999999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5475065.0899999999</v>
          </cell>
        </row>
        <row r="1557">
          <cell r="A1557" t="str">
            <v>2.1.1.5.1.9.14</v>
          </cell>
          <cell r="B1557" t="str">
            <v>Apoyo para la operacion de Programas Federales para la Educacion Media Superior y Superior Tecnologica 2019</v>
          </cell>
          <cell r="C1557" t="str">
            <v>organismo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</row>
        <row r="1558">
          <cell r="A1558" t="str">
            <v>2.1.1.5.1.9.14</v>
          </cell>
          <cell r="B1558" t="str">
            <v>Recursos de Libre Disposicion de Origen Estatal</v>
          </cell>
          <cell r="C1558" t="str">
            <v>organismo</v>
          </cell>
          <cell r="D1558">
            <v>0</v>
          </cell>
          <cell r="E1558">
            <v>0</v>
          </cell>
          <cell r="F1558">
            <v>0</v>
          </cell>
          <cell r="G1558">
            <v>374950</v>
          </cell>
          <cell r="H1558">
            <v>0</v>
          </cell>
          <cell r="I1558">
            <v>440460.76</v>
          </cell>
          <cell r="J1558">
            <v>747178</v>
          </cell>
          <cell r="K1558">
            <v>2091057.9099999997</v>
          </cell>
          <cell r="L1558">
            <v>459004.45</v>
          </cell>
          <cell r="M1558">
            <v>0</v>
          </cell>
          <cell r="N1558">
            <v>0</v>
          </cell>
          <cell r="O1558">
            <v>939213.28</v>
          </cell>
          <cell r="P1558">
            <v>5051864.4000000004</v>
          </cell>
          <cell r="Q1558">
            <v>3653646.67</v>
          </cell>
          <cell r="R1558">
            <v>0</v>
          </cell>
          <cell r="S1558">
            <v>-5051864.4000000004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</row>
        <row r="1559">
          <cell r="A1559" t="str">
            <v>2.1.1.5.1.9.35</v>
          </cell>
          <cell r="B1559" t="str">
            <v>INSTITUTO DE LA CULTURA Y LAS ARTES DE QUINTANA ROO</v>
          </cell>
          <cell r="C1559" t="str">
            <v>organismo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1402482</v>
          </cell>
          <cell r="M1559">
            <v>159506</v>
          </cell>
          <cell r="N1559">
            <v>0</v>
          </cell>
          <cell r="O1559">
            <v>0</v>
          </cell>
          <cell r="P1559">
            <v>1561988</v>
          </cell>
          <cell r="Q1559">
            <v>0</v>
          </cell>
          <cell r="R1559" t="e">
            <v>#REF!</v>
          </cell>
          <cell r="S1559" t="e">
            <v>#REF!</v>
          </cell>
          <cell r="T1559">
            <v>10738339.630000001</v>
          </cell>
          <cell r="U1559">
            <v>0</v>
          </cell>
          <cell r="V1559">
            <v>10738339.630000001</v>
          </cell>
          <cell r="W1559" t="e">
            <v>#REF!</v>
          </cell>
          <cell r="X1559">
            <v>0</v>
          </cell>
          <cell r="Y1559">
            <v>0</v>
          </cell>
          <cell r="Z1559" t="e">
            <v>#REF!</v>
          </cell>
          <cell r="AA1559" t="e">
            <v>#REF!</v>
          </cell>
        </row>
        <row r="1560">
          <cell r="A1560" t="str">
            <v>2.1.1.5.1.9.35</v>
          </cell>
          <cell r="B1560" t="str">
            <v>Ingresos Propios del Sector Paraestatal</v>
          </cell>
          <cell r="C1560" t="str">
            <v>organismo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1021260.68</v>
          </cell>
          <cell r="P1560">
            <v>1021260.68</v>
          </cell>
          <cell r="Q1560">
            <v>0</v>
          </cell>
          <cell r="R1560">
            <v>0</v>
          </cell>
          <cell r="S1560">
            <v>-1021260.68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</row>
        <row r="1561">
          <cell r="A1561" t="str">
            <v>2.1.1.5.1.9.35</v>
          </cell>
          <cell r="B1561" t="str">
            <v>Recursos de Libre Disposicion de Origen Estatal</v>
          </cell>
          <cell r="C1561" t="str">
            <v>organismo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5237708</v>
          </cell>
          <cell r="O1561">
            <v>0</v>
          </cell>
          <cell r="P1561">
            <v>5237708</v>
          </cell>
          <cell r="Q1561">
            <v>0</v>
          </cell>
          <cell r="R1561">
            <v>0</v>
          </cell>
          <cell r="S1561">
            <v>-5237708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</row>
        <row r="1562">
          <cell r="A1562" t="str">
            <v>2.1.1.5.1.9.36</v>
          </cell>
          <cell r="B1562" t="str">
            <v>INSTITUTO QUINTANARROENSE DE LA JUVENTUD</v>
          </cell>
          <cell r="C1562" t="str">
            <v>organismo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 t="e">
            <v>#REF!</v>
          </cell>
          <cell r="S1562" t="e">
            <v>#REF!</v>
          </cell>
          <cell r="T1562">
            <v>1478256.89</v>
          </cell>
          <cell r="U1562">
            <v>0</v>
          </cell>
          <cell r="V1562">
            <v>1478256.89</v>
          </cell>
          <cell r="W1562" t="e">
            <v>#REF!</v>
          </cell>
          <cell r="X1562" t="e">
            <v>#REF!</v>
          </cell>
          <cell r="Y1562">
            <v>0</v>
          </cell>
          <cell r="Z1562" t="e">
            <v>#REF!</v>
          </cell>
          <cell r="AA1562" t="e">
            <v>#REF!</v>
          </cell>
        </row>
        <row r="1563">
          <cell r="A1563" t="str">
            <v>2.1.1.5.1.9.36</v>
          </cell>
          <cell r="B1563" t="str">
            <v>Jovenes por la Transformacion, Brigadas Counitarias de Norte a Sur 2019</v>
          </cell>
          <cell r="C1563" t="str">
            <v>organismo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</row>
        <row r="1564">
          <cell r="A1564" t="str">
            <v>2.1.1.5.1.9.36</v>
          </cell>
          <cell r="B1564" t="str">
            <v>Recursos de Libre Disposición de Origen Estatal</v>
          </cell>
          <cell r="C1564" t="str">
            <v>organismo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677876.25</v>
          </cell>
          <cell r="P1564">
            <v>677876.25</v>
          </cell>
          <cell r="Q1564">
            <v>0</v>
          </cell>
          <cell r="R1564">
            <v>0</v>
          </cell>
          <cell r="S1564">
            <v>-677876.25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</row>
        <row r="1565">
          <cell r="A1565" t="str">
            <v>2.1.1.5.1.9.37</v>
          </cell>
          <cell r="B1565" t="str">
            <v>INSTITUTO PARA EL DESARROLLO DEL PUEBLO MAYA Y LAS COMUNIDADES INDÍGENAS DEL ESTADO DE QUINTANA ROO</v>
          </cell>
          <cell r="C1565" t="str">
            <v>organismo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12847882.969999999</v>
          </cell>
          <cell r="N1565">
            <v>0</v>
          </cell>
          <cell r="O1565">
            <v>0</v>
          </cell>
          <cell r="P1565">
            <v>12847882.969999999</v>
          </cell>
          <cell r="Q1565">
            <v>0</v>
          </cell>
          <cell r="R1565" t="e">
            <v>#REF!</v>
          </cell>
          <cell r="S1565" t="e">
            <v>#REF!</v>
          </cell>
          <cell r="T1565">
            <v>19904279.190000001</v>
          </cell>
          <cell r="U1565">
            <v>0</v>
          </cell>
          <cell r="V1565">
            <v>19904279.190000001</v>
          </cell>
          <cell r="W1565" t="e">
            <v>#REF!</v>
          </cell>
          <cell r="X1565">
            <v>0</v>
          </cell>
          <cell r="Y1565">
            <v>0</v>
          </cell>
          <cell r="Z1565" t="e">
            <v>#REF!</v>
          </cell>
          <cell r="AA1565" t="e">
            <v>#REF!</v>
          </cell>
        </row>
        <row r="1566">
          <cell r="A1566" t="str">
            <v>2.1.1.5.1.9.37</v>
          </cell>
          <cell r="B1566" t="str">
            <v>Recursos de Libre Disposición de Origen Estatal</v>
          </cell>
          <cell r="C1566" t="str">
            <v>organismo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4807997.3899999997</v>
          </cell>
          <cell r="O1566">
            <v>463236.63</v>
          </cell>
          <cell r="P1566">
            <v>5271234.0199999996</v>
          </cell>
          <cell r="Q1566">
            <v>0</v>
          </cell>
          <cell r="R1566">
            <v>0</v>
          </cell>
          <cell r="S1566">
            <v>-5271234.0199999996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</row>
        <row r="1567">
          <cell r="A1567" t="str">
            <v>2.1.1.5.1.9.40</v>
          </cell>
          <cell r="B1567" t="str">
            <v>Inapesca Py Corales Quintana Roo</v>
          </cell>
          <cell r="C1567" t="str">
            <v>organismo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1500000</v>
          </cell>
          <cell r="P1567">
            <v>1500000</v>
          </cell>
          <cell r="Q1567">
            <v>0</v>
          </cell>
          <cell r="R1567" t="e">
            <v>#REF!</v>
          </cell>
          <cell r="S1567" t="e">
            <v>#REF!</v>
          </cell>
          <cell r="T1567">
            <v>1500000</v>
          </cell>
          <cell r="U1567">
            <v>0</v>
          </cell>
          <cell r="V1567">
            <v>1500000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1500000</v>
          </cell>
        </row>
        <row r="1568">
          <cell r="A1568" t="str">
            <v>2.1.1.5.1.9.42</v>
          </cell>
          <cell r="B1568" t="str">
            <v>INSTITUTO DE MOVILIDAD DEL ESTADO DE QUINTANA ROO Recursos de Libre Disposición de Origen Estatal</v>
          </cell>
          <cell r="C1568" t="str">
            <v>organismo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8786229.9399999995</v>
          </cell>
          <cell r="P1568">
            <v>8786229.9399999995</v>
          </cell>
          <cell r="Q1568">
            <v>0</v>
          </cell>
          <cell r="R1568" t="e">
            <v>#REF!</v>
          </cell>
          <cell r="S1568" t="e">
            <v>#REF!</v>
          </cell>
          <cell r="T1568">
            <v>11682331.08</v>
          </cell>
          <cell r="U1568">
            <v>0</v>
          </cell>
          <cell r="V1568">
            <v>11682331.08</v>
          </cell>
          <cell r="W1568" t="e">
            <v>#REF!</v>
          </cell>
          <cell r="X1568">
            <v>0</v>
          </cell>
          <cell r="Y1568">
            <v>0</v>
          </cell>
          <cell r="Z1568" t="e">
            <v>#REF!</v>
          </cell>
          <cell r="AA1568" t="e">
            <v>#REF!</v>
          </cell>
        </row>
        <row r="1569">
          <cell r="A1569" t="str">
            <v>2.1.1.5.1.19.118</v>
          </cell>
          <cell r="B1569" t="str">
            <v>REGIMEN ESTATAL DE PROTECCION SOCIAL EN SALUD DE QUINTANA ROO</v>
          </cell>
          <cell r="C1569" t="str">
            <v>organismo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 t="e">
            <v>#REF!</v>
          </cell>
          <cell r="S1569" t="e">
            <v>#REF!</v>
          </cell>
          <cell r="T1569">
            <v>19776254.010000002</v>
          </cell>
          <cell r="U1569">
            <v>0</v>
          </cell>
          <cell r="V1569">
            <v>19776254.010000002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19776254.010000002</v>
          </cell>
        </row>
        <row r="1570">
          <cell r="A1570" t="str">
            <v>2.1.1.5.1.19.118</v>
          </cell>
          <cell r="B1570" t="str">
            <v>Recursos de Libre Disposición de Origen Estatal</v>
          </cell>
          <cell r="C1570" t="str">
            <v>organismo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5175485.78</v>
          </cell>
          <cell r="N1570">
            <v>0</v>
          </cell>
          <cell r="O1570">
            <v>0</v>
          </cell>
          <cell r="P1570">
            <v>5175485.78</v>
          </cell>
          <cell r="Q1570">
            <v>0</v>
          </cell>
          <cell r="R1570">
            <v>0</v>
          </cell>
          <cell r="S1570">
            <v>-5175485.78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</row>
        <row r="1571">
          <cell r="A1571" t="str">
            <v>2.1.1.5.1.19.118</v>
          </cell>
          <cell r="B1571" t="str">
            <v>Contra parte estatal de Seguro Popular 2019</v>
          </cell>
          <cell r="C1571" t="str">
            <v>organismo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14600768.23</v>
          </cell>
          <cell r="N1571">
            <v>0</v>
          </cell>
          <cell r="O1571">
            <v>0</v>
          </cell>
          <cell r="P1571">
            <v>14600768.23</v>
          </cell>
          <cell r="Q1571">
            <v>0</v>
          </cell>
          <cell r="R1571">
            <v>0</v>
          </cell>
          <cell r="S1571">
            <v>-14600768.23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</row>
        <row r="1572">
          <cell r="A1572" t="str">
            <v>2.1.1.5.1.19.126</v>
          </cell>
          <cell r="B1572" t="str">
            <v>Rancho el Contadero de Tamaulipas S de PR de RL de CV</v>
          </cell>
          <cell r="C1572" t="str">
            <v>organismo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42000</v>
          </cell>
          <cell r="M1572">
            <v>0</v>
          </cell>
          <cell r="N1572">
            <v>0</v>
          </cell>
          <cell r="O1572">
            <v>0</v>
          </cell>
          <cell r="P1572">
            <v>42000</v>
          </cell>
          <cell r="Q1572">
            <v>0</v>
          </cell>
          <cell r="R1572" t="e">
            <v>#REF!</v>
          </cell>
          <cell r="S1572" t="e">
            <v>#REF!</v>
          </cell>
          <cell r="T1572">
            <v>42000</v>
          </cell>
          <cell r="U1572">
            <v>0</v>
          </cell>
          <cell r="V1572">
            <v>42000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42000</v>
          </cell>
        </row>
        <row r="1573">
          <cell r="A1573" t="str">
            <v>2.1.1.5.1.20.1</v>
          </cell>
          <cell r="B1573" t="str">
            <v>SERVICIOS EDUCATIVOS DE QUINTANA ROO.</v>
          </cell>
          <cell r="C1573" t="str">
            <v>organismo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174752</v>
          </cell>
          <cell r="K1573">
            <v>2175388.02</v>
          </cell>
          <cell r="L1573">
            <v>8650876.1999999993</v>
          </cell>
          <cell r="M1573">
            <v>21625746.839999996</v>
          </cell>
          <cell r="N1573">
            <v>0</v>
          </cell>
          <cell r="O1573">
            <v>0</v>
          </cell>
          <cell r="P1573">
            <v>32626763.059999995</v>
          </cell>
          <cell r="Q1573">
            <v>2350140.02</v>
          </cell>
          <cell r="R1573" t="e">
            <v>#REF!</v>
          </cell>
          <cell r="S1573" t="e">
            <v>#REF!</v>
          </cell>
          <cell r="T1573">
            <v>107581046.89</v>
          </cell>
          <cell r="U1573">
            <v>0</v>
          </cell>
          <cell r="V1573">
            <v>107581046.89</v>
          </cell>
          <cell r="W1573" t="e">
            <v>#REF!</v>
          </cell>
          <cell r="X1573">
            <v>0</v>
          </cell>
          <cell r="Y1573">
            <v>0</v>
          </cell>
          <cell r="Z1573" t="e">
            <v>#REF!</v>
          </cell>
          <cell r="AA1573" t="e">
            <v>#REF!</v>
          </cell>
        </row>
        <row r="1574">
          <cell r="A1574" t="str">
            <v>2.1.1.5.1.20.1</v>
          </cell>
          <cell r="B1574" t="str">
            <v>Recursos de Libre Disposición de Origen Estatal</v>
          </cell>
          <cell r="C1574" t="str">
            <v>organismo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5998600</v>
          </cell>
          <cell r="M1574">
            <v>0</v>
          </cell>
          <cell r="N1574">
            <v>56331685.420000002</v>
          </cell>
          <cell r="O1574">
            <v>13900026.449999999</v>
          </cell>
          <cell r="P1574">
            <v>76230311.870000005</v>
          </cell>
          <cell r="Q1574">
            <v>0</v>
          </cell>
          <cell r="R1574">
            <v>0</v>
          </cell>
          <cell r="S1574">
            <v>-76230311.870000005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</row>
        <row r="1575">
          <cell r="A1575" t="str">
            <v>2.1.1.5.1.20.2</v>
          </cell>
          <cell r="B1575" t="str">
            <v>SERVICIOS ESTATALES DE SALUD</v>
          </cell>
          <cell r="C1575" t="str">
            <v>organismo</v>
          </cell>
          <cell r="D1575">
            <v>0</v>
          </cell>
          <cell r="E1575">
            <v>0</v>
          </cell>
          <cell r="F1575">
            <v>452000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228711328.5</v>
          </cell>
          <cell r="M1575">
            <v>187677103.90000001</v>
          </cell>
          <cell r="N1575">
            <v>0</v>
          </cell>
          <cell r="O1575">
            <v>0</v>
          </cell>
          <cell r="P1575">
            <v>416840432.39999998</v>
          </cell>
          <cell r="Q1575">
            <v>452000</v>
          </cell>
          <cell r="R1575" t="e">
            <v>#REF!</v>
          </cell>
          <cell r="S1575" t="e">
            <v>#REF!</v>
          </cell>
          <cell r="T1575">
            <v>2250724572.73</v>
          </cell>
          <cell r="U1575">
            <v>0</v>
          </cell>
          <cell r="V1575">
            <v>2250724572.73</v>
          </cell>
          <cell r="W1575" t="e">
            <v>#REF!</v>
          </cell>
          <cell r="X1575" t="e">
            <v>#REF!</v>
          </cell>
          <cell r="Y1575">
            <v>0</v>
          </cell>
          <cell r="Z1575" t="e">
            <v>#REF!</v>
          </cell>
          <cell r="AA1575" t="e">
            <v>#REF!</v>
          </cell>
        </row>
        <row r="1576">
          <cell r="A1576" t="str">
            <v>2.1.1.5.1.20.2</v>
          </cell>
          <cell r="B1576" t="str">
            <v>SERVICIOS ESTATALES DE SALUD</v>
          </cell>
          <cell r="C1576" t="str">
            <v>organismo</v>
          </cell>
          <cell r="D1576">
            <v>0</v>
          </cell>
          <cell r="E1576">
            <v>0</v>
          </cell>
          <cell r="F1576">
            <v>0</v>
          </cell>
          <cell r="G1576">
            <v>20025.2</v>
          </cell>
          <cell r="H1576">
            <v>620848</v>
          </cell>
          <cell r="I1576">
            <v>184773.66</v>
          </cell>
          <cell r="J1576">
            <v>282417</v>
          </cell>
          <cell r="K1576">
            <v>70783373.930000007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71891437.790000007</v>
          </cell>
          <cell r="Q1576">
            <v>71891437.790000007</v>
          </cell>
          <cell r="R1576">
            <v>0</v>
          </cell>
          <cell r="S1576">
            <v>-71891437.790000007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</row>
        <row r="1577">
          <cell r="A1577" t="str">
            <v>2.1.1.5.1.20.2</v>
          </cell>
          <cell r="B1577" t="str">
            <v>SERVICIOS ESTATALES DE SALUD</v>
          </cell>
          <cell r="C1577" t="str">
            <v>organismo</v>
          </cell>
          <cell r="D1577">
            <v>0</v>
          </cell>
          <cell r="E1577">
            <v>0</v>
          </cell>
          <cell r="F1577">
            <v>0</v>
          </cell>
          <cell r="G1577">
            <v>20025.2</v>
          </cell>
          <cell r="H1577">
            <v>168848</v>
          </cell>
          <cell r="I1577">
            <v>178072</v>
          </cell>
          <cell r="J1577">
            <v>282417</v>
          </cell>
          <cell r="K1577">
            <v>78808</v>
          </cell>
          <cell r="L1577">
            <v>89597</v>
          </cell>
          <cell r="M1577">
            <v>0</v>
          </cell>
          <cell r="N1577">
            <v>0</v>
          </cell>
          <cell r="O1577">
            <v>0</v>
          </cell>
          <cell r="P1577">
            <v>817767.2</v>
          </cell>
          <cell r="Q1577">
            <v>728170.2</v>
          </cell>
          <cell r="R1577">
            <v>0</v>
          </cell>
          <cell r="S1577">
            <v>-817767.2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</row>
        <row r="1578">
          <cell r="A1578" t="str">
            <v>2.1.1.5.1.20.2</v>
          </cell>
          <cell r="B1578" t="str">
            <v>Aportaciones por Servicios 2019</v>
          </cell>
          <cell r="C1578" t="str">
            <v>organismo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2415</v>
          </cell>
          <cell r="M1578">
            <v>0</v>
          </cell>
          <cell r="N1578">
            <v>0</v>
          </cell>
          <cell r="O1578">
            <v>0</v>
          </cell>
          <cell r="P1578">
            <v>2415</v>
          </cell>
          <cell r="Q1578">
            <v>0</v>
          </cell>
          <cell r="R1578">
            <v>0</v>
          </cell>
          <cell r="S1578">
            <v>-2415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</row>
        <row r="1579">
          <cell r="A1579" t="str">
            <v>2.1.1.5.1.20.2</v>
          </cell>
          <cell r="B1579" t="str">
            <v>Recursos de Libre Disposición de Origen Estatal</v>
          </cell>
          <cell r="C1579" t="str">
            <v>organismo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1193408624.5899999</v>
          </cell>
          <cell r="P1579">
            <v>1193408624.5899999</v>
          </cell>
          <cell r="Q1579">
            <v>0</v>
          </cell>
          <cell r="R1579">
            <v>0</v>
          </cell>
          <cell r="S1579">
            <v>-1193408624.5899999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</row>
        <row r="1580">
          <cell r="A1580" t="str">
            <v>2.1.1.5.1.20.2</v>
          </cell>
          <cell r="B1580" t="str">
            <v>Servicios otorgados por las autoridades de los servicios estatales de salud</v>
          </cell>
          <cell r="C1580" t="str">
            <v>organismo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404970609.18000001</v>
          </cell>
          <cell r="O1580">
            <v>0</v>
          </cell>
          <cell r="P1580">
            <v>404970609.18000001</v>
          </cell>
          <cell r="Q1580">
            <v>0</v>
          </cell>
          <cell r="R1580">
            <v>0</v>
          </cell>
          <cell r="S1580">
            <v>-404970609.18000001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</row>
        <row r="1581">
          <cell r="A1581" t="str">
            <v>2.1.1.5.1.20.3</v>
          </cell>
          <cell r="B1581" t="str">
            <v>SISTEMA QUINTANARROENSE DE COMUNICACION SOCIAL</v>
          </cell>
          <cell r="C1581" t="str">
            <v>organismo</v>
          </cell>
          <cell r="D1581">
            <v>0</v>
          </cell>
          <cell r="E1581">
            <v>0</v>
          </cell>
          <cell r="F1581">
            <v>0</v>
          </cell>
          <cell r="G1581">
            <v>562603.04</v>
          </cell>
          <cell r="H1581">
            <v>7314393.9299999997</v>
          </cell>
          <cell r="I1581">
            <v>4918363.63</v>
          </cell>
          <cell r="J1581">
            <v>5500000</v>
          </cell>
          <cell r="K1581">
            <v>10940618.560000001</v>
          </cell>
          <cell r="L1581">
            <v>1513952</v>
          </cell>
          <cell r="M1581">
            <v>614275.46</v>
          </cell>
          <cell r="N1581">
            <v>0</v>
          </cell>
          <cell r="O1581">
            <v>0</v>
          </cell>
          <cell r="P1581">
            <v>31364206.620000005</v>
          </cell>
          <cell r="Q1581">
            <v>29235979.160000004</v>
          </cell>
          <cell r="R1581" t="e">
            <v>#REF!</v>
          </cell>
          <cell r="S1581" t="e">
            <v>#REF!</v>
          </cell>
          <cell r="T1581">
            <v>57636609.380000003</v>
          </cell>
          <cell r="U1581">
            <v>0</v>
          </cell>
          <cell r="V1581">
            <v>57636609.380000003</v>
          </cell>
          <cell r="W1581" t="e">
            <v>#REF!</v>
          </cell>
          <cell r="X1581">
            <v>0</v>
          </cell>
          <cell r="Y1581">
            <v>0</v>
          </cell>
          <cell r="Z1581" t="e">
            <v>#REF!</v>
          </cell>
          <cell r="AA1581" t="e">
            <v>#REF!</v>
          </cell>
        </row>
        <row r="1582">
          <cell r="A1582" t="str">
            <v>2.1.1.5.1.20.3</v>
          </cell>
          <cell r="B1582" t="str">
            <v>Fondo General de Participaciones</v>
          </cell>
          <cell r="C1582" t="str">
            <v>organismo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</row>
        <row r="1583">
          <cell r="A1583" t="str">
            <v>2.1.1.5.1.20.3</v>
          </cell>
          <cell r="B1583" t="str">
            <v>Ingresos Propios del Sector Paraestatal</v>
          </cell>
          <cell r="C1583" t="str">
            <v>organismo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</row>
        <row r="1584">
          <cell r="A1584" t="str">
            <v>2.1.1.5.1.20.3</v>
          </cell>
          <cell r="B1584" t="str">
            <v>Recursos de Libre Disposición de Origen Estatal</v>
          </cell>
          <cell r="C1584" t="str">
            <v>organismo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11846277.73</v>
          </cell>
          <cell r="P1584">
            <v>11846277.73</v>
          </cell>
          <cell r="Q1584">
            <v>0</v>
          </cell>
          <cell r="R1584">
            <v>0</v>
          </cell>
          <cell r="S1584">
            <v>-11846277.73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</row>
        <row r="1585">
          <cell r="A1585" t="str">
            <v>2.1.1.5.1.20.4</v>
          </cell>
          <cell r="B1585" t="str">
            <v>SISTEMA PARA EL DESARROLLO INTEGRAL DE LA FAMILIA DEL ESTADO DE QUINTANA ROO</v>
          </cell>
          <cell r="C1585" t="str">
            <v>organismo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12693049.92</v>
          </cell>
          <cell r="N1585">
            <v>0</v>
          </cell>
          <cell r="O1585">
            <v>0</v>
          </cell>
          <cell r="P1585">
            <v>12693049.92</v>
          </cell>
          <cell r="Q1585">
            <v>0</v>
          </cell>
          <cell r="R1585" t="e">
            <v>#REF!</v>
          </cell>
          <cell r="S1585" t="e">
            <v>#REF!</v>
          </cell>
          <cell r="T1585">
            <v>89672490.319999993</v>
          </cell>
          <cell r="U1585">
            <v>0</v>
          </cell>
          <cell r="V1585">
            <v>89672490.319999993</v>
          </cell>
          <cell r="W1585" t="e">
            <v>#REF!</v>
          </cell>
          <cell r="X1585" t="e">
            <v>#REF!</v>
          </cell>
          <cell r="Y1585">
            <v>0</v>
          </cell>
          <cell r="Z1585" t="e">
            <v>#REF!</v>
          </cell>
          <cell r="AA1585" t="e">
            <v>#REF!</v>
          </cell>
        </row>
        <row r="1586">
          <cell r="A1586" t="str">
            <v>2.1.1.5.1.20.4</v>
          </cell>
          <cell r="B1586" t="str">
            <v>Impuesto Especial sobre Producción y Servicios</v>
          </cell>
          <cell r="C1586" t="str">
            <v>organismo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</row>
        <row r="1587">
          <cell r="A1587" t="str">
            <v>2.1.1.5.1.20.4</v>
          </cell>
          <cell r="B1587" t="str">
            <v>Recursos de Libre Disposición de Origen Estatal</v>
          </cell>
          <cell r="C1587" t="str">
            <v>organismo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19735965.170000002</v>
          </cell>
          <cell r="O1587">
            <v>34028081.219999999</v>
          </cell>
          <cell r="P1587">
            <v>53764046.390000001</v>
          </cell>
          <cell r="Q1587">
            <v>0</v>
          </cell>
          <cell r="R1587">
            <v>0</v>
          </cell>
          <cell r="S1587">
            <v>-53764046.390000001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</row>
        <row r="1588">
          <cell r="A1588" t="str">
            <v>2.1.1.5.1.20.12</v>
          </cell>
          <cell r="B1588" t="str">
            <v>SECRETARIA DE FINANZAS Y PLANEACION</v>
          </cell>
          <cell r="C1588" t="str">
            <v>organismo</v>
          </cell>
          <cell r="D1588">
            <v>0</v>
          </cell>
          <cell r="E1588">
            <v>0</v>
          </cell>
          <cell r="F1588">
            <v>100000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100000</v>
          </cell>
          <cell r="Q1588">
            <v>100000</v>
          </cell>
          <cell r="R1588" t="e">
            <v>#REF!</v>
          </cell>
          <cell r="S1588" t="e">
            <v>#REF!</v>
          </cell>
          <cell r="T1588">
            <v>100000</v>
          </cell>
          <cell r="U1588">
            <v>0</v>
          </cell>
          <cell r="V1588">
            <v>100000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100000</v>
          </cell>
        </row>
        <row r="1589">
          <cell r="A1589" t="str">
            <v>2.1.1.5.1.20.148</v>
          </cell>
          <cell r="B1589" t="str">
            <v>SECRETARIA EJECUTIVA DEL SISTEMA ANTICORRUPCION DEL ESTADO DE QUINTANA ROO</v>
          </cell>
          <cell r="C1589" t="str">
            <v>organismo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 t="e">
            <v>#REF!</v>
          </cell>
          <cell r="S1589" t="e">
            <v>#REF!</v>
          </cell>
          <cell r="T1589">
            <v>93623.16</v>
          </cell>
          <cell r="U1589">
            <v>0</v>
          </cell>
          <cell r="V1589">
            <v>93623.16</v>
          </cell>
          <cell r="W1589" t="e">
            <v>#REF!</v>
          </cell>
          <cell r="X1589">
            <v>0</v>
          </cell>
          <cell r="Y1589">
            <v>0</v>
          </cell>
          <cell r="Z1589" t="e">
            <v>#REF!</v>
          </cell>
          <cell r="AA1589" t="e">
            <v>#REF!</v>
          </cell>
        </row>
        <row r="1590">
          <cell r="A1590" t="str">
            <v>2.1.1.5.1.20.148</v>
          </cell>
          <cell r="B1590" t="str">
            <v>Fondo General de Participaciones</v>
          </cell>
          <cell r="C1590" t="str">
            <v>organismo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</row>
        <row r="1591">
          <cell r="A1591" t="str">
            <v>2.1.1.5.1.20.148</v>
          </cell>
          <cell r="B1591" t="str">
            <v>Recursos de Libre Disposición de Origen Estatal</v>
          </cell>
          <cell r="C1591" t="str">
            <v>organismo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642329</v>
          </cell>
          <cell r="P1591">
            <v>642329</v>
          </cell>
          <cell r="Q1591">
            <v>0</v>
          </cell>
          <cell r="R1591">
            <v>0</v>
          </cell>
          <cell r="S1591">
            <v>-642329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</row>
        <row r="1592">
          <cell r="A1592" t="str">
            <v>2.1.1.5.1.20.155</v>
          </cell>
          <cell r="B1592" t="str">
            <v>SECRETARIADO EJECUTIVO DEL SISTEMA ESTATAL DE SEGURIDAD PUBLICA</v>
          </cell>
          <cell r="C1592" t="str">
            <v>organismo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 t="e">
            <v>#REF!</v>
          </cell>
          <cell r="S1592" t="e">
            <v>#REF!</v>
          </cell>
          <cell r="T1592">
            <v>3701863.37</v>
          </cell>
          <cell r="U1592">
            <v>0</v>
          </cell>
          <cell r="V1592">
            <v>3701863.37</v>
          </cell>
          <cell r="W1592" t="e">
            <v>#REF!</v>
          </cell>
          <cell r="X1592">
            <v>0</v>
          </cell>
          <cell r="Y1592">
            <v>0</v>
          </cell>
          <cell r="Z1592" t="e">
            <v>#REF!</v>
          </cell>
          <cell r="AA1592" t="e">
            <v>#REF!</v>
          </cell>
        </row>
        <row r="1593">
          <cell r="A1593" t="str">
            <v>2.1.1.5.1.20.155</v>
          </cell>
          <cell r="B1593" t="str">
            <v>Recursos de Libre Disposición de Origen Estatal</v>
          </cell>
          <cell r="C1593" t="str">
            <v>organismo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40421</v>
          </cell>
          <cell r="O1593">
            <v>2602706.5099999998</v>
          </cell>
          <cell r="P1593">
            <v>2643127.5099999998</v>
          </cell>
          <cell r="Q1593">
            <v>0</v>
          </cell>
          <cell r="R1593">
            <v>0</v>
          </cell>
          <cell r="S1593">
            <v>-2643127.5099999998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</row>
        <row r="1594">
          <cell r="A1594" t="str">
            <v>2.1.1.5.1.21.1</v>
          </cell>
          <cell r="B1594" t="str">
            <v>TRIBUNAL SUPERIOR DE JUSTICIA DEL ESTADO DE QUINTANA ROO</v>
          </cell>
          <cell r="C1594" t="str">
            <v>organismo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5989909.9800000004</v>
          </cell>
          <cell r="N1594">
            <v>0</v>
          </cell>
          <cell r="O1594">
            <v>0</v>
          </cell>
          <cell r="P1594">
            <v>5989909.9800000004</v>
          </cell>
          <cell r="Q1594">
            <v>0</v>
          </cell>
          <cell r="R1594" t="e">
            <v>#REF!</v>
          </cell>
          <cell r="S1594" t="e">
            <v>#REF!</v>
          </cell>
          <cell r="T1594">
            <v>31052210.98</v>
          </cell>
          <cell r="U1594">
            <v>0</v>
          </cell>
          <cell r="V1594">
            <v>31052210.98</v>
          </cell>
          <cell r="W1594" t="e">
            <v>#REF!</v>
          </cell>
          <cell r="X1594" t="e">
            <v>#REF!</v>
          </cell>
          <cell r="Y1594">
            <v>0</v>
          </cell>
          <cell r="Z1594" t="e">
            <v>#REF!</v>
          </cell>
          <cell r="AA1594" t="e">
            <v>#REF!</v>
          </cell>
        </row>
        <row r="1595">
          <cell r="A1595" t="str">
            <v>2.1.1.5.1.21.1</v>
          </cell>
          <cell r="B1595" t="str">
            <v>Recursos de Libre Disposición de Origen Estatal</v>
          </cell>
          <cell r="C1595" t="str">
            <v>organismo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9103150</v>
          </cell>
          <cell r="O1595">
            <v>733268</v>
          </cell>
          <cell r="P1595">
            <v>9836418</v>
          </cell>
          <cell r="Q1595">
            <v>0</v>
          </cell>
          <cell r="R1595">
            <v>0</v>
          </cell>
          <cell r="S1595">
            <v>-9836418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</row>
        <row r="1596">
          <cell r="A1596" t="str">
            <v>2.1.1.5.1.21.3</v>
          </cell>
          <cell r="B1596" t="str">
            <v>TRIBUNAL ELECTORAL DE QUINTANA ROO Recursos de Libre Disposición de Origen Estatal</v>
          </cell>
          <cell r="C1596" t="str">
            <v>organismo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462550</v>
          </cell>
          <cell r="P1596">
            <v>462550</v>
          </cell>
          <cell r="Q1596">
            <v>0</v>
          </cell>
          <cell r="R1596" t="e">
            <v>#REF!</v>
          </cell>
          <cell r="S1596" t="e">
            <v>#REF!</v>
          </cell>
          <cell r="T1596">
            <v>520787</v>
          </cell>
          <cell r="U1596">
            <v>0</v>
          </cell>
          <cell r="V1596">
            <v>520787</v>
          </cell>
          <cell r="W1596" t="e">
            <v>#REF!</v>
          </cell>
          <cell r="X1596">
            <v>0</v>
          </cell>
          <cell r="Y1596">
            <v>0</v>
          </cell>
          <cell r="Z1596" t="e">
            <v>#REF!</v>
          </cell>
          <cell r="AA1596" t="e">
            <v>#REF!</v>
          </cell>
        </row>
        <row r="1597">
          <cell r="A1597" t="str">
            <v>2.1.1.5.1.21.68</v>
          </cell>
          <cell r="B1597" t="str">
            <v>TRIBUNAL DE JUSTICIA ADMINISTRATIVA DEL ESTADO DE QUINTANA ROO</v>
          </cell>
          <cell r="C1597" t="str">
            <v>organismo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 t="e">
            <v>#REF!</v>
          </cell>
          <cell r="S1597" t="e">
            <v>#REF!</v>
          </cell>
          <cell r="T1597">
            <v>7513908.2599999998</v>
          </cell>
          <cell r="U1597">
            <v>0</v>
          </cell>
          <cell r="V1597">
            <v>7513908.2599999998</v>
          </cell>
          <cell r="W1597" t="e">
            <v>#REF!</v>
          </cell>
          <cell r="X1597">
            <v>0</v>
          </cell>
          <cell r="Y1597">
            <v>0</v>
          </cell>
          <cell r="Z1597" t="e">
            <v>#REF!</v>
          </cell>
          <cell r="AA1597" t="e">
            <v>#REF!</v>
          </cell>
        </row>
        <row r="1598">
          <cell r="A1598" t="str">
            <v>2.1.1.5.1.21.68</v>
          </cell>
          <cell r="B1598" t="str">
            <v>Fondo de Compensacion de REPECOS e intermedios</v>
          </cell>
          <cell r="C1598" t="str">
            <v>organismo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</row>
        <row r="1599">
          <cell r="A1599" t="str">
            <v>2.1.1.5.1.21.68</v>
          </cell>
          <cell r="B1599" t="str">
            <v>Fondo de Impuesto sobre la Renta (ISR)</v>
          </cell>
          <cell r="C1599" t="str">
            <v>organismo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</row>
        <row r="1600">
          <cell r="A1600" t="str">
            <v>2.1.1.5.1.21.68</v>
          </cell>
          <cell r="B1600" t="str">
            <v>Fondo General de Participaciones</v>
          </cell>
          <cell r="C1600" t="str">
            <v>organismo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</row>
        <row r="1601">
          <cell r="A1601" t="str">
            <v>2.1.1.5.1.21.68</v>
          </cell>
          <cell r="B1601" t="str">
            <v>Recursos de Libre Disposición de Origen Estatal</v>
          </cell>
          <cell r="C1601" t="str">
            <v>organismo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1607937.17</v>
          </cell>
          <cell r="O1601">
            <v>5321238.67</v>
          </cell>
          <cell r="P1601">
            <v>6929175.8399999999</v>
          </cell>
          <cell r="Q1601">
            <v>0</v>
          </cell>
          <cell r="R1601">
            <v>0</v>
          </cell>
          <cell r="S1601">
            <v>-6929175.8399999999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</row>
        <row r="1602">
          <cell r="A1602" t="str">
            <v>2.1.1.5.1.21.73</v>
          </cell>
          <cell r="B1602" t="str">
            <v>Torres Avila Antonio</v>
          </cell>
          <cell r="C1602" t="str">
            <v>organismo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 t="e">
            <v>#REF!</v>
          </cell>
          <cell r="S1602" t="e">
            <v>#REF!</v>
          </cell>
          <cell r="T1602">
            <v>20000</v>
          </cell>
          <cell r="U1602">
            <v>0</v>
          </cell>
          <cell r="V1602">
            <v>20000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20000</v>
          </cell>
        </row>
        <row r="1603">
          <cell r="A1603" t="str">
            <v>2.1.1.5.1.22.1</v>
          </cell>
          <cell r="B1603" t="str">
            <v>UNIVERSIDAD DE QUINTANA ROO</v>
          </cell>
          <cell r="C1603" t="str">
            <v>organismo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11214756.390000002</v>
          </cell>
          <cell r="K1603">
            <v>12351312.689999999</v>
          </cell>
          <cell r="L1603">
            <v>8664989.5499999989</v>
          </cell>
          <cell r="M1603">
            <v>0</v>
          </cell>
          <cell r="N1603">
            <v>0</v>
          </cell>
          <cell r="O1603">
            <v>0</v>
          </cell>
          <cell r="P1603">
            <v>32231058.630000003</v>
          </cell>
          <cell r="Q1603">
            <v>23566069.080000002</v>
          </cell>
          <cell r="R1603" t="e">
            <v>#REF!</v>
          </cell>
          <cell r="S1603" t="e">
            <v>#REF!</v>
          </cell>
          <cell r="T1603">
            <v>71297025.599999994</v>
          </cell>
          <cell r="U1603">
            <v>0</v>
          </cell>
          <cell r="V1603">
            <v>71297025.599999994</v>
          </cell>
          <cell r="W1603" t="e">
            <v>#REF!</v>
          </cell>
          <cell r="X1603">
            <v>0</v>
          </cell>
          <cell r="Y1603">
            <v>0</v>
          </cell>
          <cell r="Z1603" t="e">
            <v>#REF!</v>
          </cell>
          <cell r="AA1603" t="e">
            <v>#REF!</v>
          </cell>
        </row>
        <row r="1604">
          <cell r="A1604" t="str">
            <v>2.1.1.5.1.22.1</v>
          </cell>
          <cell r="B1604" t="str">
            <v>Recursos de Libre Disposición de Origen Estatal</v>
          </cell>
          <cell r="C1604" t="str">
            <v>organismo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33144851.539999999</v>
          </cell>
          <cell r="P1604">
            <v>33144851.539999999</v>
          </cell>
          <cell r="Q1604">
            <v>0</v>
          </cell>
          <cell r="R1604">
            <v>0</v>
          </cell>
          <cell r="S1604">
            <v>-33144851.539999999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</row>
        <row r="1605">
          <cell r="A1605" t="str">
            <v>2.1.1.5.1.22.2</v>
          </cell>
          <cell r="B1605" t="str">
            <v>UNIVERSIDAD DEL CARIBE</v>
          </cell>
          <cell r="C1605" t="str">
            <v>organismo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8594444</v>
          </cell>
          <cell r="K1605">
            <v>14560669.329999996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23155113.329999998</v>
          </cell>
          <cell r="Q1605">
            <v>23155113.329999998</v>
          </cell>
          <cell r="R1605" t="e">
            <v>#REF!</v>
          </cell>
          <cell r="S1605" t="e">
            <v>#REF!</v>
          </cell>
          <cell r="T1605">
            <v>25711195.329999998</v>
          </cell>
          <cell r="U1605">
            <v>0</v>
          </cell>
          <cell r="V1605">
            <v>25711195.329999998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25711195.329999998</v>
          </cell>
        </row>
        <row r="1606">
          <cell r="A1606" t="str">
            <v>2.1.1.5.1.22.3</v>
          </cell>
          <cell r="B1606" t="str">
            <v>UNIVERSIDAD TECNOLOGICA DE CANCUN</v>
          </cell>
          <cell r="C1606" t="str">
            <v>organismo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7109339.1899999995</v>
          </cell>
          <cell r="L1606">
            <v>1718359</v>
          </cell>
          <cell r="M1606">
            <v>7088335.5700000003</v>
          </cell>
          <cell r="N1606">
            <v>0</v>
          </cell>
          <cell r="O1606">
            <v>0</v>
          </cell>
          <cell r="P1606">
            <v>15916033.76</v>
          </cell>
          <cell r="Q1606">
            <v>7109339.1899999995</v>
          </cell>
          <cell r="R1606" t="e">
            <v>#REF!</v>
          </cell>
          <cell r="S1606" t="e">
            <v>#REF!</v>
          </cell>
          <cell r="T1606">
            <v>25985857.760000002</v>
          </cell>
          <cell r="U1606">
            <v>0</v>
          </cell>
          <cell r="V1606">
            <v>25985857.760000002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25985857.760000002</v>
          </cell>
        </row>
        <row r="1607">
          <cell r="A1607" t="str">
            <v>2.1.1.5.1.22.3</v>
          </cell>
          <cell r="B1607" t="str">
            <v>Recursos de Libre Disposición de Origen Estatal</v>
          </cell>
          <cell r="C1607" t="str">
            <v>organismo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3771273.5</v>
          </cell>
          <cell r="P1607">
            <v>3771273.5</v>
          </cell>
          <cell r="Q1607">
            <v>0</v>
          </cell>
          <cell r="R1607">
            <v>0</v>
          </cell>
          <cell r="S1607">
            <v>-3771273.5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</row>
        <row r="1608">
          <cell r="A1608" t="str">
            <v>2.1.1.5.1.22.5</v>
          </cell>
          <cell r="B1608" t="str">
            <v>UNIVERSIDAD TECNOLOGICA DE LA RIVIERA MAYA</v>
          </cell>
          <cell r="C1608" t="str">
            <v>organismo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 t="e">
            <v>#REF!</v>
          </cell>
          <cell r="S1608" t="e">
            <v>#REF!</v>
          </cell>
          <cell r="T1608">
            <v>7022173.0800000001</v>
          </cell>
          <cell r="U1608">
            <v>0</v>
          </cell>
          <cell r="V1608">
            <v>7022173.0800000001</v>
          </cell>
          <cell r="W1608">
            <v>0</v>
          </cell>
          <cell r="X1608" t="e">
            <v>#REF!</v>
          </cell>
          <cell r="Y1608">
            <v>0</v>
          </cell>
          <cell r="Z1608" t="e">
            <v>#REF!</v>
          </cell>
          <cell r="AA1608" t="e">
            <v>#REF!</v>
          </cell>
        </row>
        <row r="1609">
          <cell r="A1609" t="str">
            <v>2.1.1.5.1.22.5</v>
          </cell>
          <cell r="B1609" t="str">
            <v>Recursos de Libre Disposición de Origen Estatal</v>
          </cell>
          <cell r="C1609" t="str">
            <v>organismo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4419858.38</v>
          </cell>
          <cell r="P1609">
            <v>4419858.38</v>
          </cell>
          <cell r="Q1609">
            <v>0</v>
          </cell>
          <cell r="R1609">
            <v>0</v>
          </cell>
          <cell r="S1609">
            <v>-4419858.38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</row>
        <row r="1610">
          <cell r="A1610" t="str">
            <v>2.1.1.5.1.22.6</v>
          </cell>
          <cell r="B1610" t="str">
            <v>UNIVERSIDAD INTERCULTURAL MAYA DE QUINTANA ROO</v>
          </cell>
          <cell r="C1610" t="str">
            <v>organismo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1370418.9799999997</v>
          </cell>
          <cell r="J1610">
            <v>0</v>
          </cell>
          <cell r="K1610">
            <v>220737.71000000002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1591156.6899999997</v>
          </cell>
          <cell r="Q1610">
            <v>1591156.6899999997</v>
          </cell>
          <cell r="R1610" t="e">
            <v>#REF!</v>
          </cell>
          <cell r="S1610" t="e">
            <v>#REF!</v>
          </cell>
          <cell r="T1610">
            <v>1591851.69</v>
          </cell>
          <cell r="U1610">
            <v>0</v>
          </cell>
          <cell r="V1610">
            <v>1591851.69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1591851.69</v>
          </cell>
        </row>
        <row r="1611">
          <cell r="A1611" t="str">
            <v>2.1.1.5.1.22.7</v>
          </cell>
          <cell r="B1611" t="str">
            <v>UNIVERSIDAD POLITECNICA DE QUINTANA ROO</v>
          </cell>
          <cell r="C1611" t="str">
            <v>organismo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227992.8</v>
          </cell>
          <cell r="L1611">
            <v>175384.07</v>
          </cell>
          <cell r="M1611">
            <v>0</v>
          </cell>
          <cell r="N1611">
            <v>0</v>
          </cell>
          <cell r="O1611">
            <v>0</v>
          </cell>
          <cell r="P1611">
            <v>403376.87</v>
          </cell>
          <cell r="Q1611">
            <v>227992.8</v>
          </cell>
          <cell r="R1611" t="e">
            <v>#REF!</v>
          </cell>
          <cell r="S1611" t="e">
            <v>#REF!</v>
          </cell>
          <cell r="T1611">
            <v>8434241.5600000005</v>
          </cell>
          <cell r="U1611">
            <v>0</v>
          </cell>
          <cell r="V1611">
            <v>8434241.5600000005</v>
          </cell>
          <cell r="W1611" t="e">
            <v>#REF!</v>
          </cell>
          <cell r="X1611">
            <v>0</v>
          </cell>
          <cell r="Y1611">
            <v>0</v>
          </cell>
          <cell r="Z1611" t="e">
            <v>#REF!</v>
          </cell>
          <cell r="AA1611" t="e">
            <v>#REF!</v>
          </cell>
        </row>
        <row r="1612">
          <cell r="A1612" t="str">
            <v>2.1.1.5.1.22.7</v>
          </cell>
          <cell r="B1612" t="str">
            <v>Recursos de Libre Disposición de Origen Estatal</v>
          </cell>
          <cell r="C1612" t="str">
            <v>organismo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93536</v>
          </cell>
          <cell r="P1612">
            <v>93536</v>
          </cell>
          <cell r="Q1612">
            <v>0</v>
          </cell>
          <cell r="R1612">
            <v>0</v>
          </cell>
          <cell r="S1612">
            <v>-93536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</row>
        <row r="1613">
          <cell r="A1613" t="str">
            <v>2.1.1.5.1.22.9</v>
          </cell>
          <cell r="B1613" t="str">
            <v>UNION GANADERA REGIONAL DE QUINTANA ROO</v>
          </cell>
          <cell r="C1613" t="str">
            <v>organismo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100000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100000</v>
          </cell>
          <cell r="Q1613">
            <v>100000</v>
          </cell>
          <cell r="R1613" t="e">
            <v>#REF!</v>
          </cell>
          <cell r="S1613" t="e">
            <v>#REF!</v>
          </cell>
          <cell r="T1613">
            <v>100000</v>
          </cell>
          <cell r="U1613">
            <v>0</v>
          </cell>
          <cell r="V1613">
            <v>100000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100000</v>
          </cell>
        </row>
        <row r="1614">
          <cell r="A1614" t="str">
            <v>2.1.1.5.1.22.11</v>
          </cell>
          <cell r="B1614" t="str">
            <v>UNION DE REPORTEROS GRAFICOS DE QUINTANA ROO A.C.</v>
          </cell>
          <cell r="C1614" t="str">
            <v>organismo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7500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7500</v>
          </cell>
          <cell r="Q1614">
            <v>7500</v>
          </cell>
          <cell r="R1614" t="e">
            <v>#REF!</v>
          </cell>
          <cell r="S1614" t="e">
            <v>#REF!</v>
          </cell>
          <cell r="T1614">
            <v>7500</v>
          </cell>
          <cell r="U1614">
            <v>0</v>
          </cell>
          <cell r="V1614">
            <v>7500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7500</v>
          </cell>
        </row>
        <row r="1615">
          <cell r="A1615" t="str">
            <v>2.1.1.5.1.22.25</v>
          </cell>
          <cell r="B1615" t="str">
            <v>UNIVERSIDAD TECNOLOGICA DE CHETUMAL</v>
          </cell>
          <cell r="C1615" t="str">
            <v>organismo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455417.85</v>
          </cell>
          <cell r="J1615">
            <v>1501620.52</v>
          </cell>
          <cell r="K1615">
            <v>1860201.8300000005</v>
          </cell>
          <cell r="L1615">
            <v>169033.27</v>
          </cell>
          <cell r="M1615">
            <v>1004502.36</v>
          </cell>
          <cell r="N1615">
            <v>0</v>
          </cell>
          <cell r="O1615">
            <v>0</v>
          </cell>
          <cell r="P1615">
            <v>4990775.830000001</v>
          </cell>
          <cell r="Q1615">
            <v>3817240.2000000007</v>
          </cell>
          <cell r="R1615" t="e">
            <v>#REF!</v>
          </cell>
          <cell r="S1615" t="e">
            <v>#REF!</v>
          </cell>
          <cell r="T1615">
            <v>10703029.199999999</v>
          </cell>
          <cell r="U1615">
            <v>0</v>
          </cell>
          <cell r="V1615">
            <v>10703029.199999999</v>
          </cell>
          <cell r="W1615" t="e">
            <v>#REF!</v>
          </cell>
          <cell r="X1615">
            <v>0</v>
          </cell>
          <cell r="Y1615">
            <v>0</v>
          </cell>
          <cell r="Z1615" t="e">
            <v>#REF!</v>
          </cell>
          <cell r="AA1615" t="e">
            <v>#REF!</v>
          </cell>
        </row>
        <row r="1616">
          <cell r="A1616" t="str">
            <v>2.1.1.5.1.22.25</v>
          </cell>
          <cell r="B1616" t="str">
            <v>Fondo General de Participaciones</v>
          </cell>
          <cell r="C1616" t="str">
            <v>organismo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</row>
        <row r="1617">
          <cell r="A1617" t="str">
            <v>2.1.1.5.1.22.25</v>
          </cell>
          <cell r="B1617" t="str">
            <v>Impuesto especial sobre produccion y servicios</v>
          </cell>
          <cell r="C1617" t="str">
            <v>organismo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</row>
        <row r="1618">
          <cell r="A1618" t="str">
            <v>2.1.1.5.1.22.25</v>
          </cell>
          <cell r="B1618" t="str">
            <v>Ingresos Propios del Sector Paraestatal</v>
          </cell>
          <cell r="C1618" t="str">
            <v>organismo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2583578.46</v>
          </cell>
          <cell r="P1618">
            <v>2583578.46</v>
          </cell>
          <cell r="Q1618">
            <v>0</v>
          </cell>
          <cell r="R1618">
            <v>0</v>
          </cell>
          <cell r="S1618">
            <v>-2583578.46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</row>
        <row r="1619">
          <cell r="A1619" t="str">
            <v>2.1.1.5.1.22.25</v>
          </cell>
          <cell r="B1619" t="str">
            <v>Recursos de Libre Disposición de Origen Estatal</v>
          </cell>
          <cell r="C1619" t="str">
            <v>organismo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</row>
        <row r="1620">
          <cell r="A1620" t="str">
            <v>2.1.1.5.1.22.30</v>
          </cell>
          <cell r="B1620" t="str">
            <v>UNIVERSIDAD POLITECNICA DE BACALAR</v>
          </cell>
          <cell r="C1620" t="str">
            <v>organismo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70900</v>
          </cell>
          <cell r="J1620">
            <v>19160</v>
          </cell>
          <cell r="K1620">
            <v>66083.16</v>
          </cell>
          <cell r="L1620">
            <v>3743919.42</v>
          </cell>
          <cell r="M1620">
            <v>0</v>
          </cell>
          <cell r="N1620">
            <v>0</v>
          </cell>
          <cell r="O1620">
            <v>0</v>
          </cell>
          <cell r="P1620">
            <v>3900062.58</v>
          </cell>
          <cell r="Q1620">
            <v>156143.16</v>
          </cell>
          <cell r="R1620" t="e">
            <v>#REF!</v>
          </cell>
          <cell r="S1620" t="e">
            <v>#REF!</v>
          </cell>
          <cell r="T1620">
            <v>5211643.58</v>
          </cell>
          <cell r="U1620">
            <v>0</v>
          </cell>
          <cell r="V1620">
            <v>5211643.58</v>
          </cell>
          <cell r="W1620" t="e">
            <v>#REF!</v>
          </cell>
          <cell r="X1620">
            <v>0</v>
          </cell>
          <cell r="Y1620">
            <v>0</v>
          </cell>
          <cell r="Z1620" t="e">
            <v>#REF!</v>
          </cell>
          <cell r="AA1620" t="e">
            <v>#REF!</v>
          </cell>
        </row>
        <row r="1621">
          <cell r="A1621" t="str">
            <v>2.1.1.5.1.22.30</v>
          </cell>
          <cell r="B1621" t="str">
            <v>Fondo General de Participaciones</v>
          </cell>
          <cell r="C1621" t="str">
            <v>organismo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</row>
        <row r="1622">
          <cell r="A1622" t="str">
            <v>2.1.1.5.1.22.30</v>
          </cell>
          <cell r="B1622" t="str">
            <v>Recursos de Libre Disposición de Origen Estatal</v>
          </cell>
          <cell r="C1622" t="str">
            <v>organismo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396496</v>
          </cell>
          <cell r="P1622">
            <v>396496</v>
          </cell>
          <cell r="Q1622">
            <v>0</v>
          </cell>
          <cell r="R1622">
            <v>0</v>
          </cell>
          <cell r="S1622">
            <v>-396496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</row>
        <row r="1623">
          <cell r="A1623" t="str">
            <v>2.1.1.5.1.17.1</v>
          </cell>
          <cell r="B1623" t="str">
            <v>PODER LEGISLATIVO DEL ESTADO DE QUINTANA ROO</v>
          </cell>
          <cell r="C1623" t="str">
            <v>organismo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14215353</v>
          </cell>
          <cell r="U1623">
            <v>0</v>
          </cell>
          <cell r="V1623">
            <v>14215353</v>
          </cell>
          <cell r="W1623" t="e">
            <v>#REF!</v>
          </cell>
          <cell r="X1623">
            <v>0</v>
          </cell>
          <cell r="Y1623">
            <v>0</v>
          </cell>
          <cell r="Z1623" t="e">
            <v>#REF!</v>
          </cell>
          <cell r="AA1623" t="e">
            <v>#REF!</v>
          </cell>
        </row>
        <row r="1624">
          <cell r="A1624" t="str">
            <v>2.1.1.7.3</v>
          </cell>
          <cell r="B1624" t="str">
            <v>SAR FOVISSSTE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26221629.41</v>
          </cell>
          <cell r="J1624">
            <v>0</v>
          </cell>
          <cell r="K1624">
            <v>58012649.63000001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84234279.040000007</v>
          </cell>
          <cell r="Q1624">
            <v>84234279.040000007</v>
          </cell>
          <cell r="R1624" t="e">
            <v>#REF!</v>
          </cell>
          <cell r="S1624" t="e">
            <v>#REF!</v>
          </cell>
          <cell r="T1624">
            <v>52559628.809999995</v>
          </cell>
          <cell r="U1624">
            <v>0</v>
          </cell>
          <cell r="V1624">
            <v>52559628.809999995</v>
          </cell>
          <cell r="W1624">
            <v>0</v>
          </cell>
          <cell r="X1624" t="e">
            <v>#REF!</v>
          </cell>
          <cell r="Y1624">
            <v>0</v>
          </cell>
          <cell r="Z1624" t="e">
            <v>#REF!</v>
          </cell>
          <cell r="AA1624" t="e">
            <v>#REF!</v>
          </cell>
        </row>
        <row r="1625">
          <cell r="A1625" t="str">
            <v>2.1.1.7.3.1</v>
          </cell>
          <cell r="B1625" t="str">
            <v>Prestamo Hipotecario</v>
          </cell>
          <cell r="C1625" t="str">
            <v>Sar Fovissste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 t="e">
            <v>#REF!</v>
          </cell>
          <cell r="S1625" t="e">
            <v>#REF!</v>
          </cell>
          <cell r="T1625">
            <v>1195099.81</v>
          </cell>
          <cell r="U1625">
            <v>0</v>
          </cell>
          <cell r="V1625">
            <v>1195099.81</v>
          </cell>
          <cell r="W1625">
            <v>0</v>
          </cell>
          <cell r="X1625" t="e">
            <v>#REF!</v>
          </cell>
          <cell r="Y1625">
            <v>0</v>
          </cell>
          <cell r="Z1625" t="e">
            <v>#REF!</v>
          </cell>
          <cell r="AA1625" t="e">
            <v>#REF!</v>
          </cell>
        </row>
        <row r="1626">
          <cell r="A1626" t="str">
            <v>2.1.1.7.3.2</v>
          </cell>
          <cell r="B1626" t="str">
            <v>Aportaciones</v>
          </cell>
          <cell r="C1626" t="str">
            <v>Sar Fovissste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 t="e">
            <v>#REF!</v>
          </cell>
          <cell r="S1626" t="e">
            <v>#REF!</v>
          </cell>
          <cell r="T1626">
            <v>8212333.0899999999</v>
          </cell>
          <cell r="U1626">
            <v>0</v>
          </cell>
          <cell r="V1626">
            <v>8212333.0899999999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8212333.0899999999</v>
          </cell>
        </row>
        <row r="1627">
          <cell r="A1627" t="str">
            <v>2.1.1.7.3.3</v>
          </cell>
          <cell r="B1627" t="str">
            <v>Seguros</v>
          </cell>
          <cell r="C1627" t="str">
            <v>Sar Fovissste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 t="e">
            <v>#REF!</v>
          </cell>
          <cell r="S1627" t="e">
            <v>#REF!</v>
          </cell>
          <cell r="T1627">
            <v>411929.75</v>
          </cell>
          <cell r="U1627">
            <v>0</v>
          </cell>
          <cell r="V1627">
            <v>411929.75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411929.75</v>
          </cell>
        </row>
        <row r="1628">
          <cell r="A1628" t="str">
            <v>2.1.1.7.4</v>
          </cell>
          <cell r="B1628" t="str">
            <v>Cuotas Al Sar</v>
          </cell>
          <cell r="C1628" t="str">
            <v>Sar Fovissste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26221629.41</v>
          </cell>
          <cell r="J1628">
            <v>0</v>
          </cell>
          <cell r="K1628">
            <v>58012649.63000001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84234279.040000007</v>
          </cell>
          <cell r="Q1628">
            <v>84234279.040000007</v>
          </cell>
          <cell r="R1628" t="e">
            <v>#REF!</v>
          </cell>
          <cell r="S1628" t="e">
            <v>#REF!</v>
          </cell>
          <cell r="T1628">
            <v>42740266.159999996</v>
          </cell>
          <cell r="U1628">
            <v>0</v>
          </cell>
          <cell r="V1628">
            <v>42740266.159999996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42740266.159999996</v>
          </cell>
        </row>
        <row r="1629">
          <cell r="A1629" t="str">
            <v>2.1.1.1.19</v>
          </cell>
          <cell r="B1629" t="str">
            <v>REPRESENTACIONES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164497.73000000001</v>
          </cell>
          <cell r="U1629">
            <v>0</v>
          </cell>
          <cell r="V1629">
            <v>164497.73000000001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164497.73000000001</v>
          </cell>
        </row>
        <row r="1630">
          <cell r="A1630" t="str">
            <v>2.1.1.1.19.1</v>
          </cell>
          <cell r="B1630" t="str">
            <v>Representacion Del Gobierno Del Estado En El Distrito Federal</v>
          </cell>
          <cell r="C1630" t="str">
            <v>Representaciones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164497.73000000001</v>
          </cell>
          <cell r="U1630">
            <v>0</v>
          </cell>
          <cell r="V1630">
            <v>164497.73000000001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164497.73000000001</v>
          </cell>
        </row>
        <row r="1631">
          <cell r="A1631" t="str">
            <v>2.1.1.5.6</v>
          </cell>
          <cell r="B1631" t="str">
            <v>FIDEICOMISOS DE PROMOCION TURISTA</v>
          </cell>
          <cell r="C1631">
            <v>0</v>
          </cell>
          <cell r="D1631">
            <v>0</v>
          </cell>
          <cell r="E1631">
            <v>0</v>
          </cell>
          <cell r="F1631">
            <v>7580000</v>
          </cell>
          <cell r="G1631">
            <v>0</v>
          </cell>
          <cell r="H1631">
            <v>0</v>
          </cell>
          <cell r="I1631">
            <v>0</v>
          </cell>
          <cell r="J1631">
            <v>150284976.80000001</v>
          </cell>
          <cell r="K1631">
            <v>262584098.43999982</v>
          </cell>
          <cell r="L1631">
            <v>138285992.46000001</v>
          </cell>
          <cell r="M1631">
            <v>0</v>
          </cell>
          <cell r="N1631">
            <v>0</v>
          </cell>
          <cell r="O1631">
            <v>0</v>
          </cell>
          <cell r="P1631">
            <v>558735067.69999981</v>
          </cell>
          <cell r="Q1631">
            <v>420449075.23999983</v>
          </cell>
          <cell r="R1631" t="e">
            <v>#REF!</v>
          </cell>
          <cell r="S1631" t="e">
            <v>#REF!</v>
          </cell>
          <cell r="T1631">
            <v>559735067.69999993</v>
          </cell>
          <cell r="U1631">
            <v>0</v>
          </cell>
          <cell r="V1631">
            <v>559735067.69999993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559735067.69999993</v>
          </cell>
        </row>
        <row r="1632">
          <cell r="A1632" t="str">
            <v>2.1.1.5.1.6.1</v>
          </cell>
          <cell r="B1632" t="str">
            <v xml:space="preserve">  FIDEICOMISO B-490</v>
          </cell>
          <cell r="C1632" t="str">
            <v>Fideicomiso de Promocion Turistica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2616589.63</v>
          </cell>
          <cell r="K1632">
            <v>4924672.8099999996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7541262.4399999995</v>
          </cell>
          <cell r="Q1632">
            <v>7541262.4399999995</v>
          </cell>
          <cell r="R1632" t="e">
            <v>#REF!</v>
          </cell>
          <cell r="S1632" t="e">
            <v>#REF!</v>
          </cell>
          <cell r="T1632">
            <v>7541262.4400000004</v>
          </cell>
          <cell r="U1632">
            <v>0</v>
          </cell>
          <cell r="V1632">
            <v>7541262.4400000004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7541262.4400000004</v>
          </cell>
        </row>
        <row r="1633">
          <cell r="A1633" t="str">
            <v>2.1.1.5.1.6.3</v>
          </cell>
          <cell r="B1633" t="str">
            <v xml:space="preserve">  FIDEICOMISO B-489</v>
          </cell>
          <cell r="C1633" t="str">
            <v>Fideicomiso de Promocion Turistica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87616734.489999995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87616734.489999995</v>
          </cell>
          <cell r="Q1633">
            <v>87616734.489999995</v>
          </cell>
          <cell r="R1633" t="e">
            <v>#REF!</v>
          </cell>
          <cell r="S1633" t="e">
            <v>#REF!</v>
          </cell>
          <cell r="T1633">
            <v>87616734.489999995</v>
          </cell>
          <cell r="U1633">
            <v>0</v>
          </cell>
          <cell r="V1633">
            <v>87616734.489999995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87616734.489999995</v>
          </cell>
        </row>
        <row r="1634">
          <cell r="A1634" t="str">
            <v>2.1.1.5.1.6.5</v>
          </cell>
          <cell r="B1634" t="str">
            <v xml:space="preserve">  FIDEICOMISO BANAMEX 160366-1</v>
          </cell>
          <cell r="C1634" t="str">
            <v>Fideicomiso de Promocion Turistica</v>
          </cell>
          <cell r="D1634">
            <v>0</v>
          </cell>
          <cell r="E1634">
            <v>0</v>
          </cell>
          <cell r="F1634">
            <v>7580000</v>
          </cell>
          <cell r="G1634">
            <v>0</v>
          </cell>
          <cell r="H1634">
            <v>0</v>
          </cell>
          <cell r="I1634">
            <v>0</v>
          </cell>
          <cell r="J1634">
            <v>147668387.17000002</v>
          </cell>
          <cell r="K1634">
            <v>170042691.13999984</v>
          </cell>
          <cell r="L1634">
            <v>138285992.46000001</v>
          </cell>
          <cell r="M1634">
            <v>0</v>
          </cell>
          <cell r="N1634">
            <v>0</v>
          </cell>
          <cell r="O1634">
            <v>0</v>
          </cell>
          <cell r="P1634">
            <v>463577070.76999986</v>
          </cell>
          <cell r="Q1634">
            <v>325291078.30999982</v>
          </cell>
          <cell r="R1634" t="e">
            <v>#REF!</v>
          </cell>
          <cell r="S1634" t="e">
            <v>#REF!</v>
          </cell>
          <cell r="T1634">
            <v>464577070.76999998</v>
          </cell>
          <cell r="U1634">
            <v>0</v>
          </cell>
          <cell r="V1634">
            <v>464577070.76999998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464577070.76999998</v>
          </cell>
        </row>
        <row r="1635">
          <cell r="A1635" t="str">
            <v>2.1.1.4</v>
          </cell>
          <cell r="B1635" t="str">
            <v>MUNICIPIOS (Participaciones y aportaciones por pagar a corto plazo)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50519.37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50519.37</v>
          </cell>
          <cell r="Q1635">
            <v>50519.37</v>
          </cell>
          <cell r="R1635" t="e">
            <v>#REF!</v>
          </cell>
          <cell r="S1635" t="e">
            <v>#REF!</v>
          </cell>
          <cell r="T1635">
            <v>26153091.990000002</v>
          </cell>
          <cell r="U1635">
            <v>0</v>
          </cell>
          <cell r="V1635">
            <v>26153091.990000002</v>
          </cell>
          <cell r="W1635" t="e">
            <v>#REF!</v>
          </cell>
          <cell r="X1635" t="e">
            <v>#REF!</v>
          </cell>
          <cell r="Y1635">
            <v>0</v>
          </cell>
          <cell r="Z1635" t="e">
            <v>#REF!</v>
          </cell>
          <cell r="AA1635" t="e">
            <v>#REF!</v>
          </cell>
        </row>
        <row r="1636">
          <cell r="A1636" t="str">
            <v>2.1.1.4.1</v>
          </cell>
          <cell r="B1636" t="str">
            <v>MUNICIPIO DE OTHON P. BLANCO Aprovechamientos derivados de la Zona Federal Marítimo Terrestre (ZOFEMAT)</v>
          </cell>
          <cell r="C1636" t="str">
            <v>Municipios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905674</v>
          </cell>
          <cell r="U1636">
            <v>0</v>
          </cell>
          <cell r="V1636">
            <v>905674</v>
          </cell>
          <cell r="W1636">
            <v>0</v>
          </cell>
          <cell r="X1636" t="e">
            <v>#REF!</v>
          </cell>
          <cell r="Y1636">
            <v>0</v>
          </cell>
          <cell r="Z1636" t="e">
            <v>#REF!</v>
          </cell>
          <cell r="AA1636" t="e">
            <v>#REF!</v>
          </cell>
        </row>
        <row r="1637">
          <cell r="A1637" t="str">
            <v>2.1.1.4.2</v>
          </cell>
          <cell r="B1637" t="str">
            <v>Municipio De Felipe Carrillo Puerto</v>
          </cell>
          <cell r="C1637" t="str">
            <v>Municipios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572046</v>
          </cell>
          <cell r="U1637">
            <v>0</v>
          </cell>
          <cell r="V1637">
            <v>572046</v>
          </cell>
          <cell r="W1637">
            <v>0</v>
          </cell>
          <cell r="X1637" t="e">
            <v>#REF!</v>
          </cell>
          <cell r="Y1637">
            <v>0</v>
          </cell>
          <cell r="Z1637" t="e">
            <v>#REF!</v>
          </cell>
          <cell r="AA1637" t="e">
            <v>#REF!</v>
          </cell>
        </row>
        <row r="1638">
          <cell r="A1638" t="str">
            <v>2.1.1.4.4</v>
          </cell>
          <cell r="B1638" t="str">
            <v>Municipio De Cozumel</v>
          </cell>
          <cell r="C1638" t="str">
            <v>Municipios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667223</v>
          </cell>
          <cell r="U1638">
            <v>0</v>
          </cell>
          <cell r="V1638">
            <v>667223</v>
          </cell>
          <cell r="W1638">
            <v>0</v>
          </cell>
          <cell r="X1638" t="e">
            <v>#REF!</v>
          </cell>
          <cell r="Y1638">
            <v>0</v>
          </cell>
          <cell r="Z1638" t="e">
            <v>#REF!</v>
          </cell>
          <cell r="AA1638" t="e">
            <v>#REF!</v>
          </cell>
        </row>
        <row r="1639">
          <cell r="A1639" t="str">
            <v>2.1.1.4.5</v>
          </cell>
          <cell r="B1639" t="str">
            <v>Municipio De Lazaro Cardenas</v>
          </cell>
          <cell r="C1639" t="str">
            <v>Municipios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456361</v>
          </cell>
          <cell r="U1639">
            <v>0</v>
          </cell>
          <cell r="V1639">
            <v>456361</v>
          </cell>
          <cell r="W1639">
            <v>0</v>
          </cell>
          <cell r="X1639" t="e">
            <v>#REF!</v>
          </cell>
          <cell r="Y1639">
            <v>0</v>
          </cell>
          <cell r="Z1639" t="e">
            <v>#REF!</v>
          </cell>
          <cell r="AA1639" t="e">
            <v>#REF!</v>
          </cell>
        </row>
        <row r="1640">
          <cell r="A1640" t="str">
            <v>2.1.1.4.8</v>
          </cell>
          <cell r="B1640" t="str">
            <v>Municipio De Solidaridad</v>
          </cell>
          <cell r="C1640" t="str">
            <v>Municipios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734173</v>
          </cell>
          <cell r="U1640">
            <v>0</v>
          </cell>
          <cell r="V1640">
            <v>734173</v>
          </cell>
          <cell r="W1640">
            <v>0</v>
          </cell>
          <cell r="X1640" t="e">
            <v>#REF!</v>
          </cell>
          <cell r="Y1640">
            <v>0</v>
          </cell>
          <cell r="Z1640" t="e">
            <v>#REF!</v>
          </cell>
          <cell r="AA1640" t="e">
            <v>#REF!</v>
          </cell>
        </row>
        <row r="1641">
          <cell r="A1641" t="str">
            <v>2.1.1.4.9</v>
          </cell>
          <cell r="B1641" t="str">
            <v>Municipio De Tulum</v>
          </cell>
          <cell r="C1641" t="str">
            <v>Municipios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2239723</v>
          </cell>
          <cell r="U1641">
            <v>0</v>
          </cell>
          <cell r="V1641">
            <v>2239723</v>
          </cell>
          <cell r="W1641">
            <v>0</v>
          </cell>
          <cell r="X1641" t="e">
            <v>#REF!</v>
          </cell>
          <cell r="Y1641">
            <v>0</v>
          </cell>
          <cell r="Z1641" t="e">
            <v>#REF!</v>
          </cell>
          <cell r="AA1641" t="e">
            <v>#REF!</v>
          </cell>
        </row>
        <row r="1642">
          <cell r="A1642" t="str">
            <v>2.1.1.4.18</v>
          </cell>
          <cell r="B1642" t="str">
            <v>Municipio De Puerto Morelos</v>
          </cell>
          <cell r="C1642" t="str">
            <v>Municipios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277339</v>
          </cell>
          <cell r="U1642">
            <v>0</v>
          </cell>
          <cell r="V1642">
            <v>277339</v>
          </cell>
          <cell r="W1642">
            <v>0</v>
          </cell>
          <cell r="X1642" t="e">
            <v>#REF!</v>
          </cell>
          <cell r="Y1642">
            <v>0</v>
          </cell>
          <cell r="Z1642" t="e">
            <v>#REF!</v>
          </cell>
          <cell r="AA1642" t="e">
            <v>#REF!</v>
          </cell>
        </row>
        <row r="1643">
          <cell r="A1643" t="str">
            <v>2.1.1.4.14</v>
          </cell>
          <cell r="B1643" t="str">
            <v>MUNICIPIO DE BACALAR</v>
          </cell>
          <cell r="C1643" t="str">
            <v>Municipios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401316</v>
          </cell>
          <cell r="U1643">
            <v>0</v>
          </cell>
          <cell r="V1643">
            <v>401316</v>
          </cell>
          <cell r="W1643">
            <v>0</v>
          </cell>
          <cell r="X1643" t="e">
            <v>#REF!</v>
          </cell>
          <cell r="Y1643">
            <v>0</v>
          </cell>
          <cell r="Z1643" t="e">
            <v>#REF!</v>
          </cell>
          <cell r="AA1643" t="e">
            <v>#REF!</v>
          </cell>
        </row>
        <row r="1644">
          <cell r="A1644" t="str">
            <v>2.1.1.4.3</v>
          </cell>
          <cell r="B1644" t="str">
            <v>MUNICIPIO DE JOSE MARIA MORELOS</v>
          </cell>
          <cell r="C1644" t="str">
            <v>Municipios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443304</v>
          </cell>
          <cell r="U1644">
            <v>0</v>
          </cell>
          <cell r="V1644">
            <v>443304</v>
          </cell>
          <cell r="W1644">
            <v>0</v>
          </cell>
          <cell r="X1644" t="e">
            <v>#REF!</v>
          </cell>
          <cell r="Y1644">
            <v>0</v>
          </cell>
          <cell r="Z1644" t="e">
            <v>#REF!</v>
          </cell>
          <cell r="AA1644" t="e">
            <v>#REF!</v>
          </cell>
        </row>
        <row r="1645">
          <cell r="A1645" t="str">
            <v>2.1.1.4.6</v>
          </cell>
          <cell r="B1645" t="str">
            <v>MUNICIPIO DE BENITO JUAREZ</v>
          </cell>
          <cell r="C1645" t="str">
            <v>Municipios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19008447</v>
          </cell>
          <cell r="U1645">
            <v>0</v>
          </cell>
          <cell r="V1645">
            <v>19008447</v>
          </cell>
          <cell r="W1645" t="e">
            <v>#REF!</v>
          </cell>
          <cell r="X1645" t="e">
            <v>#REF!</v>
          </cell>
          <cell r="Y1645">
            <v>0</v>
          </cell>
          <cell r="Z1645" t="e">
            <v>#REF!</v>
          </cell>
          <cell r="AA1645" t="e">
            <v>#REF!</v>
          </cell>
        </row>
        <row r="1646">
          <cell r="A1646" t="str">
            <v>2.1.1.4.7</v>
          </cell>
          <cell r="B1646" t="str">
            <v>Municipio De Isla Mujeres</v>
          </cell>
          <cell r="C1646" t="str">
            <v>Municipios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398132</v>
          </cell>
          <cell r="U1646">
            <v>0</v>
          </cell>
          <cell r="V1646">
            <v>398132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398132</v>
          </cell>
        </row>
        <row r="1647">
          <cell r="A1647" t="str">
            <v>2.1.1.4.19</v>
          </cell>
          <cell r="B1647" t="str">
            <v>Ilco Constructores S.A. De C.V.</v>
          </cell>
          <cell r="C1647" t="str">
            <v>Municipios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13216.68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13216.68</v>
          </cell>
          <cell r="Q1647">
            <v>13216.68</v>
          </cell>
          <cell r="R1647" t="e">
            <v>#REF!</v>
          </cell>
          <cell r="S1647" t="e">
            <v>#REF!</v>
          </cell>
          <cell r="T1647">
            <v>12905.8</v>
          </cell>
          <cell r="U1647">
            <v>0</v>
          </cell>
          <cell r="V1647">
            <v>12905.8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12905.8</v>
          </cell>
        </row>
        <row r="1648">
          <cell r="A1648" t="str">
            <v>2.1.1.4.20</v>
          </cell>
          <cell r="B1648" t="str">
            <v>Caminos De La Riviera S.A. De C.V.</v>
          </cell>
          <cell r="C1648" t="str">
            <v>Municipios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37302.69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37302.69</v>
          </cell>
          <cell r="Q1648">
            <v>37302.69</v>
          </cell>
          <cell r="R1648" t="e">
            <v>#REF!</v>
          </cell>
          <cell r="S1648" t="e">
            <v>#REF!</v>
          </cell>
          <cell r="T1648">
            <v>36448.19</v>
          </cell>
          <cell r="U1648">
            <v>0</v>
          </cell>
          <cell r="V1648">
            <v>36448.19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36448.19</v>
          </cell>
        </row>
        <row r="1649">
          <cell r="A1649" t="str">
            <v>2.1.1.3</v>
          </cell>
          <cell r="B1649" t="str">
            <v>OBRA PUBLICA</v>
          </cell>
          <cell r="C1649">
            <v>0</v>
          </cell>
          <cell r="D1649">
            <v>0</v>
          </cell>
          <cell r="E1649">
            <v>16899757.280000001</v>
          </cell>
          <cell r="F1649">
            <v>10798319.529999999</v>
          </cell>
          <cell r="G1649">
            <v>7230332.0600000005</v>
          </cell>
          <cell r="H1649">
            <v>3818275.82</v>
          </cell>
          <cell r="I1649">
            <v>8464590.1699999999</v>
          </cell>
          <cell r="J1649">
            <v>4333078.47</v>
          </cell>
          <cell r="K1649">
            <v>0</v>
          </cell>
          <cell r="L1649">
            <v>0</v>
          </cell>
          <cell r="M1649">
            <v>20635233.16</v>
          </cell>
          <cell r="N1649">
            <v>61526490.68</v>
          </cell>
          <cell r="O1649">
            <v>0</v>
          </cell>
          <cell r="P1649">
            <v>133706077.17</v>
          </cell>
          <cell r="Q1649">
            <v>51544353.329999998</v>
          </cell>
          <cell r="R1649" t="e">
            <v>#REF!</v>
          </cell>
          <cell r="S1649" t="e">
            <v>#REF!</v>
          </cell>
          <cell r="T1649">
            <v>186609440.99000004</v>
          </cell>
          <cell r="U1649">
            <v>0</v>
          </cell>
          <cell r="V1649">
            <v>186609440.99000004</v>
          </cell>
          <cell r="W1649" t="e">
            <v>#REF!</v>
          </cell>
          <cell r="X1649" t="e">
            <v>#REF!</v>
          </cell>
          <cell r="Y1649">
            <v>0</v>
          </cell>
          <cell r="Z1649" t="e">
            <v>#REF!</v>
          </cell>
          <cell r="AA1649" t="e">
            <v>#REF!</v>
          </cell>
        </row>
        <row r="1650">
          <cell r="A1650" t="str">
            <v>2.1.1.3.1.3</v>
          </cell>
          <cell r="B1650" t="str">
            <v>ALEJOS CHULIN OSCAR JESUS</v>
          </cell>
          <cell r="C1650" t="str">
            <v>Obra Publica</v>
          </cell>
          <cell r="D1650">
            <v>0</v>
          </cell>
          <cell r="E1650">
            <v>6284.6900000000005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6284.6900000000005</v>
          </cell>
          <cell r="Q1650">
            <v>6284.6900000000005</v>
          </cell>
          <cell r="R1650" t="e">
            <v>#REF!</v>
          </cell>
          <cell r="S1650" t="e">
            <v>#REF!</v>
          </cell>
          <cell r="T1650">
            <v>6205.99</v>
          </cell>
          <cell r="U1650">
            <v>0</v>
          </cell>
          <cell r="V1650">
            <v>6205.99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6205.99</v>
          </cell>
        </row>
        <row r="1651">
          <cell r="A1651" t="str">
            <v>2.1.1.3.1.59</v>
          </cell>
          <cell r="B1651" t="str">
            <v>ACEROS J.V. DE C.V.</v>
          </cell>
          <cell r="C1651" t="str">
            <v>Obra Publica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896388.87</v>
          </cell>
          <cell r="U1651">
            <v>0</v>
          </cell>
          <cell r="V1651">
            <v>896388.87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896388.87</v>
          </cell>
        </row>
        <row r="1652">
          <cell r="A1652" t="str">
            <v>2.1.1.3.1.16</v>
          </cell>
          <cell r="B1652" t="str">
            <v>Adyen, S.A. De C.V.</v>
          </cell>
          <cell r="C1652" t="str">
            <v>Obra Publica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1055731.77</v>
          </cell>
          <cell r="U1652">
            <v>0</v>
          </cell>
          <cell r="V1652">
            <v>1055731.77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1055731.77</v>
          </cell>
        </row>
        <row r="1653">
          <cell r="A1653" t="str">
            <v>2.1.1.3.1.57</v>
          </cell>
          <cell r="B1653" t="str">
            <v>ACEROS Y PERFILES DEL CARIBE, S.A. DE C.V.</v>
          </cell>
          <cell r="C1653" t="str">
            <v>Obra Publica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69527.95000000007</v>
          </cell>
          <cell r="O1653">
            <v>0</v>
          </cell>
          <cell r="P1653">
            <v>69527.95000000007</v>
          </cell>
          <cell r="Q1653">
            <v>0</v>
          </cell>
          <cell r="R1653" t="e">
            <v>#REF!</v>
          </cell>
          <cell r="S1653" t="e">
            <v>#REF!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</row>
        <row r="1654">
          <cell r="A1654" t="str">
            <v>2.1.1.3.1.62</v>
          </cell>
          <cell r="B1654" t="str">
            <v>ARQUITECTURA + INGENIERIA, S.A. DE C.V.</v>
          </cell>
          <cell r="C1654" t="str">
            <v>Obra Publica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 t="e">
            <v>#REF!</v>
          </cell>
          <cell r="S1654" t="e">
            <v>#REF!</v>
          </cell>
          <cell r="T1654">
            <v>1903638.92</v>
          </cell>
          <cell r="U1654">
            <v>0</v>
          </cell>
          <cell r="V1654">
            <v>1903638.92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1903638.92</v>
          </cell>
        </row>
        <row r="1655">
          <cell r="A1655" t="str">
            <v>2.1.1.3.1.63</v>
          </cell>
          <cell r="B1655" t="str">
            <v>ACYD CONSULTORIA, S.A. DE C.V.</v>
          </cell>
          <cell r="C1655" t="str">
            <v>Obra Publica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 t="e">
            <v>#REF!</v>
          </cell>
          <cell r="S1655" t="e">
            <v>#REF!</v>
          </cell>
          <cell r="T1655">
            <v>115570.55</v>
          </cell>
          <cell r="U1655">
            <v>0</v>
          </cell>
          <cell r="V1655">
            <v>115570.55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115570.55</v>
          </cell>
        </row>
        <row r="1656">
          <cell r="A1656" t="str">
            <v>2.1.1.3.2.20</v>
          </cell>
          <cell r="B1656" t="str">
            <v>BHMC CONSULTORES, A.C.</v>
          </cell>
          <cell r="C1656" t="str">
            <v>Obra Publica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 t="e">
            <v>#REF!</v>
          </cell>
          <cell r="S1656" t="e">
            <v>#REF!</v>
          </cell>
          <cell r="T1656">
            <v>1342291.31</v>
          </cell>
          <cell r="U1656">
            <v>0</v>
          </cell>
          <cell r="V1656">
            <v>1342291.31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1342291.31</v>
          </cell>
        </row>
        <row r="1657">
          <cell r="A1657" t="str">
            <v>2.1.1.3.3.1</v>
          </cell>
          <cell r="B1657" t="str">
            <v>Construcciones E Ingenieria Morelense Del Estado De Quintana Roo</v>
          </cell>
          <cell r="C1657" t="str">
            <v>Obra Publica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133752.04</v>
          </cell>
          <cell r="U1657">
            <v>0</v>
          </cell>
          <cell r="V1657">
            <v>133752.04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133752.04</v>
          </cell>
        </row>
        <row r="1658">
          <cell r="A1658" t="str">
            <v>2.1.1.3.3.9</v>
          </cell>
          <cell r="B1658" t="str">
            <v>CIMAQROO, S.A. DE C.V.</v>
          </cell>
          <cell r="C1658" t="str">
            <v>Obra Publica</v>
          </cell>
          <cell r="D1658">
            <v>0</v>
          </cell>
          <cell r="E1658">
            <v>0</v>
          </cell>
          <cell r="F1658">
            <v>24228.54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24228.54</v>
          </cell>
          <cell r="Q1658">
            <v>24228.54</v>
          </cell>
          <cell r="R1658" t="e">
            <v>#REF!</v>
          </cell>
          <cell r="S1658" t="e">
            <v>#REF!</v>
          </cell>
          <cell r="T1658">
            <v>23719.08</v>
          </cell>
          <cell r="U1658">
            <v>0</v>
          </cell>
          <cell r="V1658">
            <v>23719.08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23719.08</v>
          </cell>
        </row>
        <row r="1659">
          <cell r="A1659" t="str">
            <v>2.1.1.3.3.10</v>
          </cell>
          <cell r="B1659" t="str">
            <v>CITELUM MEXICO S.A. DE C.V.</v>
          </cell>
          <cell r="C1659" t="str">
            <v>Obra Publica</v>
          </cell>
          <cell r="D1659">
            <v>0</v>
          </cell>
          <cell r="E1659">
            <v>4073407.32</v>
          </cell>
          <cell r="F1659">
            <v>0</v>
          </cell>
          <cell r="G1659">
            <v>1073270.33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5146677.6500000004</v>
          </cell>
          <cell r="Q1659">
            <v>5146677.6500000004</v>
          </cell>
          <cell r="R1659" t="e">
            <v>#REF!</v>
          </cell>
          <cell r="S1659" t="e">
            <v>#REF!</v>
          </cell>
          <cell r="T1659">
            <v>4024326.74</v>
          </cell>
          <cell r="U1659">
            <v>0</v>
          </cell>
          <cell r="V1659">
            <v>4024326.74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4024326.74</v>
          </cell>
        </row>
        <row r="1660">
          <cell r="A1660" t="str">
            <v>2.1.1.3.3.11</v>
          </cell>
          <cell r="B1660" t="str">
            <v>COMISION FEDERAL DE ELECTRICIDAD</v>
          </cell>
          <cell r="C1660" t="str">
            <v>Obra Publica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 t="e">
            <v>#REF!</v>
          </cell>
          <cell r="S1660" t="e">
            <v>#REF!</v>
          </cell>
          <cell r="T1660">
            <v>28703166.52</v>
          </cell>
          <cell r="U1660">
            <v>0</v>
          </cell>
          <cell r="V1660">
            <v>28703166.52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28703166.52</v>
          </cell>
        </row>
        <row r="1661">
          <cell r="A1661" t="str">
            <v>2.1.1.3.3.15</v>
          </cell>
          <cell r="B1661" t="str">
            <v>CONSORCIO DESARROLLADOR DEL CARIBE S.A. DE C.V.</v>
          </cell>
          <cell r="C1661" t="str">
            <v>Obra Publica</v>
          </cell>
          <cell r="D1661">
            <v>0</v>
          </cell>
          <cell r="E1661">
            <v>0</v>
          </cell>
          <cell r="F1661">
            <v>0</v>
          </cell>
          <cell r="G1661">
            <v>46013.09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46013.09</v>
          </cell>
          <cell r="Q1661">
            <v>46013.09</v>
          </cell>
          <cell r="R1661" t="e">
            <v>#REF!</v>
          </cell>
          <cell r="S1661" t="e">
            <v>#REF!</v>
          </cell>
          <cell r="T1661">
            <v>45089.32</v>
          </cell>
          <cell r="U1661">
            <v>0</v>
          </cell>
          <cell r="V1661">
            <v>45089.32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45089.32</v>
          </cell>
        </row>
        <row r="1662">
          <cell r="A1662" t="str">
            <v>2.1.1.3.3.20</v>
          </cell>
          <cell r="B1662" t="str">
            <v>CONSTRUCCIONES Y SUMINISTROS MAHAUAL, S.A. DE C.V.</v>
          </cell>
          <cell r="C1662" t="str">
            <v>Obra Publica</v>
          </cell>
          <cell r="D1662">
            <v>0</v>
          </cell>
          <cell r="E1662">
            <v>0</v>
          </cell>
          <cell r="F1662">
            <v>11143.93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11143.93</v>
          </cell>
          <cell r="Q1662">
            <v>11143.93</v>
          </cell>
          <cell r="R1662" t="e">
            <v>#REF!</v>
          </cell>
          <cell r="S1662" t="e">
            <v>#REF!</v>
          </cell>
          <cell r="T1662">
            <v>10997</v>
          </cell>
          <cell r="U1662">
            <v>0</v>
          </cell>
          <cell r="V1662">
            <v>10997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10997</v>
          </cell>
        </row>
        <row r="1663">
          <cell r="A1663" t="str">
            <v>2.1.1.3.16.2</v>
          </cell>
          <cell r="B1663" t="str">
            <v>Obras Y Mantenimientos Integrales, S. De R. L. De C. V.</v>
          </cell>
          <cell r="C1663" t="str">
            <v>Obra Publica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668127.16</v>
          </cell>
          <cell r="U1663">
            <v>0</v>
          </cell>
          <cell r="V1663">
            <v>668127.16</v>
          </cell>
          <cell r="W1663">
            <v>0</v>
          </cell>
          <cell r="X1663" t="e">
            <v>#REF!</v>
          </cell>
          <cell r="Y1663">
            <v>0</v>
          </cell>
          <cell r="Z1663" t="e">
            <v>#REF!</v>
          </cell>
          <cell r="AA1663" t="e">
            <v>#REF!</v>
          </cell>
        </row>
        <row r="1664">
          <cell r="A1664" t="str">
            <v>2.1.1.3.20.7</v>
          </cell>
          <cell r="B1664" t="str">
            <v>SERVICIOS ESTATALES DE SALUD</v>
          </cell>
          <cell r="C1664" t="str">
            <v>Obra Publica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</row>
        <row r="1665">
          <cell r="A1665" t="str">
            <v>2.1.1.3.22.2</v>
          </cell>
          <cell r="B1665" t="str">
            <v>Urbanizaciones 115 S.A. De C.V.</v>
          </cell>
          <cell r="C1665" t="str">
            <v>Obra Publica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10798902.33</v>
          </cell>
          <cell r="U1665">
            <v>0</v>
          </cell>
          <cell r="V1665">
            <v>10798902.33</v>
          </cell>
          <cell r="W1665">
            <v>0</v>
          </cell>
          <cell r="X1665" t="e">
            <v>#REF!</v>
          </cell>
          <cell r="Y1665">
            <v>0</v>
          </cell>
          <cell r="Z1665" t="e">
            <v>#REF!</v>
          </cell>
          <cell r="AA1665" t="e">
            <v>#REF!</v>
          </cell>
        </row>
        <row r="1666">
          <cell r="A1666" t="str">
            <v>2.1.1.3.3.206</v>
          </cell>
          <cell r="B1666" t="str">
            <v>COPETE CONSTRUCCIONES, S. DE R.L. DE C.V.</v>
          </cell>
          <cell r="C1666" t="str">
            <v>Obra Publica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735348.15</v>
          </cell>
          <cell r="U1666">
            <v>0</v>
          </cell>
          <cell r="V1666">
            <v>735348.15</v>
          </cell>
          <cell r="W1666">
            <v>0</v>
          </cell>
          <cell r="X1666" t="e">
            <v>#REF!</v>
          </cell>
          <cell r="Y1666">
            <v>0</v>
          </cell>
          <cell r="Z1666" t="e">
            <v>#REF!</v>
          </cell>
          <cell r="AA1666" t="e">
            <v>#REF!</v>
          </cell>
        </row>
        <row r="1667">
          <cell r="A1667" t="str">
            <v>2.1.1.3.5.6</v>
          </cell>
          <cell r="B1667" t="str">
            <v>Empresas Quito S.A. De C.V.</v>
          </cell>
          <cell r="C1667" t="str">
            <v>Obra Publica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2357414.96</v>
          </cell>
          <cell r="U1667">
            <v>0</v>
          </cell>
          <cell r="V1667">
            <v>2357414.96</v>
          </cell>
          <cell r="W1667">
            <v>0</v>
          </cell>
          <cell r="X1667" t="e">
            <v>#REF!</v>
          </cell>
          <cell r="Y1667">
            <v>0</v>
          </cell>
          <cell r="Z1667" t="e">
            <v>#REF!</v>
          </cell>
          <cell r="AA1667" t="e">
            <v>#REF!</v>
          </cell>
        </row>
        <row r="1668">
          <cell r="A1668" t="str">
            <v>2.1.1.3.13.64</v>
          </cell>
          <cell r="B1668" t="str">
            <v>MEDINA ACOSTA ALBERTO</v>
          </cell>
          <cell r="C1668" t="str">
            <v>Obra Publica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4350881.47</v>
          </cell>
          <cell r="U1668">
            <v>0</v>
          </cell>
          <cell r="V1668">
            <v>4350881.47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4350881.47</v>
          </cell>
        </row>
        <row r="1669">
          <cell r="A1669" t="str">
            <v>2.1.1.3.17.18</v>
          </cell>
          <cell r="B1669" t="str">
            <v>Pavimentos Profesionales S.A. De C.V</v>
          </cell>
          <cell r="C1669" t="str">
            <v>Obra Publica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3103219.38</v>
          </cell>
          <cell r="U1669">
            <v>0</v>
          </cell>
          <cell r="V1669">
            <v>3103219.38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3103219.38</v>
          </cell>
        </row>
        <row r="1670">
          <cell r="A1670" t="str">
            <v>2.1.1.3.17.60</v>
          </cell>
          <cell r="B1670" t="str">
            <v>PAREDES OCHOA MARIFE</v>
          </cell>
          <cell r="C1670" t="str">
            <v>Obra Publica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1290564.18</v>
          </cell>
          <cell r="U1670">
            <v>0</v>
          </cell>
          <cell r="V1670">
            <v>1290564.18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1290564.18</v>
          </cell>
        </row>
        <row r="1671">
          <cell r="A1671" t="str">
            <v>2.1.1.3.20.62</v>
          </cell>
          <cell r="B1671" t="str">
            <v>SECRETARIA DE DESARROLLO SOCIAL</v>
          </cell>
          <cell r="C1671" t="str">
            <v>Obra Publica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218913</v>
          </cell>
          <cell r="U1671">
            <v>0</v>
          </cell>
          <cell r="V1671">
            <v>218913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218913</v>
          </cell>
        </row>
        <row r="1672">
          <cell r="A1672" t="str">
            <v>2.1.1.3.3.201</v>
          </cell>
          <cell r="B1672" t="str">
            <v>Construcciones Y Mantenimiento Ponka, S. DE R.L. DE C.V</v>
          </cell>
          <cell r="C1672" t="str">
            <v>Obra Publica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524874.84</v>
          </cell>
          <cell r="U1672">
            <v>0</v>
          </cell>
          <cell r="V1672">
            <v>524874.84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524874.84</v>
          </cell>
        </row>
        <row r="1673">
          <cell r="A1673" t="str">
            <v>2.1.1.3.5.43</v>
          </cell>
          <cell r="B1673" t="str">
            <v>Eli Esau Ramos Euan</v>
          </cell>
          <cell r="C1673" t="str">
            <v>Obra Publica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746526.15</v>
          </cell>
          <cell r="U1673">
            <v>0</v>
          </cell>
          <cell r="V1673">
            <v>746526.15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746526.15</v>
          </cell>
        </row>
        <row r="1674">
          <cell r="A1674" t="str">
            <v>2.1.1.3.7.13</v>
          </cell>
          <cell r="B1674" t="str">
            <v>Grupo Yam Constructores, S.A. De C.V.</v>
          </cell>
          <cell r="C1674" t="str">
            <v>Obra Publica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174132.63</v>
          </cell>
          <cell r="U1674">
            <v>0</v>
          </cell>
          <cell r="V1674">
            <v>174132.63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174132.63</v>
          </cell>
        </row>
        <row r="1675">
          <cell r="A1675" t="str">
            <v>2.1.1.3.7.83</v>
          </cell>
          <cell r="B1675" t="str">
            <v>GRUPO GRAL. DE NEGOCIOS, S.A. DE C.V.</v>
          </cell>
          <cell r="C1675" t="str">
            <v>Obra Publica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725121.18</v>
          </cell>
          <cell r="U1675">
            <v>0</v>
          </cell>
          <cell r="V1675">
            <v>725121.18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725121.18</v>
          </cell>
        </row>
        <row r="1676">
          <cell r="A1676">
            <v>0</v>
          </cell>
          <cell r="B1676" t="str">
            <v>CONSTRUCCIONES GROQRO, S.A. DE C.V.</v>
          </cell>
          <cell r="C1676" t="str">
            <v>Obra Publica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3297583.6</v>
          </cell>
          <cell r="O1676">
            <v>0</v>
          </cell>
          <cell r="P1676">
            <v>3297583.6</v>
          </cell>
          <cell r="Q1676">
            <v>0</v>
          </cell>
          <cell r="R1676">
            <v>0</v>
          </cell>
          <cell r="S1676">
            <v>-3297583.6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</row>
        <row r="1677">
          <cell r="A1677">
            <v>0</v>
          </cell>
          <cell r="B1677" t="str">
            <v>CONSTRUCCIONES Y REPRESENTACIONES COORPORATIVAS DE QUINTANA ROO, S.A. DE C.V.</v>
          </cell>
          <cell r="C1677" t="str">
            <v>Obra Publica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1929995.59</v>
          </cell>
          <cell r="O1677">
            <v>0</v>
          </cell>
          <cell r="P1677">
            <v>1929995.59</v>
          </cell>
          <cell r="Q1677">
            <v>0</v>
          </cell>
          <cell r="R1677">
            <v>0</v>
          </cell>
          <cell r="S1677">
            <v>-1929995.59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</row>
        <row r="1678">
          <cell r="A1678">
            <v>0</v>
          </cell>
          <cell r="B1678" t="str">
            <v xml:space="preserve">CONSTRUCTORA MOGU Y ASOCIADOS, S.A DE C.V. </v>
          </cell>
          <cell r="C1678" t="str">
            <v>Obra Publica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7201649.7000000002</v>
          </cell>
          <cell r="O1678">
            <v>0</v>
          </cell>
          <cell r="P1678">
            <v>7201649.7000000002</v>
          </cell>
          <cell r="Q1678">
            <v>0</v>
          </cell>
          <cell r="R1678">
            <v>0</v>
          </cell>
          <cell r="S1678">
            <v>-7201649.7000000002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</row>
        <row r="1679">
          <cell r="A1679">
            <v>0</v>
          </cell>
          <cell r="B1679" t="str">
            <v>CONSTRUCTORA RIVAL, S.A. DE C.V.</v>
          </cell>
          <cell r="C1679" t="str">
            <v>Obra Publica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3992150.33</v>
          </cell>
          <cell r="O1679">
            <v>0</v>
          </cell>
          <cell r="P1679">
            <v>3992150.33</v>
          </cell>
          <cell r="Q1679">
            <v>0</v>
          </cell>
          <cell r="R1679">
            <v>0</v>
          </cell>
          <cell r="S1679">
            <v>-3992150.33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</row>
        <row r="1680">
          <cell r="A1680">
            <v>0</v>
          </cell>
          <cell r="B1680" t="str">
            <v>CFE RESIDENCIA GENERAL DE CONSTRUCCION V CHIHUAHUA</v>
          </cell>
          <cell r="C1680" t="str">
            <v>Obra Publica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1567947.27</v>
          </cell>
          <cell r="Y1680">
            <v>0</v>
          </cell>
          <cell r="Z1680">
            <v>1567947.27</v>
          </cell>
          <cell r="AA1680">
            <v>-1567947.27</v>
          </cell>
        </row>
        <row r="1681">
          <cell r="A1681">
            <v>0</v>
          </cell>
          <cell r="B1681" t="str">
            <v>MARCO ANTONIO ROMERO ESPARZA</v>
          </cell>
          <cell r="C1681" t="str">
            <v>Obra Publica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2986723.41</v>
          </cell>
          <cell r="O1681">
            <v>0</v>
          </cell>
          <cell r="P1681">
            <v>2986723.41</v>
          </cell>
          <cell r="Q1681">
            <v>0</v>
          </cell>
          <cell r="R1681">
            <v>0</v>
          </cell>
          <cell r="S1681">
            <v>-2986723.41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</row>
        <row r="1682">
          <cell r="A1682">
            <v>0</v>
          </cell>
          <cell r="B1682" t="str">
            <v>PARALELO 83, S. DE R.L. DE C.V.</v>
          </cell>
          <cell r="C1682" t="str">
            <v>Obra Publica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3751686.59</v>
          </cell>
          <cell r="O1682">
            <v>0</v>
          </cell>
          <cell r="P1682">
            <v>3751686.59</v>
          </cell>
          <cell r="Q1682">
            <v>0</v>
          </cell>
          <cell r="R1682">
            <v>0</v>
          </cell>
          <cell r="S1682">
            <v>-3751686.59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</row>
        <row r="1683">
          <cell r="A1683">
            <v>0</v>
          </cell>
          <cell r="B1683" t="str">
            <v>PROCESOS DE INGENIERIA APLICADA, S.A. DE C.V.</v>
          </cell>
          <cell r="C1683" t="str">
            <v>Obra Publica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3322024.93</v>
          </cell>
          <cell r="O1683">
            <v>0</v>
          </cell>
          <cell r="P1683">
            <v>3322024.93</v>
          </cell>
          <cell r="Q1683">
            <v>0</v>
          </cell>
          <cell r="R1683">
            <v>0</v>
          </cell>
          <cell r="S1683">
            <v>-3322024.93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</row>
        <row r="1684">
          <cell r="A1684">
            <v>0</v>
          </cell>
          <cell r="B1684" t="str">
            <v>SACK CONSTRUCCIONES Y MAQUINARIA, S.A. DE C.V.</v>
          </cell>
          <cell r="C1684" t="str">
            <v>Obra Publica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3499392.6</v>
          </cell>
          <cell r="O1684">
            <v>0</v>
          </cell>
          <cell r="P1684">
            <v>3499392.6</v>
          </cell>
          <cell r="Q1684">
            <v>0</v>
          </cell>
          <cell r="R1684">
            <v>0</v>
          </cell>
          <cell r="S1684">
            <v>-3499392.6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</row>
        <row r="1685">
          <cell r="A1685">
            <v>0</v>
          </cell>
          <cell r="B1685" t="str">
            <v>SECRETARIA DE OBRAS PUBLICAS</v>
          </cell>
          <cell r="C1685" t="str">
            <v>Obra Publica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13454064.720000001</v>
          </cell>
          <cell r="O1685">
            <v>0</v>
          </cell>
          <cell r="P1685">
            <v>13454064.720000001</v>
          </cell>
          <cell r="Q1685">
            <v>0</v>
          </cell>
          <cell r="R1685">
            <v>0</v>
          </cell>
          <cell r="S1685">
            <v>-13454064.720000001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</row>
        <row r="1686">
          <cell r="A1686">
            <v>0</v>
          </cell>
          <cell r="B1686" t="str">
            <v>URBANIZACIONES 115, S.A. DE C.V.</v>
          </cell>
          <cell r="C1686" t="str">
            <v>Obra Publica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</row>
        <row r="1687">
          <cell r="A1687">
            <v>0</v>
          </cell>
          <cell r="B1687" t="str">
            <v>RAMEJOR, S.A. DE C.V.</v>
          </cell>
          <cell r="C1687" t="str">
            <v>Obra Publica</v>
          </cell>
          <cell r="D1687">
            <v>0</v>
          </cell>
          <cell r="E1687">
            <v>2547993.0699999998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2547993.0699999998</v>
          </cell>
          <cell r="Q1687">
            <v>2547993.0699999998</v>
          </cell>
          <cell r="R1687">
            <v>0</v>
          </cell>
          <cell r="S1687">
            <v>-2547993.0699999998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</row>
        <row r="1688">
          <cell r="A1688">
            <v>0</v>
          </cell>
          <cell r="B1688" t="str">
            <v>SINTRA O MANUEL JESUS MARRUFO LARA</v>
          </cell>
          <cell r="C1688" t="str">
            <v>Obra Publica</v>
          </cell>
          <cell r="D1688">
            <v>0</v>
          </cell>
          <cell r="E1688">
            <v>201000</v>
          </cell>
          <cell r="F1688">
            <v>0</v>
          </cell>
          <cell r="G1688">
            <v>0</v>
          </cell>
          <cell r="H1688">
            <v>895528.5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1096528.5</v>
          </cell>
          <cell r="Q1688">
            <v>1096528.5</v>
          </cell>
          <cell r="R1688">
            <v>0</v>
          </cell>
          <cell r="S1688">
            <v>-1096528.5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</row>
        <row r="1689">
          <cell r="A1689">
            <v>0</v>
          </cell>
          <cell r="B1689" t="str">
            <v>GRUPO PROSPECTIVA, S.A. DE C.V.</v>
          </cell>
          <cell r="C1689" t="str">
            <v>Obra Publica</v>
          </cell>
          <cell r="D1689">
            <v>0</v>
          </cell>
          <cell r="E1689">
            <v>0</v>
          </cell>
          <cell r="F1689">
            <v>2115.1999999999998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2115.1999999999998</v>
          </cell>
          <cell r="Q1689">
            <v>2115.1999999999998</v>
          </cell>
          <cell r="R1689">
            <v>0</v>
          </cell>
          <cell r="S1689">
            <v>-2115.1999999999998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</row>
        <row r="1690">
          <cell r="A1690">
            <v>0</v>
          </cell>
          <cell r="B1690" t="str">
            <v>GRUPO PROSPECTIVA, S.A. DE C.V.</v>
          </cell>
          <cell r="C1690" t="str">
            <v>Obra Publica</v>
          </cell>
          <cell r="D1690">
            <v>0</v>
          </cell>
          <cell r="E1690">
            <v>0</v>
          </cell>
          <cell r="F1690">
            <v>1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1</v>
          </cell>
          <cell r="Q1690">
            <v>1</v>
          </cell>
          <cell r="R1690">
            <v>0</v>
          </cell>
          <cell r="S1690">
            <v>-1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</row>
        <row r="1691">
          <cell r="A1691" t="str">
            <v>2.1.1.3.3.24</v>
          </cell>
          <cell r="B1691" t="str">
            <v>Constructora Mogu Y Asociados, S. A. De C. V.</v>
          </cell>
          <cell r="C1691" t="str">
            <v>Obra Publica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16402127.67</v>
          </cell>
          <cell r="U1691">
            <v>0</v>
          </cell>
          <cell r="V1691">
            <v>16402127.67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16402127.67</v>
          </cell>
        </row>
        <row r="1692">
          <cell r="A1692" t="str">
            <v>2.1.1.3.3.27</v>
          </cell>
          <cell r="B1692" t="str">
            <v>CONSTRUYE EN TIERRA Y MAR S.A. DE C.V.</v>
          </cell>
          <cell r="C1692" t="str">
            <v>Obra Publica</v>
          </cell>
          <cell r="D1692">
            <v>0</v>
          </cell>
          <cell r="E1692">
            <v>0</v>
          </cell>
          <cell r="F1692">
            <v>7409322.9900000002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7409322.9900000002</v>
          </cell>
          <cell r="Q1692">
            <v>7409322.9900000002</v>
          </cell>
          <cell r="R1692" t="e">
            <v>#REF!</v>
          </cell>
          <cell r="S1692" t="e">
            <v>#REF!</v>
          </cell>
          <cell r="T1692">
            <v>7295683.5</v>
          </cell>
          <cell r="U1692">
            <v>0</v>
          </cell>
          <cell r="V1692">
            <v>7295683.5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7295683.5</v>
          </cell>
        </row>
        <row r="1693">
          <cell r="A1693" t="str">
            <v>2.1.1.3.3.29</v>
          </cell>
          <cell r="B1693" t="str">
            <v>COPITRA CONSTRUCCIONES, S.A. DE C.V.</v>
          </cell>
          <cell r="C1693" t="str">
            <v>Obra Publica</v>
          </cell>
          <cell r="D1693">
            <v>0</v>
          </cell>
          <cell r="E1693">
            <v>227707.92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227707.92</v>
          </cell>
          <cell r="Q1693">
            <v>227707.92</v>
          </cell>
          <cell r="R1693" t="e">
            <v>#REF!</v>
          </cell>
          <cell r="S1693" t="e">
            <v>#REF!</v>
          </cell>
          <cell r="T1693">
            <v>218961.49</v>
          </cell>
          <cell r="U1693">
            <v>0</v>
          </cell>
          <cell r="V1693">
            <v>218961.49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218961.49</v>
          </cell>
        </row>
        <row r="1694">
          <cell r="A1694" t="str">
            <v>2.1.1.3.3.31</v>
          </cell>
          <cell r="B1694" t="str">
            <v>Cortes Arzola Diego</v>
          </cell>
          <cell r="C1694" t="str">
            <v>Obra Publica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587928.9</v>
          </cell>
          <cell r="U1694">
            <v>0</v>
          </cell>
          <cell r="V1694">
            <v>587928.9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587928.9</v>
          </cell>
        </row>
        <row r="1695">
          <cell r="A1695" t="str">
            <v>2.1.1.3.3.47</v>
          </cell>
          <cell r="B1695" t="str">
            <v>GRUPO CONSTRUCTOR Y DESARROLLOS AMBIENTALES DEL SURESTE S.A. DE C.V.</v>
          </cell>
          <cell r="C1695" t="str">
            <v>Obra Publica</v>
          </cell>
          <cell r="D1695">
            <v>0</v>
          </cell>
          <cell r="E1695">
            <v>0</v>
          </cell>
          <cell r="F1695">
            <v>47865.47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47865.47</v>
          </cell>
          <cell r="Q1695">
            <v>47865.47</v>
          </cell>
          <cell r="R1695" t="e">
            <v>#REF!</v>
          </cell>
          <cell r="S1695" t="e">
            <v>#REF!</v>
          </cell>
          <cell r="T1695">
            <v>46710.33</v>
          </cell>
          <cell r="U1695">
            <v>0</v>
          </cell>
          <cell r="V1695">
            <v>46710.33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46710.33</v>
          </cell>
        </row>
        <row r="1696">
          <cell r="A1696" t="str">
            <v>2.1.1.3.3.60</v>
          </cell>
          <cell r="B1696" t="str">
            <v>Constructora Rival S.A. De C.V</v>
          </cell>
          <cell r="C1696" t="str">
            <v>Obra Publica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12767704.390000001</v>
          </cell>
          <cell r="U1696">
            <v>0</v>
          </cell>
          <cell r="V1696">
            <v>12767704.390000001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12767704.390000001</v>
          </cell>
        </row>
        <row r="1697">
          <cell r="A1697" t="str">
            <v>2.1.1.3.3.71</v>
          </cell>
          <cell r="B1697" t="str">
            <v>CONSTRUCTORES Y TRANSPORTES, S.A. DE C.V.</v>
          </cell>
          <cell r="C1697" t="str">
            <v>Obra Publica</v>
          </cell>
          <cell r="D1697">
            <v>0</v>
          </cell>
          <cell r="E1697">
            <v>0</v>
          </cell>
          <cell r="F1697">
            <v>163526.29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163526.29</v>
          </cell>
          <cell r="Q1697">
            <v>163526.29</v>
          </cell>
          <cell r="R1697" t="e">
            <v>#REF!</v>
          </cell>
          <cell r="S1697" t="e">
            <v>#REF!</v>
          </cell>
          <cell r="T1697">
            <v>161276.39000000001</v>
          </cell>
          <cell r="U1697">
            <v>0</v>
          </cell>
          <cell r="V1697">
            <v>161276.39000000001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161276.39000000001</v>
          </cell>
        </row>
        <row r="1698">
          <cell r="A1698" t="str">
            <v>2.1.1.3.3.92</v>
          </cell>
          <cell r="B1698" t="str">
            <v>Construcciones Dalbah S.A. De C.V.</v>
          </cell>
          <cell r="C1698" t="str">
            <v>Obra Publica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899030.03</v>
          </cell>
          <cell r="U1698">
            <v>0</v>
          </cell>
          <cell r="V1698">
            <v>899030.03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899030.03</v>
          </cell>
        </row>
        <row r="1699">
          <cell r="A1699" t="str">
            <v>2.1.1.3.3.106</v>
          </cell>
          <cell r="B1699" t="str">
            <v>CASTRO LLANES ISIDRO AMADOR</v>
          </cell>
          <cell r="C1699" t="str">
            <v>Obra Publica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36472.519999999997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36472.519999999997</v>
          </cell>
          <cell r="Q1699">
            <v>36472.519999999997</v>
          </cell>
          <cell r="R1699" t="e">
            <v>#REF!</v>
          </cell>
          <cell r="S1699" t="e">
            <v>#REF!</v>
          </cell>
          <cell r="T1699">
            <v>35093.56</v>
          </cell>
          <cell r="U1699">
            <v>0</v>
          </cell>
          <cell r="V1699">
            <v>35093.56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35093.56</v>
          </cell>
        </row>
        <row r="1700">
          <cell r="A1700" t="str">
            <v>2.1.1.3.3.115</v>
          </cell>
          <cell r="B1700" t="str">
            <v>COMISION DE AGUA POTABLE Y ALCANTARILLADO</v>
          </cell>
          <cell r="C1700" t="str">
            <v>Obra Publica</v>
          </cell>
          <cell r="D1700">
            <v>0</v>
          </cell>
          <cell r="E1700">
            <v>0</v>
          </cell>
          <cell r="F1700">
            <v>754982</v>
          </cell>
          <cell r="G1700">
            <v>1490432.47</v>
          </cell>
          <cell r="H1700">
            <v>798400</v>
          </cell>
          <cell r="I1700">
            <v>0</v>
          </cell>
          <cell r="J1700">
            <v>188883.01</v>
          </cell>
          <cell r="K1700">
            <v>0</v>
          </cell>
          <cell r="L1700">
            <v>0</v>
          </cell>
          <cell r="M1700">
            <v>19491984.239999998</v>
          </cell>
          <cell r="N1700">
            <v>2000000</v>
          </cell>
          <cell r="O1700">
            <v>0</v>
          </cell>
          <cell r="P1700">
            <v>24724681.719999999</v>
          </cell>
          <cell r="Q1700">
            <v>3232697.4799999995</v>
          </cell>
          <cell r="R1700" t="e">
            <v>#REF!</v>
          </cell>
          <cell r="S1700" t="e">
            <v>#REF!</v>
          </cell>
          <cell r="T1700">
            <v>642482</v>
          </cell>
          <cell r="U1700">
            <v>0</v>
          </cell>
          <cell r="V1700">
            <v>642482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642482</v>
          </cell>
        </row>
        <row r="1701">
          <cell r="A1701" t="str">
            <v>2.1.1.3.3.128</v>
          </cell>
          <cell r="B1701" t="str">
            <v>CONSTRUCCIONES ETRAP S.A. DE C.V.</v>
          </cell>
          <cell r="C1701" t="str">
            <v>Obra Publica</v>
          </cell>
          <cell r="D1701">
            <v>0</v>
          </cell>
          <cell r="E1701">
            <v>0</v>
          </cell>
          <cell r="F1701">
            <v>0</v>
          </cell>
          <cell r="G1701">
            <v>149640.97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149640.97</v>
          </cell>
          <cell r="Q1701">
            <v>149640.97</v>
          </cell>
          <cell r="R1701" t="e">
            <v>#REF!</v>
          </cell>
          <cell r="S1701" t="e">
            <v>#REF!</v>
          </cell>
          <cell r="T1701">
            <v>146234.84</v>
          </cell>
          <cell r="U1701">
            <v>0</v>
          </cell>
          <cell r="V1701">
            <v>146234.84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146234.84</v>
          </cell>
        </row>
        <row r="1702">
          <cell r="A1702" t="str">
            <v>2.1.1.3.3.148</v>
          </cell>
          <cell r="B1702" t="str">
            <v>Consorcio Kalom Kim S. De R.L. De C.V.</v>
          </cell>
          <cell r="C1702" t="str">
            <v>Obra Publica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465287.41</v>
          </cell>
          <cell r="U1702">
            <v>0</v>
          </cell>
          <cell r="V1702">
            <v>465287.41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465287.41</v>
          </cell>
        </row>
        <row r="1703">
          <cell r="A1703" t="str">
            <v>2.1.1.3.3.159</v>
          </cell>
          <cell r="B1703" t="str">
            <v>CONSTRUCTORA E INMOBILIARIA SOL SUR, S.A. DE C.V.</v>
          </cell>
          <cell r="C1703" t="str">
            <v>Obra Publica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 t="e">
            <v>#REF!</v>
          </cell>
          <cell r="S1703" t="e">
            <v>#REF!</v>
          </cell>
          <cell r="T1703">
            <v>143408.48000000001</v>
          </cell>
          <cell r="U1703">
            <v>0</v>
          </cell>
          <cell r="V1703">
            <v>143408.48000000001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143408.48000000001</v>
          </cell>
        </row>
        <row r="1704">
          <cell r="A1704" t="str">
            <v>2.1.1.3.3.172</v>
          </cell>
          <cell r="B1704" t="str">
            <v>Corporativo Real Cumbres S. De R.L. De C.V.</v>
          </cell>
          <cell r="C1704" t="str">
            <v>Obra Publica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886685.7</v>
          </cell>
          <cell r="U1704">
            <v>0</v>
          </cell>
          <cell r="V1704">
            <v>886685.7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886685.7</v>
          </cell>
        </row>
        <row r="1705">
          <cell r="A1705" t="str">
            <v>2.1.1.3.3.171</v>
          </cell>
          <cell r="B1705" t="str">
            <v>Constructora Jaguar Del Caribe, S.A. De C.V.</v>
          </cell>
          <cell r="C1705" t="str">
            <v>Obra Publica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634472.24</v>
          </cell>
          <cell r="U1705">
            <v>0</v>
          </cell>
          <cell r="V1705">
            <v>634472.24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634472.24</v>
          </cell>
        </row>
        <row r="1706">
          <cell r="A1706" t="str">
            <v>2.1.1.3.3.192</v>
          </cell>
          <cell r="B1706" t="str">
            <v>CONSTRUCTORA AGSA, S.A. DE C.V.</v>
          </cell>
          <cell r="C1706" t="str">
            <v>Obra Publica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892067.17</v>
          </cell>
          <cell r="N1706">
            <v>7214823.4100000001</v>
          </cell>
          <cell r="O1706">
            <v>0</v>
          </cell>
          <cell r="P1706">
            <v>8106890.5800000001</v>
          </cell>
          <cell r="Q1706">
            <v>0</v>
          </cell>
          <cell r="R1706" t="e">
            <v>#REF!</v>
          </cell>
          <cell r="S1706" t="e">
            <v>#REF!</v>
          </cell>
          <cell r="T1706">
            <v>500000</v>
          </cell>
          <cell r="U1706">
            <v>0</v>
          </cell>
          <cell r="V1706">
            <v>500000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500000</v>
          </cell>
        </row>
        <row r="1707">
          <cell r="A1707" t="str">
            <v>2.1.1.3.3.199</v>
          </cell>
          <cell r="B1707" t="str">
            <v>CONSTRUCTORA LIGO S.A. DE C.V.</v>
          </cell>
          <cell r="C1707" t="str">
            <v>Obra Publica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747892.28</v>
          </cell>
          <cell r="U1707">
            <v>0</v>
          </cell>
          <cell r="V1707">
            <v>747892.28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747892.28</v>
          </cell>
        </row>
        <row r="1708">
          <cell r="A1708" t="str">
            <v>2.1.1.3.3.193</v>
          </cell>
          <cell r="B1708" t="str">
            <v>CONSTRUCCIONES Y REPRESENTACIONES COORPORATIVAS DE QUINTANA ROO, S.A. DE C.V.</v>
          </cell>
          <cell r="C1708" t="str">
            <v>Obra Publica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2636589.73</v>
          </cell>
          <cell r="U1708">
            <v>0</v>
          </cell>
          <cell r="V1708">
            <v>2636589.73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2636589.73</v>
          </cell>
        </row>
        <row r="1709">
          <cell r="A1709" t="str">
            <v>2.1.1.3.3.204</v>
          </cell>
          <cell r="B1709" t="str">
            <v>CHUUNPAK CONSTRUCTORA, S.A. DE C.V.</v>
          </cell>
          <cell r="C1709" t="str">
            <v>Obra Publica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</row>
        <row r="1710">
          <cell r="A1710" t="str">
            <v>2.1.1.3.3.210</v>
          </cell>
          <cell r="B1710" t="str">
            <v>CANTO MAZA LUIS FELIPE DE JESUS</v>
          </cell>
          <cell r="C1710" t="str">
            <v>Obra Publica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1402631.82</v>
          </cell>
          <cell r="U1710">
            <v>0</v>
          </cell>
          <cell r="V1710">
            <v>1402631.82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1402631.82</v>
          </cell>
        </row>
        <row r="1711">
          <cell r="A1711" t="str">
            <v>2.1.1.3.3.209</v>
          </cell>
          <cell r="B1711" t="str">
            <v>CONSULTORIA EN PLANEACION, DESARROLLO Y TERRITORIO, S.C.</v>
          </cell>
          <cell r="C1711" t="str">
            <v>Obra Publica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1721166.98</v>
          </cell>
          <cell r="U1711">
            <v>0</v>
          </cell>
          <cell r="V1711">
            <v>1721166.98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1721166.98</v>
          </cell>
        </row>
        <row r="1712">
          <cell r="A1712" t="str">
            <v>2.1.1.3.3.208</v>
          </cell>
          <cell r="B1712" t="str">
            <v>CLINKER DESARROLLOS S. DE R.L. DE C.V.</v>
          </cell>
          <cell r="C1712" t="str">
            <v>Obra Publica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940131.1</v>
          </cell>
          <cell r="U1712">
            <v>0</v>
          </cell>
          <cell r="V1712">
            <v>940131.1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940131.1</v>
          </cell>
        </row>
        <row r="1713">
          <cell r="A1713" t="str">
            <v>2.1.1.3.4.9</v>
          </cell>
          <cell r="B1713" t="str">
            <v>DESARROLLADORA INMOBILIARIA ALTEA, S.A. DE C.V.</v>
          </cell>
          <cell r="C1713" t="str">
            <v>Obra Publica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 t="e">
            <v>#REF!</v>
          </cell>
          <cell r="S1713" t="e">
            <v>#REF!</v>
          </cell>
          <cell r="T1713">
            <v>7488.71</v>
          </cell>
          <cell r="U1713">
            <v>0</v>
          </cell>
          <cell r="V1713">
            <v>7488.71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7488.71</v>
          </cell>
        </row>
        <row r="1714">
          <cell r="A1714" t="str">
            <v>2.1.1.3.4.15</v>
          </cell>
          <cell r="B1714" t="str">
            <v>DESARROLLOS ALTI S.A. DE C.V.</v>
          </cell>
          <cell r="C1714" t="str">
            <v>Obra Publica</v>
          </cell>
          <cell r="D1714">
            <v>0</v>
          </cell>
          <cell r="E1714">
            <v>0</v>
          </cell>
          <cell r="F1714">
            <v>9019.2199999999993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9019.2199999999993</v>
          </cell>
          <cell r="Q1714">
            <v>9019.2199999999993</v>
          </cell>
          <cell r="R1714" t="e">
            <v>#REF!</v>
          </cell>
          <cell r="S1714" t="e">
            <v>#REF!</v>
          </cell>
          <cell r="T1714">
            <v>88537.14</v>
          </cell>
          <cell r="U1714">
            <v>0</v>
          </cell>
          <cell r="V1714">
            <v>88537.14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88537.14</v>
          </cell>
        </row>
        <row r="1715">
          <cell r="A1715" t="str">
            <v>2.1.1.3.4.30</v>
          </cell>
          <cell r="B1715" t="str">
            <v>DECO ELECTROMECNICA DEL CARMEN, S.A. DE C.V.</v>
          </cell>
          <cell r="C1715" t="str">
            <v>Obra Publica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639044.97</v>
          </cell>
          <cell r="U1715">
            <v>0</v>
          </cell>
          <cell r="V1715">
            <v>639044.97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639044.97</v>
          </cell>
        </row>
        <row r="1716">
          <cell r="A1716">
            <v>0</v>
          </cell>
          <cell r="B1716" t="str">
            <v>EDIMAYA, S.A. DE C.V.</v>
          </cell>
          <cell r="C1716" t="str">
            <v>Obra Publica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2023870.32</v>
          </cell>
          <cell r="O1716">
            <v>0</v>
          </cell>
          <cell r="P1716">
            <v>2023870.32</v>
          </cell>
          <cell r="Q1716">
            <v>0</v>
          </cell>
          <cell r="R1716">
            <v>0</v>
          </cell>
          <cell r="S1716">
            <v>-2023870.32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</row>
        <row r="1717">
          <cell r="A1717" t="str">
            <v>2.1.1.3.5.7</v>
          </cell>
          <cell r="B1717" t="str">
            <v>EMULSIONES ASFALTICAS DE LA BAHIA S.A. DE C.V.</v>
          </cell>
          <cell r="C1717" t="str">
            <v>Obra Publica</v>
          </cell>
          <cell r="D1717">
            <v>0</v>
          </cell>
          <cell r="E1717">
            <v>3566306.24</v>
          </cell>
          <cell r="F1717">
            <v>902116.86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4468423.1000000006</v>
          </cell>
          <cell r="Q1717">
            <v>4468423.1000000006</v>
          </cell>
          <cell r="R1717" t="e">
            <v>#REF!</v>
          </cell>
          <cell r="S1717" t="e">
            <v>#REF!</v>
          </cell>
          <cell r="T1717">
            <v>4607825.58</v>
          </cell>
          <cell r="U1717">
            <v>0</v>
          </cell>
          <cell r="V1717">
            <v>4607825.58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4607825.58</v>
          </cell>
        </row>
        <row r="1718">
          <cell r="A1718" t="str">
            <v>2.1.1.3.5.12</v>
          </cell>
          <cell r="B1718" t="str">
            <v>EXINSA, S.A. DE C.V.</v>
          </cell>
          <cell r="C1718" t="str">
            <v>Obra Publica</v>
          </cell>
          <cell r="D1718">
            <v>0</v>
          </cell>
          <cell r="E1718">
            <v>0</v>
          </cell>
          <cell r="F1718">
            <v>0</v>
          </cell>
          <cell r="G1718">
            <v>11099.83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11099.83</v>
          </cell>
          <cell r="Q1718">
            <v>11099.83</v>
          </cell>
          <cell r="R1718" t="e">
            <v>#REF!</v>
          </cell>
          <cell r="S1718" t="e">
            <v>#REF!</v>
          </cell>
          <cell r="T1718">
            <v>10949.19</v>
          </cell>
          <cell r="U1718">
            <v>0</v>
          </cell>
          <cell r="V1718">
            <v>10949.19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10949.19</v>
          </cell>
        </row>
        <row r="1719">
          <cell r="A1719" t="str">
            <v>2.1.1.3.5.22</v>
          </cell>
          <cell r="B1719" t="str">
            <v>Eje Construccion De Paraisos S.A. De C.V.</v>
          </cell>
          <cell r="C1719" t="str">
            <v>Obra Publica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675693.69</v>
          </cell>
          <cell r="U1719">
            <v>0</v>
          </cell>
          <cell r="V1719">
            <v>675693.69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675693.69</v>
          </cell>
        </row>
        <row r="1720">
          <cell r="A1720" t="str">
            <v>2.1.1.3.5.23</v>
          </cell>
          <cell r="B1720" t="str">
            <v>EDIFICADORA GOLFO NORTE S.A. DE C.V.</v>
          </cell>
          <cell r="C1720" t="str">
            <v>Obra Publica</v>
          </cell>
          <cell r="D1720">
            <v>0</v>
          </cell>
          <cell r="E1720">
            <v>0</v>
          </cell>
          <cell r="F1720">
            <v>445228.22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445228.22</v>
          </cell>
          <cell r="Q1720">
            <v>445228.22</v>
          </cell>
          <cell r="R1720" t="e">
            <v>#REF!</v>
          </cell>
          <cell r="S1720" t="e">
            <v>#REF!</v>
          </cell>
          <cell r="T1720">
            <v>436463.9</v>
          </cell>
          <cell r="U1720">
            <v>0</v>
          </cell>
          <cell r="V1720">
            <v>436463.9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436463.9</v>
          </cell>
        </row>
        <row r="1721">
          <cell r="A1721" t="str">
            <v>2.1.1.3.5.38</v>
          </cell>
          <cell r="B1721" t="str">
            <v>EDICA CONSTRUCTOR Y MAQUINARIA, S.A. DE C.V.</v>
          </cell>
          <cell r="C1721" t="str">
            <v>Obra Publica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16620.48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16620.48</v>
          </cell>
          <cell r="Q1721">
            <v>16620.48</v>
          </cell>
          <cell r="R1721" t="e">
            <v>#REF!</v>
          </cell>
          <cell r="S1721" t="e">
            <v>#REF!</v>
          </cell>
          <cell r="T1721">
            <v>16314.12</v>
          </cell>
          <cell r="U1721">
            <v>0</v>
          </cell>
          <cell r="V1721">
            <v>16314.12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16314.12</v>
          </cell>
        </row>
        <row r="1722">
          <cell r="A1722" t="str">
            <v>2.1.1.3.5.41</v>
          </cell>
          <cell r="B1722" t="str">
            <v>EDIFICACIONES PRESIDENTE, S.A. DE C.V.</v>
          </cell>
          <cell r="C1722" t="str">
            <v>Obra Publica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251181.75</v>
          </cell>
          <cell r="N1722">
            <v>0</v>
          </cell>
          <cell r="O1722">
            <v>0</v>
          </cell>
          <cell r="P1722">
            <v>251181.75</v>
          </cell>
          <cell r="Q1722">
            <v>0</v>
          </cell>
          <cell r="R1722" t="e">
            <v>#REF!</v>
          </cell>
          <cell r="S1722" t="e">
            <v>#REF!</v>
          </cell>
          <cell r="T1722">
            <v>1238377.02</v>
          </cell>
          <cell r="U1722">
            <v>0</v>
          </cell>
          <cell r="V1722">
            <v>1238377.02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1238377.02</v>
          </cell>
        </row>
        <row r="1723">
          <cell r="A1723" t="str">
            <v>2.1.1.3.5.47</v>
          </cell>
          <cell r="B1723" t="str">
            <v>ESPINOSA BUENFIL MARIO JOAQUIN</v>
          </cell>
          <cell r="C1723" t="str">
            <v>Obra Publica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2682797.11</v>
          </cell>
          <cell r="U1723">
            <v>0</v>
          </cell>
          <cell r="V1723">
            <v>2682797.11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2682797.11</v>
          </cell>
        </row>
        <row r="1724">
          <cell r="A1724" t="str">
            <v>2.1.1.3.5.46</v>
          </cell>
          <cell r="B1724" t="str">
            <v>EDIFICACIONES MAORIE, S.A. DE C.V.</v>
          </cell>
          <cell r="C1724" t="str">
            <v>Obra Publica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273089.18</v>
          </cell>
          <cell r="U1724">
            <v>0</v>
          </cell>
          <cell r="V1724">
            <v>273089.18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273089.18</v>
          </cell>
        </row>
        <row r="1725">
          <cell r="A1725" t="str">
            <v>2.1.1.3.7.11</v>
          </cell>
          <cell r="B1725" t="str">
            <v>GRUPO MAS AMBIENTAL PROYECTOS Y CONSTRUCCIONES, S.A. DE C.V.</v>
          </cell>
          <cell r="C1725" t="str">
            <v>Obra Publica</v>
          </cell>
          <cell r="D1725">
            <v>0</v>
          </cell>
          <cell r="E1725">
            <v>0</v>
          </cell>
          <cell r="F1725">
            <v>21989.52</v>
          </cell>
          <cell r="G1725">
            <v>0</v>
          </cell>
          <cell r="H1725">
            <v>0</v>
          </cell>
          <cell r="I1725">
            <v>4810835.2600000007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4832824.78</v>
          </cell>
          <cell r="Q1725">
            <v>4832824.78</v>
          </cell>
          <cell r="R1725" t="e">
            <v>#REF!</v>
          </cell>
          <cell r="S1725" t="e">
            <v>#REF!</v>
          </cell>
          <cell r="T1725">
            <v>3892937.6</v>
          </cell>
          <cell r="U1725">
            <v>0</v>
          </cell>
          <cell r="V1725">
            <v>3892937.6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3892937.6</v>
          </cell>
        </row>
        <row r="1726">
          <cell r="A1726" t="str">
            <v>2.1.1.3.7.15</v>
          </cell>
          <cell r="B1726" t="str">
            <v>GUIAR TRITURADOS S.C. DE R.L.</v>
          </cell>
          <cell r="C1726" t="str">
            <v>Obra Publica</v>
          </cell>
          <cell r="D1726">
            <v>0</v>
          </cell>
          <cell r="E1726">
            <v>0</v>
          </cell>
          <cell r="F1726">
            <v>26140.36</v>
          </cell>
          <cell r="G1726">
            <v>0</v>
          </cell>
          <cell r="H1726">
            <v>0</v>
          </cell>
          <cell r="I1726">
            <v>2904940.6699999995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2931081.0299999993</v>
          </cell>
          <cell r="Q1726">
            <v>2931081.0299999993</v>
          </cell>
          <cell r="R1726" t="e">
            <v>#REF!</v>
          </cell>
          <cell r="S1726" t="e">
            <v>#REF!</v>
          </cell>
          <cell r="T1726">
            <v>2882954.4</v>
          </cell>
          <cell r="U1726">
            <v>0</v>
          </cell>
          <cell r="V1726">
            <v>2882954.4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2882954.4</v>
          </cell>
        </row>
        <row r="1727">
          <cell r="A1727" t="str">
            <v>2.1.1.3.7.16</v>
          </cell>
          <cell r="B1727" t="str">
            <v>GDE, S.A. DE C.V.</v>
          </cell>
          <cell r="C1727" t="str">
            <v>Obra Publica</v>
          </cell>
          <cell r="D1727">
            <v>0</v>
          </cell>
          <cell r="E1727">
            <v>0</v>
          </cell>
          <cell r="F1727">
            <v>193349.73</v>
          </cell>
          <cell r="G1727">
            <v>663097.25</v>
          </cell>
          <cell r="H1727">
            <v>0</v>
          </cell>
          <cell r="I1727">
            <v>0</v>
          </cell>
          <cell r="J1727">
            <v>111651.60999999999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968098.59</v>
          </cell>
          <cell r="Q1727">
            <v>968098.59</v>
          </cell>
          <cell r="R1727" t="e">
            <v>#REF!</v>
          </cell>
          <cell r="S1727" t="e">
            <v>#REF!</v>
          </cell>
          <cell r="T1727">
            <v>840514.51</v>
          </cell>
          <cell r="U1727">
            <v>0</v>
          </cell>
          <cell r="V1727">
            <v>840514.51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840514.51</v>
          </cell>
        </row>
        <row r="1728">
          <cell r="A1728" t="str">
            <v>2.1.1.3.7.31</v>
          </cell>
          <cell r="B1728" t="str">
            <v>GRUPO AQUAVENTO S.A. DE C.V.</v>
          </cell>
          <cell r="C1728" t="str">
            <v>Obra Publica</v>
          </cell>
          <cell r="D1728">
            <v>0</v>
          </cell>
          <cell r="E1728">
            <v>0</v>
          </cell>
          <cell r="F1728">
            <v>200477.56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200477.56</v>
          </cell>
          <cell r="Q1728">
            <v>200477.56</v>
          </cell>
          <cell r="R1728" t="e">
            <v>#REF!</v>
          </cell>
          <cell r="S1728" t="e">
            <v>#REF!</v>
          </cell>
          <cell r="T1728">
            <v>199130.77</v>
          </cell>
          <cell r="U1728">
            <v>0</v>
          </cell>
          <cell r="V1728">
            <v>199130.77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199130.77</v>
          </cell>
        </row>
        <row r="1729">
          <cell r="A1729" t="str">
            <v>2.1.1.3.7.59</v>
          </cell>
          <cell r="B1729" t="str">
            <v>GRUPO SOCAROTO, S.A. DE C.V.</v>
          </cell>
          <cell r="C1729" t="str">
            <v>Obra Publica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341607.27</v>
          </cell>
          <cell r="J1729">
            <v>15923.37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357530.64</v>
          </cell>
          <cell r="Q1729">
            <v>357530.64</v>
          </cell>
          <cell r="R1729" t="e">
            <v>#REF!</v>
          </cell>
          <cell r="S1729" t="e">
            <v>#REF!</v>
          </cell>
          <cell r="T1729">
            <v>413507.84000000003</v>
          </cell>
          <cell r="U1729">
            <v>0</v>
          </cell>
          <cell r="V1729">
            <v>413507.84000000003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413507.84000000003</v>
          </cell>
        </row>
        <row r="1730">
          <cell r="A1730" t="str">
            <v>2.1.1.3.7.60</v>
          </cell>
          <cell r="B1730" t="str">
            <v>GONZALEZ CETINA PAULA GUADALUPE</v>
          </cell>
          <cell r="C1730" t="str">
            <v>Obra Publica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 t="e">
            <v>#REF!</v>
          </cell>
          <cell r="S1730" t="e">
            <v>#REF!</v>
          </cell>
          <cell r="T1730">
            <v>904332.47</v>
          </cell>
          <cell r="U1730">
            <v>0</v>
          </cell>
          <cell r="V1730">
            <v>904332.47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904332.47</v>
          </cell>
        </row>
        <row r="1731">
          <cell r="A1731" t="str">
            <v>2.1.1.3.7.77</v>
          </cell>
          <cell r="B1731" t="str">
            <v>Grupo Constructor de la Peninsula HT S.A. de C.V.</v>
          </cell>
          <cell r="C1731" t="str">
            <v>Obra Publica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1782612.8</v>
          </cell>
          <cell r="U1731">
            <v>0</v>
          </cell>
          <cell r="V1731">
            <v>1782612.8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1782612.8</v>
          </cell>
        </row>
        <row r="1732">
          <cell r="A1732" t="str">
            <v>2.1.1.3.8.10</v>
          </cell>
          <cell r="B1732" t="str">
            <v>Hernandez Ceballos Raul Ariel</v>
          </cell>
          <cell r="C1732" t="str">
            <v>Obra Publica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11009.22</v>
          </cell>
          <cell r="U1732">
            <v>0</v>
          </cell>
          <cell r="V1732">
            <v>11009.22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11009.22</v>
          </cell>
        </row>
        <row r="1733">
          <cell r="A1733" t="str">
            <v>2.1.1.3.9.12</v>
          </cell>
          <cell r="B1733" t="str">
            <v>INSTITUTO DE INFRAESTRUCTURA FISICA EDUCATIVA DEL ESTADO DE QUINTANA ROO</v>
          </cell>
          <cell r="C1733" t="str">
            <v>Obra Publica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 t="e">
            <v>#REF!</v>
          </cell>
          <cell r="S1733" t="e">
            <v>#REF!</v>
          </cell>
          <cell r="T1733">
            <v>57163.05</v>
          </cell>
          <cell r="U1733">
            <v>0</v>
          </cell>
          <cell r="V1733">
            <v>57163.05</v>
          </cell>
          <cell r="W1733" t="e">
            <v>#REF!</v>
          </cell>
          <cell r="X1733" t="e">
            <v>#REF!</v>
          </cell>
          <cell r="Y1733">
            <v>0</v>
          </cell>
          <cell r="Z1733" t="e">
            <v>#REF!</v>
          </cell>
          <cell r="AA1733" t="e">
            <v>#REF!</v>
          </cell>
        </row>
        <row r="1734">
          <cell r="A1734" t="str">
            <v>2.1.1.3.9.18</v>
          </cell>
          <cell r="B1734" t="str">
            <v>IMPULSORA DE LA COSTA MAYA DE QUINTANA ROO S.A. DE C.V.</v>
          </cell>
          <cell r="C1734" t="str">
            <v>Obra Publica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2000000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2000000</v>
          </cell>
          <cell r="Q1734">
            <v>2000000</v>
          </cell>
          <cell r="R1734" t="e">
            <v>#REF!</v>
          </cell>
          <cell r="S1734" t="e">
            <v>#REF!</v>
          </cell>
          <cell r="T1734">
            <v>1970016.53</v>
          </cell>
          <cell r="U1734">
            <v>0</v>
          </cell>
          <cell r="V1734">
            <v>1970016.53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1970016.53</v>
          </cell>
        </row>
        <row r="1735">
          <cell r="A1735" t="str">
            <v>2.1.1.3.9.19</v>
          </cell>
          <cell r="B1735" t="str">
            <v>INSTITUTO DE FOMENTO A LA VIVIENDA Y REGULARIZACIÓN DE LA PROPIEDAD</v>
          </cell>
          <cell r="C1735" t="str">
            <v>Obra Publica</v>
          </cell>
          <cell r="D1735">
            <v>0</v>
          </cell>
          <cell r="E1735">
            <v>351650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351650</v>
          </cell>
          <cell r="Q1735">
            <v>351650</v>
          </cell>
          <cell r="R1735" t="e">
            <v>#REF!</v>
          </cell>
          <cell r="S1735" t="e">
            <v>#REF!</v>
          </cell>
          <cell r="T1735">
            <v>351650</v>
          </cell>
          <cell r="U1735">
            <v>0</v>
          </cell>
          <cell r="V1735">
            <v>351650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351650</v>
          </cell>
        </row>
        <row r="1736">
          <cell r="A1736" t="str">
            <v>2.1.1.3.9.20</v>
          </cell>
          <cell r="B1736" t="str">
            <v>IDECAN S.A. DE C.V.</v>
          </cell>
          <cell r="C1736" t="str">
            <v>Obra Publica</v>
          </cell>
          <cell r="D1736">
            <v>0</v>
          </cell>
          <cell r="E1736">
            <v>0</v>
          </cell>
          <cell r="F1736">
            <v>0</v>
          </cell>
          <cell r="G1736">
            <v>82149.47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82149.47</v>
          </cell>
          <cell r="Q1736">
            <v>82149.47</v>
          </cell>
          <cell r="R1736" t="e">
            <v>#REF!</v>
          </cell>
          <cell r="S1736" t="e">
            <v>#REF!</v>
          </cell>
          <cell r="T1736">
            <v>80573.990000000005</v>
          </cell>
          <cell r="U1736">
            <v>0</v>
          </cell>
          <cell r="V1736">
            <v>80573.990000000005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80573.990000000005</v>
          </cell>
        </row>
        <row r="1737">
          <cell r="A1737" t="str">
            <v>2.1.1.3.9.41</v>
          </cell>
          <cell r="B1737" t="str">
            <v>INGENIEROS PRACTICOS DEL SURESTE S.A. DE C.V.</v>
          </cell>
          <cell r="C1737" t="str">
            <v>Obra Publica</v>
          </cell>
          <cell r="D1737">
            <v>0</v>
          </cell>
          <cell r="E1737">
            <v>0</v>
          </cell>
          <cell r="F1737">
            <v>0</v>
          </cell>
          <cell r="G1737">
            <v>59823.979999999996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59823.979999999996</v>
          </cell>
          <cell r="Q1737">
            <v>59823.979999999996</v>
          </cell>
          <cell r="R1737" t="e">
            <v>#REF!</v>
          </cell>
          <cell r="S1737" t="e">
            <v>#REF!</v>
          </cell>
          <cell r="T1737">
            <v>59072.42</v>
          </cell>
          <cell r="U1737">
            <v>0</v>
          </cell>
          <cell r="V1737">
            <v>59072.42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59072.42</v>
          </cell>
        </row>
        <row r="1738">
          <cell r="A1738" t="str">
            <v>2.1.1.3.9.62</v>
          </cell>
          <cell r="B1738" t="str">
            <v>INMOBILIARIA Y CONSTRUCCIONES DEL SURESTE, S.A. DE C.V.</v>
          </cell>
          <cell r="C1738" t="str">
            <v>Obra Publica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1324228</v>
          </cell>
          <cell r="U1738">
            <v>0</v>
          </cell>
          <cell r="V1738">
            <v>1324228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1324228</v>
          </cell>
        </row>
        <row r="1739">
          <cell r="A1739" t="str">
            <v>2.1.1.3.9.61</v>
          </cell>
          <cell r="B1739" t="str">
            <v>INGENIERIA PROYECTOS Y EDIFICACION LANDA S.A. DE C.V.</v>
          </cell>
          <cell r="C1739" t="str">
            <v>Obra Publica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1023758.71</v>
          </cell>
          <cell r="U1739">
            <v>0</v>
          </cell>
          <cell r="V1739">
            <v>1023758.71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1023758.71</v>
          </cell>
        </row>
        <row r="1740">
          <cell r="A1740" t="str">
            <v>2.1.1.3.9.60</v>
          </cell>
          <cell r="B1740" t="str">
            <v>INGENIERIA Y CONSTRUCCION INMOPAV, S.A. DE C.V.</v>
          </cell>
          <cell r="C1740" t="str">
            <v>Obra Publica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103139.37</v>
          </cell>
          <cell r="U1740">
            <v>0</v>
          </cell>
          <cell r="V1740">
            <v>103139.37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103139.37</v>
          </cell>
        </row>
        <row r="1741">
          <cell r="A1741" t="str">
            <v>2.1.1.3.9.59</v>
          </cell>
          <cell r="B1741" t="str">
            <v>INGARQSA EMPRESARIAL S.A DE C.V</v>
          </cell>
          <cell r="C1741" t="str">
            <v>Obra Publica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1066981.3400000001</v>
          </cell>
          <cell r="U1741">
            <v>0</v>
          </cell>
          <cell r="V1741">
            <v>1066981.3400000001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1066981.3400000001</v>
          </cell>
        </row>
        <row r="1742">
          <cell r="A1742" t="str">
            <v>2.1.1.3.13.5</v>
          </cell>
          <cell r="B1742" t="str">
            <v>MARLIN DE Q. ROO, S.A. DE C.V.</v>
          </cell>
          <cell r="C1742" t="str">
            <v>Obra Publica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993314.97</v>
          </cell>
          <cell r="U1742">
            <v>0</v>
          </cell>
          <cell r="V1742">
            <v>993314.97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993314.97</v>
          </cell>
        </row>
        <row r="1743">
          <cell r="A1743" t="str">
            <v>2.1.1.3.13.9</v>
          </cell>
          <cell r="B1743" t="str">
            <v>Maype Construcciones En General, S.A. De C.V.</v>
          </cell>
          <cell r="C1743" t="str">
            <v>Obra Publica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469262.32</v>
          </cell>
          <cell r="U1743">
            <v>0</v>
          </cell>
          <cell r="V1743">
            <v>469262.32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469262.32</v>
          </cell>
        </row>
        <row r="1744">
          <cell r="A1744" t="str">
            <v>2.1.1.3.13.16</v>
          </cell>
          <cell r="B1744" t="str">
            <v xml:space="preserve">MERCADER RODRIGUEZ JORGE ENRIQUE </v>
          </cell>
          <cell r="C1744" t="str">
            <v>Obra Publica</v>
          </cell>
          <cell r="D1744">
            <v>0</v>
          </cell>
          <cell r="E1744">
            <v>3419147.4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3473268.24</v>
          </cell>
          <cell r="O1744">
            <v>0</v>
          </cell>
          <cell r="P1744">
            <v>6892415.6400000006</v>
          </cell>
          <cell r="Q1744">
            <v>3419147.4</v>
          </cell>
          <cell r="R1744" t="e">
            <v>#REF!</v>
          </cell>
          <cell r="S1744" t="e">
            <v>#REF!</v>
          </cell>
          <cell r="T1744">
            <v>10599587.890000001</v>
          </cell>
          <cell r="U1744">
            <v>0</v>
          </cell>
          <cell r="V1744">
            <v>10599587.890000001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10599587.890000001</v>
          </cell>
        </row>
        <row r="1745">
          <cell r="A1745" t="str">
            <v>2.1.1.3.13.17</v>
          </cell>
          <cell r="B1745" t="str">
            <v>Melva Constructores, S.A. De C.V.</v>
          </cell>
          <cell r="C1745" t="str">
            <v>Obra Publica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 t="e">
            <v>#REF!</v>
          </cell>
          <cell r="S1745" t="e">
            <v>#REF!</v>
          </cell>
          <cell r="T1745">
            <v>219747.98</v>
          </cell>
          <cell r="U1745">
            <v>0</v>
          </cell>
          <cell r="V1745">
            <v>219747.98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219747.98</v>
          </cell>
        </row>
        <row r="1746">
          <cell r="A1746" t="str">
            <v>2.1.1.3.13.65</v>
          </cell>
          <cell r="B1746" t="str">
            <v>MIJANGOS ESQUIVEL JUAN ELOY</v>
          </cell>
          <cell r="C1746" t="str">
            <v>Obra Publica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823930.58</v>
          </cell>
          <cell r="U1746">
            <v>0</v>
          </cell>
          <cell r="V1746">
            <v>823930.58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823930.58</v>
          </cell>
        </row>
        <row r="1747">
          <cell r="A1747" t="str">
            <v>2.1.1.3.14.3</v>
          </cell>
          <cell r="B1747" t="str">
            <v>NAUTILUS FESAN ASOCIADOS, S.A. DE C.V.</v>
          </cell>
          <cell r="C1747" t="str">
            <v>Obra Publica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999999.99999999988</v>
          </cell>
          <cell r="O1747">
            <v>0</v>
          </cell>
          <cell r="P1747">
            <v>999999.99999999988</v>
          </cell>
          <cell r="Q1747">
            <v>0</v>
          </cell>
          <cell r="R1747" t="e">
            <v>#REF!</v>
          </cell>
          <cell r="S1747" t="e">
            <v>#REF!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</row>
        <row r="1748">
          <cell r="A1748" t="str">
            <v>2.1.1.3.14.4</v>
          </cell>
          <cell r="B1748" t="str">
            <v>NAVARRETE CANTO MAGALY YVONE</v>
          </cell>
          <cell r="C1748" t="str">
            <v>Obra Publica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177059.49</v>
          </cell>
          <cell r="U1748">
            <v>0</v>
          </cell>
          <cell r="V1748">
            <v>177059.49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177059.49</v>
          </cell>
        </row>
        <row r="1749">
          <cell r="A1749" t="str">
            <v>2.1.1.3.16.3</v>
          </cell>
          <cell r="B1749" t="str">
            <v>Omer Construcciones, S. A. De C. V.</v>
          </cell>
          <cell r="C1749" t="str">
            <v>Obra Publica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109119.05</v>
          </cell>
          <cell r="U1749">
            <v>0</v>
          </cell>
          <cell r="V1749">
            <v>109119.05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109119.05</v>
          </cell>
        </row>
        <row r="1750">
          <cell r="A1750" t="str">
            <v>2.1.1.3.16.6</v>
          </cell>
          <cell r="B1750" t="str">
            <v>OXTANKAH ASOCIADOS S.A. DE C.V.</v>
          </cell>
          <cell r="C1750" t="str">
            <v>Obra Publica</v>
          </cell>
          <cell r="D1750">
            <v>0</v>
          </cell>
          <cell r="E1750">
            <v>0</v>
          </cell>
          <cell r="F1750">
            <v>90637.52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90637.52</v>
          </cell>
          <cell r="Q1750">
            <v>90637.52</v>
          </cell>
          <cell r="R1750" t="e">
            <v>#REF!</v>
          </cell>
          <cell r="S1750" t="e">
            <v>#REF!</v>
          </cell>
          <cell r="T1750">
            <v>88704.6</v>
          </cell>
          <cell r="U1750">
            <v>0</v>
          </cell>
          <cell r="V1750">
            <v>88704.6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88704.6</v>
          </cell>
        </row>
        <row r="1751">
          <cell r="A1751" t="str">
            <v>2.1.1.3.17.9</v>
          </cell>
          <cell r="B1751" t="str">
            <v>PUNTA ESTRELLA COSTRUCCIONES S.A. DE C.V.</v>
          </cell>
          <cell r="C1751" t="str">
            <v>Obra Publica</v>
          </cell>
          <cell r="D1751">
            <v>0</v>
          </cell>
          <cell r="E1751">
            <v>0</v>
          </cell>
          <cell r="F1751">
            <v>6229.61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6229.61</v>
          </cell>
          <cell r="Q1751">
            <v>6229.61</v>
          </cell>
          <cell r="R1751" t="e">
            <v>#REF!</v>
          </cell>
          <cell r="S1751" t="e">
            <v>#REF!</v>
          </cell>
          <cell r="T1751">
            <v>6147.09</v>
          </cell>
          <cell r="U1751">
            <v>0</v>
          </cell>
          <cell r="V1751">
            <v>6147.09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6147.09</v>
          </cell>
        </row>
        <row r="1752">
          <cell r="A1752" t="str">
            <v>2.1.1.3.17.16</v>
          </cell>
          <cell r="B1752" t="str">
            <v>Pelisier Corp S.A. De C.V.</v>
          </cell>
          <cell r="C1752" t="str">
            <v>Obra Publica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 t="e">
            <v>#REF!</v>
          </cell>
          <cell r="S1752" t="e">
            <v>#REF!</v>
          </cell>
          <cell r="T1752">
            <v>963903.1</v>
          </cell>
          <cell r="U1752">
            <v>0</v>
          </cell>
          <cell r="V1752">
            <v>963903.1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963903.1</v>
          </cell>
        </row>
        <row r="1753">
          <cell r="A1753" t="str">
            <v>2.1.1.3.17.43</v>
          </cell>
          <cell r="B1753" t="str">
            <v>PAVIMENTACIONES Y CONSTRUCCIONES RIO HONDO, S.A. DE C.V.</v>
          </cell>
          <cell r="C1753" t="str">
            <v>Obra Publica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407206.97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407206.97</v>
          </cell>
          <cell r="Q1753">
            <v>407206.97</v>
          </cell>
          <cell r="R1753" t="e">
            <v>#REF!</v>
          </cell>
          <cell r="S1753" t="e">
            <v>#REF!</v>
          </cell>
          <cell r="T1753">
            <v>86858.12</v>
          </cell>
          <cell r="U1753">
            <v>0</v>
          </cell>
          <cell r="V1753">
            <v>86858.12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86858.12</v>
          </cell>
        </row>
        <row r="1754">
          <cell r="A1754" t="str">
            <v>2.1.1.3.17.59</v>
          </cell>
          <cell r="B1754" t="str">
            <v>PROYECTOS HQ, S.A. DE C.V.</v>
          </cell>
          <cell r="C1754" t="str">
            <v>Obra Publica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1088802.8</v>
          </cell>
          <cell r="U1754">
            <v>0</v>
          </cell>
          <cell r="V1754">
            <v>1088802.8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1088802.8</v>
          </cell>
        </row>
        <row r="1755">
          <cell r="A1755" t="str">
            <v>2.1.1.3.17.54</v>
          </cell>
          <cell r="B1755" t="str">
            <v>PITOL ENRIQUEZ MAIRA</v>
          </cell>
          <cell r="C1755" t="str">
            <v>Obra Publica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743722.27</v>
          </cell>
          <cell r="U1755">
            <v>0</v>
          </cell>
          <cell r="V1755">
            <v>743722.27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743722.27</v>
          </cell>
        </row>
        <row r="1756">
          <cell r="A1756" t="str">
            <v>2.1.1.3.17.61</v>
          </cell>
          <cell r="B1756" t="str">
            <v>PAVIMENTOS, MAQUINARIAS Y PROYECTOS DE Q. ROO, S. DE R.L. DE C.V.</v>
          </cell>
          <cell r="C1756" t="str">
            <v>Obra Publica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1039001.47</v>
          </cell>
          <cell r="U1756">
            <v>0</v>
          </cell>
          <cell r="V1756">
            <v>1039001.47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1039001.47</v>
          </cell>
        </row>
        <row r="1757">
          <cell r="A1757" t="str">
            <v>2.1.1.3.19.8</v>
          </cell>
          <cell r="B1757" t="str">
            <v>REINT CONSTRUCCIONES S.A. DE C.V.</v>
          </cell>
          <cell r="C1757" t="str">
            <v>Obra Publica</v>
          </cell>
          <cell r="D1757">
            <v>0</v>
          </cell>
          <cell r="E1757">
            <v>0</v>
          </cell>
          <cell r="F1757">
            <v>397524.98</v>
          </cell>
          <cell r="G1757">
            <v>38628.44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436153.42</v>
          </cell>
          <cell r="Q1757">
            <v>436153.42</v>
          </cell>
          <cell r="R1757" t="e">
            <v>#REF!</v>
          </cell>
          <cell r="S1757" t="e">
            <v>#REF!</v>
          </cell>
          <cell r="T1757">
            <v>538183.47</v>
          </cell>
          <cell r="U1757">
            <v>0</v>
          </cell>
          <cell r="V1757">
            <v>538183.47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538183.47</v>
          </cell>
        </row>
        <row r="1758">
          <cell r="A1758" t="str">
            <v>2.1.1.3.19.12</v>
          </cell>
          <cell r="B1758" t="str">
            <v>Romero Esparza Marco Antonio</v>
          </cell>
          <cell r="C1758" t="str">
            <v>Obra Publica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1768764.68</v>
          </cell>
          <cell r="U1758">
            <v>0</v>
          </cell>
          <cell r="V1758">
            <v>1768764.68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1768764.68</v>
          </cell>
        </row>
        <row r="1759">
          <cell r="A1759" t="str">
            <v>2.1.1.3.19.31</v>
          </cell>
          <cell r="B1759" t="str">
            <v>RANGEL BANDA JOSE GERARDO</v>
          </cell>
          <cell r="C1759" t="str">
            <v>Obra Publica</v>
          </cell>
          <cell r="D1759">
            <v>0</v>
          </cell>
          <cell r="E1759">
            <v>2354630.0299999998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2354630.0299999998</v>
          </cell>
          <cell r="Q1759">
            <v>2354630.0299999998</v>
          </cell>
          <cell r="R1759" t="e">
            <v>#REF!</v>
          </cell>
          <cell r="S1759" t="e">
            <v>#REF!</v>
          </cell>
          <cell r="T1759">
            <v>2321137.44</v>
          </cell>
          <cell r="U1759">
            <v>0</v>
          </cell>
          <cell r="V1759">
            <v>2321137.44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2321137.44</v>
          </cell>
        </row>
        <row r="1760">
          <cell r="A1760" t="str">
            <v>2.1.1.3.19.40</v>
          </cell>
          <cell r="B1760" t="str">
            <v>REALIA CONSTRUCCIONES, S.A. DE C.V.</v>
          </cell>
          <cell r="C1760" t="str">
            <v>Obra Publica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</row>
        <row r="1761">
          <cell r="A1761" t="str">
            <v>2.1.1.3.20.5</v>
          </cell>
          <cell r="B1761" t="str">
            <v>SERVICIOS AMBIENTALES Y JURIDICOS SC</v>
          </cell>
          <cell r="C1761" t="str">
            <v>Obra Publica</v>
          </cell>
          <cell r="D1761">
            <v>0</v>
          </cell>
          <cell r="E1761">
            <v>0</v>
          </cell>
          <cell r="F1761">
            <v>0</v>
          </cell>
          <cell r="G1761">
            <v>5509.01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5509.01</v>
          </cell>
          <cell r="Q1761">
            <v>5509.01</v>
          </cell>
          <cell r="R1761" t="e">
            <v>#REF!</v>
          </cell>
          <cell r="S1761" t="e">
            <v>#REF!</v>
          </cell>
          <cell r="T1761">
            <v>54345.5</v>
          </cell>
          <cell r="U1761">
            <v>0</v>
          </cell>
          <cell r="V1761">
            <v>54345.5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54345.5</v>
          </cell>
        </row>
        <row r="1762">
          <cell r="A1762" t="str">
            <v>2.1.1.3.20.8</v>
          </cell>
          <cell r="B1762" t="str">
            <v>SERVICIOS Y MATERIALES CONSTRUCTIVOS, S.A. DE C.V.</v>
          </cell>
          <cell r="C1762" t="str">
            <v>Obra Publica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 t="e">
            <v>#REF!</v>
          </cell>
          <cell r="S1762" t="e">
            <v>#REF!</v>
          </cell>
          <cell r="T1762">
            <v>12151.46</v>
          </cell>
          <cell r="U1762">
            <v>0</v>
          </cell>
          <cell r="V1762">
            <v>12151.46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12151.46</v>
          </cell>
        </row>
        <row r="1763">
          <cell r="A1763" t="str">
            <v>2.1.1.3.20.9</v>
          </cell>
          <cell r="B1763" t="str">
            <v>SERVICIOS Y TRANSPORTES ESPECIALIZADOS DEL CARIBE, S.A. DE C.V.</v>
          </cell>
          <cell r="C1763" t="str">
            <v>Obra Publica</v>
          </cell>
          <cell r="D1763">
            <v>0</v>
          </cell>
          <cell r="E1763">
            <v>0</v>
          </cell>
          <cell r="F1763">
            <v>92420.53</v>
          </cell>
          <cell r="G1763">
            <v>44879.7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137300.22999999998</v>
          </cell>
          <cell r="Q1763">
            <v>137300.22999999998</v>
          </cell>
          <cell r="R1763" t="e">
            <v>#REF!</v>
          </cell>
          <cell r="S1763" t="e">
            <v>#REF!</v>
          </cell>
          <cell r="T1763">
            <v>130120.23</v>
          </cell>
          <cell r="U1763">
            <v>0</v>
          </cell>
          <cell r="V1763">
            <v>130120.23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130120.23</v>
          </cell>
        </row>
        <row r="1764">
          <cell r="A1764" t="str">
            <v>2.1.1.3.20.11</v>
          </cell>
          <cell r="B1764" t="str">
            <v>SIGMA CONSTRUCCIONES RESIDENCIALES, S.A. DE C.V.</v>
          </cell>
          <cell r="C1764" t="str">
            <v>Obra Publica</v>
          </cell>
          <cell r="D1764">
            <v>0</v>
          </cell>
          <cell r="E1764">
            <v>0</v>
          </cell>
          <cell r="F1764">
            <v>0</v>
          </cell>
          <cell r="G1764">
            <v>1669186.06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1669186.06</v>
          </cell>
          <cell r="Q1764">
            <v>1669186.06</v>
          </cell>
          <cell r="R1764" t="e">
            <v>#REF!</v>
          </cell>
          <cell r="S1764" t="e">
            <v>#REF!</v>
          </cell>
          <cell r="T1764">
            <v>1640893.81</v>
          </cell>
          <cell r="U1764">
            <v>0</v>
          </cell>
          <cell r="V1764">
            <v>1640893.81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1640893.81</v>
          </cell>
        </row>
        <row r="1765">
          <cell r="A1765" t="str">
            <v>2.1.1.3.20.19</v>
          </cell>
          <cell r="B1765" t="str">
            <v>SACBE CONSTRUCCIONES S.A. DE C.V.</v>
          </cell>
          <cell r="C1765" t="str">
            <v>Obra Publica</v>
          </cell>
          <cell r="D1765">
            <v>0</v>
          </cell>
          <cell r="E1765">
            <v>151630.60999999999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151630.60999999999</v>
          </cell>
          <cell r="Q1765">
            <v>151630.60999999999</v>
          </cell>
          <cell r="R1765" t="e">
            <v>#REF!</v>
          </cell>
          <cell r="S1765" t="e">
            <v>#REF!</v>
          </cell>
          <cell r="T1765">
            <v>149875.91</v>
          </cell>
          <cell r="U1765">
            <v>0</v>
          </cell>
          <cell r="V1765">
            <v>149875.91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149875.91</v>
          </cell>
        </row>
        <row r="1766">
          <cell r="A1766" t="str">
            <v>2.1.1.3.20.35</v>
          </cell>
          <cell r="B1766" t="str">
            <v>SANOVA CONSTRUCCIONES S.A. DE C.V.</v>
          </cell>
          <cell r="C1766" t="str">
            <v>Obra Publica</v>
          </cell>
          <cell r="D1766">
            <v>0</v>
          </cell>
          <cell r="E1766">
            <v>0</v>
          </cell>
          <cell r="F1766">
            <v>0</v>
          </cell>
          <cell r="G1766">
            <v>188770.27000000002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188770.27000000002</v>
          </cell>
          <cell r="Q1766">
            <v>188770.27000000002</v>
          </cell>
          <cell r="R1766" t="e">
            <v>#REF!</v>
          </cell>
          <cell r="S1766" t="e">
            <v>#REF!</v>
          </cell>
          <cell r="T1766">
            <v>186493.99</v>
          </cell>
          <cell r="U1766">
            <v>0</v>
          </cell>
          <cell r="V1766">
            <v>186493.99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186493.99</v>
          </cell>
        </row>
        <row r="1767">
          <cell r="A1767" t="str">
            <v>2.1.1.3.20.36</v>
          </cell>
          <cell r="B1767" t="str">
            <v>Sack Construcciones Y Maquinarias S.A. De C.V.</v>
          </cell>
          <cell r="C1767" t="str">
            <v>Obra Publica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4149562.74</v>
          </cell>
          <cell r="U1767">
            <v>0</v>
          </cell>
          <cell r="V1767">
            <v>4149562.74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4149562.74</v>
          </cell>
        </row>
        <row r="1768">
          <cell r="A1768" t="str">
            <v>2.1.1.3.20.39</v>
          </cell>
          <cell r="B1768" t="str">
            <v>SERVICIOS INTEGRALES DE INGENIERIA Y ADMINISTRACION DE OBRAS, S.A. DE C.V.</v>
          </cell>
          <cell r="C1768" t="str">
            <v>Obra Publica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87874.8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87874.8</v>
          </cell>
          <cell r="Q1768">
            <v>87874.8</v>
          </cell>
          <cell r="R1768" t="e">
            <v>#REF!</v>
          </cell>
          <cell r="S1768" t="e">
            <v>#REF!</v>
          </cell>
          <cell r="T1768">
            <v>86076.32</v>
          </cell>
          <cell r="U1768">
            <v>0</v>
          </cell>
          <cell r="V1768">
            <v>86076.32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86076.32</v>
          </cell>
        </row>
        <row r="1769">
          <cell r="A1769" t="str">
            <v>2.1.1.3.20.54</v>
          </cell>
          <cell r="B1769" t="str">
            <v>Suministros Y Mantenimientos Integrales, S.A. De C.V.</v>
          </cell>
          <cell r="C1769" t="str">
            <v>Obra Publica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174977.25</v>
          </cell>
          <cell r="U1769">
            <v>0</v>
          </cell>
          <cell r="V1769">
            <v>174977.25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174977.25</v>
          </cell>
        </row>
        <row r="1770">
          <cell r="A1770" t="str">
            <v>2.1.1.3.20.59</v>
          </cell>
          <cell r="B1770" t="str">
            <v>SOSA CAHUICH GONZALO ISRAEL</v>
          </cell>
          <cell r="C1770" t="str">
            <v>Obra Publica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 t="e">
            <v>#REF!</v>
          </cell>
          <cell r="S1770" t="e">
            <v>#REF!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</row>
        <row r="1771">
          <cell r="A1771" t="str">
            <v>2.1.1.3.21.20</v>
          </cell>
          <cell r="B1771" t="str">
            <v>TOTAL PLAY TELECOMUNICACIONES, S.A. DE C.V.</v>
          </cell>
          <cell r="C1771" t="str">
            <v>Obra Publica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2309729.29</v>
          </cell>
          <cell r="O1771">
            <v>0</v>
          </cell>
          <cell r="P1771">
            <v>2309729.29</v>
          </cell>
          <cell r="Q1771">
            <v>0</v>
          </cell>
          <cell r="R1771" t="e">
            <v>#REF!</v>
          </cell>
          <cell r="S1771" t="e">
            <v>#REF!</v>
          </cell>
          <cell r="T1771">
            <v>9596304.6999999993</v>
          </cell>
          <cell r="U1771">
            <v>0</v>
          </cell>
          <cell r="V1771">
            <v>9596304.6999999993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9596304.6999999993</v>
          </cell>
        </row>
        <row r="1772">
          <cell r="A1772" t="str">
            <v>2.1.1.3.23.10</v>
          </cell>
          <cell r="B1772" t="str">
            <v>VMV CONSTRUCCIONES, S.A. DE C.V.</v>
          </cell>
          <cell r="C1772" t="str">
            <v>Obra Publica</v>
          </cell>
          <cell r="D1772">
            <v>0</v>
          </cell>
          <cell r="E1772">
            <v>0</v>
          </cell>
          <cell r="F1772">
            <v>0</v>
          </cell>
          <cell r="G1772">
            <v>1707831.19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1707831.19</v>
          </cell>
          <cell r="Q1772">
            <v>1707831.19</v>
          </cell>
          <cell r="R1772" t="e">
            <v>#REF!</v>
          </cell>
          <cell r="S1772" t="e">
            <v>#REF!</v>
          </cell>
          <cell r="T1772">
            <v>1687578.84</v>
          </cell>
          <cell r="U1772">
            <v>0</v>
          </cell>
          <cell r="V1772">
            <v>1687578.84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1687578.84</v>
          </cell>
        </row>
        <row r="1773">
          <cell r="A1773" t="str">
            <v>2.1.1.3.24.1</v>
          </cell>
          <cell r="B1773" t="str">
            <v>Wica Construcciones S. De R.L. De C.V.</v>
          </cell>
          <cell r="C1773" t="str">
            <v>Obra Publica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81486.67</v>
          </cell>
          <cell r="U1773">
            <v>0</v>
          </cell>
          <cell r="V1773">
            <v>81486.67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81486.67</v>
          </cell>
        </row>
        <row r="1774">
          <cell r="A1774" t="str">
            <v>2.1.1.3.26.3</v>
          </cell>
          <cell r="B1774" t="str">
            <v>YACARE MEXICO, S.A. DE C.V.</v>
          </cell>
          <cell r="C1774" t="str">
            <v>Obra Publica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4000000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4000000</v>
          </cell>
          <cell r="Q1774">
            <v>4000000</v>
          </cell>
          <cell r="R1774" t="e">
            <v>#REF!</v>
          </cell>
          <cell r="S1774" t="e">
            <v>#REF!</v>
          </cell>
          <cell r="T1774">
            <v>3951836.6</v>
          </cell>
          <cell r="U1774">
            <v>0</v>
          </cell>
          <cell r="V1774">
            <v>3951836.6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3951836.6</v>
          </cell>
        </row>
        <row r="1775">
          <cell r="A1775" t="str">
            <v>2.1.1.3.28.3</v>
          </cell>
          <cell r="B1775" t="str">
            <v>Maya Construcciones, S.A. De C.V.</v>
          </cell>
          <cell r="C1775" t="str">
            <v>Obra Publica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 t="e">
            <v>#REF!</v>
          </cell>
          <cell r="S1775" t="e">
            <v>#REF!</v>
          </cell>
          <cell r="T1775">
            <v>1678985.83</v>
          </cell>
          <cell r="U1775">
            <v>0</v>
          </cell>
          <cell r="V1775">
            <v>1678985.83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1678985.83</v>
          </cell>
        </row>
        <row r="1776">
          <cell r="A1776" t="str">
            <v>2.1.1.3.28.4</v>
          </cell>
          <cell r="B1776" t="str">
            <v>Servicios Y Materiales Constructivos, S.A. De C.V.</v>
          </cell>
          <cell r="C1776" t="str">
            <v>Obra Publica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 t="e">
            <v>#REF!</v>
          </cell>
          <cell r="S1776" t="e">
            <v>#REF!</v>
          </cell>
          <cell r="T1776">
            <v>114937.81</v>
          </cell>
          <cell r="U1776">
            <v>0</v>
          </cell>
          <cell r="V1776">
            <v>114937.81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114937.81</v>
          </cell>
        </row>
        <row r="1777">
          <cell r="A1777" t="str">
            <v>2.1.1.5.1</v>
          </cell>
          <cell r="B1777" t="str">
            <v>APORTACIONES ESTATALES</v>
          </cell>
          <cell r="C1777">
            <v>0</v>
          </cell>
          <cell r="D1777">
            <v>0</v>
          </cell>
          <cell r="E1777">
            <v>2300523</v>
          </cell>
          <cell r="F1777">
            <v>5000000</v>
          </cell>
          <cell r="G1777">
            <v>10580000</v>
          </cell>
          <cell r="H1777">
            <v>5450966.2000000002</v>
          </cell>
          <cell r="I1777">
            <v>6359320.7400000002</v>
          </cell>
          <cell r="J1777">
            <v>3272178.29</v>
          </cell>
          <cell r="K1777">
            <v>1742500</v>
          </cell>
          <cell r="L1777">
            <v>3899338.06</v>
          </cell>
          <cell r="M1777">
            <v>24070988</v>
          </cell>
          <cell r="N1777">
            <v>45311727.030000001</v>
          </cell>
          <cell r="O1777">
            <v>3072000</v>
          </cell>
          <cell r="P1777">
            <v>111059541.31999999</v>
          </cell>
          <cell r="Q1777">
            <v>34705488.229999997</v>
          </cell>
          <cell r="R1777" t="e">
            <v>#REF!</v>
          </cell>
          <cell r="S1777" t="e">
            <v>#REF!</v>
          </cell>
          <cell r="T1777">
            <v>153097493.06999999</v>
          </cell>
          <cell r="U1777">
            <v>0</v>
          </cell>
          <cell r="V1777">
            <v>153097493.06999999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153097493.06999999</v>
          </cell>
        </row>
        <row r="1778">
          <cell r="A1778">
            <v>0</v>
          </cell>
          <cell r="B1778" t="str">
            <v>AGUILLON MORENO ELVIA LUCIA</v>
          </cell>
          <cell r="C1778" t="str">
            <v>aportacion estatal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110000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110000</v>
          </cell>
          <cell r="Q1778">
            <v>110000</v>
          </cell>
          <cell r="R1778">
            <v>0</v>
          </cell>
          <cell r="S1778">
            <v>-110000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</row>
        <row r="1779">
          <cell r="A1779">
            <v>0</v>
          </cell>
          <cell r="B1779" t="str">
            <v>PEÑA SOSA BILLY JEAN</v>
          </cell>
          <cell r="C1779" t="str">
            <v>aportacion estatal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1462000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1462000</v>
          </cell>
          <cell r="Q1779">
            <v>1462000</v>
          </cell>
          <cell r="R1779">
            <v>0</v>
          </cell>
          <cell r="S1779">
            <v>-1462000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</row>
        <row r="1780">
          <cell r="A1780" t="str">
            <v>2.1.1.5.1.1.133</v>
          </cell>
          <cell r="B1780" t="str">
            <v>Arellano Guillermo Alfredo</v>
          </cell>
          <cell r="C1780" t="str">
            <v>aportacion estatal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</row>
        <row r="1781">
          <cell r="A1781" t="str">
            <v>2.1.1.5.1.1.138</v>
          </cell>
          <cell r="B1781" t="str">
            <v>Agencia De Proyectos Estrategicos Del Estado De Quintana Roo</v>
          </cell>
          <cell r="C1781" t="str">
            <v>aportacion estatal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 t="e">
            <v>#REF!</v>
          </cell>
          <cell r="S1781" t="e">
            <v>#REF!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</row>
        <row r="1782">
          <cell r="A1782" t="str">
            <v>2.1.1.5.1.1.171</v>
          </cell>
          <cell r="B1782" t="str">
            <v>BURSAMETRICA CASA DE BOLSA, S.A. DE C.V.</v>
          </cell>
          <cell r="C1782" t="str">
            <v>aportacion estatal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10200000</v>
          </cell>
          <cell r="O1782">
            <v>0</v>
          </cell>
          <cell r="P1782">
            <v>10200000</v>
          </cell>
          <cell r="Q1782">
            <v>0</v>
          </cell>
          <cell r="R1782" t="e">
            <v>#REF!</v>
          </cell>
          <cell r="S1782" t="e">
            <v>#REF!</v>
          </cell>
          <cell r="T1782">
            <v>41544551.75</v>
          </cell>
          <cell r="U1782">
            <v>0</v>
          </cell>
          <cell r="V1782">
            <v>41544551.75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41544551.75</v>
          </cell>
        </row>
        <row r="1783">
          <cell r="A1783" t="str">
            <v>2.1.1.5.1.2.10</v>
          </cell>
          <cell r="B1783" t="str">
            <v>BANCO INTERACCIONES S.A.</v>
          </cell>
          <cell r="C1783" t="str">
            <v>aportacion estatal</v>
          </cell>
          <cell r="D1783">
            <v>0</v>
          </cell>
          <cell r="E1783">
            <v>0</v>
          </cell>
          <cell r="F1783">
            <v>500000</v>
          </cell>
          <cell r="G1783">
            <v>10580000</v>
          </cell>
          <cell r="H1783">
            <v>1878966.2</v>
          </cell>
          <cell r="I1783">
            <v>0</v>
          </cell>
          <cell r="J1783">
            <v>0</v>
          </cell>
          <cell r="K1783">
            <v>0</v>
          </cell>
          <cell r="L1783">
            <v>2450000</v>
          </cell>
          <cell r="M1783">
            <v>1500000</v>
          </cell>
          <cell r="N1783">
            <v>0</v>
          </cell>
          <cell r="O1783">
            <v>0</v>
          </cell>
          <cell r="P1783">
            <v>16908966.199999999</v>
          </cell>
          <cell r="Q1783">
            <v>12958966.199999999</v>
          </cell>
          <cell r="R1783" t="e">
            <v>#REF!</v>
          </cell>
          <cell r="S1783" t="e">
            <v>#REF!</v>
          </cell>
          <cell r="T1783">
            <v>11958966.199999999</v>
          </cell>
          <cell r="U1783">
            <v>0</v>
          </cell>
          <cell r="V1783">
            <v>11958966.199999999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11958966.199999999</v>
          </cell>
        </row>
        <row r="1784">
          <cell r="A1784" t="str">
            <v>2.1.1.5.1.2.24</v>
          </cell>
          <cell r="B1784" t="str">
            <v>BANCO NACIONAL DE MEXICO, S.A. DE C.V.</v>
          </cell>
          <cell r="C1784" t="str">
            <v>aportacion estatal</v>
          </cell>
          <cell r="D1784">
            <v>0</v>
          </cell>
          <cell r="E1784">
            <v>0</v>
          </cell>
          <cell r="F1784">
            <v>1500000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1500000</v>
          </cell>
          <cell r="Q1784">
            <v>1500000</v>
          </cell>
          <cell r="R1784" t="e">
            <v>#REF!</v>
          </cell>
          <cell r="S1784" t="e">
            <v>#REF!</v>
          </cell>
          <cell r="T1784">
            <v>1500000</v>
          </cell>
          <cell r="U1784">
            <v>0</v>
          </cell>
          <cell r="V1784">
            <v>1500000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1500000</v>
          </cell>
        </row>
        <row r="1785">
          <cell r="A1785" t="str">
            <v>2.1.1.5.1.2.60</v>
          </cell>
          <cell r="B1785" t="str">
            <v>BANCO INTERACCIONES S.A.</v>
          </cell>
          <cell r="C1785" t="str">
            <v>aportacion estatal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 t="e">
            <v>#REF!</v>
          </cell>
          <cell r="S1785" t="e">
            <v>#REF!</v>
          </cell>
          <cell r="T1785">
            <v>4950000</v>
          </cell>
          <cell r="U1785">
            <v>0</v>
          </cell>
          <cell r="V1785">
            <v>4950000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4950000</v>
          </cell>
        </row>
        <row r="1786">
          <cell r="A1786" t="str">
            <v>2.1.1.5.1.2.78</v>
          </cell>
          <cell r="B1786" t="str">
            <v>BREMER TEC, S.A. DE C.V.</v>
          </cell>
          <cell r="C1786" t="str">
            <v>aportacion estatal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500000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500000</v>
          </cell>
          <cell r="Q1786">
            <v>500000</v>
          </cell>
          <cell r="R1786" t="e">
            <v>#REF!</v>
          </cell>
          <cell r="S1786" t="e">
            <v>#REF!</v>
          </cell>
          <cell r="T1786">
            <v>500000</v>
          </cell>
          <cell r="U1786">
            <v>0</v>
          </cell>
          <cell r="V1786">
            <v>500000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500000</v>
          </cell>
        </row>
        <row r="1787">
          <cell r="A1787" t="str">
            <v>2.1.1.5.1.4.54</v>
          </cell>
          <cell r="B1787" t="str">
            <v>DELFIN BARRIOS ALBA NELLY</v>
          </cell>
          <cell r="C1787" t="str">
            <v>aportacion estatal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1379738.06</v>
          </cell>
          <cell r="M1787">
            <v>0</v>
          </cell>
          <cell r="N1787">
            <v>0</v>
          </cell>
          <cell r="O1787">
            <v>0</v>
          </cell>
          <cell r="P1787">
            <v>1379738.06</v>
          </cell>
          <cell r="Q1787">
            <v>0</v>
          </cell>
          <cell r="R1787" t="e">
            <v>#REF!</v>
          </cell>
          <cell r="S1787" t="e">
            <v>#REF!</v>
          </cell>
          <cell r="T1787">
            <v>1379738.06</v>
          </cell>
          <cell r="U1787">
            <v>0</v>
          </cell>
          <cell r="V1787">
            <v>1379738.06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1379738.06</v>
          </cell>
        </row>
        <row r="1788">
          <cell r="A1788" t="str">
            <v>2.1.1.5.1.6.15</v>
          </cell>
          <cell r="B1788" t="str">
            <v>FONDO DE FINANCIAMIENTO DE QUINTANA ROO</v>
          </cell>
          <cell r="C1788" t="str">
            <v>aportacion estatal</v>
          </cell>
          <cell r="D1788">
            <v>0</v>
          </cell>
          <cell r="E1788">
            <v>0</v>
          </cell>
          <cell r="F1788">
            <v>3000000</v>
          </cell>
          <cell r="G1788">
            <v>0</v>
          </cell>
          <cell r="H1788">
            <v>2000000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5000000</v>
          </cell>
          <cell r="Q1788">
            <v>5000000</v>
          </cell>
          <cell r="R1788" t="e">
            <v>#REF!</v>
          </cell>
          <cell r="S1788" t="e">
            <v>#REF!</v>
          </cell>
          <cell r="T1788">
            <v>5000000</v>
          </cell>
          <cell r="U1788">
            <v>0</v>
          </cell>
          <cell r="V1788">
            <v>5000000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5000000</v>
          </cell>
        </row>
        <row r="1789">
          <cell r="A1789" t="str">
            <v>2.1.1.5.1.6.21</v>
          </cell>
          <cell r="B1789" t="str">
            <v>FONDO REGIONAL MU UCH MUK IL S.C.</v>
          </cell>
          <cell r="C1789" t="str">
            <v>aportacion estatal</v>
          </cell>
          <cell r="D1789">
            <v>0</v>
          </cell>
          <cell r="E1789">
            <v>471900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471900</v>
          </cell>
          <cell r="Q1789">
            <v>471900</v>
          </cell>
          <cell r="R1789" t="e">
            <v>#REF!</v>
          </cell>
          <cell r="S1789" t="e">
            <v>#REF!</v>
          </cell>
          <cell r="T1789">
            <v>471900</v>
          </cell>
          <cell r="U1789">
            <v>0</v>
          </cell>
          <cell r="V1789">
            <v>471900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471900</v>
          </cell>
        </row>
        <row r="1790">
          <cell r="A1790" t="str">
            <v>2.1.1.5.1.6.22</v>
          </cell>
          <cell r="B1790" t="str">
            <v>FONDO REGIONAL TUMBEN MEYAJ MAYAOB NUEVO TRABAJO DE LOS MAYAS</v>
          </cell>
          <cell r="C1790" t="str">
            <v>aportacion estatal</v>
          </cell>
          <cell r="D1790">
            <v>0</v>
          </cell>
          <cell r="E1790">
            <v>593240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593240</v>
          </cell>
          <cell r="Q1790">
            <v>593240</v>
          </cell>
          <cell r="R1790" t="e">
            <v>#REF!</v>
          </cell>
          <cell r="S1790" t="e">
            <v>#REF!</v>
          </cell>
          <cell r="T1790">
            <v>593240</v>
          </cell>
          <cell r="U1790">
            <v>0</v>
          </cell>
          <cell r="V1790">
            <v>593240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593240</v>
          </cell>
        </row>
        <row r="1791">
          <cell r="A1791" t="str">
            <v>2.1.1.5.1.6.27</v>
          </cell>
          <cell r="B1791" t="str">
            <v>FONDO DE FOMENTO AGROPECUARIO DEL ESTADO DE QUINTANA ROO FIDEICOMISO 2725</v>
          </cell>
          <cell r="C1791" t="str">
            <v>aportacion estatal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4728320.74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12991082</v>
          </cell>
          <cell r="O1791">
            <v>0</v>
          </cell>
          <cell r="P1791">
            <v>17719402.740000002</v>
          </cell>
          <cell r="Q1791">
            <v>4728320.74</v>
          </cell>
          <cell r="R1791" t="e">
            <v>#REF!</v>
          </cell>
          <cell r="S1791" t="e">
            <v>#REF!</v>
          </cell>
          <cell r="T1791">
            <v>18719402.739999998</v>
          </cell>
          <cell r="U1791">
            <v>0</v>
          </cell>
          <cell r="V1791">
            <v>18719402.739999998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18719402.739999998</v>
          </cell>
        </row>
        <row r="1792">
          <cell r="A1792">
            <v>0</v>
          </cell>
          <cell r="B1792" t="str">
            <v>FONDO DE FOMENTO AGROPECUARIO DEL ESTADO DE QUINTANA ROO FIDEICOMISO 2725</v>
          </cell>
          <cell r="C1792" t="str">
            <v>aportacion estatal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1000000</v>
          </cell>
          <cell r="O1792">
            <v>0</v>
          </cell>
          <cell r="P1792">
            <v>1000000</v>
          </cell>
          <cell r="Q1792">
            <v>0</v>
          </cell>
          <cell r="R1792">
            <v>0</v>
          </cell>
          <cell r="S1792">
            <v>-1000000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</row>
        <row r="1793">
          <cell r="A1793" t="str">
            <v>2.1.1.5.1.6.34</v>
          </cell>
          <cell r="B1793" t="str">
            <v>FONDO REGIONAL CH´IBAL MAYA S.C.</v>
          </cell>
          <cell r="C1793" t="str">
            <v>aportacion estatal</v>
          </cell>
          <cell r="D1793">
            <v>0</v>
          </cell>
          <cell r="E1793">
            <v>546697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546697</v>
          </cell>
          <cell r="Q1793">
            <v>546697</v>
          </cell>
          <cell r="R1793" t="e">
            <v>#REF!</v>
          </cell>
          <cell r="S1793" t="e">
            <v>#REF!</v>
          </cell>
          <cell r="T1793">
            <v>546697</v>
          </cell>
          <cell r="U1793">
            <v>0</v>
          </cell>
          <cell r="V1793">
            <v>546697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546697</v>
          </cell>
        </row>
        <row r="1794">
          <cell r="A1794" t="str">
            <v>2.1.1.5.1.6.62</v>
          </cell>
          <cell r="B1794" t="str">
            <v>FUNDACIÓN QUINTANA ROO PRODUCE, A.C.</v>
          </cell>
          <cell r="C1794" t="str">
            <v>aportacion estatal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5370000</v>
          </cell>
          <cell r="N1794">
            <v>0</v>
          </cell>
          <cell r="O1794">
            <v>0</v>
          </cell>
          <cell r="P1794">
            <v>5370000</v>
          </cell>
          <cell r="Q1794">
            <v>0</v>
          </cell>
          <cell r="R1794" t="e">
            <v>#REF!</v>
          </cell>
          <cell r="S1794" t="e">
            <v>#REF!</v>
          </cell>
          <cell r="T1794">
            <v>5370000</v>
          </cell>
          <cell r="U1794">
            <v>0</v>
          </cell>
          <cell r="V1794">
            <v>5370000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5370000</v>
          </cell>
        </row>
        <row r="1795">
          <cell r="A1795" t="str">
            <v>2.1.1.5.1.7.83</v>
          </cell>
          <cell r="B1795" t="str">
            <v>GONZALEZ FLORES LUIS ALBERTO</v>
          </cell>
          <cell r="C1795" t="str">
            <v>aportacion estatal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656328.4800000001</v>
          </cell>
          <cell r="K1795">
            <v>1742500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2398828.48</v>
          </cell>
          <cell r="Q1795">
            <v>2398828.48</v>
          </cell>
          <cell r="R1795" t="e">
            <v>#REF!</v>
          </cell>
          <cell r="S1795" t="e">
            <v>#REF!</v>
          </cell>
          <cell r="T1795">
            <v>2398828.48</v>
          </cell>
          <cell r="U1795">
            <v>0</v>
          </cell>
          <cell r="V1795">
            <v>2398828.48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2398828.48</v>
          </cell>
        </row>
        <row r="1796">
          <cell r="A1796" t="str">
            <v>2.1.1.5.1.7.109</v>
          </cell>
          <cell r="B1796" t="str">
            <v>GONZALEZ CETINA PAULA GONZALEZ</v>
          </cell>
          <cell r="C1796" t="str">
            <v>aportacion estatal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 t="e">
            <v>#REF!</v>
          </cell>
          <cell r="S1796" t="e">
            <v>#REF!</v>
          </cell>
          <cell r="T1796">
            <v>1497000</v>
          </cell>
          <cell r="U1796">
            <v>0</v>
          </cell>
          <cell r="V1796">
            <v>1497000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1497000</v>
          </cell>
        </row>
        <row r="1797">
          <cell r="A1797" t="str">
            <v>2.1.1.5.1.13.42</v>
          </cell>
          <cell r="B1797" t="str">
            <v>MEYAJ UT´IAL MAÁLOÓB KÍNOOB ASOL DE COMUNID Y ORG INDIGENAS</v>
          </cell>
          <cell r="C1797" t="str">
            <v>aportacion estatal</v>
          </cell>
          <cell r="D1797">
            <v>0</v>
          </cell>
          <cell r="E1797">
            <v>688686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688686</v>
          </cell>
          <cell r="Q1797">
            <v>688686</v>
          </cell>
          <cell r="R1797" t="e">
            <v>#REF!</v>
          </cell>
          <cell r="S1797" t="e">
            <v>#REF!</v>
          </cell>
          <cell r="T1797">
            <v>688686</v>
          </cell>
          <cell r="U1797">
            <v>0</v>
          </cell>
          <cell r="V1797">
            <v>688686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688686</v>
          </cell>
        </row>
        <row r="1798">
          <cell r="A1798" t="str">
            <v>2.1.1.5.1.17.15</v>
          </cell>
          <cell r="B1798" t="str">
            <v>DE LA PEÑA RUIZ DE CHAVEZ PATRICIO</v>
          </cell>
          <cell r="C1798" t="str">
            <v>aportacion estatal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2615849.81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2615849.81</v>
          </cell>
          <cell r="Q1798">
            <v>2615849.81</v>
          </cell>
          <cell r="R1798" t="e">
            <v>#REF!</v>
          </cell>
          <cell r="S1798" t="e">
            <v>#REF!</v>
          </cell>
          <cell r="T1798">
            <v>2615849.81</v>
          </cell>
          <cell r="U1798">
            <v>0</v>
          </cell>
          <cell r="V1798">
            <v>2615849.81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2615849.81</v>
          </cell>
        </row>
        <row r="1799">
          <cell r="A1799" t="str">
            <v>2.1.1.5.1.20.142</v>
          </cell>
          <cell r="B1799" t="str">
            <v>SECRETARIA DE DESARROLLO TERRITORIAL URBANO SUSTENTABLE</v>
          </cell>
          <cell r="C1799" t="str">
            <v>aportacion estatal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17200988</v>
          </cell>
          <cell r="N1799">
            <v>0</v>
          </cell>
          <cell r="O1799">
            <v>0</v>
          </cell>
          <cell r="P1799">
            <v>17200988</v>
          </cell>
          <cell r="Q1799">
            <v>0</v>
          </cell>
          <cell r="R1799" t="e">
            <v>#REF!</v>
          </cell>
          <cell r="S1799" t="e">
            <v>#REF!</v>
          </cell>
          <cell r="T1799">
            <v>17200988</v>
          </cell>
          <cell r="U1799">
            <v>0</v>
          </cell>
          <cell r="V1799">
            <v>17200988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17200988</v>
          </cell>
        </row>
        <row r="1800">
          <cell r="A1800" t="str">
            <v>2.1.1.5.1.20.143</v>
          </cell>
          <cell r="B1800" t="str">
            <v>SECRETARIA DE DESARROLLO SOCIAL</v>
          </cell>
          <cell r="C1800" t="str">
            <v>aportacion estatal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21120645.030000001</v>
          </cell>
          <cell r="O1800">
            <v>0</v>
          </cell>
          <cell r="P1800">
            <v>21120645.030000001</v>
          </cell>
          <cell r="Q1800">
            <v>0</v>
          </cell>
          <cell r="R1800" t="e">
            <v>#REF!</v>
          </cell>
          <cell r="S1800" t="e">
            <v>#REF!</v>
          </cell>
          <cell r="T1800">
            <v>30110645.030000001</v>
          </cell>
          <cell r="U1800">
            <v>0</v>
          </cell>
          <cell r="V1800">
            <v>30110645.030000001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30110645.030000001</v>
          </cell>
        </row>
        <row r="1801">
          <cell r="A1801" t="str">
            <v>2.1.1.5.1.23.53</v>
          </cell>
          <cell r="B1801" t="str">
            <v>VIAJES BEDA, S.A. DE C.V.</v>
          </cell>
          <cell r="C1801" t="str">
            <v>aportacion estatal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1131000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1131000</v>
          </cell>
          <cell r="Q1801">
            <v>1131000</v>
          </cell>
          <cell r="R1801" t="e">
            <v>#REF!</v>
          </cell>
          <cell r="S1801" t="e">
            <v>#REF!</v>
          </cell>
          <cell r="T1801">
            <v>1131000</v>
          </cell>
          <cell r="U1801">
            <v>0</v>
          </cell>
          <cell r="V1801">
            <v>1131000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1131000</v>
          </cell>
        </row>
        <row r="1802">
          <cell r="A1802" t="str">
            <v>2.1.1.5.1.25.7</v>
          </cell>
          <cell r="B1802" t="str">
            <v xml:space="preserve">XEC BELTRAN DAVID ERNESTO </v>
          </cell>
          <cell r="C1802" t="str">
            <v>aportacion estatal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3072000</v>
          </cell>
          <cell r="P1802">
            <v>3072000</v>
          </cell>
          <cell r="Q1802">
            <v>0</v>
          </cell>
          <cell r="R1802" t="e">
            <v>#REF!</v>
          </cell>
          <cell r="S1802" t="e">
            <v>#REF!</v>
          </cell>
          <cell r="T1802">
            <v>4920000</v>
          </cell>
          <cell r="U1802">
            <v>0</v>
          </cell>
          <cell r="V1802">
            <v>4920000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4920000</v>
          </cell>
        </row>
        <row r="1803">
          <cell r="A1803">
            <v>0</v>
          </cell>
          <cell r="B1803" t="str">
            <v>LA VOZ DE QUINTANA ROO, S.A. DE C.V.</v>
          </cell>
          <cell r="C1803" t="str">
            <v>aportacion estatal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69600</v>
          </cell>
          <cell r="M1803">
            <v>0</v>
          </cell>
          <cell r="N1803">
            <v>0</v>
          </cell>
          <cell r="O1803">
            <v>0</v>
          </cell>
          <cell r="P1803">
            <v>69600</v>
          </cell>
          <cell r="Q1803">
            <v>0</v>
          </cell>
          <cell r="R1803">
            <v>0</v>
          </cell>
          <cell r="S1803">
            <v>-69600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</row>
        <row r="1804">
          <cell r="A1804" t="str">
            <v>2.1.1.2.3</v>
          </cell>
          <cell r="B1804" t="str">
            <v>ADEUDOS POR EXTINSION DE INFOVIR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202084.76</v>
          </cell>
          <cell r="N1804">
            <v>0</v>
          </cell>
          <cell r="O1804">
            <v>0</v>
          </cell>
          <cell r="P1804">
            <v>202084.76</v>
          </cell>
          <cell r="Q1804">
            <v>0</v>
          </cell>
          <cell r="R1804" t="e">
            <v>#REF!</v>
          </cell>
          <cell r="S1804" t="e">
            <v>#REF!</v>
          </cell>
          <cell r="T1804">
            <v>829586.00999999989</v>
          </cell>
          <cell r="U1804">
            <v>0</v>
          </cell>
          <cell r="V1804">
            <v>829586.00999999989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829586.00999999989</v>
          </cell>
        </row>
        <row r="1805">
          <cell r="A1805" t="str">
            <v>2.1.1.2.3.1.4</v>
          </cell>
          <cell r="B1805" t="str">
            <v>Aseguradora Interacciones, S.A.,De C.V. Grupo Financiero Interacciones</v>
          </cell>
          <cell r="C1805" t="str">
            <v>Extincion de Infovir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 t="e">
            <v>#REF!</v>
          </cell>
          <cell r="S1805" t="e">
            <v>#REF!</v>
          </cell>
          <cell r="T1805">
            <v>274450.65999999997</v>
          </cell>
          <cell r="U1805">
            <v>0</v>
          </cell>
          <cell r="V1805">
            <v>274450.65999999997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274450.65999999997</v>
          </cell>
        </row>
        <row r="1806">
          <cell r="A1806" t="str">
            <v>2.1.1.2.3.3.3</v>
          </cell>
          <cell r="B1806" t="str">
            <v>CARDEÑA MEJIA JUAN RAMON</v>
          </cell>
          <cell r="C1806" t="str">
            <v>Extincion de Infovir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 t="e">
            <v>#REF!</v>
          </cell>
          <cell r="S1806" t="e">
            <v>#REF!</v>
          </cell>
          <cell r="T1806">
            <v>4585.5</v>
          </cell>
          <cell r="U1806">
            <v>0</v>
          </cell>
          <cell r="V1806">
            <v>4585.5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4585.5</v>
          </cell>
        </row>
        <row r="1807">
          <cell r="A1807" t="str">
            <v>2.1.1.2.3.3.8</v>
          </cell>
          <cell r="B1807" t="str">
            <v>CHEJIN BATARSE JORGE MANUEL</v>
          </cell>
          <cell r="C1807" t="str">
            <v>Extincion de Infovir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 t="e">
            <v>#REF!</v>
          </cell>
          <cell r="S1807" t="e">
            <v>#REF!</v>
          </cell>
          <cell r="T1807">
            <v>6660</v>
          </cell>
          <cell r="U1807">
            <v>0</v>
          </cell>
          <cell r="V1807">
            <v>6660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6660</v>
          </cell>
        </row>
        <row r="1808">
          <cell r="A1808" t="str">
            <v>2.1.1.2.3.3.9</v>
          </cell>
          <cell r="B1808" t="str">
            <v>CM EQUIPOS Y SOPORTE, S.A. DE C.V.</v>
          </cell>
          <cell r="C1808" t="str">
            <v>Extincion de Infovir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 t="e">
            <v>#REF!</v>
          </cell>
          <cell r="S1808" t="e">
            <v>#REF!</v>
          </cell>
          <cell r="T1808">
            <v>4599.96</v>
          </cell>
          <cell r="U1808">
            <v>0</v>
          </cell>
          <cell r="V1808">
            <v>4599.96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4599.96</v>
          </cell>
        </row>
        <row r="1809">
          <cell r="A1809" t="str">
            <v>2.1.1.2.3.3.11</v>
          </cell>
          <cell r="B1809" t="str">
            <v>COMERCIALIZADORA INFINICOM S DE RL DE CV</v>
          </cell>
          <cell r="C1809" t="str">
            <v>Extincion de Infovir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 t="e">
            <v>#REF!</v>
          </cell>
          <cell r="S1809" t="e">
            <v>#REF!</v>
          </cell>
          <cell r="T1809">
            <v>41528.47</v>
          </cell>
          <cell r="U1809">
            <v>0</v>
          </cell>
          <cell r="V1809">
            <v>41528.47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41528.47</v>
          </cell>
        </row>
        <row r="1810">
          <cell r="A1810" t="str">
            <v>2.1.1.2.3.3.13</v>
          </cell>
          <cell r="B1810" t="str">
            <v>COMISION DE AGUA POTABLE Y ALCANTARILLADO</v>
          </cell>
          <cell r="C1810" t="str">
            <v>Extincion de Infovir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 t="e">
            <v>#REF!</v>
          </cell>
          <cell r="S1810" t="e">
            <v>#REF!</v>
          </cell>
          <cell r="T1810">
            <v>500</v>
          </cell>
          <cell r="U1810">
            <v>0</v>
          </cell>
          <cell r="V1810">
            <v>500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500</v>
          </cell>
        </row>
        <row r="1811">
          <cell r="A1811" t="str">
            <v>2.1.1.2.3.3.16</v>
          </cell>
          <cell r="B1811" t="str">
            <v>CONTILLANTA, S.A. DE C.V.</v>
          </cell>
          <cell r="C1811" t="str">
            <v>Extincion de Infovir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 t="e">
            <v>#REF!</v>
          </cell>
          <cell r="S1811" t="e">
            <v>#REF!</v>
          </cell>
          <cell r="T1811">
            <v>1640.58</v>
          </cell>
          <cell r="U1811">
            <v>0</v>
          </cell>
          <cell r="V1811">
            <v>1640.58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1640.58</v>
          </cell>
        </row>
        <row r="1812">
          <cell r="A1812" t="str">
            <v>2.1.1.2.3.4.2</v>
          </cell>
          <cell r="B1812" t="str">
            <v>DESARROLLOS HIDRAULICOS DE CANCUN, S.A. DE C.V.</v>
          </cell>
          <cell r="C1812" t="str">
            <v>Extincion de Infovir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 t="e">
            <v>#REF!</v>
          </cell>
          <cell r="S1812" t="e">
            <v>#REF!</v>
          </cell>
          <cell r="T1812">
            <v>3327.33</v>
          </cell>
          <cell r="U1812">
            <v>0</v>
          </cell>
          <cell r="V1812">
            <v>3327.33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3327.33</v>
          </cell>
        </row>
        <row r="1813">
          <cell r="A1813" t="str">
            <v>2.1.1.2.3.12.1</v>
          </cell>
          <cell r="B1813" t="str">
            <v>Lugo Witz Lourdes</v>
          </cell>
          <cell r="C1813" t="str">
            <v>Extincion de Infovir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 t="e">
            <v>#REF!</v>
          </cell>
          <cell r="S1813" t="e">
            <v>#REF!</v>
          </cell>
          <cell r="T1813">
            <v>999</v>
          </cell>
          <cell r="U1813">
            <v>0</v>
          </cell>
          <cell r="V1813">
            <v>999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999</v>
          </cell>
        </row>
        <row r="1814">
          <cell r="A1814" t="str">
            <v>2.1.1.2.3.13.1</v>
          </cell>
          <cell r="B1814" t="str">
            <v>Maldonado Puc Noemi Del Rosario</v>
          </cell>
          <cell r="C1814" t="str">
            <v>Extincion de Infovir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 t="e">
            <v>#REF!</v>
          </cell>
          <cell r="S1814" t="e">
            <v>#REF!</v>
          </cell>
          <cell r="T1814">
            <v>6825.39</v>
          </cell>
          <cell r="U1814">
            <v>0</v>
          </cell>
          <cell r="V1814">
            <v>6825.39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6825.39</v>
          </cell>
        </row>
        <row r="1815">
          <cell r="A1815" t="str">
            <v>2.1.1.2.3.13.2</v>
          </cell>
          <cell r="B1815" t="str">
            <v>Malla Ciclon Del Caribe, S.A. De C.V.</v>
          </cell>
          <cell r="C1815" t="str">
            <v>Extincion de Infovir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 t="e">
            <v>#REF!</v>
          </cell>
          <cell r="S1815" t="e">
            <v>#REF!</v>
          </cell>
          <cell r="T1815">
            <v>8345.92</v>
          </cell>
          <cell r="U1815">
            <v>0</v>
          </cell>
          <cell r="V1815">
            <v>8345.92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8345.92</v>
          </cell>
        </row>
        <row r="1816">
          <cell r="A1816" t="str">
            <v>2.1.1.2.3.13.3</v>
          </cell>
          <cell r="B1816" t="str">
            <v>Martinez Marquez Claudia Adela</v>
          </cell>
          <cell r="C1816" t="str">
            <v>Extincion de Infovir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 t="e">
            <v>#REF!</v>
          </cell>
          <cell r="S1816" t="e">
            <v>#REF!</v>
          </cell>
          <cell r="T1816">
            <v>106957.55</v>
          </cell>
          <cell r="U1816">
            <v>0</v>
          </cell>
          <cell r="V1816">
            <v>106957.55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106957.55</v>
          </cell>
        </row>
        <row r="1817">
          <cell r="A1817" t="str">
            <v>2.1.1.2.3.13.5</v>
          </cell>
          <cell r="B1817" t="str">
            <v>Mejia Castellanos Gisell Hanet</v>
          </cell>
          <cell r="C1817" t="str">
            <v>Extincion de Infovir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 t="e">
            <v>#REF!</v>
          </cell>
          <cell r="S1817" t="e">
            <v>#REF!</v>
          </cell>
          <cell r="T1817">
            <v>21850</v>
          </cell>
          <cell r="U1817">
            <v>0</v>
          </cell>
          <cell r="V1817">
            <v>21850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21850</v>
          </cell>
        </row>
        <row r="1818">
          <cell r="A1818" t="str">
            <v>2.1.1.2.3.13.6</v>
          </cell>
          <cell r="B1818" t="str">
            <v>MINGUER ALCOCER JOSE LUIS</v>
          </cell>
          <cell r="C1818" t="str">
            <v>Extincion de Infovir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 t="e">
            <v>#REF!</v>
          </cell>
          <cell r="S1818" t="e">
            <v>#REF!</v>
          </cell>
          <cell r="T1818">
            <v>41514.839999999997</v>
          </cell>
          <cell r="U1818">
            <v>0</v>
          </cell>
          <cell r="V1818">
            <v>41514.839999999997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41514.839999999997</v>
          </cell>
        </row>
        <row r="1819">
          <cell r="A1819" t="str">
            <v>2.1.1.2.3.13.7</v>
          </cell>
          <cell r="B1819" t="str">
            <v>MISTEL COMUNICACIONES Y COMPUTO S.A. DE C.V.</v>
          </cell>
          <cell r="C1819" t="str">
            <v>Extincion de Infovir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 t="e">
            <v>#REF!</v>
          </cell>
          <cell r="S1819" t="e">
            <v>#REF!</v>
          </cell>
          <cell r="T1819">
            <v>2597.4</v>
          </cell>
          <cell r="U1819">
            <v>0</v>
          </cell>
          <cell r="V1819">
            <v>2597.4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2597.4</v>
          </cell>
        </row>
        <row r="1820">
          <cell r="A1820" t="str">
            <v>2.1.1.2.3.16.2</v>
          </cell>
          <cell r="B1820" t="str">
            <v>PINEDA GARCIA ARACELI</v>
          </cell>
          <cell r="C1820" t="str">
            <v>Extincion de Infovir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 t="e">
            <v>#REF!</v>
          </cell>
          <cell r="S1820" t="e">
            <v>#REF!</v>
          </cell>
          <cell r="T1820">
            <v>30400.19</v>
          </cell>
          <cell r="U1820">
            <v>0</v>
          </cell>
          <cell r="V1820">
            <v>30400.19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30400.19</v>
          </cell>
        </row>
        <row r="1821">
          <cell r="A1821" t="str">
            <v>2.1.1.2.3.16.4</v>
          </cell>
          <cell r="B1821" t="str">
            <v>Polishine Del Caribe, S.A. De C.V.</v>
          </cell>
          <cell r="C1821" t="str">
            <v>Extincion de Infovir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 t="e">
            <v>#REF!</v>
          </cell>
          <cell r="S1821" t="e">
            <v>#REF!</v>
          </cell>
          <cell r="T1821">
            <v>35024.449999999997</v>
          </cell>
          <cell r="U1821">
            <v>0</v>
          </cell>
          <cell r="V1821">
            <v>35024.449999999997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35024.449999999997</v>
          </cell>
        </row>
        <row r="1822">
          <cell r="A1822" t="str">
            <v>2.1.1.2.3.16.5</v>
          </cell>
          <cell r="B1822" t="str">
            <v>Protektnet, S.A. De C.V.</v>
          </cell>
          <cell r="C1822" t="str">
            <v>Extincion de Infovir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 t="e">
            <v>#REF!</v>
          </cell>
          <cell r="S1822" t="e">
            <v>#REF!</v>
          </cell>
          <cell r="T1822">
            <v>84970</v>
          </cell>
          <cell r="U1822">
            <v>0</v>
          </cell>
          <cell r="V1822">
            <v>84970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84970</v>
          </cell>
        </row>
        <row r="1823">
          <cell r="A1823" t="str">
            <v>2.1.1.2.3.16.6</v>
          </cell>
          <cell r="B1823" t="str">
            <v>Parra Lopez Norma Rosalia</v>
          </cell>
          <cell r="C1823" t="str">
            <v>Extincion de Infovir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 t="e">
            <v>#REF!</v>
          </cell>
          <cell r="S1823" t="e">
            <v>#REF!</v>
          </cell>
          <cell r="T1823">
            <v>1458</v>
          </cell>
          <cell r="U1823">
            <v>0</v>
          </cell>
          <cell r="V1823">
            <v>1458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1458</v>
          </cell>
        </row>
        <row r="1824">
          <cell r="A1824" t="str">
            <v>2.1.1.2.3.19.4</v>
          </cell>
          <cell r="B1824" t="str">
            <v>Servicios Caribe, S.A. De C.V.</v>
          </cell>
          <cell r="C1824" t="str">
            <v>Extincion de Infovir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 t="e">
            <v>#REF!</v>
          </cell>
          <cell r="S1824" t="e">
            <v>#REF!</v>
          </cell>
          <cell r="T1824">
            <v>2250</v>
          </cell>
          <cell r="U1824">
            <v>0</v>
          </cell>
          <cell r="V1824">
            <v>2250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2250</v>
          </cell>
        </row>
        <row r="1825">
          <cell r="A1825" t="str">
            <v>2.1.1.2.3.19.6</v>
          </cell>
          <cell r="B1825" t="str">
            <v>Servicombustibles Del Caribe, S.A. De C.V.</v>
          </cell>
          <cell r="C1825" t="str">
            <v>Extincion de Infovir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 t="e">
            <v>#REF!</v>
          </cell>
          <cell r="S1825" t="e">
            <v>#REF!</v>
          </cell>
          <cell r="T1825">
            <v>54273.43</v>
          </cell>
          <cell r="U1825">
            <v>0</v>
          </cell>
          <cell r="V1825">
            <v>54273.43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54273.43</v>
          </cell>
        </row>
        <row r="1826">
          <cell r="A1826" t="str">
            <v>2.1.1.2.3.19.7</v>
          </cell>
          <cell r="B1826" t="str">
            <v>Servicombustibles Insurgentes, S.A. De C.V.</v>
          </cell>
          <cell r="C1826" t="str">
            <v>Extincion de Infovir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 t="e">
            <v>#REF!</v>
          </cell>
          <cell r="S1826" t="e">
            <v>#REF!</v>
          </cell>
          <cell r="T1826">
            <v>43776.09</v>
          </cell>
          <cell r="U1826">
            <v>0</v>
          </cell>
          <cell r="V1826">
            <v>43776.09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43776.09</v>
          </cell>
        </row>
        <row r="1827">
          <cell r="A1827" t="str">
            <v>2.1.1.2.3.19.8</v>
          </cell>
          <cell r="B1827" t="str">
            <v>SISTEMA PARA EL DESARROLLO INTEGRAL DE LA FAMILIA DEL ESTADO DE QUINTANA ROO</v>
          </cell>
          <cell r="C1827" t="str">
            <v>Extincion de Infovir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202084.76</v>
          </cell>
          <cell r="N1827">
            <v>0</v>
          </cell>
          <cell r="O1827">
            <v>0</v>
          </cell>
          <cell r="P1827">
            <v>202084.76</v>
          </cell>
          <cell r="Q1827">
            <v>0</v>
          </cell>
          <cell r="R1827" t="e">
            <v>#REF!</v>
          </cell>
          <cell r="S1827" t="e">
            <v>#REF!</v>
          </cell>
          <cell r="T1827">
            <v>2230</v>
          </cell>
          <cell r="U1827">
            <v>0</v>
          </cell>
          <cell r="V1827">
            <v>2230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2230</v>
          </cell>
        </row>
        <row r="1828">
          <cell r="A1828" t="str">
            <v>2.1.1.2.3.20.2</v>
          </cell>
          <cell r="B1828" t="str">
            <v>TZEL CAUICH MAYGUALIDA LIZBETH</v>
          </cell>
          <cell r="C1828" t="str">
            <v>Extincion de Infovir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 t="e">
            <v>#REF!</v>
          </cell>
          <cell r="S1828" t="e">
            <v>#REF!</v>
          </cell>
          <cell r="T1828">
            <v>854.7</v>
          </cell>
          <cell r="U1828">
            <v>0</v>
          </cell>
          <cell r="V1828">
            <v>854.7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854.7</v>
          </cell>
        </row>
        <row r="1829">
          <cell r="A1829" t="str">
            <v>2.1.1.2.3.22.2</v>
          </cell>
          <cell r="B1829" t="str">
            <v>VIZPROTEC CORPORATIVO S.A. DE C.V.</v>
          </cell>
          <cell r="C1829" t="str">
            <v>Extincion de Infovir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 t="e">
            <v>#REF!</v>
          </cell>
          <cell r="S1829" t="e">
            <v>#REF!</v>
          </cell>
          <cell r="T1829">
            <v>47966.55</v>
          </cell>
          <cell r="U1829">
            <v>0</v>
          </cell>
          <cell r="V1829">
            <v>47966.55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47966.55</v>
          </cell>
        </row>
        <row r="1830">
          <cell r="A1830" t="str">
            <v>2.1.1.6.2</v>
          </cell>
          <cell r="B1830" t="str">
            <v>INTERESES, COMISIONES Y OTROS GASTOS DE LA DEUDA PUBLICA POR PARA A CORTO PLAZO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54255.11</v>
          </cell>
          <cell r="U1830">
            <v>0</v>
          </cell>
          <cell r="V1830">
            <v>54255.11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54255.11</v>
          </cell>
        </row>
        <row r="1831">
          <cell r="A1831" t="str">
            <v>2.1.1.6.2.15</v>
          </cell>
          <cell r="B1831" t="str">
            <v>Bansi, S.A.</v>
          </cell>
          <cell r="C1831" t="str">
            <v>Comisiones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</row>
        <row r="1832">
          <cell r="A1832" t="str">
            <v>2.1.1.6.3.5</v>
          </cell>
          <cell r="B1832" t="str">
            <v>Banco Mercantil Del Norte, S.A.</v>
          </cell>
          <cell r="C1832" t="str">
            <v>Comisiones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54255.11</v>
          </cell>
          <cell r="U1832">
            <v>0</v>
          </cell>
          <cell r="V1832">
            <v>54255.11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54255.11</v>
          </cell>
        </row>
        <row r="1833">
          <cell r="A1833" t="str">
            <v>2.1.1.7</v>
          </cell>
          <cell r="B1833" t="str">
            <v>RETENCIONES Y CONTRIBUCIONES POR PAGAR A CORTO PLAZO</v>
          </cell>
          <cell r="C1833">
            <v>0</v>
          </cell>
          <cell r="D1833">
            <v>0</v>
          </cell>
          <cell r="E1833">
            <v>56870.83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56870.83</v>
          </cell>
          <cell r="Q1833">
            <v>56870.83</v>
          </cell>
          <cell r="R1833" t="e">
            <v>#REF!</v>
          </cell>
          <cell r="S1833" t="e">
            <v>#REF!</v>
          </cell>
          <cell r="T1833">
            <v>191677888.89000008</v>
          </cell>
          <cell r="U1833">
            <v>0</v>
          </cell>
          <cell r="V1833">
            <v>191677888.89000008</v>
          </cell>
          <cell r="W1833">
            <v>879567.70000000007</v>
          </cell>
          <cell r="X1833" t="e">
            <v>#REF!</v>
          </cell>
          <cell r="Y1833">
            <v>0</v>
          </cell>
          <cell r="Z1833" t="e">
            <v>#REF!</v>
          </cell>
          <cell r="AA1833" t="e">
            <v>#REF!</v>
          </cell>
        </row>
        <row r="1834">
          <cell r="A1834" t="str">
            <v>2.1.1.7.1.1</v>
          </cell>
          <cell r="B1834" t="str">
            <v>ISR RETENCIONES POR SALARIOS</v>
          </cell>
          <cell r="C1834" t="str">
            <v>Descuentos y Retenciones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 t="e">
            <v>#REF!</v>
          </cell>
          <cell r="S1834" t="e">
            <v>#REF!</v>
          </cell>
          <cell r="T1834">
            <v>50897627.57</v>
          </cell>
          <cell r="U1834">
            <v>0</v>
          </cell>
          <cell r="V1834">
            <v>50897627.57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50897627.57</v>
          </cell>
        </row>
        <row r="1835">
          <cell r="A1835" t="str">
            <v>2.1.1.7.1.2</v>
          </cell>
          <cell r="B1835" t="str">
            <v>ISR RETENCIONES POR SERVICIOS PROFESIONALES</v>
          </cell>
          <cell r="C1835" t="str">
            <v>Descuentos y Retenciones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 t="e">
            <v>#REF!</v>
          </cell>
          <cell r="S1835" t="e">
            <v>#REF!</v>
          </cell>
          <cell r="T1835">
            <v>643844.75</v>
          </cell>
          <cell r="U1835">
            <v>0</v>
          </cell>
          <cell r="V1835">
            <v>643844.75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643844.75</v>
          </cell>
        </row>
        <row r="1836">
          <cell r="A1836" t="str">
            <v>2.1.1.7.1.3</v>
          </cell>
          <cell r="B1836" t="str">
            <v>Isr Retenciones Por Arrendamiento De Inmuebles</v>
          </cell>
          <cell r="C1836" t="str">
            <v>Descuentos y Retenciones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 t="e">
            <v>#REF!</v>
          </cell>
          <cell r="S1836" t="e">
            <v>#REF!</v>
          </cell>
          <cell r="T1836">
            <v>2076764.62</v>
          </cell>
          <cell r="U1836">
            <v>0</v>
          </cell>
          <cell r="V1836">
            <v>2076764.62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2076764.62</v>
          </cell>
        </row>
        <row r="1837">
          <cell r="A1837" t="str">
            <v>2.1.1.7.1.4</v>
          </cell>
          <cell r="B1837" t="str">
            <v>Isr Retenciones Por Asimilados A Salarios</v>
          </cell>
          <cell r="C1837" t="str">
            <v>Descuentos y Retenciones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 t="e">
            <v>#REF!</v>
          </cell>
          <cell r="S1837" t="e">
            <v>#REF!</v>
          </cell>
          <cell r="T1837">
            <v>9042842.2100000009</v>
          </cell>
          <cell r="U1837">
            <v>0</v>
          </cell>
          <cell r="V1837">
            <v>9042842.2100000009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9042842.2100000009</v>
          </cell>
        </row>
        <row r="1838">
          <cell r="A1838">
            <v>0</v>
          </cell>
          <cell r="B1838" t="str">
            <v>Isr SECRETARIA DE HACIENDA Y CREDITO PUBLICO</v>
          </cell>
          <cell r="C1838" t="str">
            <v>Descuentos y Retenciones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43383260</v>
          </cell>
          <cell r="Y1838">
            <v>0</v>
          </cell>
          <cell r="Z1838">
            <v>43383260</v>
          </cell>
          <cell r="AA1838">
            <v>-43383260</v>
          </cell>
        </row>
        <row r="1839">
          <cell r="A1839">
            <v>0</v>
          </cell>
          <cell r="B1839" t="str">
            <v>Impuesto sobre Nomina DESPACHO DEL GOBERNADOR DEL ESTADO</v>
          </cell>
          <cell r="C1839" t="str">
            <v>Descuentos y Retenciones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879567.70000000007</v>
          </cell>
          <cell r="X1839">
            <v>0</v>
          </cell>
          <cell r="Y1839">
            <v>0</v>
          </cell>
          <cell r="Z1839">
            <v>879567.70000000007</v>
          </cell>
          <cell r="AA1839">
            <v>-879567.70000000007</v>
          </cell>
        </row>
        <row r="1840">
          <cell r="A1840" t="str">
            <v>2.1.1.7.1.5</v>
          </cell>
          <cell r="B1840" t="str">
            <v>Impuesto Sobre Nomina (Obra Pública)</v>
          </cell>
          <cell r="C1840" t="str">
            <v>Descuentos y Retenciones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 t="e">
            <v>#REF!</v>
          </cell>
          <cell r="S1840" t="e">
            <v>#REF!</v>
          </cell>
          <cell r="T1840">
            <v>915726.67</v>
          </cell>
          <cell r="U1840">
            <v>0</v>
          </cell>
          <cell r="V1840">
            <v>915726.67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915726.67</v>
          </cell>
        </row>
        <row r="1841">
          <cell r="A1841" t="str">
            <v>2.1.1.7.1.6</v>
          </cell>
          <cell r="B1841" t="str">
            <v>Impuesto Sobre Nomina (Gobierno)</v>
          </cell>
          <cell r="C1841" t="str">
            <v>Descuentos y Retenciones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 t="e">
            <v>#REF!</v>
          </cell>
          <cell r="S1841" t="e">
            <v>#REF!</v>
          </cell>
          <cell r="T1841">
            <v>14977070.76</v>
          </cell>
          <cell r="U1841">
            <v>0</v>
          </cell>
          <cell r="V1841">
            <v>14977070.76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14977070.76</v>
          </cell>
        </row>
        <row r="1842">
          <cell r="A1842" t="str">
            <v>2.1.1.7.2.1</v>
          </cell>
          <cell r="B1842" t="str">
            <v>Cuotas Patron - Trabajador</v>
          </cell>
          <cell r="C1842" t="str">
            <v>Descuentos y Retenciones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 t="e">
            <v>#REF!</v>
          </cell>
          <cell r="S1842" t="e">
            <v>#REF!</v>
          </cell>
          <cell r="T1842">
            <v>3043720.04</v>
          </cell>
          <cell r="U1842">
            <v>0</v>
          </cell>
          <cell r="V1842">
            <v>3043720.04</v>
          </cell>
          <cell r="W1842">
            <v>0</v>
          </cell>
          <cell r="X1842" t="e">
            <v>#REF!</v>
          </cell>
          <cell r="Y1842">
            <v>0</v>
          </cell>
          <cell r="Z1842" t="e">
            <v>#REF!</v>
          </cell>
          <cell r="AA1842" t="e">
            <v>#REF!</v>
          </cell>
        </row>
        <row r="1843">
          <cell r="A1843" t="str">
            <v>2.1.1.7.2.2</v>
          </cell>
          <cell r="B1843" t="str">
            <v>Prestamos A Corto Y Mediano Plazo</v>
          </cell>
          <cell r="C1843" t="str">
            <v>Descuentos y Retenciones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 t="e">
            <v>#REF!</v>
          </cell>
          <cell r="S1843" t="e">
            <v>#REF!</v>
          </cell>
          <cell r="T1843">
            <v>2219624.9300000002</v>
          </cell>
          <cell r="U1843">
            <v>0</v>
          </cell>
          <cell r="V1843">
            <v>2219624.9300000002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2219624.9300000002</v>
          </cell>
        </row>
        <row r="1844">
          <cell r="A1844" t="str">
            <v>2.1.1.7.2.4</v>
          </cell>
          <cell r="B1844" t="str">
            <v>Seguro De Retiro</v>
          </cell>
          <cell r="C1844" t="str">
            <v>Descuentos y Retenciones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 t="e">
            <v>#REF!</v>
          </cell>
          <cell r="S1844" t="e">
            <v>#REF!</v>
          </cell>
          <cell r="T1844">
            <v>46895936.420000002</v>
          </cell>
          <cell r="U1844">
            <v>0</v>
          </cell>
          <cell r="V1844">
            <v>46895936.420000002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46895936.420000002</v>
          </cell>
        </row>
        <row r="1845">
          <cell r="A1845" t="str">
            <v>2.1.1.7.2.5</v>
          </cell>
          <cell r="B1845" t="str">
            <v>Ahorro Solidario Empleado - Gobierno</v>
          </cell>
          <cell r="C1845" t="str">
            <v>Descuentos y Retenciones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 t="e">
            <v>#REF!</v>
          </cell>
          <cell r="S1845" t="e">
            <v>#REF!</v>
          </cell>
          <cell r="T1845">
            <v>12260701.43</v>
          </cell>
          <cell r="U1845">
            <v>0</v>
          </cell>
          <cell r="V1845">
            <v>12260701.43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12260701.43</v>
          </cell>
        </row>
        <row r="1846">
          <cell r="A1846" t="str">
            <v>2.1.1.7.5.1</v>
          </cell>
          <cell r="B1846" t="str">
            <v>Pensiones Alimenticias</v>
          </cell>
          <cell r="C1846" t="str">
            <v>Descuentos y Retenciones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 t="e">
            <v>#REF!</v>
          </cell>
          <cell r="S1846" t="e">
            <v>#REF!</v>
          </cell>
          <cell r="T1846">
            <v>2368688.52</v>
          </cell>
          <cell r="U1846">
            <v>0</v>
          </cell>
          <cell r="V1846">
            <v>2368688.52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2368688.52</v>
          </cell>
        </row>
        <row r="1847">
          <cell r="A1847" t="str">
            <v>2.1.1.7.5.2</v>
          </cell>
          <cell r="B1847" t="str">
            <v>Cuotas Sindicales</v>
          </cell>
          <cell r="C1847" t="str">
            <v>Descuentos y Retenciones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 t="e">
            <v>#REF!</v>
          </cell>
          <cell r="S1847" t="e">
            <v>#REF!</v>
          </cell>
          <cell r="T1847">
            <v>129918.47</v>
          </cell>
          <cell r="U1847">
            <v>0</v>
          </cell>
          <cell r="V1847">
            <v>129918.47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129918.47</v>
          </cell>
        </row>
        <row r="1848">
          <cell r="A1848" t="str">
            <v>2.1.1.7.5.3</v>
          </cell>
          <cell r="B1848" t="str">
            <v>Infonacot</v>
          </cell>
          <cell r="C1848" t="str">
            <v>Descuentos y Retenciones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 t="e">
            <v>#REF!</v>
          </cell>
          <cell r="S1848" t="e">
            <v>#REF!</v>
          </cell>
          <cell r="T1848">
            <v>-14560.89</v>
          </cell>
          <cell r="U1848">
            <v>0</v>
          </cell>
          <cell r="V1848">
            <v>-14560.89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-14560.89</v>
          </cell>
        </row>
        <row r="1849">
          <cell r="A1849" t="str">
            <v>2.1.1.7.5.4</v>
          </cell>
          <cell r="B1849" t="str">
            <v>FONDO DE FINANCIAMIENTO Y AHORRO DE LOS TRABAJADORES DEL PODER EJECUTIVO</v>
          </cell>
          <cell r="C1849" t="str">
            <v>Descuentos y Retenciones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 t="e">
            <v>#REF!</v>
          </cell>
          <cell r="S1849" t="e">
            <v>#REF!</v>
          </cell>
          <cell r="T1849">
            <v>-24378</v>
          </cell>
          <cell r="U1849">
            <v>0</v>
          </cell>
          <cell r="V1849">
            <v>-24378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-24378</v>
          </cell>
        </row>
        <row r="1850">
          <cell r="A1850" t="str">
            <v>2.1.1.7.5.5</v>
          </cell>
          <cell r="B1850" t="str">
            <v>5% Al Millar (Obra Publica)</v>
          </cell>
          <cell r="C1850" t="str">
            <v>Descuentos y Retenciones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 t="e">
            <v>#REF!</v>
          </cell>
          <cell r="S1850" t="e">
            <v>#REF!</v>
          </cell>
          <cell r="T1850">
            <v>920642.51</v>
          </cell>
          <cell r="U1850">
            <v>0</v>
          </cell>
          <cell r="V1850">
            <v>920642.51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920642.51</v>
          </cell>
        </row>
        <row r="1851">
          <cell r="A1851" t="str">
            <v>2.1.1.7.5.6</v>
          </cell>
          <cell r="B1851" t="str">
            <v>Camara Mexicana De La Industria De La Construccion</v>
          </cell>
          <cell r="C1851" t="str">
            <v>Descuentos y Retenciones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 t="e">
            <v>#REF!</v>
          </cell>
          <cell r="S1851" t="e">
            <v>#REF!</v>
          </cell>
          <cell r="T1851">
            <v>497571.38</v>
          </cell>
          <cell r="U1851">
            <v>0</v>
          </cell>
          <cell r="V1851">
            <v>497571.38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497571.38</v>
          </cell>
        </row>
        <row r="1852">
          <cell r="A1852" t="str">
            <v>2.1.1.7.5.7</v>
          </cell>
          <cell r="B1852" t="str">
            <v>Sancion Por Obra Publica</v>
          </cell>
          <cell r="C1852" t="str">
            <v>Descuentos y Retenciones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 t="e">
            <v>#REF!</v>
          </cell>
          <cell r="S1852" t="e">
            <v>#REF!</v>
          </cell>
          <cell r="T1852">
            <v>-11321.65</v>
          </cell>
          <cell r="U1852">
            <v>0</v>
          </cell>
          <cell r="V1852">
            <v>-11321.65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-11321.65</v>
          </cell>
        </row>
        <row r="1853">
          <cell r="A1853" t="str">
            <v>2.1.1.7.5.8.1</v>
          </cell>
          <cell r="B1853" t="str">
            <v>Metlife Mexico Delegacion Othon P Blanco</v>
          </cell>
          <cell r="C1853" t="str">
            <v>Descuentos y Retenciones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 t="e">
            <v>#REF!</v>
          </cell>
          <cell r="S1853" t="e">
            <v>#REF!</v>
          </cell>
          <cell r="T1853">
            <v>608134.40000000002</v>
          </cell>
          <cell r="U1853">
            <v>0</v>
          </cell>
          <cell r="V1853">
            <v>608134.40000000002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608134.40000000002</v>
          </cell>
        </row>
        <row r="1854">
          <cell r="A1854" t="str">
            <v>2.1.1.7.5.8.2</v>
          </cell>
          <cell r="B1854" t="str">
            <v>Metlife Mexico Delegacion Cancun</v>
          </cell>
          <cell r="C1854" t="str">
            <v>Descuentos y Retenciones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 t="e">
            <v>#REF!</v>
          </cell>
          <cell r="S1854" t="e">
            <v>#REF!</v>
          </cell>
          <cell r="T1854">
            <v>185580.66</v>
          </cell>
          <cell r="U1854">
            <v>0</v>
          </cell>
          <cell r="V1854">
            <v>185580.66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185580.66</v>
          </cell>
        </row>
        <row r="1855">
          <cell r="A1855" t="str">
            <v>2.1.1.7.5.8.3</v>
          </cell>
          <cell r="B1855" t="str">
            <v>Metlife Mexico Delegacion Cozumel</v>
          </cell>
          <cell r="C1855" t="str">
            <v>Descuentos y Retenciones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 t="e">
            <v>#REF!</v>
          </cell>
          <cell r="S1855" t="e">
            <v>#REF!</v>
          </cell>
          <cell r="T1855">
            <v>51731.09</v>
          </cell>
          <cell r="U1855">
            <v>0</v>
          </cell>
          <cell r="V1855">
            <v>51731.09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51731.09</v>
          </cell>
        </row>
        <row r="1856">
          <cell r="A1856" t="str">
            <v>2.1.1.7.5.8.4</v>
          </cell>
          <cell r="B1856" t="str">
            <v>Metlife Mexico Delegacion Isla Mujeres</v>
          </cell>
          <cell r="C1856" t="str">
            <v>Descuentos y Retenciones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 t="e">
            <v>#REF!</v>
          </cell>
          <cell r="S1856" t="e">
            <v>#REF!</v>
          </cell>
          <cell r="T1856">
            <v>18237.72</v>
          </cell>
          <cell r="U1856">
            <v>0</v>
          </cell>
          <cell r="V1856">
            <v>18237.72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18237.72</v>
          </cell>
        </row>
        <row r="1857">
          <cell r="A1857" t="str">
            <v>2.1.1.7.5.8.5</v>
          </cell>
          <cell r="B1857" t="str">
            <v>Metlife Mexico Delegacion Solidaridad</v>
          </cell>
          <cell r="C1857" t="str">
            <v>Descuentos y Retenciones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 t="e">
            <v>#REF!</v>
          </cell>
          <cell r="S1857" t="e">
            <v>#REF!</v>
          </cell>
          <cell r="T1857">
            <v>111078.23</v>
          </cell>
          <cell r="U1857">
            <v>0</v>
          </cell>
          <cell r="V1857">
            <v>111078.23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111078.23</v>
          </cell>
        </row>
        <row r="1858">
          <cell r="A1858" t="str">
            <v>2.1.1.7.5.8.6</v>
          </cell>
          <cell r="B1858" t="str">
            <v>Metlife Mexico Delegacion Felipe Carrillo Puerto</v>
          </cell>
          <cell r="C1858" t="str">
            <v>Descuentos y Retenciones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 t="e">
            <v>#REF!</v>
          </cell>
          <cell r="S1858" t="e">
            <v>#REF!</v>
          </cell>
          <cell r="T1858">
            <v>24552.68</v>
          </cell>
          <cell r="U1858">
            <v>0</v>
          </cell>
          <cell r="V1858">
            <v>24552.68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24552.68</v>
          </cell>
        </row>
        <row r="1859">
          <cell r="A1859" t="str">
            <v>2.1.1.7.5.8.7</v>
          </cell>
          <cell r="B1859" t="str">
            <v>Metlife Mexico Delegacion Jose Maria Morelos</v>
          </cell>
          <cell r="C1859" t="str">
            <v>Descuentos y Retenciones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 t="e">
            <v>#REF!</v>
          </cell>
          <cell r="S1859" t="e">
            <v>#REF!</v>
          </cell>
          <cell r="T1859">
            <v>4543.32</v>
          </cell>
          <cell r="U1859">
            <v>0</v>
          </cell>
          <cell r="V1859">
            <v>4543.32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4543.32</v>
          </cell>
        </row>
        <row r="1860">
          <cell r="A1860" t="str">
            <v>2.1.1.7.5.8.8</v>
          </cell>
          <cell r="B1860" t="str">
            <v>Metlife Mexico Delegacion Kantunilkin</v>
          </cell>
          <cell r="C1860" t="str">
            <v>Descuentos y Retenciones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 t="e">
            <v>#REF!</v>
          </cell>
          <cell r="S1860" t="e">
            <v>#REF!</v>
          </cell>
          <cell r="T1860">
            <v>13645.68</v>
          </cell>
          <cell r="U1860">
            <v>0</v>
          </cell>
          <cell r="V1860">
            <v>13645.68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13645.68</v>
          </cell>
        </row>
        <row r="1861">
          <cell r="A1861" t="str">
            <v>2.1.1.7.5.9</v>
          </cell>
          <cell r="B1861" t="str">
            <v>PENA CONVENCIONAL</v>
          </cell>
          <cell r="C1861" t="str">
            <v>Descuentos y Retenciones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 t="e">
            <v>#REF!</v>
          </cell>
          <cell r="S1861" t="e">
            <v>#REF!</v>
          </cell>
          <cell r="T1861">
            <v>6693.32</v>
          </cell>
          <cell r="U1861">
            <v>0</v>
          </cell>
          <cell r="V1861">
            <v>6693.32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6693.32</v>
          </cell>
        </row>
        <row r="1862">
          <cell r="A1862" t="str">
            <v>2.1.1.7.5.10.1</v>
          </cell>
          <cell r="B1862" t="str">
            <v>Fondo De Ahorro 2011-2012</v>
          </cell>
          <cell r="C1862" t="str">
            <v>Descuentos y Retenciones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 t="e">
            <v>#REF!</v>
          </cell>
          <cell r="S1862" t="e">
            <v>#REF!</v>
          </cell>
          <cell r="T1862">
            <v>-2376.6</v>
          </cell>
          <cell r="U1862">
            <v>0</v>
          </cell>
          <cell r="V1862">
            <v>-2376.6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-2376.6</v>
          </cell>
        </row>
        <row r="1863">
          <cell r="A1863" t="str">
            <v>2.1.1.7.5.10.2</v>
          </cell>
          <cell r="B1863" t="str">
            <v>Fondo De Ahorro 2012-2013</v>
          </cell>
          <cell r="C1863" t="str">
            <v>Descuentos y Retenciones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 t="e">
            <v>#REF!</v>
          </cell>
          <cell r="S1863" t="e">
            <v>#REF!</v>
          </cell>
          <cell r="T1863">
            <v>91832.78</v>
          </cell>
          <cell r="U1863">
            <v>0</v>
          </cell>
          <cell r="V1863">
            <v>91832.78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91832.78</v>
          </cell>
        </row>
        <row r="1864">
          <cell r="A1864" t="str">
            <v>2.1.1.7.5.10.3</v>
          </cell>
          <cell r="B1864" t="str">
            <v>Fondo De Ahorro 2013-2014</v>
          </cell>
          <cell r="C1864" t="str">
            <v>Descuentos y Retenciones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 t="e">
            <v>#REF!</v>
          </cell>
          <cell r="S1864" t="e">
            <v>#REF!</v>
          </cell>
          <cell r="T1864">
            <v>-223613.72</v>
          </cell>
          <cell r="U1864">
            <v>0</v>
          </cell>
          <cell r="V1864">
            <v>-223613.72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-223613.72</v>
          </cell>
        </row>
        <row r="1865">
          <cell r="A1865" t="str">
            <v>2.1.1.7.5.10.4</v>
          </cell>
          <cell r="B1865" t="str">
            <v>Fondo De Ahorro 2014-2015</v>
          </cell>
          <cell r="C1865" t="str">
            <v>Descuentos y Retenciones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 t="e">
            <v>#REF!</v>
          </cell>
          <cell r="S1865" t="e">
            <v>#REF!</v>
          </cell>
          <cell r="T1865">
            <v>13746.84</v>
          </cell>
          <cell r="U1865">
            <v>0</v>
          </cell>
          <cell r="V1865">
            <v>13746.84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13746.84</v>
          </cell>
        </row>
        <row r="1866">
          <cell r="A1866" t="str">
            <v>2.1.1.7.5.10.5</v>
          </cell>
          <cell r="B1866" t="str">
            <v>Fondo De Ahorro 2015-2016</v>
          </cell>
          <cell r="C1866" t="str">
            <v>Descuentos y Retenciones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 t="e">
            <v>#REF!</v>
          </cell>
          <cell r="S1866" t="e">
            <v>#REF!</v>
          </cell>
          <cell r="T1866">
            <v>87229.62</v>
          </cell>
          <cell r="U1866">
            <v>0</v>
          </cell>
          <cell r="V1866">
            <v>87229.62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87229.62</v>
          </cell>
        </row>
        <row r="1867">
          <cell r="A1867" t="str">
            <v>2.1.1.7.5.10.6</v>
          </cell>
          <cell r="B1867" t="str">
            <v>Fondo De Ahorro 2016-2017</v>
          </cell>
          <cell r="C1867" t="str">
            <v>Descuentos y Retenciones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 t="e">
            <v>#REF!</v>
          </cell>
          <cell r="S1867" t="e">
            <v>#REF!</v>
          </cell>
          <cell r="T1867">
            <v>278756.46000000002</v>
          </cell>
          <cell r="U1867">
            <v>0</v>
          </cell>
          <cell r="V1867">
            <v>278756.46000000002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278756.46000000002</v>
          </cell>
        </row>
        <row r="1868">
          <cell r="A1868" t="str">
            <v>2.1.1.7.5.10.7</v>
          </cell>
          <cell r="B1868" t="str">
            <v>Fondo De Ahorro 2017-2018</v>
          </cell>
          <cell r="C1868" t="str">
            <v>Descuentos y Retenciones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 t="e">
            <v>#REF!</v>
          </cell>
          <cell r="S1868" t="e">
            <v>#REF!</v>
          </cell>
          <cell r="T1868">
            <v>79552.800000000003</v>
          </cell>
          <cell r="U1868">
            <v>0</v>
          </cell>
          <cell r="V1868">
            <v>79552.800000000003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79552.800000000003</v>
          </cell>
        </row>
        <row r="1869">
          <cell r="A1869" t="str">
            <v>2.1.1.7.5.10.8</v>
          </cell>
          <cell r="B1869" t="str">
            <v>Fondo De Ahorro 2018-2019</v>
          </cell>
          <cell r="C1869" t="str">
            <v>Descuentos y Retenciones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 t="e">
            <v>#REF!</v>
          </cell>
          <cell r="S1869" t="e">
            <v>#REF!</v>
          </cell>
          <cell r="T1869">
            <v>105904.71</v>
          </cell>
          <cell r="U1869">
            <v>0</v>
          </cell>
          <cell r="V1869">
            <v>105904.71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105904.71</v>
          </cell>
        </row>
        <row r="1870">
          <cell r="A1870" t="str">
            <v>2.1.1.7.5.10.9</v>
          </cell>
          <cell r="B1870" t="str">
            <v>Fondo De Ahorro 2019-2020</v>
          </cell>
          <cell r="C1870" t="str">
            <v>Descuentos y Retenciones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 t="e">
            <v>#REF!</v>
          </cell>
          <cell r="S1870" t="e">
            <v>#REF!</v>
          </cell>
          <cell r="T1870">
            <v>-59147.39</v>
          </cell>
          <cell r="U1870">
            <v>0</v>
          </cell>
          <cell r="V1870">
            <v>-59147.39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-59147.39</v>
          </cell>
        </row>
        <row r="1871">
          <cell r="A1871" t="str">
            <v>2.1.1.7.5.10.10</v>
          </cell>
          <cell r="B1871" t="str">
            <v>Fondo De Ahorro 2020-2021</v>
          </cell>
          <cell r="C1871" t="str">
            <v>Descuentos y Retenciones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 t="e">
            <v>#REF!</v>
          </cell>
          <cell r="S1871" t="e">
            <v>#REF!</v>
          </cell>
          <cell r="T1871">
            <v>43305593.630000003</v>
          </cell>
          <cell r="U1871">
            <v>0</v>
          </cell>
          <cell r="V1871">
            <v>43305593.630000003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43305593.630000003</v>
          </cell>
        </row>
        <row r="1872">
          <cell r="A1872" t="str">
            <v>2.1.1.7.6.5</v>
          </cell>
          <cell r="B1872" t="str">
            <v>2% Impuesto Sobre Nomina De Empleados</v>
          </cell>
          <cell r="C1872" t="str">
            <v>Descuentos y Retenciones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 t="e">
            <v>#REF!</v>
          </cell>
          <cell r="S1872" t="e">
            <v>#REF!</v>
          </cell>
          <cell r="T1872">
            <v>1021.5</v>
          </cell>
          <cell r="U1872">
            <v>0</v>
          </cell>
          <cell r="V1872">
            <v>1021.5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1021.5</v>
          </cell>
        </row>
        <row r="1873">
          <cell r="A1873" t="str">
            <v>2.1.1.7.6.9</v>
          </cell>
          <cell r="B1873" t="str">
            <v>2% Capacitacion Industrial</v>
          </cell>
          <cell r="C1873" t="str">
            <v>Descuentos y Retenciones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 t="e">
            <v>#REF!</v>
          </cell>
          <cell r="S1873" t="e">
            <v>#REF!</v>
          </cell>
          <cell r="T1873">
            <v>33613.019999999997</v>
          </cell>
          <cell r="U1873">
            <v>0</v>
          </cell>
          <cell r="V1873">
            <v>33613.019999999997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33613.019999999997</v>
          </cell>
        </row>
        <row r="1874">
          <cell r="A1874" t="str">
            <v>2.1.1.7.6.10</v>
          </cell>
          <cell r="B1874" t="str">
            <v>5% Mantenimiento Del Edificio De La Cmic</v>
          </cell>
          <cell r="C1874" t="str">
            <v>Descuentos y Retenciones</v>
          </cell>
          <cell r="D1874">
            <v>0</v>
          </cell>
          <cell r="E1874">
            <v>56870.83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56870.83</v>
          </cell>
          <cell r="Q1874">
            <v>56870.83</v>
          </cell>
          <cell r="R1874" t="e">
            <v>#REF!</v>
          </cell>
          <cell r="S1874" t="e">
            <v>#REF!</v>
          </cell>
          <cell r="T1874">
            <v>84032.58</v>
          </cell>
          <cell r="U1874">
            <v>0</v>
          </cell>
          <cell r="V1874">
            <v>84032.58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84032.58</v>
          </cell>
        </row>
        <row r="1875">
          <cell r="A1875" t="str">
            <v>2.1.1.7.6.14</v>
          </cell>
          <cell r="B1875" t="str">
            <v>Cuotas Imsss</v>
          </cell>
          <cell r="C1875" t="str">
            <v>Descuentos y Retenciones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 t="e">
            <v>#REF!</v>
          </cell>
          <cell r="S1875" t="e">
            <v>#REF!</v>
          </cell>
          <cell r="T1875">
            <v>17125.82</v>
          </cell>
          <cell r="U1875">
            <v>0</v>
          </cell>
          <cell r="V1875">
            <v>17125.82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17125.82</v>
          </cell>
        </row>
        <row r="1876">
          <cell r="A1876">
            <v>0</v>
          </cell>
          <cell r="B1876">
            <v>0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</row>
        <row r="1877">
          <cell r="A1877">
            <v>0</v>
          </cell>
          <cell r="B1877" t="str">
            <v>PAGO DE LO INDEBIDO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33143823</v>
          </cell>
          <cell r="P1877">
            <v>33143823</v>
          </cell>
          <cell r="Q1877">
            <v>0</v>
          </cell>
          <cell r="R1877">
            <v>0</v>
          </cell>
          <cell r="S1877">
            <v>-33143823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</row>
        <row r="1878">
          <cell r="A1878">
            <v>0</v>
          </cell>
          <cell r="B1878" t="str">
            <v>ADMINISTRACION DE SERVICIOS DE INTEGRACION CANEK SA DE CV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216904</v>
          </cell>
          <cell r="P1878">
            <v>216904</v>
          </cell>
          <cell r="Q1878">
            <v>0</v>
          </cell>
          <cell r="R1878">
            <v>0</v>
          </cell>
          <cell r="S1878">
            <v>-216904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</row>
        <row r="1879">
          <cell r="A1879">
            <v>0</v>
          </cell>
          <cell r="B1879" t="str">
            <v>ADRIANAGAITANTERRAZAS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102</v>
          </cell>
          <cell r="P1879">
            <v>102</v>
          </cell>
          <cell r="Q1879">
            <v>0</v>
          </cell>
          <cell r="R1879">
            <v>0</v>
          </cell>
          <cell r="S1879">
            <v>-102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</row>
        <row r="1880">
          <cell r="A1880">
            <v>0</v>
          </cell>
          <cell r="B1880" t="str">
            <v>AGUILAR NUÑEZ ANGEL ENRIQUE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781</v>
          </cell>
          <cell r="P1880">
            <v>781</v>
          </cell>
          <cell r="Q1880">
            <v>0</v>
          </cell>
          <cell r="R1880">
            <v>0</v>
          </cell>
          <cell r="S1880">
            <v>-781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</row>
        <row r="1881">
          <cell r="A1881">
            <v>0</v>
          </cell>
          <cell r="B1881" t="str">
            <v>ALBERTOAGUILARSALMERON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1574</v>
          </cell>
          <cell r="P1881">
            <v>1574</v>
          </cell>
          <cell r="Q1881">
            <v>0</v>
          </cell>
          <cell r="R1881">
            <v>0</v>
          </cell>
          <cell r="S1881">
            <v>-1574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</row>
        <row r="1882">
          <cell r="A1882">
            <v>0</v>
          </cell>
          <cell r="B1882" t="str">
            <v>ALICIASALVADORTOLEDO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1247</v>
          </cell>
          <cell r="P1882">
            <v>1247</v>
          </cell>
          <cell r="Q1882">
            <v>0</v>
          </cell>
          <cell r="R1882">
            <v>0</v>
          </cell>
          <cell r="S1882">
            <v>-1247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</row>
        <row r="1883">
          <cell r="A1883">
            <v>0</v>
          </cell>
          <cell r="B1883" t="str">
            <v>ANA CHRISTIANCARRERAARRONTE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1250</v>
          </cell>
          <cell r="P1883">
            <v>1250</v>
          </cell>
          <cell r="Q1883">
            <v>0</v>
          </cell>
          <cell r="R1883">
            <v>0</v>
          </cell>
          <cell r="S1883">
            <v>-1250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</row>
        <row r="1884">
          <cell r="A1884">
            <v>0</v>
          </cell>
          <cell r="B1884" t="str">
            <v>ASESORES CORPORATIVO MUBET S.A. DE C.V.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5713</v>
          </cell>
          <cell r="P1884">
            <v>5713</v>
          </cell>
          <cell r="Q1884">
            <v>0</v>
          </cell>
          <cell r="R1884">
            <v>0</v>
          </cell>
          <cell r="S1884">
            <v>-5713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</row>
        <row r="1885">
          <cell r="A1885">
            <v>0</v>
          </cell>
          <cell r="B1885" t="str">
            <v>BOTIGA SERVICIOS S.A. DE C.V.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24156</v>
          </cell>
          <cell r="P1885">
            <v>24156</v>
          </cell>
          <cell r="Q1885">
            <v>0</v>
          </cell>
          <cell r="R1885">
            <v>0</v>
          </cell>
          <cell r="S1885">
            <v>-24156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</row>
        <row r="1886">
          <cell r="A1886">
            <v>0</v>
          </cell>
          <cell r="B1886" t="str">
            <v>CARLOS GERARDOVILLASEÑORMENDEZ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19827</v>
          </cell>
          <cell r="P1886">
            <v>19827</v>
          </cell>
          <cell r="Q1886">
            <v>0</v>
          </cell>
          <cell r="R1886">
            <v>0</v>
          </cell>
          <cell r="S1886">
            <v>-19827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</row>
        <row r="1887">
          <cell r="A1887">
            <v>0</v>
          </cell>
          <cell r="B1887" t="str">
            <v>CARRIER ENTERPRISE SERVICIOS MEXICO S. DE R.L. DE C.V.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393410</v>
          </cell>
          <cell r="P1887">
            <v>393410</v>
          </cell>
          <cell r="Q1887">
            <v>0</v>
          </cell>
          <cell r="R1887">
            <v>0</v>
          </cell>
          <cell r="S1887">
            <v>-393410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</row>
        <row r="1888">
          <cell r="A1888">
            <v>0</v>
          </cell>
          <cell r="B1888" t="str">
            <v>CASH ASI DE EFECTIVO SA DE CV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394</v>
          </cell>
          <cell r="P1888">
            <v>394</v>
          </cell>
          <cell r="Q1888">
            <v>0</v>
          </cell>
          <cell r="R1888">
            <v>0</v>
          </cell>
          <cell r="S1888">
            <v>-394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</row>
        <row r="1889">
          <cell r="A1889">
            <v>0</v>
          </cell>
          <cell r="B1889" t="str">
            <v>CEMENTOS Y CONCRETOS DEL SUR SA DE CV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3697</v>
          </cell>
          <cell r="P1889">
            <v>3697</v>
          </cell>
          <cell r="Q1889">
            <v>0</v>
          </cell>
          <cell r="R1889">
            <v>0</v>
          </cell>
          <cell r="S1889">
            <v>-3697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</row>
        <row r="1890">
          <cell r="A1890">
            <v>0</v>
          </cell>
          <cell r="B1890" t="str">
            <v>CHEJIN PULIDO MANUEL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419</v>
          </cell>
          <cell r="P1890">
            <v>419</v>
          </cell>
          <cell r="Q1890">
            <v>0</v>
          </cell>
          <cell r="R1890">
            <v>0</v>
          </cell>
          <cell r="S1890">
            <v>-419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</row>
        <row r="1891">
          <cell r="A1891">
            <v>0</v>
          </cell>
          <cell r="B1891" t="str">
            <v>CLINICA CARRANZA SA DE CV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13502</v>
          </cell>
          <cell r="P1891">
            <v>13502</v>
          </cell>
          <cell r="Q1891">
            <v>0</v>
          </cell>
          <cell r="R1891">
            <v>0</v>
          </cell>
          <cell r="S1891">
            <v>-13502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</row>
        <row r="1892">
          <cell r="A1892">
            <v>0</v>
          </cell>
          <cell r="B1892" t="str">
            <v>CONSTRUMAYA PENINSULAR SA DE CV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36924</v>
          </cell>
          <cell r="P1892">
            <v>36924</v>
          </cell>
          <cell r="Q1892">
            <v>0</v>
          </cell>
          <cell r="R1892">
            <v>0</v>
          </cell>
          <cell r="S1892">
            <v>-36924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</row>
        <row r="1893">
          <cell r="A1893">
            <v>0</v>
          </cell>
          <cell r="B1893" t="str">
            <v>CORPORATIVO DE LA RIVIERA 91 S.C.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1352</v>
          </cell>
          <cell r="P1893">
            <v>1352</v>
          </cell>
          <cell r="Q1893">
            <v>0</v>
          </cell>
          <cell r="R1893">
            <v>0</v>
          </cell>
          <cell r="S1893">
            <v>-1352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</row>
        <row r="1894">
          <cell r="A1894">
            <v>0</v>
          </cell>
          <cell r="B1894" t="str">
            <v>COSAS NATURALES S.A. DE C.V.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919</v>
          </cell>
          <cell r="P1894">
            <v>919</v>
          </cell>
          <cell r="Q1894">
            <v>0</v>
          </cell>
          <cell r="R1894">
            <v>0</v>
          </cell>
          <cell r="S1894">
            <v>-919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</row>
        <row r="1895">
          <cell r="A1895">
            <v>0</v>
          </cell>
          <cell r="B1895" t="str">
            <v>CVC CONSTRUCTORES DEL MILENIO S.A. DE C.V.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1582</v>
          </cell>
          <cell r="P1895">
            <v>1582</v>
          </cell>
          <cell r="Q1895">
            <v>0</v>
          </cell>
          <cell r="R1895">
            <v>0</v>
          </cell>
          <cell r="S1895">
            <v>-1582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</row>
        <row r="1896">
          <cell r="A1896">
            <v>0</v>
          </cell>
          <cell r="B1896" t="str">
            <v>DELTAALCOCERMARFIL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7520</v>
          </cell>
          <cell r="P1896">
            <v>7520</v>
          </cell>
          <cell r="Q1896">
            <v>0</v>
          </cell>
          <cell r="R1896">
            <v>0</v>
          </cell>
          <cell r="S1896">
            <v>-7520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</row>
        <row r="1897">
          <cell r="A1897">
            <v>0</v>
          </cell>
          <cell r="B1897" t="str">
            <v>DESARROLLOS SIMCA S.A.P.I DE C.V.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5492</v>
          </cell>
          <cell r="P1897">
            <v>5492</v>
          </cell>
          <cell r="Q1897">
            <v>0</v>
          </cell>
          <cell r="R1897">
            <v>0</v>
          </cell>
          <cell r="S1897">
            <v>-5492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</row>
        <row r="1898">
          <cell r="A1898">
            <v>0</v>
          </cell>
          <cell r="B1898" t="str">
            <v>DODEKEDRO S.A. DE C.V.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14930</v>
          </cell>
          <cell r="P1898">
            <v>14930</v>
          </cell>
          <cell r="Q1898">
            <v>0</v>
          </cell>
          <cell r="R1898">
            <v>0</v>
          </cell>
          <cell r="S1898">
            <v>-14930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</row>
        <row r="1899">
          <cell r="A1899">
            <v>0</v>
          </cell>
          <cell r="B1899" t="str">
            <v>ERNESTO ADRIANCALDERONRODRIGUEZ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789</v>
          </cell>
          <cell r="P1899">
            <v>789</v>
          </cell>
          <cell r="Q1899">
            <v>0</v>
          </cell>
          <cell r="R1899">
            <v>0</v>
          </cell>
          <cell r="S1899">
            <v>-789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</row>
        <row r="1900">
          <cell r="A1900">
            <v>0</v>
          </cell>
          <cell r="B1900" t="str">
            <v>ESMERALDALEONLIRA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1247</v>
          </cell>
          <cell r="P1900">
            <v>1247</v>
          </cell>
          <cell r="Q1900">
            <v>0</v>
          </cell>
          <cell r="R1900">
            <v>0</v>
          </cell>
          <cell r="S1900">
            <v>-1247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</row>
        <row r="1901">
          <cell r="A1901">
            <v>0</v>
          </cell>
          <cell r="B1901" t="str">
            <v>ESTRATEGAS XIV ASESORES SA DE CV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1670</v>
          </cell>
          <cell r="P1901">
            <v>1670</v>
          </cell>
          <cell r="Q1901">
            <v>0</v>
          </cell>
          <cell r="R1901">
            <v>0</v>
          </cell>
          <cell r="S1901">
            <v>-1670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</row>
        <row r="1902">
          <cell r="A1902">
            <v>0</v>
          </cell>
          <cell r="B1902" t="str">
            <v>EXCLUSIVETC MX, S.A. DE C.V.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23879</v>
          </cell>
          <cell r="P1902">
            <v>23879</v>
          </cell>
          <cell r="Q1902">
            <v>0</v>
          </cell>
          <cell r="R1902">
            <v>0</v>
          </cell>
          <cell r="S1902">
            <v>-23879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</row>
        <row r="1903">
          <cell r="A1903">
            <v>0</v>
          </cell>
          <cell r="B1903" t="str">
            <v>FABRICAS DE CALZADO ANDREA S.A DE C.V.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15372</v>
          </cell>
          <cell r="P1903">
            <v>15372</v>
          </cell>
          <cell r="Q1903">
            <v>0</v>
          </cell>
          <cell r="R1903">
            <v>0</v>
          </cell>
          <cell r="S1903">
            <v>-15372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</row>
        <row r="1904">
          <cell r="A1904">
            <v>0</v>
          </cell>
          <cell r="B1904" t="str">
            <v>GALEON ASESORES S.A. DE C.V.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4255</v>
          </cell>
          <cell r="P1904">
            <v>4255</v>
          </cell>
          <cell r="Q1904">
            <v>0</v>
          </cell>
          <cell r="R1904">
            <v>0</v>
          </cell>
          <cell r="S1904">
            <v>-4255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</row>
        <row r="1905">
          <cell r="A1905">
            <v>0</v>
          </cell>
          <cell r="B1905" t="str">
            <v>GLADIS TERESITA DEL JESUSESTRELLAOJEDA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700</v>
          </cell>
          <cell r="P1905">
            <v>700</v>
          </cell>
          <cell r="Q1905">
            <v>0</v>
          </cell>
          <cell r="R1905">
            <v>0</v>
          </cell>
          <cell r="S1905">
            <v>-700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</row>
        <row r="1906">
          <cell r="A1906">
            <v>0</v>
          </cell>
          <cell r="B1906" t="str">
            <v>GRUPO POSADAS, S.A.B. DE C.V.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16898</v>
          </cell>
          <cell r="P1906">
            <v>16898</v>
          </cell>
          <cell r="Q1906">
            <v>0</v>
          </cell>
          <cell r="R1906">
            <v>0</v>
          </cell>
          <cell r="S1906">
            <v>-16898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</row>
        <row r="1907">
          <cell r="A1907">
            <v>0</v>
          </cell>
          <cell r="B1907" t="str">
            <v>INDUSTRIA DE REFRESCOS, S. DE R.L. DE C.V.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817631</v>
          </cell>
          <cell r="P1907">
            <v>817631</v>
          </cell>
          <cell r="Q1907">
            <v>0</v>
          </cell>
          <cell r="R1907">
            <v>0</v>
          </cell>
          <cell r="S1907">
            <v>-817631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</row>
        <row r="1908">
          <cell r="A1908">
            <v>0</v>
          </cell>
          <cell r="B1908" t="str">
            <v>INSTITUTO AMERICANO LEONARDO DA VINCI SC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16120</v>
          </cell>
          <cell r="P1908">
            <v>16120</v>
          </cell>
          <cell r="Q1908">
            <v>0</v>
          </cell>
          <cell r="R1908">
            <v>0</v>
          </cell>
          <cell r="S1908">
            <v>-16120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</row>
        <row r="1909">
          <cell r="A1909">
            <v>0</v>
          </cell>
          <cell r="B1909" t="str">
            <v>IRMAGAVALDONHERNANDEZ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1247</v>
          </cell>
          <cell r="P1909">
            <v>1247</v>
          </cell>
          <cell r="Q1909">
            <v>0</v>
          </cell>
          <cell r="R1909">
            <v>0</v>
          </cell>
          <cell r="S1909">
            <v>-1247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</row>
        <row r="1910">
          <cell r="A1910">
            <v>0</v>
          </cell>
          <cell r="B1910" t="str">
            <v>JESUS ARCANGELPOOTCHI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2000</v>
          </cell>
          <cell r="P1910">
            <v>2000</v>
          </cell>
          <cell r="Q1910">
            <v>0</v>
          </cell>
          <cell r="R1910">
            <v>0</v>
          </cell>
          <cell r="S1910">
            <v>-2000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</row>
        <row r="1911">
          <cell r="A1911">
            <v>0</v>
          </cell>
          <cell r="B1911" t="str">
            <v>KRISPY KREME MEXICO S. DE R.L. DE C.V.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216328</v>
          </cell>
          <cell r="P1911">
            <v>216328</v>
          </cell>
          <cell r="Q1911">
            <v>0</v>
          </cell>
          <cell r="R1911">
            <v>0</v>
          </cell>
          <cell r="S1911">
            <v>-216328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</row>
        <row r="1912">
          <cell r="A1912">
            <v>0</v>
          </cell>
          <cell r="B1912" t="str">
            <v>LIAM RENDERS S.A. DE C.V.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5663</v>
          </cell>
          <cell r="P1912">
            <v>5663</v>
          </cell>
          <cell r="Q1912">
            <v>0</v>
          </cell>
          <cell r="R1912">
            <v>0</v>
          </cell>
          <cell r="S1912">
            <v>-5663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</row>
        <row r="1913">
          <cell r="A1913">
            <v>0</v>
          </cell>
          <cell r="B1913" t="str">
            <v>LILIA ERENDIRACARDENASRUIZ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8449</v>
          </cell>
          <cell r="P1913">
            <v>8449</v>
          </cell>
          <cell r="Q1913">
            <v>0</v>
          </cell>
          <cell r="R1913">
            <v>0</v>
          </cell>
          <cell r="S1913">
            <v>-8449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</row>
        <row r="1914">
          <cell r="A1914">
            <v>0</v>
          </cell>
          <cell r="B1914" t="str">
            <v>MALINTZINJIMENEZPEDRAZA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1247</v>
          </cell>
          <cell r="P1914">
            <v>1247</v>
          </cell>
          <cell r="Q1914">
            <v>0</v>
          </cell>
          <cell r="R1914">
            <v>0</v>
          </cell>
          <cell r="S1914">
            <v>-1247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</row>
        <row r="1915">
          <cell r="A1915">
            <v>0</v>
          </cell>
          <cell r="B1915" t="str">
            <v>MANUEL JESUSALCOCERDOMINGUEZ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7344</v>
          </cell>
          <cell r="P1915">
            <v>7344</v>
          </cell>
          <cell r="Q1915">
            <v>0</v>
          </cell>
          <cell r="R1915">
            <v>0</v>
          </cell>
          <cell r="S1915">
            <v>-7344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</row>
        <row r="1916">
          <cell r="A1916">
            <v>0</v>
          </cell>
          <cell r="B1916" t="str">
            <v>MARIA MAGDALENAHERNANDEZMARIN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1247</v>
          </cell>
          <cell r="P1916">
            <v>1247</v>
          </cell>
          <cell r="Q1916">
            <v>0</v>
          </cell>
          <cell r="R1916">
            <v>0</v>
          </cell>
          <cell r="S1916">
            <v>-1247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</row>
        <row r="1917">
          <cell r="A1917">
            <v>0</v>
          </cell>
          <cell r="B1917" t="str">
            <v>MAYRA ELVIRAGUITIANCRUZ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3309</v>
          </cell>
          <cell r="P1917">
            <v>3309</v>
          </cell>
          <cell r="Q1917">
            <v>0</v>
          </cell>
          <cell r="R1917">
            <v>0</v>
          </cell>
          <cell r="S1917">
            <v>-3309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</row>
        <row r="1918">
          <cell r="A1918">
            <v>0</v>
          </cell>
          <cell r="B1918" t="str">
            <v>MAQUINAS DIESEL, S.A. DE C.V.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1552500</v>
          </cell>
          <cell r="P1918">
            <v>1552500</v>
          </cell>
          <cell r="Q1918">
            <v>0</v>
          </cell>
          <cell r="R1918">
            <v>0</v>
          </cell>
          <cell r="S1918">
            <v>-1552500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</row>
        <row r="1919">
          <cell r="A1919">
            <v>0</v>
          </cell>
          <cell r="B1919" t="str">
            <v>MIREYACHUCY CAB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2500</v>
          </cell>
          <cell r="P1919">
            <v>2500</v>
          </cell>
          <cell r="Q1919">
            <v>0</v>
          </cell>
          <cell r="R1919">
            <v>0</v>
          </cell>
          <cell r="S1919">
            <v>-2500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</row>
        <row r="1920">
          <cell r="A1920">
            <v>0</v>
          </cell>
          <cell r="B1920" t="str">
            <v>MONSAGUIS S. DE RL. DE C.V.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12581</v>
          </cell>
          <cell r="P1920">
            <v>12581</v>
          </cell>
          <cell r="Q1920">
            <v>0</v>
          </cell>
          <cell r="R1920">
            <v>0</v>
          </cell>
          <cell r="S1920">
            <v>-12581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</row>
        <row r="1921">
          <cell r="A1921">
            <v>0</v>
          </cell>
          <cell r="B1921" t="str">
            <v>NUEVA WAL MART DE MEXICO, S. DE R. L. DE C.V.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9753</v>
          </cell>
          <cell r="P1921">
            <v>9753</v>
          </cell>
          <cell r="Q1921">
            <v>0</v>
          </cell>
          <cell r="R1921">
            <v>0</v>
          </cell>
          <cell r="S1921">
            <v>-9753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</row>
        <row r="1922">
          <cell r="A1922">
            <v>0</v>
          </cell>
          <cell r="B1922" t="str">
            <v>OSCAR ELADIOGONZALEZCAMPOS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1250</v>
          </cell>
          <cell r="P1922">
            <v>1250</v>
          </cell>
          <cell r="Q1922">
            <v>0</v>
          </cell>
          <cell r="R1922">
            <v>0</v>
          </cell>
          <cell r="S1922">
            <v>-1250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</row>
        <row r="1923">
          <cell r="A1923">
            <v>0</v>
          </cell>
          <cell r="B1923" t="str">
            <v>PEDRO ABRAHAMLARADE LA CRUZ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3000</v>
          </cell>
          <cell r="P1923">
            <v>3000</v>
          </cell>
          <cell r="Q1923">
            <v>0</v>
          </cell>
          <cell r="R1923">
            <v>0</v>
          </cell>
          <cell r="S1923">
            <v>-3000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</row>
        <row r="1924">
          <cell r="A1924">
            <v>0</v>
          </cell>
          <cell r="B1924" t="str">
            <v>PEDRO ANTONIOMEXTORRES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2140</v>
          </cell>
          <cell r="P1924">
            <v>2140</v>
          </cell>
          <cell r="Q1924">
            <v>0</v>
          </cell>
          <cell r="R1924">
            <v>0</v>
          </cell>
          <cell r="S1924">
            <v>-2140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</row>
        <row r="1925">
          <cell r="A1925">
            <v>0</v>
          </cell>
          <cell r="B1925" t="str">
            <v>PRESTADORES DE SERVICIOS DE OCCIDENTE S DE RL DE CV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32576</v>
          </cell>
          <cell r="P1925">
            <v>32576</v>
          </cell>
          <cell r="Q1925">
            <v>0</v>
          </cell>
          <cell r="R1925">
            <v>0</v>
          </cell>
          <cell r="S1925">
            <v>-32576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</row>
        <row r="1926">
          <cell r="A1926">
            <v>0</v>
          </cell>
          <cell r="B1926" t="str">
            <v>PROMOTORA CARIBEÑA SA DE CV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5158</v>
          </cell>
          <cell r="P1926">
            <v>5158</v>
          </cell>
          <cell r="Q1926">
            <v>0</v>
          </cell>
          <cell r="R1926">
            <v>0</v>
          </cell>
          <cell r="S1926">
            <v>-5158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</row>
        <row r="1927">
          <cell r="A1927">
            <v>0</v>
          </cell>
          <cell r="B1927" t="str">
            <v>PROMOTORA DG SERVICIOS TÉCNICOS S DE RL DE CV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469216</v>
          </cell>
          <cell r="P1927">
            <v>469216</v>
          </cell>
          <cell r="Q1927">
            <v>0</v>
          </cell>
          <cell r="R1927">
            <v>0</v>
          </cell>
          <cell r="S1927">
            <v>-469216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</row>
        <row r="1928">
          <cell r="A1928">
            <v>0</v>
          </cell>
          <cell r="B1928" t="str">
            <v>RAINIER ALEJANDROESQUIVELPEREZ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38325</v>
          </cell>
          <cell r="P1928">
            <v>38325</v>
          </cell>
          <cell r="Q1928">
            <v>0</v>
          </cell>
          <cell r="R1928">
            <v>0</v>
          </cell>
          <cell r="S1928">
            <v>-38325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</row>
        <row r="1929">
          <cell r="A1929">
            <v>0</v>
          </cell>
          <cell r="B1929" t="str">
            <v>ROGER ALBERTOLUGOMENDEZ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2569</v>
          </cell>
          <cell r="P1929">
            <v>2569</v>
          </cell>
          <cell r="Q1929">
            <v>0</v>
          </cell>
          <cell r="R1929">
            <v>0</v>
          </cell>
          <cell r="S1929">
            <v>-2569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</row>
        <row r="1930">
          <cell r="A1930">
            <v>0</v>
          </cell>
          <cell r="B1930" t="str">
            <v>ROSENDOUCPOOL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1282</v>
          </cell>
          <cell r="P1930">
            <v>1282</v>
          </cell>
          <cell r="Q1930">
            <v>0</v>
          </cell>
          <cell r="R1930">
            <v>0</v>
          </cell>
          <cell r="S1930">
            <v>-1282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</row>
        <row r="1931">
          <cell r="A1931">
            <v>0</v>
          </cell>
          <cell r="B1931" t="str">
            <v>SANTIAGOHEYSERARGUELLES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2870</v>
          </cell>
          <cell r="P1931">
            <v>2870</v>
          </cell>
          <cell r="Q1931">
            <v>0</v>
          </cell>
          <cell r="R1931">
            <v>0</v>
          </cell>
          <cell r="S1931">
            <v>-2870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</row>
        <row r="1932">
          <cell r="A1932">
            <v>0</v>
          </cell>
          <cell r="B1932" t="str">
            <v>SANTIAGORIVERAROBLES MARTINEZ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22053</v>
          </cell>
          <cell r="P1932">
            <v>22053</v>
          </cell>
          <cell r="Q1932">
            <v>0</v>
          </cell>
          <cell r="R1932">
            <v>0</v>
          </cell>
          <cell r="S1932">
            <v>-22053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</row>
        <row r="1933">
          <cell r="A1933">
            <v>0</v>
          </cell>
          <cell r="B1933" t="str">
            <v>SERVICIO TECNICO ESPECIALIZADO EN AIRE ACONDICIONADO S.A. DE C.V.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1247</v>
          </cell>
          <cell r="P1933">
            <v>1247</v>
          </cell>
          <cell r="Q1933">
            <v>0</v>
          </cell>
          <cell r="R1933">
            <v>0</v>
          </cell>
          <cell r="S1933">
            <v>-1247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</row>
        <row r="1934">
          <cell r="A1934">
            <v>0</v>
          </cell>
          <cell r="B1934" t="str">
            <v>SERVICIOS HOTELEROS DEL CARIBE SA DE CV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10288536</v>
          </cell>
          <cell r="P1934">
            <v>10288536</v>
          </cell>
          <cell r="Q1934">
            <v>0</v>
          </cell>
          <cell r="R1934">
            <v>0</v>
          </cell>
          <cell r="S1934">
            <v>-10288536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</row>
        <row r="1935">
          <cell r="A1935">
            <v>0</v>
          </cell>
          <cell r="B1935" t="str">
            <v>SERVICIOS HOTELEROS DEL YUCATAN SA DE CV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18769908</v>
          </cell>
          <cell r="P1935">
            <v>18769908</v>
          </cell>
          <cell r="Q1935">
            <v>0</v>
          </cell>
          <cell r="R1935">
            <v>0</v>
          </cell>
          <cell r="S1935">
            <v>-18769908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</row>
        <row r="1936">
          <cell r="A1936">
            <v>0</v>
          </cell>
          <cell r="B1936" t="str">
            <v>SISTEMA QUINTANARROENSE DE COMUNICACION SOCIAL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25000</v>
          </cell>
          <cell r="P1936">
            <v>25000</v>
          </cell>
          <cell r="Q1936">
            <v>0</v>
          </cell>
          <cell r="R1936">
            <v>0</v>
          </cell>
          <cell r="S1936">
            <v>-25000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</row>
        <row r="1937">
          <cell r="A1937">
            <v>0</v>
          </cell>
          <cell r="B1937" t="str">
            <v>SOLUCIONES O.L.G. DE MEXICO S DE R.L. DE C.V.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4269</v>
          </cell>
          <cell r="P1937">
            <v>4269</v>
          </cell>
          <cell r="Q1937">
            <v>0</v>
          </cell>
          <cell r="R1937">
            <v>0</v>
          </cell>
          <cell r="S1937">
            <v>-4269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</row>
        <row r="1938">
          <cell r="A1938">
            <v>0</v>
          </cell>
          <cell r="B1938" t="str">
            <v>DESGLOSADO ===&gt;</v>
          </cell>
          <cell r="C1938">
            <v>0</v>
          </cell>
          <cell r="D1938">
            <v>0</v>
          </cell>
          <cell r="E1938">
            <v>19503340.109999999</v>
          </cell>
          <cell r="F1938">
            <v>28774701.560000002</v>
          </cell>
          <cell r="G1938">
            <v>34303632.700000003</v>
          </cell>
          <cell r="H1938">
            <v>52014424.010000005</v>
          </cell>
          <cell r="I1938">
            <v>89955361.039999992</v>
          </cell>
          <cell r="J1938">
            <v>261700834.59</v>
          </cell>
          <cell r="K1938">
            <v>626201189.89999986</v>
          </cell>
          <cell r="L1938">
            <v>484137575.42000002</v>
          </cell>
          <cell r="M1938">
            <v>804174200.42000008</v>
          </cell>
          <cell r="N1938">
            <v>1527441828.7099998</v>
          </cell>
          <cell r="O1938">
            <v>2775720158.6900005</v>
          </cell>
          <cell r="P1938">
            <v>6703927247.1499987</v>
          </cell>
          <cell r="Q1938">
            <v>1112453483.9099998</v>
          </cell>
          <cell r="R1938" t="e">
            <v>#REF!</v>
          </cell>
          <cell r="S1938" t="e">
            <v>#REF!</v>
          </cell>
          <cell r="T1938">
            <v>8044221349.6199989</v>
          </cell>
          <cell r="U1938">
            <v>22238553.939999998</v>
          </cell>
          <cell r="V1938">
            <v>8066459903.5599985</v>
          </cell>
          <cell r="W1938" t="e">
            <v>#REF!</v>
          </cell>
          <cell r="X1938" t="e">
            <v>#REF!</v>
          </cell>
          <cell r="Y1938">
            <v>22239553.939999998</v>
          </cell>
          <cell r="Z1938" t="e">
            <v>#REF!</v>
          </cell>
          <cell r="AA1938" t="e">
            <v>#REF!</v>
          </cell>
        </row>
        <row r="1939">
          <cell r="A1939">
            <v>0</v>
          </cell>
          <cell r="B1939" t="str">
            <v>REPORTADO ===&gt;</v>
          </cell>
          <cell r="C1939">
            <v>0</v>
          </cell>
          <cell r="D1939">
            <v>0</v>
          </cell>
          <cell r="E1939">
            <v>19503340.109999999</v>
          </cell>
          <cell r="F1939">
            <v>28774701.559999999</v>
          </cell>
          <cell r="G1939">
            <v>34303632.700000003</v>
          </cell>
          <cell r="H1939">
            <v>52014424.010000005</v>
          </cell>
          <cell r="I1939">
            <v>89955361.039999992</v>
          </cell>
          <cell r="J1939">
            <v>261700834.59000003</v>
          </cell>
          <cell r="K1939">
            <v>626201189.89999986</v>
          </cell>
          <cell r="L1939">
            <v>484137575.41999996</v>
          </cell>
          <cell r="M1939">
            <v>804174200.41999996</v>
          </cell>
          <cell r="N1939">
            <v>1527441828.71</v>
          </cell>
          <cell r="O1939">
            <v>2775720158.6899991</v>
          </cell>
          <cell r="P1939">
            <v>6703927247.1499996</v>
          </cell>
          <cell r="Q1939">
            <v>1112453483.9100001</v>
          </cell>
          <cell r="R1939">
            <v>7107443754.8000002</v>
          </cell>
          <cell r="S1939">
            <v>0</v>
          </cell>
          <cell r="T1939">
            <v>8044221349.6199999</v>
          </cell>
          <cell r="U1939">
            <v>22239553.940000001</v>
          </cell>
          <cell r="V1939">
            <v>8889703440.2999992</v>
          </cell>
          <cell r="W1939">
            <v>512883539.41999996</v>
          </cell>
          <cell r="X1939">
            <v>354711823.60999995</v>
          </cell>
          <cell r="Y1939">
            <v>22239553.940000001</v>
          </cell>
          <cell r="Z1939">
            <v>889834916.97000003</v>
          </cell>
          <cell r="AA1939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AGOS 2021"/>
      <sheetName val="adefas"/>
      <sheetName val="otros"/>
      <sheetName val="Hoja4"/>
      <sheetName val="Hoja5"/>
      <sheetName val="otros unos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BENEFICIARIO</v>
          </cell>
          <cell r="B1" t="str">
            <v>IMPORTE</v>
          </cell>
        </row>
        <row r="2">
          <cell r="A2" t="str">
            <v>ADMINISTRACION DEL PATRIMONIO DE LA BENEFICENCIA PUBLICA</v>
          </cell>
          <cell r="B2">
            <v>42118.14</v>
          </cell>
        </row>
        <row r="3">
          <cell r="A3" t="str">
            <v>AUDITORIA SUPERIOR DEL ESTADO</v>
          </cell>
          <cell r="B3">
            <v>5901009.5</v>
          </cell>
        </row>
        <row r="4">
          <cell r="A4" t="str">
            <v>CENTRO DE ESTUDIOS DE BACHILLERATO TECNICO "EVA SAMANO DE LOPEZ MATEOS"</v>
          </cell>
          <cell r="B4">
            <v>1108315</v>
          </cell>
        </row>
        <row r="5">
          <cell r="A5" t="str">
            <v>CFE SUMINISTRADOR DE SERVICIOS BASICOS</v>
          </cell>
          <cell r="B5">
            <v>193623</v>
          </cell>
        </row>
        <row r="6">
          <cell r="A6" t="str">
            <v>COLEGIO DE BACHILLERES DEL ESTADO DE QUINTANA ROO</v>
          </cell>
          <cell r="B6">
            <v>12908183.84</v>
          </cell>
        </row>
        <row r="7">
          <cell r="A7" t="str">
            <v>COLEGIO DE EDUCACION PROFESIONAL TECNICA DEL ESTADO DE QUINTANA ROO</v>
          </cell>
          <cell r="B7">
            <v>7668280</v>
          </cell>
        </row>
        <row r="8">
          <cell r="A8" t="str">
            <v>COLEGIO DE ESTUDIOS CIENTIFICOS Y TECNOLOGICOS DE QUINTANA ROO</v>
          </cell>
          <cell r="B8">
            <v>9490664.8200000003</v>
          </cell>
        </row>
        <row r="9">
          <cell r="A9" t="str">
            <v>COMISION DE LOS DERECHOS HUMANOS DEL ESTADO DE QUINTANA ROO</v>
          </cell>
          <cell r="B9">
            <v>1584353</v>
          </cell>
        </row>
        <row r="10">
          <cell r="A10" t="str">
            <v>COMISION EJECUTIVA DE ATENCION A VICTIMAS DEL ESTADO DE QUINTANA ROO</v>
          </cell>
          <cell r="B10">
            <v>447046.41</v>
          </cell>
        </row>
        <row r="11">
          <cell r="A11" t="str">
            <v>COMISION PARA LA JUVENTUD Y EL DEPORTE DE QUINTANA ROO</v>
          </cell>
          <cell r="B11">
            <v>2302951.4500000002</v>
          </cell>
        </row>
        <row r="12">
          <cell r="A12" t="str">
            <v>CONSEJERIA JURIDICA</v>
          </cell>
          <cell r="B12">
            <v>98569.83</v>
          </cell>
        </row>
        <row r="13">
          <cell r="A13" t="str">
            <v>CONSEJO DE PROMOCION TURISTICA QUINTANA ROO</v>
          </cell>
          <cell r="B13">
            <v>708114.1</v>
          </cell>
        </row>
        <row r="14">
          <cell r="A14" t="str">
            <v>CONSEJO QUINTANARROENSE DE CIENCIA Y TECNOLOGIA</v>
          </cell>
          <cell r="B14">
            <v>844835.2</v>
          </cell>
        </row>
        <row r="15">
          <cell r="A15" t="str">
            <v>COORDINACION ESTATAL DE PROTECCION CIVIL DE QUINTANA ROO</v>
          </cell>
          <cell r="B15">
            <v>126789.79999999999</v>
          </cell>
        </row>
        <row r="16">
          <cell r="A16" t="str">
            <v>COORDINACION GENERAL DE AYUDANTIA DEL GOBIERNO DEL ESTADO DE QUINTANA ROO</v>
          </cell>
          <cell r="B16">
            <v>952774.04</v>
          </cell>
        </row>
        <row r="17">
          <cell r="A17" t="str">
            <v>COORDINACION GENERAL DE COMUNICACIÓN DEL GOBIERNO DEL ESTADO DE QUINTANA ROO</v>
          </cell>
          <cell r="B17">
            <v>267561.78000000003</v>
          </cell>
        </row>
        <row r="18">
          <cell r="A18" t="str">
            <v>DESARROLLOS HIDRAULICOS DE CANCUN, S.A. DE C.V.</v>
          </cell>
          <cell r="B18">
            <v>2955.47</v>
          </cell>
        </row>
        <row r="19">
          <cell r="A19" t="str">
            <v>DESPACHO DEL GOBERNADOR DEL ESTADO</v>
          </cell>
          <cell r="B19">
            <v>402666.99000000005</v>
          </cell>
        </row>
        <row r="20">
          <cell r="A20" t="str">
            <v>EDGAR SANCHEZ PIÑA</v>
          </cell>
          <cell r="B20">
            <v>265550</v>
          </cell>
        </row>
        <row r="21">
          <cell r="A21" t="str">
            <v>EMILIO VILLANUEVA SOSA</v>
          </cell>
          <cell r="B21">
            <v>1801826</v>
          </cell>
        </row>
        <row r="22">
          <cell r="A22" t="str">
            <v>FISCALIA GENERAL DEL ESTADO DE QUINTANA ROO</v>
          </cell>
          <cell r="B22">
            <v>39516631</v>
          </cell>
        </row>
        <row r="23">
          <cell r="A23" t="str">
            <v>GOBIERNO DEL ESTADO LIBRE Y SOBERANO DE QUINTANA ROO</v>
          </cell>
          <cell r="B23">
            <v>25856615.530000001</v>
          </cell>
        </row>
        <row r="24">
          <cell r="A24" t="str">
            <v>GOBIERNO DEL ESTADO LIBRE Y SOBERNO DE QUINTANA ROO</v>
          </cell>
          <cell r="B24">
            <v>19619201</v>
          </cell>
        </row>
        <row r="25">
          <cell r="A25" t="str">
            <v>INSTITUTO DE ACCESO A LA INFORMACION Y PROTECCION DE DATOS PERSONALES DEL ESTADO DE QUINTANA ROO</v>
          </cell>
          <cell r="B25">
            <v>862963</v>
          </cell>
        </row>
        <row r="26">
          <cell r="A26" t="str">
            <v>INSTITUTO DE BIODIVERSIDAD Y AREAS NATURALES PROTEGIDAS DEL ESTADO DE QUINTANA ROO (IBANQROO)</v>
          </cell>
          <cell r="B26">
            <v>72992.52</v>
          </cell>
        </row>
        <row r="27">
          <cell r="A27" t="str">
            <v>INSTITUTO DE CAPACITACION PARA EL TRABAJO DEL ESTADO DE QUINTANA ROO</v>
          </cell>
          <cell r="B27">
            <v>965514.82</v>
          </cell>
        </row>
        <row r="28">
          <cell r="A28" t="str">
            <v>INSTITUTO DE INFRAESTRUCTURA FISICA EDUCATIVA DEL ESTADO DE QUINTANA ROO</v>
          </cell>
          <cell r="B28">
            <v>1088651.75</v>
          </cell>
        </row>
        <row r="29">
          <cell r="A29" t="str">
            <v>INSTITUTO DE LA CULTURA Y LAS ARTES DE QUINTANA ROO</v>
          </cell>
          <cell r="B29">
            <v>1688992.32</v>
          </cell>
        </row>
        <row r="30">
          <cell r="A30" t="str">
            <v>INSTITUTO DE MOVILIDAD DEL ESTADO DE QUINTANA ROO</v>
          </cell>
          <cell r="B30">
            <v>798827.56</v>
          </cell>
        </row>
        <row r="31">
          <cell r="A31" t="str">
            <v>INSTITUTO ELECTORAL DE QUINTANA ROO</v>
          </cell>
          <cell r="B31">
            <v>4132787</v>
          </cell>
        </row>
        <row r="32">
          <cell r="A32" t="str">
            <v>INSTITUTO ESTATAL PARA LA EDUCACION DE JOVENES Y ADULTOS</v>
          </cell>
          <cell r="B32">
            <v>2273454.91</v>
          </cell>
        </row>
        <row r="33">
          <cell r="A33" t="str">
            <v>INSTITUTO ESTATAL PARA LA EDUCACION DE JOVENES Y ADULTOS DE QUINTANA ROO</v>
          </cell>
          <cell r="B33">
            <v>421063.02</v>
          </cell>
        </row>
        <row r="34">
          <cell r="A34" t="str">
            <v>INSTITUTO PARA EL DESARROLLO DEL PUEBLO MAYA Y LAS COMUNIDADES INDIGENAS DEL ESTADO DE QUINTANA ROO</v>
          </cell>
          <cell r="B34">
            <v>375936.26</v>
          </cell>
        </row>
        <row r="35">
          <cell r="A35" t="str">
            <v>INSTITUTO PARA EL DESARROLLO Y FINANCIAMIENTO DEL ESTADO DE QUINTANA ROO</v>
          </cell>
          <cell r="B35">
            <v>259205.32</v>
          </cell>
        </row>
        <row r="36">
          <cell r="A36" t="str">
            <v>INSTITUTO QUINTANARROENSE DE LA JUVENTUD</v>
          </cell>
          <cell r="B36">
            <v>508801.84</v>
          </cell>
        </row>
        <row r="37">
          <cell r="A37" t="str">
            <v>INSTITUTO QUINTANARROENSE DE LA MUJER</v>
          </cell>
          <cell r="B37">
            <v>1322476.8199999998</v>
          </cell>
        </row>
        <row r="38">
          <cell r="A38" t="str">
            <v xml:space="preserve">INSTITUTO TECNOLOGICO SUPERIOR DE FELIPE CARRILLO PUERTO </v>
          </cell>
          <cell r="B38">
            <v>1267379.51</v>
          </cell>
        </row>
        <row r="39">
          <cell r="A39" t="str">
            <v>JUNTA DE ASISTENCIA SOCIAL PRIVADA DE QUINTANA ROO</v>
          </cell>
          <cell r="B39">
            <v>25609</v>
          </cell>
        </row>
        <row r="40">
          <cell r="A40" t="str">
            <v xml:space="preserve">LUIS BIALBERTO COB NOVELO </v>
          </cell>
          <cell r="B40">
            <v>350000</v>
          </cell>
        </row>
        <row r="41">
          <cell r="A41" t="str">
            <v>MICRO CREDIT SAPI C.V. SOFOM E.N.R.</v>
          </cell>
          <cell r="B41">
            <v>20687382.820000004</v>
          </cell>
        </row>
        <row r="42">
          <cell r="A42" t="str">
            <v>MUNICIPIO DE BACALAR</v>
          </cell>
          <cell r="B42">
            <v>2961568</v>
          </cell>
        </row>
        <row r="43">
          <cell r="A43" t="str">
            <v>MUNICIPIO DE BENITO JUAREZ</v>
          </cell>
          <cell r="B43">
            <v>14998011</v>
          </cell>
        </row>
        <row r="44">
          <cell r="A44" t="str">
            <v>MUNICIPIO DE COZUMEL</v>
          </cell>
          <cell r="B44">
            <v>12723884</v>
          </cell>
        </row>
        <row r="45">
          <cell r="A45" t="str">
            <v>MUNICIPIO DE FELIPE CARRILLO PUERTO</v>
          </cell>
          <cell r="B45">
            <v>29472649</v>
          </cell>
        </row>
        <row r="46">
          <cell r="A46" t="str">
            <v>MUNICIPIO DE ISLA MUJERES</v>
          </cell>
          <cell r="B46">
            <v>5297965</v>
          </cell>
        </row>
        <row r="47">
          <cell r="A47" t="str">
            <v>MUNICIPIO DE JOSE MARIA MORELOS</v>
          </cell>
          <cell r="B47">
            <v>15036832</v>
          </cell>
        </row>
        <row r="48">
          <cell r="A48" t="str">
            <v>MUNICIPIO DE LAZARO CARDENAS</v>
          </cell>
          <cell r="B48">
            <v>9933922</v>
          </cell>
        </row>
        <row r="49">
          <cell r="A49" t="str">
            <v>MUNICIPIO DE OTHON P. BLANCO</v>
          </cell>
          <cell r="B49">
            <v>39507753</v>
          </cell>
        </row>
        <row r="50">
          <cell r="A50" t="str">
            <v>MUNICIPIO DE PUERTO MORELOS</v>
          </cell>
          <cell r="B50">
            <v>3762257</v>
          </cell>
        </row>
        <row r="51">
          <cell r="A51" t="str">
            <v>MUNICIPIO DE SOLIDARIDAD</v>
          </cell>
          <cell r="B51">
            <v>24109006</v>
          </cell>
        </row>
        <row r="52">
          <cell r="A52" t="str">
            <v>MUNICIPIO DE TULUM</v>
          </cell>
          <cell r="B52">
            <v>7994331</v>
          </cell>
        </row>
        <row r="53">
          <cell r="A53" t="str">
            <v xml:space="preserve">OFICIALIA MAYOR </v>
          </cell>
          <cell r="B53">
            <v>2549570.37</v>
          </cell>
        </row>
        <row r="54">
          <cell r="A54" t="str">
            <v xml:space="preserve">PROCURADURIA DE PROTECCION AL AMBIENTE </v>
          </cell>
          <cell r="B54">
            <v>190409.49</v>
          </cell>
        </row>
        <row r="55">
          <cell r="A55" t="str">
            <v>REGISTRO PUBLICO DE LA PROPIEDAD Y DEL COMERCIO DEL ESTADO DE QUINTANA ROO</v>
          </cell>
          <cell r="B55">
            <v>289240.78000000003</v>
          </cell>
        </row>
        <row r="56">
          <cell r="A56" t="str">
            <v>ROLANDO MARIO MENDEZ NAVARRO</v>
          </cell>
          <cell r="B56">
            <v>87000</v>
          </cell>
        </row>
        <row r="57">
          <cell r="A57" t="str">
            <v xml:space="preserve">SECRETARIA DE DESARROLLO AGROPECUARIO, RURAL Y PESCA </v>
          </cell>
          <cell r="B57">
            <v>794627.57000000007</v>
          </cell>
        </row>
        <row r="58">
          <cell r="A58" t="str">
            <v xml:space="preserve">SECRETARIA DE DESARROLLO ECONOMICO </v>
          </cell>
          <cell r="B58">
            <v>572533.47000000009</v>
          </cell>
        </row>
        <row r="59">
          <cell r="A59" t="str">
            <v xml:space="preserve">SECRETARIA DE DESARROLLO SOCIAL </v>
          </cell>
          <cell r="B59">
            <v>459922.62</v>
          </cell>
        </row>
        <row r="60">
          <cell r="A60" t="str">
            <v xml:space="preserve">SECRETARIA DE DESARROLLO TERRITORIAL URBANO SUSTENTABLE </v>
          </cell>
          <cell r="B60">
            <v>892199.69000000006</v>
          </cell>
        </row>
        <row r="61">
          <cell r="A61" t="str">
            <v xml:space="preserve">SECRETARIA DE ECOLOGIA Y MEDIO AMBIENTE </v>
          </cell>
          <cell r="B61">
            <v>427674.66000000003</v>
          </cell>
        </row>
        <row r="62">
          <cell r="A62" t="str">
            <v>SECRETARIA DE EDUCACION</v>
          </cell>
          <cell r="B62">
            <v>403056.24000000005</v>
          </cell>
        </row>
        <row r="63">
          <cell r="A63" t="str">
            <v xml:space="preserve">SECRETARIA DE FINANZAS Y PLANEACION </v>
          </cell>
          <cell r="B63">
            <v>4134336.7199999997</v>
          </cell>
        </row>
        <row r="64">
          <cell r="A64" t="str">
            <v xml:space="preserve">SECRETARIA DE GOBIERNO </v>
          </cell>
          <cell r="B64">
            <v>840454.4</v>
          </cell>
        </row>
        <row r="65">
          <cell r="A65" t="str">
            <v>SECRETARIA DE LA CONTRALORIA DEL ESTADO</v>
          </cell>
          <cell r="B65">
            <v>1074831.24</v>
          </cell>
        </row>
        <row r="66">
          <cell r="A66" t="str">
            <v>SECRETARIA DE OBRAS PUBLICAS(SEOP)</v>
          </cell>
          <cell r="B66">
            <v>934509.97</v>
          </cell>
        </row>
        <row r="67">
          <cell r="A67" t="str">
            <v xml:space="preserve">SECRETARIA DE SALUD </v>
          </cell>
          <cell r="B67">
            <v>81370.62</v>
          </cell>
        </row>
        <row r="68">
          <cell r="A68" t="str">
            <v xml:space="preserve">SECRETARIA DE SEGURIDAD PUBLICA </v>
          </cell>
          <cell r="B68">
            <v>13715960.870000001</v>
          </cell>
        </row>
        <row r="69">
          <cell r="A69" t="str">
            <v xml:space="preserve">SECRETARIA DE TURISMO </v>
          </cell>
          <cell r="B69">
            <v>450415.98</v>
          </cell>
        </row>
        <row r="70">
          <cell r="A70" t="str">
            <v xml:space="preserve">SECRETARIA DEL TRABAJO Y PREVISION SOCIAL </v>
          </cell>
          <cell r="B70">
            <v>780846.67</v>
          </cell>
        </row>
        <row r="71">
          <cell r="A71" t="str">
            <v>SECRETARIA EJECUTIVA DEL SISTEMA ANTICORRUPCION DEL ESTADO DE QUINTANA ROO</v>
          </cell>
          <cell r="B71">
            <v>442176.87</v>
          </cell>
        </row>
        <row r="72">
          <cell r="A72" t="str">
            <v>SECRETARIADO EJECUTIVO DEL SISTEMA ESTATAL DE SEGURIDAD PUBLICA</v>
          </cell>
          <cell r="B72">
            <v>1036710.27</v>
          </cell>
        </row>
        <row r="73">
          <cell r="A73" t="str">
            <v>SERVICIO ESTATAL DE EMPLEO Y CAPACITACION PARA EL TRABAJO</v>
          </cell>
          <cell r="B73">
            <v>148345.63</v>
          </cell>
        </row>
        <row r="74">
          <cell r="A74" t="str">
            <v>SERVICIOS EDUCATIVOS DE QUINTANA ROO</v>
          </cell>
          <cell r="B74">
            <v>25255753.899999999</v>
          </cell>
        </row>
        <row r="75">
          <cell r="A75" t="str">
            <v>SERVICIOS ESTATALES DE SALUD</v>
          </cell>
          <cell r="B75">
            <v>54060481.200000003</v>
          </cell>
        </row>
        <row r="76">
          <cell r="A76" t="str">
            <v>SISTEMA PARA EL DESARROLLO INTEGRAL DE LA FAMILIA DEL ESTADO DE QUINTANA ROO</v>
          </cell>
          <cell r="B76">
            <v>18526657.18</v>
          </cell>
        </row>
        <row r="77">
          <cell r="A77" t="str">
            <v>SISTEMA QUINTANARROENSE DE COMUNICACIÓN SOCIAL</v>
          </cell>
          <cell r="B77">
            <v>2189248.9</v>
          </cell>
        </row>
        <row r="78">
          <cell r="A78" t="str">
            <v>TELECABLE DE TEKAX S.A. DE C.V.</v>
          </cell>
          <cell r="B78">
            <v>12350.01</v>
          </cell>
        </row>
        <row r="79">
          <cell r="A79" t="str">
            <v xml:space="preserve">TELEFONOS DE MEXICO S.A.B. DE C.V. </v>
          </cell>
          <cell r="B79">
            <v>693857.40000000014</v>
          </cell>
        </row>
        <row r="80">
          <cell r="A80" t="str">
            <v>TELESISTEMAS PENINSULARES S.A. DE C.V.</v>
          </cell>
          <cell r="B80">
            <v>2925</v>
          </cell>
        </row>
        <row r="81">
          <cell r="A81" t="str">
            <v>TOKA INTERNACIONAL S.A.P.I. DE C.V.</v>
          </cell>
          <cell r="B81">
            <v>3526865.83</v>
          </cell>
        </row>
        <row r="82">
          <cell r="A82" t="str">
            <v>TRIBUNAL DE JUSTICIA ADMINISTRATIVA DEL ESTADO DE QUINTANA ROO</v>
          </cell>
          <cell r="B82">
            <v>1876700</v>
          </cell>
        </row>
        <row r="83">
          <cell r="A83" t="str">
            <v>TRIBUNAL ELECTORAL DE QUINTANA ROO</v>
          </cell>
          <cell r="B83">
            <v>1006679</v>
          </cell>
        </row>
        <row r="84">
          <cell r="A84" t="str">
            <v>TRIBUNAL SUPERIOR DE JUSTICIA DEL ESTADO DE QUINTANA ROO</v>
          </cell>
          <cell r="B84">
            <v>19171439</v>
          </cell>
        </row>
        <row r="85">
          <cell r="A85" t="str">
            <v>UNIVERSIDAD DE QUINTANA ROO</v>
          </cell>
          <cell r="B85">
            <v>5946496.5800000001</v>
          </cell>
        </row>
        <row r="86">
          <cell r="A86" t="str">
            <v>UNIVERSIDAD DEL CARIBE</v>
          </cell>
          <cell r="B86">
            <v>3769059.4</v>
          </cell>
        </row>
        <row r="87">
          <cell r="A87" t="str">
            <v>UNIVERSIDAD INTERCULTURAL MAYA DE QUINTANA ROO</v>
          </cell>
          <cell r="B87">
            <v>926069.38</v>
          </cell>
        </row>
        <row r="88">
          <cell r="A88" t="str">
            <v>UNIVERSIDAD POLITECNICA DE BACALAR</v>
          </cell>
          <cell r="B88">
            <v>399235</v>
          </cell>
        </row>
        <row r="89">
          <cell r="A89" t="str">
            <v>UNIVERSIDAD POLITECNICA DE QUINTANA ROO</v>
          </cell>
          <cell r="B89">
            <v>1068000.0899999999</v>
          </cell>
        </row>
        <row r="90">
          <cell r="A90" t="str">
            <v>UNIVERSIDAD TECNOLOGICA DE CANCUN</v>
          </cell>
          <cell r="B90">
            <v>3021669.04</v>
          </cell>
        </row>
        <row r="91">
          <cell r="A91" t="str">
            <v>UNIVERSIDAD TECNOLOGICA DE CHETUMAL</v>
          </cell>
          <cell r="B91">
            <v>335777.8</v>
          </cell>
        </row>
        <row r="92">
          <cell r="A92" t="str">
            <v>UNIVERSIDAD TECNOLOGICA DE LA RIVIERA MAYA</v>
          </cell>
          <cell r="B92">
            <v>1128368.3999999999</v>
          </cell>
        </row>
      </sheetData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AGOS 2021"/>
      <sheetName val="Hoja2"/>
      <sheetName val="adefafgp2021"/>
      <sheetName val="adefaestatal"/>
      <sheetName val="Hoja1"/>
      <sheetName val="adedef"/>
      <sheetName val="pasdef"/>
      <sheetName val="OTROSDEF"/>
      <sheetName val="TOTAL"/>
      <sheetName val="CON CUENTAS CONCILIADO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>
        <row r="4">
          <cell r="A4" t="str">
            <v>BENEFICIARIO</v>
          </cell>
          <cell r="B4" t="str">
            <v>RUBRO EGRESOS</v>
          </cell>
          <cell r="C4" t="str">
            <v>CUENTA</v>
          </cell>
          <cell r="D4" t="str">
            <v>EJERCICIO 2010</v>
          </cell>
          <cell r="E4" t="str">
            <v>EJERCICIO 2011</v>
          </cell>
          <cell r="F4" t="str">
            <v>EJERCICIO 2012</v>
          </cell>
          <cell r="G4" t="str">
            <v>EJERCICIO 2013</v>
          </cell>
          <cell r="H4" t="str">
            <v>EJERCICIO 2014</v>
          </cell>
          <cell r="I4" t="str">
            <v>EJERCICIO 2015</v>
          </cell>
          <cell r="J4" t="str">
            <v>EJERCICIO 2016</v>
          </cell>
          <cell r="K4" t="str">
            <v>Total Hasta 2016</v>
          </cell>
          <cell r="L4" t="str">
            <v>EJERCICIO 2017</v>
          </cell>
          <cell r="M4" t="str">
            <v>EJERCICIO 2018</v>
          </cell>
          <cell r="N4" t="str">
            <v>EJERCICIO 2019</v>
          </cell>
          <cell r="O4" t="str">
            <v>EJERCICIO 2020</v>
          </cell>
          <cell r="P4" t="str">
            <v>Total general EGRESOS</v>
          </cell>
          <cell r="Q4" t="str">
            <v>DIFERENCIA</v>
          </cell>
          <cell r="R4" t="str">
            <v>SALDO EN BALANZA AL 31 DE DICIEMBRE 2020</v>
          </cell>
          <cell r="S4" t="str">
            <v>CXP GENERADAS EN EL MES  (ENERO 2021)</v>
          </cell>
          <cell r="T4" t="str">
            <v>TOTAL CXP AL 31 DE ENERO 2021</v>
          </cell>
          <cell r="U4" t="str">
            <v>PAGOS CON RECURSOS PARA (ADEFAS 2020)</v>
          </cell>
          <cell r="V4" t="str">
            <v>PAGOS VON RECURSOS PARA (PASIVOS 2020)</v>
          </cell>
          <cell r="W4" t="str">
            <v>PAGOS CON RECURSOS 2021</v>
          </cell>
          <cell r="X4" t="str">
            <v>TOTAL PAGADO EN EL MES DE ENERO 2021</v>
          </cell>
          <cell r="Y4" t="str">
            <v>SALDO FINAL</v>
          </cell>
        </row>
        <row r="5">
          <cell r="A5" t="str">
            <v>APOYOS SOCIALES</v>
          </cell>
          <cell r="B5">
            <v>0</v>
          </cell>
          <cell r="C5" t="str">
            <v>2.1.1.5</v>
          </cell>
          <cell r="D5">
            <v>0</v>
          </cell>
          <cell r="E5">
            <v>0</v>
          </cell>
          <cell r="F5">
            <v>1192884.6400000001</v>
          </cell>
          <cell r="G5">
            <v>8147428</v>
          </cell>
          <cell r="H5">
            <v>6500350.0700000003</v>
          </cell>
          <cell r="I5">
            <v>933855.61</v>
          </cell>
          <cell r="J5">
            <v>6757793.0899999999</v>
          </cell>
          <cell r="K5">
            <v>23532311.410000004</v>
          </cell>
          <cell r="L5">
            <v>6587205.540000001</v>
          </cell>
          <cell r="M5">
            <v>6138255.0700000003</v>
          </cell>
          <cell r="N5">
            <v>49215082.079999998</v>
          </cell>
          <cell r="O5">
            <v>73293288.489999995</v>
          </cell>
          <cell r="P5">
            <v>158766142.58999997</v>
          </cell>
          <cell r="Q5">
            <v>0</v>
          </cell>
          <cell r="R5">
            <v>158766142.58999997</v>
          </cell>
          <cell r="S5">
            <v>201955.24</v>
          </cell>
          <cell r="T5">
            <v>158968097.82999998</v>
          </cell>
          <cell r="U5" t="e">
            <v>#REF!</v>
          </cell>
          <cell r="V5" t="e">
            <v>#REF!</v>
          </cell>
          <cell r="W5" t="e">
            <v>#REF!</v>
          </cell>
          <cell r="X5" t="e">
            <v>#REF!</v>
          </cell>
          <cell r="Y5" t="e">
            <v>#REF!</v>
          </cell>
        </row>
        <row r="6">
          <cell r="A6" t="str">
            <v>AY TUZ ADELAIDA</v>
          </cell>
          <cell r="B6" t="str">
            <v>Apoyos Sociales</v>
          </cell>
          <cell r="C6" t="str">
            <v>2.1.1.5.1.1.100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9000</v>
          </cell>
          <cell r="J6">
            <v>0</v>
          </cell>
          <cell r="K6">
            <v>9000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9000</v>
          </cell>
          <cell r="Q6">
            <v>0</v>
          </cell>
          <cell r="R6">
            <v>9000</v>
          </cell>
          <cell r="S6">
            <v>0</v>
          </cell>
          <cell r="T6">
            <v>9000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9000</v>
          </cell>
        </row>
        <row r="7">
          <cell r="A7" t="str">
            <v>ALCALA ROMERO JOSE AUGUSTO</v>
          </cell>
          <cell r="B7" t="str">
            <v>Apoyos Sociales</v>
          </cell>
          <cell r="C7" t="str">
            <v>2.1.1.5.1.1.101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630</v>
          </cell>
          <cell r="K7">
            <v>630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630</v>
          </cell>
          <cell r="Q7">
            <v>0</v>
          </cell>
          <cell r="R7">
            <v>630</v>
          </cell>
          <cell r="S7">
            <v>0</v>
          </cell>
          <cell r="T7">
            <v>630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630</v>
          </cell>
        </row>
        <row r="8">
          <cell r="A8" t="str">
            <v>APARICIO REYES ARGELIA</v>
          </cell>
          <cell r="B8" t="str">
            <v>Apoyos Sociales</v>
          </cell>
          <cell r="C8" t="str">
            <v>2.1.1.5.1.1.111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3250</v>
          </cell>
          <cell r="K8">
            <v>3250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3250</v>
          </cell>
          <cell r="Q8">
            <v>0</v>
          </cell>
          <cell r="R8">
            <v>3250</v>
          </cell>
          <cell r="S8">
            <v>0</v>
          </cell>
          <cell r="T8">
            <v>3250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3250</v>
          </cell>
        </row>
        <row r="9">
          <cell r="A9" t="str">
            <v>ASOCIACION GANADERA LOCAL ESPECIALIZADA DE ENGORDADORES DE QUINTANA ROO AG</v>
          </cell>
          <cell r="B9" t="str">
            <v>Apoyos Sociales</v>
          </cell>
          <cell r="C9" t="str">
            <v>2.1.1.5.1.1.143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38400</v>
          </cell>
          <cell r="M9">
            <v>0</v>
          </cell>
          <cell r="N9">
            <v>0</v>
          </cell>
          <cell r="O9">
            <v>0</v>
          </cell>
          <cell r="P9">
            <v>38400</v>
          </cell>
          <cell r="Q9">
            <v>0</v>
          </cell>
          <cell r="R9">
            <v>38400</v>
          </cell>
          <cell r="S9">
            <v>0</v>
          </cell>
          <cell r="T9">
            <v>38400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38400</v>
          </cell>
        </row>
        <row r="10">
          <cell r="A10" t="str">
            <v xml:space="preserve">ALVAREZ MARTINEZ MIREYA </v>
          </cell>
          <cell r="B10" t="str">
            <v>Apoyos Sociales</v>
          </cell>
          <cell r="C10" t="str">
            <v>2.1.1.5.1.1.164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4400</v>
          </cell>
          <cell r="N10">
            <v>0</v>
          </cell>
          <cell r="O10">
            <v>0</v>
          </cell>
          <cell r="P10">
            <v>4400</v>
          </cell>
          <cell r="Q10">
            <v>0</v>
          </cell>
          <cell r="R10">
            <v>4400</v>
          </cell>
          <cell r="S10">
            <v>0</v>
          </cell>
          <cell r="T10">
            <v>4400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4400</v>
          </cell>
        </row>
        <row r="11">
          <cell r="A11" t="str">
            <v>ADIOS A LA YUNTA, S.A. DE C.V.</v>
          </cell>
          <cell r="B11" t="str">
            <v>Apoyos Sociales</v>
          </cell>
          <cell r="C11" t="str">
            <v>2.1.1.5.1.1.175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4999999.3999999985</v>
          </cell>
          <cell r="O11">
            <v>0</v>
          </cell>
          <cell r="P11">
            <v>4999999.3999999985</v>
          </cell>
          <cell r="Q11">
            <v>0</v>
          </cell>
          <cell r="R11">
            <v>4999999.4000000004</v>
          </cell>
          <cell r="S11">
            <v>0</v>
          </cell>
          <cell r="T11">
            <v>4999999.4000000004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4999999.4000000004</v>
          </cell>
        </row>
        <row r="12">
          <cell r="A12" t="str">
            <v>ANCA CABAÑAS LOURDES MARIA</v>
          </cell>
          <cell r="B12" t="str">
            <v>Apoyos Sociales</v>
          </cell>
          <cell r="C12" t="str">
            <v>2.1.1.5.1.1.179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1400</v>
          </cell>
          <cell r="P12">
            <v>1400</v>
          </cell>
          <cell r="Q12">
            <v>0</v>
          </cell>
          <cell r="R12">
            <v>1400</v>
          </cell>
          <cell r="S12">
            <v>0</v>
          </cell>
          <cell r="T12">
            <v>1400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1400</v>
          </cell>
        </row>
        <row r="13">
          <cell r="A13" t="str">
            <v>ALAMILLA POOL MARIA LUCILA</v>
          </cell>
          <cell r="B13" t="str">
            <v>Apoyos Sociales</v>
          </cell>
          <cell r="C13" t="str">
            <v>2.1.1.5.1.1.180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5000</v>
          </cell>
          <cell r="P13">
            <v>5000</v>
          </cell>
          <cell r="Q13">
            <v>0</v>
          </cell>
          <cell r="R13">
            <v>5000</v>
          </cell>
          <cell r="S13">
            <v>0</v>
          </cell>
          <cell r="T13">
            <v>5000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5000</v>
          </cell>
        </row>
        <row r="14">
          <cell r="A14" t="str">
            <v>ASOCIACION DE AUTORES Y COMPOSITORES PIONEROS DE LA CULTURA DE QUINTANA ROO A.C.</v>
          </cell>
          <cell r="B14" t="str">
            <v>Apoyos Sociales</v>
          </cell>
          <cell r="C14" t="str">
            <v>2.1.1.5.1.1.63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19500</v>
          </cell>
          <cell r="J14">
            <v>0</v>
          </cell>
          <cell r="K14">
            <v>19500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19500</v>
          </cell>
          <cell r="Q14">
            <v>0</v>
          </cell>
          <cell r="R14">
            <v>19500</v>
          </cell>
          <cell r="S14">
            <v>0</v>
          </cell>
          <cell r="T14">
            <v>19500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19500</v>
          </cell>
        </row>
        <row r="15">
          <cell r="A15" t="str">
            <v>ADMINISTRACION DE LA BENEFICIENCIA PUBLICA DEL ESTADO DE CAMPECHE</v>
          </cell>
          <cell r="B15" t="str">
            <v>Apoyos Sociales</v>
          </cell>
          <cell r="C15" t="str">
            <v>2.1.1.5.1.1.72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12856</v>
          </cell>
          <cell r="I15">
            <v>5000</v>
          </cell>
          <cell r="J15">
            <v>0</v>
          </cell>
          <cell r="K15">
            <v>17856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17856</v>
          </cell>
          <cell r="Q15">
            <v>0</v>
          </cell>
          <cell r="R15">
            <v>17856</v>
          </cell>
          <cell r="S15">
            <v>0</v>
          </cell>
          <cell r="T15">
            <v>17856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17856</v>
          </cell>
        </row>
        <row r="16">
          <cell r="A16" t="str">
            <v>ASOCIACION MEXICANA DE MUJERES EMPRESARIAS DE Q. ROO A.C.</v>
          </cell>
          <cell r="B16" t="str">
            <v>Apoyos Sociales</v>
          </cell>
          <cell r="C16" t="str">
            <v>2.1.1.5.1.1.76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60634.92</v>
          </cell>
          <cell r="P16">
            <v>60634.92</v>
          </cell>
          <cell r="Q16">
            <v>0</v>
          </cell>
          <cell r="R16">
            <v>60634.92</v>
          </cell>
          <cell r="S16">
            <v>0</v>
          </cell>
          <cell r="T16">
            <v>60634.92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60634.92</v>
          </cell>
        </row>
        <row r="17">
          <cell r="A17" t="str">
            <v>ARCE DIAZ MARINA NOEMI</v>
          </cell>
          <cell r="B17" t="str">
            <v>Apoyos Sociales</v>
          </cell>
          <cell r="C17" t="str">
            <v>2.1.1.5.1.1.92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82339.69</v>
          </cell>
          <cell r="P17">
            <v>82339.69</v>
          </cell>
          <cell r="Q17">
            <v>0</v>
          </cell>
          <cell r="R17">
            <v>82339.69</v>
          </cell>
          <cell r="S17">
            <v>0</v>
          </cell>
          <cell r="T17">
            <v>82339.69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82339.69</v>
          </cell>
        </row>
        <row r="18">
          <cell r="A18" t="str">
            <v>JIMENEZ SOLIS BOGAR ISRAEL</v>
          </cell>
          <cell r="B18" t="str">
            <v>Apoyos Sociales</v>
          </cell>
          <cell r="C18" t="str">
            <v>2.1.1.5.1.10.1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750</v>
          </cell>
          <cell r="K18">
            <v>750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750</v>
          </cell>
          <cell r="Q18">
            <v>0</v>
          </cell>
          <cell r="R18">
            <v>750</v>
          </cell>
          <cell r="S18">
            <v>0</v>
          </cell>
          <cell r="T18">
            <v>750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750</v>
          </cell>
        </row>
        <row r="19">
          <cell r="A19" t="str">
            <v>JUAREZ GOMEZ JUAN SIMON</v>
          </cell>
          <cell r="B19" t="str">
            <v>Apoyos Sociales</v>
          </cell>
          <cell r="C19" t="str">
            <v>2.1.1.5.1.10.2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3000</v>
          </cell>
          <cell r="J19">
            <v>0</v>
          </cell>
          <cell r="K19">
            <v>3000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3000</v>
          </cell>
          <cell r="Q19">
            <v>0</v>
          </cell>
          <cell r="R19">
            <v>3000</v>
          </cell>
          <cell r="S19">
            <v>0</v>
          </cell>
          <cell r="T19">
            <v>3000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3000</v>
          </cell>
        </row>
        <row r="20">
          <cell r="A20" t="str">
            <v>KU MENA YOSHIMAR ANTONIO</v>
          </cell>
          <cell r="B20" t="str">
            <v>Apoyos Sociales</v>
          </cell>
          <cell r="C20" t="str">
            <v>2.1.1.5.1.11.16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5000</v>
          </cell>
          <cell r="K20">
            <v>5000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5000</v>
          </cell>
          <cell r="Q20">
            <v>0</v>
          </cell>
          <cell r="R20">
            <v>5000</v>
          </cell>
          <cell r="S20">
            <v>0</v>
          </cell>
          <cell r="T20">
            <v>5000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5000</v>
          </cell>
        </row>
        <row r="21">
          <cell r="A21" t="str">
            <v>KU TUZ OSIAS</v>
          </cell>
          <cell r="B21" t="str">
            <v>Apoyos Sociales</v>
          </cell>
          <cell r="C21" t="str">
            <v>2.1.1.5.1.11.17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9000</v>
          </cell>
          <cell r="J21">
            <v>0</v>
          </cell>
          <cell r="K21">
            <v>9000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9000</v>
          </cell>
          <cell r="Q21">
            <v>0</v>
          </cell>
          <cell r="R21">
            <v>9000</v>
          </cell>
          <cell r="S21">
            <v>0</v>
          </cell>
          <cell r="T21">
            <v>9000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9000</v>
          </cell>
        </row>
        <row r="22">
          <cell r="A22" t="str">
            <v>LEMUS MACIEL ANA MARIA</v>
          </cell>
          <cell r="B22" t="str">
            <v>Apoyos Sociales</v>
          </cell>
          <cell r="C22" t="str">
            <v>2.1.1.5.1.12.11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1500</v>
          </cell>
          <cell r="K22">
            <v>1500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1500</v>
          </cell>
          <cell r="Q22">
            <v>0</v>
          </cell>
          <cell r="R22">
            <v>1500</v>
          </cell>
          <cell r="S22">
            <v>0</v>
          </cell>
          <cell r="T22">
            <v>1500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1500</v>
          </cell>
        </row>
        <row r="23">
          <cell r="A23" t="str">
            <v>LUGARDO DZIB FULGENCIA</v>
          </cell>
          <cell r="B23" t="str">
            <v>Apoyos Sociales</v>
          </cell>
          <cell r="C23" t="str">
            <v>2.1.1.5.1.12.12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2000</v>
          </cell>
          <cell r="K23">
            <v>2000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2000</v>
          </cell>
          <cell r="Q23">
            <v>0</v>
          </cell>
          <cell r="R23">
            <v>2000</v>
          </cell>
          <cell r="S23">
            <v>0</v>
          </cell>
          <cell r="T23">
            <v>2000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2000</v>
          </cell>
        </row>
        <row r="24">
          <cell r="A24" t="str">
            <v>LAS TRES RANCHERAS DE MIGUEL HIDALGO S. DE P.R. DE R.L.</v>
          </cell>
          <cell r="B24" t="str">
            <v>Apoyos Sociales</v>
          </cell>
          <cell r="C24" t="str">
            <v>2.1.1.5.1.12.42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480000</v>
          </cell>
          <cell r="I24">
            <v>0</v>
          </cell>
          <cell r="J24">
            <v>0</v>
          </cell>
          <cell r="K24">
            <v>480000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480000</v>
          </cell>
          <cell r="Q24">
            <v>0</v>
          </cell>
          <cell r="R24">
            <v>480000</v>
          </cell>
          <cell r="S24">
            <v>0</v>
          </cell>
          <cell r="T24">
            <v>480000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480000</v>
          </cell>
        </row>
        <row r="25">
          <cell r="A25" t="str">
            <v>LITOGRAFIA MAGNO GRAF, S.A. DE C.V.</v>
          </cell>
          <cell r="B25" t="str">
            <v>Apoyos Sociales</v>
          </cell>
          <cell r="C25" t="str">
            <v>2.1.1.5.1.12.48</v>
          </cell>
          <cell r="D25">
            <v>0</v>
          </cell>
          <cell r="E25">
            <v>0</v>
          </cell>
          <cell r="F25">
            <v>0</v>
          </cell>
          <cell r="G25">
            <v>5777298</v>
          </cell>
          <cell r="H25">
            <v>0</v>
          </cell>
          <cell r="I25">
            <v>0</v>
          </cell>
          <cell r="J25">
            <v>0</v>
          </cell>
          <cell r="K25">
            <v>5777298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5777298</v>
          </cell>
          <cell r="Q25">
            <v>0</v>
          </cell>
          <cell r="R25">
            <v>5777298</v>
          </cell>
          <cell r="S25">
            <v>0</v>
          </cell>
          <cell r="T25">
            <v>5777298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5777298</v>
          </cell>
        </row>
        <row r="26">
          <cell r="A26" t="str">
            <v>LOPEZ SALINAS MARTHA</v>
          </cell>
          <cell r="B26" t="str">
            <v>Apoyos Sociales</v>
          </cell>
          <cell r="C26" t="str">
            <v>2.1.1.5.1.12.74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518</v>
          </cell>
          <cell r="O26">
            <v>0</v>
          </cell>
          <cell r="P26">
            <v>518</v>
          </cell>
          <cell r="Q26">
            <v>0</v>
          </cell>
          <cell r="R26">
            <v>518</v>
          </cell>
          <cell r="S26">
            <v>0</v>
          </cell>
          <cell r="T26">
            <v>518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518</v>
          </cell>
        </row>
        <row r="27">
          <cell r="A27" t="str">
            <v>LOPEZ GONZALEZ EDITH MARGARITA</v>
          </cell>
          <cell r="B27" t="str">
            <v>Apoyos Sociales</v>
          </cell>
          <cell r="C27" t="str">
            <v>2.1.1.5.1.12.82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36000</v>
          </cell>
          <cell r="P27">
            <v>36000</v>
          </cell>
          <cell r="Q27">
            <v>0</v>
          </cell>
          <cell r="R27">
            <v>36000</v>
          </cell>
          <cell r="S27">
            <v>0</v>
          </cell>
          <cell r="T27">
            <v>36000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36000</v>
          </cell>
        </row>
        <row r="28">
          <cell r="A28" t="str">
            <v>LARA CADO INES</v>
          </cell>
          <cell r="B28" t="str">
            <v>Apoyos Sociales</v>
          </cell>
          <cell r="C28" t="str">
            <v>2.1.1.5.1.12.9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3000</v>
          </cell>
          <cell r="K28">
            <v>3000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3000</v>
          </cell>
          <cell r="Q28">
            <v>0</v>
          </cell>
          <cell r="R28">
            <v>3000</v>
          </cell>
          <cell r="S28">
            <v>0</v>
          </cell>
          <cell r="T28">
            <v>3000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3000</v>
          </cell>
        </row>
        <row r="29">
          <cell r="A29" t="str">
            <v>MEDINA CARRIL NELSON</v>
          </cell>
          <cell r="B29" t="str">
            <v>Apoyos Sociales</v>
          </cell>
          <cell r="C29" t="str">
            <v>2.1.1.5.1.13.1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5000</v>
          </cell>
          <cell r="J29">
            <v>0</v>
          </cell>
          <cell r="K29">
            <v>5000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5000</v>
          </cell>
          <cell r="Q29">
            <v>0</v>
          </cell>
          <cell r="R29">
            <v>5000</v>
          </cell>
          <cell r="S29">
            <v>0</v>
          </cell>
          <cell r="T29">
            <v>5000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5000</v>
          </cell>
        </row>
        <row r="30">
          <cell r="A30" t="str">
            <v>MONDRAGON LOPEZ JOAQUIN MARIANO</v>
          </cell>
          <cell r="B30" t="str">
            <v>Apoyos Sociales</v>
          </cell>
          <cell r="C30" t="str">
            <v>2.1.1.5.1.13.139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12000</v>
          </cell>
          <cell r="J30">
            <v>0</v>
          </cell>
          <cell r="K30">
            <v>12000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12000</v>
          </cell>
          <cell r="Q30">
            <v>0</v>
          </cell>
          <cell r="R30">
            <v>12000</v>
          </cell>
          <cell r="S30">
            <v>0</v>
          </cell>
          <cell r="T30">
            <v>12000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12000</v>
          </cell>
        </row>
        <row r="31">
          <cell r="A31" t="str">
            <v>MARRUFO CANTO LUIS FERNANDO</v>
          </cell>
          <cell r="B31" t="str">
            <v>Apoyos Sociales</v>
          </cell>
          <cell r="C31" t="str">
            <v>2.1.1.5.1.13.157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3480</v>
          </cell>
          <cell r="J31">
            <v>0</v>
          </cell>
          <cell r="K31">
            <v>3480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3480</v>
          </cell>
          <cell r="Q31">
            <v>0</v>
          </cell>
          <cell r="R31">
            <v>3480</v>
          </cell>
          <cell r="S31">
            <v>0</v>
          </cell>
          <cell r="T31">
            <v>3480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3480</v>
          </cell>
        </row>
        <row r="32">
          <cell r="A32" t="str">
            <v>MORALES CASTELLANOS MARIA</v>
          </cell>
          <cell r="B32" t="str">
            <v>Apoyos Sociales</v>
          </cell>
          <cell r="C32" t="str">
            <v>2.1.1.5.1.13.168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2000</v>
          </cell>
          <cell r="K32">
            <v>2000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2000</v>
          </cell>
          <cell r="Q32">
            <v>0</v>
          </cell>
          <cell r="R32">
            <v>2000</v>
          </cell>
          <cell r="S32">
            <v>0</v>
          </cell>
          <cell r="T32">
            <v>2000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2000</v>
          </cell>
        </row>
        <row r="33">
          <cell r="A33" t="str">
            <v>MERCADER VALENCIA MARIA ELISA</v>
          </cell>
          <cell r="B33" t="str">
            <v>Apoyos Sociales</v>
          </cell>
          <cell r="C33" t="str">
            <v>2.1.1.5.1.13.180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899985.6</v>
          </cell>
          <cell r="M33">
            <v>0</v>
          </cell>
          <cell r="N33">
            <v>0</v>
          </cell>
          <cell r="O33">
            <v>0</v>
          </cell>
          <cell r="P33">
            <v>899985.6</v>
          </cell>
          <cell r="Q33">
            <v>0</v>
          </cell>
          <cell r="R33">
            <v>899985.6</v>
          </cell>
          <cell r="S33">
            <v>0</v>
          </cell>
          <cell r="T33">
            <v>899985.6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899985.6</v>
          </cell>
        </row>
        <row r="34">
          <cell r="A34" t="str">
            <v>MENDEZ MENA ADDY NOEMI</v>
          </cell>
          <cell r="B34" t="str">
            <v>Apoyos Sociales</v>
          </cell>
          <cell r="C34" t="str">
            <v>2.1.1.5.1.13.181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50000</v>
          </cell>
          <cell r="M34">
            <v>0</v>
          </cell>
          <cell r="N34">
            <v>0</v>
          </cell>
          <cell r="O34">
            <v>0</v>
          </cell>
          <cell r="P34">
            <v>50000</v>
          </cell>
          <cell r="Q34">
            <v>0</v>
          </cell>
          <cell r="R34">
            <v>50000</v>
          </cell>
          <cell r="S34">
            <v>0</v>
          </cell>
          <cell r="T34">
            <v>50000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50000</v>
          </cell>
        </row>
        <row r="35">
          <cell r="A35" t="str">
            <v>MAYOREO Y MENUDEO PENINSULAR S.A. DE C.V.</v>
          </cell>
          <cell r="B35" t="str">
            <v>Apoyos Sociales</v>
          </cell>
          <cell r="C35" t="str">
            <v>2.1.1.5.1.13.196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426990.2</v>
          </cell>
          <cell r="O35">
            <v>0</v>
          </cell>
          <cell r="P35">
            <v>426990.2</v>
          </cell>
          <cell r="Q35">
            <v>0</v>
          </cell>
          <cell r="R35">
            <v>426990.2</v>
          </cell>
          <cell r="S35">
            <v>0</v>
          </cell>
          <cell r="T35">
            <v>426990.2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426990.2</v>
          </cell>
        </row>
        <row r="36">
          <cell r="A36" t="str">
            <v>MARQUEZ HULIN CECILIA</v>
          </cell>
          <cell r="B36" t="str">
            <v>Apoyos Sociales</v>
          </cell>
          <cell r="C36" t="str">
            <v>2.1.1.5.1.13.200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8367.98</v>
          </cell>
          <cell r="P36">
            <v>8367.98</v>
          </cell>
          <cell r="Q36">
            <v>0</v>
          </cell>
          <cell r="R36">
            <v>8367.98</v>
          </cell>
          <cell r="S36">
            <v>0</v>
          </cell>
          <cell r="T36">
            <v>8367.98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8367.98</v>
          </cell>
        </row>
        <row r="37">
          <cell r="A37" t="str">
            <v>MONTALVO AYALA YARELI DEL CARMEN</v>
          </cell>
          <cell r="B37" t="str">
            <v>Apoyos Sociales</v>
          </cell>
          <cell r="C37" t="str">
            <v>2.1.1.5.1.13.201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5800</v>
          </cell>
          <cell r="O37">
            <v>0</v>
          </cell>
          <cell r="P37">
            <v>5800</v>
          </cell>
          <cell r="Q37">
            <v>0</v>
          </cell>
          <cell r="R37">
            <v>5800</v>
          </cell>
          <cell r="S37">
            <v>0</v>
          </cell>
          <cell r="T37">
            <v>5800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5800</v>
          </cell>
        </row>
        <row r="38">
          <cell r="A38" t="str">
            <v>MARTINEZ MONSIVAIS ABEL</v>
          </cell>
          <cell r="B38" t="str">
            <v>Apoyos Sociales</v>
          </cell>
          <cell r="C38" t="str">
            <v>2.1.1.5.1.13.203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3845.4</v>
          </cell>
          <cell r="O38">
            <v>787131.5</v>
          </cell>
          <cell r="P38">
            <v>790976.9</v>
          </cell>
          <cell r="Q38">
            <v>0</v>
          </cell>
          <cell r="R38">
            <v>790976.9</v>
          </cell>
          <cell r="S38">
            <v>0</v>
          </cell>
          <cell r="T38">
            <v>790976.9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790976.9</v>
          </cell>
        </row>
        <row r="39">
          <cell r="A39" t="str">
            <v>MELESIO BANQUEDANO CESAR JONATHAN</v>
          </cell>
          <cell r="B39" t="str">
            <v>Apoyos Sociales</v>
          </cell>
          <cell r="C39" t="str">
            <v>2.1.1.5.1.13.207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2900000</v>
          </cell>
          <cell r="P39">
            <v>2900000</v>
          </cell>
          <cell r="Q39">
            <v>0</v>
          </cell>
          <cell r="R39">
            <v>2900000</v>
          </cell>
          <cell r="S39">
            <v>0</v>
          </cell>
          <cell r="T39">
            <v>2900000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2900000</v>
          </cell>
        </row>
        <row r="40">
          <cell r="A40" t="str">
            <v>MUÑOZ CANO DAVID</v>
          </cell>
          <cell r="B40" t="str">
            <v>Apoyos Sociales</v>
          </cell>
          <cell r="C40" t="str">
            <v>2.1.1.5.1.13.208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4000</v>
          </cell>
          <cell r="P40">
            <v>4000</v>
          </cell>
          <cell r="Q40">
            <v>0</v>
          </cell>
          <cell r="R40">
            <v>4000</v>
          </cell>
          <cell r="S40">
            <v>0</v>
          </cell>
          <cell r="T40">
            <v>4000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4000</v>
          </cell>
        </row>
        <row r="41">
          <cell r="A41" t="str">
            <v>MORALES SANCHEZ JAZMIN</v>
          </cell>
          <cell r="B41" t="str">
            <v>Apoyos Sociales</v>
          </cell>
          <cell r="C41" t="str">
            <v>2.1.1.5.1.13.209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5000</v>
          </cell>
          <cell r="P41">
            <v>5000</v>
          </cell>
          <cell r="Q41">
            <v>0</v>
          </cell>
          <cell r="R41">
            <v>5000</v>
          </cell>
          <cell r="S41">
            <v>0</v>
          </cell>
          <cell r="T41">
            <v>5000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5000</v>
          </cell>
        </row>
        <row r="42">
          <cell r="A42" t="str">
            <v>MEX CIME RAMON ELIEZER</v>
          </cell>
          <cell r="B42" t="str">
            <v>Apoyos Sociales</v>
          </cell>
          <cell r="C42" t="str">
            <v>2.1.1.5.1.13.21</v>
          </cell>
          <cell r="D42">
            <v>0</v>
          </cell>
          <cell r="E42">
            <v>0</v>
          </cell>
          <cell r="F42">
            <v>0</v>
          </cell>
          <cell r="G42">
            <v>76500.09</v>
          </cell>
          <cell r="H42">
            <v>0</v>
          </cell>
          <cell r="I42">
            <v>0</v>
          </cell>
          <cell r="J42">
            <v>0</v>
          </cell>
          <cell r="K42">
            <v>76500.09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76500.09</v>
          </cell>
          <cell r="Q42">
            <v>0</v>
          </cell>
          <cell r="R42">
            <v>76500.09</v>
          </cell>
          <cell r="S42">
            <v>0</v>
          </cell>
          <cell r="T42">
            <v>76500.09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76500.09</v>
          </cell>
        </row>
        <row r="43">
          <cell r="A43" t="str">
            <v>MARTINEZ SANCHEZ OBDULIA</v>
          </cell>
          <cell r="B43" t="str">
            <v>Apoyos Sociales</v>
          </cell>
          <cell r="C43" t="str">
            <v>2.1.1.5.1.13.210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1408</v>
          </cell>
          <cell r="P43">
            <v>1408</v>
          </cell>
          <cell r="Q43">
            <v>0</v>
          </cell>
          <cell r="R43">
            <v>1408</v>
          </cell>
          <cell r="S43">
            <v>0</v>
          </cell>
          <cell r="T43">
            <v>1408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1408</v>
          </cell>
        </row>
        <row r="44">
          <cell r="A44" t="str">
            <v>MENDOZA ORTEGA MARIA GUADALUPE</v>
          </cell>
          <cell r="B44" t="str">
            <v>Apoyos Sociales</v>
          </cell>
          <cell r="C44" t="str">
            <v>2.1.1.5.1.13.26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39820.9</v>
          </cell>
          <cell r="O44">
            <v>9852</v>
          </cell>
          <cell r="P44">
            <v>49672.9</v>
          </cell>
          <cell r="Q44">
            <v>0</v>
          </cell>
          <cell r="R44">
            <v>49672.9</v>
          </cell>
          <cell r="S44">
            <v>0</v>
          </cell>
          <cell r="T44">
            <v>49672.9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49672.9</v>
          </cell>
        </row>
        <row r="45">
          <cell r="A45" t="str">
            <v>MENA MOLINA JOSE ANTONIO LORENZO</v>
          </cell>
          <cell r="B45" t="str">
            <v>Apoyos Sociales</v>
          </cell>
          <cell r="C45" t="str">
            <v>2.1.1.5.1.13.32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5750</v>
          </cell>
          <cell r="K45">
            <v>5750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5750</v>
          </cell>
          <cell r="Q45">
            <v>0</v>
          </cell>
          <cell r="R45">
            <v>5750</v>
          </cell>
          <cell r="S45">
            <v>0</v>
          </cell>
          <cell r="T45">
            <v>5750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5750</v>
          </cell>
        </row>
        <row r="46">
          <cell r="A46" t="str">
            <v>MEDINA ARCHI ELODIA MARISELA</v>
          </cell>
          <cell r="B46" t="str">
            <v>Apoyos Sociales</v>
          </cell>
          <cell r="C46" t="str">
            <v>2.1.1.5.1.13.35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500</v>
          </cell>
          <cell r="K46">
            <v>500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500</v>
          </cell>
          <cell r="Q46">
            <v>0</v>
          </cell>
          <cell r="R46">
            <v>500</v>
          </cell>
          <cell r="S46">
            <v>0</v>
          </cell>
          <cell r="T46">
            <v>500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500</v>
          </cell>
        </row>
        <row r="47">
          <cell r="A47" t="str">
            <v>MUJERES EN ACCION POR MEXICO EN QUINTANA ROO A.C</v>
          </cell>
          <cell r="B47" t="str">
            <v>Apoyos Sociales</v>
          </cell>
          <cell r="C47" t="str">
            <v>2.1.1.5.1.13.38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45000</v>
          </cell>
          <cell r="K47">
            <v>45000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45000</v>
          </cell>
          <cell r="Q47">
            <v>0</v>
          </cell>
          <cell r="R47">
            <v>45000</v>
          </cell>
          <cell r="S47">
            <v>0</v>
          </cell>
          <cell r="T47">
            <v>45000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45000</v>
          </cell>
        </row>
        <row r="48">
          <cell r="A48" t="str">
            <v>MAQUINAS DIESEL S.A. DE C.V</v>
          </cell>
          <cell r="B48" t="str">
            <v>Apoyos Sociales</v>
          </cell>
          <cell r="C48" t="str">
            <v>2.1.1.5.1.13.45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1552500</v>
          </cell>
          <cell r="P48">
            <v>1552500</v>
          </cell>
          <cell r="Q48">
            <v>0</v>
          </cell>
          <cell r="R48">
            <v>1552500</v>
          </cell>
          <cell r="S48">
            <v>0</v>
          </cell>
          <cell r="T48">
            <v>1552500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1552500</v>
          </cell>
        </row>
        <row r="49">
          <cell r="A49" t="str">
            <v>MARTIN LOPEZ PILAR LEONILA</v>
          </cell>
          <cell r="B49" t="str">
            <v>Apoyos Sociales</v>
          </cell>
          <cell r="C49" t="str">
            <v>2.1.1.5.1.13.70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12000</v>
          </cell>
          <cell r="J49">
            <v>0</v>
          </cell>
          <cell r="K49">
            <v>12000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12000</v>
          </cell>
          <cell r="Q49">
            <v>0</v>
          </cell>
          <cell r="R49">
            <v>12000</v>
          </cell>
          <cell r="S49">
            <v>0</v>
          </cell>
          <cell r="T49">
            <v>12000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12000</v>
          </cell>
        </row>
        <row r="50">
          <cell r="A50" t="str">
            <v>OSORIO COCOM RODRIGO</v>
          </cell>
          <cell r="B50" t="str">
            <v>Apoyos Sociales</v>
          </cell>
          <cell r="C50" t="str">
            <v>2.1.1.5.1.16.21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100000</v>
          </cell>
          <cell r="K50">
            <v>100000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100000</v>
          </cell>
          <cell r="Q50">
            <v>0</v>
          </cell>
          <cell r="R50">
            <v>100000</v>
          </cell>
          <cell r="S50">
            <v>0</v>
          </cell>
          <cell r="T50">
            <v>100000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100000</v>
          </cell>
        </row>
        <row r="51">
          <cell r="A51" t="str">
            <v>APOYOS SOCIALES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2">
          <cell r="A52" t="str">
            <v>BENEFICIARIO</v>
          </cell>
          <cell r="B52" t="str">
            <v>RUBRO EGRESOS</v>
          </cell>
          <cell r="C52" t="str">
            <v>CUENTA</v>
          </cell>
          <cell r="D52" t="str">
            <v>EJERCICIO 2010</v>
          </cell>
          <cell r="E52" t="str">
            <v>EJERCICIO 2011</v>
          </cell>
          <cell r="F52" t="str">
            <v>EJERCICIO 2012</v>
          </cell>
          <cell r="G52" t="str">
            <v>EJERCICIO 2013</v>
          </cell>
          <cell r="H52" t="str">
            <v>EJERCICIO 2014</v>
          </cell>
          <cell r="I52" t="str">
            <v>EJERCICIO 2015</v>
          </cell>
          <cell r="J52" t="str">
            <v>EJERCICIO 2016</v>
          </cell>
          <cell r="K52" t="str">
            <v>Total Hasta 2016</v>
          </cell>
          <cell r="L52" t="str">
            <v>EJERCICIO 2017</v>
          </cell>
          <cell r="M52" t="str">
            <v>EJERCICIO 2018</v>
          </cell>
          <cell r="N52" t="str">
            <v>EJERCICIO 2019</v>
          </cell>
          <cell r="O52" t="str">
            <v>EJERCICIO 2020</v>
          </cell>
          <cell r="P52" t="str">
            <v>Total general EGRESOS</v>
          </cell>
          <cell r="Q52" t="str">
            <v>DIFERENCIA</v>
          </cell>
          <cell r="R52" t="str">
            <v>SALDO EN BALANZA AL 31 DE DICIEMBRE 2020</v>
          </cell>
          <cell r="S52" t="str">
            <v>CXP GENERADAS EN EL MES  (ENERO 2021)</v>
          </cell>
          <cell r="T52" t="str">
            <v>TOTAL CXP AL 31 DE ENERO 2021</v>
          </cell>
          <cell r="U52" t="str">
            <v>PAGOS CON RECURSOS PARA (ADEFAS 2020)</v>
          </cell>
          <cell r="V52" t="str">
            <v>PAGOS VON RECURSOS PARA (PASIVOS 2020)</v>
          </cell>
          <cell r="W52" t="str">
            <v>PAGOS CON RECURSOS 2021</v>
          </cell>
          <cell r="X52" t="str">
            <v>TOTAL PAGADO EN EL MES DE ENERO 2021</v>
          </cell>
          <cell r="Y52" t="str">
            <v>SALDO FINAL</v>
          </cell>
        </row>
        <row r="53">
          <cell r="A53" t="str">
            <v>ORTOPEDIA MOSTKOFF S.A. DE C.V.</v>
          </cell>
          <cell r="B53" t="str">
            <v>Apoyos Sociales</v>
          </cell>
          <cell r="C53" t="str">
            <v>2.1.1.5.1.16.37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92680.01</v>
          </cell>
          <cell r="I53">
            <v>0</v>
          </cell>
          <cell r="J53">
            <v>0</v>
          </cell>
          <cell r="K53">
            <v>92680.01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92680.01</v>
          </cell>
          <cell r="Q53">
            <v>0</v>
          </cell>
          <cell r="R53">
            <v>92680.01</v>
          </cell>
          <cell r="S53">
            <v>0</v>
          </cell>
          <cell r="T53">
            <v>92680.01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92680.01</v>
          </cell>
        </row>
        <row r="54">
          <cell r="A54" t="str">
            <v>ORTIZ SOBERANIS ARTURO ALEJANDRO</v>
          </cell>
          <cell r="B54" t="str">
            <v>Apoyos Sociales</v>
          </cell>
          <cell r="C54" t="str">
            <v>2.1.1.5.1.16.46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34104</v>
          </cell>
          <cell r="K54">
            <v>34104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34104</v>
          </cell>
          <cell r="Q54">
            <v>0</v>
          </cell>
          <cell r="R54">
            <v>34104</v>
          </cell>
          <cell r="S54">
            <v>0</v>
          </cell>
          <cell r="T54">
            <v>34104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34104</v>
          </cell>
        </row>
        <row r="55">
          <cell r="A55" t="str">
            <v>PAYAN HAAS EDWIN ARIEL</v>
          </cell>
          <cell r="B55" t="str">
            <v>Apoyos Sociales</v>
          </cell>
          <cell r="C55" t="str">
            <v>2.1.1.5.1.17.124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114683.43</v>
          </cell>
          <cell r="P55">
            <v>114683.43</v>
          </cell>
          <cell r="Q55">
            <v>0</v>
          </cell>
          <cell r="R55">
            <v>114683.43</v>
          </cell>
          <cell r="S55">
            <v>0</v>
          </cell>
          <cell r="T55">
            <v>114683.43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114683.43</v>
          </cell>
        </row>
        <row r="56">
          <cell r="A56" t="str">
            <v>PULIDO MORALES MARCO ANTONIO</v>
          </cell>
          <cell r="B56" t="str">
            <v>Apoyos Sociales</v>
          </cell>
          <cell r="C56" t="str">
            <v>2.1.1.5.1.17.19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3000</v>
          </cell>
          <cell r="J56">
            <v>0</v>
          </cell>
          <cell r="K56">
            <v>3000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3000</v>
          </cell>
          <cell r="Q56">
            <v>0</v>
          </cell>
          <cell r="R56">
            <v>3000</v>
          </cell>
          <cell r="S56">
            <v>0</v>
          </cell>
          <cell r="T56">
            <v>3000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3000</v>
          </cell>
        </row>
        <row r="57">
          <cell r="A57" t="str">
            <v>PERALTA ALONZO ANA JOSEFA</v>
          </cell>
          <cell r="B57" t="str">
            <v>Apoyos Sociales</v>
          </cell>
          <cell r="C57" t="str">
            <v>2.1.1.5.1.17.2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19485716.309999999</v>
          </cell>
          <cell r="O57">
            <v>0</v>
          </cell>
          <cell r="P57">
            <v>19485716.309999999</v>
          </cell>
          <cell r="Q57">
            <v>0</v>
          </cell>
          <cell r="R57">
            <v>19485716.309999999</v>
          </cell>
          <cell r="S57">
            <v>0</v>
          </cell>
          <cell r="T57">
            <v>19485716.309999999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19485716.309999999</v>
          </cell>
        </row>
        <row r="58">
          <cell r="A58" t="str">
            <v>PRODUCTORA PROCESADORA AGRICOLA DE MEXICO, S.A. DE C.V.</v>
          </cell>
          <cell r="B58" t="str">
            <v>Apoyos Sociales</v>
          </cell>
          <cell r="C58" t="str">
            <v>2.1.1.5.1.17.205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16207443.6</v>
          </cell>
          <cell r="P58">
            <v>16207443.6</v>
          </cell>
          <cell r="Q58">
            <v>0</v>
          </cell>
          <cell r="R58">
            <v>16207443.6</v>
          </cell>
          <cell r="S58">
            <v>0</v>
          </cell>
          <cell r="T58">
            <v>16207443.6</v>
          </cell>
          <cell r="U58" t="e">
            <v>#REF!</v>
          </cell>
          <cell r="V58">
            <v>0</v>
          </cell>
          <cell r="W58">
            <v>0</v>
          </cell>
          <cell r="X58" t="e">
            <v>#REF!</v>
          </cell>
          <cell r="Y58" t="e">
            <v>#REF!</v>
          </cell>
        </row>
        <row r="59">
          <cell r="A59" t="str">
            <v>PAREDES GOMEZ CYNTHIA KARINA</v>
          </cell>
          <cell r="B59" t="str">
            <v>Apoyos Sociales</v>
          </cell>
          <cell r="C59" t="str">
            <v>2.1.1.5.1.17.206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62000</v>
          </cell>
          <cell r="P59">
            <v>62000</v>
          </cell>
          <cell r="Q59">
            <v>0</v>
          </cell>
          <cell r="R59">
            <v>62000</v>
          </cell>
          <cell r="S59">
            <v>0</v>
          </cell>
          <cell r="T59">
            <v>62000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62000</v>
          </cell>
        </row>
        <row r="60">
          <cell r="A60" t="str">
            <v>POOT ESTRELLA NOEMI</v>
          </cell>
          <cell r="B60" t="str">
            <v>Apoyos Sociales</v>
          </cell>
          <cell r="C60" t="str">
            <v>2.1.1.5.1.17.207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1534</v>
          </cell>
          <cell r="P60">
            <v>1534</v>
          </cell>
          <cell r="Q60">
            <v>0</v>
          </cell>
          <cell r="R60">
            <v>1534</v>
          </cell>
          <cell r="S60">
            <v>0</v>
          </cell>
          <cell r="T60">
            <v>1534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1534</v>
          </cell>
        </row>
        <row r="61">
          <cell r="A61" t="str">
            <v>PEREZ POOT LAURA DOLORES</v>
          </cell>
          <cell r="B61" t="str">
            <v>Apoyos Sociales</v>
          </cell>
          <cell r="C61" t="str">
            <v>2.1.1.5.1.17.28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10000</v>
          </cell>
          <cell r="J61">
            <v>2000</v>
          </cell>
          <cell r="K61">
            <v>12000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12000</v>
          </cell>
          <cell r="Q61">
            <v>0</v>
          </cell>
          <cell r="R61">
            <v>12000</v>
          </cell>
          <cell r="S61">
            <v>0</v>
          </cell>
          <cell r="T61">
            <v>12000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12000</v>
          </cell>
        </row>
        <row r="62">
          <cell r="A62" t="str">
            <v>POOT VAZQUEZ ROBERTO LEONARDO</v>
          </cell>
          <cell r="B62" t="str">
            <v>Apoyos Sociales</v>
          </cell>
          <cell r="C62" t="str">
            <v>2.1.1.5.1.17.3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10000</v>
          </cell>
          <cell r="P62">
            <v>10000</v>
          </cell>
          <cell r="Q62">
            <v>0</v>
          </cell>
          <cell r="R62">
            <v>10000</v>
          </cell>
          <cell r="S62">
            <v>0</v>
          </cell>
          <cell r="T62">
            <v>10000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10000</v>
          </cell>
        </row>
        <row r="63">
          <cell r="A63" t="str">
            <v>PECH BASTO NEYDI MARIA</v>
          </cell>
          <cell r="B63" t="str">
            <v>Apoyos Sociales</v>
          </cell>
          <cell r="C63" t="str">
            <v>2.1.1.5.1.17.45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2000</v>
          </cell>
          <cell r="J63">
            <v>2400</v>
          </cell>
          <cell r="K63">
            <v>4400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4400</v>
          </cell>
          <cell r="Q63">
            <v>0</v>
          </cell>
          <cell r="R63">
            <v>4400</v>
          </cell>
          <cell r="S63">
            <v>0</v>
          </cell>
          <cell r="T63">
            <v>4400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4400</v>
          </cell>
        </row>
        <row r="64">
          <cell r="A64" t="str">
            <v>PIÑA SALAZAR ALBIN RENE</v>
          </cell>
          <cell r="B64" t="str">
            <v>Apoyos Sociales</v>
          </cell>
          <cell r="C64" t="str">
            <v>2.1.1.5.1.17.47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500</v>
          </cell>
          <cell r="J64">
            <v>0</v>
          </cell>
          <cell r="K64">
            <v>500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500</v>
          </cell>
          <cell r="Q64">
            <v>0</v>
          </cell>
          <cell r="R64">
            <v>500</v>
          </cell>
          <cell r="S64">
            <v>0</v>
          </cell>
          <cell r="T64">
            <v>500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500</v>
          </cell>
        </row>
        <row r="65">
          <cell r="A65" t="str">
            <v>PACHECO BAZAN DINA MERCEDES</v>
          </cell>
          <cell r="B65" t="str">
            <v>Apoyos Sociales</v>
          </cell>
          <cell r="C65" t="str">
            <v>2.1.1.5.1.17.87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4447236.8</v>
          </cell>
          <cell r="P65">
            <v>4447236.8</v>
          </cell>
          <cell r="Q65">
            <v>0</v>
          </cell>
          <cell r="R65">
            <v>4447236.8</v>
          </cell>
          <cell r="S65">
            <v>0</v>
          </cell>
          <cell r="T65">
            <v>4447236.8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4447236.8</v>
          </cell>
        </row>
        <row r="66">
          <cell r="A66" t="str">
            <v>PEREZ CANO ELIAS</v>
          </cell>
          <cell r="B66" t="str">
            <v>Apoyos Sociales</v>
          </cell>
          <cell r="C66" t="str">
            <v>2.1.1.5.1.17.95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48000</v>
          </cell>
          <cell r="I66">
            <v>0</v>
          </cell>
          <cell r="J66">
            <v>0</v>
          </cell>
          <cell r="K66">
            <v>48000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48000</v>
          </cell>
          <cell r="Q66">
            <v>0</v>
          </cell>
          <cell r="R66">
            <v>48000</v>
          </cell>
          <cell r="S66">
            <v>0</v>
          </cell>
          <cell r="T66">
            <v>48000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48000</v>
          </cell>
        </row>
        <row r="67">
          <cell r="A67" t="str">
            <v>QUINTANILLA MATU MIRTHA DE JESUS</v>
          </cell>
          <cell r="B67" t="str">
            <v>Apoyos Sociales</v>
          </cell>
          <cell r="C67" t="str">
            <v>2.1.1.5.1.18.6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6520</v>
          </cell>
          <cell r="P67">
            <v>6520</v>
          </cell>
          <cell r="Q67">
            <v>0</v>
          </cell>
          <cell r="R67">
            <v>6520</v>
          </cell>
          <cell r="S67">
            <v>0</v>
          </cell>
          <cell r="T67">
            <v>6520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6520</v>
          </cell>
        </row>
        <row r="68">
          <cell r="A68" t="str">
            <v>RIVERA ZAPATA YADIRA</v>
          </cell>
          <cell r="B68" t="str">
            <v>Apoyos Sociales</v>
          </cell>
          <cell r="C68" t="str">
            <v>2.1.1.5.1.19.107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333350</v>
          </cell>
          <cell r="J68">
            <v>0</v>
          </cell>
          <cell r="K68">
            <v>333350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333350</v>
          </cell>
          <cell r="Q68">
            <v>0</v>
          </cell>
          <cell r="R68">
            <v>333350</v>
          </cell>
          <cell r="S68">
            <v>0</v>
          </cell>
          <cell r="T68">
            <v>333350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333350</v>
          </cell>
        </row>
        <row r="69">
          <cell r="A69" t="str">
            <v>RANCHO EL CONTADERO DE TAMAULIPAS S DE PR DE RL DE CV</v>
          </cell>
          <cell r="B69" t="str">
            <v>organismo</v>
          </cell>
          <cell r="C69" t="str">
            <v>2.1.1.5.1.19.126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42000</v>
          </cell>
          <cell r="P69">
            <v>42000</v>
          </cell>
          <cell r="Q69">
            <v>0</v>
          </cell>
          <cell r="R69">
            <v>42000</v>
          </cell>
          <cell r="S69">
            <v>0</v>
          </cell>
          <cell r="T69">
            <v>42000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42000</v>
          </cell>
        </row>
        <row r="70">
          <cell r="A70" t="str">
            <v>RICO LOMELI ANTONIO</v>
          </cell>
          <cell r="B70" t="str">
            <v>Apoyos Sociales</v>
          </cell>
          <cell r="C70" t="str">
            <v>2.1.1.5.1.19.127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1000000</v>
          </cell>
          <cell r="O70">
            <v>0</v>
          </cell>
          <cell r="P70">
            <v>1000000</v>
          </cell>
          <cell r="Q70">
            <v>0</v>
          </cell>
          <cell r="R70">
            <v>1000000</v>
          </cell>
          <cell r="S70">
            <v>0</v>
          </cell>
          <cell r="T70">
            <v>1000000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1000000</v>
          </cell>
        </row>
        <row r="71">
          <cell r="A71" t="str">
            <v>ROSADO RUIZ RANGEL FRANCISCO</v>
          </cell>
          <cell r="B71" t="str">
            <v>Apoyos Sociales</v>
          </cell>
          <cell r="C71" t="str">
            <v>2.1.1.5.1.19.14</v>
          </cell>
          <cell r="D71">
            <v>0</v>
          </cell>
          <cell r="E71">
            <v>0</v>
          </cell>
          <cell r="F71">
            <v>0</v>
          </cell>
          <cell r="G71">
            <v>97500</v>
          </cell>
          <cell r="H71">
            <v>0</v>
          </cell>
          <cell r="I71">
            <v>0</v>
          </cell>
          <cell r="J71">
            <v>0</v>
          </cell>
          <cell r="K71">
            <v>97500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97500</v>
          </cell>
          <cell r="Q71">
            <v>0</v>
          </cell>
          <cell r="R71">
            <v>97500</v>
          </cell>
          <cell r="S71">
            <v>0</v>
          </cell>
          <cell r="T71">
            <v>97500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97500</v>
          </cell>
        </row>
        <row r="72">
          <cell r="A72" t="str">
            <v>RODRIGUEZ SOTELO EDITH</v>
          </cell>
          <cell r="B72" t="str">
            <v>Apoyos Sociales</v>
          </cell>
          <cell r="C72" t="str">
            <v>2.1.1.5.1.19.143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7500</v>
          </cell>
          <cell r="P72">
            <v>7500</v>
          </cell>
          <cell r="Q72">
            <v>0</v>
          </cell>
          <cell r="R72">
            <v>7500</v>
          </cell>
          <cell r="S72">
            <v>0</v>
          </cell>
          <cell r="T72">
            <v>7500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7500</v>
          </cell>
        </row>
        <row r="73">
          <cell r="A73" t="str">
            <v>RODRIGUEZ VILLANUEVA ALFREDO BERNARDO</v>
          </cell>
          <cell r="B73" t="str">
            <v>Apoyos Sociales</v>
          </cell>
          <cell r="C73" t="str">
            <v>2.1.1.5.1.19.144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29000</v>
          </cell>
          <cell r="P73">
            <v>29000</v>
          </cell>
          <cell r="Q73">
            <v>0</v>
          </cell>
          <cell r="R73">
            <v>29000</v>
          </cell>
          <cell r="S73">
            <v>0</v>
          </cell>
          <cell r="T73">
            <v>29000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29000</v>
          </cell>
        </row>
        <row r="74">
          <cell r="A74" t="str">
            <v>RODRIGUEZ OCEJO JOEL JOSE</v>
          </cell>
          <cell r="B74" t="str">
            <v>Apoyos Sociales</v>
          </cell>
          <cell r="C74" t="str">
            <v>2.1.1.5.1.19.53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497415</v>
          </cell>
          <cell r="P74">
            <v>497415</v>
          </cell>
          <cell r="Q74">
            <v>0</v>
          </cell>
          <cell r="R74">
            <v>497415</v>
          </cell>
          <cell r="S74">
            <v>0</v>
          </cell>
          <cell r="T74">
            <v>497415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497415</v>
          </cell>
        </row>
        <row r="75">
          <cell r="A75" t="str">
            <v>DE LA ROSA UC BALDOMERO</v>
          </cell>
          <cell r="B75" t="str">
            <v>Apoyos Sociales</v>
          </cell>
          <cell r="C75" t="str">
            <v>2.1.1.5.1.19.77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100458.69</v>
          </cell>
          <cell r="P75">
            <v>100458.69</v>
          </cell>
          <cell r="Q75">
            <v>0</v>
          </cell>
          <cell r="R75">
            <v>100458.69</v>
          </cell>
          <cell r="S75">
            <v>0</v>
          </cell>
          <cell r="T75">
            <v>100458.69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100458.69</v>
          </cell>
        </row>
        <row r="76">
          <cell r="A76" t="str">
            <v>ROSADO VILLANUEVA EDWIN RAUL</v>
          </cell>
          <cell r="B76" t="str">
            <v>Apoyos Sociales</v>
          </cell>
          <cell r="C76" t="str">
            <v>2.1.1.5.1.19.94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3000</v>
          </cell>
          <cell r="J76">
            <v>7500</v>
          </cell>
          <cell r="K76">
            <v>10500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10500</v>
          </cell>
          <cell r="Q76">
            <v>0</v>
          </cell>
          <cell r="R76">
            <v>10500</v>
          </cell>
          <cell r="S76">
            <v>0</v>
          </cell>
          <cell r="T76">
            <v>10500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10500</v>
          </cell>
        </row>
        <row r="77">
          <cell r="A77" t="str">
            <v>RIOS NAJERA JACINTO JESUS</v>
          </cell>
          <cell r="B77" t="str">
            <v>Apoyos Sociales</v>
          </cell>
          <cell r="C77" t="str">
            <v>2.1.1.5.1.19.95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22500</v>
          </cell>
          <cell r="J77">
            <v>0</v>
          </cell>
          <cell r="K77">
            <v>22500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22500</v>
          </cell>
          <cell r="Q77">
            <v>0</v>
          </cell>
          <cell r="R77">
            <v>22500</v>
          </cell>
          <cell r="S77">
            <v>0</v>
          </cell>
          <cell r="T77">
            <v>22500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22500</v>
          </cell>
        </row>
        <row r="78">
          <cell r="A78" t="str">
            <v>BAAS VITURIN SILVIA</v>
          </cell>
          <cell r="B78" t="str">
            <v>Apoyos Sociales</v>
          </cell>
          <cell r="C78" t="str">
            <v>2.1.1.5.1.2.103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7210.16</v>
          </cell>
          <cell r="P78">
            <v>7210.16</v>
          </cell>
          <cell r="Q78">
            <v>0</v>
          </cell>
          <cell r="R78">
            <v>7210.16</v>
          </cell>
          <cell r="S78">
            <v>0</v>
          </cell>
          <cell r="T78">
            <v>7210.16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7210.16</v>
          </cell>
        </row>
        <row r="79">
          <cell r="A79" t="str">
            <v>BALAM CAMAL MARIA ZENAIDA</v>
          </cell>
          <cell r="B79" t="str">
            <v>Apoyos Sociales</v>
          </cell>
          <cell r="C79" t="str">
            <v>2.1.1.5.1.2.104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2118</v>
          </cell>
          <cell r="O79">
            <v>0</v>
          </cell>
          <cell r="P79">
            <v>2118</v>
          </cell>
          <cell r="Q79">
            <v>0</v>
          </cell>
          <cell r="R79">
            <v>2118</v>
          </cell>
          <cell r="S79">
            <v>0</v>
          </cell>
          <cell r="T79">
            <v>2118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2118</v>
          </cell>
        </row>
        <row r="80">
          <cell r="A80" t="str">
            <v>BAEZA ESTRELLA CARLOS MARIANO</v>
          </cell>
          <cell r="B80" t="str">
            <v>Apoyos Sociales</v>
          </cell>
          <cell r="C80" t="str">
            <v>2.1.1.5.1.2.20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100000</v>
          </cell>
          <cell r="K80">
            <v>100000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100000</v>
          </cell>
          <cell r="Q80">
            <v>0</v>
          </cell>
          <cell r="R80">
            <v>100000</v>
          </cell>
          <cell r="S80">
            <v>0</v>
          </cell>
          <cell r="T80">
            <v>100000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100000</v>
          </cell>
        </row>
        <row r="81">
          <cell r="A81" t="str">
            <v>BAUTISTA PELAYO ABRAHAM ATOCHA</v>
          </cell>
          <cell r="B81" t="str">
            <v>Apoyos Sociales</v>
          </cell>
          <cell r="C81" t="str">
            <v>2.1.1.5.1.2.80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3000</v>
          </cell>
          <cell r="K81">
            <v>3000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3000</v>
          </cell>
          <cell r="Q81">
            <v>0</v>
          </cell>
          <cell r="R81">
            <v>3000</v>
          </cell>
          <cell r="S81">
            <v>0</v>
          </cell>
          <cell r="T81">
            <v>3000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3000</v>
          </cell>
        </row>
        <row r="82">
          <cell r="A82" t="str">
            <v>BE KU ROCIO YOLANDA</v>
          </cell>
          <cell r="B82" t="str">
            <v>Apoyos Sociales</v>
          </cell>
          <cell r="C82" t="str">
            <v>2.1.1.5.1.2.81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18000</v>
          </cell>
          <cell r="J82">
            <v>0</v>
          </cell>
          <cell r="K82">
            <v>18000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18000</v>
          </cell>
          <cell r="Q82">
            <v>0</v>
          </cell>
          <cell r="R82">
            <v>18000</v>
          </cell>
          <cell r="S82">
            <v>0</v>
          </cell>
          <cell r="T82">
            <v>18000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18000</v>
          </cell>
        </row>
        <row r="83">
          <cell r="A83" t="str">
            <v>BAH CAHUICH LILIA YOLANDA</v>
          </cell>
          <cell r="B83" t="str">
            <v>Apoyos Sociales</v>
          </cell>
          <cell r="C83" t="str">
            <v>2.1.1.5.1.2.84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1200</v>
          </cell>
          <cell r="J83">
            <v>0</v>
          </cell>
          <cell r="K83">
            <v>1200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1200</v>
          </cell>
          <cell r="Q83">
            <v>0</v>
          </cell>
          <cell r="R83">
            <v>1200</v>
          </cell>
          <cell r="S83">
            <v>0</v>
          </cell>
          <cell r="T83">
            <v>1200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1200</v>
          </cell>
        </row>
        <row r="84">
          <cell r="A84" t="str">
            <v>BASTO BURGOS ELSY MARIA DEL SOCORRO</v>
          </cell>
          <cell r="B84" t="str">
            <v>Apoyos Sociales</v>
          </cell>
          <cell r="C84" t="str">
            <v>2.1.1.5.1.2.85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6000</v>
          </cell>
          <cell r="K84">
            <v>6000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6000</v>
          </cell>
          <cell r="Q84">
            <v>0</v>
          </cell>
          <cell r="R84">
            <v>6000</v>
          </cell>
          <cell r="S84">
            <v>0</v>
          </cell>
          <cell r="T84">
            <v>6000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6000</v>
          </cell>
        </row>
        <row r="85">
          <cell r="A85" t="str">
            <v>BREGER PUBLICIDAD S.A. DE C.V.</v>
          </cell>
          <cell r="B85" t="str">
            <v>Apoyos Sociales</v>
          </cell>
          <cell r="C85" t="str">
            <v>2.1.1.5.1.2.99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500000</v>
          </cell>
          <cell r="N85">
            <v>16609024.680000002</v>
          </cell>
          <cell r="O85">
            <v>0</v>
          </cell>
          <cell r="P85">
            <v>17109024.68</v>
          </cell>
          <cell r="Q85">
            <v>0</v>
          </cell>
          <cell r="R85">
            <v>17109024.68</v>
          </cell>
          <cell r="S85">
            <v>0</v>
          </cell>
          <cell r="T85">
            <v>17109024.68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17109024.68</v>
          </cell>
        </row>
        <row r="86">
          <cell r="A86" t="str">
            <v>SULUB CIMA JOSE ISABEL</v>
          </cell>
          <cell r="B86" t="str">
            <v>Apoyos Sociales</v>
          </cell>
          <cell r="C86" t="str">
            <v>2.1.1.5.1.20.103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4800</v>
          </cell>
          <cell r="J86">
            <v>0</v>
          </cell>
          <cell r="K86">
            <v>4800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4800</v>
          </cell>
          <cell r="Q86">
            <v>0</v>
          </cell>
          <cell r="R86">
            <v>4800</v>
          </cell>
          <cell r="S86">
            <v>0</v>
          </cell>
          <cell r="T86">
            <v>4800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4800</v>
          </cell>
        </row>
        <row r="87">
          <cell r="A87" t="str">
            <v>SECRETARIA DE LA CONTRALORIA</v>
          </cell>
          <cell r="B87" t="str">
            <v>Apoyos Sociales</v>
          </cell>
          <cell r="C87" t="str">
            <v>2.1.1.5.1.20.109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57127.72</v>
          </cell>
          <cell r="P87">
            <v>57127.72</v>
          </cell>
          <cell r="Q87">
            <v>0</v>
          </cell>
          <cell r="R87">
            <v>57127.72</v>
          </cell>
          <cell r="S87">
            <v>0</v>
          </cell>
          <cell r="T87">
            <v>57127.72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57127.72</v>
          </cell>
        </row>
        <row r="88">
          <cell r="A88" t="str">
            <v>SOLIS SANCHEZ JESUS MANUEL</v>
          </cell>
          <cell r="B88" t="str">
            <v>Apoyos Sociales</v>
          </cell>
          <cell r="C88" t="str">
            <v>2.1.1.5.1.20.111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45000</v>
          </cell>
          <cell r="J88">
            <v>0</v>
          </cell>
          <cell r="K88">
            <v>45000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45000</v>
          </cell>
          <cell r="Q88">
            <v>0</v>
          </cell>
          <cell r="R88">
            <v>45000</v>
          </cell>
          <cell r="S88">
            <v>0</v>
          </cell>
          <cell r="T88">
            <v>45000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45000</v>
          </cell>
        </row>
        <row r="89">
          <cell r="A89" t="str">
            <v>SECRETARIA DE FINANZAS Y PLANEACION</v>
          </cell>
          <cell r="B89" t="str">
            <v>organismo</v>
          </cell>
          <cell r="C89" t="str">
            <v>2.1.1.5.1.20.12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100000</v>
          </cell>
          <cell r="P89">
            <v>100000</v>
          </cell>
          <cell r="Q89">
            <v>0</v>
          </cell>
          <cell r="R89">
            <v>100000</v>
          </cell>
          <cell r="S89">
            <v>0</v>
          </cell>
          <cell r="T89">
            <v>100000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100000</v>
          </cell>
        </row>
        <row r="90">
          <cell r="A90" t="str">
            <v>SECRETARIA DE LA CONTRALORIA (SECRETARIA DE LA GESTION PUBLICA)</v>
          </cell>
          <cell r="B90" t="str">
            <v>Apoyos Sociales</v>
          </cell>
          <cell r="C90" t="str">
            <v>2.1.1.5.1.20.129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3725.61</v>
          </cell>
          <cell r="J90">
            <v>0</v>
          </cell>
          <cell r="K90">
            <v>3725.61</v>
          </cell>
          <cell r="L90">
            <v>1768.6</v>
          </cell>
          <cell r="M90">
            <v>0</v>
          </cell>
          <cell r="N90">
            <v>0</v>
          </cell>
          <cell r="O90">
            <v>509480.79</v>
          </cell>
          <cell r="P90">
            <v>514975</v>
          </cell>
          <cell r="Q90">
            <v>0</v>
          </cell>
          <cell r="R90">
            <v>514975</v>
          </cell>
          <cell r="S90">
            <v>0</v>
          </cell>
          <cell r="T90">
            <v>514975</v>
          </cell>
          <cell r="U90">
            <v>0</v>
          </cell>
          <cell r="V90" t="e">
            <v>#REF!</v>
          </cell>
          <cell r="W90">
            <v>0</v>
          </cell>
          <cell r="X90" t="e">
            <v>#REF!</v>
          </cell>
          <cell r="Y90" t="e">
            <v>#REF!</v>
          </cell>
        </row>
        <row r="91">
          <cell r="A91" t="str">
            <v>SERVICIO DE ADMON FISCAL DEL ESTADO DE CAMPECHE</v>
          </cell>
          <cell r="B91" t="str">
            <v>Apoyos Sociales</v>
          </cell>
          <cell r="C91" t="str">
            <v>2.1.1.5.1.20.138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23393</v>
          </cell>
          <cell r="N91">
            <v>0</v>
          </cell>
          <cell r="O91">
            <v>0</v>
          </cell>
          <cell r="P91">
            <v>23393</v>
          </cell>
          <cell r="Q91">
            <v>0</v>
          </cell>
          <cell r="R91">
            <v>23393</v>
          </cell>
          <cell r="S91">
            <v>0</v>
          </cell>
          <cell r="T91">
            <v>23393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23393</v>
          </cell>
        </row>
        <row r="92">
          <cell r="A92" t="str">
            <v>SEMBRANDO OPORTUNIDADES AC</v>
          </cell>
          <cell r="B92" t="str">
            <v>Apoyos Sociales</v>
          </cell>
          <cell r="C92" t="str">
            <v>2.1.1.5.1.20.147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5000000</v>
          </cell>
          <cell r="N92">
            <v>0</v>
          </cell>
          <cell r="O92">
            <v>0</v>
          </cell>
          <cell r="P92">
            <v>5000000</v>
          </cell>
          <cell r="Q92">
            <v>0</v>
          </cell>
          <cell r="R92">
            <v>5000000</v>
          </cell>
          <cell r="S92">
            <v>0</v>
          </cell>
          <cell r="T92">
            <v>5000000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5000000</v>
          </cell>
        </row>
        <row r="93">
          <cell r="A93" t="str">
            <v>SOTO APOLINAR OTHONIEL</v>
          </cell>
          <cell r="B93" t="str">
            <v>Apoyos Sociales</v>
          </cell>
          <cell r="C93" t="str">
            <v>2.1.1.5.1.20.150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20000</v>
          </cell>
          <cell r="P93">
            <v>20000</v>
          </cell>
          <cell r="Q93">
            <v>0</v>
          </cell>
          <cell r="R93">
            <v>20000</v>
          </cell>
          <cell r="S93">
            <v>0</v>
          </cell>
          <cell r="T93">
            <v>20000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20000</v>
          </cell>
        </row>
        <row r="94">
          <cell r="A94" t="str">
            <v xml:space="preserve">SURITA LOPEZ ROSSANA DEL CARMEN </v>
          </cell>
          <cell r="B94" t="str">
            <v>Apoyos Sociales</v>
          </cell>
          <cell r="C94" t="str">
            <v>2.1.1.5.1.20.153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2700</v>
          </cell>
          <cell r="O94">
            <v>0</v>
          </cell>
          <cell r="P94">
            <v>2700</v>
          </cell>
          <cell r="Q94">
            <v>0</v>
          </cell>
          <cell r="R94">
            <v>2700</v>
          </cell>
          <cell r="S94">
            <v>0</v>
          </cell>
          <cell r="T94">
            <v>2700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2700</v>
          </cell>
        </row>
        <row r="95">
          <cell r="A95" t="str">
            <v>SUPERACION PATRIMONIAL, A.C.</v>
          </cell>
          <cell r="B95" t="str">
            <v>Apoyos Sociales</v>
          </cell>
          <cell r="C95" t="str">
            <v>2.1.1.5.1.20.16</v>
          </cell>
          <cell r="D95">
            <v>0</v>
          </cell>
          <cell r="E95">
            <v>0</v>
          </cell>
          <cell r="F95">
            <v>300000</v>
          </cell>
          <cell r="G95">
            <v>1200000</v>
          </cell>
          <cell r="H95">
            <v>0</v>
          </cell>
          <cell r="I95">
            <v>0</v>
          </cell>
          <cell r="J95">
            <v>200000</v>
          </cell>
          <cell r="K95">
            <v>1700000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1700000</v>
          </cell>
          <cell r="Q95">
            <v>0</v>
          </cell>
          <cell r="R95">
            <v>1700000</v>
          </cell>
          <cell r="S95">
            <v>0</v>
          </cell>
          <cell r="T95">
            <v>1700000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1700000</v>
          </cell>
        </row>
        <row r="96">
          <cell r="A96" t="str">
            <v>SABIDO AY PAULINO DEL ROSARIO</v>
          </cell>
          <cell r="B96" t="str">
            <v>Apoyos Sociales</v>
          </cell>
          <cell r="C96" t="str">
            <v>2.1.1.5.1.20.160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2000</v>
          </cell>
          <cell r="P96">
            <v>2000</v>
          </cell>
          <cell r="Q96">
            <v>0</v>
          </cell>
          <cell r="R96">
            <v>2000</v>
          </cell>
          <cell r="S96">
            <v>0</v>
          </cell>
          <cell r="T96">
            <v>2000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2000</v>
          </cell>
        </row>
        <row r="97">
          <cell r="A97" t="str">
            <v>SOLIS MARTIN REYNA CECILIA</v>
          </cell>
          <cell r="B97" t="str">
            <v>Apoyos Sociales</v>
          </cell>
          <cell r="C97" t="str">
            <v>2.1.1.5.1.20.163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3770</v>
          </cell>
          <cell r="P97">
            <v>3770</v>
          </cell>
          <cell r="Q97">
            <v>0</v>
          </cell>
          <cell r="R97">
            <v>3770</v>
          </cell>
          <cell r="S97">
            <v>0</v>
          </cell>
          <cell r="T97">
            <v>3770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3770</v>
          </cell>
        </row>
        <row r="98">
          <cell r="A98" t="str">
            <v>SEMILLAS AGRICOLA HOPELCHEN, S.A. DE C.V.</v>
          </cell>
          <cell r="B98" t="str">
            <v>Apoyos Sociales</v>
          </cell>
          <cell r="C98" t="str">
            <v>2.1.1.5.1.20.47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516986</v>
          </cell>
          <cell r="I98">
            <v>0</v>
          </cell>
          <cell r="J98">
            <v>0</v>
          </cell>
          <cell r="K98">
            <v>516986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516986</v>
          </cell>
          <cell r="Q98">
            <v>0</v>
          </cell>
          <cell r="R98">
            <v>516986</v>
          </cell>
          <cell r="S98">
            <v>0</v>
          </cell>
          <cell r="T98">
            <v>516986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516986</v>
          </cell>
        </row>
        <row r="99">
          <cell r="A99" t="str">
            <v>APOYOS SOCIALES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A100" t="str">
            <v>BENEFICIARIO</v>
          </cell>
          <cell r="B100" t="str">
            <v>RUBRO EGRESOS</v>
          </cell>
          <cell r="C100" t="str">
            <v>CUENTA</v>
          </cell>
          <cell r="D100" t="str">
            <v>EJERCICIO 2010</v>
          </cell>
          <cell r="E100" t="str">
            <v>EJERCICIO 2011</v>
          </cell>
          <cell r="F100" t="str">
            <v>EJERCICIO 2012</v>
          </cell>
          <cell r="G100" t="str">
            <v>EJERCICIO 2013</v>
          </cell>
          <cell r="H100" t="str">
            <v>EJERCICIO 2014</v>
          </cell>
          <cell r="I100" t="str">
            <v>EJERCICIO 2015</v>
          </cell>
          <cell r="J100" t="str">
            <v>EJERCICIO 2016</v>
          </cell>
          <cell r="K100" t="str">
            <v>Total Hasta 2016</v>
          </cell>
          <cell r="L100" t="str">
            <v>EJERCICIO 2017</v>
          </cell>
          <cell r="M100" t="str">
            <v>EJERCICIO 2018</v>
          </cell>
          <cell r="N100" t="str">
            <v>EJERCICIO 2019</v>
          </cell>
          <cell r="O100" t="str">
            <v>EJERCICIO 2020</v>
          </cell>
          <cell r="P100" t="str">
            <v>Total general EGRESOS</v>
          </cell>
          <cell r="Q100" t="str">
            <v>DIFERENCIA</v>
          </cell>
          <cell r="R100" t="str">
            <v>SALDO EN BALANZA AL 31 DE DICIEMBRE 2020</v>
          </cell>
          <cell r="S100" t="str">
            <v>CXP GENERADAS EN EL MES  (ENERO 2021)</v>
          </cell>
          <cell r="T100" t="str">
            <v>TOTAL CXP AL 31 DE ENERO 2021</v>
          </cell>
          <cell r="U100" t="str">
            <v>PAGOS CON RECURSOS PARA (ADEFAS 2020)</v>
          </cell>
          <cell r="V100" t="str">
            <v>PAGOS VON RECURSOS PARA (PASIVOS 2020)</v>
          </cell>
          <cell r="W100" t="str">
            <v>PAGOS CON RECURSOS 2021</v>
          </cell>
          <cell r="X100" t="str">
            <v>TOTAL PAGADO EN EL MES DE ENERO 2021</v>
          </cell>
          <cell r="Y100" t="str">
            <v>SALDO FINAL</v>
          </cell>
        </row>
        <row r="101">
          <cell r="A101" t="str">
            <v>SIGUEME A.C.</v>
          </cell>
          <cell r="B101" t="str">
            <v>Apoyos Sociales</v>
          </cell>
          <cell r="C101" t="str">
            <v>2.1.1.5.1.20.61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300000</v>
          </cell>
          <cell r="J101">
            <v>0</v>
          </cell>
          <cell r="K101">
            <v>300000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300000</v>
          </cell>
          <cell r="Q101">
            <v>0</v>
          </cell>
          <cell r="R101">
            <v>300000</v>
          </cell>
          <cell r="S101">
            <v>0</v>
          </cell>
          <cell r="T101">
            <v>300000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300000</v>
          </cell>
        </row>
        <row r="102">
          <cell r="A102" t="str">
            <v>SANCHEZ VILLANUEVA EFRAIN</v>
          </cell>
          <cell r="B102" t="str">
            <v>Apoyos Sociales</v>
          </cell>
          <cell r="C102" t="str">
            <v>2.1.1.5.1.20.80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85752.63</v>
          </cell>
          <cell r="P102">
            <v>85752.63</v>
          </cell>
          <cell r="Q102">
            <v>0</v>
          </cell>
          <cell r="R102">
            <v>85752.63</v>
          </cell>
          <cell r="S102">
            <v>0</v>
          </cell>
          <cell r="T102">
            <v>85752.63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85752.63</v>
          </cell>
        </row>
        <row r="103">
          <cell r="A103" t="str">
            <v>SEGURA JIMENEZ VICENTE</v>
          </cell>
          <cell r="B103" t="str">
            <v>Apoyos Sociales</v>
          </cell>
          <cell r="C103" t="str">
            <v>2.1.1.5.1.20.90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13500</v>
          </cell>
          <cell r="J103">
            <v>0</v>
          </cell>
          <cell r="K103">
            <v>13500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13500</v>
          </cell>
          <cell r="Q103">
            <v>0</v>
          </cell>
          <cell r="R103">
            <v>13500</v>
          </cell>
          <cell r="S103">
            <v>0</v>
          </cell>
          <cell r="T103">
            <v>13500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13500</v>
          </cell>
        </row>
        <row r="104">
          <cell r="A104" t="str">
            <v>TUZ MEX ASTERIO</v>
          </cell>
          <cell r="B104" t="str">
            <v>Apoyos Sociales</v>
          </cell>
          <cell r="C104" t="str">
            <v>2.1.1.5.1.21.57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9000</v>
          </cell>
          <cell r="J104">
            <v>0</v>
          </cell>
          <cell r="K104">
            <v>9000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9000</v>
          </cell>
          <cell r="Q104">
            <v>0</v>
          </cell>
          <cell r="R104">
            <v>9000</v>
          </cell>
          <cell r="S104">
            <v>0</v>
          </cell>
          <cell r="T104">
            <v>9000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9000</v>
          </cell>
        </row>
        <row r="105">
          <cell r="A105" t="str">
            <v>TINAL ALVAREZ JAIME</v>
          </cell>
          <cell r="B105" t="str">
            <v>Apoyos Sociales</v>
          </cell>
          <cell r="C105" t="str">
            <v>2.1.1.5.1.21.61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12000</v>
          </cell>
          <cell r="K105">
            <v>12000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12000</v>
          </cell>
          <cell r="Q105">
            <v>0</v>
          </cell>
          <cell r="R105">
            <v>12000</v>
          </cell>
          <cell r="S105">
            <v>0</v>
          </cell>
          <cell r="T105">
            <v>12000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12000</v>
          </cell>
        </row>
        <row r="106">
          <cell r="A106" t="str">
            <v>TORRES AVILA ANTONIO</v>
          </cell>
          <cell r="B106" t="str">
            <v>organismo</v>
          </cell>
          <cell r="C106" t="str">
            <v>2.1.1.5.1.21.73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20000</v>
          </cell>
          <cell r="P106">
            <v>20000</v>
          </cell>
          <cell r="Q106">
            <v>0</v>
          </cell>
          <cell r="R106">
            <v>20000</v>
          </cell>
          <cell r="S106">
            <v>0</v>
          </cell>
          <cell r="T106">
            <v>20000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20000</v>
          </cell>
        </row>
        <row r="107">
          <cell r="A107" t="str">
            <v>TORRES LLANES LUIS ALFONSO</v>
          </cell>
          <cell r="B107" t="str">
            <v>Apoyos Sociales</v>
          </cell>
          <cell r="C107" t="str">
            <v>2.1.1.5.1.21.76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30340000</v>
          </cell>
          <cell r="P107">
            <v>30340000</v>
          </cell>
          <cell r="Q107">
            <v>0</v>
          </cell>
          <cell r="R107">
            <v>30340000</v>
          </cell>
          <cell r="S107">
            <v>0</v>
          </cell>
          <cell r="T107">
            <v>30340000</v>
          </cell>
          <cell r="U107" t="e">
            <v>#REF!</v>
          </cell>
          <cell r="V107">
            <v>0</v>
          </cell>
          <cell r="W107">
            <v>0</v>
          </cell>
          <cell r="X107" t="e">
            <v>#REF!</v>
          </cell>
          <cell r="Y107" t="e">
            <v>#REF!</v>
          </cell>
        </row>
        <row r="108">
          <cell r="A108" t="str">
            <v>UNION DE REPORTEROS GRAFICOS DE QUINTANA ROO A.C.</v>
          </cell>
          <cell r="B108" t="str">
            <v>organismo</v>
          </cell>
          <cell r="C108" t="str">
            <v>2.1.1.5.1.22.11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7500</v>
          </cell>
          <cell r="P108">
            <v>7500</v>
          </cell>
          <cell r="Q108">
            <v>0</v>
          </cell>
          <cell r="R108">
            <v>7500</v>
          </cell>
          <cell r="S108">
            <v>0</v>
          </cell>
          <cell r="T108">
            <v>7500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7500</v>
          </cell>
        </row>
        <row r="109">
          <cell r="A109" t="str">
            <v>UICAB MARTIN YSMAEL</v>
          </cell>
          <cell r="B109" t="str">
            <v>Apoyos Sociales</v>
          </cell>
          <cell r="C109" t="str">
            <v>2.1.1.5.1.22.39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4950</v>
          </cell>
          <cell r="J109">
            <v>0</v>
          </cell>
          <cell r="K109">
            <v>4950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4950</v>
          </cell>
          <cell r="Q109">
            <v>0</v>
          </cell>
          <cell r="R109">
            <v>4950</v>
          </cell>
          <cell r="S109">
            <v>0</v>
          </cell>
          <cell r="T109">
            <v>4950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4950</v>
          </cell>
        </row>
        <row r="110">
          <cell r="A110" t="str">
            <v>UICAB YAH JUANA</v>
          </cell>
          <cell r="B110" t="str">
            <v>Apoyos Sociales</v>
          </cell>
          <cell r="C110" t="str">
            <v>2.1.1.5.1.22.44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3000</v>
          </cell>
          <cell r="K110">
            <v>3000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3000</v>
          </cell>
          <cell r="Q110">
            <v>0</v>
          </cell>
          <cell r="R110">
            <v>3000</v>
          </cell>
          <cell r="S110">
            <v>0</v>
          </cell>
          <cell r="T110">
            <v>3000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3000</v>
          </cell>
        </row>
        <row r="111">
          <cell r="A111" t="str">
            <v>URBINA CASTELLANOS MAGALY</v>
          </cell>
          <cell r="B111" t="str">
            <v>Apoyos Sociales</v>
          </cell>
          <cell r="C111" t="str">
            <v>2.1.1.5.1.22.59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98600</v>
          </cell>
          <cell r="P111">
            <v>98600</v>
          </cell>
          <cell r="Q111">
            <v>0</v>
          </cell>
          <cell r="R111">
            <v>98600</v>
          </cell>
          <cell r="S111">
            <v>0</v>
          </cell>
          <cell r="T111">
            <v>98600</v>
          </cell>
          <cell r="U111" t="e">
            <v>#REF!</v>
          </cell>
          <cell r="V111">
            <v>0</v>
          </cell>
          <cell r="W111">
            <v>0</v>
          </cell>
          <cell r="X111" t="e">
            <v>#REF!</v>
          </cell>
          <cell r="Y111" t="e">
            <v>#REF!</v>
          </cell>
        </row>
        <row r="112">
          <cell r="A112" t="str">
            <v>UNION GANADERA REGIONAL DE QUINTANA ROO</v>
          </cell>
          <cell r="B112" t="str">
            <v>organismo</v>
          </cell>
          <cell r="C112" t="str">
            <v>2.1.1.5.1.22.9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100000</v>
          </cell>
          <cell r="P112">
            <v>100000</v>
          </cell>
          <cell r="Q112">
            <v>0</v>
          </cell>
          <cell r="R112">
            <v>100000</v>
          </cell>
          <cell r="S112">
            <v>0</v>
          </cell>
          <cell r="T112">
            <v>100000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100000</v>
          </cell>
        </row>
        <row r="113">
          <cell r="A113" t="str">
            <v>VARELA TERAN HILARIO</v>
          </cell>
          <cell r="B113" t="str">
            <v>Apoyos Sociales</v>
          </cell>
          <cell r="C113" t="str">
            <v>2.1.1.5.1.23.52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13500</v>
          </cell>
          <cell r="J113">
            <v>0</v>
          </cell>
          <cell r="K113">
            <v>13500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13500</v>
          </cell>
          <cell r="Q113">
            <v>0</v>
          </cell>
          <cell r="R113">
            <v>13500</v>
          </cell>
          <cell r="S113">
            <v>0</v>
          </cell>
          <cell r="T113">
            <v>13500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13500</v>
          </cell>
        </row>
        <row r="114">
          <cell r="A114" t="str">
            <v>VAZQUEZ COCON ANGEL</v>
          </cell>
          <cell r="B114" t="str">
            <v>Apoyos Sociales</v>
          </cell>
          <cell r="C114" t="str">
            <v>2.1.1.5.1.23.71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5000</v>
          </cell>
          <cell r="O114">
            <v>0</v>
          </cell>
          <cell r="P114">
            <v>5000</v>
          </cell>
          <cell r="Q114">
            <v>0</v>
          </cell>
          <cell r="R114">
            <v>5000</v>
          </cell>
          <cell r="S114">
            <v>0</v>
          </cell>
          <cell r="T114">
            <v>5000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5000</v>
          </cell>
        </row>
        <row r="115">
          <cell r="A115" t="str">
            <v>VEGA CASTILLO ELIA</v>
          </cell>
          <cell r="B115" t="str">
            <v>Apoyos Sociales</v>
          </cell>
          <cell r="C115" t="str">
            <v>2.1.1.5.1.23.73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25000</v>
          </cell>
          <cell r="P115">
            <v>25000</v>
          </cell>
          <cell r="Q115">
            <v>0</v>
          </cell>
          <cell r="R115">
            <v>25000</v>
          </cell>
          <cell r="S115">
            <v>0</v>
          </cell>
          <cell r="T115">
            <v>25000</v>
          </cell>
          <cell r="U115" t="e">
            <v>#REF!</v>
          </cell>
          <cell r="V115">
            <v>0</v>
          </cell>
          <cell r="W115">
            <v>0</v>
          </cell>
          <cell r="X115" t="e">
            <v>#REF!</v>
          </cell>
          <cell r="Y115" t="e">
            <v>#REF!</v>
          </cell>
        </row>
        <row r="116">
          <cell r="A116" t="str">
            <v>VILLANUEVA DIAZ MANUEL ALBERTO</v>
          </cell>
          <cell r="B116" t="str">
            <v>Apoyos Sociales</v>
          </cell>
          <cell r="C116" t="str">
            <v>2.1.1.5.1.23.8</v>
          </cell>
          <cell r="D116">
            <v>0</v>
          </cell>
          <cell r="E116">
            <v>0</v>
          </cell>
          <cell r="F116">
            <v>0</v>
          </cell>
          <cell r="G116">
            <v>109375</v>
          </cell>
          <cell r="H116">
            <v>0</v>
          </cell>
          <cell r="I116">
            <v>0</v>
          </cell>
          <cell r="J116">
            <v>0</v>
          </cell>
          <cell r="K116">
            <v>109375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109375</v>
          </cell>
          <cell r="Q116">
            <v>0</v>
          </cell>
          <cell r="R116">
            <v>109375</v>
          </cell>
          <cell r="S116">
            <v>0</v>
          </cell>
          <cell r="T116">
            <v>109375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109375</v>
          </cell>
        </row>
        <row r="117">
          <cell r="A117" t="str">
            <v>WIRKSAMKEIT SOLUTIONS SA DE CV</v>
          </cell>
          <cell r="B117" t="str">
            <v>Apoyos Sociales</v>
          </cell>
          <cell r="C117" t="str">
            <v>2.1.1.5.1.24.2</v>
          </cell>
          <cell r="D117">
            <v>0</v>
          </cell>
          <cell r="E117">
            <v>0</v>
          </cell>
          <cell r="F117">
            <v>0</v>
          </cell>
          <cell r="G117">
            <v>397360</v>
          </cell>
          <cell r="H117">
            <v>0</v>
          </cell>
          <cell r="I117">
            <v>0</v>
          </cell>
          <cell r="J117">
            <v>0</v>
          </cell>
          <cell r="K117">
            <v>397360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397360</v>
          </cell>
          <cell r="Q117">
            <v>0</v>
          </cell>
          <cell r="R117">
            <v>397360</v>
          </cell>
          <cell r="S117">
            <v>0</v>
          </cell>
          <cell r="T117">
            <v>397360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397360</v>
          </cell>
        </row>
        <row r="118">
          <cell r="A118" t="str">
            <v>YAM TUN LUIS ALBERTO</v>
          </cell>
          <cell r="B118" t="str">
            <v>Apoyos Sociales</v>
          </cell>
          <cell r="C118" t="str">
            <v>2.1.1.5.1.26.12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52500</v>
          </cell>
          <cell r="P118">
            <v>52500</v>
          </cell>
          <cell r="Q118">
            <v>0</v>
          </cell>
          <cell r="R118">
            <v>52500</v>
          </cell>
          <cell r="S118">
            <v>0</v>
          </cell>
          <cell r="T118">
            <v>52500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52500</v>
          </cell>
        </row>
        <row r="119">
          <cell r="A119" t="str">
            <v>ZAVALETA SANCHEZ MARIA DE LOURDES</v>
          </cell>
          <cell r="B119" t="str">
            <v>Apoyos Sociales</v>
          </cell>
          <cell r="C119" t="str">
            <v>2.1.1.5.1.27.17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5500</v>
          </cell>
          <cell r="K119">
            <v>5500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5500</v>
          </cell>
          <cell r="Q119">
            <v>0</v>
          </cell>
          <cell r="R119">
            <v>5500</v>
          </cell>
          <cell r="S119">
            <v>0</v>
          </cell>
          <cell r="T119">
            <v>5500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5500</v>
          </cell>
        </row>
        <row r="120">
          <cell r="A120" t="str">
            <v>ZORNOZA GOMEZ SANDRA</v>
          </cell>
          <cell r="B120" t="str">
            <v>Apoyos Sociales</v>
          </cell>
          <cell r="C120" t="str">
            <v>2.1.1.5.1.27.19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60000</v>
          </cell>
          <cell r="K120">
            <v>60000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60000</v>
          </cell>
          <cell r="Q120">
            <v>0</v>
          </cell>
          <cell r="R120">
            <v>60000</v>
          </cell>
          <cell r="S120">
            <v>0</v>
          </cell>
          <cell r="T120">
            <v>60000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60000</v>
          </cell>
        </row>
        <row r="121">
          <cell r="A121" t="str">
            <v>CASTRO KU LOURDES AURORA</v>
          </cell>
          <cell r="B121" t="str">
            <v>Apoyos Sociales</v>
          </cell>
          <cell r="C121" t="str">
            <v>2.1.1.5.1.3.111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500</v>
          </cell>
          <cell r="J121">
            <v>0</v>
          </cell>
          <cell r="K121">
            <v>500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500</v>
          </cell>
          <cell r="Q121">
            <v>0</v>
          </cell>
          <cell r="R121">
            <v>500</v>
          </cell>
          <cell r="S121">
            <v>0</v>
          </cell>
          <cell r="T121">
            <v>500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500</v>
          </cell>
        </row>
        <row r="122">
          <cell r="A122" t="str">
            <v>CAUICH MANZANILLA EDDIT GRACIELA</v>
          </cell>
          <cell r="B122" t="str">
            <v>Apoyos Sociales</v>
          </cell>
          <cell r="C122" t="str">
            <v>2.1.1.5.1.3.112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2000</v>
          </cell>
          <cell r="J122">
            <v>1500</v>
          </cell>
          <cell r="K122">
            <v>3500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3500</v>
          </cell>
          <cell r="Q122">
            <v>0</v>
          </cell>
          <cell r="R122">
            <v>3500</v>
          </cell>
          <cell r="S122">
            <v>0</v>
          </cell>
          <cell r="T122">
            <v>3500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3500</v>
          </cell>
        </row>
        <row r="123">
          <cell r="A123" t="str">
            <v>COMITE CIVICO PRO-DEFENSA DE LOS LIMITES DEL ESTADO DE QUINTANA ROO A.C</v>
          </cell>
          <cell r="B123" t="str">
            <v>Apoyos Sociales</v>
          </cell>
          <cell r="C123" t="str">
            <v>2.1.1.5.1.3.190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210000</v>
          </cell>
          <cell r="K123">
            <v>210000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210000</v>
          </cell>
          <cell r="Q123">
            <v>0</v>
          </cell>
          <cell r="R123">
            <v>210000</v>
          </cell>
          <cell r="S123">
            <v>0</v>
          </cell>
          <cell r="T123">
            <v>210000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210000</v>
          </cell>
        </row>
        <row r="124">
          <cell r="A124" t="str">
            <v>CRUZ QUINTAL PEDRO EZEQUIEL</v>
          </cell>
          <cell r="B124" t="str">
            <v>Apoyos Sociales</v>
          </cell>
          <cell r="C124" t="str">
            <v>2.1.1.5.1.3.239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10000</v>
          </cell>
          <cell r="P124">
            <v>10000</v>
          </cell>
          <cell r="Q124">
            <v>0</v>
          </cell>
          <cell r="R124">
            <v>10000</v>
          </cell>
          <cell r="S124">
            <v>0</v>
          </cell>
          <cell r="T124">
            <v>10000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10000</v>
          </cell>
        </row>
        <row r="125">
          <cell r="A125" t="str">
            <v>CERVANTES ESQUIVEL ELY GENNY DEL SOCORRO</v>
          </cell>
          <cell r="B125" t="str">
            <v>Apoyos Sociales</v>
          </cell>
          <cell r="C125" t="str">
            <v>2.1.1.5.1.3.282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168607.08</v>
          </cell>
          <cell r="P125">
            <v>168607.08</v>
          </cell>
          <cell r="Q125">
            <v>0</v>
          </cell>
          <cell r="R125">
            <v>168607.08</v>
          </cell>
          <cell r="S125">
            <v>0</v>
          </cell>
          <cell r="T125">
            <v>168607.08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168607.08</v>
          </cell>
        </row>
        <row r="126">
          <cell r="A126" t="str">
            <v>CAMARA NACIONAL DE LA INDUSTRIA DE TRANSFORMACION DELEGACION DE CANCUN</v>
          </cell>
          <cell r="B126" t="str">
            <v>Apoyos Sociales</v>
          </cell>
          <cell r="C126" t="str">
            <v>2.1.1.5.1.3.284</v>
          </cell>
          <cell r="D126">
            <v>0</v>
          </cell>
          <cell r="E126">
            <v>0</v>
          </cell>
          <cell r="F126">
            <v>0</v>
          </cell>
          <cell r="G126">
            <v>25000</v>
          </cell>
          <cell r="H126">
            <v>0</v>
          </cell>
          <cell r="I126">
            <v>0</v>
          </cell>
          <cell r="J126">
            <v>0</v>
          </cell>
          <cell r="K126">
            <v>25000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25000</v>
          </cell>
          <cell r="Q126">
            <v>0</v>
          </cell>
          <cell r="R126">
            <v>25000</v>
          </cell>
          <cell r="S126">
            <v>0</v>
          </cell>
          <cell r="T126">
            <v>25000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25000</v>
          </cell>
        </row>
        <row r="127">
          <cell r="A127" t="str">
            <v>CANUL CANUL GERTRUDIS</v>
          </cell>
          <cell r="B127" t="str">
            <v>Apoyos Sociales</v>
          </cell>
          <cell r="C127" t="str">
            <v>2.1.1.5.1.3.289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9000</v>
          </cell>
          <cell r="J127">
            <v>0</v>
          </cell>
          <cell r="K127">
            <v>9000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9000</v>
          </cell>
          <cell r="Q127">
            <v>0</v>
          </cell>
          <cell r="R127">
            <v>9000</v>
          </cell>
          <cell r="S127">
            <v>0</v>
          </cell>
          <cell r="T127">
            <v>9000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9000</v>
          </cell>
        </row>
        <row r="128">
          <cell r="A128" t="str">
            <v>CONF CAMARAS INDLS E U M</v>
          </cell>
          <cell r="B128" t="str">
            <v>Apoyos Sociales</v>
          </cell>
          <cell r="C128" t="str">
            <v>2.1.1.5.1.3.30</v>
          </cell>
          <cell r="D128">
            <v>0</v>
          </cell>
          <cell r="E128">
            <v>0</v>
          </cell>
          <cell r="F128">
            <v>0</v>
          </cell>
          <cell r="G128">
            <v>400000</v>
          </cell>
          <cell r="H128">
            <v>0</v>
          </cell>
          <cell r="I128">
            <v>0</v>
          </cell>
          <cell r="J128">
            <v>0</v>
          </cell>
          <cell r="K128">
            <v>400000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400000</v>
          </cell>
          <cell r="Q128">
            <v>0</v>
          </cell>
          <cell r="R128">
            <v>400000</v>
          </cell>
          <cell r="S128">
            <v>0</v>
          </cell>
          <cell r="T128">
            <v>400000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400000</v>
          </cell>
        </row>
        <row r="129">
          <cell r="A129" t="str">
            <v>CASTILLO AYUSO DIELY CRISTINA</v>
          </cell>
          <cell r="B129" t="str">
            <v>Apoyos Sociales</v>
          </cell>
          <cell r="C129" t="str">
            <v>2.1.1.5.1.3.307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10000</v>
          </cell>
          <cell r="K129">
            <v>10000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10000</v>
          </cell>
          <cell r="Q129">
            <v>0</v>
          </cell>
          <cell r="R129">
            <v>10000</v>
          </cell>
          <cell r="S129">
            <v>0</v>
          </cell>
          <cell r="T129">
            <v>10000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10000</v>
          </cell>
        </row>
        <row r="130">
          <cell r="A130" t="str">
            <v>CHACON MENDEZ ELSY MARIA</v>
          </cell>
          <cell r="B130" t="str">
            <v>Apoyos Sociales</v>
          </cell>
          <cell r="C130" t="str">
            <v>2.1.1.5.1.3.309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2300</v>
          </cell>
          <cell r="K130">
            <v>2300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2300</v>
          </cell>
          <cell r="Q130">
            <v>0</v>
          </cell>
          <cell r="R130">
            <v>2300</v>
          </cell>
          <cell r="S130">
            <v>0</v>
          </cell>
          <cell r="T130">
            <v>2300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2300</v>
          </cell>
        </row>
        <row r="131">
          <cell r="A131" t="str">
            <v>CORTEZ CORREA ROSA EMILIA</v>
          </cell>
          <cell r="B131" t="str">
            <v>Apoyos Sociales</v>
          </cell>
          <cell r="C131" t="str">
            <v>2.1.1.5.1.3.31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4600</v>
          </cell>
          <cell r="K131">
            <v>4600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4600</v>
          </cell>
          <cell r="Q131">
            <v>0</v>
          </cell>
          <cell r="R131">
            <v>4600</v>
          </cell>
          <cell r="S131">
            <v>0</v>
          </cell>
          <cell r="T131">
            <v>4600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4600</v>
          </cell>
        </row>
        <row r="132">
          <cell r="A132" t="str">
            <v>CAMPUZANO FLORIAN DAVID ERWIN</v>
          </cell>
          <cell r="B132" t="str">
            <v>Apoyos Sociales</v>
          </cell>
          <cell r="C132" t="str">
            <v>2.1.1.5.1.3.338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380070</v>
          </cell>
          <cell r="O132">
            <v>0</v>
          </cell>
          <cell r="P132">
            <v>380070</v>
          </cell>
          <cell r="Q132">
            <v>0</v>
          </cell>
          <cell r="R132">
            <v>380070</v>
          </cell>
          <cell r="S132">
            <v>0</v>
          </cell>
          <cell r="T132">
            <v>380070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380070</v>
          </cell>
        </row>
        <row r="133">
          <cell r="A133" t="str">
            <v>COMERCIALIZADORA ADICON SA DE CV</v>
          </cell>
          <cell r="B133" t="str">
            <v>Apoyos Sociales</v>
          </cell>
          <cell r="C133" t="str">
            <v>2.1.1.5.1.3.341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4974051.3400000008</v>
          </cell>
          <cell r="M133">
            <v>0</v>
          </cell>
          <cell r="N133">
            <v>0</v>
          </cell>
          <cell r="O133">
            <v>2135443.2399999993</v>
          </cell>
          <cell r="P133">
            <v>7109494.5800000001</v>
          </cell>
          <cell r="Q133">
            <v>0</v>
          </cell>
          <cell r="R133">
            <v>7109494.5800000001</v>
          </cell>
          <cell r="S133">
            <v>0</v>
          </cell>
          <cell r="T133">
            <v>7109494.5800000001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7109494.5800000001</v>
          </cell>
        </row>
        <row r="134">
          <cell r="A134" t="str">
            <v>CICLOEMPRESA DEL MAYAB, S.A. DE C.V.</v>
          </cell>
          <cell r="B134" t="str">
            <v>Apoyos Sociales</v>
          </cell>
          <cell r="C134" t="str">
            <v>2.1.1.5.1.3.368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603462.06999999995</v>
          </cell>
          <cell r="N134">
            <v>0</v>
          </cell>
          <cell r="O134">
            <v>0</v>
          </cell>
          <cell r="P134">
            <v>603462.06999999995</v>
          </cell>
          <cell r="Q134">
            <v>0</v>
          </cell>
          <cell r="R134">
            <v>603462.06999999995</v>
          </cell>
          <cell r="S134">
            <v>0</v>
          </cell>
          <cell r="T134">
            <v>603462.06999999995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603462.06999999995</v>
          </cell>
        </row>
        <row r="135">
          <cell r="A135" t="str">
            <v>CEBALLOS UH YERLIN BIANELLY</v>
          </cell>
          <cell r="B135" t="str">
            <v>Apoyos Sociales</v>
          </cell>
          <cell r="C135" t="str">
            <v>2.1.1.5.1.3.400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10000</v>
          </cell>
          <cell r="P135">
            <v>10000</v>
          </cell>
          <cell r="Q135">
            <v>0</v>
          </cell>
          <cell r="R135">
            <v>10000</v>
          </cell>
          <cell r="S135">
            <v>0</v>
          </cell>
          <cell r="T135">
            <v>10000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10000</v>
          </cell>
        </row>
        <row r="136">
          <cell r="A136" t="str">
            <v>CRUZ ARGUETA MAYRA MARGARITA</v>
          </cell>
          <cell r="B136" t="str">
            <v>Apoyos Sociales</v>
          </cell>
          <cell r="C136" t="str">
            <v>2.1.1.5.1.3.403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40000</v>
          </cell>
          <cell r="P136">
            <v>40000</v>
          </cell>
          <cell r="Q136">
            <v>0</v>
          </cell>
          <cell r="R136">
            <v>40000</v>
          </cell>
          <cell r="S136">
            <v>0</v>
          </cell>
          <cell r="T136">
            <v>40000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40000</v>
          </cell>
        </row>
        <row r="137">
          <cell r="A137" t="str">
            <v>COCOM TEP ROSA MARIA</v>
          </cell>
          <cell r="B137" t="str">
            <v>Apoyos Sociales</v>
          </cell>
          <cell r="C137" t="str">
            <v>2.1.1.5.1.3.404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23000</v>
          </cell>
          <cell r="P137">
            <v>23000</v>
          </cell>
          <cell r="Q137">
            <v>0</v>
          </cell>
          <cell r="R137">
            <v>23000</v>
          </cell>
          <cell r="S137">
            <v>0</v>
          </cell>
          <cell r="T137">
            <v>23000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23000</v>
          </cell>
        </row>
        <row r="138">
          <cell r="A138" t="str">
            <v>CABRERA PAT MIARELA YANELI</v>
          </cell>
          <cell r="B138" t="str">
            <v>Apoyos Sociales</v>
          </cell>
          <cell r="C138" t="str">
            <v>2.1.1.5.1.3.405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10550</v>
          </cell>
          <cell r="P138">
            <v>10550</v>
          </cell>
          <cell r="Q138">
            <v>0</v>
          </cell>
          <cell r="R138">
            <v>10550</v>
          </cell>
          <cell r="S138">
            <v>0</v>
          </cell>
          <cell r="T138">
            <v>10550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10550</v>
          </cell>
        </row>
        <row r="139">
          <cell r="A139" t="str">
            <v>CATZIN MENDEZ JORGE ARMANDO</v>
          </cell>
          <cell r="B139" t="str">
            <v>Apoyos Sociales</v>
          </cell>
          <cell r="C139" t="str">
            <v>2.1.1.5.1.3.406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1322</v>
          </cell>
          <cell r="P139">
            <v>1322</v>
          </cell>
          <cell r="Q139">
            <v>0</v>
          </cell>
          <cell r="R139">
            <v>1322</v>
          </cell>
          <cell r="S139">
            <v>0</v>
          </cell>
          <cell r="T139">
            <v>1322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1322</v>
          </cell>
        </row>
        <row r="140">
          <cell r="A140" t="str">
            <v>CORNEJO TILLITT ADELA AMPARO</v>
          </cell>
          <cell r="B140" t="str">
            <v>Apoyos Sociales</v>
          </cell>
          <cell r="C140" t="str">
            <v>2.1.1.5.1.3.407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2204</v>
          </cell>
          <cell r="P140">
            <v>2204</v>
          </cell>
          <cell r="Q140">
            <v>0</v>
          </cell>
          <cell r="R140">
            <v>2204</v>
          </cell>
          <cell r="S140">
            <v>0</v>
          </cell>
          <cell r="T140">
            <v>2204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2204</v>
          </cell>
        </row>
        <row r="141">
          <cell r="A141" t="str">
            <v>CARVAJAL CERVERA YULIANA DEL SOCORRO</v>
          </cell>
          <cell r="B141" t="str">
            <v>Apoyos Sociales</v>
          </cell>
          <cell r="C141" t="str">
            <v>2.1.1.5.1.3.51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2000</v>
          </cell>
          <cell r="J141">
            <v>0</v>
          </cell>
          <cell r="K141">
            <v>2000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2000</v>
          </cell>
          <cell r="Q141">
            <v>0</v>
          </cell>
          <cell r="R141">
            <v>2000</v>
          </cell>
          <cell r="S141">
            <v>0</v>
          </cell>
          <cell r="T141">
            <v>2000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2000</v>
          </cell>
        </row>
        <row r="142">
          <cell r="A142" t="str">
            <v>COMINO LEYVA FRANCISCO</v>
          </cell>
          <cell r="B142" t="str">
            <v>Apoyos Sociales</v>
          </cell>
          <cell r="C142" t="str">
            <v>2.1.1.5.1.3.53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6750</v>
          </cell>
          <cell r="J142">
            <v>0</v>
          </cell>
          <cell r="K142">
            <v>6750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6750</v>
          </cell>
          <cell r="Q142">
            <v>0</v>
          </cell>
          <cell r="R142">
            <v>6750</v>
          </cell>
          <cell r="S142">
            <v>0</v>
          </cell>
          <cell r="T142">
            <v>6750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6750</v>
          </cell>
        </row>
        <row r="143">
          <cell r="A143" t="str">
            <v>COLLI TUN JANNET YAMILI</v>
          </cell>
          <cell r="B143" t="str">
            <v>Apoyos Sociales</v>
          </cell>
          <cell r="C143" t="str">
            <v>2.1.1.5.1.3.54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1150</v>
          </cell>
          <cell r="J143">
            <v>0</v>
          </cell>
          <cell r="K143">
            <v>1150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1150</v>
          </cell>
          <cell r="Q143">
            <v>0</v>
          </cell>
          <cell r="R143">
            <v>1150</v>
          </cell>
          <cell r="S143">
            <v>0</v>
          </cell>
          <cell r="T143">
            <v>1150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1150</v>
          </cell>
        </row>
        <row r="144">
          <cell r="A144" t="str">
            <v>CENTRO MEDICO DE COZUMEL, S.A. DE C.V.</v>
          </cell>
          <cell r="B144" t="str">
            <v>Apoyos Sociales</v>
          </cell>
          <cell r="C144" t="str">
            <v>2.1.1.5.1.3.56</v>
          </cell>
          <cell r="D144">
            <v>0</v>
          </cell>
          <cell r="E144">
            <v>0</v>
          </cell>
          <cell r="F144">
            <v>0</v>
          </cell>
          <cell r="G144">
            <v>61194.909999999996</v>
          </cell>
          <cell r="H144">
            <v>0</v>
          </cell>
          <cell r="I144">
            <v>0</v>
          </cell>
          <cell r="J144">
            <v>0</v>
          </cell>
          <cell r="K144">
            <v>61194.909999999996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61194.909999999996</v>
          </cell>
          <cell r="Q144">
            <v>0</v>
          </cell>
          <cell r="R144">
            <v>61194.91</v>
          </cell>
          <cell r="S144">
            <v>0</v>
          </cell>
          <cell r="T144">
            <v>61194.91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61194.91</v>
          </cell>
        </row>
        <row r="145">
          <cell r="A145" t="str">
            <v>CRUZ ROJA MEXICANA IAP</v>
          </cell>
          <cell r="B145" t="str">
            <v>Apoyos Sociales</v>
          </cell>
          <cell r="C145" t="str">
            <v>2.1.1.5.1.3.71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1000000</v>
          </cell>
          <cell r="P145">
            <v>1000000</v>
          </cell>
          <cell r="Q145">
            <v>0</v>
          </cell>
          <cell r="R145">
            <v>1000000</v>
          </cell>
          <cell r="S145">
            <v>0</v>
          </cell>
          <cell r="T145">
            <v>1000000</v>
          </cell>
          <cell r="U145" t="e">
            <v>#REF!</v>
          </cell>
          <cell r="V145">
            <v>0</v>
          </cell>
          <cell r="W145">
            <v>0</v>
          </cell>
          <cell r="X145" t="e">
            <v>#REF!</v>
          </cell>
          <cell r="Y145" t="e">
            <v>#REF!</v>
          </cell>
        </row>
        <row r="146">
          <cell r="A146" t="str">
            <v>CAHUICH PACHECO MARIA JESUS</v>
          </cell>
          <cell r="B146" t="str">
            <v>Apoyos Sociales</v>
          </cell>
          <cell r="C146" t="str">
            <v>2.1.1.5.1.3.77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500</v>
          </cell>
          <cell r="J146">
            <v>2500</v>
          </cell>
          <cell r="K146">
            <v>3000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3000</v>
          </cell>
          <cell r="Q146">
            <v>0</v>
          </cell>
          <cell r="R146">
            <v>3000</v>
          </cell>
          <cell r="S146">
            <v>0</v>
          </cell>
          <cell r="T146">
            <v>3000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3000</v>
          </cell>
        </row>
        <row r="147">
          <cell r="A147" t="str">
            <v>APOYOS SOCIALES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</row>
        <row r="148">
          <cell r="A148" t="str">
            <v>BENEFICIARIO</v>
          </cell>
          <cell r="B148" t="str">
            <v>RUBRO EGRESOS</v>
          </cell>
          <cell r="C148" t="str">
            <v>CUENTA</v>
          </cell>
          <cell r="D148" t="str">
            <v>EJERCICIO 2010</v>
          </cell>
          <cell r="E148" t="str">
            <v>EJERCICIO 2011</v>
          </cell>
          <cell r="F148" t="str">
            <v>EJERCICIO 2012</v>
          </cell>
          <cell r="G148" t="str">
            <v>EJERCICIO 2013</v>
          </cell>
          <cell r="H148" t="str">
            <v>EJERCICIO 2014</v>
          </cell>
          <cell r="I148" t="str">
            <v>EJERCICIO 2015</v>
          </cell>
          <cell r="J148" t="str">
            <v>EJERCICIO 2016</v>
          </cell>
          <cell r="K148" t="str">
            <v>Total Hasta 2016</v>
          </cell>
          <cell r="L148" t="str">
            <v>EJERCICIO 2017</v>
          </cell>
          <cell r="M148" t="str">
            <v>EJERCICIO 2018</v>
          </cell>
          <cell r="N148" t="str">
            <v>EJERCICIO 2019</v>
          </cell>
          <cell r="O148" t="str">
            <v>EJERCICIO 2020</v>
          </cell>
          <cell r="P148" t="str">
            <v>Total general EGRESOS</v>
          </cell>
          <cell r="Q148" t="str">
            <v>DIFERENCIA</v>
          </cell>
          <cell r="R148" t="str">
            <v>SALDO EN BALANZA AL 31 DE DICIEMBRE 2020</v>
          </cell>
          <cell r="S148" t="str">
            <v>CXP GENERADAS EN EL MES  (ENERO 2021)</v>
          </cell>
          <cell r="T148" t="str">
            <v>TOTAL CXP AL 31 DE ENERO 2021</v>
          </cell>
          <cell r="U148" t="str">
            <v>PAGOS CON RECURSOS PARA (ADEFAS 2020)</v>
          </cell>
          <cell r="V148" t="str">
            <v>PAGOS VON RECURSOS PARA (PASIVOS 2020)</v>
          </cell>
          <cell r="W148" t="str">
            <v>PAGOS CON RECURSOS 2021</v>
          </cell>
          <cell r="X148" t="str">
            <v>TOTAL PAGADO EN EL MES DE ENERO 2021</v>
          </cell>
          <cell r="Y148" t="str">
            <v>SALDO FINAL</v>
          </cell>
        </row>
        <row r="149">
          <cell r="A149" t="str">
            <v>CHAN DENIS RUBI MARGARITA</v>
          </cell>
          <cell r="B149" t="str">
            <v>Apoyos Sociales</v>
          </cell>
          <cell r="C149" t="str">
            <v>2.1.1.5.1.3.78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1500</v>
          </cell>
          <cell r="K149">
            <v>1500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1500</v>
          </cell>
          <cell r="Q149">
            <v>0</v>
          </cell>
          <cell r="R149">
            <v>1500</v>
          </cell>
          <cell r="S149">
            <v>0</v>
          </cell>
          <cell r="T149">
            <v>1500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1500</v>
          </cell>
        </row>
        <row r="150">
          <cell r="A150" t="str">
            <v>CASTELLANOS RINCON MARTHA</v>
          </cell>
          <cell r="B150" t="str">
            <v>Apoyos Sociales</v>
          </cell>
          <cell r="C150" t="str">
            <v>2.1.1.5.1.3.84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2500</v>
          </cell>
          <cell r="K150">
            <v>2500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2500</v>
          </cell>
          <cell r="Q150">
            <v>0</v>
          </cell>
          <cell r="R150">
            <v>2500</v>
          </cell>
          <cell r="S150">
            <v>0</v>
          </cell>
          <cell r="T150">
            <v>2500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2500</v>
          </cell>
        </row>
        <row r="151">
          <cell r="A151" t="str">
            <v>CORTEZ LOPEZ ROCIO</v>
          </cell>
          <cell r="B151" t="str">
            <v>Apoyos Sociales</v>
          </cell>
          <cell r="C151" t="str">
            <v>2.1.1.5.1.3.87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2500</v>
          </cell>
          <cell r="K151">
            <v>2500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2500</v>
          </cell>
          <cell r="Q151">
            <v>0</v>
          </cell>
          <cell r="R151">
            <v>2500</v>
          </cell>
          <cell r="S151">
            <v>0</v>
          </cell>
          <cell r="T151">
            <v>2500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2500</v>
          </cell>
        </row>
        <row r="152">
          <cell r="A152" t="str">
            <v>DZUL VARELA ARMANDO</v>
          </cell>
          <cell r="B152" t="str">
            <v>Apoyos Sociales</v>
          </cell>
          <cell r="C152" t="str">
            <v>2.1.1.5.1.4.36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13500</v>
          </cell>
          <cell r="J152">
            <v>0</v>
          </cell>
          <cell r="K152">
            <v>13500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13500</v>
          </cell>
          <cell r="Q152">
            <v>0</v>
          </cell>
          <cell r="R152">
            <v>13500</v>
          </cell>
          <cell r="S152">
            <v>0</v>
          </cell>
          <cell r="T152">
            <v>13500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13500</v>
          </cell>
        </row>
        <row r="153">
          <cell r="A153" t="str">
            <v>ESCALANTE MUZA ERWIN OMAR</v>
          </cell>
          <cell r="B153" t="str">
            <v>Apoyos Sociales</v>
          </cell>
          <cell r="C153" t="str">
            <v>2.1.1.5.1.5.49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5772099.0899999999</v>
          </cell>
          <cell r="K153">
            <v>5772099.0899999999</v>
          </cell>
          <cell r="L153">
            <v>0</v>
          </cell>
          <cell r="M153">
            <v>0</v>
          </cell>
          <cell r="N153">
            <v>0</v>
          </cell>
          <cell r="O153">
            <v>227900.91000000015</v>
          </cell>
          <cell r="P153">
            <v>6000000</v>
          </cell>
          <cell r="Q153">
            <v>0</v>
          </cell>
          <cell r="R153">
            <v>6000000</v>
          </cell>
          <cell r="S153">
            <v>0</v>
          </cell>
          <cell r="T153">
            <v>6000000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6000000</v>
          </cell>
        </row>
        <row r="154">
          <cell r="A154" t="str">
            <v>ESPAÑA CHAN CESAR JAIR</v>
          </cell>
          <cell r="B154" t="str">
            <v>Apoyos Sociales</v>
          </cell>
          <cell r="C154" t="str">
            <v>2.1.1.5.1.5.59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63500</v>
          </cell>
          <cell r="P154">
            <v>63500</v>
          </cell>
          <cell r="Q154">
            <v>0</v>
          </cell>
          <cell r="R154">
            <v>63500</v>
          </cell>
          <cell r="S154">
            <v>0</v>
          </cell>
          <cell r="T154">
            <v>63500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63500</v>
          </cell>
        </row>
        <row r="155">
          <cell r="A155" t="str">
            <v>FECOBE, A.C.</v>
          </cell>
          <cell r="B155" t="str">
            <v>Apoyos Sociales</v>
          </cell>
          <cell r="C155" t="str">
            <v>2.1.1.5.1.6.17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10000</v>
          </cell>
          <cell r="K155">
            <v>10000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10000</v>
          </cell>
          <cell r="Q155">
            <v>0</v>
          </cell>
          <cell r="R155">
            <v>10000</v>
          </cell>
          <cell r="S155">
            <v>0</v>
          </cell>
          <cell r="T155">
            <v>10000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10000</v>
          </cell>
        </row>
        <row r="156">
          <cell r="A156" t="str">
            <v>FRENTE COMUN DE MUJERES DE QUINTANA ROO, A.C.</v>
          </cell>
          <cell r="B156" t="str">
            <v>Apoyos Sociales</v>
          </cell>
          <cell r="C156" t="str">
            <v>2.1.1.5.1.6.19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100000</v>
          </cell>
          <cell r="K156">
            <v>100000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100000</v>
          </cell>
          <cell r="Q156">
            <v>0</v>
          </cell>
          <cell r="R156">
            <v>100000</v>
          </cell>
          <cell r="S156">
            <v>0</v>
          </cell>
          <cell r="T156">
            <v>100000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100000</v>
          </cell>
        </row>
        <row r="157">
          <cell r="A157" t="str">
            <v>FONDO DE FOMENTO AGROPECUARIO DEL ESTADO DE QUINTANA ROO FIDEICOMISO FOFAQROO</v>
          </cell>
          <cell r="B157" t="str">
            <v>apoyos sociales</v>
          </cell>
          <cell r="C157" t="str">
            <v>2.1.1.5.1.6.27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4728320.74</v>
          </cell>
          <cell r="I157">
            <v>0</v>
          </cell>
          <cell r="J157">
            <v>0</v>
          </cell>
          <cell r="K157">
            <v>4728320.74</v>
          </cell>
          <cell r="L157">
            <v>0</v>
          </cell>
          <cell r="M157">
            <v>0</v>
          </cell>
          <cell r="N157">
            <v>5691082</v>
          </cell>
          <cell r="O157">
            <v>8299999.9999999981</v>
          </cell>
          <cell r="P157">
            <v>18719402.739999998</v>
          </cell>
          <cell r="Q157">
            <v>0</v>
          </cell>
          <cell r="R157">
            <v>18719402.739999998</v>
          </cell>
          <cell r="S157">
            <v>0</v>
          </cell>
          <cell r="T157">
            <v>18719402.739999998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18719402.739999998</v>
          </cell>
        </row>
        <row r="158">
          <cell r="A158" t="str">
            <v>FUENTES PUENTES ALBERTO</v>
          </cell>
          <cell r="B158" t="str">
            <v>Apoyos Sociales</v>
          </cell>
          <cell r="C158" t="str">
            <v>2.1.1.5.1.6.65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468000</v>
          </cell>
          <cell r="M158">
            <v>0</v>
          </cell>
          <cell r="N158">
            <v>0</v>
          </cell>
          <cell r="O158">
            <v>0</v>
          </cell>
          <cell r="P158">
            <v>468000</v>
          </cell>
          <cell r="Q158">
            <v>0</v>
          </cell>
          <cell r="R158">
            <v>468000</v>
          </cell>
          <cell r="S158">
            <v>0</v>
          </cell>
          <cell r="T158">
            <v>468000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468000</v>
          </cell>
        </row>
        <row r="159">
          <cell r="A159" t="str">
            <v>FERNANDEZ QUIROGA ANTONIO MARIO</v>
          </cell>
          <cell r="B159" t="str">
            <v>Apoyos Sociales</v>
          </cell>
          <cell r="C159" t="str">
            <v>2.1.1.5.1.6.66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105000</v>
          </cell>
          <cell r="M159">
            <v>0</v>
          </cell>
          <cell r="N159">
            <v>0</v>
          </cell>
          <cell r="O159">
            <v>0</v>
          </cell>
          <cell r="P159">
            <v>105000</v>
          </cell>
          <cell r="Q159">
            <v>0</v>
          </cell>
          <cell r="R159">
            <v>105000</v>
          </cell>
          <cell r="S159">
            <v>0</v>
          </cell>
          <cell r="T159">
            <v>105000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105000</v>
          </cell>
        </row>
        <row r="160">
          <cell r="A160" t="str">
            <v>FRECUENCIA AUDITIVA S.A. DE C.V.</v>
          </cell>
          <cell r="B160" t="str">
            <v>Apoyos Sociales</v>
          </cell>
          <cell r="C160" t="str">
            <v>2.1.1.5.1.6.73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244702</v>
          </cell>
          <cell r="P160">
            <v>244702</v>
          </cell>
          <cell r="Q160">
            <v>0</v>
          </cell>
          <cell r="R160">
            <v>244702</v>
          </cell>
          <cell r="S160">
            <v>0</v>
          </cell>
          <cell r="T160">
            <v>244702</v>
          </cell>
          <cell r="U160" t="e">
            <v>#REF!</v>
          </cell>
          <cell r="V160">
            <v>0</v>
          </cell>
          <cell r="W160">
            <v>0</v>
          </cell>
          <cell r="X160" t="e">
            <v>#REF!</v>
          </cell>
          <cell r="Y160" t="e">
            <v>#REF!</v>
          </cell>
        </row>
        <row r="161">
          <cell r="A161" t="str">
            <v>GARCIA WITZ INES</v>
          </cell>
          <cell r="B161" t="str">
            <v>Apoyos Sociales</v>
          </cell>
          <cell r="C161" t="str">
            <v>2.1.1.5.1.7.126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12000</v>
          </cell>
          <cell r="J161">
            <v>0</v>
          </cell>
          <cell r="K161">
            <v>12000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12000</v>
          </cell>
          <cell r="Q161">
            <v>0</v>
          </cell>
          <cell r="R161">
            <v>12000</v>
          </cell>
          <cell r="S161">
            <v>0</v>
          </cell>
          <cell r="T161">
            <v>12000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12000</v>
          </cell>
        </row>
        <row r="162">
          <cell r="A162" t="str">
            <v>GUENTHER DAVID</v>
          </cell>
          <cell r="B162" t="str">
            <v>Apoyos Sociales</v>
          </cell>
          <cell r="C162" t="str">
            <v>2.1.1.5.1.7.129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240000</v>
          </cell>
          <cell r="I162">
            <v>0</v>
          </cell>
          <cell r="J162">
            <v>0</v>
          </cell>
          <cell r="K162">
            <v>240000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240000</v>
          </cell>
          <cell r="Q162">
            <v>0</v>
          </cell>
          <cell r="R162">
            <v>240000</v>
          </cell>
          <cell r="S162">
            <v>0</v>
          </cell>
          <cell r="T162">
            <v>240000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240000</v>
          </cell>
        </row>
        <row r="163">
          <cell r="A163" t="str">
            <v>GARCIA MARTINEZ ADAN</v>
          </cell>
          <cell r="B163" t="str">
            <v>Apoyos Sociales</v>
          </cell>
          <cell r="C163" t="str">
            <v>2.1.1.5.1.7.13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3750</v>
          </cell>
          <cell r="J163">
            <v>0</v>
          </cell>
          <cell r="K163">
            <v>3750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3750</v>
          </cell>
          <cell r="Q163">
            <v>0</v>
          </cell>
          <cell r="R163">
            <v>3750</v>
          </cell>
          <cell r="S163">
            <v>0</v>
          </cell>
          <cell r="T163">
            <v>3750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3750</v>
          </cell>
        </row>
        <row r="164">
          <cell r="A164" t="str">
            <v>GUTIERREZ LOPEZ GLORIA</v>
          </cell>
          <cell r="B164" t="str">
            <v>Apoyos Sociales</v>
          </cell>
          <cell r="C164" t="str">
            <v>2.1.1.5.1.7.14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2500</v>
          </cell>
          <cell r="K164">
            <v>2500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2500</v>
          </cell>
          <cell r="Q164">
            <v>0</v>
          </cell>
          <cell r="R164">
            <v>2500</v>
          </cell>
          <cell r="S164">
            <v>0</v>
          </cell>
          <cell r="T164">
            <v>2500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2500</v>
          </cell>
        </row>
        <row r="165">
          <cell r="A165" t="str">
            <v>GOBIERNO DEL ESTADO LIBRE Y SOBERANO DE QUINTANA ROO</v>
          </cell>
          <cell r="B165" t="str">
            <v>Apoyos Sociales</v>
          </cell>
          <cell r="C165" t="str">
            <v>2.1.1.5.1.7.147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3537.2</v>
          </cell>
          <cell r="P165">
            <v>3537.2</v>
          </cell>
          <cell r="Q165">
            <v>0</v>
          </cell>
          <cell r="R165">
            <v>3537.2</v>
          </cell>
          <cell r="S165">
            <v>0</v>
          </cell>
          <cell r="T165">
            <v>3537.2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3537.2</v>
          </cell>
        </row>
        <row r="166">
          <cell r="A166" t="str">
            <v>GONZALEZ ELVIRA KARLA GUADALUPE</v>
          </cell>
          <cell r="B166" t="str">
            <v>Apoyos Sociales</v>
          </cell>
          <cell r="C166" t="str">
            <v>2.1.1.5.1.7.153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1000</v>
          </cell>
          <cell r="K166">
            <v>1000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1000</v>
          </cell>
          <cell r="Q166">
            <v>0</v>
          </cell>
          <cell r="R166">
            <v>1000</v>
          </cell>
          <cell r="S166">
            <v>0</v>
          </cell>
          <cell r="T166">
            <v>1000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1000</v>
          </cell>
        </row>
        <row r="167">
          <cell r="A167" t="str">
            <v>GOMEZ PALMA ALEJANDRO</v>
          </cell>
          <cell r="B167" t="str">
            <v>Apoyos Sociales</v>
          </cell>
          <cell r="C167" t="str">
            <v>2.1.1.5.1.7.155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5310</v>
          </cell>
          <cell r="K167">
            <v>5310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5310</v>
          </cell>
          <cell r="Q167">
            <v>0</v>
          </cell>
          <cell r="R167">
            <v>5310</v>
          </cell>
          <cell r="S167">
            <v>0</v>
          </cell>
          <cell r="T167">
            <v>5310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5310</v>
          </cell>
        </row>
        <row r="168">
          <cell r="A168" t="str">
            <v>GARCIA GUTIERREZ KARLA PATRICIA</v>
          </cell>
          <cell r="B168" t="str">
            <v>Apoyos Sociales</v>
          </cell>
          <cell r="C168" t="str">
            <v>2.1.1.5.1.7.160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34226.239999999998</v>
          </cell>
          <cell r="T168">
            <v>34226.239999999998</v>
          </cell>
          <cell r="U168">
            <v>0</v>
          </cell>
          <cell r="V168">
            <v>0</v>
          </cell>
          <cell r="W168">
            <v>34226.239999999998</v>
          </cell>
          <cell r="X168">
            <v>34226.239999999998</v>
          </cell>
          <cell r="Y168">
            <v>0</v>
          </cell>
        </row>
        <row r="169">
          <cell r="A169" t="str">
            <v>GONZALEZ BASCONCELOS ELIDE DEL ROSARIO</v>
          </cell>
          <cell r="B169" t="str">
            <v>Apoyos Sociales</v>
          </cell>
          <cell r="C169" t="str">
            <v>2.1.1.5.1.7.186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1637.5</v>
          </cell>
          <cell r="O169">
            <v>0</v>
          </cell>
          <cell r="P169">
            <v>1637.5</v>
          </cell>
          <cell r="Q169">
            <v>0</v>
          </cell>
          <cell r="R169">
            <v>1637.5</v>
          </cell>
          <cell r="S169">
            <v>0</v>
          </cell>
          <cell r="T169">
            <v>1637.5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1637.5</v>
          </cell>
        </row>
        <row r="170">
          <cell r="A170" t="str">
            <v>GOMEZ POOT FRANCISCO MANUEL</v>
          </cell>
          <cell r="B170" t="str">
            <v>Apoyos Sociales</v>
          </cell>
          <cell r="C170" t="str">
            <v>2.1.1.5.1.7.196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13484</v>
          </cell>
          <cell r="P170">
            <v>13484</v>
          </cell>
          <cell r="Q170">
            <v>0</v>
          </cell>
          <cell r="R170">
            <v>13484</v>
          </cell>
          <cell r="S170">
            <v>0</v>
          </cell>
          <cell r="T170">
            <v>13484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13484</v>
          </cell>
        </row>
        <row r="171">
          <cell r="A171" t="str">
            <v>GOMEZ MIRANDA VERONICA</v>
          </cell>
          <cell r="B171" t="str">
            <v>Apoyos Sociales</v>
          </cell>
          <cell r="C171" t="str">
            <v>2.1.1.5.1.7.197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50000</v>
          </cell>
          <cell r="P171">
            <v>50000</v>
          </cell>
          <cell r="Q171">
            <v>0</v>
          </cell>
          <cell r="R171">
            <v>50000</v>
          </cell>
          <cell r="S171">
            <v>0</v>
          </cell>
          <cell r="T171">
            <v>50000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50000</v>
          </cell>
        </row>
        <row r="172">
          <cell r="A172" t="str">
            <v>GONZALEZ FERNANDEZ MARIA GUADALUPE</v>
          </cell>
          <cell r="B172" t="str">
            <v>Apoyos Sociales</v>
          </cell>
          <cell r="C172" t="str">
            <v>2.1.1.5.1.7.198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70000</v>
          </cell>
          <cell r="P172">
            <v>70000</v>
          </cell>
          <cell r="Q172">
            <v>0</v>
          </cell>
          <cell r="R172">
            <v>70000</v>
          </cell>
          <cell r="S172">
            <v>0</v>
          </cell>
          <cell r="T172">
            <v>70000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70000</v>
          </cell>
        </row>
        <row r="173">
          <cell r="A173" t="str">
            <v>GRANDE SALVADOR</v>
          </cell>
          <cell r="B173" t="str">
            <v>Apoyos Sociales</v>
          </cell>
          <cell r="C173" t="str">
            <v>2.1.1.5.1.7.199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6000</v>
          </cell>
          <cell r="P173">
            <v>6000</v>
          </cell>
          <cell r="Q173">
            <v>0</v>
          </cell>
          <cell r="R173">
            <v>6000</v>
          </cell>
          <cell r="S173">
            <v>0</v>
          </cell>
          <cell r="T173">
            <v>6000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6000</v>
          </cell>
        </row>
        <row r="174">
          <cell r="A174" t="str">
            <v>GUTIERREZ VELEZ JUAN</v>
          </cell>
          <cell r="B174" t="str">
            <v>Apoyos Sociales</v>
          </cell>
          <cell r="C174" t="str">
            <v>2.1.1.5.1.7.200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40000</v>
          </cell>
          <cell r="P174">
            <v>40000</v>
          </cell>
          <cell r="Q174">
            <v>0</v>
          </cell>
          <cell r="R174">
            <v>40000</v>
          </cell>
          <cell r="S174">
            <v>0</v>
          </cell>
          <cell r="T174">
            <v>40000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40000</v>
          </cell>
        </row>
        <row r="175">
          <cell r="A175" t="str">
            <v>GUTIERREZ LORIA MARIA AURORA</v>
          </cell>
          <cell r="B175" t="str">
            <v>Apoyos Sociales</v>
          </cell>
          <cell r="C175" t="str">
            <v>2.1.1.5.1.7.21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3200</v>
          </cell>
          <cell r="J175">
            <v>0</v>
          </cell>
          <cell r="K175">
            <v>3200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3200</v>
          </cell>
          <cell r="Q175">
            <v>0</v>
          </cell>
          <cell r="R175">
            <v>3200</v>
          </cell>
          <cell r="S175">
            <v>0</v>
          </cell>
          <cell r="T175">
            <v>3200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3200</v>
          </cell>
        </row>
        <row r="176">
          <cell r="A176" t="str">
            <v>GARCIA FERRON MARICELA</v>
          </cell>
          <cell r="B176" t="str">
            <v>Apoyos Sociales</v>
          </cell>
          <cell r="C176" t="str">
            <v>2.1.1.5.1.7.53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14558</v>
          </cell>
          <cell r="K176">
            <v>14558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14558</v>
          </cell>
          <cell r="Q176">
            <v>0</v>
          </cell>
          <cell r="R176">
            <v>14558</v>
          </cell>
          <cell r="S176">
            <v>0</v>
          </cell>
          <cell r="T176">
            <v>14558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14558</v>
          </cell>
        </row>
        <row r="177">
          <cell r="A177" t="str">
            <v>HIDROPONIA MAYA S.A. DE C.V.</v>
          </cell>
          <cell r="B177" t="str">
            <v>Apoyos Sociales</v>
          </cell>
          <cell r="C177" t="str">
            <v>2.1.1.5.1.8.11</v>
          </cell>
          <cell r="D177">
            <v>0</v>
          </cell>
          <cell r="E177">
            <v>0</v>
          </cell>
          <cell r="F177">
            <v>388173.64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388173.64</v>
          </cell>
          <cell r="L177">
            <v>0</v>
          </cell>
          <cell r="M177">
            <v>0</v>
          </cell>
          <cell r="N177">
            <v>0</v>
          </cell>
          <cell r="O177">
            <v>316250.09999999998</v>
          </cell>
          <cell r="P177">
            <v>704423.74</v>
          </cell>
          <cell r="Q177">
            <v>0</v>
          </cell>
          <cell r="R177">
            <v>704423.74</v>
          </cell>
          <cell r="S177">
            <v>0</v>
          </cell>
          <cell r="T177">
            <v>704423.74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704423.74</v>
          </cell>
        </row>
        <row r="178">
          <cell r="A178" t="str">
            <v>HERRERA CASTILLA GONZALO ABELARDO</v>
          </cell>
          <cell r="B178" t="str">
            <v>Apoyos Sociales</v>
          </cell>
          <cell r="C178" t="str">
            <v>2.1.1.5.1.8.18</v>
          </cell>
          <cell r="D178">
            <v>0</v>
          </cell>
          <cell r="E178">
            <v>0</v>
          </cell>
          <cell r="F178">
            <v>0</v>
          </cell>
          <cell r="G178">
            <v>3200</v>
          </cell>
          <cell r="H178">
            <v>3200</v>
          </cell>
          <cell r="I178">
            <v>0</v>
          </cell>
          <cell r="J178">
            <v>0</v>
          </cell>
          <cell r="K178">
            <v>6400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6400</v>
          </cell>
          <cell r="Q178">
            <v>0</v>
          </cell>
          <cell r="R178">
            <v>6400</v>
          </cell>
          <cell r="S178">
            <v>0</v>
          </cell>
          <cell r="T178">
            <v>6400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6400</v>
          </cell>
        </row>
        <row r="179">
          <cell r="A179" t="str">
            <v>HERRERA SOSA MIRIAM PATRICIA</v>
          </cell>
          <cell r="B179" t="str">
            <v>Apoyos Sociales</v>
          </cell>
          <cell r="C179" t="str">
            <v>2.1.1.5.1.8.49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6032</v>
          </cell>
          <cell r="I179">
            <v>0</v>
          </cell>
          <cell r="J179">
            <v>7042</v>
          </cell>
          <cell r="K179">
            <v>13074</v>
          </cell>
          <cell r="L179">
            <v>0</v>
          </cell>
          <cell r="M179">
            <v>0</v>
          </cell>
          <cell r="N179">
            <v>256758.8</v>
          </cell>
          <cell r="O179">
            <v>22620</v>
          </cell>
          <cell r="P179">
            <v>292452.8</v>
          </cell>
          <cell r="Q179">
            <v>0</v>
          </cell>
          <cell r="R179">
            <v>292452.8</v>
          </cell>
          <cell r="S179">
            <v>0</v>
          </cell>
          <cell r="T179">
            <v>292452.8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292452.8</v>
          </cell>
        </row>
        <row r="180">
          <cell r="A180" t="str">
            <v>HERNANDEZ SALAZAR LETICIA</v>
          </cell>
          <cell r="B180" t="str">
            <v>Apoyos Sociales</v>
          </cell>
          <cell r="C180" t="str">
            <v>2.1.1.5.1.8.60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13500</v>
          </cell>
          <cell r="J180">
            <v>0</v>
          </cell>
          <cell r="K180">
            <v>13500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13500</v>
          </cell>
          <cell r="Q180">
            <v>0</v>
          </cell>
          <cell r="R180">
            <v>13500</v>
          </cell>
          <cell r="S180">
            <v>0</v>
          </cell>
          <cell r="T180">
            <v>13500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13500</v>
          </cell>
        </row>
        <row r="181">
          <cell r="A181" t="str">
            <v>HADAD QUIJANO JACOBO YASSIR</v>
          </cell>
          <cell r="B181" t="str">
            <v>Apoyos Sociales</v>
          </cell>
          <cell r="C181" t="str">
            <v>2.1.1.5.1.8.61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50000</v>
          </cell>
          <cell r="M181">
            <v>0</v>
          </cell>
          <cell r="N181">
            <v>0</v>
          </cell>
          <cell r="O181">
            <v>0</v>
          </cell>
          <cell r="P181">
            <v>50000</v>
          </cell>
          <cell r="Q181">
            <v>0</v>
          </cell>
          <cell r="R181">
            <v>50000</v>
          </cell>
          <cell r="S181">
            <v>0</v>
          </cell>
          <cell r="T181">
            <v>50000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50000</v>
          </cell>
        </row>
        <row r="182">
          <cell r="A182" t="str">
            <v>HERRERA MEX NIDELVIA ELIZABETH</v>
          </cell>
          <cell r="B182" t="str">
            <v>Apoyos Sociales</v>
          </cell>
          <cell r="C182" t="str">
            <v>2.1.1.5.1.8.72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3000</v>
          </cell>
          <cell r="K182">
            <v>3000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3000</v>
          </cell>
          <cell r="Q182">
            <v>0</v>
          </cell>
          <cell r="R182">
            <v>3000</v>
          </cell>
          <cell r="S182">
            <v>0</v>
          </cell>
          <cell r="T182">
            <v>3000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3000</v>
          </cell>
        </row>
        <row r="183">
          <cell r="A183" t="str">
            <v xml:space="preserve">HERNANDEZ MORALES LAURA XOCHITL </v>
          </cell>
          <cell r="B183" t="str">
            <v>Apoyos Sociales</v>
          </cell>
          <cell r="C183" t="str">
            <v>2.1.1.5.1.8.77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7000</v>
          </cell>
          <cell r="N183">
            <v>0</v>
          </cell>
          <cell r="O183">
            <v>0</v>
          </cell>
          <cell r="P183">
            <v>7000</v>
          </cell>
          <cell r="Q183">
            <v>0</v>
          </cell>
          <cell r="R183">
            <v>7000</v>
          </cell>
          <cell r="S183">
            <v>0</v>
          </cell>
          <cell r="T183">
            <v>7000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7000</v>
          </cell>
        </row>
        <row r="184">
          <cell r="A184" t="str">
            <v>HIDALGO PRADO BRENDA</v>
          </cell>
          <cell r="B184" t="str">
            <v>Apoyos Sociales</v>
          </cell>
          <cell r="C184" t="str">
            <v>2.1.1.5.1.8.78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304000.89</v>
          </cell>
          <cell r="O184">
            <v>0</v>
          </cell>
          <cell r="P184">
            <v>304000.89</v>
          </cell>
          <cell r="Q184">
            <v>0</v>
          </cell>
          <cell r="R184">
            <v>304000.89</v>
          </cell>
          <cell r="S184">
            <v>0</v>
          </cell>
          <cell r="T184">
            <v>304000.89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304000.89</v>
          </cell>
        </row>
        <row r="185">
          <cell r="A185" t="str">
            <v>HADAD QUIJANO JACOBO YASSIR</v>
          </cell>
          <cell r="B185" t="str">
            <v>Apoyos Sociales</v>
          </cell>
          <cell r="C185" t="str">
            <v>2.1.1.5.1.8.79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621277.05000000005</v>
          </cell>
          <cell r="P185">
            <v>621277.05000000005</v>
          </cell>
          <cell r="Q185">
            <v>0</v>
          </cell>
          <cell r="R185">
            <v>621277.05000000005</v>
          </cell>
          <cell r="S185">
            <v>0</v>
          </cell>
          <cell r="T185">
            <v>621277.05000000005</v>
          </cell>
          <cell r="U185" t="e">
            <v>#REF!</v>
          </cell>
          <cell r="V185">
            <v>0</v>
          </cell>
          <cell r="W185">
            <v>0</v>
          </cell>
          <cell r="X185" t="e">
            <v>#REF!</v>
          </cell>
          <cell r="Y185" t="e">
            <v>#REF!</v>
          </cell>
        </row>
        <row r="186">
          <cell r="A186" t="str">
            <v>INGENIO SAN RAFAEL DE PUCTE S.A. DE C.V.</v>
          </cell>
          <cell r="B186" t="str">
            <v>Apoyos Sociales</v>
          </cell>
          <cell r="C186" t="str">
            <v>2.1.1.5.1.9.22</v>
          </cell>
          <cell r="D186">
            <v>0</v>
          </cell>
          <cell r="E186">
            <v>0</v>
          </cell>
          <cell r="F186">
            <v>504711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504711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504711</v>
          </cell>
          <cell r="Q186">
            <v>0</v>
          </cell>
          <cell r="R186">
            <v>504711</v>
          </cell>
          <cell r="S186">
            <v>0</v>
          </cell>
          <cell r="T186">
            <v>504711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504711</v>
          </cell>
        </row>
        <row r="187">
          <cell r="A187" t="str">
            <v>INTERLUDICA, S.A. DE C.V.</v>
          </cell>
          <cell r="B187" t="str">
            <v>Apoyos Sociales</v>
          </cell>
          <cell r="C187" t="str">
            <v>2.1.1.5.1.9.29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372275.32</v>
          </cell>
          <cell r="I187">
            <v>0</v>
          </cell>
          <cell r="J187">
            <v>0</v>
          </cell>
          <cell r="K187">
            <v>372275.32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372275.32</v>
          </cell>
          <cell r="Q187">
            <v>0</v>
          </cell>
          <cell r="R187">
            <v>372275.32</v>
          </cell>
          <cell r="S187">
            <v>0</v>
          </cell>
          <cell r="T187">
            <v>372275.32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372275.32</v>
          </cell>
        </row>
        <row r="188">
          <cell r="A188" t="str">
            <v>INAPESCA PY CORALES QUINTANA ROO</v>
          </cell>
          <cell r="B188" t="str">
            <v>organismo</v>
          </cell>
          <cell r="C188" t="str">
            <v>2.1.1.5.1.9.40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1500000</v>
          </cell>
          <cell r="P188">
            <v>1500000</v>
          </cell>
          <cell r="Q188">
            <v>0</v>
          </cell>
          <cell r="R188">
            <v>1500000</v>
          </cell>
          <cell r="S188">
            <v>0</v>
          </cell>
          <cell r="T188">
            <v>1500000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1500000</v>
          </cell>
        </row>
        <row r="189">
          <cell r="A189" t="str">
            <v>ISLA LUCHO KARINA AMAIRANI</v>
          </cell>
          <cell r="B189" t="str">
            <v>Apoyos Sociales</v>
          </cell>
          <cell r="C189" t="str">
            <v>2.1.1.5.1.9.45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4524</v>
          </cell>
          <cell r="P189">
            <v>4524</v>
          </cell>
          <cell r="Q189">
            <v>0</v>
          </cell>
          <cell r="R189">
            <v>4524</v>
          </cell>
          <cell r="S189">
            <v>0</v>
          </cell>
          <cell r="T189">
            <v>4524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4524</v>
          </cell>
        </row>
        <row r="190">
          <cell r="A190" t="str">
            <v>ZABDY ALEXANDER MONTES BARRERA</v>
          </cell>
          <cell r="B190" t="str">
            <v>Apoyos Sociales</v>
          </cell>
          <cell r="C190" t="str">
            <v>APNR1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1806.3899999999999</v>
          </cell>
          <cell r="T190">
            <v>1806.3899999999999</v>
          </cell>
          <cell r="U190">
            <v>0</v>
          </cell>
          <cell r="V190">
            <v>0</v>
          </cell>
          <cell r="W190" t="e">
            <v>#REF!</v>
          </cell>
          <cell r="X190" t="e">
            <v>#REF!</v>
          </cell>
          <cell r="Y190" t="e">
            <v>#REF!</v>
          </cell>
        </row>
        <row r="191">
          <cell r="A191" t="str">
            <v>ROLANDO MARIO MENDEZ NAVARRO</v>
          </cell>
          <cell r="B191" t="str">
            <v>Apoyos Sociales</v>
          </cell>
          <cell r="C191" t="str">
            <v>APNR2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87000</v>
          </cell>
          <cell r="T191">
            <v>87000</v>
          </cell>
          <cell r="U191">
            <v>0</v>
          </cell>
          <cell r="V191">
            <v>0</v>
          </cell>
          <cell r="W191" t="e">
            <v>#REF!</v>
          </cell>
          <cell r="X191" t="e">
            <v>#REF!</v>
          </cell>
          <cell r="Y191" t="e">
            <v>#REF!</v>
          </cell>
        </row>
        <row r="192">
          <cell r="A192" t="str">
            <v>OSCAR ENRIQUE LUNA REYES</v>
          </cell>
          <cell r="B192" t="str">
            <v>Apoyos Sociales</v>
          </cell>
          <cell r="C192" t="str">
            <v>APNR3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78922.61</v>
          </cell>
          <cell r="T192">
            <v>78922.61</v>
          </cell>
          <cell r="U192">
            <v>0</v>
          </cell>
          <cell r="V192">
            <v>0</v>
          </cell>
          <cell r="W192" t="e">
            <v>#REF!</v>
          </cell>
          <cell r="X192" t="e">
            <v>#REF!</v>
          </cell>
          <cell r="Y192" t="e">
            <v>#REF!</v>
          </cell>
        </row>
        <row r="193">
          <cell r="A193" t="str">
            <v>DONATIVOS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</row>
        <row r="194">
          <cell r="A194" t="str">
            <v>BENEFICIARIO</v>
          </cell>
          <cell r="B194" t="str">
            <v>RUBRO EGRESOS</v>
          </cell>
          <cell r="C194" t="str">
            <v>CUENTA</v>
          </cell>
          <cell r="D194" t="str">
            <v>EJERCICIO 2010</v>
          </cell>
          <cell r="E194" t="str">
            <v>EJERCICIO 2011</v>
          </cell>
          <cell r="F194" t="str">
            <v>EJERCICIO 2012</v>
          </cell>
          <cell r="G194" t="str">
            <v>EJERCICIO 2013</v>
          </cell>
          <cell r="H194" t="str">
            <v>EJERCICIO 2014</v>
          </cell>
          <cell r="I194" t="str">
            <v>EJERCICIO 2015</v>
          </cell>
          <cell r="J194" t="str">
            <v>EJERCICIO 2016</v>
          </cell>
          <cell r="K194" t="str">
            <v>Total Hasta 2016</v>
          </cell>
          <cell r="L194" t="str">
            <v>EJERCICIO 2017</v>
          </cell>
          <cell r="M194" t="str">
            <v>EJERCICIO 2018</v>
          </cell>
          <cell r="N194" t="str">
            <v>EJERCICIO 2019</v>
          </cell>
          <cell r="O194" t="str">
            <v>EJERCICIO 2020</v>
          </cell>
          <cell r="P194" t="str">
            <v>Total general EGRESOS</v>
          </cell>
          <cell r="Q194" t="str">
            <v>DIFERENCIA</v>
          </cell>
          <cell r="R194" t="str">
            <v>SALDO EN BALANZA AL 31 DE DICIEMBRE 2020</v>
          </cell>
          <cell r="S194" t="str">
            <v>CXP GENERADAS EN EL MES  (ENERO 2021)</v>
          </cell>
          <cell r="T194" t="str">
            <v>TOTAL CXP AL 31 DE ENERO 2021</v>
          </cell>
          <cell r="U194" t="str">
            <v>PAGOS CON RECURSOS PARA (ADEFAS 2020)</v>
          </cell>
          <cell r="V194" t="str">
            <v>PAGOS VON RECURSOS PARA (PASIVOS 2020)</v>
          </cell>
          <cell r="W194" t="str">
            <v>PAGOS CON RECURSOS 2021</v>
          </cell>
          <cell r="X194" t="str">
            <v>TOTAL PAGADO EN EL MES DE ENERO 2021</v>
          </cell>
          <cell r="Y194" t="str">
            <v>SALDO FINAL</v>
          </cell>
        </row>
        <row r="195">
          <cell r="A195" t="str">
            <v>DONATIVOS</v>
          </cell>
          <cell r="B195">
            <v>0</v>
          </cell>
          <cell r="C195" t="str">
            <v>2.1.1.5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2000000</v>
          </cell>
          <cell r="O195">
            <v>44341352.75</v>
          </cell>
          <cell r="P195">
            <v>46341352.75</v>
          </cell>
          <cell r="Q195">
            <v>0</v>
          </cell>
          <cell r="R195">
            <v>46341352.75</v>
          </cell>
          <cell r="S195">
            <v>0</v>
          </cell>
          <cell r="T195">
            <v>46341352.75</v>
          </cell>
          <cell r="U195" t="e">
            <v>#REF!</v>
          </cell>
          <cell r="V195">
            <v>0</v>
          </cell>
          <cell r="W195">
            <v>0</v>
          </cell>
          <cell r="X195" t="e">
            <v>#REF!</v>
          </cell>
          <cell r="Y195" t="e">
            <v>#REF!</v>
          </cell>
        </row>
        <row r="196">
          <cell r="A196" t="str">
            <v>FUNDACION TELETON MEXICO A.C.</v>
          </cell>
          <cell r="B196" t="str">
            <v>Donativos</v>
          </cell>
          <cell r="C196" t="str">
            <v>2.1.1.5.1.6.9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2000000</v>
          </cell>
          <cell r="O196">
            <v>44341352.75</v>
          </cell>
          <cell r="P196">
            <v>46341352.75</v>
          </cell>
          <cell r="Q196">
            <v>0</v>
          </cell>
          <cell r="R196">
            <v>46341352.75</v>
          </cell>
          <cell r="S196">
            <v>0</v>
          </cell>
          <cell r="T196">
            <v>46341352.75</v>
          </cell>
          <cell r="U196" t="e">
            <v>#REF!</v>
          </cell>
          <cell r="V196">
            <v>0</v>
          </cell>
          <cell r="W196">
            <v>0</v>
          </cell>
          <cell r="X196" t="e">
            <v>#REF!</v>
          </cell>
          <cell r="Y196" t="e">
            <v>#REF!</v>
          </cell>
        </row>
        <row r="197">
          <cell r="A197" t="str">
            <v>BECAS ESCOLARES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</row>
        <row r="198">
          <cell r="A198" t="str">
            <v>BENEFICIARIO</v>
          </cell>
          <cell r="B198" t="str">
            <v>RUBRO EGRESOS</v>
          </cell>
          <cell r="C198" t="str">
            <v>CUENTA</v>
          </cell>
          <cell r="D198" t="str">
            <v>EJERCICIO 2010</v>
          </cell>
          <cell r="E198" t="str">
            <v>EJERCICIO 2011</v>
          </cell>
          <cell r="F198" t="str">
            <v>EJERCICIO 2012</v>
          </cell>
          <cell r="G198" t="str">
            <v>EJERCICIO 2013</v>
          </cell>
          <cell r="H198" t="str">
            <v>EJERCICIO 2014</v>
          </cell>
          <cell r="I198" t="str">
            <v>EJERCICIO 2015</v>
          </cell>
          <cell r="J198" t="str">
            <v>EJERCICIO 2016</v>
          </cell>
          <cell r="K198" t="str">
            <v>Total Hasta 2016</v>
          </cell>
          <cell r="L198" t="str">
            <v>EJERCICIO 2017</v>
          </cell>
          <cell r="M198" t="str">
            <v>EJERCICIO 2018</v>
          </cell>
          <cell r="N198" t="str">
            <v>EJERCICIO 2019</v>
          </cell>
          <cell r="O198" t="str">
            <v>EJERCICIO 2020</v>
          </cell>
          <cell r="P198" t="str">
            <v>Total general EGRESOS</v>
          </cell>
          <cell r="Q198" t="str">
            <v>DIFERENCIA</v>
          </cell>
          <cell r="R198" t="str">
            <v>SALDO EN BALANZA AL 31 DE DICIEMBRE 2020</v>
          </cell>
          <cell r="S198" t="str">
            <v>CXP GENERADAS EN EL MES  (ENERO 2021)</v>
          </cell>
          <cell r="T198" t="str">
            <v>TOTAL CXP AL 31 DE ENERO 2021</v>
          </cell>
          <cell r="U198" t="str">
            <v>PAGOS CON RECURSOS PARA (ADEFAS 2020)</v>
          </cell>
          <cell r="V198" t="str">
            <v>PAGOS VON RECURSOS PARA (PASIVOS 2020)</v>
          </cell>
          <cell r="W198" t="str">
            <v>PAGOS CON RECURSOS 2021</v>
          </cell>
          <cell r="X198" t="str">
            <v>TOTAL PAGADO EN EL MES DE ENERO 2021</v>
          </cell>
          <cell r="Y198" t="str">
            <v>SALDO FINAL</v>
          </cell>
        </row>
        <row r="199">
          <cell r="A199" t="str">
            <v>BECAS ESCOLARES</v>
          </cell>
          <cell r="B199">
            <v>0</v>
          </cell>
          <cell r="C199" t="str">
            <v>2.1.1.5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26724300</v>
          </cell>
          <cell r="N199">
            <v>0</v>
          </cell>
          <cell r="O199">
            <v>18368320</v>
          </cell>
          <cell r="P199">
            <v>45092620</v>
          </cell>
          <cell r="Q199">
            <v>0</v>
          </cell>
          <cell r="R199">
            <v>45092620</v>
          </cell>
          <cell r="S199">
            <v>0</v>
          </cell>
          <cell r="T199">
            <v>45092620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45092620</v>
          </cell>
        </row>
        <row r="200">
          <cell r="A200" t="str">
            <v xml:space="preserve">ARROYO MARTINEZ MIGUEL </v>
          </cell>
          <cell r="B200" t="str">
            <v>becas</v>
          </cell>
          <cell r="C200" t="str">
            <v>2.1.1.5.1.1.151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26724300</v>
          </cell>
          <cell r="N200">
            <v>0</v>
          </cell>
          <cell r="O200">
            <v>18368320</v>
          </cell>
          <cell r="P200">
            <v>45092620</v>
          </cell>
          <cell r="Q200">
            <v>0</v>
          </cell>
          <cell r="R200">
            <v>45092620</v>
          </cell>
          <cell r="S200">
            <v>0</v>
          </cell>
          <cell r="T200">
            <v>45092620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45092620</v>
          </cell>
        </row>
        <row r="201">
          <cell r="A201" t="str">
            <v>OTRAS CUENTAS POR PAGAR A CORTO PLAZO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</row>
        <row r="202">
          <cell r="A202" t="str">
            <v>BENEFICIARIO</v>
          </cell>
          <cell r="B202" t="str">
            <v>RUBRO EGRESOS</v>
          </cell>
          <cell r="C202" t="str">
            <v>CUENTA</v>
          </cell>
          <cell r="D202" t="str">
            <v>EJERCICIO 2010</v>
          </cell>
          <cell r="E202" t="str">
            <v>EJERCICIO 2011</v>
          </cell>
          <cell r="F202" t="str">
            <v>EJERCICIO 2012</v>
          </cell>
          <cell r="G202" t="str">
            <v>EJERCICIO 2013</v>
          </cell>
          <cell r="H202" t="str">
            <v>EJERCICIO 2014</v>
          </cell>
          <cell r="I202" t="str">
            <v>EJERCICIO 2015</v>
          </cell>
          <cell r="J202" t="str">
            <v>EJERCICIO 2016</v>
          </cell>
          <cell r="K202" t="str">
            <v>Total Hasta 2016</v>
          </cell>
          <cell r="L202" t="str">
            <v>EJERCICIO 2017</v>
          </cell>
          <cell r="M202" t="str">
            <v>EJERCICIO 2018</v>
          </cell>
          <cell r="N202" t="str">
            <v>EJERCICIO 2019</v>
          </cell>
          <cell r="O202" t="str">
            <v>EJERCICIO 2020</v>
          </cell>
          <cell r="P202" t="str">
            <v>Total general EGRESOS</v>
          </cell>
          <cell r="Q202" t="str">
            <v>DIFERENCIA</v>
          </cell>
          <cell r="R202" t="str">
            <v>SALDO EN BALANZA AL 31 DE DICIEMBRE 2020</v>
          </cell>
          <cell r="S202" t="str">
            <v>CXP GENERADAS EN EL MES  (ENERO 2021)</v>
          </cell>
          <cell r="T202" t="str">
            <v>TOTAL CXP AL 31 DE ENERO 2021</v>
          </cell>
          <cell r="U202" t="str">
            <v>PAGOS CON RECURSOS PARA (ADEFAS 2020)</v>
          </cell>
          <cell r="V202" t="str">
            <v>PAGOS VON RECURSOS PARA (PASIVOS 2020)</v>
          </cell>
          <cell r="W202" t="str">
            <v>PAGOS CON RECURSOS 2021</v>
          </cell>
          <cell r="X202" t="str">
            <v>TOTAL PAGADO EN EL MES DE ENERO 2021</v>
          </cell>
          <cell r="Y202" t="str">
            <v>SALDO FINAL</v>
          </cell>
        </row>
        <row r="203">
          <cell r="A203" t="str">
            <v>OTRAS CUENTAS POR PAGAR A CORTO PLAZO</v>
          </cell>
          <cell r="B203">
            <v>0</v>
          </cell>
          <cell r="C203" t="str">
            <v>2.1.1.9.2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6070759.0500000007</v>
          </cell>
          <cell r="P203">
            <v>6136533.3000000007</v>
          </cell>
          <cell r="Q203">
            <v>0</v>
          </cell>
          <cell r="R203">
            <v>6136533.3000000007</v>
          </cell>
          <cell r="S203">
            <v>0</v>
          </cell>
          <cell r="T203">
            <v>6136533.3000000007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6136533.3000000007</v>
          </cell>
        </row>
        <row r="204">
          <cell r="A204" t="str">
            <v>FONDO PARA LA DIGNIFICACION DE LA VIVIENDA DEL PERSONAL DE LA POLICIA ESTATAL (FONDO DE QUINTANA ROO)</v>
          </cell>
          <cell r="B204" t="str">
            <v>Otras cuentas por pagar a corto plazo</v>
          </cell>
          <cell r="C204" t="str">
            <v>2.1.1.9.1.9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1520432.99</v>
          </cell>
          <cell r="P204">
            <v>1520432.99</v>
          </cell>
          <cell r="Q204">
            <v>0</v>
          </cell>
          <cell r="R204">
            <v>1520432.99</v>
          </cell>
          <cell r="S204">
            <v>0</v>
          </cell>
          <cell r="T204">
            <v>1520432.99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1520432.99</v>
          </cell>
        </row>
        <row r="205">
          <cell r="A205" t="str">
            <v>AXA SEGUROS, S.A. DE C.V. (ORGANISMOS)</v>
          </cell>
          <cell r="B205" t="str">
            <v>Otras cuentas por pagar a corto plazo</v>
          </cell>
          <cell r="C205" t="str">
            <v>2.1.1.9.2.1.2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7259.18</v>
          </cell>
          <cell r="P205">
            <v>7259.18</v>
          </cell>
          <cell r="Q205">
            <v>0</v>
          </cell>
          <cell r="R205">
            <v>7259.18</v>
          </cell>
          <cell r="S205">
            <v>0</v>
          </cell>
          <cell r="T205">
            <v>7259.18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7259.18</v>
          </cell>
        </row>
        <row r="206">
          <cell r="A206" t="str">
            <v>DIPLOMADO DE DISEÑO GRAFICO</v>
          </cell>
          <cell r="B206" t="str">
            <v>Otras cuentas por pagar a corto plazo</v>
          </cell>
          <cell r="C206" t="str">
            <v>2.1.1.9.2.4.1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12160</v>
          </cell>
          <cell r="P206">
            <v>12160</v>
          </cell>
          <cell r="Q206">
            <v>0</v>
          </cell>
          <cell r="R206">
            <v>12160</v>
          </cell>
          <cell r="S206">
            <v>0</v>
          </cell>
          <cell r="T206">
            <v>12160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12160</v>
          </cell>
        </row>
        <row r="207">
          <cell r="A207" t="str">
            <v>DERECHOS A ENTIDADES 2020</v>
          </cell>
          <cell r="B207" t="str">
            <v>Otras cuentas por pagar a corto plazo</v>
          </cell>
          <cell r="C207" t="str">
            <v>2.1.1.9.2.4.3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826761</v>
          </cell>
          <cell r="P207">
            <v>826761</v>
          </cell>
          <cell r="Q207">
            <v>0</v>
          </cell>
          <cell r="R207">
            <v>826761</v>
          </cell>
          <cell r="S207">
            <v>0</v>
          </cell>
          <cell r="T207">
            <v>826761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826761</v>
          </cell>
        </row>
        <row r="208">
          <cell r="A208" t="str">
            <v>FIDEICOMISO FIFONMETRO</v>
          </cell>
          <cell r="B208" t="str">
            <v>Otras cuentas por pagar a corto plazo</v>
          </cell>
          <cell r="C208" t="str">
            <v>2.1.1.9.2.6.3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20889.099999999999</v>
          </cell>
          <cell r="P208">
            <v>20889.099999999999</v>
          </cell>
          <cell r="Q208">
            <v>0</v>
          </cell>
          <cell r="R208">
            <v>20889.099999999999</v>
          </cell>
          <cell r="S208">
            <v>0</v>
          </cell>
          <cell r="T208">
            <v>20889.099999999999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20889.099999999999</v>
          </cell>
        </row>
        <row r="209">
          <cell r="A209" t="str">
            <v>FIDEICOMISO FEDERAL NO. 2211</v>
          </cell>
          <cell r="B209" t="str">
            <v>Otras cuentas por pagar a corto plazo</v>
          </cell>
          <cell r="C209" t="str">
            <v>2.1.1.9.2.6.4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2378.23</v>
          </cell>
          <cell r="P209">
            <v>2378.23</v>
          </cell>
          <cell r="Q209">
            <v>0</v>
          </cell>
          <cell r="R209">
            <v>2378.23</v>
          </cell>
          <cell r="S209">
            <v>0</v>
          </cell>
          <cell r="T209">
            <v>2378.23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2378.23</v>
          </cell>
        </row>
        <row r="210">
          <cell r="A210" t="str">
            <v>MOCHILAS ESCOLARES 2017</v>
          </cell>
          <cell r="B210" t="str">
            <v>Otras cuentas por pagar a corto plazo</v>
          </cell>
          <cell r="C210" t="str">
            <v>2.1.1.9.2.13.5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61463.25</v>
          </cell>
          <cell r="P210">
            <v>61463.25</v>
          </cell>
          <cell r="Q210">
            <v>0</v>
          </cell>
          <cell r="R210">
            <v>61463.25</v>
          </cell>
          <cell r="S210">
            <v>0</v>
          </cell>
          <cell r="T210">
            <v>61463.25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61463.25</v>
          </cell>
        </row>
        <row r="211">
          <cell r="A211" t="str">
            <v>POR LIQUIDACION DEL INFOVIR CAAMAL TUZ ROSA ISELA</v>
          </cell>
          <cell r="B211" t="str">
            <v>Otras cuentas por pagar a corto plazo</v>
          </cell>
          <cell r="C211" t="str">
            <v>2.1.1.9.2.17.2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68793.929999999993</v>
          </cell>
          <cell r="P211">
            <v>68793.929999999993</v>
          </cell>
          <cell r="Q211">
            <v>0</v>
          </cell>
          <cell r="R211">
            <v>68793.929999999993</v>
          </cell>
          <cell r="S211">
            <v>0</v>
          </cell>
          <cell r="T211">
            <v>68793.929999999993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68793.929999999993</v>
          </cell>
        </row>
        <row r="212">
          <cell r="A212" t="str">
            <v>SUBSIDIO PROVIVAH</v>
          </cell>
          <cell r="B212" t="str">
            <v>Otras cuentas por pagar a corto plazo</v>
          </cell>
          <cell r="C212" t="str">
            <v>2.1.1.9.2.20.2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3020</v>
          </cell>
          <cell r="P212">
            <v>3020</v>
          </cell>
          <cell r="Q212">
            <v>0</v>
          </cell>
          <cell r="R212">
            <v>3020</v>
          </cell>
          <cell r="S212">
            <v>0</v>
          </cell>
          <cell r="T212">
            <v>3020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3020</v>
          </cell>
        </row>
        <row r="213">
          <cell r="A213" t="str">
            <v>SANSORES GUTIERREZ ARISTEO MOISES</v>
          </cell>
          <cell r="B213" t="str">
            <v>Otras cuentas por pagar a corto plazo</v>
          </cell>
          <cell r="C213" t="str">
            <v>2.1.1.9.2.20.5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32926.720000000001</v>
          </cell>
          <cell r="P213">
            <v>32926.720000000001</v>
          </cell>
          <cell r="Q213">
            <v>0</v>
          </cell>
          <cell r="R213">
            <v>32926.720000000001</v>
          </cell>
          <cell r="S213">
            <v>0</v>
          </cell>
          <cell r="T213">
            <v>32926.720000000001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32926.720000000001</v>
          </cell>
        </row>
        <row r="214">
          <cell r="A214" t="str">
            <v>SEGUROS PRIZA S.A. DE C.V.</v>
          </cell>
          <cell r="B214" t="str">
            <v>Otras cuentas por pagar a corto plazo</v>
          </cell>
          <cell r="C214" t="str">
            <v>2.1.1.9.2.20.7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1069565.68</v>
          </cell>
          <cell r="P214">
            <v>1069565.68</v>
          </cell>
          <cell r="Q214">
            <v>0</v>
          </cell>
          <cell r="R214">
            <v>1069565.68</v>
          </cell>
          <cell r="S214">
            <v>0</v>
          </cell>
          <cell r="T214">
            <v>1069565.68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1069565.68</v>
          </cell>
        </row>
        <row r="215">
          <cell r="A215" t="str">
            <v>TRIBUNAL SUPERIOR DE JUSTICIA</v>
          </cell>
          <cell r="B215" t="str">
            <v>Otras cuentas por pagar a corto plazo</v>
          </cell>
          <cell r="C215" t="str">
            <v>2.1.1.9.2.21.1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25000</v>
          </cell>
          <cell r="P215">
            <v>25000</v>
          </cell>
          <cell r="Q215">
            <v>0</v>
          </cell>
          <cell r="R215">
            <v>25000</v>
          </cell>
          <cell r="S215">
            <v>0</v>
          </cell>
          <cell r="T215">
            <v>25000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25000</v>
          </cell>
        </row>
        <row r="216">
          <cell r="A216" t="str">
            <v>TESORERÍA DE LA FEDERACIÓN</v>
          </cell>
          <cell r="B216" t="str">
            <v>Otras cuentas por pagar a corto plazo</v>
          </cell>
          <cell r="C216" t="str">
            <v>2.1.1.9.2.21.2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2420074.9700000002</v>
          </cell>
          <cell r="P216">
            <v>2485849.2200000002</v>
          </cell>
          <cell r="Q216">
            <v>0</v>
          </cell>
          <cell r="R216">
            <v>2485849.2200000002</v>
          </cell>
          <cell r="S216">
            <v>0</v>
          </cell>
          <cell r="T216">
            <v>2485849.2200000002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2485849.2200000002</v>
          </cell>
        </row>
        <row r="217">
          <cell r="A217" t="str">
            <v>VALES DE PAVOS NAVIDEÑOS EJERCICIO 2017</v>
          </cell>
          <cell r="B217" t="str">
            <v>Otras cuentas por pagar a corto plazo</v>
          </cell>
          <cell r="C217" t="str">
            <v>2.1.1.9.2.23.6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34</v>
          </cell>
          <cell r="P217">
            <v>34</v>
          </cell>
          <cell r="Q217">
            <v>0</v>
          </cell>
          <cell r="R217">
            <v>34</v>
          </cell>
          <cell r="S217">
            <v>0</v>
          </cell>
          <cell r="T217">
            <v>34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34</v>
          </cell>
        </row>
        <row r="218">
          <cell r="A218" t="str">
            <v>FINANCIERAS (PRESTAMOS Y VENTAS DE SEGUROS A TRABAJADORES CON DESCUENTOS POR NOMINA)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</row>
        <row r="219">
          <cell r="A219" t="str">
            <v>BENEFICIARIO</v>
          </cell>
          <cell r="B219" t="str">
            <v>RUBRO EGRESOS</v>
          </cell>
          <cell r="C219" t="str">
            <v>CUENTA</v>
          </cell>
          <cell r="D219" t="str">
            <v>EJERCICIO 2010</v>
          </cell>
          <cell r="E219" t="str">
            <v>EJERCICIO 2011</v>
          </cell>
          <cell r="F219" t="str">
            <v>EJERCICIO 2012</v>
          </cell>
          <cell r="G219" t="str">
            <v>EJERCICIO 2013</v>
          </cell>
          <cell r="H219" t="str">
            <v>EJERCICIO 2014</v>
          </cell>
          <cell r="I219" t="str">
            <v>EJERCICIO 2015</v>
          </cell>
          <cell r="J219" t="str">
            <v>EJERCICIO 2016</v>
          </cell>
          <cell r="K219" t="str">
            <v>Total Hasta 2016</v>
          </cell>
          <cell r="L219" t="str">
            <v>EJERCICIO 2017</v>
          </cell>
          <cell r="M219" t="str">
            <v>EJERCICIO 2018</v>
          </cell>
          <cell r="N219" t="str">
            <v>EJERCICIO 2019</v>
          </cell>
          <cell r="O219" t="str">
            <v>EJERCICIO 2020</v>
          </cell>
          <cell r="P219" t="str">
            <v>Total general EGRESOS</v>
          </cell>
          <cell r="Q219" t="str">
            <v>DIFERENCIA</v>
          </cell>
          <cell r="R219" t="str">
            <v>SALDO EN BALANZA AL 31 DE DICIEMBRE 2020</v>
          </cell>
          <cell r="S219" t="str">
            <v>CXP GENERADAS EN EL MES  (ENERO 2021)</v>
          </cell>
          <cell r="T219" t="str">
            <v>TOTAL CXP AL 31 DE ENERO 2021</v>
          </cell>
          <cell r="U219" t="str">
            <v>PAGOS CON RECURSOS PARA (ADEFAS 2020)</v>
          </cell>
          <cell r="V219" t="str">
            <v>PAGOS VON RECURSOS PARA (PASIVOS 2020)</v>
          </cell>
          <cell r="W219" t="str">
            <v>PAGOS CON RECURSOS 2021</v>
          </cell>
          <cell r="X219" t="str">
            <v>TOTAL PAGADO EN EL MES DE ENERO 2021</v>
          </cell>
          <cell r="Y219" t="str">
            <v>SALDO FINAL</v>
          </cell>
        </row>
        <row r="220">
          <cell r="A220" t="str">
            <v>FINANCIERAS (PRESTAMOS Y VENTAS DE SEGUROS A TRABAJADORES CON DESCUENTOS POR NOMINA)</v>
          </cell>
          <cell r="B220">
            <v>0</v>
          </cell>
          <cell r="C220" t="str">
            <v>2.1.1.7.5</v>
          </cell>
          <cell r="D220">
            <v>0</v>
          </cell>
          <cell r="E220">
            <v>0</v>
          </cell>
          <cell r="F220">
            <v>7210.25</v>
          </cell>
          <cell r="G220">
            <v>43261.5</v>
          </cell>
          <cell r="H220">
            <v>0</v>
          </cell>
          <cell r="I220">
            <v>0</v>
          </cell>
          <cell r="J220">
            <v>4703648.1500000004</v>
          </cell>
          <cell r="K220">
            <v>4754119.9000000004</v>
          </cell>
          <cell r="L220">
            <v>69484.62</v>
          </cell>
          <cell r="M220">
            <v>0</v>
          </cell>
          <cell r="N220">
            <v>0</v>
          </cell>
          <cell r="O220">
            <v>14986851.85</v>
          </cell>
          <cell r="P220">
            <v>19810456.369999997</v>
          </cell>
          <cell r="Q220">
            <v>0</v>
          </cell>
          <cell r="R220">
            <v>19810456.369999997</v>
          </cell>
          <cell r="S220">
            <v>0</v>
          </cell>
          <cell r="T220">
            <v>19810456.369999997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19810456.369999997</v>
          </cell>
        </row>
        <row r="221">
          <cell r="A221" t="str">
            <v>AXA SEGUROS, S.A. DE C.V.</v>
          </cell>
          <cell r="B221" t="str">
            <v>Financieras</v>
          </cell>
          <cell r="C221" t="str">
            <v>2.1.1.7.5.12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17134.87</v>
          </cell>
          <cell r="P221">
            <v>17134.87</v>
          </cell>
          <cell r="Q221">
            <v>0</v>
          </cell>
          <cell r="R221">
            <v>17134.87</v>
          </cell>
          <cell r="S221">
            <v>0</v>
          </cell>
          <cell r="T221">
            <v>17134.87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17134.87</v>
          </cell>
        </row>
        <row r="222">
          <cell r="A222" t="str">
            <v>EDICIONES, TRATADOS Y EQUIPOS S.A. DE C.V.</v>
          </cell>
          <cell r="B222" t="str">
            <v>Financieras</v>
          </cell>
          <cell r="C222" t="str">
            <v>2.1.1.7.5.14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29498.91</v>
          </cell>
          <cell r="M222">
            <v>0</v>
          </cell>
          <cell r="N222">
            <v>0</v>
          </cell>
          <cell r="O222">
            <v>0</v>
          </cell>
          <cell r="P222">
            <v>29498.91</v>
          </cell>
          <cell r="Q222">
            <v>0</v>
          </cell>
          <cell r="R222">
            <v>29498.91</v>
          </cell>
          <cell r="S222">
            <v>0</v>
          </cell>
          <cell r="T222">
            <v>29498.91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29498.91</v>
          </cell>
        </row>
        <row r="223">
          <cell r="A223" t="str">
            <v>FINASTRATEGY MX S.A. DE C.V.</v>
          </cell>
          <cell r="B223" t="str">
            <v>Financieras</v>
          </cell>
          <cell r="C223" t="str">
            <v>2.1.1.7.5.15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96748.81</v>
          </cell>
          <cell r="P223">
            <v>96748.81</v>
          </cell>
          <cell r="Q223">
            <v>0</v>
          </cell>
          <cell r="R223">
            <v>96748.81</v>
          </cell>
          <cell r="S223">
            <v>0</v>
          </cell>
          <cell r="T223">
            <v>96748.81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96748.81</v>
          </cell>
        </row>
        <row r="224">
          <cell r="A224" t="str">
            <v>FINCASA HIPOTECARIA S.A. DE C.V.</v>
          </cell>
          <cell r="B224" t="str">
            <v>Financieras</v>
          </cell>
          <cell r="C224" t="str">
            <v>2.1.1.7.5.16</v>
          </cell>
          <cell r="D224">
            <v>0</v>
          </cell>
          <cell r="E224">
            <v>0</v>
          </cell>
          <cell r="F224">
            <v>7210.25</v>
          </cell>
          <cell r="G224">
            <v>43261.5</v>
          </cell>
          <cell r="H224">
            <v>0</v>
          </cell>
          <cell r="I224">
            <v>0</v>
          </cell>
          <cell r="J224">
            <v>0</v>
          </cell>
          <cell r="K224">
            <v>50471.75</v>
          </cell>
          <cell r="L224">
            <v>0</v>
          </cell>
          <cell r="M224">
            <v>0</v>
          </cell>
          <cell r="N224">
            <v>0</v>
          </cell>
          <cell r="O224">
            <v>254279.25</v>
          </cell>
          <cell r="P224">
            <v>304751</v>
          </cell>
          <cell r="Q224">
            <v>0</v>
          </cell>
          <cell r="R224">
            <v>304751</v>
          </cell>
          <cell r="S224">
            <v>0</v>
          </cell>
          <cell r="T224">
            <v>304751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304751</v>
          </cell>
        </row>
        <row r="225">
          <cell r="A225" t="str">
            <v>DIRECTODO MÉXICO SAPI DE CV SOFOM, ENR</v>
          </cell>
          <cell r="B225" t="str">
            <v>Financieras</v>
          </cell>
          <cell r="C225" t="str">
            <v>2.1.1.7.5.17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496549</v>
          </cell>
          <cell r="P225">
            <v>496549</v>
          </cell>
          <cell r="Q225">
            <v>0</v>
          </cell>
          <cell r="R225">
            <v>496549</v>
          </cell>
          <cell r="S225">
            <v>0</v>
          </cell>
          <cell r="T225">
            <v>496549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496549</v>
          </cell>
        </row>
        <row r="226">
          <cell r="A226" t="str">
            <v>INTRABIENESTAR S.A. DE C.V.</v>
          </cell>
          <cell r="B226" t="str">
            <v>Financieras</v>
          </cell>
          <cell r="C226" t="str">
            <v>2.1.1.7.5.19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20044.16</v>
          </cell>
          <cell r="P226">
            <v>20044.16</v>
          </cell>
          <cell r="Q226">
            <v>0</v>
          </cell>
          <cell r="R226">
            <v>20044.16</v>
          </cell>
          <cell r="S226">
            <v>0</v>
          </cell>
          <cell r="T226">
            <v>20044.16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20044.16</v>
          </cell>
        </row>
        <row r="227">
          <cell r="A227" t="str">
            <v>METLIFE MEXICO S.A.</v>
          </cell>
          <cell r="B227" t="str">
            <v>Financieras</v>
          </cell>
          <cell r="C227" t="str">
            <v>2.1.1.7.5.21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4703648.1500000004</v>
          </cell>
          <cell r="K227">
            <v>4703648.1500000004</v>
          </cell>
          <cell r="L227">
            <v>0</v>
          </cell>
          <cell r="M227">
            <v>0</v>
          </cell>
          <cell r="N227">
            <v>0</v>
          </cell>
          <cell r="O227">
            <v>291812.55999999959</v>
          </cell>
          <cell r="P227">
            <v>4995460.71</v>
          </cell>
          <cell r="Q227">
            <v>0</v>
          </cell>
          <cell r="R227">
            <v>4995460.71</v>
          </cell>
          <cell r="S227">
            <v>0</v>
          </cell>
          <cell r="T227">
            <v>4995460.71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4995460.71</v>
          </cell>
        </row>
        <row r="228">
          <cell r="A228" t="str">
            <v>PRESTACIONES FINMART S.A.P.I. DE C.V. SOFOM ENR</v>
          </cell>
          <cell r="B228" t="str">
            <v>Financieras</v>
          </cell>
          <cell r="C228" t="str">
            <v>2.1.1.7.5.24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104505.54</v>
          </cell>
          <cell r="P228">
            <v>104505.54</v>
          </cell>
          <cell r="Q228">
            <v>0</v>
          </cell>
          <cell r="R228">
            <v>104505.54</v>
          </cell>
          <cell r="S228">
            <v>0</v>
          </cell>
          <cell r="T228">
            <v>104505.54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104505.54</v>
          </cell>
        </row>
        <row r="229">
          <cell r="A229" t="str">
            <v>QUINCENA EXPRESS, S.A. DE C.V.</v>
          </cell>
          <cell r="B229" t="str">
            <v>Financieras</v>
          </cell>
          <cell r="C229" t="str">
            <v>2.1.1.7.5.27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9325097</v>
          </cell>
          <cell r="P229">
            <v>9325097</v>
          </cell>
          <cell r="Q229">
            <v>0</v>
          </cell>
          <cell r="R229">
            <v>9325097</v>
          </cell>
          <cell r="S229">
            <v>0</v>
          </cell>
          <cell r="T229">
            <v>9325097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9325097</v>
          </cell>
        </row>
        <row r="230">
          <cell r="A230" t="str">
            <v>SEGUROS INBURSA S.A. GRUPO FINANCIERO INBURSA</v>
          </cell>
          <cell r="B230" t="str">
            <v>Financieras</v>
          </cell>
          <cell r="C230" t="str">
            <v>2.1.1.7.5.28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17447.64</v>
          </cell>
          <cell r="P230">
            <v>17447.64</v>
          </cell>
          <cell r="Q230">
            <v>0</v>
          </cell>
          <cell r="R230">
            <v>17447.64</v>
          </cell>
          <cell r="S230">
            <v>0</v>
          </cell>
          <cell r="T230">
            <v>17447.64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17447.64</v>
          </cell>
        </row>
        <row r="231">
          <cell r="A231" t="str">
            <v>PRESTAMOS EXPEDITOS S.A. DE C.V.</v>
          </cell>
          <cell r="B231" t="str">
            <v>Financieras</v>
          </cell>
          <cell r="C231" t="str">
            <v>2.1.1.7.5.30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18144</v>
          </cell>
          <cell r="P231">
            <v>18144</v>
          </cell>
          <cell r="Q231">
            <v>0</v>
          </cell>
          <cell r="R231">
            <v>18144</v>
          </cell>
          <cell r="S231">
            <v>0</v>
          </cell>
          <cell r="T231">
            <v>18144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18144</v>
          </cell>
        </row>
        <row r="232">
          <cell r="A232" t="str">
            <v>LIBERTAD SERVICIOS FINANCIEROS, SOCIEDAD ANONIMA DE CAPITAL VARIABLE, SOCIEDAD FINANCIERA POPULAR</v>
          </cell>
          <cell r="B232" t="str">
            <v>Financieras</v>
          </cell>
          <cell r="C232" t="str">
            <v>2.1.1.7.5.31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211610.79</v>
          </cell>
          <cell r="P232">
            <v>211610.79</v>
          </cell>
          <cell r="Q232">
            <v>0</v>
          </cell>
          <cell r="R232">
            <v>211610.79</v>
          </cell>
          <cell r="S232">
            <v>0</v>
          </cell>
          <cell r="T232">
            <v>211610.79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211610.79</v>
          </cell>
        </row>
        <row r="233">
          <cell r="A233" t="str">
            <v>CRECIMIENTO SOCIAL, S. DE R.L. DE C.V.</v>
          </cell>
          <cell r="B233" t="str">
            <v>Financieras</v>
          </cell>
          <cell r="C233" t="str">
            <v>2.1.1.7.5.32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1232219.05</v>
          </cell>
          <cell r="P233">
            <v>1232219.05</v>
          </cell>
          <cell r="Q233">
            <v>0</v>
          </cell>
          <cell r="R233">
            <v>1232219.05</v>
          </cell>
          <cell r="S233">
            <v>0</v>
          </cell>
          <cell r="T233">
            <v>1232219.05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1232219.05</v>
          </cell>
        </row>
        <row r="234">
          <cell r="A234" t="str">
            <v>HINV, SOCIEDAD ANONIMA DE CAPITAL VARIABLE, SOCIEDAD FINANCIERA DE OBJETO MULTIPLE, ENTIDAD NO REGULADA</v>
          </cell>
          <cell r="B234" t="str">
            <v>Financieras</v>
          </cell>
          <cell r="C234" t="str">
            <v>2.1.1.7.5.33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8989.36</v>
          </cell>
          <cell r="P234">
            <v>8989.36</v>
          </cell>
          <cell r="Q234">
            <v>0</v>
          </cell>
          <cell r="R234">
            <v>8989.36</v>
          </cell>
          <cell r="S234">
            <v>0</v>
          </cell>
          <cell r="T234">
            <v>8989.36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8989.36</v>
          </cell>
        </row>
        <row r="235">
          <cell r="A235" t="str">
            <v>SIPRESTO S.A. DE C.V. SOFOM E.N.R.</v>
          </cell>
          <cell r="B235" t="str">
            <v>Financieras</v>
          </cell>
          <cell r="C235" t="str">
            <v>2.1.1.7.5.36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39985.709999999992</v>
          </cell>
          <cell r="M235">
            <v>0</v>
          </cell>
          <cell r="N235">
            <v>0</v>
          </cell>
          <cell r="O235">
            <v>41401.170000000013</v>
          </cell>
          <cell r="P235">
            <v>81386.880000000005</v>
          </cell>
          <cell r="Q235">
            <v>0</v>
          </cell>
          <cell r="R235">
            <v>81386.880000000005</v>
          </cell>
          <cell r="S235">
            <v>0</v>
          </cell>
          <cell r="T235">
            <v>81386.880000000005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81386.880000000005</v>
          </cell>
        </row>
        <row r="236">
          <cell r="A236" t="str">
            <v>DXN EXPRESS S.A. DE C.V., SOFOM DE E.N.R.</v>
          </cell>
          <cell r="B236" t="str">
            <v>Financieras</v>
          </cell>
          <cell r="C236" t="str">
            <v>2.1.1.7.5.39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952495.56</v>
          </cell>
          <cell r="P236">
            <v>952495.56</v>
          </cell>
          <cell r="Q236">
            <v>0</v>
          </cell>
          <cell r="R236">
            <v>952495.56</v>
          </cell>
          <cell r="S236">
            <v>0</v>
          </cell>
          <cell r="T236">
            <v>952495.56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952495.56</v>
          </cell>
        </row>
        <row r="237">
          <cell r="A237" t="str">
            <v>IMPULSORA PROMOBIEN S.A. DE C.V.</v>
          </cell>
          <cell r="B237" t="str">
            <v>Financieras</v>
          </cell>
          <cell r="C237" t="str">
            <v>2.1.1.7.5.40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502734.89</v>
          </cell>
          <cell r="P237">
            <v>502734.89</v>
          </cell>
          <cell r="Q237">
            <v>0</v>
          </cell>
          <cell r="R237">
            <v>502734.89</v>
          </cell>
          <cell r="S237">
            <v>0</v>
          </cell>
          <cell r="T237">
            <v>502734.89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502734.89</v>
          </cell>
        </row>
        <row r="238">
          <cell r="A238" t="str">
            <v>GRUPO NACIONAL PROVINCIAL S.A.B.</v>
          </cell>
          <cell r="B238" t="str">
            <v>Financieras</v>
          </cell>
          <cell r="C238" t="str">
            <v>2.1.1.7.5.44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38339.78</v>
          </cell>
          <cell r="P238">
            <v>38339.78</v>
          </cell>
          <cell r="Q238">
            <v>0</v>
          </cell>
          <cell r="R238">
            <v>38339.78</v>
          </cell>
          <cell r="S238">
            <v>0</v>
          </cell>
          <cell r="T238">
            <v>38339.78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38339.78</v>
          </cell>
        </row>
        <row r="239">
          <cell r="A239" t="str">
            <v>FISOFO, S.A. DE C.V. SOFOM, ENR</v>
          </cell>
          <cell r="B239" t="str">
            <v>Financieras</v>
          </cell>
          <cell r="C239" t="str">
            <v>2.1.1.7.5.45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474506.23999999999</v>
          </cell>
          <cell r="P239">
            <v>474506.23999999999</v>
          </cell>
          <cell r="Q239">
            <v>0</v>
          </cell>
          <cell r="R239">
            <v>474506.23999999999</v>
          </cell>
          <cell r="S239">
            <v>0</v>
          </cell>
          <cell r="T239">
            <v>474506.23999999999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474506.23999999999</v>
          </cell>
        </row>
        <row r="240">
          <cell r="A240" t="str">
            <v>APOYO A TU ECONOMIA S.A. DE C.V.</v>
          </cell>
          <cell r="B240" t="str">
            <v>Financieras</v>
          </cell>
          <cell r="C240" t="str">
            <v>2.1.1.7.5.46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882792.18</v>
          </cell>
          <cell r="P240">
            <v>882792.18</v>
          </cell>
          <cell r="Q240">
            <v>0</v>
          </cell>
          <cell r="R240">
            <v>882792.18</v>
          </cell>
          <cell r="S240">
            <v>0</v>
          </cell>
          <cell r="T240">
            <v>882792.18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882792.18</v>
          </cell>
        </row>
        <row r="241">
          <cell r="A241" t="str">
            <v>SERVICIOS PERSONALES POR PAGAR A CORTO PLAZO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</row>
        <row r="242">
          <cell r="A242" t="str">
            <v>BENEFICIARIO</v>
          </cell>
          <cell r="B242" t="str">
            <v>RUBRO EGRESOS</v>
          </cell>
          <cell r="C242" t="str">
            <v>CUENTA</v>
          </cell>
          <cell r="D242" t="str">
            <v>EJERCICIO 2010</v>
          </cell>
          <cell r="E242" t="str">
            <v>EJERCICIO 2011</v>
          </cell>
          <cell r="F242" t="str">
            <v>EJERCICIO 2012</v>
          </cell>
          <cell r="G242" t="str">
            <v>EJERCICIO 2013</v>
          </cell>
          <cell r="H242" t="str">
            <v>EJERCICIO 2014</v>
          </cell>
          <cell r="I242" t="str">
            <v>EJERCICIO 2015</v>
          </cell>
          <cell r="J242" t="str">
            <v>EJERCICIO 2016</v>
          </cell>
          <cell r="K242" t="str">
            <v>Total Hasta 2016</v>
          </cell>
          <cell r="L242" t="str">
            <v>EJERCICIO 2017</v>
          </cell>
          <cell r="M242" t="str">
            <v>EJERCICIO 2018</v>
          </cell>
          <cell r="N242" t="str">
            <v>EJERCICIO 2019</v>
          </cell>
          <cell r="O242" t="str">
            <v>EJERCICIO 2020</v>
          </cell>
          <cell r="P242" t="str">
            <v>Total general EGRESOS</v>
          </cell>
          <cell r="Q242" t="str">
            <v>DIFERENCIA</v>
          </cell>
          <cell r="R242" t="str">
            <v>SALDO EN BALANZA AL 31 DE DICIEMBRE 2020</v>
          </cell>
          <cell r="S242" t="str">
            <v>CXP GENERADAS EN EL MES  (ENERO 2021)</v>
          </cell>
          <cell r="T242" t="str">
            <v>TOTAL CXP AL 31 DE ENERO 2021</v>
          </cell>
          <cell r="U242" t="str">
            <v>PAGOS CON RECURSOS PARA (ADEFAS 2020)</v>
          </cell>
          <cell r="V242" t="str">
            <v>PAGOS VON RECURSOS PARA (PASIVOS 2020)</v>
          </cell>
          <cell r="W242" t="str">
            <v>PAGOS CON RECURSOS 2021</v>
          </cell>
          <cell r="X242" t="str">
            <v>TOTAL PAGADO EN EL MES DE ENERO 2021</v>
          </cell>
          <cell r="Y242" t="str">
            <v>SALDO FINAL</v>
          </cell>
        </row>
        <row r="243">
          <cell r="A243" t="str">
            <v>SERVICIOS PERSONALES POR PAGAR A CORTO PLAZO</v>
          </cell>
          <cell r="B243">
            <v>0</v>
          </cell>
          <cell r="C243" t="str">
            <v>2.1.1.1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71525188.349999994</v>
          </cell>
          <cell r="P243">
            <v>71525188.349999994</v>
          </cell>
          <cell r="Q243">
            <v>0</v>
          </cell>
          <cell r="R243">
            <v>71525188.349999994</v>
          </cell>
          <cell r="S243">
            <v>124443.39</v>
          </cell>
          <cell r="T243">
            <v>71649631.74000001</v>
          </cell>
          <cell r="U243" t="e">
            <v>#REF!</v>
          </cell>
          <cell r="V243" t="e">
            <v>#REF!</v>
          </cell>
          <cell r="W243" t="e">
            <v>#REF!</v>
          </cell>
          <cell r="X243" t="e">
            <v>#REF!</v>
          </cell>
          <cell r="Y243" t="e">
            <v>#REF!</v>
          </cell>
        </row>
        <row r="244">
          <cell r="A244" t="str">
            <v>ADMON. DEL PATRIMONIO DE BENEFICIENCIA PUBLICA DEL EDO.</v>
          </cell>
          <cell r="B244" t="str">
            <v>Servicios Personales</v>
          </cell>
          <cell r="C244" t="str">
            <v>2.1.1.1.1.1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103899.16</v>
          </cell>
          <cell r="P244">
            <v>103899.16</v>
          </cell>
          <cell r="Q244">
            <v>0</v>
          </cell>
          <cell r="R244">
            <v>103899.16</v>
          </cell>
          <cell r="S244">
            <v>76913.84</v>
          </cell>
          <cell r="T244">
            <v>180813</v>
          </cell>
          <cell r="U244" t="e">
            <v>#REF!</v>
          </cell>
          <cell r="V244">
            <v>0</v>
          </cell>
          <cell r="W244" t="e">
            <v>#REF!</v>
          </cell>
          <cell r="X244" t="e">
            <v>#REF!</v>
          </cell>
          <cell r="Y244" t="e">
            <v>#REF!</v>
          </cell>
        </row>
        <row r="245">
          <cell r="A245" t="str">
            <v>ARCHIVO GENERAL DEL ESTADO DE QUINTANA ROO</v>
          </cell>
          <cell r="B245" t="str">
            <v>Servicios Personales</v>
          </cell>
          <cell r="C245" t="str">
            <v>2.1.1.1.1.2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220943.1</v>
          </cell>
          <cell r="P245">
            <v>220943.1</v>
          </cell>
          <cell r="Q245">
            <v>0</v>
          </cell>
          <cell r="R245">
            <v>220943.1</v>
          </cell>
          <cell r="S245">
            <v>0</v>
          </cell>
          <cell r="T245">
            <v>220943.1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220943.1</v>
          </cell>
        </row>
        <row r="246">
          <cell r="A246" t="str">
            <v>JUNTA DE ASISTENCIA SOCIAL PRIVADA DE QUINTANA ROO</v>
          </cell>
          <cell r="B246" t="str">
            <v>Servicios Personales</v>
          </cell>
          <cell r="C246" t="str">
            <v>2.1.1.1.10.1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61107.51</v>
          </cell>
          <cell r="P246">
            <v>61107.51</v>
          </cell>
          <cell r="Q246">
            <v>0</v>
          </cell>
          <cell r="R246">
            <v>61107.51</v>
          </cell>
          <cell r="S246">
            <v>47529.55</v>
          </cell>
          <cell r="T246">
            <v>108637.06</v>
          </cell>
          <cell r="U246" t="e">
            <v>#REF!</v>
          </cell>
          <cell r="V246">
            <v>0</v>
          </cell>
          <cell r="W246" t="e">
            <v>#REF!</v>
          </cell>
          <cell r="X246" t="e">
            <v>#REF!</v>
          </cell>
          <cell r="Y246" t="e">
            <v>#REF!</v>
          </cell>
        </row>
        <row r="247">
          <cell r="A247" t="str">
            <v>OFICIALIA MAYOR</v>
          </cell>
          <cell r="B247" t="str">
            <v>Servicios Personales</v>
          </cell>
          <cell r="C247" t="str">
            <v>2.1.1.1.16.1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4465267.79</v>
          </cell>
          <cell r="P247">
            <v>4465267.79</v>
          </cell>
          <cell r="Q247">
            <v>0</v>
          </cell>
          <cell r="R247">
            <v>4465267.79</v>
          </cell>
          <cell r="S247">
            <v>0</v>
          </cell>
          <cell r="T247">
            <v>4465267.79</v>
          </cell>
          <cell r="U247">
            <v>4465267.79</v>
          </cell>
          <cell r="V247">
            <v>0</v>
          </cell>
          <cell r="W247">
            <v>0</v>
          </cell>
          <cell r="X247">
            <v>4465267.79</v>
          </cell>
          <cell r="Y247">
            <v>0</v>
          </cell>
        </row>
        <row r="248">
          <cell r="A248" t="str">
            <v>PROCURADURIA FISCAL DEL ESTADO</v>
          </cell>
          <cell r="B248" t="str">
            <v>Servicios Personales</v>
          </cell>
          <cell r="C248" t="str">
            <v>2.1.1.1.17.1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78760.820000000007</v>
          </cell>
          <cell r="P248">
            <v>78760.820000000007</v>
          </cell>
          <cell r="Q248">
            <v>0</v>
          </cell>
          <cell r="R248">
            <v>78760.820000000007</v>
          </cell>
          <cell r="S248">
            <v>0</v>
          </cell>
          <cell r="T248">
            <v>78760.820000000007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78760.820000000007</v>
          </cell>
        </row>
        <row r="249">
          <cell r="A249" t="str">
            <v>PROCURADURIA DE PROTECCION AL MEDIO AMBIENTE DEL ESTADO</v>
          </cell>
          <cell r="B249" t="str">
            <v>Servicios Personales</v>
          </cell>
          <cell r="C249" t="str">
            <v>2.1.1.1.17.72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400738.14</v>
          </cell>
          <cell r="P249">
            <v>400738.14</v>
          </cell>
          <cell r="Q249">
            <v>0</v>
          </cell>
          <cell r="R249">
            <v>400738.14</v>
          </cell>
          <cell r="S249">
            <v>0</v>
          </cell>
          <cell r="T249">
            <v>400738.14</v>
          </cell>
          <cell r="U249">
            <v>400738.14</v>
          </cell>
          <cell r="V249">
            <v>0</v>
          </cell>
          <cell r="W249">
            <v>0</v>
          </cell>
          <cell r="X249">
            <v>400738.14</v>
          </cell>
          <cell r="Y249">
            <v>0</v>
          </cell>
        </row>
        <row r="250">
          <cell r="A250" t="str">
            <v>SECRETARIA DE SALUD</v>
          </cell>
          <cell r="B250" t="str">
            <v>Servicios Personales</v>
          </cell>
          <cell r="C250" t="str">
            <v>2.1.1.1.20.11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194492.27</v>
          </cell>
          <cell r="P250">
            <v>194492.27</v>
          </cell>
          <cell r="Q250">
            <v>0</v>
          </cell>
          <cell r="R250">
            <v>194492.27</v>
          </cell>
          <cell r="S250">
            <v>0</v>
          </cell>
          <cell r="T250">
            <v>194492.27</v>
          </cell>
          <cell r="U250" t="e">
            <v>#REF!</v>
          </cell>
          <cell r="V250">
            <v>0</v>
          </cell>
          <cell r="W250">
            <v>0</v>
          </cell>
          <cell r="X250" t="e">
            <v>#REF!</v>
          </cell>
          <cell r="Y250" t="e">
            <v>#REF!</v>
          </cell>
        </row>
        <row r="251">
          <cell r="A251" t="str">
            <v>SECRETARIA DE SEGURIDAD PUBLICA</v>
          </cell>
          <cell r="B251" t="str">
            <v>Servicios Personales</v>
          </cell>
          <cell r="C251" t="str">
            <v>2.1.1.1.20.12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28563807.68</v>
          </cell>
          <cell r="P251">
            <v>28563807.68</v>
          </cell>
          <cell r="Q251">
            <v>0</v>
          </cell>
          <cell r="R251">
            <v>28563807.68</v>
          </cell>
          <cell r="S251">
            <v>0</v>
          </cell>
          <cell r="T251">
            <v>28563807.68</v>
          </cell>
          <cell r="U251">
            <v>28546253.940000001</v>
          </cell>
          <cell r="V251" t="e">
            <v>#REF!</v>
          </cell>
          <cell r="W251">
            <v>0</v>
          </cell>
          <cell r="X251" t="e">
            <v>#REF!</v>
          </cell>
          <cell r="Y251" t="e">
            <v>#REF!</v>
          </cell>
        </row>
        <row r="252">
          <cell r="A252" t="str">
            <v>SECRETARIA DE TURISMO</v>
          </cell>
          <cell r="B252" t="str">
            <v>Servicios Personales</v>
          </cell>
          <cell r="C252" t="str">
            <v>2.1.1.1.20.13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1338963.31</v>
          </cell>
          <cell r="P252">
            <v>1338963.31</v>
          </cell>
          <cell r="Q252">
            <v>0</v>
          </cell>
          <cell r="R252">
            <v>1338963.31</v>
          </cell>
          <cell r="S252">
            <v>0</v>
          </cell>
          <cell r="T252">
            <v>1338963.31</v>
          </cell>
          <cell r="U252">
            <v>988837.2</v>
          </cell>
          <cell r="V252" t="e">
            <v>#REF!</v>
          </cell>
          <cell r="W252">
            <v>0</v>
          </cell>
          <cell r="X252" t="e">
            <v>#REF!</v>
          </cell>
          <cell r="Y252" t="e">
            <v>#REF!</v>
          </cell>
        </row>
        <row r="253">
          <cell r="A253" t="str">
            <v>SECRETARIA DEL TRABAJO Y PREVISION SOCIAL</v>
          </cell>
          <cell r="B253" t="str">
            <v>Servicios Personales</v>
          </cell>
          <cell r="C253" t="str">
            <v>2.1.1.1.20.14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1708003.66</v>
          </cell>
          <cell r="P253">
            <v>1708003.66</v>
          </cell>
          <cell r="Q253">
            <v>0</v>
          </cell>
          <cell r="R253">
            <v>1708003.66</v>
          </cell>
          <cell r="S253">
            <v>0</v>
          </cell>
          <cell r="T253">
            <v>1708003.66</v>
          </cell>
          <cell r="U253">
            <v>1701590</v>
          </cell>
          <cell r="V253" t="e">
            <v>#REF!</v>
          </cell>
          <cell r="W253">
            <v>0</v>
          </cell>
          <cell r="X253" t="e">
            <v>#REF!</v>
          </cell>
          <cell r="Y253" t="e">
            <v>#REF!</v>
          </cell>
        </row>
        <row r="254">
          <cell r="A254" t="str">
            <v>SERVICIO ESTATAL DEL EMPLEO Y CAPACITACION PARA EL TRABAJO</v>
          </cell>
          <cell r="B254" t="str">
            <v>Servicios Personales</v>
          </cell>
          <cell r="C254" t="str">
            <v>2.1.1.1.20.17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337132.21</v>
          </cell>
          <cell r="P254">
            <v>337132.21</v>
          </cell>
          <cell r="Q254">
            <v>0</v>
          </cell>
          <cell r="R254">
            <v>337132.21</v>
          </cell>
          <cell r="S254">
            <v>0</v>
          </cell>
          <cell r="T254">
            <v>337132.21</v>
          </cell>
          <cell r="U254">
            <v>337132.21</v>
          </cell>
          <cell r="V254">
            <v>0</v>
          </cell>
          <cell r="W254">
            <v>0</v>
          </cell>
          <cell r="X254">
            <v>337132.21</v>
          </cell>
          <cell r="Y254">
            <v>0</v>
          </cell>
        </row>
        <row r="255">
          <cell r="A255" t="str">
            <v>SECRETARIA DE DESARROLLO AGROPECUARIO RURAL Y PESCA</v>
          </cell>
          <cell r="B255" t="str">
            <v>Servicios Personales</v>
          </cell>
          <cell r="C255" t="str">
            <v>2.1.1.1.20.2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1825052.07</v>
          </cell>
          <cell r="P255">
            <v>1825052.07</v>
          </cell>
          <cell r="Q255">
            <v>0</v>
          </cell>
          <cell r="R255">
            <v>1825052.07</v>
          </cell>
          <cell r="S255">
            <v>0</v>
          </cell>
          <cell r="T255">
            <v>1825052.07</v>
          </cell>
          <cell r="U255">
            <v>1825052.07</v>
          </cell>
          <cell r="V255">
            <v>0</v>
          </cell>
          <cell r="W255">
            <v>0</v>
          </cell>
          <cell r="X255">
            <v>1825052.07</v>
          </cell>
          <cell r="Y255">
            <v>0</v>
          </cell>
        </row>
        <row r="256">
          <cell r="A256" t="str">
            <v>REGISTRO PUBLICO DE LA PROPIEDAD Y DEL COMERCIO DEL ESTADO DE QUINTANA ROO</v>
          </cell>
          <cell r="B256" t="str">
            <v>Servicios Personales</v>
          </cell>
          <cell r="C256" t="str">
            <v>2.1.1.1.19.403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645740.79</v>
          </cell>
          <cell r="P256">
            <v>645740.79</v>
          </cell>
          <cell r="Q256">
            <v>0</v>
          </cell>
          <cell r="R256">
            <v>645740.79</v>
          </cell>
          <cell r="S256">
            <v>0</v>
          </cell>
          <cell r="T256">
            <v>645740.79</v>
          </cell>
          <cell r="U256" t="e">
            <v>#REF!</v>
          </cell>
          <cell r="V256">
            <v>0</v>
          </cell>
          <cell r="W256">
            <v>0</v>
          </cell>
          <cell r="X256" t="e">
            <v>#REF!</v>
          </cell>
          <cell r="Y256" t="e">
            <v>#REF!</v>
          </cell>
        </row>
        <row r="257">
          <cell r="A257" t="str">
            <v>SECRETARIA DE DESARROLLO ECONOMICO</v>
          </cell>
          <cell r="B257" t="str">
            <v>Servicios Personales</v>
          </cell>
          <cell r="C257" t="str">
            <v>2.1.1.1.20.3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934620.78</v>
          </cell>
          <cell r="P257">
            <v>934620.78</v>
          </cell>
          <cell r="Q257">
            <v>0</v>
          </cell>
          <cell r="R257">
            <v>934620.78</v>
          </cell>
          <cell r="S257">
            <v>0</v>
          </cell>
          <cell r="T257">
            <v>934620.78</v>
          </cell>
          <cell r="U257">
            <v>916847.22</v>
          </cell>
          <cell r="V257" t="e">
            <v>#REF!</v>
          </cell>
          <cell r="W257">
            <v>0</v>
          </cell>
          <cell r="X257" t="e">
            <v>#REF!</v>
          </cell>
          <cell r="Y257" t="e">
            <v>#REF!</v>
          </cell>
        </row>
        <row r="258">
          <cell r="A258" t="str">
            <v>SECRETARIA DE DESARROLLO TERRITORIAL URBANO SUSTENTABLE</v>
          </cell>
          <cell r="B258" t="str">
            <v>Servicios Personales</v>
          </cell>
          <cell r="C258" t="str">
            <v>2.1.1.1.20.4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2033558.81</v>
          </cell>
          <cell r="P258">
            <v>2033558.81</v>
          </cell>
          <cell r="Q258">
            <v>0</v>
          </cell>
          <cell r="R258">
            <v>2033558.81</v>
          </cell>
          <cell r="S258">
            <v>0</v>
          </cell>
          <cell r="T258">
            <v>2033558.81</v>
          </cell>
          <cell r="U258">
            <v>2033558.81</v>
          </cell>
          <cell r="V258">
            <v>0</v>
          </cell>
          <cell r="W258">
            <v>0</v>
          </cell>
          <cell r="X258">
            <v>2033558.81</v>
          </cell>
          <cell r="Y258">
            <v>0</v>
          </cell>
        </row>
        <row r="259">
          <cell r="A259" t="str">
            <v>SECRETARIA DE ECOLOGIA Y MEDIO AMBIENTE</v>
          </cell>
          <cell r="B259" t="str">
            <v>Servicios Personales</v>
          </cell>
          <cell r="C259" t="str">
            <v>2.1.1.1.20.43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915009.46</v>
          </cell>
          <cell r="P259">
            <v>915009.46</v>
          </cell>
          <cell r="Q259">
            <v>0</v>
          </cell>
          <cell r="R259">
            <v>915009.46</v>
          </cell>
          <cell r="S259">
            <v>0</v>
          </cell>
          <cell r="T259">
            <v>915009.46</v>
          </cell>
          <cell r="U259">
            <v>915009.46</v>
          </cell>
          <cell r="V259">
            <v>0</v>
          </cell>
          <cell r="W259">
            <v>0</v>
          </cell>
          <cell r="X259">
            <v>915009.46</v>
          </cell>
          <cell r="Y259">
            <v>0</v>
          </cell>
        </row>
        <row r="260">
          <cell r="A260" t="str">
            <v>SECRETARIA DE DESARROLLO SOCIAL</v>
          </cell>
          <cell r="B260" t="str">
            <v>Servicios Personales</v>
          </cell>
          <cell r="C260" t="str">
            <v>2.1.1.1.20.44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1082893.28</v>
          </cell>
          <cell r="P260">
            <v>1082893.28</v>
          </cell>
          <cell r="Q260">
            <v>0</v>
          </cell>
          <cell r="R260">
            <v>1082893.28</v>
          </cell>
          <cell r="S260">
            <v>0</v>
          </cell>
          <cell r="T260">
            <v>1082893.28</v>
          </cell>
          <cell r="U260">
            <v>1082893.28</v>
          </cell>
          <cell r="V260">
            <v>0</v>
          </cell>
          <cell r="W260">
            <v>0</v>
          </cell>
          <cell r="X260">
            <v>1082893.28</v>
          </cell>
          <cell r="Y260">
            <v>0</v>
          </cell>
        </row>
        <row r="261">
          <cell r="A261" t="str">
            <v>SECRETARIA DE EDUCACION</v>
          </cell>
          <cell r="B261" t="str">
            <v>Servicios Personales</v>
          </cell>
          <cell r="C261" t="str">
            <v>2.1.1.1.20.5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518438.49</v>
          </cell>
          <cell r="P261">
            <v>518438.49</v>
          </cell>
          <cell r="Q261">
            <v>0</v>
          </cell>
          <cell r="R261">
            <v>518438.49</v>
          </cell>
          <cell r="S261">
            <v>0</v>
          </cell>
          <cell r="T261">
            <v>518438.49</v>
          </cell>
          <cell r="U261">
            <v>518438.49</v>
          </cell>
          <cell r="V261">
            <v>0</v>
          </cell>
          <cell r="W261">
            <v>0</v>
          </cell>
          <cell r="X261">
            <v>518438.49</v>
          </cell>
          <cell r="Y261">
            <v>0</v>
          </cell>
        </row>
        <row r="262">
          <cell r="A262" t="str">
            <v>SECRETARIA DE GOBIERNO</v>
          </cell>
          <cell r="B262" t="str">
            <v>Servicios Personales</v>
          </cell>
          <cell r="C262" t="str">
            <v>2.1.1.1.20.6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1573173.77</v>
          </cell>
          <cell r="P262">
            <v>1573173.77</v>
          </cell>
          <cell r="Q262">
            <v>0</v>
          </cell>
          <cell r="R262">
            <v>1573173.77</v>
          </cell>
          <cell r="S262">
            <v>0</v>
          </cell>
          <cell r="T262">
            <v>1573173.77</v>
          </cell>
          <cell r="U262">
            <v>1213867.8500000001</v>
          </cell>
          <cell r="V262" t="e">
            <v>#REF!</v>
          </cell>
          <cell r="W262">
            <v>0</v>
          </cell>
          <cell r="X262" t="e">
            <v>#REF!</v>
          </cell>
          <cell r="Y262" t="e">
            <v>#REF!</v>
          </cell>
        </row>
        <row r="263">
          <cell r="A263" t="str">
            <v>SECRETARIA DE FINANZAS Y PLANEACION</v>
          </cell>
          <cell r="B263" t="str">
            <v>Servicios Personales</v>
          </cell>
          <cell r="C263" t="str">
            <v>2.1.1.1.20.7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3620192.54</v>
          </cell>
          <cell r="P263">
            <v>3620192.54</v>
          </cell>
          <cell r="Q263">
            <v>0</v>
          </cell>
          <cell r="R263">
            <v>3620192.54</v>
          </cell>
          <cell r="S263">
            <v>0</v>
          </cell>
          <cell r="T263">
            <v>3620192.54</v>
          </cell>
          <cell r="U263">
            <v>3597291.7800000003</v>
          </cell>
          <cell r="V263" t="e">
            <v>#REF!</v>
          </cell>
          <cell r="W263">
            <v>0</v>
          </cell>
          <cell r="X263" t="e">
            <v>#REF!</v>
          </cell>
          <cell r="Y263" t="e">
            <v>#REF!</v>
          </cell>
        </row>
        <row r="264">
          <cell r="A264" t="str">
            <v>SECRETARIA DE OBRAS PUBLICAS</v>
          </cell>
          <cell r="B264" t="str">
            <v>Servicios Personales</v>
          </cell>
          <cell r="C264" t="str">
            <v>2.1.1.1.20.8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2099057.75</v>
          </cell>
          <cell r="P264">
            <v>2099057.75</v>
          </cell>
          <cell r="Q264">
            <v>0</v>
          </cell>
          <cell r="R264">
            <v>2099057.75</v>
          </cell>
          <cell r="S264">
            <v>0</v>
          </cell>
          <cell r="T264">
            <v>2099057.75</v>
          </cell>
          <cell r="U264">
            <v>2099057.75</v>
          </cell>
          <cell r="V264">
            <v>0</v>
          </cell>
          <cell r="W264">
            <v>0</v>
          </cell>
          <cell r="X264">
            <v>2099057.75</v>
          </cell>
          <cell r="Y264">
            <v>0</v>
          </cell>
        </row>
        <row r="265">
          <cell r="A265" t="str">
            <v>SECRETARÍA DE LA CONTRALORÍA DEL ESTADO</v>
          </cell>
          <cell r="B265" t="str">
            <v>Servicios Personales</v>
          </cell>
          <cell r="C265" t="str">
            <v>2.1.1.1.20.9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2307593</v>
          </cell>
          <cell r="P265">
            <v>2307593</v>
          </cell>
          <cell r="Q265">
            <v>0</v>
          </cell>
          <cell r="R265">
            <v>2307593</v>
          </cell>
          <cell r="S265">
            <v>0</v>
          </cell>
          <cell r="T265">
            <v>2307593</v>
          </cell>
          <cell r="U265">
            <v>2307593</v>
          </cell>
          <cell r="V265">
            <v>0</v>
          </cell>
          <cell r="W265">
            <v>0</v>
          </cell>
          <cell r="X265">
            <v>2307593</v>
          </cell>
          <cell r="Y265">
            <v>0</v>
          </cell>
        </row>
        <row r="266">
          <cell r="A266" t="str">
            <v>SECRETARIA EJECUTIVA DEL SISTEMA ESTATAL DE PROTECCIÓN DE LOS DERECHOS DE NIÑAS, NIÑOS Y ADOLESCENTES</v>
          </cell>
          <cell r="B266" t="str">
            <v>Servicios Personales</v>
          </cell>
          <cell r="C266" t="str">
            <v>2.1.1.1.20.384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93489.16</v>
          </cell>
          <cell r="P266">
            <v>93489.16</v>
          </cell>
          <cell r="Q266">
            <v>0</v>
          </cell>
          <cell r="R266">
            <v>93489.16</v>
          </cell>
          <cell r="S266">
            <v>0</v>
          </cell>
          <cell r="T266">
            <v>93489.16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93489.16</v>
          </cell>
        </row>
        <row r="267">
          <cell r="A267" t="str">
            <v>SERVICIO DE ADMINISTRACION TRIBUTARIA DEL ESTADO DE QUINTANA ROO</v>
          </cell>
          <cell r="B267" t="str">
            <v>Servicios Personales</v>
          </cell>
          <cell r="C267" t="str">
            <v>2.1.1.1.20.385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5058295.49</v>
          </cell>
          <cell r="P267">
            <v>5058295.49</v>
          </cell>
          <cell r="Q267">
            <v>0</v>
          </cell>
          <cell r="R267">
            <v>5058295.49</v>
          </cell>
          <cell r="S267">
            <v>0</v>
          </cell>
          <cell r="T267">
            <v>5058295.49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5058295.49</v>
          </cell>
        </row>
        <row r="268">
          <cell r="A268" t="str">
            <v>CONSEJERIA JURIDICA</v>
          </cell>
          <cell r="B268" t="str">
            <v>Servicios Personales</v>
          </cell>
          <cell r="C268" t="str">
            <v>2.1.1.1.3.1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214710.21</v>
          </cell>
          <cell r="P268">
            <v>214710.21</v>
          </cell>
          <cell r="Q268">
            <v>0</v>
          </cell>
          <cell r="R268">
            <v>214710.21</v>
          </cell>
          <cell r="S268">
            <v>0</v>
          </cell>
          <cell r="T268">
            <v>214710.21</v>
          </cell>
          <cell r="U268">
            <v>214710.21</v>
          </cell>
          <cell r="V268">
            <v>0</v>
          </cell>
          <cell r="W268">
            <v>0</v>
          </cell>
          <cell r="X268">
            <v>214710.21</v>
          </cell>
          <cell r="Y268">
            <v>0</v>
          </cell>
        </row>
        <row r="269">
          <cell r="A269" t="str">
            <v>CAMARA NACIONAL DE COMERCIO, SERVICIOS Y TURISMO DE CHETUMAL</v>
          </cell>
          <cell r="B269" t="str">
            <v>Servicios Personales</v>
          </cell>
          <cell r="C269" t="str">
            <v>2.1.1.1.3.199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600000</v>
          </cell>
          <cell r="P269">
            <v>600000</v>
          </cell>
          <cell r="Q269">
            <v>0</v>
          </cell>
          <cell r="R269">
            <v>600000</v>
          </cell>
          <cell r="S269">
            <v>0</v>
          </cell>
          <cell r="T269">
            <v>600000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600000</v>
          </cell>
        </row>
        <row r="270">
          <cell r="A270" t="str">
            <v>COORDINACIÓN GENERAL DE COMUNICACIÓN DEL GOBIERNO DEL ESTADO DE QUINTANA ROO</v>
          </cell>
          <cell r="B270" t="str">
            <v>Servicios Personales</v>
          </cell>
          <cell r="C270" t="str">
            <v>2.1.1.1.3.778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490038.89</v>
          </cell>
          <cell r="P270">
            <v>490038.89</v>
          </cell>
          <cell r="Q270">
            <v>0</v>
          </cell>
          <cell r="R270">
            <v>490038.89</v>
          </cell>
          <cell r="S270">
            <v>0</v>
          </cell>
          <cell r="T270">
            <v>490038.89</v>
          </cell>
          <cell r="U270">
            <v>487769.77</v>
          </cell>
          <cell r="V270" t="e">
            <v>#REF!</v>
          </cell>
          <cell r="W270">
            <v>0</v>
          </cell>
          <cell r="X270" t="e">
            <v>#REF!</v>
          </cell>
          <cell r="Y270" t="e">
            <v>#REF!</v>
          </cell>
        </row>
        <row r="271">
          <cell r="A271" t="str">
            <v>COORDINACION ESTATAL DE PROTECCION CIVIL DE QUINTANA RO</v>
          </cell>
          <cell r="B271" t="str">
            <v>Servicios Personales</v>
          </cell>
          <cell r="C271" t="str">
            <v>2.1.1.1.3.86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281144.75</v>
          </cell>
          <cell r="P271">
            <v>281144.75</v>
          </cell>
          <cell r="Q271">
            <v>0</v>
          </cell>
          <cell r="R271">
            <v>281144.75</v>
          </cell>
          <cell r="S271">
            <v>0</v>
          </cell>
          <cell r="T271">
            <v>281144.75</v>
          </cell>
          <cell r="U271">
            <v>281144.75</v>
          </cell>
          <cell r="V271">
            <v>0</v>
          </cell>
          <cell r="W271">
            <v>0</v>
          </cell>
          <cell r="X271">
            <v>281144.75</v>
          </cell>
          <cell r="Y271">
            <v>0</v>
          </cell>
        </row>
        <row r="272">
          <cell r="A272" t="str">
            <v>COMISION DE BUSQUEDA DE PERSONAS DEL ESTADO DE QUINTANA ROO</v>
          </cell>
          <cell r="B272" t="str">
            <v>Servicios Personales</v>
          </cell>
          <cell r="C272" t="str">
            <v>2.1.1.1.3.876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9374.32</v>
          </cell>
          <cell r="P272">
            <v>9374.32</v>
          </cell>
          <cell r="Q272">
            <v>0</v>
          </cell>
          <cell r="R272">
            <v>9374.32</v>
          </cell>
          <cell r="S272">
            <v>0</v>
          </cell>
          <cell r="T272">
            <v>9374.32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9374.32</v>
          </cell>
        </row>
        <row r="273">
          <cell r="A273" t="str">
            <v>CENTRO ESTATAL DE EVALUACION Y CONTROL DE CONFIANZA</v>
          </cell>
          <cell r="B273" t="str">
            <v>Servicios Personales</v>
          </cell>
          <cell r="C273" t="str">
            <v>2.1.1.1.3.877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879181.22</v>
          </cell>
          <cell r="P273">
            <v>879181.22</v>
          </cell>
          <cell r="Q273">
            <v>0</v>
          </cell>
          <cell r="R273">
            <v>879181.22</v>
          </cell>
          <cell r="S273">
            <v>0</v>
          </cell>
          <cell r="T273">
            <v>879181.22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879181.22</v>
          </cell>
        </row>
        <row r="274">
          <cell r="A274" t="str">
            <v>DESPACHO DEL EJECUTIVO</v>
          </cell>
          <cell r="B274" t="str">
            <v>Servicios Personales</v>
          </cell>
          <cell r="C274" t="str">
            <v>2.1.1.1.4.1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872135.27</v>
          </cell>
          <cell r="P274">
            <v>872135.27</v>
          </cell>
          <cell r="Q274">
            <v>0</v>
          </cell>
          <cell r="R274">
            <v>872135.27</v>
          </cell>
          <cell r="S274">
            <v>0</v>
          </cell>
          <cell r="T274">
            <v>872135.27</v>
          </cell>
          <cell r="U274">
            <v>872135.27</v>
          </cell>
          <cell r="V274">
            <v>0</v>
          </cell>
          <cell r="W274">
            <v>0</v>
          </cell>
          <cell r="X274">
            <v>872135.27</v>
          </cell>
          <cell r="Y274">
            <v>0</v>
          </cell>
        </row>
        <row r="275">
          <cell r="A275" t="str">
            <v>CENTRO DE EVALUACION DEL DESEMPEÑO DEL ESTADO DE QUINTANA ROO</v>
          </cell>
          <cell r="B275" t="str">
            <v>Servicios Personales</v>
          </cell>
          <cell r="C275" t="str">
            <v>2.1.1.1.9.10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38484.17</v>
          </cell>
          <cell r="P275">
            <v>38484.17</v>
          </cell>
          <cell r="Q275">
            <v>0</v>
          </cell>
          <cell r="R275">
            <v>38484.17</v>
          </cell>
          <cell r="S275">
            <v>0</v>
          </cell>
          <cell r="T275">
            <v>38484.17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38484.17</v>
          </cell>
        </row>
        <row r="276">
          <cell r="A276" t="str">
            <v>INSTITUTO QUINTARROENSE DE INNOVACION Y TECNOLOGIA</v>
          </cell>
          <cell r="B276" t="str">
            <v>Servicios Personales</v>
          </cell>
          <cell r="C276" t="str">
            <v>2.1.1.1.9.33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261150.94</v>
          </cell>
          <cell r="P276">
            <v>261150.94</v>
          </cell>
          <cell r="Q276">
            <v>0</v>
          </cell>
          <cell r="R276">
            <v>261150.94</v>
          </cell>
          <cell r="S276">
            <v>0</v>
          </cell>
          <cell r="T276">
            <v>261150.94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261150.94</v>
          </cell>
        </row>
        <row r="277">
          <cell r="A277" t="str">
            <v>INSTITUTO GEOGRÁFICO Y CATASTRAL DEL ESTADO DE QUINTANA ROO</v>
          </cell>
          <cell r="B277" t="str">
            <v>Servicios Personales</v>
          </cell>
          <cell r="C277" t="str">
            <v>2.1.1.1.9.34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176404.8</v>
          </cell>
          <cell r="P277">
            <v>176404.8</v>
          </cell>
          <cell r="Q277">
            <v>0</v>
          </cell>
          <cell r="R277">
            <v>176404.8</v>
          </cell>
          <cell r="S277">
            <v>0</v>
          </cell>
          <cell r="T277">
            <v>176404.8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176404.8</v>
          </cell>
        </row>
        <row r="278">
          <cell r="A278" t="str">
            <v>REPRESENTACION DEL GOBIERNO DEL ESTADO EN EL DISTRITO FEDERAL</v>
          </cell>
          <cell r="B278" t="str">
            <v>Servicios personales</v>
          </cell>
          <cell r="C278" t="str">
            <v>2.1.1.1.19.1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164497.73000000001</v>
          </cell>
          <cell r="P278">
            <v>164497.73000000001</v>
          </cell>
          <cell r="Q278">
            <v>0</v>
          </cell>
          <cell r="R278">
            <v>164497.73000000001</v>
          </cell>
          <cell r="S278">
            <v>0</v>
          </cell>
          <cell r="T278">
            <v>164497.73000000001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164497.73000000001</v>
          </cell>
        </row>
        <row r="279">
          <cell r="A279" t="str">
            <v>INSTITUTO DE BIODIVERSIDAD Y AREAS NATURALES PROTEGIDAS DEL ESTADO DE QUINTANA ROO</v>
          </cell>
          <cell r="B279" t="str">
            <v>Servicios Personales</v>
          </cell>
          <cell r="C279" t="str">
            <v>2.1.1.1.9.35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137922.13</v>
          </cell>
          <cell r="P279">
            <v>137922.13</v>
          </cell>
          <cell r="Q279">
            <v>0</v>
          </cell>
          <cell r="R279">
            <v>137922.13</v>
          </cell>
          <cell r="S279">
            <v>0</v>
          </cell>
          <cell r="T279">
            <v>137922.13</v>
          </cell>
          <cell r="U279">
            <v>137922.13</v>
          </cell>
          <cell r="V279">
            <v>0</v>
          </cell>
          <cell r="W279">
            <v>0</v>
          </cell>
          <cell r="X279">
            <v>137922.13</v>
          </cell>
          <cell r="Y279">
            <v>0</v>
          </cell>
        </row>
        <row r="280">
          <cell r="A280" t="str">
            <v>HONORARIOS</v>
          </cell>
          <cell r="B280" t="str">
            <v>Servicios Personales</v>
          </cell>
          <cell r="C280" t="str">
            <v>2.1.1.1.28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6369208.75</v>
          </cell>
          <cell r="P280">
            <v>6369208.75</v>
          </cell>
          <cell r="Q280">
            <v>0</v>
          </cell>
          <cell r="R280">
            <v>6369208.75</v>
          </cell>
          <cell r="S280">
            <v>0</v>
          </cell>
          <cell r="T280">
            <v>6369208.75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6369208.75</v>
          </cell>
        </row>
        <row r="281">
          <cell r="A281" t="str">
            <v>MENDOZA MARTINEZ ARMIN ARCANGEL</v>
          </cell>
          <cell r="B281" t="str">
            <v>Servicios Personales</v>
          </cell>
          <cell r="C281" t="str">
            <v>2.1.1.1.13.160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52265.58</v>
          </cell>
          <cell r="P281">
            <v>52265.58</v>
          </cell>
          <cell r="Q281">
            <v>0</v>
          </cell>
          <cell r="R281">
            <v>52265.58</v>
          </cell>
          <cell r="S281">
            <v>0</v>
          </cell>
          <cell r="T281">
            <v>52265.58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52265.58</v>
          </cell>
        </row>
        <row r="282">
          <cell r="A282" t="str">
            <v>MAY CHULIM BLANCA IRACEMA</v>
          </cell>
          <cell r="B282" t="str">
            <v>Servicios Personales</v>
          </cell>
          <cell r="C282" t="str">
            <v>2.1.1.1.13.314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44706.19</v>
          </cell>
          <cell r="P282">
            <v>44706.19</v>
          </cell>
          <cell r="Q282">
            <v>0</v>
          </cell>
          <cell r="R282">
            <v>44706.19</v>
          </cell>
          <cell r="S282">
            <v>0</v>
          </cell>
          <cell r="T282">
            <v>44706.19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44706.19</v>
          </cell>
        </row>
        <row r="283">
          <cell r="A283" t="str">
            <v>NAHUAT ABAN BENITO</v>
          </cell>
          <cell r="B283" t="str">
            <v>Servicios Personales</v>
          </cell>
          <cell r="C283" t="str">
            <v>2.1.1.1.14.16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63821.61</v>
          </cell>
          <cell r="P283">
            <v>63821.61</v>
          </cell>
          <cell r="Q283">
            <v>0</v>
          </cell>
          <cell r="R283">
            <v>63821.61</v>
          </cell>
          <cell r="S283">
            <v>0</v>
          </cell>
          <cell r="T283">
            <v>63821.61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63821.61</v>
          </cell>
        </row>
        <row r="284">
          <cell r="A284" t="str">
            <v>NOLTE BLANQUET LUDWING GERSON</v>
          </cell>
          <cell r="B284" t="str">
            <v>Servicios Personales</v>
          </cell>
          <cell r="C284" t="str">
            <v>2.1.1.1.14.39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78725.83</v>
          </cell>
          <cell r="P284">
            <v>78725.83</v>
          </cell>
          <cell r="Q284">
            <v>0</v>
          </cell>
          <cell r="R284">
            <v>78725.83</v>
          </cell>
          <cell r="S284">
            <v>0</v>
          </cell>
          <cell r="T284">
            <v>78725.83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78725.83</v>
          </cell>
        </row>
        <row r="285">
          <cell r="A285" t="str">
            <v>RODRIGUEZ ANGULO ERIC</v>
          </cell>
          <cell r="B285" t="str">
            <v>Servicios Personales</v>
          </cell>
          <cell r="C285" t="str">
            <v>2.1.1.1.19.189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82561.89</v>
          </cell>
          <cell r="P285">
            <v>82561.89</v>
          </cell>
          <cell r="Q285">
            <v>0</v>
          </cell>
          <cell r="R285">
            <v>82561.89</v>
          </cell>
          <cell r="S285">
            <v>0</v>
          </cell>
          <cell r="T285">
            <v>82561.89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82561.89</v>
          </cell>
        </row>
        <row r="286">
          <cell r="A286" t="str">
            <v>TOLEDO JIMENEZ VERONICA</v>
          </cell>
          <cell r="B286" t="str">
            <v>Servicios Personales</v>
          </cell>
          <cell r="C286" t="str">
            <v>2.1.1.1.21.86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50836.23</v>
          </cell>
          <cell r="P286">
            <v>50836.23</v>
          </cell>
          <cell r="Q286">
            <v>0</v>
          </cell>
          <cell r="R286">
            <v>50836.23</v>
          </cell>
          <cell r="S286">
            <v>0</v>
          </cell>
          <cell r="T286">
            <v>50836.23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50836.23</v>
          </cell>
        </row>
        <row r="287">
          <cell r="A287" t="str">
            <v>CHABLE LUIT ANTONIO MANUEL JESUS</v>
          </cell>
          <cell r="B287" t="str">
            <v>Servicios Personales</v>
          </cell>
          <cell r="C287" t="str">
            <v>2.1.1.1.3.408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101523.96</v>
          </cell>
          <cell r="P287">
            <v>101523.96</v>
          </cell>
          <cell r="Q287">
            <v>0</v>
          </cell>
          <cell r="R287">
            <v>101523.96</v>
          </cell>
          <cell r="S287">
            <v>0</v>
          </cell>
          <cell r="T287">
            <v>101523.96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101523.96</v>
          </cell>
        </row>
        <row r="288">
          <cell r="A288" t="str">
            <v>SERVICIOS PERSONALES POR PAGAR A CORTO PLAZO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</row>
        <row r="289">
          <cell r="A289" t="str">
            <v>BENEFICIARIO</v>
          </cell>
          <cell r="B289" t="str">
            <v>RUBRO EGRESOS</v>
          </cell>
          <cell r="C289" t="str">
            <v>CUENTA</v>
          </cell>
          <cell r="D289" t="str">
            <v>EJERCICIO 2010</v>
          </cell>
          <cell r="E289" t="str">
            <v>EJERCICIO 2011</v>
          </cell>
          <cell r="F289" t="str">
            <v>EJERCICIO 2012</v>
          </cell>
          <cell r="G289" t="str">
            <v>EJERCICIO 2013</v>
          </cell>
          <cell r="H289" t="str">
            <v>EJERCICIO 2014</v>
          </cell>
          <cell r="I289" t="str">
            <v>EJERCICIO 2015</v>
          </cell>
          <cell r="J289" t="str">
            <v>EJERCICIO 2016</v>
          </cell>
          <cell r="K289" t="str">
            <v>Total Hasta 2016</v>
          </cell>
          <cell r="L289" t="str">
            <v>EJERCICIO 2017</v>
          </cell>
          <cell r="M289" t="str">
            <v>EJERCICIO 2018</v>
          </cell>
          <cell r="N289" t="str">
            <v>EJERCICIO 2019</v>
          </cell>
          <cell r="O289" t="str">
            <v>EJERCICIO 2020</v>
          </cell>
          <cell r="P289" t="str">
            <v>Total general EGRESOS</v>
          </cell>
          <cell r="Q289" t="str">
            <v>DIFERENCIA</v>
          </cell>
          <cell r="R289" t="str">
            <v>SALDO EN BALANZA AL 31 DE DICIEMBRE 2020</v>
          </cell>
          <cell r="S289" t="str">
            <v>CXP GENERADAS EN EL MES  (ENERO 2021)</v>
          </cell>
          <cell r="T289" t="str">
            <v>TOTAL CXP AL 31 DE ENERO 2021</v>
          </cell>
          <cell r="U289" t="str">
            <v>PAGOS CON RECURSOS PARA (ADEFAS 2020)</v>
          </cell>
          <cell r="V289" t="str">
            <v>PAGOS VON RECURSOS PARA (PASIVOS 2020)</v>
          </cell>
          <cell r="W289" t="str">
            <v>PAGOS CON RECURSOS 2021</v>
          </cell>
          <cell r="X289" t="str">
            <v>TOTAL PAGADO EN EL MES DE ENERO 2021</v>
          </cell>
          <cell r="Y289" t="str">
            <v>SALDO FINAL</v>
          </cell>
        </row>
        <row r="290">
          <cell r="A290" t="str">
            <v>CASTILLO DIAZ JOSUE FELIPE</v>
          </cell>
          <cell r="B290" t="str">
            <v>Servicios Personales</v>
          </cell>
          <cell r="C290" t="str">
            <v>2.1.1.1.3.437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40894.36</v>
          </cell>
          <cell r="P290">
            <v>40894.36</v>
          </cell>
          <cell r="Q290">
            <v>0</v>
          </cell>
          <cell r="R290">
            <v>40894.36</v>
          </cell>
          <cell r="S290">
            <v>0</v>
          </cell>
          <cell r="T290">
            <v>40894.36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40894.36</v>
          </cell>
        </row>
        <row r="291">
          <cell r="A291" t="str">
            <v>ESCALANTE LOPEZ JORGE ALFONSO</v>
          </cell>
          <cell r="B291" t="str">
            <v>Servicios Personales</v>
          </cell>
          <cell r="C291" t="str">
            <v>2.1.1.1.5.56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76954.899999999994</v>
          </cell>
          <cell r="P291">
            <v>76954.899999999994</v>
          </cell>
          <cell r="Q291">
            <v>0</v>
          </cell>
          <cell r="R291">
            <v>76954.899999999994</v>
          </cell>
          <cell r="S291">
            <v>0</v>
          </cell>
          <cell r="T291">
            <v>76954.899999999994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76954.899999999994</v>
          </cell>
        </row>
        <row r="292">
          <cell r="A292" t="str">
            <v>GUILLEN MADARIAGA SERGIO</v>
          </cell>
          <cell r="B292" t="str">
            <v>Servicios Personales</v>
          </cell>
          <cell r="C292" t="str">
            <v>2.1.1.1.7.188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123854.5</v>
          </cell>
          <cell r="P292">
            <v>123854.5</v>
          </cell>
          <cell r="Q292">
            <v>0</v>
          </cell>
          <cell r="R292">
            <v>123854.5</v>
          </cell>
          <cell r="S292">
            <v>0</v>
          </cell>
          <cell r="T292">
            <v>123854.5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123854.5</v>
          </cell>
        </row>
        <row r="293">
          <cell r="A293" t="str">
            <v>GARZA SANCHEZ CELSA</v>
          </cell>
          <cell r="B293" t="str">
            <v>Servicios Personales</v>
          </cell>
          <cell r="C293" t="str">
            <v>2.1.1.1.7.200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134559.07999999999</v>
          </cell>
          <cell r="P293">
            <v>134559.07999999999</v>
          </cell>
          <cell r="Q293">
            <v>0</v>
          </cell>
          <cell r="R293">
            <v>134559.07999999999</v>
          </cell>
          <cell r="S293">
            <v>0</v>
          </cell>
          <cell r="T293">
            <v>134559.07999999999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134559.07999999999</v>
          </cell>
        </row>
        <row r="294">
          <cell r="A294" t="str">
            <v>PROVEEDORES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</row>
        <row r="295">
          <cell r="A295" t="str">
            <v>BENEFICIARIO</v>
          </cell>
          <cell r="B295" t="str">
            <v>RUBRO EGRESOS</v>
          </cell>
          <cell r="C295" t="str">
            <v>CUENTA</v>
          </cell>
          <cell r="D295" t="str">
            <v>EJERCICIO 2010</v>
          </cell>
          <cell r="E295" t="str">
            <v>EJERCICIO 2011</v>
          </cell>
          <cell r="F295" t="str">
            <v>EJERCICIO 2012</v>
          </cell>
          <cell r="G295" t="str">
            <v>EJERCICIO 2013</v>
          </cell>
          <cell r="H295" t="str">
            <v>EJERCICIO 2014</v>
          </cell>
          <cell r="I295" t="str">
            <v>EJERCICIO 2015</v>
          </cell>
          <cell r="J295" t="str">
            <v>EJERCICIO 2016</v>
          </cell>
          <cell r="K295" t="str">
            <v>Total Hasta 2016</v>
          </cell>
          <cell r="L295" t="str">
            <v>EJERCICIO 2017</v>
          </cell>
          <cell r="M295" t="str">
            <v>EJERCICIO 2018</v>
          </cell>
          <cell r="N295" t="str">
            <v>EJERCICIO 2019</v>
          </cell>
          <cell r="O295" t="str">
            <v>EJERCICIO 2020</v>
          </cell>
          <cell r="P295" t="str">
            <v>Total general EGRESOS</v>
          </cell>
          <cell r="Q295" t="str">
            <v>DIFERENCIA</v>
          </cell>
          <cell r="R295" t="str">
            <v>SALDO EN BALANZA AL 31 DE DICIEMBRE 2020</v>
          </cell>
          <cell r="S295" t="str">
            <v>CXP GENERADAS EN EL MES  (ENERO 2021)</v>
          </cell>
          <cell r="T295" t="str">
            <v>TOTAL CXP AL 31 DE ENERO 2021</v>
          </cell>
          <cell r="U295" t="str">
            <v>PAGOS CON RECURSOS PARA (ADEFAS 2020)</v>
          </cell>
          <cell r="V295" t="str">
            <v>PAGOS VON RECURSOS PARA (PASIVOS 2020)</v>
          </cell>
          <cell r="W295" t="str">
            <v>PAGOS CON RECURSOS 2021</v>
          </cell>
          <cell r="X295" t="str">
            <v>TOTAL PAGADO EN EL MES DE ENERO 2021</v>
          </cell>
          <cell r="Y295" t="str">
            <v>SALDO FINAL</v>
          </cell>
        </row>
        <row r="296">
          <cell r="A296" t="str">
            <v>PROVEEDORES</v>
          </cell>
          <cell r="B296">
            <v>0</v>
          </cell>
          <cell r="C296" t="str">
            <v>2.1.1.2.1</v>
          </cell>
          <cell r="D296">
            <v>0</v>
          </cell>
          <cell r="E296">
            <v>0</v>
          </cell>
          <cell r="F296">
            <v>9002746.8800000008</v>
          </cell>
          <cell r="G296">
            <v>7062464.6299999999</v>
          </cell>
          <cell r="H296">
            <v>6807595.4699999988</v>
          </cell>
          <cell r="I296">
            <v>49248381.419999994</v>
          </cell>
          <cell r="J296">
            <v>30021379.459999997</v>
          </cell>
          <cell r="K296">
            <v>102142567.86</v>
          </cell>
          <cell r="L296">
            <v>20645419.000000007</v>
          </cell>
          <cell r="M296">
            <v>51380485.480000004</v>
          </cell>
          <cell r="N296">
            <v>379052356.72000003</v>
          </cell>
          <cell r="O296">
            <v>1046882443.8299998</v>
          </cell>
          <cell r="P296">
            <v>1600103272.8899987</v>
          </cell>
          <cell r="Q296">
            <v>0</v>
          </cell>
          <cell r="R296">
            <v>1600103272.8899989</v>
          </cell>
          <cell r="S296">
            <v>49957614.469999991</v>
          </cell>
          <cell r="T296">
            <v>1650060887.3599987</v>
          </cell>
          <cell r="U296" t="e">
            <v>#REF!</v>
          </cell>
          <cell r="V296" t="e">
            <v>#REF!</v>
          </cell>
          <cell r="W296" t="e">
            <v>#REF!</v>
          </cell>
          <cell r="X296" t="e">
            <v>#REF!</v>
          </cell>
          <cell r="Y296" t="e">
            <v>#REF!</v>
          </cell>
        </row>
        <row r="297">
          <cell r="A297" t="str">
            <v>ASCENCIO HERNANDEZ RUBI</v>
          </cell>
          <cell r="B297" t="str">
            <v>Proveedores P. Fisicas</v>
          </cell>
          <cell r="C297" t="str">
            <v>2.1.1.2.1.1.10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347200</v>
          </cell>
          <cell r="P297">
            <v>347200</v>
          </cell>
          <cell r="Q297">
            <v>0</v>
          </cell>
          <cell r="R297">
            <v>347200</v>
          </cell>
          <cell r="S297">
            <v>0</v>
          </cell>
          <cell r="T297">
            <v>347200</v>
          </cell>
          <cell r="U297" t="e">
            <v>#REF!</v>
          </cell>
          <cell r="V297">
            <v>0</v>
          </cell>
          <cell r="W297">
            <v>0</v>
          </cell>
          <cell r="X297" t="e">
            <v>#REF!</v>
          </cell>
          <cell r="Y297" t="e">
            <v>#REF!</v>
          </cell>
        </row>
        <row r="298">
          <cell r="A298" t="str">
            <v>AR INFORMACION PARA DECIDIR S.A. DE C.V.</v>
          </cell>
          <cell r="B298" t="str">
            <v>Proveedores P. Morales</v>
          </cell>
          <cell r="C298" t="str">
            <v>2.1.1.2.1.1.111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208800</v>
          </cell>
          <cell r="I298">
            <v>182700</v>
          </cell>
          <cell r="J298">
            <v>0</v>
          </cell>
          <cell r="K298">
            <v>391500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391500</v>
          </cell>
          <cell r="Q298">
            <v>0</v>
          </cell>
          <cell r="R298">
            <v>391500</v>
          </cell>
          <cell r="S298">
            <v>0</v>
          </cell>
          <cell r="T298">
            <v>391500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391500</v>
          </cell>
        </row>
        <row r="299">
          <cell r="A299" t="str">
            <v>ACCO PROFESIONAL, S.C.P.</v>
          </cell>
          <cell r="B299" t="str">
            <v>Proveedores P. Morales</v>
          </cell>
          <cell r="C299" t="str">
            <v>2.1.1.2.1.1.13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38280</v>
          </cell>
          <cell r="P299">
            <v>38280</v>
          </cell>
          <cell r="Q299">
            <v>0</v>
          </cell>
          <cell r="R299">
            <v>38280</v>
          </cell>
          <cell r="S299">
            <v>0</v>
          </cell>
          <cell r="T299">
            <v>38280</v>
          </cell>
          <cell r="U299">
            <v>0</v>
          </cell>
          <cell r="V299" t="e">
            <v>#REF!</v>
          </cell>
          <cell r="W299">
            <v>0</v>
          </cell>
          <cell r="X299" t="e">
            <v>#REF!</v>
          </cell>
          <cell r="Y299" t="e">
            <v>#REF!</v>
          </cell>
        </row>
        <row r="300">
          <cell r="A300" t="str">
            <v>ABUNDIS RODRIGUEZ ERANDENI</v>
          </cell>
          <cell r="B300" t="str">
            <v>Proveedores P. Fisicas</v>
          </cell>
          <cell r="C300" t="str">
            <v>2.1.1.2.1.1.132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322076.53000000003</v>
          </cell>
          <cell r="P300">
            <v>322076.53000000003</v>
          </cell>
          <cell r="Q300">
            <v>0</v>
          </cell>
          <cell r="R300">
            <v>322076.53000000003</v>
          </cell>
          <cell r="S300">
            <v>0</v>
          </cell>
          <cell r="T300">
            <v>322076.53000000003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322076.53000000003</v>
          </cell>
        </row>
        <row r="301">
          <cell r="A301" t="str">
            <v>ASESORIA PENINSULAR CORPORATIVA SBS, S.C.P.</v>
          </cell>
          <cell r="B301" t="str">
            <v>Proveedores P. Morales</v>
          </cell>
          <cell r="C301" t="str">
            <v>2.1.1.2.1.1.14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52200</v>
          </cell>
          <cell r="P301">
            <v>52200</v>
          </cell>
          <cell r="Q301">
            <v>0</v>
          </cell>
          <cell r="R301">
            <v>52200</v>
          </cell>
          <cell r="S301">
            <v>0</v>
          </cell>
          <cell r="T301">
            <v>52200</v>
          </cell>
          <cell r="U301">
            <v>0</v>
          </cell>
          <cell r="V301" t="e">
            <v>#REF!</v>
          </cell>
          <cell r="W301">
            <v>0</v>
          </cell>
          <cell r="X301" t="e">
            <v>#REF!</v>
          </cell>
          <cell r="Y301" t="e">
            <v>#REF!</v>
          </cell>
        </row>
        <row r="302">
          <cell r="A302" t="str">
            <v>ABASTECEDOR HOSPITALARIO DE CANCUN S.A DE C.V.</v>
          </cell>
          <cell r="B302" t="str">
            <v>Proveedores P. Morales</v>
          </cell>
          <cell r="C302" t="str">
            <v>2.1.1.2.1.1.145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104225.27</v>
          </cell>
          <cell r="I302">
            <v>0</v>
          </cell>
          <cell r="J302">
            <v>0</v>
          </cell>
          <cell r="K302">
            <v>104225.27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104225.27</v>
          </cell>
          <cell r="Q302">
            <v>0</v>
          </cell>
          <cell r="R302">
            <v>104225.27</v>
          </cell>
          <cell r="S302">
            <v>0</v>
          </cell>
          <cell r="T302">
            <v>104225.27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104225.27</v>
          </cell>
        </row>
        <row r="303">
          <cell r="A303" t="str">
            <v>APPFIN, S.A. DE C.V.</v>
          </cell>
          <cell r="B303" t="str">
            <v>Proveedores P. Morales</v>
          </cell>
          <cell r="C303" t="str">
            <v>2.1.1.2.1.1.15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383999.9</v>
          </cell>
          <cell r="P303">
            <v>383999.9</v>
          </cell>
          <cell r="Q303">
            <v>0</v>
          </cell>
          <cell r="R303">
            <v>383999.9</v>
          </cell>
          <cell r="S303">
            <v>0</v>
          </cell>
          <cell r="T303">
            <v>383999.9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383999.9</v>
          </cell>
        </row>
        <row r="304">
          <cell r="A304" t="str">
            <v>ALESSANDRINI MORALES MARIA YAZMIN</v>
          </cell>
          <cell r="B304" t="str">
            <v>Proveedores P. Fisicas</v>
          </cell>
          <cell r="C304" t="str">
            <v>2.1.1.2.1.1.16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27000</v>
          </cell>
          <cell r="P304">
            <v>27000</v>
          </cell>
          <cell r="Q304">
            <v>0</v>
          </cell>
          <cell r="R304">
            <v>27000</v>
          </cell>
          <cell r="S304">
            <v>0</v>
          </cell>
          <cell r="T304">
            <v>27000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27000</v>
          </cell>
        </row>
        <row r="305">
          <cell r="A305" t="str">
            <v>AVALUOS Y CONSTRUCCIONES RIVBA SA DE CV</v>
          </cell>
          <cell r="B305" t="str">
            <v>Proveedores P. Morales</v>
          </cell>
          <cell r="C305" t="str">
            <v>2.1.1.2.1.1.176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11892.32</v>
          </cell>
          <cell r="K305">
            <v>11892.32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11892.32</v>
          </cell>
          <cell r="Q305">
            <v>0</v>
          </cell>
          <cell r="R305">
            <v>11892.32</v>
          </cell>
          <cell r="S305">
            <v>0</v>
          </cell>
          <cell r="T305">
            <v>11892.32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11892.32</v>
          </cell>
        </row>
        <row r="306">
          <cell r="A306" t="str">
            <v>ASOCIACION MEXICANA DE SECRETARIOS DE DESARROLLO ECONOMICO A.C.</v>
          </cell>
          <cell r="B306" t="str">
            <v>Proveedores P. Morales</v>
          </cell>
          <cell r="C306" t="str">
            <v>2.1.1.2.1.1.185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127000.01</v>
          </cell>
          <cell r="K306">
            <v>127000.01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127000.01</v>
          </cell>
          <cell r="Q306">
            <v>0</v>
          </cell>
          <cell r="R306">
            <v>127000.01</v>
          </cell>
          <cell r="S306">
            <v>0</v>
          </cell>
          <cell r="T306">
            <v>127000.01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127000.01</v>
          </cell>
        </row>
        <row r="307">
          <cell r="A307" t="str">
            <v>ACCESOS HOLOGRAFICOS, S.A. DE C.V.</v>
          </cell>
          <cell r="B307" t="str">
            <v>Proveedores P. Morales</v>
          </cell>
          <cell r="C307" t="str">
            <v>2.1.1.2.1.1.187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1100872</v>
          </cell>
          <cell r="I307">
            <v>3817560</v>
          </cell>
          <cell r="J307">
            <v>0</v>
          </cell>
          <cell r="K307">
            <v>4918432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4918432</v>
          </cell>
          <cell r="Q307">
            <v>0</v>
          </cell>
          <cell r="R307">
            <v>4918432</v>
          </cell>
          <cell r="S307">
            <v>0</v>
          </cell>
          <cell r="T307">
            <v>4918432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4918432</v>
          </cell>
        </row>
        <row r="308">
          <cell r="A308" t="str">
            <v>AKE GONZALEZ JULIO ANGEL</v>
          </cell>
          <cell r="B308" t="str">
            <v>Proveedores P. Morales</v>
          </cell>
          <cell r="C308" t="str">
            <v>2.1.1.2.1.1.197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51080</v>
          </cell>
          <cell r="K308">
            <v>51080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51080</v>
          </cell>
          <cell r="Q308">
            <v>0</v>
          </cell>
          <cell r="R308">
            <v>51080</v>
          </cell>
          <cell r="S308">
            <v>0</v>
          </cell>
          <cell r="T308">
            <v>51080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51080</v>
          </cell>
        </row>
        <row r="309">
          <cell r="A309" t="str">
            <v>AVILA COOL NIURKA SELENE</v>
          </cell>
          <cell r="B309" t="str">
            <v>Proveedores P. Fisicas</v>
          </cell>
          <cell r="C309" t="str">
            <v>2.1.1.2.1.1.199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794324.71000000008</v>
          </cell>
          <cell r="O309">
            <v>30285.47</v>
          </cell>
          <cell r="P309">
            <v>824610.18</v>
          </cell>
          <cell r="Q309">
            <v>0</v>
          </cell>
          <cell r="R309">
            <v>824610.18</v>
          </cell>
          <cell r="S309">
            <v>0</v>
          </cell>
          <cell r="T309">
            <v>824610.18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824610.18</v>
          </cell>
        </row>
        <row r="310">
          <cell r="A310" t="str">
            <v>ADMINISTRADORA DE PLAYAS S DE RL DE CV</v>
          </cell>
          <cell r="B310" t="str">
            <v>Proveedores P. Morales</v>
          </cell>
          <cell r="C310" t="str">
            <v>2.1.1.2.1.1.215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10000</v>
          </cell>
          <cell r="K310">
            <v>10000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10000</v>
          </cell>
          <cell r="Q310">
            <v>0</v>
          </cell>
          <cell r="R310">
            <v>10000</v>
          </cell>
          <cell r="S310">
            <v>0</v>
          </cell>
          <cell r="T310">
            <v>10000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10000</v>
          </cell>
        </row>
        <row r="311">
          <cell r="A311" t="str">
            <v>ACOSTA GUZMAN APOLINAR</v>
          </cell>
          <cell r="B311" t="str">
            <v>Proveedores P. Fisicas</v>
          </cell>
          <cell r="C311" t="str">
            <v>2.1.1.2.1.1.22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103405.59</v>
          </cell>
          <cell r="P311">
            <v>103405.59</v>
          </cell>
          <cell r="Q311">
            <v>0</v>
          </cell>
          <cell r="R311">
            <v>103405.59</v>
          </cell>
          <cell r="S311">
            <v>0</v>
          </cell>
          <cell r="T311">
            <v>103405.59</v>
          </cell>
          <cell r="U311">
            <v>0</v>
          </cell>
          <cell r="V311" t="e">
            <v>#REF!</v>
          </cell>
          <cell r="W311">
            <v>0</v>
          </cell>
          <cell r="X311" t="e">
            <v>#REF!</v>
          </cell>
          <cell r="Y311" t="e">
            <v>#REF!</v>
          </cell>
        </row>
        <row r="312">
          <cell r="A312" t="str">
            <v>AGENCIA DE VIAJES VIAJES POR EL MUNDO S.A. DE C.V.</v>
          </cell>
          <cell r="B312" t="str">
            <v>Proveedores P. Morales</v>
          </cell>
          <cell r="C312" t="str">
            <v>2.1.1.2.1.1.224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17217.060000000001</v>
          </cell>
          <cell r="N312">
            <v>0</v>
          </cell>
          <cell r="O312">
            <v>5067.07</v>
          </cell>
          <cell r="P312">
            <v>22284.13</v>
          </cell>
          <cell r="Q312">
            <v>0</v>
          </cell>
          <cell r="R312">
            <v>22284.13</v>
          </cell>
          <cell r="S312">
            <v>0</v>
          </cell>
          <cell r="T312">
            <v>22284.13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22284.13</v>
          </cell>
        </row>
        <row r="313">
          <cell r="A313" t="str">
            <v>AVILA BARRON MAURA GUADALUPE</v>
          </cell>
          <cell r="B313" t="str">
            <v>Proveedores P. Fisicas</v>
          </cell>
          <cell r="C313" t="str">
            <v>2.1.1.2.1.1.239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36540</v>
          </cell>
          <cell r="P313">
            <v>36540</v>
          </cell>
          <cell r="Q313">
            <v>0</v>
          </cell>
          <cell r="R313">
            <v>36540</v>
          </cell>
          <cell r="S313">
            <v>0</v>
          </cell>
          <cell r="T313">
            <v>36540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36540</v>
          </cell>
        </row>
        <row r="314">
          <cell r="A314" t="str">
            <v>AGENCIA DE PROYECTOS ESTRATÉGICOS DEL ESTADO DE QUINTANA ROO</v>
          </cell>
          <cell r="B314" t="str">
            <v>Proveedores P. Morales</v>
          </cell>
          <cell r="C314" t="str">
            <v>2.1.1.2.1.1.24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8836240</v>
          </cell>
          <cell r="P314">
            <v>8836240</v>
          </cell>
          <cell r="Q314">
            <v>0</v>
          </cell>
          <cell r="R314">
            <v>8836240</v>
          </cell>
          <cell r="S314">
            <v>0</v>
          </cell>
          <cell r="T314">
            <v>8836240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8836240</v>
          </cell>
        </row>
        <row r="315">
          <cell r="A315" t="str">
            <v xml:space="preserve">AGUILAR MANZANERO ALBA ESTHER </v>
          </cell>
          <cell r="B315" t="str">
            <v>Proveedores P. Fisicas</v>
          </cell>
          <cell r="C315" t="str">
            <v>2.1.1.2.1.1.242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34819.609999999993</v>
          </cell>
          <cell r="O315">
            <v>127621.82</v>
          </cell>
          <cell r="P315">
            <v>162441.43</v>
          </cell>
          <cell r="Q315">
            <v>0</v>
          </cell>
          <cell r="R315">
            <v>162441.43</v>
          </cell>
          <cell r="S315">
            <v>0</v>
          </cell>
          <cell r="T315">
            <v>162441.43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162441.43</v>
          </cell>
        </row>
        <row r="316">
          <cell r="A316" t="str">
            <v>AMARO HERNANDEZ EDGAR</v>
          </cell>
          <cell r="B316" t="str">
            <v>Proveedores P. Fisicas</v>
          </cell>
          <cell r="C316" t="str">
            <v>2.1.1.2.1.1.243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28025.599999999999</v>
          </cell>
          <cell r="P316">
            <v>28025.599999999999</v>
          </cell>
          <cell r="Q316">
            <v>0</v>
          </cell>
          <cell r="R316">
            <v>28025.599999999999</v>
          </cell>
          <cell r="S316">
            <v>0</v>
          </cell>
          <cell r="T316">
            <v>28025.599999999999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28025.599999999999</v>
          </cell>
        </row>
        <row r="317">
          <cell r="A317" t="str">
            <v>AGUILAR DIAZ ANAHI ELIZABETH</v>
          </cell>
          <cell r="B317" t="str">
            <v>Proveedores P. Fisicas</v>
          </cell>
          <cell r="C317" t="str">
            <v>2.1.1.2.1.1.246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172298.87</v>
          </cell>
          <cell r="P317">
            <v>172298.87</v>
          </cell>
          <cell r="Q317">
            <v>0</v>
          </cell>
          <cell r="R317">
            <v>172298.87</v>
          </cell>
          <cell r="S317">
            <v>0</v>
          </cell>
          <cell r="T317">
            <v>172298.87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172298.87</v>
          </cell>
        </row>
        <row r="318">
          <cell r="A318" t="str">
            <v>AREGIONAL, S.A. DE C.V.</v>
          </cell>
          <cell r="B318" t="str">
            <v>Proveedores P. Morales</v>
          </cell>
          <cell r="C318" t="str">
            <v>2.1.1.2.1.1.248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1167424</v>
          </cell>
          <cell r="P318">
            <v>1167424</v>
          </cell>
          <cell r="Q318">
            <v>0</v>
          </cell>
          <cell r="R318">
            <v>1167424</v>
          </cell>
          <cell r="S318">
            <v>0</v>
          </cell>
          <cell r="T318">
            <v>1167424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1167424</v>
          </cell>
        </row>
        <row r="319">
          <cell r="A319" t="str">
            <v>ANSOF COMERCIALIZADORES,  S.A. DE C.V.</v>
          </cell>
          <cell r="B319" t="str">
            <v>Proveedores P. Morales</v>
          </cell>
          <cell r="C319" t="str">
            <v>2.1.1.2.1.1.253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1045809.6000000001</v>
          </cell>
          <cell r="M319">
            <v>0</v>
          </cell>
          <cell r="N319">
            <v>468780.79999999999</v>
          </cell>
          <cell r="O319">
            <v>0</v>
          </cell>
          <cell r="P319">
            <v>1514590.4000000001</v>
          </cell>
          <cell r="Q319">
            <v>0</v>
          </cell>
          <cell r="R319">
            <v>1514590.4</v>
          </cell>
          <cell r="S319">
            <v>0</v>
          </cell>
          <cell r="T319">
            <v>1514590.4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1514590.4</v>
          </cell>
        </row>
        <row r="320">
          <cell r="A320" t="str">
            <v>ARRENDAMIENTOS Y TRANSPORTES TURISTICOS, S.A. DE C.V.</v>
          </cell>
          <cell r="B320" t="str">
            <v>Proveedores P. Morales</v>
          </cell>
          <cell r="C320" t="str">
            <v>2.1.1.2.1.1.256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698400</v>
          </cell>
          <cell r="P320">
            <v>698400</v>
          </cell>
          <cell r="Q320">
            <v>0</v>
          </cell>
          <cell r="R320">
            <v>698400</v>
          </cell>
          <cell r="S320">
            <v>1833328.96</v>
          </cell>
          <cell r="T320">
            <v>2531728.96</v>
          </cell>
          <cell r="U320" t="e">
            <v>#REF!</v>
          </cell>
          <cell r="V320">
            <v>0</v>
          </cell>
          <cell r="W320">
            <v>1833328.96</v>
          </cell>
          <cell r="X320" t="e">
            <v>#REF!</v>
          </cell>
          <cell r="Y320" t="e">
            <v>#REF!</v>
          </cell>
        </row>
        <row r="321">
          <cell r="A321" t="str">
            <v>AMAYA MONY MARY</v>
          </cell>
          <cell r="B321" t="str">
            <v>Proveedores P. Fisicas</v>
          </cell>
          <cell r="C321" t="str">
            <v>2.1.1.2.1.1.258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46690</v>
          </cell>
          <cell r="N321">
            <v>0</v>
          </cell>
          <cell r="O321">
            <v>0</v>
          </cell>
          <cell r="P321">
            <v>46690</v>
          </cell>
          <cell r="Q321">
            <v>0</v>
          </cell>
          <cell r="R321">
            <v>46690</v>
          </cell>
          <cell r="S321">
            <v>0</v>
          </cell>
          <cell r="T321">
            <v>46690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46690</v>
          </cell>
        </row>
        <row r="322">
          <cell r="A322" t="str">
            <v>ANDRADE ARMENTA NORMAN</v>
          </cell>
          <cell r="B322" t="str">
            <v>Proveedores P. Fisicas</v>
          </cell>
          <cell r="C322" t="str">
            <v>2.1.1.2.1.1.260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27045.4</v>
          </cell>
          <cell r="P322">
            <v>27045.4</v>
          </cell>
          <cell r="Q322">
            <v>0</v>
          </cell>
          <cell r="R322">
            <v>27045.4</v>
          </cell>
          <cell r="S322">
            <v>0</v>
          </cell>
          <cell r="T322">
            <v>27045.4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27045.4</v>
          </cell>
        </row>
        <row r="323">
          <cell r="A323" t="str">
            <v>ANGULO CHI MARTHA BEATRIZ</v>
          </cell>
          <cell r="B323" t="str">
            <v>Proveedores P. Fisicas</v>
          </cell>
          <cell r="C323" t="str">
            <v>2.1.1.2.1.1.261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1624.8</v>
          </cell>
          <cell r="P323">
            <v>1624.8</v>
          </cell>
          <cell r="Q323">
            <v>0</v>
          </cell>
          <cell r="R323">
            <v>1624.8</v>
          </cell>
          <cell r="S323">
            <v>0</v>
          </cell>
          <cell r="T323">
            <v>1624.8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1624.8</v>
          </cell>
        </row>
        <row r="324">
          <cell r="A324" t="str">
            <v>ARGEOMATICA, S.A. DE C.V.</v>
          </cell>
          <cell r="B324" t="str">
            <v>Proveedores P. Morales</v>
          </cell>
          <cell r="C324" t="str">
            <v>2.1.1.2.1.1.262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0.02</v>
          </cell>
          <cell r="O324">
            <v>0</v>
          </cell>
          <cell r="P324">
            <v>0.02</v>
          </cell>
          <cell r="Q324">
            <v>0</v>
          </cell>
          <cell r="R324">
            <v>0.02</v>
          </cell>
          <cell r="S324">
            <v>0</v>
          </cell>
          <cell r="T324">
            <v>0.02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0.02</v>
          </cell>
        </row>
        <row r="325">
          <cell r="A325" t="str">
            <v>ANDRADE JIMENEZ MARIA DEL SOCORRO</v>
          </cell>
          <cell r="B325" t="str">
            <v>Proveedores P. Fisicas</v>
          </cell>
          <cell r="C325" t="str">
            <v>2.1.1.2.1.1.267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200197.44</v>
          </cell>
          <cell r="P325">
            <v>200197.44</v>
          </cell>
          <cell r="Q325">
            <v>0</v>
          </cell>
          <cell r="R325">
            <v>200197.44</v>
          </cell>
          <cell r="S325">
            <v>0</v>
          </cell>
          <cell r="T325">
            <v>200197.44</v>
          </cell>
          <cell r="U325" t="e">
            <v>#REF!</v>
          </cell>
          <cell r="V325">
            <v>0</v>
          </cell>
          <cell r="W325">
            <v>0</v>
          </cell>
          <cell r="X325" t="e">
            <v>#REF!</v>
          </cell>
          <cell r="Y325" t="e">
            <v>#REF!</v>
          </cell>
        </row>
        <row r="326">
          <cell r="A326" t="str">
            <v>ALCOCER CAMPOS EFRAIN</v>
          </cell>
          <cell r="B326" t="str">
            <v>Proveedores P. Fisicas</v>
          </cell>
          <cell r="C326" t="str">
            <v>2.1.1.2.1.1.274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21740</v>
          </cell>
          <cell r="O326">
            <v>0</v>
          </cell>
          <cell r="P326">
            <v>21740</v>
          </cell>
          <cell r="Q326">
            <v>0</v>
          </cell>
          <cell r="R326">
            <v>21740</v>
          </cell>
          <cell r="S326">
            <v>0</v>
          </cell>
          <cell r="T326">
            <v>21740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21740</v>
          </cell>
        </row>
        <row r="327">
          <cell r="A327" t="str">
            <v>ASSIS TU VESTIR S.A. DE C.V.</v>
          </cell>
          <cell r="B327" t="str">
            <v>Proveedores P. Morales</v>
          </cell>
          <cell r="C327" t="str">
            <v>2.1.1.2.1.1.276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33408</v>
          </cell>
          <cell r="M327">
            <v>0</v>
          </cell>
          <cell r="N327">
            <v>6836717.5200000005</v>
          </cell>
          <cell r="O327">
            <v>6946831.6799999997</v>
          </cell>
          <cell r="P327">
            <v>13816957.199999999</v>
          </cell>
          <cell r="Q327">
            <v>0</v>
          </cell>
          <cell r="R327">
            <v>13816957.199999999</v>
          </cell>
          <cell r="S327">
            <v>0</v>
          </cell>
          <cell r="T327">
            <v>13816957.199999999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13816957.199999999</v>
          </cell>
        </row>
        <row r="328">
          <cell r="A328" t="str">
            <v>AUTOBUSES RAPIDOS DE ZACATLAN S.A. DE C.V.</v>
          </cell>
          <cell r="B328" t="str">
            <v>Proveedores P. Morales</v>
          </cell>
          <cell r="C328" t="str">
            <v>2.1.1.2.1.1.287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246422.67</v>
          </cell>
          <cell r="N328">
            <v>28086.719999999998</v>
          </cell>
          <cell r="O328">
            <v>2000</v>
          </cell>
          <cell r="P328">
            <v>276509.39</v>
          </cell>
          <cell r="Q328">
            <v>0</v>
          </cell>
          <cell r="R328">
            <v>276509.39</v>
          </cell>
          <cell r="S328">
            <v>0</v>
          </cell>
          <cell r="T328">
            <v>276509.39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276509.39</v>
          </cell>
        </row>
        <row r="329">
          <cell r="A329" t="str">
            <v>AGENCIA PROMOTORA DE PUBLICACIONES, S.A. DE C.V.</v>
          </cell>
          <cell r="B329" t="str">
            <v>Proveedores P. Morales</v>
          </cell>
          <cell r="C329" t="str">
            <v>2.1.1.2.1.1.289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640000</v>
          </cell>
          <cell r="M329">
            <v>0</v>
          </cell>
          <cell r="N329">
            <v>0</v>
          </cell>
          <cell r="O329">
            <v>0</v>
          </cell>
          <cell r="P329">
            <v>640000</v>
          </cell>
          <cell r="Q329">
            <v>0</v>
          </cell>
          <cell r="R329">
            <v>640000</v>
          </cell>
          <cell r="S329">
            <v>0</v>
          </cell>
          <cell r="T329">
            <v>640000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640000</v>
          </cell>
        </row>
        <row r="330">
          <cell r="A330" t="str">
            <v>ACADEMIA REGIONAL DE SEGURIDAD PUBLICA DEL NOROESTE</v>
          </cell>
          <cell r="B330" t="str">
            <v>Proveedores P. Morales</v>
          </cell>
          <cell r="C330" t="str">
            <v>2.1.1.2.1.1.290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69509.5</v>
          </cell>
          <cell r="M330">
            <v>0</v>
          </cell>
          <cell r="N330">
            <v>0</v>
          </cell>
          <cell r="O330">
            <v>0</v>
          </cell>
          <cell r="P330">
            <v>69509.5</v>
          </cell>
          <cell r="Q330">
            <v>0</v>
          </cell>
          <cell r="R330">
            <v>69509.5</v>
          </cell>
          <cell r="S330">
            <v>0</v>
          </cell>
          <cell r="T330">
            <v>69509.5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69509.5</v>
          </cell>
        </row>
        <row r="331">
          <cell r="A331" t="str">
            <v>ASPA RIVIERA BONITA S DE RL DE CV</v>
          </cell>
          <cell r="B331" t="str">
            <v>Proveedores P. Morales</v>
          </cell>
          <cell r="C331" t="str">
            <v>2.1.1.2.1.1.292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599200</v>
          </cell>
          <cell r="O331">
            <v>0</v>
          </cell>
          <cell r="P331">
            <v>599200</v>
          </cell>
          <cell r="Q331">
            <v>0</v>
          </cell>
          <cell r="R331">
            <v>599200</v>
          </cell>
          <cell r="S331">
            <v>0</v>
          </cell>
          <cell r="T331">
            <v>599200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599200</v>
          </cell>
        </row>
        <row r="332">
          <cell r="A332" t="str">
            <v>ADMINISTRADORA GRAFICA AGUIHEROLI, S.A. DE C.V.</v>
          </cell>
          <cell r="B332" t="str">
            <v>Proveedores P. Morales</v>
          </cell>
          <cell r="C332" t="str">
            <v>2.1.1.2.1.1.3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325026.2</v>
          </cell>
          <cell r="P332">
            <v>325026.2</v>
          </cell>
          <cell r="Q332">
            <v>0</v>
          </cell>
          <cell r="R332">
            <v>325026.2</v>
          </cell>
          <cell r="S332">
            <v>0</v>
          </cell>
          <cell r="T332">
            <v>325026.2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325026.2</v>
          </cell>
        </row>
        <row r="333">
          <cell r="A333" t="str">
            <v>AURUM TECNOLOGIA, S.A. DE C.V.</v>
          </cell>
          <cell r="B333" t="str">
            <v>Proveedores P. Morales</v>
          </cell>
          <cell r="C333" t="str">
            <v>2.1.1.2.1.1.302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67865.8</v>
          </cell>
          <cell r="N333">
            <v>0</v>
          </cell>
          <cell r="O333">
            <v>0</v>
          </cell>
          <cell r="P333">
            <v>67865.8</v>
          </cell>
          <cell r="Q333">
            <v>0</v>
          </cell>
          <cell r="R333">
            <v>67865.8</v>
          </cell>
          <cell r="S333">
            <v>0</v>
          </cell>
          <cell r="T333">
            <v>67865.8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67865.8</v>
          </cell>
        </row>
        <row r="334">
          <cell r="A334" t="str">
            <v>APOYO, ASESORIA EN COMUNICACION POLITICA S.C</v>
          </cell>
          <cell r="B334" t="str">
            <v>Proveedores P. Morales</v>
          </cell>
          <cell r="C334" t="str">
            <v>2.1.1.2.1.1.304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649200</v>
          </cell>
          <cell r="O334">
            <v>0</v>
          </cell>
          <cell r="P334">
            <v>649200</v>
          </cell>
          <cell r="Q334">
            <v>0</v>
          </cell>
          <cell r="R334">
            <v>649200</v>
          </cell>
          <cell r="S334">
            <v>0</v>
          </cell>
          <cell r="T334">
            <v>649200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649200</v>
          </cell>
        </row>
        <row r="335">
          <cell r="A335" t="str">
            <v>ARYF CONSULTORES MEXICANOS S.C.</v>
          </cell>
          <cell r="B335" t="str">
            <v>Proveedores P. Morales</v>
          </cell>
          <cell r="C335" t="str">
            <v>2.1.1.2.1.1.305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301500</v>
          </cell>
          <cell r="N335">
            <v>0</v>
          </cell>
          <cell r="O335">
            <v>0</v>
          </cell>
          <cell r="P335">
            <v>301500</v>
          </cell>
          <cell r="Q335">
            <v>0</v>
          </cell>
          <cell r="R335">
            <v>301500</v>
          </cell>
          <cell r="S335">
            <v>0</v>
          </cell>
          <cell r="T335">
            <v>301500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301500</v>
          </cell>
        </row>
        <row r="336">
          <cell r="A336" t="str">
            <v>AGUILAR BACELIZ MARIA GUADALUPE</v>
          </cell>
          <cell r="B336" t="str">
            <v>Proveedores P. Fisicas</v>
          </cell>
          <cell r="C336" t="str">
            <v>2.1.1.2.1.1.307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78616.58</v>
          </cell>
          <cell r="O336">
            <v>5293383.51</v>
          </cell>
          <cell r="P336">
            <v>5372000.0899999999</v>
          </cell>
          <cell r="Q336">
            <v>0</v>
          </cell>
          <cell r="R336">
            <v>5372000.0899999999</v>
          </cell>
          <cell r="S336">
            <v>0</v>
          </cell>
          <cell r="T336">
            <v>5372000.0899999999</v>
          </cell>
          <cell r="U336" t="e">
            <v>#REF!</v>
          </cell>
          <cell r="V336" t="e">
            <v>#REF!</v>
          </cell>
          <cell r="W336">
            <v>0</v>
          </cell>
          <cell r="X336" t="e">
            <v>#REF!</v>
          </cell>
          <cell r="Y336" t="e">
            <v>#REF!</v>
          </cell>
        </row>
        <row r="337">
          <cell r="A337" t="str">
            <v>ANILUM MATERIAL ELECTRIO, S.A. DE C.V.</v>
          </cell>
          <cell r="B337" t="str">
            <v>Proveedores P. Morales</v>
          </cell>
          <cell r="C337" t="str">
            <v>2.1.1.2.1.1.314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139644.47</v>
          </cell>
          <cell r="P337">
            <v>139644.47</v>
          </cell>
          <cell r="Q337">
            <v>0</v>
          </cell>
          <cell r="R337">
            <v>139644.47</v>
          </cell>
          <cell r="S337">
            <v>0</v>
          </cell>
          <cell r="T337">
            <v>139644.47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139644.47</v>
          </cell>
        </row>
        <row r="338">
          <cell r="A338" t="str">
            <v>ANDATOURS DEL SURESTE S.A. DE C.V.</v>
          </cell>
          <cell r="B338" t="str">
            <v>Proveedores P. Morales</v>
          </cell>
          <cell r="C338" t="str">
            <v>2.1.1.2.1.1.315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593556.53</v>
          </cell>
          <cell r="O338">
            <v>37752.199999999997</v>
          </cell>
          <cell r="P338">
            <v>631308.73</v>
          </cell>
          <cell r="Q338">
            <v>0</v>
          </cell>
          <cell r="R338">
            <v>631308.73</v>
          </cell>
          <cell r="S338">
            <v>0</v>
          </cell>
          <cell r="T338">
            <v>631308.73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631308.73</v>
          </cell>
        </row>
        <row r="339">
          <cell r="A339" t="str">
            <v>ABC AEROLINEAS S.A. DE C.V.</v>
          </cell>
          <cell r="B339" t="str">
            <v>Proveedores P. Morales</v>
          </cell>
          <cell r="C339" t="str">
            <v>2.1.1.2.1.1.320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5483.81</v>
          </cell>
          <cell r="N339">
            <v>0</v>
          </cell>
          <cell r="O339">
            <v>0</v>
          </cell>
          <cell r="P339">
            <v>5483.81</v>
          </cell>
          <cell r="Q339">
            <v>0</v>
          </cell>
          <cell r="R339">
            <v>5483.81</v>
          </cell>
          <cell r="S339">
            <v>0</v>
          </cell>
          <cell r="T339">
            <v>5483.81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5483.81</v>
          </cell>
        </row>
        <row r="340">
          <cell r="A340" t="str">
            <v>ASESORES EN COMERCIO Y DESARROLLO DE PRODUCTOS S.A. DE C.V.</v>
          </cell>
          <cell r="B340" t="str">
            <v>Proveedores P. Morales</v>
          </cell>
          <cell r="C340" t="str">
            <v>2.1.1.2.1.1.321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333732.69999999995</v>
          </cell>
          <cell r="P340">
            <v>333732.69999999995</v>
          </cell>
          <cell r="Q340">
            <v>0</v>
          </cell>
          <cell r="R340">
            <v>333732.7</v>
          </cell>
          <cell r="S340">
            <v>0</v>
          </cell>
          <cell r="T340">
            <v>333732.7</v>
          </cell>
          <cell r="U340" t="e">
            <v>#REF!</v>
          </cell>
          <cell r="V340">
            <v>0</v>
          </cell>
          <cell r="W340">
            <v>0</v>
          </cell>
          <cell r="X340" t="e">
            <v>#REF!</v>
          </cell>
          <cell r="Y340" t="e">
            <v>#REF!</v>
          </cell>
        </row>
        <row r="341">
          <cell r="A341" t="str">
            <v xml:space="preserve">ARGAEZ VEGA LESLIE YASURI </v>
          </cell>
          <cell r="B341" t="str">
            <v>Proveedores P. Fisicas</v>
          </cell>
          <cell r="C341" t="str">
            <v>2.1.1.2.1.1.324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2349</v>
          </cell>
          <cell r="N341">
            <v>0</v>
          </cell>
          <cell r="O341">
            <v>0</v>
          </cell>
          <cell r="P341">
            <v>2349</v>
          </cell>
          <cell r="Q341">
            <v>0</v>
          </cell>
          <cell r="R341">
            <v>2349</v>
          </cell>
          <cell r="S341">
            <v>0</v>
          </cell>
          <cell r="T341">
            <v>2349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2349</v>
          </cell>
        </row>
        <row r="342">
          <cell r="A342" t="str">
            <v>PROVEEDORES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</row>
        <row r="343">
          <cell r="A343" t="str">
            <v>BENEFICIARIO</v>
          </cell>
          <cell r="B343" t="str">
            <v>RUBRO EGRESOS</v>
          </cell>
          <cell r="C343" t="str">
            <v>CUENTA</v>
          </cell>
          <cell r="D343" t="str">
            <v>EJERCICIO 2010</v>
          </cell>
          <cell r="E343" t="str">
            <v>EJERCICIO 2011</v>
          </cell>
          <cell r="F343" t="str">
            <v>EJERCICIO 2012</v>
          </cell>
          <cell r="G343" t="str">
            <v>EJERCICIO 2013</v>
          </cell>
          <cell r="H343" t="str">
            <v>EJERCICIO 2014</v>
          </cell>
          <cell r="I343" t="str">
            <v>EJERCICIO 2015</v>
          </cell>
          <cell r="J343" t="str">
            <v>EJERCICIO 2016</v>
          </cell>
          <cell r="K343" t="str">
            <v>Total Hasta 2016</v>
          </cell>
          <cell r="L343" t="str">
            <v>EJERCICIO 2017</v>
          </cell>
          <cell r="M343" t="str">
            <v>EJERCICIO 2018</v>
          </cell>
          <cell r="N343" t="str">
            <v>EJERCICIO 2019</v>
          </cell>
          <cell r="O343" t="str">
            <v>EJERCICIO 2020</v>
          </cell>
          <cell r="P343" t="str">
            <v>Total general EGRESOS</v>
          </cell>
          <cell r="Q343" t="str">
            <v>DIFERENCIA</v>
          </cell>
          <cell r="R343" t="str">
            <v>SALDO EN BALANZA AL 31 DE DICIEMBRE 2020</v>
          </cell>
          <cell r="S343" t="str">
            <v>CXP GENERADAS EN EL MES  (ENERO 2021)</v>
          </cell>
          <cell r="T343" t="str">
            <v>TOTAL CXP AL 31 DE ENERO 2021</v>
          </cell>
          <cell r="U343" t="str">
            <v>PAGOS CON RECURSOS PARA (ADEFAS 2020)</v>
          </cell>
          <cell r="V343" t="str">
            <v>PAGOS VON RECURSOS PARA (PASIVOS 2020)</v>
          </cell>
          <cell r="W343" t="str">
            <v>PAGOS CON RECURSOS 2021</v>
          </cell>
          <cell r="X343" t="str">
            <v>TOTAL PAGADO EN EL MES DE ENERO 2021</v>
          </cell>
          <cell r="Y343" t="str">
            <v>SALDO FINAL</v>
          </cell>
        </row>
        <row r="344">
          <cell r="A344" t="str">
            <v>ASESORIA Y CAPACITACION PARA LA FUNCION Y EL SERVIDOR PUBLICO S.C.</v>
          </cell>
          <cell r="B344" t="str">
            <v>Proveedores P. Morales</v>
          </cell>
          <cell r="C344" t="str">
            <v>2.1.1.2.1.1.327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81200</v>
          </cell>
          <cell r="N344">
            <v>0</v>
          </cell>
          <cell r="O344">
            <v>0</v>
          </cell>
          <cell r="P344">
            <v>81200</v>
          </cell>
          <cell r="Q344">
            <v>0</v>
          </cell>
          <cell r="R344">
            <v>81200</v>
          </cell>
          <cell r="S344">
            <v>0</v>
          </cell>
          <cell r="T344">
            <v>81200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81200</v>
          </cell>
        </row>
        <row r="345">
          <cell r="A345" t="str">
            <v>ARELLANO VALDES LUIS OCTAVIO DE JESUS</v>
          </cell>
          <cell r="B345" t="str">
            <v>Proveedores P. Fisicas</v>
          </cell>
          <cell r="C345" t="str">
            <v>2.1.1.2.1.1.335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</row>
        <row r="346">
          <cell r="A346" t="str">
            <v>ALPHA IMAGEN CREATIVA S. DE R.L. DE C.V.</v>
          </cell>
          <cell r="B346" t="str">
            <v>Proveedores P. Morales</v>
          </cell>
          <cell r="C346" t="str">
            <v>2.1.1.2.1.1.338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3086000</v>
          </cell>
          <cell r="N346">
            <v>318540</v>
          </cell>
          <cell r="O346">
            <v>0</v>
          </cell>
          <cell r="P346">
            <v>3404540</v>
          </cell>
          <cell r="Q346">
            <v>0</v>
          </cell>
          <cell r="R346">
            <v>3404540</v>
          </cell>
          <cell r="S346">
            <v>0</v>
          </cell>
          <cell r="T346">
            <v>3404540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3404540</v>
          </cell>
        </row>
        <row r="347">
          <cell r="A347" t="str">
            <v>ASEGURADORA PATRIMONIAL VIDA S.A. DE C.V.</v>
          </cell>
          <cell r="B347" t="str">
            <v>Proveedores P. Morales</v>
          </cell>
          <cell r="C347" t="str">
            <v>2.1.1.2.1.1.339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10579.37</v>
          </cell>
          <cell r="P347">
            <v>10579.37</v>
          </cell>
          <cell r="Q347">
            <v>0</v>
          </cell>
          <cell r="R347">
            <v>10579.37</v>
          </cell>
          <cell r="S347">
            <v>0</v>
          </cell>
          <cell r="T347">
            <v>10579.37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10579.37</v>
          </cell>
        </row>
        <row r="348">
          <cell r="A348" t="str">
            <v>ALTA PREVENCIÓN WT MEXICO S.A. DE C.V.</v>
          </cell>
          <cell r="B348" t="str">
            <v>Proveedores P. Morales</v>
          </cell>
          <cell r="C348" t="str">
            <v>2.1.1.2.1.1.343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8750102.7300000004</v>
          </cell>
          <cell r="P348">
            <v>8750102.7300000004</v>
          </cell>
          <cell r="Q348">
            <v>0</v>
          </cell>
          <cell r="R348">
            <v>8750102.7300000004</v>
          </cell>
          <cell r="S348">
            <v>0</v>
          </cell>
          <cell r="T348">
            <v>8750102.7300000004</v>
          </cell>
          <cell r="U348">
            <v>0</v>
          </cell>
          <cell r="V348" t="e">
            <v>#REF!</v>
          </cell>
          <cell r="W348">
            <v>0</v>
          </cell>
          <cell r="X348" t="e">
            <v>#REF!</v>
          </cell>
          <cell r="Y348" t="e">
            <v>#REF!</v>
          </cell>
        </row>
        <row r="349">
          <cell r="A349" t="str">
            <v>ABOGADOS CONSULTORES DEL CENTRO S.C.</v>
          </cell>
          <cell r="B349" t="str">
            <v>Proveedores P. Morales</v>
          </cell>
          <cell r="C349" t="str">
            <v>2.1.1.2.1.1.351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13118623.279999999</v>
          </cell>
          <cell r="P349">
            <v>13118623.279999999</v>
          </cell>
          <cell r="Q349">
            <v>0</v>
          </cell>
          <cell r="R349">
            <v>13118623.279999999</v>
          </cell>
          <cell r="S349">
            <v>0</v>
          </cell>
          <cell r="T349">
            <v>13118623.279999999</v>
          </cell>
          <cell r="U349" t="e">
            <v>#REF!</v>
          </cell>
          <cell r="V349">
            <v>0</v>
          </cell>
          <cell r="W349">
            <v>0</v>
          </cell>
          <cell r="X349" t="e">
            <v>#REF!</v>
          </cell>
          <cell r="Y349" t="e">
            <v>#REF!</v>
          </cell>
        </row>
        <row r="350">
          <cell r="A350" t="str">
            <v>AGUILAR GOMEZ PABLO ALEJANDRO</v>
          </cell>
          <cell r="B350" t="str">
            <v>Proveedores P. Fisicas</v>
          </cell>
          <cell r="C350" t="str">
            <v>2.1.1.2.1.1.355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17066</v>
          </cell>
          <cell r="O350">
            <v>0</v>
          </cell>
          <cell r="P350">
            <v>17066</v>
          </cell>
          <cell r="Q350">
            <v>0</v>
          </cell>
          <cell r="R350">
            <v>17066</v>
          </cell>
          <cell r="S350">
            <v>0</v>
          </cell>
          <cell r="T350">
            <v>17066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17066</v>
          </cell>
        </row>
        <row r="351">
          <cell r="A351" t="str">
            <v>AY CHE JACOBO</v>
          </cell>
          <cell r="B351" t="str">
            <v>Proveedores P. Fisicas</v>
          </cell>
          <cell r="C351" t="str">
            <v>2.1.1.2.1.1.356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25599</v>
          </cell>
          <cell r="O351">
            <v>0</v>
          </cell>
          <cell r="P351">
            <v>25599</v>
          </cell>
          <cell r="Q351">
            <v>0</v>
          </cell>
          <cell r="R351">
            <v>25599</v>
          </cell>
          <cell r="S351">
            <v>0</v>
          </cell>
          <cell r="T351">
            <v>25599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25599</v>
          </cell>
        </row>
        <row r="352">
          <cell r="A352" t="str">
            <v>ARELLANO HAM SOCORRO AGUSTINA</v>
          </cell>
          <cell r="B352" t="str">
            <v>Proveedores P. Fisicas</v>
          </cell>
          <cell r="C352" t="str">
            <v>2.1.1.2.1.1.362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14401.4</v>
          </cell>
          <cell r="O352">
            <v>29018.560000000001</v>
          </cell>
          <cell r="P352">
            <v>43419.96</v>
          </cell>
          <cell r="Q352">
            <v>0</v>
          </cell>
          <cell r="R352">
            <v>43419.96</v>
          </cell>
          <cell r="S352">
            <v>0</v>
          </cell>
          <cell r="T352">
            <v>43419.96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43419.96</v>
          </cell>
        </row>
        <row r="353">
          <cell r="A353" t="str">
            <v>ASESORES CORPORATIVOS ESSELL, S.A. DE C.V.</v>
          </cell>
          <cell r="B353" t="str">
            <v>Proveedores P. Morales</v>
          </cell>
          <cell r="C353" t="str">
            <v>2.1.1.2.1.1.365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783415.07</v>
          </cell>
          <cell r="O353">
            <v>0</v>
          </cell>
          <cell r="P353">
            <v>783415.07</v>
          </cell>
          <cell r="Q353">
            <v>0</v>
          </cell>
          <cell r="R353">
            <v>783415.07</v>
          </cell>
          <cell r="S353">
            <v>0</v>
          </cell>
          <cell r="T353">
            <v>783415.07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783415.07</v>
          </cell>
        </row>
        <row r="354">
          <cell r="A354" t="str">
            <v xml:space="preserve">ALVAREZ JUNCO ARAON </v>
          </cell>
          <cell r="B354" t="str">
            <v>Proveedores P. Fisicas</v>
          </cell>
          <cell r="C354" t="str">
            <v>2.1.1.2.1.1.48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16871.269999999997</v>
          </cell>
          <cell r="O354">
            <v>0</v>
          </cell>
          <cell r="P354">
            <v>16871.269999999997</v>
          </cell>
          <cell r="Q354">
            <v>0</v>
          </cell>
          <cell r="R354">
            <v>16871.27</v>
          </cell>
          <cell r="S354">
            <v>0</v>
          </cell>
          <cell r="T354">
            <v>16871.27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16871.27</v>
          </cell>
        </row>
        <row r="355">
          <cell r="A355" t="str">
            <v>ALARMAS DEL CARIBE, S.A. DE C.V.</v>
          </cell>
          <cell r="B355" t="str">
            <v>Proveedores P. Morales</v>
          </cell>
          <cell r="C355" t="str">
            <v>2.1.1.2.1.1.6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19128</v>
          </cell>
          <cell r="P355">
            <v>19128</v>
          </cell>
          <cell r="Q355">
            <v>0</v>
          </cell>
          <cell r="R355">
            <v>19128</v>
          </cell>
          <cell r="S355">
            <v>0</v>
          </cell>
          <cell r="T355">
            <v>19128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19128</v>
          </cell>
        </row>
        <row r="356">
          <cell r="A356" t="str">
            <v>ARREOLA PEÑA ROSARIO</v>
          </cell>
          <cell r="B356" t="str">
            <v>Proveedores P. Fisicas</v>
          </cell>
          <cell r="C356" t="str">
            <v>2.1.1.2.1.1.63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3897.6</v>
          </cell>
          <cell r="P356">
            <v>3897.6</v>
          </cell>
          <cell r="Q356">
            <v>0</v>
          </cell>
          <cell r="R356">
            <v>3897.6</v>
          </cell>
          <cell r="S356">
            <v>0</v>
          </cell>
          <cell r="T356">
            <v>3897.6</v>
          </cell>
          <cell r="U356" t="e">
            <v>#REF!</v>
          </cell>
          <cell r="V356">
            <v>0</v>
          </cell>
          <cell r="W356">
            <v>0</v>
          </cell>
          <cell r="X356" t="e">
            <v>#REF!</v>
          </cell>
          <cell r="Y356" t="e">
            <v>#REF!</v>
          </cell>
        </row>
        <row r="357">
          <cell r="A357" t="str">
            <v>ACADEMIA DE POLITICA DIGITAL, S.C.</v>
          </cell>
          <cell r="B357" t="str">
            <v>Proveedores P. Morales</v>
          </cell>
          <cell r="C357" t="str">
            <v>2.1.1.2.1.1.7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457142.84</v>
          </cell>
          <cell r="P357">
            <v>457142.84</v>
          </cell>
          <cell r="Q357">
            <v>0</v>
          </cell>
          <cell r="R357">
            <v>457142.84</v>
          </cell>
          <cell r="S357">
            <v>0</v>
          </cell>
          <cell r="T357">
            <v>457142.84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457142.84</v>
          </cell>
        </row>
        <row r="358">
          <cell r="A358" t="str">
            <v>ALPHA DIGITAL S.A. DE C.V.</v>
          </cell>
          <cell r="B358" t="str">
            <v>Proveedores P. Morales</v>
          </cell>
          <cell r="C358" t="str">
            <v>2.1.1.2.1.1.74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439309.14</v>
          </cell>
          <cell r="P358">
            <v>439309.14</v>
          </cell>
          <cell r="Q358">
            <v>0</v>
          </cell>
          <cell r="R358">
            <v>439309.14</v>
          </cell>
          <cell r="S358">
            <v>0</v>
          </cell>
          <cell r="T358">
            <v>439309.14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439309.14</v>
          </cell>
        </row>
        <row r="359">
          <cell r="A359" t="str">
            <v>ASENCIO REYNOSO LIZBETH FELICITAS</v>
          </cell>
          <cell r="B359" t="str">
            <v>Proveedores P. Fisicas</v>
          </cell>
          <cell r="C359" t="str">
            <v>2.1.1.2.1.1.76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21100.400000000001</v>
          </cell>
          <cell r="K359">
            <v>21100.400000000001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21100.400000000001</v>
          </cell>
          <cell r="Q359">
            <v>0</v>
          </cell>
          <cell r="R359">
            <v>21100.400000000001</v>
          </cell>
          <cell r="S359">
            <v>0</v>
          </cell>
          <cell r="T359">
            <v>21100.400000000001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21100.400000000001</v>
          </cell>
        </row>
        <row r="360">
          <cell r="A360" t="str">
            <v>AAO ET AL. CONSULTORES, S.A. DE C.V.</v>
          </cell>
          <cell r="B360" t="str">
            <v>Proveedores P. Morales</v>
          </cell>
          <cell r="C360" t="str">
            <v>2.1.1.2.1.1.8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989866.67999999993</v>
          </cell>
          <cell r="P360">
            <v>989866.67999999993</v>
          </cell>
          <cell r="Q360">
            <v>0</v>
          </cell>
          <cell r="R360">
            <v>989866.68</v>
          </cell>
          <cell r="S360">
            <v>0</v>
          </cell>
          <cell r="T360">
            <v>989866.68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989866.68</v>
          </cell>
        </row>
        <row r="361">
          <cell r="A361" t="str">
            <v>ALONSO SERRATO ENRIQUE ALEJANDRO</v>
          </cell>
          <cell r="B361" t="str">
            <v>Proveedores P. Fisicas</v>
          </cell>
          <cell r="C361" t="str">
            <v>2.1.1.2.1.1.86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6270.01</v>
          </cell>
          <cell r="K361">
            <v>6270.01</v>
          </cell>
          <cell r="L361">
            <v>0</v>
          </cell>
          <cell r="M361">
            <v>0</v>
          </cell>
          <cell r="N361">
            <v>0</v>
          </cell>
          <cell r="O361">
            <v>8966.7999999999993</v>
          </cell>
          <cell r="P361">
            <v>15236.81</v>
          </cell>
          <cell r="Q361">
            <v>0</v>
          </cell>
          <cell r="R361">
            <v>15236.81</v>
          </cell>
          <cell r="S361">
            <v>0</v>
          </cell>
          <cell r="T361">
            <v>15236.81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15236.81</v>
          </cell>
        </row>
        <row r="362">
          <cell r="A362" t="str">
            <v>AMARO HERNANDEZ FERNANDO</v>
          </cell>
          <cell r="B362" t="str">
            <v>Proveedores P. Fisicas</v>
          </cell>
          <cell r="C362" t="str">
            <v>2.1.1.2.1.1.9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748420.39</v>
          </cell>
          <cell r="P362">
            <v>748420.39</v>
          </cell>
          <cell r="Q362">
            <v>0</v>
          </cell>
          <cell r="R362">
            <v>748420.39</v>
          </cell>
          <cell r="S362">
            <v>0</v>
          </cell>
          <cell r="T362">
            <v>748420.39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748420.39</v>
          </cell>
        </row>
        <row r="363">
          <cell r="A363" t="str">
            <v>JIMENEZ CAMACHO GUADALUPE</v>
          </cell>
          <cell r="B363" t="str">
            <v>Proveedores P. Fisicas</v>
          </cell>
          <cell r="C363" t="str">
            <v>2.1.1.2.1.10.10</v>
          </cell>
          <cell r="D363">
            <v>0</v>
          </cell>
          <cell r="E363">
            <v>0</v>
          </cell>
          <cell r="F363">
            <v>0</v>
          </cell>
          <cell r="G363">
            <v>36793.17</v>
          </cell>
          <cell r="H363">
            <v>0</v>
          </cell>
          <cell r="I363">
            <v>0</v>
          </cell>
          <cell r="J363">
            <v>0</v>
          </cell>
          <cell r="K363">
            <v>36793.17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36793.17</v>
          </cell>
          <cell r="Q363">
            <v>0</v>
          </cell>
          <cell r="R363">
            <v>36793.17</v>
          </cell>
          <cell r="S363">
            <v>0</v>
          </cell>
          <cell r="T363">
            <v>36793.17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36793.17</v>
          </cell>
        </row>
        <row r="364">
          <cell r="A364" t="str">
            <v xml:space="preserve">JIMENEZ SANTOS EFREN </v>
          </cell>
          <cell r="B364" t="str">
            <v>Proveedores P. Fisicas</v>
          </cell>
          <cell r="C364" t="str">
            <v>2.1.1.2.1.10.15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49184</v>
          </cell>
          <cell r="O364">
            <v>0</v>
          </cell>
          <cell r="P364">
            <v>49184</v>
          </cell>
          <cell r="Q364">
            <v>0</v>
          </cell>
          <cell r="R364">
            <v>49184</v>
          </cell>
          <cell r="S364">
            <v>0</v>
          </cell>
          <cell r="T364">
            <v>49184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49184</v>
          </cell>
        </row>
        <row r="365">
          <cell r="A365" t="str">
            <v>JIMENEZ CHUAYO ITZEL AMAIRANI</v>
          </cell>
          <cell r="B365" t="str">
            <v>Proveedores P. Fisicas</v>
          </cell>
          <cell r="C365" t="str">
            <v>2.1.1.2.1.10.18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207048.5</v>
          </cell>
          <cell r="J365">
            <v>0</v>
          </cell>
          <cell r="K365">
            <v>207048.5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207048.5</v>
          </cell>
          <cell r="Q365">
            <v>0</v>
          </cell>
          <cell r="R365">
            <v>207048.5</v>
          </cell>
          <cell r="S365">
            <v>0</v>
          </cell>
          <cell r="T365">
            <v>207048.5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207048.5</v>
          </cell>
        </row>
        <row r="366">
          <cell r="A366" t="str">
            <v>JARDINES SALAZAR YESENIA</v>
          </cell>
          <cell r="B366" t="str">
            <v>Proveedores P. Fisicas</v>
          </cell>
          <cell r="C366" t="str">
            <v>2.1.1.2.1.10.318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18285</v>
          </cell>
          <cell r="O366">
            <v>0</v>
          </cell>
          <cell r="P366">
            <v>18285</v>
          </cell>
          <cell r="Q366">
            <v>0</v>
          </cell>
          <cell r="R366">
            <v>18285</v>
          </cell>
          <cell r="S366">
            <v>0</v>
          </cell>
          <cell r="T366">
            <v>18285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18285</v>
          </cell>
        </row>
        <row r="367">
          <cell r="A367" t="str">
            <v>JOSE ANTONIO GARCIA ALCOCER Y ASOCIADOS, S.C.</v>
          </cell>
          <cell r="B367" t="str">
            <v>Proveedores P. Morales</v>
          </cell>
          <cell r="C367" t="str">
            <v>2.1.1.2.1.10.36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4660000</v>
          </cell>
          <cell r="O367">
            <v>0</v>
          </cell>
          <cell r="P367">
            <v>4660000</v>
          </cell>
          <cell r="Q367">
            <v>0</v>
          </cell>
          <cell r="R367">
            <v>4660000</v>
          </cell>
          <cell r="S367">
            <v>0</v>
          </cell>
          <cell r="T367">
            <v>4660000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4660000</v>
          </cell>
        </row>
        <row r="368">
          <cell r="A368" t="str">
            <v>KEB MONTERO GUADALUPE DEL ROSARIO</v>
          </cell>
          <cell r="B368" t="str">
            <v>Proveedores P. Fisicas</v>
          </cell>
          <cell r="C368" t="str">
            <v>2.1.1.2.1.11.20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4837.2</v>
          </cell>
          <cell r="N368">
            <v>0</v>
          </cell>
          <cell r="O368">
            <v>0</v>
          </cell>
          <cell r="P368">
            <v>4837.2</v>
          </cell>
          <cell r="Q368">
            <v>0</v>
          </cell>
          <cell r="R368">
            <v>4837.2</v>
          </cell>
          <cell r="S368">
            <v>0</v>
          </cell>
          <cell r="T368">
            <v>4837.2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4837.2</v>
          </cell>
        </row>
        <row r="369">
          <cell r="A369" t="str">
            <v>KOOR INTERCOMERCIAL, S.A. DE C.V.</v>
          </cell>
          <cell r="B369" t="str">
            <v>Proveedores P. Morales</v>
          </cell>
          <cell r="C369" t="str">
            <v>2.1.1.2.1.11.23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2549964.7999999998</v>
          </cell>
          <cell r="P369">
            <v>2549964.7999999998</v>
          </cell>
          <cell r="Q369">
            <v>0</v>
          </cell>
          <cell r="R369">
            <v>2549964.7999999998</v>
          </cell>
          <cell r="S369">
            <v>0</v>
          </cell>
          <cell r="T369">
            <v>2549964.7999999998</v>
          </cell>
          <cell r="U369" t="e">
            <v>#REF!</v>
          </cell>
          <cell r="V369">
            <v>0</v>
          </cell>
          <cell r="W369">
            <v>0</v>
          </cell>
          <cell r="X369" t="e">
            <v>#REF!</v>
          </cell>
          <cell r="Y369" t="e">
            <v>#REF!</v>
          </cell>
        </row>
        <row r="370">
          <cell r="A370" t="str">
            <v>KOO DAVILA BRIZEIDY</v>
          </cell>
          <cell r="B370" t="str">
            <v>Proveedores P. Fisicas</v>
          </cell>
          <cell r="C370" t="str">
            <v>2.1.1.2.1.11.24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2726</v>
          </cell>
          <cell r="O370">
            <v>0</v>
          </cell>
          <cell r="P370">
            <v>2726</v>
          </cell>
          <cell r="Q370">
            <v>0</v>
          </cell>
          <cell r="R370">
            <v>2726</v>
          </cell>
          <cell r="S370">
            <v>0</v>
          </cell>
          <cell r="T370">
            <v>2726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2726</v>
          </cell>
        </row>
        <row r="371">
          <cell r="A371" t="str">
            <v>KOYOC HERNANDEZ JUAN ABDIEL</v>
          </cell>
          <cell r="B371" t="str">
            <v>Proveedores P. Fisicas</v>
          </cell>
          <cell r="C371" t="str">
            <v>2.1.1.2.1.11.28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17066</v>
          </cell>
          <cell r="O371">
            <v>0</v>
          </cell>
          <cell r="P371">
            <v>17066</v>
          </cell>
          <cell r="Q371">
            <v>0</v>
          </cell>
          <cell r="R371">
            <v>17066</v>
          </cell>
          <cell r="S371">
            <v>0</v>
          </cell>
          <cell r="T371">
            <v>17066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17066</v>
          </cell>
        </row>
        <row r="372">
          <cell r="A372" t="str">
            <v>KEY CANCUN, S.A. DE C.V.</v>
          </cell>
          <cell r="B372" t="str">
            <v>Proveedores P. Morales</v>
          </cell>
          <cell r="C372" t="str">
            <v>2.1.1.2.1.11.6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5057.5</v>
          </cell>
          <cell r="I372">
            <v>32477.029999999995</v>
          </cell>
          <cell r="J372">
            <v>17088.400000000001</v>
          </cell>
          <cell r="K372">
            <v>54622.93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54622.93</v>
          </cell>
          <cell r="Q372">
            <v>0</v>
          </cell>
          <cell r="R372">
            <v>54622.93</v>
          </cell>
          <cell r="S372">
            <v>0</v>
          </cell>
          <cell r="T372">
            <v>54622.93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54622.93</v>
          </cell>
        </row>
        <row r="373">
          <cell r="A373" t="str">
            <v>LA MER HOTEL, S. DE R.L. DE C.V.</v>
          </cell>
          <cell r="B373" t="str">
            <v>Proveedores P. Morales</v>
          </cell>
          <cell r="C373" t="str">
            <v>2.1.1.2.1.12.1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522754.55000000005</v>
          </cell>
          <cell r="J373">
            <v>0</v>
          </cell>
          <cell r="K373">
            <v>522754.55000000005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522754.55000000005</v>
          </cell>
          <cell r="Q373">
            <v>0</v>
          </cell>
          <cell r="R373">
            <v>522754.55</v>
          </cell>
          <cell r="S373">
            <v>0</v>
          </cell>
          <cell r="T373">
            <v>522754.55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522754.55</v>
          </cell>
        </row>
        <row r="374">
          <cell r="A374" t="str">
            <v>LOGISTICA Y TECNOLOGIAS PARA LABORATORIOS, S.A. DE C.V.</v>
          </cell>
          <cell r="B374" t="str">
            <v>Proveedores P. Morales</v>
          </cell>
          <cell r="C374" t="str">
            <v>2.1.1.2.1.12.109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13202.84</v>
          </cell>
          <cell r="K374">
            <v>13202.84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13202.84</v>
          </cell>
          <cell r="Q374">
            <v>0</v>
          </cell>
          <cell r="R374">
            <v>13202.84</v>
          </cell>
          <cell r="S374">
            <v>0</v>
          </cell>
          <cell r="T374">
            <v>13202.84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13202.84</v>
          </cell>
        </row>
        <row r="375">
          <cell r="A375" t="str">
            <v>LEMUS ADI AMIRA CAREENA</v>
          </cell>
          <cell r="B375" t="str">
            <v>Proveedores P. Fisicas</v>
          </cell>
          <cell r="C375" t="str">
            <v>2.1.1.2.1.12.112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63551</v>
          </cell>
          <cell r="K375">
            <v>63551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63551</v>
          </cell>
          <cell r="Q375">
            <v>0</v>
          </cell>
          <cell r="R375">
            <v>63551</v>
          </cell>
          <cell r="S375">
            <v>0</v>
          </cell>
          <cell r="T375">
            <v>63551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63551</v>
          </cell>
        </row>
        <row r="376">
          <cell r="A376" t="str">
            <v>LUMO FINANCIERA DEL CENTRO, S.A. DE C.V. SOFOM E.N.R.</v>
          </cell>
          <cell r="B376" t="str">
            <v>Proveedores P. Morales</v>
          </cell>
          <cell r="C376" t="str">
            <v>2.1.1.2.1.12.119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139295.9</v>
          </cell>
          <cell r="N376">
            <v>0.08</v>
          </cell>
          <cell r="O376">
            <v>88188535.799999997</v>
          </cell>
          <cell r="P376">
            <v>88327831.780000001</v>
          </cell>
          <cell r="Q376">
            <v>0</v>
          </cell>
          <cell r="R376">
            <v>88327831.780000001</v>
          </cell>
          <cell r="S376">
            <v>0</v>
          </cell>
          <cell r="T376">
            <v>88327831.780000001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88327831.780000001</v>
          </cell>
        </row>
        <row r="377">
          <cell r="A377" t="str">
            <v>LAZCANO SANCHEZ LILIA MARTHA</v>
          </cell>
          <cell r="B377" t="str">
            <v>Proveedores P. Fisicas</v>
          </cell>
          <cell r="C377" t="str">
            <v>2.1.1.2.1.12.120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49250.89</v>
          </cell>
          <cell r="O377">
            <v>42996.93</v>
          </cell>
          <cell r="P377">
            <v>92247.82</v>
          </cell>
          <cell r="Q377">
            <v>0</v>
          </cell>
          <cell r="R377">
            <v>92247.82</v>
          </cell>
          <cell r="S377">
            <v>0</v>
          </cell>
          <cell r="T377">
            <v>92247.82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92247.82</v>
          </cell>
        </row>
        <row r="378">
          <cell r="A378" t="str">
            <v>LAZOS INTERNACIONALES, S.A. DE C.V.</v>
          </cell>
          <cell r="B378" t="str">
            <v>Proveedores P. Morales</v>
          </cell>
          <cell r="C378" t="str">
            <v>2.1.1.2.1.12.129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70425932.010000005</v>
          </cell>
          <cell r="O378">
            <v>86743906.719999999</v>
          </cell>
          <cell r="P378">
            <v>157169838.73000002</v>
          </cell>
          <cell r="Q378">
            <v>0</v>
          </cell>
          <cell r="R378">
            <v>157169838.72999999</v>
          </cell>
          <cell r="S378">
            <v>0</v>
          </cell>
          <cell r="T378">
            <v>157169838.72999999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157169838.72999999</v>
          </cell>
        </row>
        <row r="379">
          <cell r="A379" t="str">
            <v>LEASE AND FLEET SOLUTION, S.A. DE C.V.</v>
          </cell>
          <cell r="B379" t="str">
            <v>Proveedores P. Morales</v>
          </cell>
          <cell r="C379" t="str">
            <v>2.1.1.2.1.12.138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0.01</v>
          </cell>
          <cell r="N379">
            <v>0</v>
          </cell>
          <cell r="O379">
            <v>66747317.43</v>
          </cell>
          <cell r="P379">
            <v>66747317.439999998</v>
          </cell>
          <cell r="Q379">
            <v>0</v>
          </cell>
          <cell r="R379">
            <v>66747317.439999998</v>
          </cell>
          <cell r="S379">
            <v>0</v>
          </cell>
          <cell r="T379">
            <v>66747317.439999998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66747317.439999998</v>
          </cell>
        </row>
        <row r="380">
          <cell r="A380" t="str">
            <v>LOPEZ PAT JONATHAN MOISES</v>
          </cell>
          <cell r="B380" t="str">
            <v>Proveedores P. Fisicas</v>
          </cell>
          <cell r="C380" t="str">
            <v>2.1.1.2.1.12.142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6854.4400000000005</v>
          </cell>
          <cell r="O380">
            <v>0</v>
          </cell>
          <cell r="P380">
            <v>6854.4400000000005</v>
          </cell>
          <cell r="Q380">
            <v>0</v>
          </cell>
          <cell r="R380">
            <v>6854.44</v>
          </cell>
          <cell r="S380">
            <v>0</v>
          </cell>
          <cell r="T380">
            <v>6854.44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6854.44</v>
          </cell>
        </row>
        <row r="381">
          <cell r="A381" t="str">
            <v>LEON CHUMBA EVELYN DEL CARMEN</v>
          </cell>
          <cell r="B381" t="str">
            <v>Proveedores P. Fisicas</v>
          </cell>
          <cell r="C381" t="str">
            <v>2.1.1.2.1.12.143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120535.1</v>
          </cell>
          <cell r="O381">
            <v>6156.25</v>
          </cell>
          <cell r="P381">
            <v>126691.35</v>
          </cell>
          <cell r="Q381">
            <v>0</v>
          </cell>
          <cell r="R381">
            <v>126691.35</v>
          </cell>
          <cell r="S381">
            <v>0</v>
          </cell>
          <cell r="T381">
            <v>126691.35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126691.35</v>
          </cell>
        </row>
        <row r="382">
          <cell r="A382" t="str">
            <v>LEON CHUMBA EVELYN DEL CARMEN</v>
          </cell>
          <cell r="B382" t="str">
            <v>Proveedores P. Fisicas</v>
          </cell>
          <cell r="C382" t="str">
            <v>2.1.1.2.1.12.146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136097.57999999999</v>
          </cell>
          <cell r="P382">
            <v>136097.57999999999</v>
          </cell>
          <cell r="Q382">
            <v>0</v>
          </cell>
          <cell r="R382">
            <v>136097.57999999999</v>
          </cell>
          <cell r="S382">
            <v>0</v>
          </cell>
          <cell r="T382">
            <v>136097.57999999999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136097.57999999999</v>
          </cell>
        </row>
        <row r="383">
          <cell r="A383" t="str">
            <v>LOPEZ MANUEL ANGEL GUADALUPE</v>
          </cell>
          <cell r="B383" t="str">
            <v>Proveedores P. Fisicas</v>
          </cell>
          <cell r="C383" t="str">
            <v>2.1.1.2.1.12.148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12212.71</v>
          </cell>
          <cell r="O383">
            <v>0</v>
          </cell>
          <cell r="P383">
            <v>12212.71</v>
          </cell>
          <cell r="Q383">
            <v>0</v>
          </cell>
          <cell r="R383">
            <v>12212.71</v>
          </cell>
          <cell r="S383">
            <v>0</v>
          </cell>
          <cell r="T383">
            <v>12212.71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12212.71</v>
          </cell>
        </row>
        <row r="384">
          <cell r="A384" t="str">
            <v>LOPEZ PAREDES CAROLINA VERONICA</v>
          </cell>
          <cell r="B384" t="str">
            <v>Proveedores P. Fisicas</v>
          </cell>
          <cell r="C384" t="str">
            <v>2.1.1.2.1.12.15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48019.64</v>
          </cell>
          <cell r="P384">
            <v>48019.64</v>
          </cell>
          <cell r="Q384">
            <v>0</v>
          </cell>
          <cell r="R384">
            <v>48019.64</v>
          </cell>
          <cell r="S384">
            <v>0</v>
          </cell>
          <cell r="T384">
            <v>48019.64</v>
          </cell>
          <cell r="U384">
            <v>0</v>
          </cell>
          <cell r="V384" t="e">
            <v>#REF!</v>
          </cell>
          <cell r="W384">
            <v>0</v>
          </cell>
          <cell r="X384" t="e">
            <v>#REF!</v>
          </cell>
          <cell r="Y384" t="e">
            <v>#REF!</v>
          </cell>
        </row>
        <row r="385">
          <cell r="A385" t="str">
            <v>LAMUTECH S. DE R.L. DE C.V.</v>
          </cell>
          <cell r="B385" t="str">
            <v>Proveedores P. Morales</v>
          </cell>
          <cell r="C385" t="str">
            <v>2.1.1.2.1.12.150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303399.13</v>
          </cell>
          <cell r="N385">
            <v>3379930.5800000029</v>
          </cell>
          <cell r="O385">
            <v>5384157.21</v>
          </cell>
          <cell r="P385">
            <v>9067486.9200000018</v>
          </cell>
          <cell r="Q385">
            <v>0</v>
          </cell>
          <cell r="R385">
            <v>9067486.9199999999</v>
          </cell>
          <cell r="S385">
            <v>0</v>
          </cell>
          <cell r="T385">
            <v>9067486.9199999999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9067486.9199999999</v>
          </cell>
        </row>
        <row r="386">
          <cell r="A386" t="str">
            <v>LIRA GUTIERREZ ZAIDA</v>
          </cell>
          <cell r="B386" t="str">
            <v>Proveedores P. Morales</v>
          </cell>
          <cell r="C386" t="str">
            <v>2.1.1.2.1.12.151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16060.62</v>
          </cell>
          <cell r="P386">
            <v>16060.62</v>
          </cell>
          <cell r="Q386">
            <v>0</v>
          </cell>
          <cell r="R386">
            <v>16060.62</v>
          </cell>
          <cell r="S386">
            <v>0</v>
          </cell>
          <cell r="T386">
            <v>16060.62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16060.62</v>
          </cell>
        </row>
        <row r="387">
          <cell r="A387" t="str">
            <v>LOS COCOS OPERADORA DE SERVICIOS TURISTICOS DEL SUR, S.A. DE C.V.</v>
          </cell>
          <cell r="B387" t="str">
            <v>Proveedores P. Morales</v>
          </cell>
          <cell r="C387" t="str">
            <v>2.1.1.2.1.12.16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38701</v>
          </cell>
          <cell r="O387">
            <v>29127.98</v>
          </cell>
          <cell r="P387">
            <v>67828.98</v>
          </cell>
          <cell r="Q387">
            <v>0</v>
          </cell>
          <cell r="R387">
            <v>67828.98</v>
          </cell>
          <cell r="S387">
            <v>0</v>
          </cell>
          <cell r="T387">
            <v>67828.98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67828.98</v>
          </cell>
        </row>
        <row r="388">
          <cell r="A388" t="str">
            <v xml:space="preserve">LOPEZ TUN GEORGINA GUADALUPE </v>
          </cell>
          <cell r="B388" t="str">
            <v>Proveedores P. Fisicas</v>
          </cell>
          <cell r="C388" t="str">
            <v>2.1.1.2.1.12.162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293940.64</v>
          </cell>
          <cell r="N388">
            <v>0</v>
          </cell>
          <cell r="O388">
            <v>0</v>
          </cell>
          <cell r="P388">
            <v>293940.64</v>
          </cell>
          <cell r="Q388">
            <v>0</v>
          </cell>
          <cell r="R388">
            <v>293940.64</v>
          </cell>
          <cell r="S388">
            <v>0</v>
          </cell>
          <cell r="T388">
            <v>293940.64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293940.64</v>
          </cell>
        </row>
        <row r="389">
          <cell r="A389" t="str">
            <v>LOPEZ RINCON LUISA CONSTANZA</v>
          </cell>
          <cell r="B389" t="str">
            <v>Proveedores P. Fisicas</v>
          </cell>
          <cell r="C389" t="str">
            <v>2.1.1.2.1.12.165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270000</v>
          </cell>
          <cell r="O389">
            <v>460278.72</v>
          </cell>
          <cell r="P389">
            <v>730278.72</v>
          </cell>
          <cell r="Q389">
            <v>0</v>
          </cell>
          <cell r="R389">
            <v>730278.72</v>
          </cell>
          <cell r="S389">
            <v>0</v>
          </cell>
          <cell r="T389">
            <v>730278.72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730278.72</v>
          </cell>
        </row>
        <row r="390">
          <cell r="A390" t="str">
            <v>PROVEEDORES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</row>
        <row r="391">
          <cell r="A391" t="str">
            <v>BENEFICIARIO</v>
          </cell>
          <cell r="B391" t="str">
            <v>RUBRO EGRESOS</v>
          </cell>
          <cell r="C391" t="str">
            <v>CUENTA</v>
          </cell>
          <cell r="D391" t="str">
            <v>EJERCICIO 2010</v>
          </cell>
          <cell r="E391" t="str">
            <v>EJERCICIO 2011</v>
          </cell>
          <cell r="F391" t="str">
            <v>EJERCICIO 2012</v>
          </cell>
          <cell r="G391" t="str">
            <v>EJERCICIO 2013</v>
          </cell>
          <cell r="H391" t="str">
            <v>EJERCICIO 2014</v>
          </cell>
          <cell r="I391" t="str">
            <v>EJERCICIO 2015</v>
          </cell>
          <cell r="J391" t="str">
            <v>EJERCICIO 2016</v>
          </cell>
          <cell r="K391" t="str">
            <v>Total Hasta 2016</v>
          </cell>
          <cell r="L391" t="str">
            <v>EJERCICIO 2017</v>
          </cell>
          <cell r="M391" t="str">
            <v>EJERCICIO 2018</v>
          </cell>
          <cell r="N391" t="str">
            <v>EJERCICIO 2019</v>
          </cell>
          <cell r="O391" t="str">
            <v>EJERCICIO 2020</v>
          </cell>
          <cell r="P391" t="str">
            <v>Total general EGRESOS</v>
          </cell>
          <cell r="Q391" t="str">
            <v>DIFERENCIA</v>
          </cell>
          <cell r="R391" t="str">
            <v>SALDO EN BALANZA AL 31 DE DICIEMBRE 2020</v>
          </cell>
          <cell r="S391" t="str">
            <v>CXP GENERADAS EN EL MES  (ENERO 2021)</v>
          </cell>
          <cell r="T391" t="str">
            <v>TOTAL CXP AL 31 DE ENERO 2021</v>
          </cell>
          <cell r="U391" t="str">
            <v>PAGOS CON RECURSOS PARA (ADEFAS 2020)</v>
          </cell>
          <cell r="V391" t="str">
            <v>PAGOS VON RECURSOS PARA (PASIVOS 2020)</v>
          </cell>
          <cell r="W391" t="str">
            <v>PAGOS CON RECURSOS 2021</v>
          </cell>
          <cell r="X391" t="str">
            <v>TOTAL PAGADO EN EL MES DE ENERO 2021</v>
          </cell>
          <cell r="Y391" t="str">
            <v>SALDO FINAL</v>
          </cell>
        </row>
        <row r="392">
          <cell r="A392" t="str">
            <v>LOPEZ HERNANDEZ LUIS ENRIQUE</v>
          </cell>
          <cell r="B392" t="str">
            <v>Proveedores P. Fisicas</v>
          </cell>
          <cell r="C392" t="str">
            <v>2.1.1.2.1.12.168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997.18</v>
          </cell>
          <cell r="O392">
            <v>1740.12</v>
          </cell>
          <cell r="P392">
            <v>2737.2999999999997</v>
          </cell>
          <cell r="Q392">
            <v>0</v>
          </cell>
          <cell r="R392">
            <v>2737.3</v>
          </cell>
          <cell r="S392">
            <v>0</v>
          </cell>
          <cell r="T392">
            <v>2737.3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2737.3</v>
          </cell>
        </row>
        <row r="393">
          <cell r="A393" t="str">
            <v>LUNA BEBANS AINE GRISELLE</v>
          </cell>
          <cell r="B393" t="str">
            <v>Proveedores P. Fisicas</v>
          </cell>
          <cell r="C393" t="str">
            <v>2.1.1.2.1.12.172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</row>
        <row r="394">
          <cell r="A394" t="str">
            <v>LAZAVI CONSTRUCTORES S.A DE C.V.</v>
          </cell>
          <cell r="B394" t="str">
            <v>Proveedores P. Morales</v>
          </cell>
          <cell r="C394" t="str">
            <v>2.1.1.2.1.12.173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1900000</v>
          </cell>
          <cell r="O394">
            <v>0</v>
          </cell>
          <cell r="P394">
            <v>1900000</v>
          </cell>
          <cell r="Q394">
            <v>0</v>
          </cell>
          <cell r="R394">
            <v>1900000</v>
          </cell>
          <cell r="S394">
            <v>0</v>
          </cell>
          <cell r="T394">
            <v>1900000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1900000</v>
          </cell>
        </row>
        <row r="395">
          <cell r="A395" t="str">
            <v>COMPAÑIA LATINOAMERICANA, S.A. DE C.V.</v>
          </cell>
          <cell r="B395" t="str">
            <v>Proveedores P. Morales</v>
          </cell>
          <cell r="C395" t="str">
            <v>2.1.1.2.1.12.175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259521</v>
          </cell>
          <cell r="O395">
            <v>0</v>
          </cell>
          <cell r="P395">
            <v>259521</v>
          </cell>
          <cell r="Q395">
            <v>0</v>
          </cell>
          <cell r="R395">
            <v>259521</v>
          </cell>
          <cell r="S395">
            <v>0</v>
          </cell>
          <cell r="T395">
            <v>259521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259521</v>
          </cell>
        </row>
        <row r="396">
          <cell r="A396" t="str">
            <v>LOPEZ SOUZA SERGIO OSCAR</v>
          </cell>
          <cell r="B396" t="str">
            <v>Proveedores P. Fisicas</v>
          </cell>
          <cell r="C396" t="str">
            <v>2.1.1.2.1.12.18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103405.59</v>
          </cell>
          <cell r="P396">
            <v>103405.59</v>
          </cell>
          <cell r="Q396">
            <v>0</v>
          </cell>
          <cell r="R396">
            <v>103405.59</v>
          </cell>
          <cell r="S396">
            <v>0</v>
          </cell>
          <cell r="T396">
            <v>103405.59</v>
          </cell>
          <cell r="U396">
            <v>0</v>
          </cell>
          <cell r="V396" t="e">
            <v>#REF!</v>
          </cell>
          <cell r="W396">
            <v>0</v>
          </cell>
          <cell r="X396" t="e">
            <v>#REF!</v>
          </cell>
          <cell r="Y396" t="e">
            <v>#REF!</v>
          </cell>
        </row>
        <row r="397">
          <cell r="A397" t="str">
            <v>LABASTIDA LARA SONIA</v>
          </cell>
          <cell r="B397" t="str">
            <v>Proveedores P. Fisicas</v>
          </cell>
          <cell r="C397" t="str">
            <v>2.1.1.2.1.12.2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33176</v>
          </cell>
          <cell r="P397">
            <v>33176</v>
          </cell>
          <cell r="Q397">
            <v>0</v>
          </cell>
          <cell r="R397">
            <v>33176</v>
          </cell>
          <cell r="S397">
            <v>0</v>
          </cell>
          <cell r="T397">
            <v>33176</v>
          </cell>
          <cell r="U397" t="e">
            <v>#REF!</v>
          </cell>
          <cell r="V397">
            <v>0</v>
          </cell>
          <cell r="W397">
            <v>0</v>
          </cell>
          <cell r="X397" t="e">
            <v>#REF!</v>
          </cell>
          <cell r="Y397" t="e">
            <v>#REF!</v>
          </cell>
        </row>
        <row r="398">
          <cell r="A398" t="str">
            <v>LABORATORIO QUIMICO CLINICO AZTECA S.A. DE C.V.</v>
          </cell>
          <cell r="B398" t="str">
            <v>Proveedores P. Morales</v>
          </cell>
          <cell r="C398" t="str">
            <v>2.1.1.2.1.12.39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21551.78</v>
          </cell>
          <cell r="O398">
            <v>46113.07</v>
          </cell>
          <cell r="P398">
            <v>67664.850000000006</v>
          </cell>
          <cell r="Q398">
            <v>0</v>
          </cell>
          <cell r="R398">
            <v>67664.850000000006</v>
          </cell>
          <cell r="S398">
            <v>0</v>
          </cell>
          <cell r="T398">
            <v>67664.850000000006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67664.850000000006</v>
          </cell>
        </row>
        <row r="399">
          <cell r="A399" t="str">
            <v>LIMON PUBLICISTAS, S.A. DE C.V.</v>
          </cell>
          <cell r="B399" t="str">
            <v>Proveedores P. Morales</v>
          </cell>
          <cell r="C399" t="str">
            <v>2.1.1.2.1.12.42</v>
          </cell>
          <cell r="D399">
            <v>0</v>
          </cell>
          <cell r="E399">
            <v>0</v>
          </cell>
          <cell r="F399">
            <v>928000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928000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928000</v>
          </cell>
          <cell r="Q399">
            <v>0</v>
          </cell>
          <cell r="R399">
            <v>928000</v>
          </cell>
          <cell r="S399">
            <v>0</v>
          </cell>
          <cell r="T399">
            <v>928000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928000</v>
          </cell>
        </row>
        <row r="400">
          <cell r="A400" t="str">
            <v>LEONEL VILLANUEVA S.C.</v>
          </cell>
          <cell r="B400" t="str">
            <v>Proveedores P. Morales</v>
          </cell>
          <cell r="C400" t="str">
            <v>2.1.1.2.1.12.67</v>
          </cell>
          <cell r="D400">
            <v>0</v>
          </cell>
          <cell r="E400">
            <v>0</v>
          </cell>
          <cell r="F400">
            <v>358900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358900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358900</v>
          </cell>
          <cell r="Q400">
            <v>0</v>
          </cell>
          <cell r="R400">
            <v>358900</v>
          </cell>
          <cell r="S400">
            <v>0</v>
          </cell>
          <cell r="T400">
            <v>358900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358900</v>
          </cell>
        </row>
        <row r="401">
          <cell r="A401" t="str">
            <v>LICSAMAR, S.A. DE C.V.</v>
          </cell>
          <cell r="B401" t="str">
            <v>Proveedores P. Morales</v>
          </cell>
          <cell r="C401" t="str">
            <v>2.1.1.2.1.12.71</v>
          </cell>
          <cell r="D401">
            <v>0</v>
          </cell>
          <cell r="E401">
            <v>0</v>
          </cell>
          <cell r="F401">
            <v>17172.919999999998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17172.919999999998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17172.919999999998</v>
          </cell>
          <cell r="Q401">
            <v>0</v>
          </cell>
          <cell r="R401">
            <v>17172.919999999998</v>
          </cell>
          <cell r="S401">
            <v>0</v>
          </cell>
          <cell r="T401">
            <v>17172.919999999998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17172.919999999998</v>
          </cell>
        </row>
        <row r="402">
          <cell r="A402" t="str">
            <v>LIMON GARCIA JUAN CARLOS</v>
          </cell>
          <cell r="B402" t="str">
            <v>Proveedores P. Fisicas</v>
          </cell>
          <cell r="C402" t="str">
            <v>2.1.1.2.1.12.79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4200000</v>
          </cell>
          <cell r="J402">
            <v>0</v>
          </cell>
          <cell r="K402">
            <v>4200000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4200000</v>
          </cell>
          <cell r="Q402">
            <v>0</v>
          </cell>
          <cell r="R402">
            <v>4200000</v>
          </cell>
          <cell r="S402">
            <v>0</v>
          </cell>
          <cell r="T402">
            <v>4200000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4200000</v>
          </cell>
        </row>
        <row r="403">
          <cell r="A403" t="str">
            <v>LANDAVAZO CEBALLOS ALMA ROSA</v>
          </cell>
          <cell r="B403" t="str">
            <v>Proveedores P. Fisicas</v>
          </cell>
          <cell r="C403" t="str">
            <v>2.1.1.2.1.12.8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405000</v>
          </cell>
          <cell r="P403">
            <v>405000</v>
          </cell>
          <cell r="Q403">
            <v>0</v>
          </cell>
          <cell r="R403">
            <v>405000</v>
          </cell>
          <cell r="S403">
            <v>0</v>
          </cell>
          <cell r="T403">
            <v>405000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405000</v>
          </cell>
        </row>
        <row r="404">
          <cell r="A404" t="str">
            <v>LARA MANUEL JESUS</v>
          </cell>
          <cell r="B404" t="str">
            <v>Proveedores P. Fisicas</v>
          </cell>
          <cell r="C404" t="str">
            <v>2.1.1.2.1.12.83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11451.52</v>
          </cell>
          <cell r="I404">
            <v>0</v>
          </cell>
          <cell r="J404">
            <v>0</v>
          </cell>
          <cell r="K404">
            <v>11451.52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11451.52</v>
          </cell>
          <cell r="Q404">
            <v>0</v>
          </cell>
          <cell r="R404">
            <v>11451.52</v>
          </cell>
          <cell r="S404">
            <v>0</v>
          </cell>
          <cell r="T404">
            <v>11451.52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11451.52</v>
          </cell>
        </row>
        <row r="405">
          <cell r="A405" t="str">
            <v>LANDEROS CHAN ADELINA</v>
          </cell>
          <cell r="B405" t="str">
            <v>Proveedores P. Fisicas</v>
          </cell>
          <cell r="C405" t="str">
            <v>2.1.1.2.1.12.84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2456.65</v>
          </cell>
          <cell r="I405">
            <v>0</v>
          </cell>
          <cell r="J405">
            <v>0</v>
          </cell>
          <cell r="K405">
            <v>2456.65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2456.65</v>
          </cell>
          <cell r="Q405">
            <v>0</v>
          </cell>
          <cell r="R405">
            <v>2456.65</v>
          </cell>
          <cell r="S405">
            <v>0</v>
          </cell>
          <cell r="T405">
            <v>2456.65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2456.65</v>
          </cell>
        </row>
        <row r="406">
          <cell r="A406" t="str">
            <v>MAGALLANES SARMIENTO BERENICE</v>
          </cell>
          <cell r="B406" t="str">
            <v>Proveedores P. Fisicas</v>
          </cell>
          <cell r="C406" t="str">
            <v>2.1.1.2.1.13.100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72182</v>
          </cell>
          <cell r="I406">
            <v>2691.2</v>
          </cell>
          <cell r="J406">
            <v>0</v>
          </cell>
          <cell r="K406">
            <v>74873.2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74873.2</v>
          </cell>
          <cell r="Q406">
            <v>0</v>
          </cell>
          <cell r="R406">
            <v>74873.2</v>
          </cell>
          <cell r="S406">
            <v>0</v>
          </cell>
          <cell r="T406">
            <v>74873.2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74873.2</v>
          </cell>
        </row>
        <row r="407">
          <cell r="A407" t="str">
            <v>MARTINEZ MONSIVAIS ABEL</v>
          </cell>
          <cell r="B407" t="str">
            <v>Proveedores P. Fisicas</v>
          </cell>
          <cell r="C407" t="str">
            <v>2.1.1.2.1.13.11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756949.53</v>
          </cell>
          <cell r="K407">
            <v>756949.53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756949.53</v>
          </cell>
          <cell r="Q407">
            <v>0</v>
          </cell>
          <cell r="R407">
            <v>756949.53</v>
          </cell>
          <cell r="S407">
            <v>0</v>
          </cell>
          <cell r="T407">
            <v>756949.53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756949.53</v>
          </cell>
        </row>
        <row r="408">
          <cell r="A408" t="str">
            <v>MARTINEZ PECH JUANA LEONARDA</v>
          </cell>
          <cell r="B408" t="str">
            <v>Proveedores P. Fisicas</v>
          </cell>
          <cell r="C408" t="str">
            <v>2.1.1.2.1.13.12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23733.5</v>
          </cell>
          <cell r="P408">
            <v>23733.5</v>
          </cell>
          <cell r="Q408">
            <v>0</v>
          </cell>
          <cell r="R408">
            <v>23733.5</v>
          </cell>
          <cell r="S408">
            <v>0</v>
          </cell>
          <cell r="T408">
            <v>23733.5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23733.5</v>
          </cell>
        </row>
        <row r="409">
          <cell r="A409" t="str">
            <v>MULTISERVICIOS PRIAMO, S. DE R.L. DE C.V.</v>
          </cell>
          <cell r="B409" t="str">
            <v>Proveedores P. Morales</v>
          </cell>
          <cell r="C409" t="str">
            <v>2.1.1.2.1.13.14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838020</v>
          </cell>
          <cell r="P409">
            <v>838020</v>
          </cell>
          <cell r="Q409">
            <v>0</v>
          </cell>
          <cell r="R409">
            <v>838020</v>
          </cell>
          <cell r="S409">
            <v>0</v>
          </cell>
          <cell r="T409">
            <v>838020</v>
          </cell>
          <cell r="U409" t="e">
            <v>#REF!</v>
          </cell>
          <cell r="V409">
            <v>0</v>
          </cell>
          <cell r="W409">
            <v>0</v>
          </cell>
          <cell r="X409" t="e">
            <v>#REF!</v>
          </cell>
          <cell r="Y409" t="e">
            <v>#REF!</v>
          </cell>
        </row>
        <row r="410">
          <cell r="A410" t="str">
            <v>MARIN CHE ANGELA</v>
          </cell>
          <cell r="B410" t="str">
            <v>Proveedores P. Fisicas</v>
          </cell>
          <cell r="C410" t="str">
            <v>2.1.1.2.1.13.15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11174.279999999999</v>
          </cell>
          <cell r="P410">
            <v>11174.279999999999</v>
          </cell>
          <cell r="Q410">
            <v>0</v>
          </cell>
          <cell r="R410">
            <v>11174.28</v>
          </cell>
          <cell r="S410">
            <v>0</v>
          </cell>
          <cell r="T410">
            <v>11174.28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11174.28</v>
          </cell>
        </row>
        <row r="411">
          <cell r="A411" t="str">
            <v>MOTOSURESTE S.A. DE C.V.</v>
          </cell>
          <cell r="B411" t="str">
            <v>Proveedores P. Morales</v>
          </cell>
          <cell r="C411" t="str">
            <v>2.1.1.2.1.13.160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436350.3</v>
          </cell>
          <cell r="O411">
            <v>0</v>
          </cell>
          <cell r="P411">
            <v>436350.3</v>
          </cell>
          <cell r="Q411">
            <v>0</v>
          </cell>
          <cell r="R411">
            <v>436350.3</v>
          </cell>
          <cell r="S411">
            <v>0</v>
          </cell>
          <cell r="T411">
            <v>436350.3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436350.3</v>
          </cell>
        </row>
        <row r="412">
          <cell r="A412" t="str">
            <v>MEDAM, S. DE R.L. DE C.V.</v>
          </cell>
          <cell r="B412" t="str">
            <v>Proveedores P. Morales</v>
          </cell>
          <cell r="C412" t="str">
            <v>2.1.1.2.1.13.163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222306.47</v>
          </cell>
          <cell r="K412">
            <v>222306.47</v>
          </cell>
          <cell r="L412">
            <v>0</v>
          </cell>
          <cell r="M412">
            <v>0</v>
          </cell>
          <cell r="N412">
            <v>1774.92</v>
          </cell>
          <cell r="O412">
            <v>1774.92</v>
          </cell>
          <cell r="P412">
            <v>225856.31000000003</v>
          </cell>
          <cell r="Q412">
            <v>0</v>
          </cell>
          <cell r="R412">
            <v>225856.31</v>
          </cell>
          <cell r="S412">
            <v>0</v>
          </cell>
          <cell r="T412">
            <v>225856.31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225856.31</v>
          </cell>
        </row>
        <row r="413">
          <cell r="A413" t="str">
            <v>MOMENTO DE NEGOCIOS SA DE CV</v>
          </cell>
          <cell r="B413" t="str">
            <v>Proveedores P. Morales</v>
          </cell>
          <cell r="C413" t="str">
            <v>2.1.1.2.1.13.166</v>
          </cell>
          <cell r="D413">
            <v>0</v>
          </cell>
          <cell r="E413">
            <v>0</v>
          </cell>
          <cell r="F413">
            <v>0</v>
          </cell>
          <cell r="G413">
            <v>467059</v>
          </cell>
          <cell r="H413">
            <v>0</v>
          </cell>
          <cell r="I413">
            <v>0</v>
          </cell>
          <cell r="J413">
            <v>0</v>
          </cell>
          <cell r="K413">
            <v>467059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467059</v>
          </cell>
          <cell r="Q413">
            <v>0</v>
          </cell>
          <cell r="R413">
            <v>467059</v>
          </cell>
          <cell r="S413">
            <v>0</v>
          </cell>
          <cell r="T413">
            <v>467059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467059</v>
          </cell>
        </row>
        <row r="414">
          <cell r="A414" t="str">
            <v>MAYAN WORLD ADVENTURES, S.A. DE C.V.</v>
          </cell>
          <cell r="B414" t="str">
            <v>Proveedores P. Morales</v>
          </cell>
          <cell r="C414" t="str">
            <v>2.1.1.2.1.13.178</v>
          </cell>
          <cell r="D414">
            <v>0</v>
          </cell>
          <cell r="E414">
            <v>0</v>
          </cell>
          <cell r="F414">
            <v>750000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750000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750000</v>
          </cell>
          <cell r="Q414">
            <v>0</v>
          </cell>
          <cell r="R414">
            <v>750000</v>
          </cell>
          <cell r="S414">
            <v>0</v>
          </cell>
          <cell r="T414">
            <v>750000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750000</v>
          </cell>
        </row>
        <row r="415">
          <cell r="A415" t="str">
            <v>MENDEZ IROLA LUIS ANTONIO</v>
          </cell>
          <cell r="B415" t="str">
            <v>Proveedores P. Fisicas</v>
          </cell>
          <cell r="C415" t="str">
            <v>2.1.1.2.1.13.18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36480</v>
          </cell>
          <cell r="I415">
            <v>0</v>
          </cell>
          <cell r="J415">
            <v>0</v>
          </cell>
          <cell r="K415">
            <v>36480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36480</v>
          </cell>
          <cell r="Q415">
            <v>0</v>
          </cell>
          <cell r="R415">
            <v>36480</v>
          </cell>
          <cell r="S415">
            <v>0</v>
          </cell>
          <cell r="T415">
            <v>36480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36480</v>
          </cell>
        </row>
        <row r="416">
          <cell r="A416" t="str">
            <v>MAYA MOTRIZ S.A. DE C.V.</v>
          </cell>
          <cell r="B416" t="str">
            <v>Proveedores P. Morales</v>
          </cell>
          <cell r="C416" t="str">
            <v>2.1.1.2.1.13.181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226774.77</v>
          </cell>
          <cell r="I416">
            <v>1095825</v>
          </cell>
          <cell r="J416">
            <v>5997000</v>
          </cell>
          <cell r="K416">
            <v>7319599.7699999996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7319599.7699999996</v>
          </cell>
          <cell r="Q416">
            <v>0</v>
          </cell>
          <cell r="R416">
            <v>7319599.7699999996</v>
          </cell>
          <cell r="S416">
            <v>0</v>
          </cell>
          <cell r="T416">
            <v>7319599.7699999996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7319599.7699999996</v>
          </cell>
        </row>
        <row r="417">
          <cell r="A417" t="str">
            <v>MIRAME DIGITAL, .S DE R.L. DE C.V.</v>
          </cell>
          <cell r="B417" t="str">
            <v>Proveedores P. Morales</v>
          </cell>
          <cell r="C417" t="str">
            <v>2.1.1.2.1.13.183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25467.839999999997</v>
          </cell>
          <cell r="I417">
            <v>12194.380000000001</v>
          </cell>
          <cell r="J417">
            <v>0</v>
          </cell>
          <cell r="K417">
            <v>37662.22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37662.22</v>
          </cell>
          <cell r="Q417">
            <v>0</v>
          </cell>
          <cell r="R417">
            <v>37662.22</v>
          </cell>
          <cell r="S417">
            <v>0</v>
          </cell>
          <cell r="T417">
            <v>37662.22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37662.22</v>
          </cell>
        </row>
        <row r="418">
          <cell r="A418" t="str">
            <v>MONTALVO HERNANDEZ MARIO ERNESTO</v>
          </cell>
          <cell r="B418" t="str">
            <v>Proveedores P. Fisicas</v>
          </cell>
          <cell r="C418" t="str">
            <v>2.1.1.2.1.13.186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90140.09</v>
          </cell>
          <cell r="I418">
            <v>0</v>
          </cell>
          <cell r="J418">
            <v>0</v>
          </cell>
          <cell r="K418">
            <v>90140.09</v>
          </cell>
          <cell r="L418">
            <v>0</v>
          </cell>
          <cell r="M418">
            <v>211352</v>
          </cell>
          <cell r="N418">
            <v>0</v>
          </cell>
          <cell r="O418">
            <v>1733294.68</v>
          </cell>
          <cell r="P418">
            <v>2034786.77</v>
          </cell>
          <cell r="Q418">
            <v>0</v>
          </cell>
          <cell r="R418">
            <v>2034786.77</v>
          </cell>
          <cell r="S418">
            <v>0</v>
          </cell>
          <cell r="T418">
            <v>2034786.77</v>
          </cell>
          <cell r="U418" t="e">
            <v>#REF!</v>
          </cell>
          <cell r="V418">
            <v>0</v>
          </cell>
          <cell r="W418">
            <v>0</v>
          </cell>
          <cell r="X418" t="e">
            <v>#REF!</v>
          </cell>
          <cell r="Y418" t="e">
            <v>#REF!</v>
          </cell>
        </row>
        <row r="419">
          <cell r="A419" t="str">
            <v>MANZANO SUAREZ RUDY GILBERT</v>
          </cell>
          <cell r="B419" t="str">
            <v>Proveedores P. Fisicas</v>
          </cell>
          <cell r="C419" t="str">
            <v>2.1.1.2.1.13.19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30000</v>
          </cell>
          <cell r="P419">
            <v>30000</v>
          </cell>
          <cell r="Q419">
            <v>0</v>
          </cell>
          <cell r="R419">
            <v>30000</v>
          </cell>
          <cell r="S419">
            <v>0</v>
          </cell>
          <cell r="T419">
            <v>30000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30000</v>
          </cell>
        </row>
        <row r="420">
          <cell r="A420" t="str">
            <v>MINGUER ESPINOSA ANALILLAN</v>
          </cell>
          <cell r="B420" t="str">
            <v>Proveedores P. Fisicas</v>
          </cell>
          <cell r="C420" t="str">
            <v>2.1.1.2.1.13.190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34985.599999999999</v>
          </cell>
          <cell r="N420">
            <v>0</v>
          </cell>
          <cell r="O420">
            <v>0</v>
          </cell>
          <cell r="P420">
            <v>34985.599999999999</v>
          </cell>
          <cell r="Q420">
            <v>0</v>
          </cell>
          <cell r="R420">
            <v>34985.599999999999</v>
          </cell>
          <cell r="S420">
            <v>0</v>
          </cell>
          <cell r="T420">
            <v>34985.599999999999</v>
          </cell>
          <cell r="U420" t="e">
            <v>#REF!</v>
          </cell>
          <cell r="V420">
            <v>0</v>
          </cell>
          <cell r="W420">
            <v>0</v>
          </cell>
          <cell r="X420" t="e">
            <v>#REF!</v>
          </cell>
          <cell r="Y420" t="e">
            <v>#REF!</v>
          </cell>
        </row>
        <row r="421">
          <cell r="A421" t="str">
            <v>MAYO ALONSO LUIS ANTONIO (O RAFAEL ISRAEL)</v>
          </cell>
          <cell r="B421" t="str">
            <v>Proveedores P. Fisicas</v>
          </cell>
          <cell r="C421" t="str">
            <v>2.1.1.2.1.13.196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</row>
        <row r="422">
          <cell r="A422" t="str">
            <v>MULTILOGISTICA MI MEXICO, S. DE R.L. DE C.V.</v>
          </cell>
          <cell r="B422" t="str">
            <v>Proveedores P. Morales</v>
          </cell>
          <cell r="C422" t="str">
            <v>2.1.1.2.1.13.200</v>
          </cell>
          <cell r="D422">
            <v>0</v>
          </cell>
          <cell r="E422">
            <v>0</v>
          </cell>
          <cell r="F422">
            <v>1110000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1110000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1110000</v>
          </cell>
          <cell r="Q422">
            <v>0</v>
          </cell>
          <cell r="R422">
            <v>1110000</v>
          </cell>
          <cell r="S422">
            <v>0</v>
          </cell>
          <cell r="T422">
            <v>1110000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1110000</v>
          </cell>
        </row>
        <row r="423">
          <cell r="A423" t="str">
            <v>MALDONADO BRAVO FELIPE ANGEL</v>
          </cell>
          <cell r="B423" t="str">
            <v>Proveedores P. Fisicas</v>
          </cell>
          <cell r="C423" t="str">
            <v>2.1.1.2.1.13.21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103405.59</v>
          </cell>
          <cell r="P423">
            <v>103405.59</v>
          </cell>
          <cell r="Q423">
            <v>0</v>
          </cell>
          <cell r="R423">
            <v>103405.59</v>
          </cell>
          <cell r="S423">
            <v>0</v>
          </cell>
          <cell r="T423">
            <v>103405.59</v>
          </cell>
          <cell r="U423">
            <v>0</v>
          </cell>
          <cell r="V423" t="e">
            <v>#REF!</v>
          </cell>
          <cell r="W423">
            <v>0</v>
          </cell>
          <cell r="X423" t="e">
            <v>#REF!</v>
          </cell>
          <cell r="Y423" t="e">
            <v>#REF!</v>
          </cell>
        </row>
        <row r="424">
          <cell r="A424" t="str">
            <v>MORALES CANCHE SANDRA ELIZABETH</v>
          </cell>
          <cell r="B424" t="str">
            <v>Proveedores P. Fisicas</v>
          </cell>
          <cell r="C424" t="str">
            <v>2.1.1.2.1.13.216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28700.14</v>
          </cell>
          <cell r="K424">
            <v>28700.14</v>
          </cell>
          <cell r="L424">
            <v>52345</v>
          </cell>
          <cell r="M424">
            <v>0</v>
          </cell>
          <cell r="N424">
            <v>0</v>
          </cell>
          <cell r="O424">
            <v>0</v>
          </cell>
          <cell r="P424">
            <v>81045.14</v>
          </cell>
          <cell r="Q424">
            <v>0</v>
          </cell>
          <cell r="R424">
            <v>81045.14</v>
          </cell>
          <cell r="S424">
            <v>0</v>
          </cell>
          <cell r="T424">
            <v>81045.14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81045.14</v>
          </cell>
        </row>
        <row r="425">
          <cell r="A425" t="str">
            <v>MINGUER ALCOCER JOSE LUIS</v>
          </cell>
          <cell r="B425" t="str">
            <v>Proveedores P. Fisicas</v>
          </cell>
          <cell r="C425" t="str">
            <v>2.1.1.2.1.13.22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167319.67999999999</v>
          </cell>
          <cell r="I425">
            <v>33244.32</v>
          </cell>
          <cell r="J425">
            <v>0</v>
          </cell>
          <cell r="K425">
            <v>200564</v>
          </cell>
          <cell r="L425">
            <v>0</v>
          </cell>
          <cell r="M425">
            <v>0</v>
          </cell>
          <cell r="N425">
            <v>14020.88</v>
          </cell>
          <cell r="O425">
            <v>647488.19999999995</v>
          </cell>
          <cell r="P425">
            <v>862073.08</v>
          </cell>
          <cell r="Q425">
            <v>0</v>
          </cell>
          <cell r="R425">
            <v>862073.08</v>
          </cell>
          <cell r="S425">
            <v>0</v>
          </cell>
          <cell r="T425">
            <v>862073.08</v>
          </cell>
          <cell r="U425" t="e">
            <v>#REF!</v>
          </cell>
          <cell r="V425">
            <v>0</v>
          </cell>
          <cell r="W425">
            <v>0</v>
          </cell>
          <cell r="X425" t="e">
            <v>#REF!</v>
          </cell>
          <cell r="Y425" t="e">
            <v>#REF!</v>
          </cell>
        </row>
        <row r="426">
          <cell r="A426" t="str">
            <v xml:space="preserve">MEJIA CAMAS PEDRO JAVIER </v>
          </cell>
          <cell r="B426" t="str">
            <v>Proveedores P. Fisicas</v>
          </cell>
          <cell r="C426" t="str">
            <v>2.1.1.2.1.13.227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4270</v>
          </cell>
          <cell r="O426">
            <v>19810</v>
          </cell>
          <cell r="P426">
            <v>24080</v>
          </cell>
          <cell r="Q426">
            <v>0</v>
          </cell>
          <cell r="R426">
            <v>24080</v>
          </cell>
          <cell r="S426">
            <v>0</v>
          </cell>
          <cell r="T426">
            <v>24080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24080</v>
          </cell>
        </row>
        <row r="427">
          <cell r="A427" t="str">
            <v>MORALES CRISTIAN LEONARDO</v>
          </cell>
          <cell r="B427" t="str">
            <v>Proveedores P. Fisicas</v>
          </cell>
          <cell r="C427" t="str">
            <v>2.1.1.2.1.13.229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96280</v>
          </cell>
          <cell r="K427">
            <v>96280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96280</v>
          </cell>
          <cell r="Q427">
            <v>0</v>
          </cell>
          <cell r="R427">
            <v>96280</v>
          </cell>
          <cell r="S427">
            <v>0</v>
          </cell>
          <cell r="T427">
            <v>96280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96280</v>
          </cell>
        </row>
        <row r="428">
          <cell r="A428" t="str">
            <v>MERCADO DE ACEITES DE QUINTANA ROO SA DE CV</v>
          </cell>
          <cell r="B428" t="str">
            <v>Proveedores P. Morales</v>
          </cell>
          <cell r="C428" t="str">
            <v>2.1.1.2.1.13.230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79756.350000000006</v>
          </cell>
          <cell r="K428">
            <v>79756.350000000006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79756.350000000006</v>
          </cell>
          <cell r="Q428">
            <v>0</v>
          </cell>
          <cell r="R428">
            <v>79756.350000000006</v>
          </cell>
          <cell r="S428">
            <v>0</v>
          </cell>
          <cell r="T428">
            <v>79756.350000000006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79756.350000000006</v>
          </cell>
        </row>
        <row r="429">
          <cell r="A429" t="str">
            <v>MENDEZ LOPEZ ROBERTO</v>
          </cell>
          <cell r="B429" t="str">
            <v>Proveedores P. Fisicas</v>
          </cell>
          <cell r="C429" t="str">
            <v>2.1.1.2.1.13.236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18060.04</v>
          </cell>
          <cell r="J429">
            <v>0</v>
          </cell>
          <cell r="K429">
            <v>18060.04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18060.04</v>
          </cell>
          <cell r="Q429">
            <v>0</v>
          </cell>
          <cell r="R429">
            <v>18060.04</v>
          </cell>
          <cell r="S429">
            <v>0</v>
          </cell>
          <cell r="T429">
            <v>18060.04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18060.04</v>
          </cell>
        </row>
        <row r="430">
          <cell r="A430" t="str">
            <v>MOSAL SERVICIOS ADMINISTRATIVOS, S.A. DE C.V.</v>
          </cell>
          <cell r="B430" t="str">
            <v>Proveedores P. Morales</v>
          </cell>
          <cell r="C430" t="str">
            <v>2.1.1.2.1.13.24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2494000</v>
          </cell>
          <cell r="P430">
            <v>2494000</v>
          </cell>
          <cell r="Q430">
            <v>0</v>
          </cell>
          <cell r="R430">
            <v>2494000</v>
          </cell>
          <cell r="S430">
            <v>0</v>
          </cell>
          <cell r="T430">
            <v>2494000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2494000</v>
          </cell>
        </row>
        <row r="431">
          <cell r="A431" t="str">
            <v>MANTENIMIENTO INSTALACIONES Y CONSTRUCCIONES ELECTRICAS S.A. DE C.V.</v>
          </cell>
          <cell r="B431" t="str">
            <v>Proveedores P. Morales</v>
          </cell>
          <cell r="C431" t="str">
            <v>2.1.1.2.1.13.250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39064.979999999996</v>
          </cell>
          <cell r="J431">
            <v>0</v>
          </cell>
          <cell r="K431">
            <v>39064.979999999996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39064.979999999996</v>
          </cell>
          <cell r="Q431">
            <v>0</v>
          </cell>
          <cell r="R431">
            <v>39064.980000000003</v>
          </cell>
          <cell r="S431">
            <v>0</v>
          </cell>
          <cell r="T431">
            <v>39064.980000000003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39064.980000000003</v>
          </cell>
        </row>
        <row r="432">
          <cell r="A432" t="str">
            <v>MERCURY FIRST SA DE CV</v>
          </cell>
          <cell r="B432" t="str">
            <v>Proveedores P. Morales</v>
          </cell>
          <cell r="C432" t="str">
            <v>2.1.1.2.1.13.254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1992400</v>
          </cell>
          <cell r="K432">
            <v>1992400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1992400</v>
          </cell>
          <cell r="Q432">
            <v>0</v>
          </cell>
          <cell r="R432">
            <v>1992400</v>
          </cell>
          <cell r="S432">
            <v>0</v>
          </cell>
          <cell r="T432">
            <v>1992400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1992400</v>
          </cell>
        </row>
        <row r="433">
          <cell r="A433" t="str">
            <v>MIMENZA NOVELO ALFREDO E</v>
          </cell>
          <cell r="B433" t="str">
            <v>Proveedores P. Fisicas</v>
          </cell>
          <cell r="C433" t="str">
            <v>2.1.1.2.1.13.256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196357.37</v>
          </cell>
          <cell r="K433">
            <v>196357.37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196357.37</v>
          </cell>
          <cell r="Q433">
            <v>0</v>
          </cell>
          <cell r="R433">
            <v>196357.37</v>
          </cell>
          <cell r="S433">
            <v>0</v>
          </cell>
          <cell r="T433">
            <v>196357.37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196357.37</v>
          </cell>
        </row>
        <row r="434">
          <cell r="A434" t="str">
            <v>MUÑOZ ZURITA RICARDO</v>
          </cell>
          <cell r="B434" t="str">
            <v>Proveedores P. Fisicas</v>
          </cell>
          <cell r="C434" t="str">
            <v>2.1.1.2.1.13.265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301600</v>
          </cell>
          <cell r="M434">
            <v>0</v>
          </cell>
          <cell r="N434">
            <v>0</v>
          </cell>
          <cell r="O434">
            <v>0</v>
          </cell>
          <cell r="P434">
            <v>301600</v>
          </cell>
          <cell r="Q434">
            <v>0</v>
          </cell>
          <cell r="R434">
            <v>301600</v>
          </cell>
          <cell r="S434">
            <v>0</v>
          </cell>
          <cell r="T434">
            <v>301600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301600</v>
          </cell>
        </row>
        <row r="435">
          <cell r="A435" t="str">
            <v>MORATO CASTRO MARIA DEL CARMEN</v>
          </cell>
          <cell r="B435" t="str">
            <v>Proveedores P. Fisicas</v>
          </cell>
          <cell r="C435" t="str">
            <v>2.1.1.2.1.13.270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53340</v>
          </cell>
          <cell r="P435">
            <v>53340</v>
          </cell>
          <cell r="Q435">
            <v>0</v>
          </cell>
          <cell r="R435">
            <v>53340</v>
          </cell>
          <cell r="S435">
            <v>0</v>
          </cell>
          <cell r="T435">
            <v>53340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53340</v>
          </cell>
        </row>
        <row r="436">
          <cell r="A436" t="str">
            <v>MEDIOS CONTIGO, S.A. DE C.V.</v>
          </cell>
          <cell r="B436" t="str">
            <v>Proveedores P. Morales</v>
          </cell>
          <cell r="C436" t="str">
            <v>2.1.1.2.1.13.28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339999.99</v>
          </cell>
          <cell r="P436">
            <v>339999.99</v>
          </cell>
          <cell r="Q436">
            <v>0</v>
          </cell>
          <cell r="R436">
            <v>339999.99</v>
          </cell>
          <cell r="S436">
            <v>0</v>
          </cell>
          <cell r="T436">
            <v>339999.99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339999.99</v>
          </cell>
        </row>
        <row r="437">
          <cell r="A437" t="str">
            <v>MAYOREO Y MENUDEO PENINSULAR S.A. DE C.V.</v>
          </cell>
          <cell r="B437" t="str">
            <v>Proveedores P. Morales</v>
          </cell>
          <cell r="C437" t="str">
            <v>2.1.1.2.1.13.280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541.49</v>
          </cell>
          <cell r="N437">
            <v>1355632.0399999993</v>
          </cell>
          <cell r="O437">
            <v>1898.74</v>
          </cell>
          <cell r="P437">
            <v>1358072.2699999993</v>
          </cell>
          <cell r="Q437">
            <v>0</v>
          </cell>
          <cell r="R437">
            <v>1358072.27</v>
          </cell>
          <cell r="S437">
            <v>0</v>
          </cell>
          <cell r="T437">
            <v>1358072.27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1358072.27</v>
          </cell>
        </row>
        <row r="438">
          <cell r="A438" t="str">
            <v>PROVEEDORES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</row>
        <row r="439">
          <cell r="A439" t="str">
            <v>BENEFICIARIO</v>
          </cell>
          <cell r="B439" t="str">
            <v>RUBRO EGRESOS</v>
          </cell>
          <cell r="C439" t="str">
            <v>CUENTA</v>
          </cell>
          <cell r="D439" t="str">
            <v>EJERCICIO 2010</v>
          </cell>
          <cell r="E439" t="str">
            <v>EJERCICIO 2011</v>
          </cell>
          <cell r="F439" t="str">
            <v>EJERCICIO 2012</v>
          </cell>
          <cell r="G439" t="str">
            <v>EJERCICIO 2013</v>
          </cell>
          <cell r="H439" t="str">
            <v>EJERCICIO 2014</v>
          </cell>
          <cell r="I439" t="str">
            <v>EJERCICIO 2015</v>
          </cell>
          <cell r="J439" t="str">
            <v>EJERCICIO 2016</v>
          </cell>
          <cell r="K439" t="str">
            <v>Total Hasta 2016</v>
          </cell>
          <cell r="L439" t="str">
            <v>EJERCICIO 2017</v>
          </cell>
          <cell r="M439" t="str">
            <v>EJERCICIO 2018</v>
          </cell>
          <cell r="N439" t="str">
            <v>EJERCICIO 2019</v>
          </cell>
          <cell r="O439" t="str">
            <v>EJERCICIO 2020</v>
          </cell>
          <cell r="P439" t="str">
            <v>Total general EGRESOS</v>
          </cell>
          <cell r="Q439" t="str">
            <v>DIFERENCIA</v>
          </cell>
          <cell r="R439" t="str">
            <v>SALDO EN BALANZA AL 31 DE DICIEMBRE 2020</v>
          </cell>
          <cell r="S439" t="str">
            <v>CXP GENERADAS EN EL MES  (ENERO 2021)</v>
          </cell>
          <cell r="T439" t="str">
            <v>TOTAL CXP AL 31 DE ENERO 2021</v>
          </cell>
          <cell r="U439" t="str">
            <v>PAGOS CON RECURSOS PARA (ADEFAS 2020)</v>
          </cell>
          <cell r="V439" t="str">
            <v>PAGOS VON RECURSOS PARA (PASIVOS 2020)</v>
          </cell>
          <cell r="W439" t="str">
            <v>PAGOS CON RECURSOS 2021</v>
          </cell>
          <cell r="X439" t="str">
            <v>TOTAL PAGADO EN EL MES DE ENERO 2021</v>
          </cell>
          <cell r="Y439" t="str">
            <v>SALDO FINAL</v>
          </cell>
        </row>
        <row r="440">
          <cell r="A440" t="str">
            <v>MARTINEZ BORBOLLA ADRIANA</v>
          </cell>
          <cell r="B440" t="str">
            <v>Proveedores P. Fisicas</v>
          </cell>
          <cell r="C440" t="str">
            <v>2.1.1.2.1.13.297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34384</v>
          </cell>
          <cell r="O440">
            <v>4644</v>
          </cell>
          <cell r="P440">
            <v>39028</v>
          </cell>
          <cell r="Q440">
            <v>0</v>
          </cell>
          <cell r="R440">
            <v>39028</v>
          </cell>
          <cell r="S440">
            <v>0</v>
          </cell>
          <cell r="T440">
            <v>39028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39028</v>
          </cell>
        </row>
        <row r="441">
          <cell r="A441" t="str">
            <v>MONTERO BLANCO NUBIA MARGARITA</v>
          </cell>
          <cell r="B441" t="str">
            <v>Proveedores P. Fisicas</v>
          </cell>
          <cell r="C441" t="str">
            <v>2.1.1.2.1.13.3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239102.34</v>
          </cell>
          <cell r="P441">
            <v>239102.34</v>
          </cell>
          <cell r="Q441">
            <v>0</v>
          </cell>
          <cell r="R441">
            <v>239102.34</v>
          </cell>
          <cell r="S441">
            <v>0</v>
          </cell>
          <cell r="T441">
            <v>239102.34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239102.34</v>
          </cell>
        </row>
        <row r="442">
          <cell r="A442" t="str">
            <v>MEDIA FILM &amp; PRODUCTION S.A. DE C.V.</v>
          </cell>
          <cell r="B442" t="str">
            <v>Proveedores P. Morales</v>
          </cell>
          <cell r="C442" t="str">
            <v>2.1.1.2.1.13.301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1392000</v>
          </cell>
          <cell r="M442">
            <v>0</v>
          </cell>
          <cell r="N442">
            <v>0</v>
          </cell>
          <cell r="O442">
            <v>0</v>
          </cell>
          <cell r="P442">
            <v>1392000</v>
          </cell>
          <cell r="Q442">
            <v>0</v>
          </cell>
          <cell r="R442">
            <v>1392000</v>
          </cell>
          <cell r="S442">
            <v>0</v>
          </cell>
          <cell r="T442">
            <v>1392000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1392000</v>
          </cell>
        </row>
        <row r="443">
          <cell r="A443" t="str">
            <v>MANTENIMIENTO Y SUMINISTROS DE MEXICO, S.A. DE C.V.</v>
          </cell>
          <cell r="B443" t="str">
            <v>Proveedores P. Morales</v>
          </cell>
          <cell r="C443" t="str">
            <v>2.1.1.2.1.13.304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8066.87</v>
          </cell>
          <cell r="O443">
            <v>0</v>
          </cell>
          <cell r="P443">
            <v>8066.87</v>
          </cell>
          <cell r="Q443">
            <v>0</v>
          </cell>
          <cell r="R443">
            <v>8066.87</v>
          </cell>
          <cell r="S443">
            <v>0</v>
          </cell>
          <cell r="T443">
            <v>8066.87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8066.87</v>
          </cell>
        </row>
        <row r="444">
          <cell r="A444" t="str">
            <v>MENDOZA ROJAS ANTONIO ALFONSO</v>
          </cell>
          <cell r="B444" t="str">
            <v>Proveedores P. Fisicas</v>
          </cell>
          <cell r="C444" t="str">
            <v>2.1.1.2.1.13.305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3499140</v>
          </cell>
          <cell r="M444">
            <v>0</v>
          </cell>
          <cell r="N444">
            <v>0</v>
          </cell>
          <cell r="O444">
            <v>0</v>
          </cell>
          <cell r="P444">
            <v>3499140</v>
          </cell>
          <cell r="Q444">
            <v>0</v>
          </cell>
          <cell r="R444">
            <v>3499140</v>
          </cell>
          <cell r="S444">
            <v>0</v>
          </cell>
          <cell r="T444">
            <v>3499140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3499140</v>
          </cell>
        </row>
        <row r="445">
          <cell r="A445" t="str">
            <v>MUÑOZ BALAM EDGARDO REY</v>
          </cell>
          <cell r="B445" t="str">
            <v>Proveedores P. Fisicas</v>
          </cell>
          <cell r="C445" t="str">
            <v>2.1.1.2.1.13.323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103405.59</v>
          </cell>
          <cell r="P445">
            <v>103405.59</v>
          </cell>
          <cell r="Q445">
            <v>0</v>
          </cell>
          <cell r="R445">
            <v>103405.59</v>
          </cell>
          <cell r="S445">
            <v>0</v>
          </cell>
          <cell r="T445">
            <v>103405.59</v>
          </cell>
          <cell r="U445">
            <v>0</v>
          </cell>
          <cell r="V445" t="e">
            <v>#REF!</v>
          </cell>
          <cell r="W445">
            <v>0</v>
          </cell>
          <cell r="X445" t="e">
            <v>#REF!</v>
          </cell>
          <cell r="Y445" t="e">
            <v>#REF!</v>
          </cell>
        </row>
        <row r="446">
          <cell r="A446" t="str">
            <v>MENDEZ HERRERA PABLO</v>
          </cell>
          <cell r="B446" t="str">
            <v>Proveedores P. Fisicas</v>
          </cell>
          <cell r="C446" t="str">
            <v>2.1.1.2.1.13.338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36570</v>
          </cell>
          <cell r="O446">
            <v>0</v>
          </cell>
          <cell r="P446">
            <v>36570</v>
          </cell>
          <cell r="Q446">
            <v>0</v>
          </cell>
          <cell r="R446">
            <v>36570</v>
          </cell>
          <cell r="S446">
            <v>0</v>
          </cell>
          <cell r="T446">
            <v>36570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36570</v>
          </cell>
        </row>
        <row r="447">
          <cell r="A447" t="str">
            <v>MENDEZ MENA ADDY NOEMI</v>
          </cell>
          <cell r="B447" t="str">
            <v>Proveedores P. Fisicas</v>
          </cell>
          <cell r="C447" t="str">
            <v>2.1.1.2.1.13.34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258633.60000000003</v>
          </cell>
          <cell r="O447">
            <v>923274.74</v>
          </cell>
          <cell r="P447">
            <v>1181908.3400000001</v>
          </cell>
          <cell r="Q447">
            <v>0</v>
          </cell>
          <cell r="R447">
            <v>1181908.3400000001</v>
          </cell>
          <cell r="S447">
            <v>0</v>
          </cell>
          <cell r="T447">
            <v>1181908.3400000001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1181908.3400000001</v>
          </cell>
        </row>
        <row r="448">
          <cell r="A448" t="str">
            <v>MITSUBISHI ELECTRIC DE MÈXICO S.A. DE C.V.</v>
          </cell>
          <cell r="B448" t="str">
            <v>Proveedores P. Morales</v>
          </cell>
          <cell r="C448" t="str">
            <v>2.1.1.2.1.13.354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35163.18</v>
          </cell>
          <cell r="P448">
            <v>35163.18</v>
          </cell>
          <cell r="Q448">
            <v>0</v>
          </cell>
          <cell r="R448">
            <v>35163.18</v>
          </cell>
          <cell r="S448">
            <v>0</v>
          </cell>
          <cell r="T448">
            <v>35163.18</v>
          </cell>
          <cell r="U448" t="e">
            <v>#REF!</v>
          </cell>
          <cell r="V448">
            <v>0</v>
          </cell>
          <cell r="W448">
            <v>0</v>
          </cell>
          <cell r="X448" t="e">
            <v>#REF!</v>
          </cell>
          <cell r="Y448" t="e">
            <v>#REF!</v>
          </cell>
        </row>
        <row r="449">
          <cell r="A449" t="str">
            <v>MONTERO MENA STEPHANY LUCERO</v>
          </cell>
          <cell r="B449" t="str">
            <v>Proveedores P. Fisicas</v>
          </cell>
          <cell r="C449" t="str">
            <v>2.1.1.2.1.13.355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45608.600000000006</v>
          </cell>
          <cell r="O449">
            <v>0</v>
          </cell>
          <cell r="P449">
            <v>45608.600000000006</v>
          </cell>
          <cell r="Q449">
            <v>0</v>
          </cell>
          <cell r="R449">
            <v>45608.6</v>
          </cell>
          <cell r="S449">
            <v>0</v>
          </cell>
          <cell r="T449">
            <v>45608.6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45608.6</v>
          </cell>
        </row>
        <row r="450">
          <cell r="A450" t="str">
            <v xml:space="preserve">MORALES ACK SANDY ANGELICA </v>
          </cell>
          <cell r="B450" t="str">
            <v>Proveedores P. Fisicas</v>
          </cell>
          <cell r="C450" t="str">
            <v>2.1.1.2.1.13.356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33790.800000000003</v>
          </cell>
          <cell r="N450">
            <v>0</v>
          </cell>
          <cell r="O450">
            <v>74997.48</v>
          </cell>
          <cell r="P450">
            <v>108788.28</v>
          </cell>
          <cell r="Q450">
            <v>0</v>
          </cell>
          <cell r="R450">
            <v>108788.28</v>
          </cell>
          <cell r="S450">
            <v>0</v>
          </cell>
          <cell r="T450">
            <v>108788.28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108788.28</v>
          </cell>
        </row>
        <row r="451">
          <cell r="A451" t="str">
            <v>MAYORISTA EN HOTELERIA Y CAMPAMENTOS, S.A. DE C.V.</v>
          </cell>
          <cell r="B451" t="str">
            <v>Proveedores P. Morales</v>
          </cell>
          <cell r="C451" t="str">
            <v>2.1.1.2.1.13.366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21190</v>
          </cell>
          <cell r="O451">
            <v>35353.120000000003</v>
          </cell>
          <cell r="P451">
            <v>56543.12</v>
          </cell>
          <cell r="Q451">
            <v>0</v>
          </cell>
          <cell r="R451">
            <v>56543.12</v>
          </cell>
          <cell r="S451">
            <v>0</v>
          </cell>
          <cell r="T451">
            <v>56543.12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56543.12</v>
          </cell>
        </row>
        <row r="452">
          <cell r="A452" t="str">
            <v>MULTISERVICIOS MAYAKIN, S.A. DE C.V.</v>
          </cell>
          <cell r="B452" t="str">
            <v>Proveedores P. Morales</v>
          </cell>
          <cell r="C452" t="str">
            <v>2.1.1.2.1.13.376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1366400</v>
          </cell>
          <cell r="P452">
            <v>1366400</v>
          </cell>
          <cell r="Q452">
            <v>0</v>
          </cell>
          <cell r="R452">
            <v>1366400</v>
          </cell>
          <cell r="S452">
            <v>0</v>
          </cell>
          <cell r="T452">
            <v>1366400</v>
          </cell>
          <cell r="U452" t="e">
            <v>#REF!</v>
          </cell>
          <cell r="V452">
            <v>0</v>
          </cell>
          <cell r="W452">
            <v>0</v>
          </cell>
          <cell r="X452" t="e">
            <v>#REF!</v>
          </cell>
          <cell r="Y452" t="e">
            <v>#REF!</v>
          </cell>
        </row>
        <row r="453">
          <cell r="A453" t="str">
            <v>MAGAÑA PEÑA JUAN CARLOS</v>
          </cell>
          <cell r="B453" t="str">
            <v>Proveedores P. Fisicas</v>
          </cell>
          <cell r="C453" t="str">
            <v>2.1.1.2.1.13.381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77462.48000000001</v>
          </cell>
          <cell r="P453">
            <v>77462.48000000001</v>
          </cell>
          <cell r="Q453">
            <v>0</v>
          </cell>
          <cell r="R453">
            <v>77462.48</v>
          </cell>
          <cell r="S453">
            <v>0</v>
          </cell>
          <cell r="T453">
            <v>77462.48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77462.48</v>
          </cell>
        </row>
        <row r="454">
          <cell r="A454" t="str">
            <v>MALDONADO ACOSTA CLAUDIA</v>
          </cell>
          <cell r="B454" t="str">
            <v>Proveedores P. Fisicas</v>
          </cell>
          <cell r="C454" t="str">
            <v>2.1.1.2.1.13.390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174244.71</v>
          </cell>
          <cell r="P454">
            <v>174244.71</v>
          </cell>
          <cell r="Q454">
            <v>0</v>
          </cell>
          <cell r="R454">
            <v>174244.71</v>
          </cell>
          <cell r="S454">
            <v>0</v>
          </cell>
          <cell r="T454">
            <v>174244.71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174244.71</v>
          </cell>
        </row>
        <row r="455">
          <cell r="A455" t="str">
            <v>MONKEY BUSINESS SA DE CV</v>
          </cell>
          <cell r="B455" t="str">
            <v>Proveedores P. Morales</v>
          </cell>
          <cell r="C455" t="str">
            <v>2.1.1.2.1.13.395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25889.07</v>
          </cell>
          <cell r="O455">
            <v>0</v>
          </cell>
          <cell r="P455">
            <v>25889.07</v>
          </cell>
          <cell r="Q455">
            <v>0</v>
          </cell>
          <cell r="R455">
            <v>25889.07</v>
          </cell>
          <cell r="S455">
            <v>0</v>
          </cell>
          <cell r="T455">
            <v>25889.07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25889.07</v>
          </cell>
        </row>
        <row r="456">
          <cell r="A456" t="str">
            <v>MANZANILLA AVILA OSCAR EMMANUEL</v>
          </cell>
          <cell r="B456" t="str">
            <v>Proveedores P. Fisicas</v>
          </cell>
          <cell r="C456" t="str">
            <v>2.1.1.2.1.13.402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18285</v>
          </cell>
          <cell r="O456">
            <v>0</v>
          </cell>
          <cell r="P456">
            <v>18285</v>
          </cell>
          <cell r="Q456">
            <v>0</v>
          </cell>
          <cell r="R456">
            <v>18285</v>
          </cell>
          <cell r="S456">
            <v>0</v>
          </cell>
          <cell r="T456">
            <v>18285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18285</v>
          </cell>
        </row>
        <row r="457">
          <cell r="A457" t="str">
            <v>MARINO PONCE GUADALUPE ANETT</v>
          </cell>
          <cell r="B457" t="str">
            <v>Proveedores P. Fisicas</v>
          </cell>
          <cell r="C457" t="str">
            <v>2.1.1.2.1.13.403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36570</v>
          </cell>
          <cell r="O457">
            <v>0</v>
          </cell>
          <cell r="P457">
            <v>36570</v>
          </cell>
          <cell r="Q457">
            <v>0</v>
          </cell>
          <cell r="R457">
            <v>36570</v>
          </cell>
          <cell r="S457">
            <v>0</v>
          </cell>
          <cell r="T457">
            <v>36570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36570</v>
          </cell>
        </row>
        <row r="458">
          <cell r="A458" t="str">
            <v>MORALES VALENZUELA ARMANDO</v>
          </cell>
          <cell r="B458" t="str">
            <v>Proveedores P. Fisicas</v>
          </cell>
          <cell r="C458" t="str">
            <v>2.1.1.2.1.13.409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17066</v>
          </cell>
          <cell r="O458">
            <v>0</v>
          </cell>
          <cell r="P458">
            <v>17066</v>
          </cell>
          <cell r="Q458">
            <v>0</v>
          </cell>
          <cell r="R458">
            <v>17066</v>
          </cell>
          <cell r="S458">
            <v>0</v>
          </cell>
          <cell r="T458">
            <v>17066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17066</v>
          </cell>
        </row>
        <row r="459">
          <cell r="A459" t="str">
            <v>MORA LOPEZ GUADALUPE</v>
          </cell>
          <cell r="B459" t="str">
            <v>Proveedores P. Fisicas</v>
          </cell>
          <cell r="C459" t="str">
            <v>2.1.1.2.1.13.410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18285</v>
          </cell>
          <cell r="O459">
            <v>0</v>
          </cell>
          <cell r="P459">
            <v>18285</v>
          </cell>
          <cell r="Q459">
            <v>0</v>
          </cell>
          <cell r="R459">
            <v>18285</v>
          </cell>
          <cell r="S459">
            <v>0</v>
          </cell>
          <cell r="T459">
            <v>18285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18285</v>
          </cell>
        </row>
        <row r="460">
          <cell r="A460" t="str">
            <v>MANDARIN PROJECTS, S.A. DE C.V.</v>
          </cell>
          <cell r="B460" t="str">
            <v>Proveedores P. Morales</v>
          </cell>
          <cell r="C460" t="str">
            <v>2.1.1.2.1.13.414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2025244</v>
          </cell>
          <cell r="O460">
            <v>0</v>
          </cell>
          <cell r="P460">
            <v>2025244</v>
          </cell>
          <cell r="Q460">
            <v>0</v>
          </cell>
          <cell r="R460">
            <v>2025244</v>
          </cell>
          <cell r="S460">
            <v>0</v>
          </cell>
          <cell r="T460">
            <v>2025244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2025244</v>
          </cell>
        </row>
        <row r="461">
          <cell r="A461" t="str">
            <v>MAQUINARIAS AGREGADOS TZEC, S.A. DE C.V.</v>
          </cell>
          <cell r="B461" t="str">
            <v>Proveedores P. Morales</v>
          </cell>
          <cell r="C461" t="str">
            <v>2.1.1.2.1.13.416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3550000</v>
          </cell>
          <cell r="O461">
            <v>0</v>
          </cell>
          <cell r="P461">
            <v>3550000</v>
          </cell>
          <cell r="Q461">
            <v>0</v>
          </cell>
          <cell r="R461">
            <v>3550000</v>
          </cell>
          <cell r="S461">
            <v>0</v>
          </cell>
          <cell r="T461">
            <v>3550000</v>
          </cell>
          <cell r="U461" t="e">
            <v>#REF!</v>
          </cell>
          <cell r="V461">
            <v>0</v>
          </cell>
          <cell r="W461">
            <v>0</v>
          </cell>
          <cell r="X461" t="e">
            <v>#REF!</v>
          </cell>
          <cell r="Y461" t="e">
            <v>#REF!</v>
          </cell>
        </row>
        <row r="462">
          <cell r="A462" t="str">
            <v>MCN CONSULTORES INTEGRALES, S.A. DE C.V.</v>
          </cell>
          <cell r="B462" t="str">
            <v>Proveedores P. Morales</v>
          </cell>
          <cell r="C462" t="str">
            <v>2.1.1.2.1.13.418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1091829</v>
          </cell>
          <cell r="P462">
            <v>1091829</v>
          </cell>
          <cell r="Q462">
            <v>0</v>
          </cell>
          <cell r="R462">
            <v>1091829</v>
          </cell>
          <cell r="S462">
            <v>0</v>
          </cell>
          <cell r="T462">
            <v>1091829</v>
          </cell>
          <cell r="U462" t="e">
            <v>#REF!</v>
          </cell>
          <cell r="V462">
            <v>0</v>
          </cell>
          <cell r="W462">
            <v>0</v>
          </cell>
          <cell r="X462" t="e">
            <v>#REF!</v>
          </cell>
          <cell r="Y462" t="e">
            <v>#REF!</v>
          </cell>
        </row>
        <row r="463">
          <cell r="A463" t="str">
            <v>MAYABO, S.A. DE C.V.</v>
          </cell>
          <cell r="B463" t="str">
            <v>Proveedores P. Morales</v>
          </cell>
          <cell r="C463" t="str">
            <v>2.1.1.2.1.13.419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315288</v>
          </cell>
          <cell r="O463">
            <v>3565990.8000000003</v>
          </cell>
          <cell r="P463">
            <v>3881278.8000000003</v>
          </cell>
          <cell r="Q463">
            <v>0</v>
          </cell>
          <cell r="R463">
            <v>3881278.8</v>
          </cell>
          <cell r="S463">
            <v>0</v>
          </cell>
          <cell r="T463">
            <v>3881278.8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3881278.8</v>
          </cell>
        </row>
        <row r="464">
          <cell r="A464" t="str">
            <v>MAGNUS SOLUCIONES, S.A. DE C.V.</v>
          </cell>
          <cell r="B464" t="str">
            <v>Proveedores P. Morales</v>
          </cell>
          <cell r="C464" t="str">
            <v>2.1.1.2.1.13.420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654840.20000000007</v>
          </cell>
          <cell r="O464">
            <v>0</v>
          </cell>
          <cell r="P464">
            <v>654840.20000000007</v>
          </cell>
          <cell r="Q464">
            <v>0</v>
          </cell>
          <cell r="R464">
            <v>654840.19999999995</v>
          </cell>
          <cell r="S464">
            <v>0</v>
          </cell>
          <cell r="T464">
            <v>654840.19999999995</v>
          </cell>
          <cell r="U464" t="e">
            <v>#REF!</v>
          </cell>
          <cell r="V464">
            <v>0</v>
          </cell>
          <cell r="W464">
            <v>0</v>
          </cell>
          <cell r="X464" t="e">
            <v>#REF!</v>
          </cell>
          <cell r="Y464" t="e">
            <v>#REF!</v>
          </cell>
        </row>
        <row r="465">
          <cell r="A465" t="str">
            <v>MORENO ALVAREZ JESSICA GUADALUPE</v>
          </cell>
          <cell r="B465" t="str">
            <v>Proveedores P. Fisicas</v>
          </cell>
          <cell r="C465" t="str">
            <v>2.1.1.2.1.13.421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9280</v>
          </cell>
          <cell r="P465">
            <v>9280</v>
          </cell>
          <cell r="Q465">
            <v>0</v>
          </cell>
          <cell r="R465">
            <v>9280</v>
          </cell>
          <cell r="S465">
            <v>0</v>
          </cell>
          <cell r="T465">
            <v>9280</v>
          </cell>
          <cell r="U465" t="e">
            <v>#REF!</v>
          </cell>
          <cell r="V465">
            <v>0</v>
          </cell>
          <cell r="W465">
            <v>0</v>
          </cell>
          <cell r="X465" t="e">
            <v>#REF!</v>
          </cell>
          <cell r="Y465" t="e">
            <v>#REF!</v>
          </cell>
        </row>
        <row r="466">
          <cell r="A466" t="str">
            <v>MARIN GUILLEN OMAR JAASIEL</v>
          </cell>
          <cell r="B466" t="str">
            <v>Proveedores P. Fisicas</v>
          </cell>
          <cell r="C466" t="str">
            <v>2.1.1.2.1.13.423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103405.59</v>
          </cell>
          <cell r="P466">
            <v>103405.59</v>
          </cell>
          <cell r="Q466">
            <v>0</v>
          </cell>
          <cell r="R466">
            <v>103405.59</v>
          </cell>
          <cell r="S466">
            <v>0</v>
          </cell>
          <cell r="T466">
            <v>103405.59</v>
          </cell>
          <cell r="U466">
            <v>0</v>
          </cell>
          <cell r="V466" t="e">
            <v>#REF!</v>
          </cell>
          <cell r="W466">
            <v>0</v>
          </cell>
          <cell r="X466" t="e">
            <v>#REF!</v>
          </cell>
          <cell r="Y466" t="e">
            <v>#REF!</v>
          </cell>
        </row>
        <row r="467">
          <cell r="A467" t="str">
            <v>MALDONADO JURADO ASOCIADOS, S.C.</v>
          </cell>
          <cell r="B467" t="str">
            <v>Proveedores P. Morales</v>
          </cell>
          <cell r="C467" t="str">
            <v>2.1.1.2.1.13.5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6994089.04</v>
          </cell>
          <cell r="P467">
            <v>6994089.04</v>
          </cell>
          <cell r="Q467">
            <v>0</v>
          </cell>
          <cell r="R467">
            <v>6994089.04</v>
          </cell>
          <cell r="S467">
            <v>0</v>
          </cell>
          <cell r="T467">
            <v>6994089.04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6994089.04</v>
          </cell>
        </row>
        <row r="468">
          <cell r="A468" t="str">
            <v>MARRUFO ESPEJO RICARDO CLEMENTE</v>
          </cell>
          <cell r="B468" t="str">
            <v>Proveedores P. Fisicas</v>
          </cell>
          <cell r="C468" t="str">
            <v>2.1.1.2.1.13.6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9280</v>
          </cell>
          <cell r="O468">
            <v>0</v>
          </cell>
          <cell r="P468">
            <v>9280</v>
          </cell>
          <cell r="Q468">
            <v>0</v>
          </cell>
          <cell r="R468">
            <v>9280</v>
          </cell>
          <cell r="S468">
            <v>0</v>
          </cell>
          <cell r="T468">
            <v>9280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9280</v>
          </cell>
        </row>
        <row r="469">
          <cell r="A469" t="str">
            <v>EL MAHARAJA DE LA RIVIERA, S.A. DE C.V.</v>
          </cell>
          <cell r="B469" t="str">
            <v>Proveedores P. Morales</v>
          </cell>
          <cell r="C469" t="str">
            <v>2.1.1.2.1.13.7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1771190.8399999999</v>
          </cell>
          <cell r="P469">
            <v>1771190.8399999999</v>
          </cell>
          <cell r="Q469">
            <v>0</v>
          </cell>
          <cell r="R469">
            <v>1771190.84</v>
          </cell>
          <cell r="S469">
            <v>0</v>
          </cell>
          <cell r="T469">
            <v>1771190.84</v>
          </cell>
          <cell r="U469" t="e">
            <v>#REF!</v>
          </cell>
          <cell r="V469">
            <v>0</v>
          </cell>
          <cell r="W469">
            <v>0</v>
          </cell>
          <cell r="X469" t="e">
            <v>#REF!</v>
          </cell>
          <cell r="Y469" t="e">
            <v>#REF!</v>
          </cell>
        </row>
        <row r="470">
          <cell r="A470" t="str">
            <v>MADERERIA HADAD S.A. DE C.V.</v>
          </cell>
          <cell r="B470" t="str">
            <v>Proveedores P. Morales</v>
          </cell>
          <cell r="C470" t="str">
            <v>2.1.1.2.1.13.84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27278.78</v>
          </cell>
          <cell r="J470">
            <v>0</v>
          </cell>
          <cell r="K470">
            <v>27278.78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27278.78</v>
          </cell>
          <cell r="Q470">
            <v>0</v>
          </cell>
          <cell r="R470">
            <v>27278.78</v>
          </cell>
          <cell r="S470">
            <v>0</v>
          </cell>
          <cell r="T470">
            <v>27278.78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27278.78</v>
          </cell>
        </row>
        <row r="471">
          <cell r="A471" t="str">
            <v xml:space="preserve">MARTINEZ HU JOSE ANTONIO </v>
          </cell>
          <cell r="B471" t="str">
            <v>Proveedores P. Fisicas</v>
          </cell>
          <cell r="C471" t="str">
            <v>2.1.1.2.1.13.88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1347424.95</v>
          </cell>
          <cell r="P471">
            <v>1347424.95</v>
          </cell>
          <cell r="Q471">
            <v>0</v>
          </cell>
          <cell r="R471">
            <v>1347424.95</v>
          </cell>
          <cell r="S471">
            <v>0</v>
          </cell>
          <cell r="T471">
            <v>1347424.95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1347424.95</v>
          </cell>
        </row>
        <row r="472">
          <cell r="A472" t="str">
            <v>MENDOZA SERRANO GABRIELA</v>
          </cell>
          <cell r="B472" t="str">
            <v>Proveedores P. Fisicas</v>
          </cell>
          <cell r="C472" t="str">
            <v>2.1.1.2.1.13.9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208723.31</v>
          </cell>
          <cell r="P472">
            <v>208723.31</v>
          </cell>
          <cell r="Q472">
            <v>0</v>
          </cell>
          <cell r="R472">
            <v>208723.31</v>
          </cell>
          <cell r="S472">
            <v>0</v>
          </cell>
          <cell r="T472">
            <v>208723.31</v>
          </cell>
          <cell r="U472" t="e">
            <v>#REF!</v>
          </cell>
          <cell r="V472">
            <v>0</v>
          </cell>
          <cell r="W472">
            <v>0</v>
          </cell>
          <cell r="X472" t="e">
            <v>#REF!</v>
          </cell>
          <cell r="Y472" t="e">
            <v>#REF!</v>
          </cell>
        </row>
        <row r="473">
          <cell r="A473" t="str">
            <v>MEDINA RODRIGUEZ GABRIEL ALBERTO</v>
          </cell>
          <cell r="B473" t="str">
            <v>Proveedores P. Fisicas</v>
          </cell>
          <cell r="C473" t="str">
            <v>2.1.1.2.1.13.94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550000</v>
          </cell>
          <cell r="N473">
            <v>421600</v>
          </cell>
          <cell r="O473">
            <v>3027.6</v>
          </cell>
          <cell r="P473">
            <v>974627.6</v>
          </cell>
          <cell r="Q473">
            <v>0</v>
          </cell>
          <cell r="R473">
            <v>974627.6</v>
          </cell>
          <cell r="S473">
            <v>0</v>
          </cell>
          <cell r="T473">
            <v>974627.6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974627.6</v>
          </cell>
        </row>
        <row r="474">
          <cell r="A474" t="str">
            <v>NAAL RODRIGUEZ REYNA</v>
          </cell>
          <cell r="B474" t="str">
            <v>Proveedores P. Fisicas</v>
          </cell>
          <cell r="C474" t="str">
            <v>2.1.1.2.1.14.15</v>
          </cell>
          <cell r="D474">
            <v>0</v>
          </cell>
          <cell r="E474">
            <v>0</v>
          </cell>
          <cell r="F474">
            <v>0</v>
          </cell>
          <cell r="G474">
            <v>29861</v>
          </cell>
          <cell r="H474">
            <v>0</v>
          </cell>
          <cell r="I474">
            <v>0</v>
          </cell>
          <cell r="J474">
            <v>0</v>
          </cell>
          <cell r="K474">
            <v>29861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29861</v>
          </cell>
          <cell r="Q474">
            <v>0</v>
          </cell>
          <cell r="R474">
            <v>29861</v>
          </cell>
          <cell r="S474">
            <v>0</v>
          </cell>
          <cell r="T474">
            <v>29861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29861</v>
          </cell>
        </row>
        <row r="475">
          <cell r="A475" t="str">
            <v>NAVIERA OCEAN GM, S.A. DE C.V.</v>
          </cell>
          <cell r="B475" t="str">
            <v>Proveedores P. Morales</v>
          </cell>
          <cell r="C475" t="str">
            <v>2.1.1.2.1.14.19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72832.800000000003</v>
          </cell>
          <cell r="N475">
            <v>0</v>
          </cell>
          <cell r="O475">
            <v>0</v>
          </cell>
          <cell r="P475">
            <v>72832.800000000003</v>
          </cell>
          <cell r="Q475">
            <v>0</v>
          </cell>
          <cell r="R475">
            <v>72832.800000000003</v>
          </cell>
          <cell r="S475">
            <v>0</v>
          </cell>
          <cell r="T475">
            <v>72832.800000000003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72832.800000000003</v>
          </cell>
        </row>
        <row r="476">
          <cell r="A476" t="str">
            <v>NOVASTAR HOTELES S.A. DE C.V.</v>
          </cell>
          <cell r="B476" t="str">
            <v>Proveedores P. Morales</v>
          </cell>
          <cell r="C476" t="str">
            <v>2.1.1.2.1.14.22</v>
          </cell>
          <cell r="D476">
            <v>0</v>
          </cell>
          <cell r="E476">
            <v>0</v>
          </cell>
          <cell r="F476">
            <v>0</v>
          </cell>
          <cell r="G476">
            <v>52699.020000000004</v>
          </cell>
          <cell r="H476">
            <v>0</v>
          </cell>
          <cell r="I476">
            <v>0</v>
          </cell>
          <cell r="J476">
            <v>0</v>
          </cell>
          <cell r="K476">
            <v>52699.020000000004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52699.020000000004</v>
          </cell>
          <cell r="Q476">
            <v>0</v>
          </cell>
          <cell r="R476">
            <v>52699.02</v>
          </cell>
          <cell r="S476">
            <v>0</v>
          </cell>
          <cell r="T476">
            <v>52699.02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52699.02</v>
          </cell>
        </row>
        <row r="477">
          <cell r="A477" t="str">
            <v>NOVELO Y ALCOCER TEOBALDO</v>
          </cell>
          <cell r="B477" t="str">
            <v>Proveedores P. Fisicas</v>
          </cell>
          <cell r="C477" t="str">
            <v>2.1.1.2.1.14.24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1856</v>
          </cell>
          <cell r="I477">
            <v>0</v>
          </cell>
          <cell r="J477">
            <v>0</v>
          </cell>
          <cell r="K477">
            <v>1856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1856</v>
          </cell>
          <cell r="Q477">
            <v>0</v>
          </cell>
          <cell r="R477">
            <v>1856</v>
          </cell>
          <cell r="S477">
            <v>0</v>
          </cell>
          <cell r="T477">
            <v>1856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1856</v>
          </cell>
        </row>
        <row r="478">
          <cell r="A478" t="str">
            <v>NAVARRO FLORES ALEJANDRO</v>
          </cell>
          <cell r="B478" t="str">
            <v>Proveedores P. Fisicas</v>
          </cell>
          <cell r="C478" t="str">
            <v>2.1.1.2.1.14.41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13688</v>
          </cell>
          <cell r="M478">
            <v>0</v>
          </cell>
          <cell r="N478">
            <v>0</v>
          </cell>
          <cell r="O478">
            <v>0</v>
          </cell>
          <cell r="P478">
            <v>13688</v>
          </cell>
          <cell r="Q478">
            <v>0</v>
          </cell>
          <cell r="R478">
            <v>13688</v>
          </cell>
          <cell r="S478">
            <v>0</v>
          </cell>
          <cell r="T478">
            <v>13688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13688</v>
          </cell>
        </row>
        <row r="479">
          <cell r="A479" t="str">
            <v>NAVARRO SANCHEZ IRENE</v>
          </cell>
          <cell r="B479" t="str">
            <v>Proveedores P. Fisicas</v>
          </cell>
          <cell r="C479" t="str">
            <v>2.1.1.2.1.14.48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149525</v>
          </cell>
          <cell r="P479">
            <v>149525</v>
          </cell>
          <cell r="Q479">
            <v>0</v>
          </cell>
          <cell r="R479">
            <v>149525</v>
          </cell>
          <cell r="S479">
            <v>0</v>
          </cell>
          <cell r="T479">
            <v>149525</v>
          </cell>
          <cell r="U479" t="e">
            <v>#REF!</v>
          </cell>
          <cell r="V479">
            <v>0</v>
          </cell>
          <cell r="W479">
            <v>0</v>
          </cell>
          <cell r="X479" t="e">
            <v>#REF!</v>
          </cell>
          <cell r="Y479" t="e">
            <v>#REF!</v>
          </cell>
        </row>
        <row r="480">
          <cell r="A480" t="str">
            <v>NET Q. ROO, S.A. DE C.V.</v>
          </cell>
          <cell r="B480" t="str">
            <v>Proveedores P. Morales</v>
          </cell>
          <cell r="C480" t="str">
            <v>2.1.1.2.1.14.49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43281.14</v>
          </cell>
          <cell r="O480">
            <v>0</v>
          </cell>
          <cell r="P480">
            <v>43281.14</v>
          </cell>
          <cell r="Q480">
            <v>0</v>
          </cell>
          <cell r="R480">
            <v>43281.14</v>
          </cell>
          <cell r="S480">
            <v>0</v>
          </cell>
          <cell r="T480">
            <v>43281.14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43281.14</v>
          </cell>
        </row>
        <row r="481">
          <cell r="A481" t="str">
            <v xml:space="preserve">NAVARRETE PARRAO PEDRO JOSE </v>
          </cell>
          <cell r="B481" t="str">
            <v>Proveedores P. Fisicas</v>
          </cell>
          <cell r="C481" t="str">
            <v>2.1.1.2.1.14.53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520000</v>
          </cell>
          <cell r="N481">
            <v>0</v>
          </cell>
          <cell r="O481">
            <v>0</v>
          </cell>
          <cell r="P481">
            <v>520000</v>
          </cell>
          <cell r="Q481">
            <v>0</v>
          </cell>
          <cell r="R481">
            <v>520000</v>
          </cell>
          <cell r="S481">
            <v>0</v>
          </cell>
          <cell r="T481">
            <v>520000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520000</v>
          </cell>
        </row>
        <row r="482">
          <cell r="A482" t="str">
            <v>NEW WORK SERVICE, S.A. DE C.V.</v>
          </cell>
          <cell r="B482" t="str">
            <v>Proveedores P. Morales</v>
          </cell>
          <cell r="C482" t="str">
            <v>2.1.1.2.1.14.57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1044000</v>
          </cell>
          <cell r="P482">
            <v>1044000</v>
          </cell>
          <cell r="Q482">
            <v>0</v>
          </cell>
          <cell r="R482">
            <v>1044000</v>
          </cell>
          <cell r="S482">
            <v>0</v>
          </cell>
          <cell r="T482">
            <v>1044000</v>
          </cell>
          <cell r="U482" t="e">
            <v>#REF!</v>
          </cell>
          <cell r="V482">
            <v>0</v>
          </cell>
          <cell r="W482">
            <v>0</v>
          </cell>
          <cell r="X482" t="e">
            <v>#REF!</v>
          </cell>
          <cell r="Y482" t="e">
            <v>#REF!</v>
          </cell>
        </row>
        <row r="483">
          <cell r="A483" t="str">
            <v>NACIONAL DE INSUMOS CAPITEL, S.A. DE C.V.</v>
          </cell>
          <cell r="B483" t="str">
            <v>Proveedores P. Morales</v>
          </cell>
          <cell r="C483" t="str">
            <v>2.1.1.2.1.14.63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139200</v>
          </cell>
          <cell r="P483">
            <v>139200</v>
          </cell>
          <cell r="Q483">
            <v>0</v>
          </cell>
          <cell r="R483">
            <v>139200</v>
          </cell>
          <cell r="S483">
            <v>0</v>
          </cell>
          <cell r="T483">
            <v>139200</v>
          </cell>
          <cell r="U483" t="e">
            <v>#REF!</v>
          </cell>
          <cell r="V483">
            <v>0</v>
          </cell>
          <cell r="W483">
            <v>0</v>
          </cell>
          <cell r="X483" t="e">
            <v>#REF!</v>
          </cell>
          <cell r="Y483" t="e">
            <v>#REF!</v>
          </cell>
        </row>
        <row r="484">
          <cell r="A484" t="str">
            <v>NEGOASESORES CORPORATIVOS S.A. DE C.V.</v>
          </cell>
          <cell r="B484" t="str">
            <v>Proveedores P. Morales</v>
          </cell>
          <cell r="C484" t="str">
            <v>2.1.1.2.1.14.65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1200000</v>
          </cell>
          <cell r="P484">
            <v>1200000</v>
          </cell>
          <cell r="Q484">
            <v>0</v>
          </cell>
          <cell r="R484">
            <v>1200000</v>
          </cell>
          <cell r="S484">
            <v>0</v>
          </cell>
          <cell r="T484">
            <v>1200000</v>
          </cell>
          <cell r="U484" t="e">
            <v>#REF!</v>
          </cell>
          <cell r="V484">
            <v>0</v>
          </cell>
          <cell r="W484">
            <v>0</v>
          </cell>
          <cell r="X484" t="e">
            <v>#REF!</v>
          </cell>
          <cell r="Y484" t="e">
            <v>#REF!</v>
          </cell>
        </row>
        <row r="485">
          <cell r="A485" t="str">
            <v>NUÑEZ LEAL GUILLERMO</v>
          </cell>
          <cell r="B485" t="str">
            <v>Proveedores P. Fisicas</v>
          </cell>
          <cell r="C485" t="str">
            <v>2.1.1.2.1.14.66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864200</v>
          </cell>
          <cell r="P485">
            <v>864200</v>
          </cell>
          <cell r="Q485">
            <v>0</v>
          </cell>
          <cell r="R485">
            <v>864200</v>
          </cell>
          <cell r="S485">
            <v>0</v>
          </cell>
          <cell r="T485">
            <v>864200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864200</v>
          </cell>
        </row>
        <row r="486">
          <cell r="A486" t="str">
            <v>PROVEEDORES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</row>
        <row r="487">
          <cell r="A487" t="str">
            <v>BENEFICIARIO</v>
          </cell>
          <cell r="B487" t="str">
            <v>RUBRO EGRESOS</v>
          </cell>
          <cell r="C487" t="str">
            <v>CUENTA</v>
          </cell>
          <cell r="D487" t="str">
            <v>EJERCICIO 2010</v>
          </cell>
          <cell r="E487" t="str">
            <v>EJERCICIO 2011</v>
          </cell>
          <cell r="F487" t="str">
            <v>EJERCICIO 2012</v>
          </cell>
          <cell r="G487" t="str">
            <v>EJERCICIO 2013</v>
          </cell>
          <cell r="H487" t="str">
            <v>EJERCICIO 2014</v>
          </cell>
          <cell r="I487" t="str">
            <v>EJERCICIO 2015</v>
          </cell>
          <cell r="J487" t="str">
            <v>EJERCICIO 2016</v>
          </cell>
          <cell r="K487" t="str">
            <v>Total Hasta 2016</v>
          </cell>
          <cell r="L487" t="str">
            <v>EJERCICIO 2017</v>
          </cell>
          <cell r="M487" t="str">
            <v>EJERCICIO 2018</v>
          </cell>
          <cell r="N487" t="str">
            <v>EJERCICIO 2019</v>
          </cell>
          <cell r="O487" t="str">
            <v>EJERCICIO 2020</v>
          </cell>
          <cell r="P487" t="str">
            <v>Total general EGRESOS</v>
          </cell>
          <cell r="Q487" t="str">
            <v>DIFERENCIA</v>
          </cell>
          <cell r="R487" t="str">
            <v>SALDO EN BALANZA AL 31 DE DICIEMBRE 2020</v>
          </cell>
          <cell r="S487" t="str">
            <v>CXP GENERADAS EN EL MES  (ENERO 2021)</v>
          </cell>
          <cell r="T487" t="str">
            <v>TOTAL CXP AL 31 DE ENERO 2021</v>
          </cell>
          <cell r="U487" t="str">
            <v>PAGOS CON RECURSOS PARA (ADEFAS 2020)</v>
          </cell>
          <cell r="V487" t="str">
            <v>PAGOS VON RECURSOS PARA (PASIVOS 2020)</v>
          </cell>
          <cell r="W487" t="str">
            <v>PAGOS CON RECURSOS 2021</v>
          </cell>
          <cell r="X487" t="str">
            <v>TOTAL PAGADO EN EL MES DE ENERO 2021</v>
          </cell>
          <cell r="Y487" t="str">
            <v>SALDO FINAL</v>
          </cell>
        </row>
        <row r="488">
          <cell r="A488" t="str">
            <v>NOVELO GONZALEZ ROSALINDA ZHAJILLE</v>
          </cell>
          <cell r="B488" t="str">
            <v>Proveedores P. Fisicas</v>
          </cell>
          <cell r="C488" t="str">
            <v>2.1.1.2.1.14.8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6671.16</v>
          </cell>
          <cell r="J488">
            <v>0</v>
          </cell>
          <cell r="K488">
            <v>6671.16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6671.16</v>
          </cell>
          <cell r="Q488">
            <v>0</v>
          </cell>
          <cell r="R488">
            <v>6671.16</v>
          </cell>
          <cell r="S488">
            <v>0</v>
          </cell>
          <cell r="T488">
            <v>6671.16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6671.16</v>
          </cell>
        </row>
        <row r="489">
          <cell r="A489" t="str">
            <v>ORTEGA SANCHEZ MARIA DEL SOCORRO</v>
          </cell>
          <cell r="B489" t="str">
            <v>Proveedores P. Fisicas</v>
          </cell>
          <cell r="C489" t="str">
            <v>2.1.1.2.1.16.107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8533</v>
          </cell>
          <cell r="O489">
            <v>0</v>
          </cell>
          <cell r="P489">
            <v>8533</v>
          </cell>
          <cell r="Q489">
            <v>0</v>
          </cell>
          <cell r="R489">
            <v>8533</v>
          </cell>
          <cell r="S489">
            <v>0</v>
          </cell>
          <cell r="T489">
            <v>8533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8533</v>
          </cell>
        </row>
        <row r="490">
          <cell r="A490" t="str">
            <v>OPE YAXCHILAN, S. DE R.L. DE C.V.</v>
          </cell>
          <cell r="B490" t="str">
            <v>Proveedores P. Morales</v>
          </cell>
          <cell r="C490" t="str">
            <v>2.1.1.2.1.16.108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1973.01</v>
          </cell>
          <cell r="M490">
            <v>0</v>
          </cell>
          <cell r="N490">
            <v>0</v>
          </cell>
          <cell r="O490">
            <v>0</v>
          </cell>
          <cell r="P490">
            <v>1973.01</v>
          </cell>
          <cell r="Q490">
            <v>0</v>
          </cell>
          <cell r="R490">
            <v>1973.01</v>
          </cell>
          <cell r="S490">
            <v>0</v>
          </cell>
          <cell r="T490">
            <v>1973.01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1973.01</v>
          </cell>
        </row>
        <row r="491">
          <cell r="A491" t="str">
            <v>OPERADORA DE TECNOLOGIA VEC S.A. DE C.V.</v>
          </cell>
          <cell r="B491" t="str">
            <v>Proveedores P. Morales</v>
          </cell>
          <cell r="C491" t="str">
            <v>2.1.1.2.1.16.119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105615.67999999999</v>
          </cell>
          <cell r="N491">
            <v>0</v>
          </cell>
          <cell r="O491">
            <v>0</v>
          </cell>
          <cell r="P491">
            <v>105615.67999999999</v>
          </cell>
          <cell r="Q491">
            <v>0</v>
          </cell>
          <cell r="R491">
            <v>105615.67999999999</v>
          </cell>
          <cell r="S491">
            <v>0</v>
          </cell>
          <cell r="T491">
            <v>105615.67999999999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105615.67999999999</v>
          </cell>
        </row>
        <row r="492">
          <cell r="A492" t="str">
            <v>OPERADORA Y DISTRIBUIDORA COMERCIAL KANKUN, S.A. DE C.V.</v>
          </cell>
          <cell r="B492" t="str">
            <v>Proveedores P. Morales</v>
          </cell>
          <cell r="C492" t="str">
            <v>2.1.1.2.1.16.123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174000</v>
          </cell>
          <cell r="P492">
            <v>174000</v>
          </cell>
          <cell r="Q492">
            <v>0</v>
          </cell>
          <cell r="R492">
            <v>174000</v>
          </cell>
          <cell r="S492">
            <v>0</v>
          </cell>
          <cell r="T492">
            <v>174000</v>
          </cell>
          <cell r="U492" t="e">
            <v>#REF!</v>
          </cell>
          <cell r="V492">
            <v>0</v>
          </cell>
          <cell r="W492">
            <v>0</v>
          </cell>
          <cell r="X492" t="e">
            <v>#REF!</v>
          </cell>
          <cell r="Y492" t="e">
            <v>#REF!</v>
          </cell>
        </row>
        <row r="493">
          <cell r="A493" t="str">
            <v>OKUNOROBO ISLAS MICHEL</v>
          </cell>
          <cell r="B493" t="str">
            <v>Proveedores P. Fisicas</v>
          </cell>
          <cell r="C493" t="str">
            <v>2.1.1.2.1.16.18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103405.59</v>
          </cell>
          <cell r="P493">
            <v>103405.59</v>
          </cell>
          <cell r="Q493">
            <v>0</v>
          </cell>
          <cell r="R493">
            <v>103405.59</v>
          </cell>
          <cell r="S493">
            <v>0</v>
          </cell>
          <cell r="T493">
            <v>103405.59</v>
          </cell>
          <cell r="U493">
            <v>0</v>
          </cell>
          <cell r="V493" t="e">
            <v>#REF!</v>
          </cell>
          <cell r="W493">
            <v>0</v>
          </cell>
          <cell r="X493" t="e">
            <v>#REF!</v>
          </cell>
          <cell r="Y493" t="e">
            <v>#REF!</v>
          </cell>
        </row>
        <row r="494">
          <cell r="A494" t="str">
            <v>OPERADORA DE CENTROS DE ESPECTACULOS S.A. DE C.V.</v>
          </cell>
          <cell r="B494" t="str">
            <v>Proveedores P. Morales</v>
          </cell>
          <cell r="C494" t="str">
            <v>2.1.1.2.1.16.19</v>
          </cell>
          <cell r="D494">
            <v>0</v>
          </cell>
          <cell r="E494">
            <v>0</v>
          </cell>
          <cell r="F494">
            <v>0</v>
          </cell>
          <cell r="G494">
            <v>1521509.44</v>
          </cell>
          <cell r="H494">
            <v>0</v>
          </cell>
          <cell r="I494">
            <v>0</v>
          </cell>
          <cell r="J494">
            <v>0</v>
          </cell>
          <cell r="K494">
            <v>1521509.44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1521509.44</v>
          </cell>
          <cell r="Q494">
            <v>0</v>
          </cell>
          <cell r="R494">
            <v>1521509.44</v>
          </cell>
          <cell r="S494">
            <v>0</v>
          </cell>
          <cell r="T494">
            <v>1521509.44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1521509.44</v>
          </cell>
        </row>
        <row r="495">
          <cell r="A495" t="str">
            <v>OJEZA CONTADORES Y ASESORES, SCP</v>
          </cell>
          <cell r="B495" t="str">
            <v>Proveedores P. Morales</v>
          </cell>
          <cell r="C495" t="str">
            <v>2.1.1.2.1.16.2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1080000</v>
          </cell>
          <cell r="P495">
            <v>1080000</v>
          </cell>
          <cell r="Q495">
            <v>0</v>
          </cell>
          <cell r="R495">
            <v>1080000</v>
          </cell>
          <cell r="S495">
            <v>0</v>
          </cell>
          <cell r="T495">
            <v>1080000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1080000</v>
          </cell>
        </row>
        <row r="496">
          <cell r="A496" t="str">
            <v>OPERADORA PEOPLE QUINTANA ROO, S.A. DE C.V.</v>
          </cell>
          <cell r="B496" t="str">
            <v>Proveedores P. Morales</v>
          </cell>
          <cell r="C496" t="str">
            <v>2.1.1.2.1.16.30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455285.12</v>
          </cell>
          <cell r="P496">
            <v>455285.12</v>
          </cell>
          <cell r="Q496">
            <v>0</v>
          </cell>
          <cell r="R496">
            <v>455285.12</v>
          </cell>
          <cell r="S496">
            <v>0</v>
          </cell>
          <cell r="T496">
            <v>455285.12</v>
          </cell>
          <cell r="U496" t="e">
            <v>#REF!</v>
          </cell>
          <cell r="V496">
            <v>0</v>
          </cell>
          <cell r="W496">
            <v>0</v>
          </cell>
          <cell r="X496" t="e">
            <v>#REF!</v>
          </cell>
          <cell r="Y496" t="e">
            <v>#REF!</v>
          </cell>
        </row>
        <row r="497">
          <cell r="A497" t="str">
            <v>ORTEGA DIAZ MA EUGENIA</v>
          </cell>
          <cell r="B497" t="str">
            <v>Proveedores P. Fisicas</v>
          </cell>
          <cell r="C497" t="str">
            <v>2.1.1.2.1.16.36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10749</v>
          </cell>
          <cell r="I497">
            <v>0</v>
          </cell>
          <cell r="J497">
            <v>0</v>
          </cell>
          <cell r="K497">
            <v>10749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10749</v>
          </cell>
          <cell r="Q497">
            <v>0</v>
          </cell>
          <cell r="R497">
            <v>10749</v>
          </cell>
          <cell r="S497">
            <v>0</v>
          </cell>
          <cell r="T497">
            <v>10749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10749</v>
          </cell>
        </row>
        <row r="498">
          <cell r="A498" t="str">
            <v>OPERADORA TURISTICA EL CID RIVIERA MAYA, S.A. DE C.V.</v>
          </cell>
          <cell r="B498" t="str">
            <v>Proveedores P. Morales</v>
          </cell>
          <cell r="C498" t="str">
            <v>2.1.1.2.1.16.83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37800</v>
          </cell>
          <cell r="K498">
            <v>37800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37800</v>
          </cell>
          <cell r="Q498">
            <v>0</v>
          </cell>
          <cell r="R498">
            <v>37800</v>
          </cell>
          <cell r="S498">
            <v>0</v>
          </cell>
          <cell r="T498">
            <v>37800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37800</v>
          </cell>
        </row>
        <row r="499">
          <cell r="A499" t="str">
            <v>OJEDA VERA LAURA ELENA</v>
          </cell>
          <cell r="B499" t="str">
            <v>Proveedores P. Fisicas</v>
          </cell>
          <cell r="C499" t="str">
            <v>2.1.1.2.1.16.94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2088</v>
          </cell>
          <cell r="M499">
            <v>0</v>
          </cell>
          <cell r="N499">
            <v>0</v>
          </cell>
          <cell r="O499">
            <v>0</v>
          </cell>
          <cell r="P499">
            <v>2088</v>
          </cell>
          <cell r="Q499">
            <v>0</v>
          </cell>
          <cell r="R499">
            <v>2088</v>
          </cell>
          <cell r="S499">
            <v>0</v>
          </cell>
          <cell r="T499">
            <v>2088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2088</v>
          </cell>
        </row>
        <row r="500">
          <cell r="A500" t="str">
            <v>OPERADORA DE SERVICIOS FHILO, S.A. DE C.V.</v>
          </cell>
          <cell r="B500" t="str">
            <v>Proveedores P. Morales</v>
          </cell>
          <cell r="C500" t="str">
            <v>2.1.1.2.1.16.97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6639746.75</v>
          </cell>
          <cell r="O500">
            <v>1921798.53</v>
          </cell>
          <cell r="P500">
            <v>8561545.2799999993</v>
          </cell>
          <cell r="Q500">
            <v>0</v>
          </cell>
          <cell r="R500">
            <v>8561545.2799999993</v>
          </cell>
          <cell r="S500">
            <v>0</v>
          </cell>
          <cell r="T500">
            <v>8561545.2799999993</v>
          </cell>
          <cell r="U500" t="e">
            <v>#REF!</v>
          </cell>
          <cell r="V500">
            <v>0</v>
          </cell>
          <cell r="W500">
            <v>0</v>
          </cell>
          <cell r="X500" t="e">
            <v>#REF!</v>
          </cell>
          <cell r="Y500" t="e">
            <v>#REF!</v>
          </cell>
        </row>
        <row r="501">
          <cell r="A501" t="str">
            <v>PUBLICIDAD CRISAV S.A. DE C.V.</v>
          </cell>
          <cell r="B501" t="str">
            <v>Proveedores P. Morales</v>
          </cell>
          <cell r="C501" t="str">
            <v>2.1.1.2.1.17.110</v>
          </cell>
          <cell r="D501">
            <v>0</v>
          </cell>
          <cell r="E501">
            <v>0</v>
          </cell>
          <cell r="F501">
            <v>1899675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1899675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1899675</v>
          </cell>
          <cell r="Q501">
            <v>0</v>
          </cell>
          <cell r="R501">
            <v>1899675</v>
          </cell>
          <cell r="S501">
            <v>0</v>
          </cell>
          <cell r="T501">
            <v>1899675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1899675</v>
          </cell>
        </row>
        <row r="502">
          <cell r="A502" t="str">
            <v>PACHECO JIMENEZ CARLOS ADRIAN</v>
          </cell>
          <cell r="B502" t="str">
            <v>Proveedores P. Fisicas</v>
          </cell>
          <cell r="C502" t="str">
            <v>2.1.1.2.1.17.115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11701.18</v>
          </cell>
          <cell r="J502">
            <v>0</v>
          </cell>
          <cell r="K502">
            <v>11701.18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11701.18</v>
          </cell>
          <cell r="Q502">
            <v>0</v>
          </cell>
          <cell r="R502">
            <v>11701.18</v>
          </cell>
          <cell r="S502">
            <v>0</v>
          </cell>
          <cell r="T502">
            <v>11701.18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11701.18</v>
          </cell>
        </row>
        <row r="503">
          <cell r="A503" t="str">
            <v>PINTO SOLIS MARÍA JOSEFINA</v>
          </cell>
          <cell r="B503" t="str">
            <v>Proveedores P. Fisicas</v>
          </cell>
          <cell r="C503" t="str">
            <v>2.1.1.2.1.17.117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23313.1</v>
          </cell>
          <cell r="J503">
            <v>0</v>
          </cell>
          <cell r="K503">
            <v>23313.1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23313.1</v>
          </cell>
          <cell r="Q503">
            <v>0</v>
          </cell>
          <cell r="R503">
            <v>23313.1</v>
          </cell>
          <cell r="S503">
            <v>0</v>
          </cell>
          <cell r="T503">
            <v>23313.1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23313.1</v>
          </cell>
        </row>
        <row r="504">
          <cell r="A504" t="str">
            <v>PROMOTORA TURISTICA INTRA BAHIA DE CHAAK SA DE CV</v>
          </cell>
          <cell r="B504" t="str">
            <v>Proveedores P. Morales</v>
          </cell>
          <cell r="C504" t="str">
            <v>2.1.1.2.1.17.129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531677.04</v>
          </cell>
          <cell r="J504">
            <v>23462.699999999997</v>
          </cell>
          <cell r="K504">
            <v>555139.74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555139.74</v>
          </cell>
          <cell r="Q504">
            <v>0</v>
          </cell>
          <cell r="R504">
            <v>555139.74</v>
          </cell>
          <cell r="S504">
            <v>0</v>
          </cell>
          <cell r="T504">
            <v>555139.74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555139.74</v>
          </cell>
        </row>
        <row r="505">
          <cell r="A505" t="str">
            <v>PEREZ GUERRERO MARIA DEL ROSARIO</v>
          </cell>
          <cell r="B505" t="str">
            <v>Proveedores P. Fisicas</v>
          </cell>
          <cell r="C505" t="str">
            <v>2.1.1.2.1.17.13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1740</v>
          </cell>
          <cell r="I505">
            <v>0</v>
          </cell>
          <cell r="J505">
            <v>0</v>
          </cell>
          <cell r="K505">
            <v>1740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1740</v>
          </cell>
          <cell r="Q505">
            <v>0</v>
          </cell>
          <cell r="R505">
            <v>1740</v>
          </cell>
          <cell r="S505">
            <v>0</v>
          </cell>
          <cell r="T505">
            <v>1740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1740</v>
          </cell>
        </row>
        <row r="506">
          <cell r="A506" t="str">
            <v>POLANCO AYALA MARIO SALOMON</v>
          </cell>
          <cell r="B506" t="str">
            <v>Proveedores P. Fisicas</v>
          </cell>
          <cell r="C506" t="str">
            <v>2.1.1.2.1.17.130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8700</v>
          </cell>
          <cell r="M506">
            <v>0</v>
          </cell>
          <cell r="N506">
            <v>0</v>
          </cell>
          <cell r="O506">
            <v>0</v>
          </cell>
          <cell r="P506">
            <v>8700</v>
          </cell>
          <cell r="Q506">
            <v>0</v>
          </cell>
          <cell r="R506">
            <v>8700</v>
          </cell>
          <cell r="S506">
            <v>0</v>
          </cell>
          <cell r="T506">
            <v>8700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8700</v>
          </cell>
        </row>
        <row r="507">
          <cell r="A507" t="str">
            <v>PAREDES QUINTANA ELMER ARTURO</v>
          </cell>
          <cell r="B507" t="str">
            <v>Proveedores P. Fisicas</v>
          </cell>
          <cell r="C507" t="str">
            <v>2.1.1.2.1.17.131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21700</v>
          </cell>
          <cell r="M507">
            <v>0</v>
          </cell>
          <cell r="N507">
            <v>0</v>
          </cell>
          <cell r="O507">
            <v>0</v>
          </cell>
          <cell r="P507">
            <v>21700</v>
          </cell>
          <cell r="Q507">
            <v>0</v>
          </cell>
          <cell r="R507">
            <v>21700</v>
          </cell>
          <cell r="S507">
            <v>0</v>
          </cell>
          <cell r="T507">
            <v>21700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21700</v>
          </cell>
        </row>
        <row r="508">
          <cell r="A508" t="str">
            <v>PEREZ RODRIGUEZ MARTHA ELENA</v>
          </cell>
          <cell r="B508" t="str">
            <v>Proveedores P. Fisicas</v>
          </cell>
          <cell r="C508" t="str">
            <v>2.1.1.2.1.17.145</v>
          </cell>
          <cell r="D508">
            <v>0</v>
          </cell>
          <cell r="E508">
            <v>0</v>
          </cell>
          <cell r="F508">
            <v>0</v>
          </cell>
          <cell r="G508">
            <v>44400</v>
          </cell>
          <cell r="H508">
            <v>0</v>
          </cell>
          <cell r="I508">
            <v>0</v>
          </cell>
          <cell r="J508">
            <v>0</v>
          </cell>
          <cell r="K508">
            <v>44400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44400</v>
          </cell>
          <cell r="Q508">
            <v>0</v>
          </cell>
          <cell r="R508">
            <v>44400</v>
          </cell>
          <cell r="S508">
            <v>0</v>
          </cell>
          <cell r="T508">
            <v>44400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44400</v>
          </cell>
        </row>
        <row r="509">
          <cell r="A509" t="str">
            <v>PINEDA GARCIA ARACELI</v>
          </cell>
          <cell r="B509" t="str">
            <v>Proveedores P. Fisicas</v>
          </cell>
          <cell r="C509" t="str">
            <v>2.1.1.2.1.17.147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4307.5</v>
          </cell>
          <cell r="I509">
            <v>0</v>
          </cell>
          <cell r="J509">
            <v>0</v>
          </cell>
          <cell r="K509">
            <v>4307.5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4307.5</v>
          </cell>
          <cell r="Q509">
            <v>0</v>
          </cell>
          <cell r="R509">
            <v>4307.5</v>
          </cell>
          <cell r="S509">
            <v>0</v>
          </cell>
          <cell r="T509">
            <v>4307.5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4307.5</v>
          </cell>
        </row>
        <row r="510">
          <cell r="A510" t="str">
            <v>PADILLA MENDOZA JOSE</v>
          </cell>
          <cell r="B510" t="str">
            <v>Proveedores P. Fisicas</v>
          </cell>
          <cell r="C510" t="str">
            <v>2.1.1.2.1.17.148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13151.61</v>
          </cell>
          <cell r="J510">
            <v>1556.53</v>
          </cell>
          <cell r="K510">
            <v>14708.140000000001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14708.140000000001</v>
          </cell>
          <cell r="Q510">
            <v>0</v>
          </cell>
          <cell r="R510">
            <v>14708.14</v>
          </cell>
          <cell r="S510">
            <v>0</v>
          </cell>
          <cell r="T510">
            <v>14708.14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14708.14</v>
          </cell>
        </row>
        <row r="511">
          <cell r="A511" t="str">
            <v>PECH CERVERA DIANA CLAUDIA</v>
          </cell>
          <cell r="B511" t="str">
            <v>Proveedores P. Fisicas</v>
          </cell>
          <cell r="C511" t="str">
            <v>2.1.1.2.1.17.15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51702.87</v>
          </cell>
          <cell r="P511">
            <v>51702.87</v>
          </cell>
          <cell r="Q511">
            <v>0</v>
          </cell>
          <cell r="R511">
            <v>51702.87</v>
          </cell>
          <cell r="S511">
            <v>0</v>
          </cell>
          <cell r="T511">
            <v>51702.87</v>
          </cell>
          <cell r="U511">
            <v>0</v>
          </cell>
          <cell r="V511" t="e">
            <v>#REF!</v>
          </cell>
          <cell r="W511">
            <v>0</v>
          </cell>
          <cell r="X511" t="e">
            <v>#REF!</v>
          </cell>
          <cell r="Y511" t="e">
            <v>#REF!</v>
          </cell>
        </row>
        <row r="512">
          <cell r="A512" t="str">
            <v>PROMOTORA PUNTA NIZUC, S.A. DE C.V.</v>
          </cell>
          <cell r="B512" t="str">
            <v>Proveedores P. Morales</v>
          </cell>
          <cell r="C512" t="str">
            <v>2.1.1.2.1.17.152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117739.08</v>
          </cell>
          <cell r="I512">
            <v>0</v>
          </cell>
          <cell r="J512">
            <v>0</v>
          </cell>
          <cell r="K512">
            <v>117739.08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117739.08</v>
          </cell>
          <cell r="Q512">
            <v>0</v>
          </cell>
          <cell r="R512">
            <v>117739.08</v>
          </cell>
          <cell r="S512">
            <v>0</v>
          </cell>
          <cell r="T512">
            <v>117739.08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117739.08</v>
          </cell>
        </row>
        <row r="513">
          <cell r="A513" t="str">
            <v>PROFESIONISTAS Y ASOCIADOS DEL MAR S.A. DE C.V.</v>
          </cell>
          <cell r="B513" t="str">
            <v>Proveedores P. Morales</v>
          </cell>
          <cell r="C513" t="str">
            <v>2.1.1.2.1.17.154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580000</v>
          </cell>
          <cell r="K513">
            <v>580000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580000</v>
          </cell>
          <cell r="Q513">
            <v>0</v>
          </cell>
          <cell r="R513">
            <v>580000</v>
          </cell>
          <cell r="S513">
            <v>0</v>
          </cell>
          <cell r="T513">
            <v>580000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580000</v>
          </cell>
        </row>
        <row r="514">
          <cell r="A514" t="str">
            <v>PROYECTOS INTEGRALES DE LA RIVIERA SA DE CV</v>
          </cell>
          <cell r="B514" t="str">
            <v>Proveedores P. Morales</v>
          </cell>
          <cell r="C514" t="str">
            <v>2.1.1.2.1.17.157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660000</v>
          </cell>
          <cell r="I514">
            <v>0</v>
          </cell>
          <cell r="J514">
            <v>0</v>
          </cell>
          <cell r="K514">
            <v>660000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660000</v>
          </cell>
          <cell r="Q514">
            <v>0</v>
          </cell>
          <cell r="R514">
            <v>660000</v>
          </cell>
          <cell r="S514">
            <v>0</v>
          </cell>
          <cell r="T514">
            <v>660000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660000</v>
          </cell>
        </row>
        <row r="515">
          <cell r="A515" t="str">
            <v>PROSURSSA SA DE CV</v>
          </cell>
          <cell r="B515" t="str">
            <v>Proveedores P. Morales</v>
          </cell>
          <cell r="C515" t="str">
            <v>2.1.1.2.1.17.182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119999.95</v>
          </cell>
          <cell r="J515">
            <v>0</v>
          </cell>
          <cell r="K515">
            <v>119999.95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119999.95</v>
          </cell>
          <cell r="Q515">
            <v>0</v>
          </cell>
          <cell r="R515">
            <v>119999.95</v>
          </cell>
          <cell r="S515">
            <v>0</v>
          </cell>
          <cell r="T515">
            <v>119999.95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119999.95</v>
          </cell>
        </row>
        <row r="516">
          <cell r="A516" t="str">
            <v>PUC GOMEZ DAFFRY ALICIA</v>
          </cell>
          <cell r="B516" t="str">
            <v>Proveedores P. Fisicas</v>
          </cell>
          <cell r="C516" t="str">
            <v>2.1.1.2.1.17.19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103405.59</v>
          </cell>
          <cell r="P516">
            <v>103405.59</v>
          </cell>
          <cell r="Q516">
            <v>0</v>
          </cell>
          <cell r="R516">
            <v>103405.59</v>
          </cell>
          <cell r="S516">
            <v>0</v>
          </cell>
          <cell r="T516">
            <v>103405.59</v>
          </cell>
          <cell r="U516">
            <v>0</v>
          </cell>
          <cell r="V516" t="e">
            <v>#REF!</v>
          </cell>
          <cell r="W516">
            <v>0</v>
          </cell>
          <cell r="X516" t="e">
            <v>#REF!</v>
          </cell>
          <cell r="Y516" t="e">
            <v>#REF!</v>
          </cell>
        </row>
        <row r="517">
          <cell r="A517" t="str">
            <v>PARTES Y EQUIPOS DE REFRIGERACION DEL SURESTE S.A. DE C.V.</v>
          </cell>
          <cell r="B517" t="str">
            <v>Proveedores P. Morales</v>
          </cell>
          <cell r="C517" t="str">
            <v>2.1.1.2.1.17.199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2225186.84</v>
          </cell>
          <cell r="J517">
            <v>0</v>
          </cell>
          <cell r="K517">
            <v>2225186.84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2225186.84</v>
          </cell>
          <cell r="Q517">
            <v>0</v>
          </cell>
          <cell r="R517">
            <v>2225186.84</v>
          </cell>
          <cell r="S517">
            <v>0</v>
          </cell>
          <cell r="T517">
            <v>2225186.84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2225186.84</v>
          </cell>
        </row>
        <row r="518">
          <cell r="A518" t="str">
            <v>PRONEVAL DEL SURESTE, S.C.</v>
          </cell>
          <cell r="B518" t="str">
            <v>Proveedores P. Morales</v>
          </cell>
          <cell r="C518" t="str">
            <v>2.1.1.2.1.17.211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100000</v>
          </cell>
          <cell r="M518">
            <v>0</v>
          </cell>
          <cell r="N518">
            <v>0</v>
          </cell>
          <cell r="O518">
            <v>0</v>
          </cell>
          <cell r="P518">
            <v>100000</v>
          </cell>
          <cell r="Q518">
            <v>0</v>
          </cell>
          <cell r="R518">
            <v>100000</v>
          </cell>
          <cell r="S518">
            <v>0</v>
          </cell>
          <cell r="T518">
            <v>100000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100000</v>
          </cell>
        </row>
        <row r="519">
          <cell r="A519" t="str">
            <v>PERERA MARTINEZ DIEGO ALEJANDRO</v>
          </cell>
          <cell r="B519" t="str">
            <v>Proveedores P. Fisicas</v>
          </cell>
          <cell r="C519" t="str">
            <v>2.1.1.2.1.17.215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28379.4</v>
          </cell>
          <cell r="K519">
            <v>28379.4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28379.4</v>
          </cell>
          <cell r="Q519">
            <v>0</v>
          </cell>
          <cell r="R519">
            <v>28379.4</v>
          </cell>
          <cell r="S519">
            <v>0</v>
          </cell>
          <cell r="T519">
            <v>28379.4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28379.4</v>
          </cell>
        </row>
        <row r="520">
          <cell r="A520" t="str">
            <v>PROVEEDORES INNCORT &amp; CO S.A. DE C.V.</v>
          </cell>
          <cell r="B520" t="str">
            <v>Proveedores P. Morales</v>
          </cell>
          <cell r="C520" t="str">
            <v>2.1.1.2.1.17.218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91988.51</v>
          </cell>
          <cell r="K520">
            <v>91988.51</v>
          </cell>
          <cell r="L520">
            <v>164115.40999999997</v>
          </cell>
          <cell r="M520">
            <v>0</v>
          </cell>
          <cell r="N520">
            <v>0</v>
          </cell>
          <cell r="O520">
            <v>0</v>
          </cell>
          <cell r="P520">
            <v>256103.91999999998</v>
          </cell>
          <cell r="Q520">
            <v>0</v>
          </cell>
          <cell r="R520">
            <v>256103.92</v>
          </cell>
          <cell r="S520">
            <v>0</v>
          </cell>
          <cell r="T520">
            <v>256103.92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256103.92</v>
          </cell>
        </row>
        <row r="521">
          <cell r="A521" t="str">
            <v>PACHECO WITZIL ANA KAREN</v>
          </cell>
          <cell r="B521" t="str">
            <v>Proveedores P. Fisicas</v>
          </cell>
          <cell r="C521" t="str">
            <v>2.1.1.2.1.17.219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45555.399999999994</v>
          </cell>
          <cell r="K521">
            <v>45555.399999999994</v>
          </cell>
          <cell r="L521">
            <v>43184.020000000004</v>
          </cell>
          <cell r="M521">
            <v>0</v>
          </cell>
          <cell r="N521">
            <v>0</v>
          </cell>
          <cell r="O521">
            <v>0</v>
          </cell>
          <cell r="P521">
            <v>88739.42</v>
          </cell>
          <cell r="Q521">
            <v>0</v>
          </cell>
          <cell r="R521">
            <v>88739.42</v>
          </cell>
          <cell r="S521">
            <v>0</v>
          </cell>
          <cell r="T521">
            <v>88739.42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88739.42</v>
          </cell>
        </row>
        <row r="522">
          <cell r="A522" t="str">
            <v>POOL DORANTES SILVIA MARIA</v>
          </cell>
          <cell r="B522" t="str">
            <v>Proveedores P. Fisicas</v>
          </cell>
          <cell r="C522" t="str">
            <v>2.1.1.2.1.17.220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7329.16</v>
          </cell>
          <cell r="O522">
            <v>0</v>
          </cell>
          <cell r="P522">
            <v>7329.16</v>
          </cell>
          <cell r="Q522">
            <v>0</v>
          </cell>
          <cell r="R522">
            <v>7329.16</v>
          </cell>
          <cell r="S522">
            <v>0</v>
          </cell>
          <cell r="T522">
            <v>7329.16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7329.16</v>
          </cell>
        </row>
        <row r="523">
          <cell r="A523" t="str">
            <v>PROMOCASA INDUSTRIAL S.A. DE C.V.</v>
          </cell>
          <cell r="B523" t="str">
            <v>Proveedores P. Morales</v>
          </cell>
          <cell r="C523" t="str">
            <v>2.1.1.2.1.17.222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297000</v>
          </cell>
          <cell r="K523">
            <v>297000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297000</v>
          </cell>
          <cell r="Q523">
            <v>0</v>
          </cell>
          <cell r="R523">
            <v>297000</v>
          </cell>
          <cell r="S523">
            <v>0</v>
          </cell>
          <cell r="T523">
            <v>297000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297000</v>
          </cell>
        </row>
        <row r="524">
          <cell r="A524" t="str">
            <v>PRODUCTOS TANTOR S. DE R.L. DE C.V.</v>
          </cell>
          <cell r="B524" t="str">
            <v>Proveedores P. Morales</v>
          </cell>
          <cell r="C524" t="str">
            <v>2.1.1.2.1.17.224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2199.36</v>
          </cell>
          <cell r="N524">
            <v>0</v>
          </cell>
          <cell r="O524">
            <v>0</v>
          </cell>
          <cell r="P524">
            <v>2199.36</v>
          </cell>
          <cell r="Q524">
            <v>0</v>
          </cell>
          <cell r="R524">
            <v>2199.36</v>
          </cell>
          <cell r="S524">
            <v>0</v>
          </cell>
          <cell r="T524">
            <v>2199.36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2199.36</v>
          </cell>
        </row>
        <row r="525">
          <cell r="A525" t="str">
            <v>PACHECO ALMEIDA MARCO ANTONIO</v>
          </cell>
          <cell r="B525" t="str">
            <v>Proveedores P. Fisicas</v>
          </cell>
          <cell r="C525" t="str">
            <v>2.1.1.2.1.17.228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6219.47</v>
          </cell>
          <cell r="O525">
            <v>188081.03999999998</v>
          </cell>
          <cell r="P525">
            <v>194300.50999999998</v>
          </cell>
          <cell r="Q525">
            <v>0</v>
          </cell>
          <cell r="R525">
            <v>194300.51</v>
          </cell>
          <cell r="S525">
            <v>0</v>
          </cell>
          <cell r="T525">
            <v>194300.51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194300.51</v>
          </cell>
        </row>
        <row r="526">
          <cell r="A526" t="str">
            <v>POOT CORREA SAIRA BERENICE</v>
          </cell>
          <cell r="B526" t="str">
            <v>Proveedores P. Fisicas</v>
          </cell>
          <cell r="C526" t="str">
            <v>2.1.1.2.1.17.230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2639.25</v>
          </cell>
          <cell r="P526">
            <v>2639.25</v>
          </cell>
          <cell r="Q526">
            <v>0</v>
          </cell>
          <cell r="R526">
            <v>2639.25</v>
          </cell>
          <cell r="S526">
            <v>0</v>
          </cell>
          <cell r="T526">
            <v>2639.25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2639.25</v>
          </cell>
        </row>
        <row r="527">
          <cell r="A527" t="str">
            <v>PRODUCCIONES ABRAXAS S. DE R.L. DE C.V.</v>
          </cell>
          <cell r="B527" t="str">
            <v>Proveedores P. Morales</v>
          </cell>
          <cell r="C527" t="str">
            <v>2.1.1.2.1.17.233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255200</v>
          </cell>
          <cell r="M527">
            <v>0</v>
          </cell>
          <cell r="N527">
            <v>0</v>
          </cell>
          <cell r="O527">
            <v>0</v>
          </cell>
          <cell r="P527">
            <v>255200</v>
          </cell>
          <cell r="Q527">
            <v>0</v>
          </cell>
          <cell r="R527">
            <v>255200</v>
          </cell>
          <cell r="S527">
            <v>0</v>
          </cell>
          <cell r="T527">
            <v>255200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255200</v>
          </cell>
        </row>
        <row r="528">
          <cell r="A528" t="str">
            <v>PROVEEDORA DE MATERIALES Y EQUIPO PECA S.A. DE C.V.</v>
          </cell>
          <cell r="B528" t="str">
            <v>Proveedores P. Morales</v>
          </cell>
          <cell r="C528" t="str">
            <v>2.1.1.2.1.17.236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139200</v>
          </cell>
          <cell r="M528">
            <v>299830</v>
          </cell>
          <cell r="N528">
            <v>0</v>
          </cell>
          <cell r="O528">
            <v>0</v>
          </cell>
          <cell r="P528">
            <v>439030</v>
          </cell>
          <cell r="Q528">
            <v>0</v>
          </cell>
          <cell r="R528">
            <v>439030</v>
          </cell>
          <cell r="S528">
            <v>0</v>
          </cell>
          <cell r="T528">
            <v>439030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439030</v>
          </cell>
        </row>
        <row r="529">
          <cell r="A529" t="str">
            <v>PROECO CONSULTORES, S.A. DE C.V.</v>
          </cell>
          <cell r="B529" t="str">
            <v>Proveedores P. Morales</v>
          </cell>
          <cell r="C529" t="str">
            <v>2.1.1.2.1.17.249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4085454.7199999997</v>
          </cell>
          <cell r="O529">
            <v>0</v>
          </cell>
          <cell r="P529">
            <v>4085454.7199999997</v>
          </cell>
          <cell r="Q529">
            <v>0</v>
          </cell>
          <cell r="R529">
            <v>4085454.72</v>
          </cell>
          <cell r="S529">
            <v>0</v>
          </cell>
          <cell r="T529">
            <v>4085454.72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4085454.72</v>
          </cell>
        </row>
        <row r="530">
          <cell r="A530" t="str">
            <v xml:space="preserve">PEREZ FIGUEROA JONATHAN </v>
          </cell>
          <cell r="B530" t="str">
            <v>Proveedores P. Fisicas</v>
          </cell>
          <cell r="C530" t="str">
            <v>2.1.1.2.1.17.257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21495.66</v>
          </cell>
          <cell r="N530">
            <v>0</v>
          </cell>
          <cell r="O530">
            <v>0</v>
          </cell>
          <cell r="P530">
            <v>21495.66</v>
          </cell>
          <cell r="Q530">
            <v>0</v>
          </cell>
          <cell r="R530">
            <v>21495.66</v>
          </cell>
          <cell r="S530">
            <v>0</v>
          </cell>
          <cell r="T530">
            <v>21495.66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21495.66</v>
          </cell>
        </row>
        <row r="531">
          <cell r="A531" t="str">
            <v>PUBLIPRONTO, S.A. DE C.V.</v>
          </cell>
          <cell r="B531" t="str">
            <v>Proveedores P. Morales</v>
          </cell>
          <cell r="C531" t="str">
            <v>2.1.1.2.1.17.258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3399388.12</v>
          </cell>
          <cell r="O531">
            <v>1183200</v>
          </cell>
          <cell r="P531">
            <v>4582588.12</v>
          </cell>
          <cell r="Q531">
            <v>0</v>
          </cell>
          <cell r="R531">
            <v>4582588.12</v>
          </cell>
          <cell r="S531">
            <v>0</v>
          </cell>
          <cell r="T531">
            <v>4582588.12</v>
          </cell>
          <cell r="U531" t="e">
            <v>#REF!</v>
          </cell>
          <cell r="V531">
            <v>0</v>
          </cell>
          <cell r="W531">
            <v>0</v>
          </cell>
          <cell r="X531" t="e">
            <v>#REF!</v>
          </cell>
          <cell r="Y531" t="e">
            <v>#REF!</v>
          </cell>
        </row>
        <row r="532">
          <cell r="A532" t="str">
            <v>PEYREFITTE FERREIRO MARIANELA</v>
          </cell>
          <cell r="B532" t="str">
            <v>Proveedores P. Fisicas</v>
          </cell>
          <cell r="C532" t="str">
            <v>2.1.1.2.1.17.265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149491.79999999999</v>
          </cell>
          <cell r="P532">
            <v>149491.79999999999</v>
          </cell>
          <cell r="Q532">
            <v>0</v>
          </cell>
          <cell r="R532">
            <v>149491.79999999999</v>
          </cell>
          <cell r="S532">
            <v>0</v>
          </cell>
          <cell r="T532">
            <v>149491.79999999999</v>
          </cell>
          <cell r="U532">
            <v>0</v>
          </cell>
          <cell r="V532" t="e">
            <v>#REF!</v>
          </cell>
          <cell r="W532">
            <v>0</v>
          </cell>
          <cell r="X532" t="e">
            <v>#REF!</v>
          </cell>
          <cell r="Y532" t="e">
            <v>#REF!</v>
          </cell>
        </row>
        <row r="533">
          <cell r="A533" t="str">
            <v xml:space="preserve">PERALTA ALONZO ANA JOSEFA </v>
          </cell>
          <cell r="B533" t="str">
            <v>Proveedores P. Fisicas</v>
          </cell>
          <cell r="C533" t="str">
            <v>2.1.1.2.1.17.27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582859.6</v>
          </cell>
          <cell r="P533">
            <v>582859.6</v>
          </cell>
          <cell r="Q533">
            <v>0</v>
          </cell>
          <cell r="R533">
            <v>582859.6</v>
          </cell>
          <cell r="S533">
            <v>0</v>
          </cell>
          <cell r="T533">
            <v>582859.6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582859.6</v>
          </cell>
        </row>
        <row r="534">
          <cell r="A534" t="str">
            <v>PROVEEDORES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</row>
        <row r="535">
          <cell r="A535" t="str">
            <v>BENEFICIARIO</v>
          </cell>
          <cell r="B535" t="str">
            <v>RUBRO EGRESOS</v>
          </cell>
          <cell r="C535" t="str">
            <v>CUENTA</v>
          </cell>
          <cell r="D535" t="str">
            <v>EJERCICIO 2010</v>
          </cell>
          <cell r="E535" t="str">
            <v>EJERCICIO 2011</v>
          </cell>
          <cell r="F535" t="str">
            <v>EJERCICIO 2012</v>
          </cell>
          <cell r="G535" t="str">
            <v>EJERCICIO 2013</v>
          </cell>
          <cell r="H535" t="str">
            <v>EJERCICIO 2014</v>
          </cell>
          <cell r="I535" t="str">
            <v>EJERCICIO 2015</v>
          </cell>
          <cell r="J535" t="str">
            <v>EJERCICIO 2016</v>
          </cell>
          <cell r="K535" t="str">
            <v>Total Hasta 2016</v>
          </cell>
          <cell r="L535" t="str">
            <v>EJERCICIO 2017</v>
          </cell>
          <cell r="M535" t="str">
            <v>EJERCICIO 2018</v>
          </cell>
          <cell r="N535" t="str">
            <v>EJERCICIO 2019</v>
          </cell>
          <cell r="O535" t="str">
            <v>EJERCICIO 2020</v>
          </cell>
          <cell r="P535" t="str">
            <v>Total general EGRESOS</v>
          </cell>
          <cell r="Q535" t="str">
            <v>DIFERENCIA</v>
          </cell>
          <cell r="R535" t="str">
            <v>SALDO EN BALANZA AL 31 DE DICIEMBRE 2020</v>
          </cell>
          <cell r="S535" t="str">
            <v>CXP GENERADAS EN EL MES  (ENERO 2021)</v>
          </cell>
          <cell r="T535" t="str">
            <v>TOTAL CXP AL 31 DE ENERO 2021</v>
          </cell>
          <cell r="U535" t="str">
            <v>PAGOS CON RECURSOS PARA (ADEFAS 2020)</v>
          </cell>
          <cell r="V535" t="str">
            <v>PAGOS VON RECURSOS PARA (PASIVOS 2020)</v>
          </cell>
          <cell r="W535" t="str">
            <v>PAGOS CON RECURSOS 2021</v>
          </cell>
          <cell r="X535" t="str">
            <v>TOTAL PAGADO EN EL MES DE ENERO 2021</v>
          </cell>
          <cell r="Y535" t="str">
            <v>SALDO FINAL</v>
          </cell>
        </row>
        <row r="536">
          <cell r="A536" t="str">
            <v>PAREJAS MENDEZ ANDRES</v>
          </cell>
          <cell r="B536" t="str">
            <v>Proveedores P. Fisicas</v>
          </cell>
          <cell r="C536" t="str">
            <v>2.1.1.2.1.17.271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78704.42</v>
          </cell>
          <cell r="O536">
            <v>824087.93</v>
          </cell>
          <cell r="P536">
            <v>902792.35000000009</v>
          </cell>
          <cell r="Q536">
            <v>0</v>
          </cell>
          <cell r="R536">
            <v>902792.35</v>
          </cell>
          <cell r="S536">
            <v>0</v>
          </cell>
          <cell r="T536">
            <v>902792.35</v>
          </cell>
          <cell r="U536" t="e">
            <v>#REF!</v>
          </cell>
          <cell r="V536">
            <v>0</v>
          </cell>
          <cell r="W536">
            <v>0</v>
          </cell>
          <cell r="X536" t="e">
            <v>#REF!</v>
          </cell>
          <cell r="Y536" t="e">
            <v>#REF!</v>
          </cell>
        </row>
        <row r="537">
          <cell r="A537" t="str">
            <v>PEREZ CAMACHO JORGE ENRIQUE</v>
          </cell>
          <cell r="B537" t="str">
            <v>Proveedores P. Fisicas</v>
          </cell>
          <cell r="C537" t="str">
            <v>2.1.1.2.1.17.288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9000</v>
          </cell>
          <cell r="P537">
            <v>9000</v>
          </cell>
          <cell r="Q537">
            <v>0</v>
          </cell>
          <cell r="R537">
            <v>9000</v>
          </cell>
          <cell r="S537">
            <v>0</v>
          </cell>
          <cell r="T537">
            <v>9000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9000</v>
          </cell>
        </row>
        <row r="538">
          <cell r="A538" t="str">
            <v>PUBLICIDAD CANCUN REAL, S.A. DE C.V.</v>
          </cell>
          <cell r="B538" t="str">
            <v>Proveedores P. Morales</v>
          </cell>
          <cell r="C538" t="str">
            <v>2.1.1.2.1.17.289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240700</v>
          </cell>
          <cell r="P538">
            <v>240700</v>
          </cell>
          <cell r="Q538">
            <v>0</v>
          </cell>
          <cell r="R538">
            <v>240700</v>
          </cell>
          <cell r="S538">
            <v>0</v>
          </cell>
          <cell r="T538">
            <v>240700</v>
          </cell>
          <cell r="U538" t="e">
            <v>#REF!</v>
          </cell>
          <cell r="V538">
            <v>0</v>
          </cell>
          <cell r="W538">
            <v>0</v>
          </cell>
          <cell r="X538" t="e">
            <v>#REF!</v>
          </cell>
          <cell r="Y538" t="e">
            <v>#REF!</v>
          </cell>
        </row>
        <row r="539">
          <cell r="A539" t="str">
            <v>POLISOFTWARES, S.A. DE C.V.</v>
          </cell>
          <cell r="B539" t="str">
            <v>Proveedores P. Morales</v>
          </cell>
          <cell r="C539" t="str">
            <v>2.1.1.2.1.17.294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464058</v>
          </cell>
          <cell r="P539">
            <v>464058</v>
          </cell>
          <cell r="Q539">
            <v>0</v>
          </cell>
          <cell r="R539">
            <v>464058</v>
          </cell>
          <cell r="S539">
            <v>0</v>
          </cell>
          <cell r="T539">
            <v>464058</v>
          </cell>
          <cell r="U539" t="e">
            <v>#REF!</v>
          </cell>
          <cell r="V539">
            <v>0</v>
          </cell>
          <cell r="W539">
            <v>0</v>
          </cell>
          <cell r="X539" t="e">
            <v>#REF!</v>
          </cell>
          <cell r="Y539" t="e">
            <v>#REF!</v>
          </cell>
        </row>
        <row r="540">
          <cell r="A540" t="str">
            <v>PROINSUMOSE IMPLEMENTACION CAPITEL, S.A. DE C.V.</v>
          </cell>
          <cell r="B540" t="str">
            <v>Proveedores P. Morales</v>
          </cell>
          <cell r="C540" t="str">
            <v>2.1.1.2.1.17.295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2000000</v>
          </cell>
          <cell r="O540">
            <v>0</v>
          </cell>
          <cell r="P540">
            <v>2000000</v>
          </cell>
          <cell r="Q540">
            <v>0</v>
          </cell>
          <cell r="R540">
            <v>2000000</v>
          </cell>
          <cell r="S540">
            <v>0</v>
          </cell>
          <cell r="T540">
            <v>2000000</v>
          </cell>
          <cell r="U540" t="e">
            <v>#REF!</v>
          </cell>
          <cell r="V540">
            <v>0</v>
          </cell>
          <cell r="W540">
            <v>0</v>
          </cell>
          <cell r="X540" t="e">
            <v>#REF!</v>
          </cell>
          <cell r="Y540" t="e">
            <v>#REF!</v>
          </cell>
        </row>
        <row r="541">
          <cell r="A541" t="str">
            <v xml:space="preserve">PEÑA LOPEZ JUANA </v>
          </cell>
          <cell r="B541" t="str">
            <v>Proveedores P. Fisicas</v>
          </cell>
          <cell r="C541" t="str">
            <v>2.1.1.2.1.17.298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23200</v>
          </cell>
          <cell r="P541">
            <v>23200</v>
          </cell>
          <cell r="Q541">
            <v>0</v>
          </cell>
          <cell r="R541">
            <v>23200</v>
          </cell>
          <cell r="S541">
            <v>0</v>
          </cell>
          <cell r="T541">
            <v>23200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23200</v>
          </cell>
        </row>
        <row r="542">
          <cell r="A542" t="str">
            <v>PARRA Y ASOCIADOS CONTADORES PUBLICOS, S.C.</v>
          </cell>
          <cell r="B542" t="str">
            <v>Proveedores P. Morales</v>
          </cell>
          <cell r="C542" t="str">
            <v>2.1.1.2.1.17.300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3600000</v>
          </cell>
          <cell r="P542">
            <v>3600000</v>
          </cell>
          <cell r="Q542">
            <v>0</v>
          </cell>
          <cell r="R542">
            <v>3600000</v>
          </cell>
          <cell r="S542">
            <v>0</v>
          </cell>
          <cell r="T542">
            <v>3600000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3600000</v>
          </cell>
        </row>
        <row r="543">
          <cell r="A543" t="str">
            <v>PALMA LECHUGA ALONDRA NEOMI</v>
          </cell>
          <cell r="B543" t="str">
            <v>Proveedores P. Fisicas</v>
          </cell>
          <cell r="C543" t="str">
            <v>2.1.1.2.1.17.303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5340.64</v>
          </cell>
          <cell r="O543">
            <v>0</v>
          </cell>
          <cell r="P543">
            <v>5340.64</v>
          </cell>
          <cell r="Q543">
            <v>0</v>
          </cell>
          <cell r="R543">
            <v>5340.64</v>
          </cell>
          <cell r="S543">
            <v>0</v>
          </cell>
          <cell r="T543">
            <v>5340.64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5340.64</v>
          </cell>
        </row>
        <row r="544">
          <cell r="A544" t="str">
            <v>PASTELERIA Y PANIFICADORA MERCY, S.A. DE C.V.</v>
          </cell>
          <cell r="B544" t="str">
            <v>Proveedores P. Morales</v>
          </cell>
          <cell r="C544" t="str">
            <v>2.1.1.2.1.17.310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5100</v>
          </cell>
          <cell r="P544">
            <v>5100</v>
          </cell>
          <cell r="Q544">
            <v>0</v>
          </cell>
          <cell r="R544">
            <v>5100</v>
          </cell>
          <cell r="S544">
            <v>0</v>
          </cell>
          <cell r="T544">
            <v>5100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5100</v>
          </cell>
        </row>
        <row r="545">
          <cell r="A545" t="str">
            <v>PUC JIMENEZ DANIEL JESUS</v>
          </cell>
          <cell r="B545" t="str">
            <v>Proveedores P. Fisicas</v>
          </cell>
          <cell r="C545" t="str">
            <v>2.1.1.2.1.17.311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60106.11</v>
          </cell>
          <cell r="P545">
            <v>60106.11</v>
          </cell>
          <cell r="Q545">
            <v>0</v>
          </cell>
          <cell r="R545">
            <v>60106.11</v>
          </cell>
          <cell r="S545">
            <v>0</v>
          </cell>
          <cell r="T545">
            <v>60106.11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60106.11</v>
          </cell>
        </row>
        <row r="546">
          <cell r="A546" t="str">
            <v>PUC DZUL LIGIA DEL CARMEN</v>
          </cell>
          <cell r="B546" t="str">
            <v>Proveedores P. Fisicas</v>
          </cell>
          <cell r="C546" t="str">
            <v>2.1.1.2.1.17.313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48019.64</v>
          </cell>
          <cell r="P546">
            <v>48019.64</v>
          </cell>
          <cell r="Q546">
            <v>0</v>
          </cell>
          <cell r="R546">
            <v>48019.64</v>
          </cell>
          <cell r="S546">
            <v>0</v>
          </cell>
          <cell r="T546">
            <v>48019.64</v>
          </cell>
          <cell r="U546">
            <v>0</v>
          </cell>
          <cell r="V546" t="e">
            <v>#REF!</v>
          </cell>
          <cell r="W546">
            <v>0</v>
          </cell>
          <cell r="X546" t="e">
            <v>#REF!</v>
          </cell>
          <cell r="Y546" t="e">
            <v>#REF!</v>
          </cell>
        </row>
        <row r="547">
          <cell r="A547" t="str">
            <v>PAPERTEK, S.A. DE C.V.</v>
          </cell>
          <cell r="B547" t="str">
            <v>Proveedores P. Morales</v>
          </cell>
          <cell r="C547" t="str">
            <v>2.1.1.2.1.17.314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4221064.17</v>
          </cell>
          <cell r="P547">
            <v>4221064.17</v>
          </cell>
          <cell r="Q547">
            <v>0</v>
          </cell>
          <cell r="R547">
            <v>4221064.17</v>
          </cell>
          <cell r="S547">
            <v>0</v>
          </cell>
          <cell r="T547">
            <v>4221064.17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4221064.17</v>
          </cell>
        </row>
        <row r="548">
          <cell r="A548" t="str">
            <v>399 PROJECT DEVELOPMENT, S.A. DE C.V.</v>
          </cell>
          <cell r="B548" t="str">
            <v>Proveedores P. Morales</v>
          </cell>
          <cell r="C548" t="str">
            <v>2.1.1.2.1.17.315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6243995.7999999998</v>
          </cell>
          <cell r="P548">
            <v>6243995.7999999998</v>
          </cell>
          <cell r="Q548">
            <v>0</v>
          </cell>
          <cell r="R548">
            <v>6243995.7999999998</v>
          </cell>
          <cell r="S548">
            <v>0</v>
          </cell>
          <cell r="T548">
            <v>6243995.7999999998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6243995.7999999998</v>
          </cell>
        </row>
        <row r="549">
          <cell r="A549" t="str">
            <v>PATESA S. DE R.L. DE C.V.</v>
          </cell>
          <cell r="B549" t="str">
            <v>Proveedores P. Morales</v>
          </cell>
          <cell r="C549" t="str">
            <v>2.1.1.2.1.17.4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</row>
        <row r="550">
          <cell r="A550" t="str">
            <v>PEREZ GUERRERO RAFAEL ARTURO</v>
          </cell>
          <cell r="B550" t="str">
            <v>Proveedores P. Fisicas</v>
          </cell>
          <cell r="C550" t="str">
            <v>2.1.1.2.1.17.47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137359.71</v>
          </cell>
          <cell r="K550">
            <v>137359.71</v>
          </cell>
          <cell r="L550">
            <v>0</v>
          </cell>
          <cell r="M550">
            <v>1112974.55</v>
          </cell>
          <cell r="N550">
            <v>0</v>
          </cell>
          <cell r="O550">
            <v>10239.9</v>
          </cell>
          <cell r="P550">
            <v>1260574.1599999999</v>
          </cell>
          <cell r="Q550">
            <v>0</v>
          </cell>
          <cell r="R550">
            <v>1260574.1599999999</v>
          </cell>
          <cell r="S550">
            <v>0</v>
          </cell>
          <cell r="T550">
            <v>1260574.1599999999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1260574.1599999999</v>
          </cell>
        </row>
        <row r="551">
          <cell r="A551" t="str">
            <v>PRODUCCIONES DETOCHOMOROCHO, S.A DE C.V</v>
          </cell>
          <cell r="B551" t="str">
            <v>Proveedores P. Morales</v>
          </cell>
          <cell r="C551" t="str">
            <v>2.1.1.2.1.17.49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332000.03999999998</v>
          </cell>
          <cell r="I551">
            <v>0</v>
          </cell>
          <cell r="J551">
            <v>0</v>
          </cell>
          <cell r="K551">
            <v>332000.03999999998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332000.03999999998</v>
          </cell>
          <cell r="Q551">
            <v>0</v>
          </cell>
          <cell r="R551">
            <v>332000.03999999998</v>
          </cell>
          <cell r="S551">
            <v>0</v>
          </cell>
          <cell r="T551">
            <v>332000.03999999998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332000.03999999998</v>
          </cell>
        </row>
        <row r="552">
          <cell r="A552" t="str">
            <v>PROFFICIA, S.C.</v>
          </cell>
          <cell r="B552" t="str">
            <v>Proveedores P. Morales</v>
          </cell>
          <cell r="C552" t="str">
            <v>2.1.1.2.1.17.5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11075902.720000001</v>
          </cell>
          <cell r="P552">
            <v>11075902.720000001</v>
          </cell>
          <cell r="Q552">
            <v>0</v>
          </cell>
          <cell r="R552">
            <v>11075902.720000001</v>
          </cell>
          <cell r="S552">
            <v>0</v>
          </cell>
          <cell r="T552">
            <v>11075902.720000001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11075902.720000001</v>
          </cell>
        </row>
        <row r="553">
          <cell r="A553" t="str">
            <v>PAIZ LEAL EVELIN SEHEIDI</v>
          </cell>
          <cell r="B553" t="str">
            <v>Proveedores P. Fisicas</v>
          </cell>
          <cell r="C553" t="str">
            <v>2.1.1.2.1.17.51</v>
          </cell>
          <cell r="D553">
            <v>0</v>
          </cell>
          <cell r="E553">
            <v>0</v>
          </cell>
          <cell r="F553">
            <v>0</v>
          </cell>
          <cell r="G553">
            <v>23676.3</v>
          </cell>
          <cell r="H553">
            <v>0</v>
          </cell>
          <cell r="I553">
            <v>0</v>
          </cell>
          <cell r="J553">
            <v>0</v>
          </cell>
          <cell r="K553">
            <v>23676.3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23676.3</v>
          </cell>
          <cell r="Q553">
            <v>0</v>
          </cell>
          <cell r="R553">
            <v>23676.3</v>
          </cell>
          <cell r="S553">
            <v>0</v>
          </cell>
          <cell r="T553">
            <v>23676.3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23676.3</v>
          </cell>
        </row>
        <row r="554">
          <cell r="A554" t="str">
            <v xml:space="preserve">PATRON ASCENCIO GEMA LIZETH </v>
          </cell>
          <cell r="B554" t="str">
            <v>Proveedores P. Fisicas</v>
          </cell>
          <cell r="C554" t="str">
            <v>2.1.1.2.1.17.52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20677</v>
          </cell>
          <cell r="O554">
            <v>24650</v>
          </cell>
          <cell r="P554">
            <v>45327</v>
          </cell>
          <cell r="Q554">
            <v>0</v>
          </cell>
          <cell r="R554">
            <v>45327</v>
          </cell>
          <cell r="S554">
            <v>0</v>
          </cell>
          <cell r="T554">
            <v>45327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45327</v>
          </cell>
        </row>
        <row r="555">
          <cell r="A555" t="str">
            <v>PROYECTS ARTECK, S.A. DE C.V.</v>
          </cell>
          <cell r="B555" t="str">
            <v>Proveedores P. Morales</v>
          </cell>
          <cell r="C555" t="str">
            <v>2.1.1.2.1.17.6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163398.78</v>
          </cell>
          <cell r="P555">
            <v>163398.78</v>
          </cell>
          <cell r="Q555">
            <v>0</v>
          </cell>
          <cell r="R555">
            <v>163398.78</v>
          </cell>
          <cell r="S555">
            <v>0</v>
          </cell>
          <cell r="T555">
            <v>163398.78</v>
          </cell>
          <cell r="U555" t="e">
            <v>#REF!</v>
          </cell>
          <cell r="V555">
            <v>0</v>
          </cell>
          <cell r="W555">
            <v>0</v>
          </cell>
          <cell r="X555" t="e">
            <v>#REF!</v>
          </cell>
          <cell r="Y555" t="e">
            <v>#REF!</v>
          </cell>
        </row>
        <row r="556">
          <cell r="A556" t="str">
            <v>PADEM LIMPIEZA S.A. DE C.V.</v>
          </cell>
          <cell r="B556" t="str">
            <v>Proveedores P. Morales</v>
          </cell>
          <cell r="C556" t="str">
            <v>2.1.1.2.1.17.71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688936.6</v>
          </cell>
          <cell r="O556">
            <v>1677594.31</v>
          </cell>
          <cell r="P556">
            <v>2366530.91</v>
          </cell>
          <cell r="Q556">
            <v>0</v>
          </cell>
          <cell r="R556">
            <v>2366530.91</v>
          </cell>
          <cell r="S556">
            <v>0</v>
          </cell>
          <cell r="T556">
            <v>2366530.91</v>
          </cell>
          <cell r="U556" t="e">
            <v>#REF!</v>
          </cell>
          <cell r="V556">
            <v>0</v>
          </cell>
          <cell r="W556">
            <v>0</v>
          </cell>
          <cell r="X556" t="e">
            <v>#REF!</v>
          </cell>
          <cell r="Y556" t="e">
            <v>#REF!</v>
          </cell>
        </row>
        <row r="557">
          <cell r="A557" t="str">
            <v>PULSIAM S.A. DE C.V.</v>
          </cell>
          <cell r="B557" t="str">
            <v>Proveedores P. Morales</v>
          </cell>
          <cell r="C557" t="str">
            <v>2.1.1.2.1.17.72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2100000</v>
          </cell>
          <cell r="P557">
            <v>2100000</v>
          </cell>
          <cell r="Q557">
            <v>0</v>
          </cell>
          <cell r="R557">
            <v>2100000</v>
          </cell>
          <cell r="S557">
            <v>0</v>
          </cell>
          <cell r="T557">
            <v>2100000</v>
          </cell>
          <cell r="U557">
            <v>0</v>
          </cell>
          <cell r="V557" t="e">
            <v>#REF!</v>
          </cell>
          <cell r="W557">
            <v>0</v>
          </cell>
          <cell r="X557" t="e">
            <v>#REF!</v>
          </cell>
          <cell r="Y557" t="e">
            <v>#REF!</v>
          </cell>
        </row>
        <row r="558">
          <cell r="A558" t="str">
            <v>POOT CAAMAL LETICIA</v>
          </cell>
          <cell r="B558" t="str">
            <v>Proveedores P. Fisicas</v>
          </cell>
          <cell r="C558" t="str">
            <v>2.1.1.2.1.17.76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102565.43999999999</v>
          </cell>
          <cell r="M558">
            <v>0</v>
          </cell>
          <cell r="N558">
            <v>119062.40000000005</v>
          </cell>
          <cell r="O558">
            <v>156785.59999999998</v>
          </cell>
          <cell r="P558">
            <v>378413.44</v>
          </cell>
          <cell r="Q558">
            <v>0</v>
          </cell>
          <cell r="R558">
            <v>378413.44</v>
          </cell>
          <cell r="S558">
            <v>0</v>
          </cell>
          <cell r="T558">
            <v>378413.44</v>
          </cell>
          <cell r="U558" t="e">
            <v>#REF!</v>
          </cell>
          <cell r="V558">
            <v>0</v>
          </cell>
          <cell r="W558">
            <v>0</v>
          </cell>
          <cell r="X558" t="e">
            <v>#REF!</v>
          </cell>
          <cell r="Y558" t="e">
            <v>#REF!</v>
          </cell>
        </row>
        <row r="559">
          <cell r="A559" t="str">
            <v>PIXEL PRESS S.A. DE C.V.</v>
          </cell>
          <cell r="B559" t="str">
            <v>Proveedores P. Morales</v>
          </cell>
          <cell r="C559" t="str">
            <v>2.1.1.2.1.17.79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92799.92</v>
          </cell>
          <cell r="J559">
            <v>0</v>
          </cell>
          <cell r="K559">
            <v>92799.92</v>
          </cell>
          <cell r="L559">
            <v>178683.5</v>
          </cell>
          <cell r="M559">
            <v>0</v>
          </cell>
          <cell r="N559">
            <v>313527.99</v>
          </cell>
          <cell r="O559">
            <v>73497.600000000006</v>
          </cell>
          <cell r="P559">
            <v>658509.00999999989</v>
          </cell>
          <cell r="Q559">
            <v>0</v>
          </cell>
          <cell r="R559">
            <v>658509.01</v>
          </cell>
          <cell r="S559">
            <v>0</v>
          </cell>
          <cell r="T559">
            <v>658509.01</v>
          </cell>
          <cell r="U559" t="e">
            <v>#REF!</v>
          </cell>
          <cell r="V559">
            <v>0</v>
          </cell>
          <cell r="W559">
            <v>0</v>
          </cell>
          <cell r="X559" t="e">
            <v>#REF!</v>
          </cell>
          <cell r="Y559" t="e">
            <v>#REF!</v>
          </cell>
        </row>
        <row r="560">
          <cell r="A560" t="str">
            <v>PERAZA OLIVA MIRIAM DEL CARMEN</v>
          </cell>
          <cell r="B560" t="str">
            <v>Proveedores P. Fisicas</v>
          </cell>
          <cell r="C560" t="str">
            <v>2.1.1.2.1.17.8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9048</v>
          </cell>
          <cell r="O560">
            <v>19070.63</v>
          </cell>
          <cell r="P560">
            <v>28118.63</v>
          </cell>
          <cell r="Q560">
            <v>0</v>
          </cell>
          <cell r="R560">
            <v>28118.63</v>
          </cell>
          <cell r="S560">
            <v>0</v>
          </cell>
          <cell r="T560">
            <v>28118.63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28118.63</v>
          </cell>
        </row>
        <row r="561">
          <cell r="A561" t="str">
            <v>PECH PECH VERONICA DE JESUS</v>
          </cell>
          <cell r="B561" t="str">
            <v>Proveedores P. Fisicas</v>
          </cell>
          <cell r="C561" t="str">
            <v>2.1.1.2.1.17.80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19140</v>
          </cell>
          <cell r="O561">
            <v>5916</v>
          </cell>
          <cell r="P561">
            <v>25056</v>
          </cell>
          <cell r="Q561">
            <v>0</v>
          </cell>
          <cell r="R561">
            <v>25056</v>
          </cell>
          <cell r="S561">
            <v>0</v>
          </cell>
          <cell r="T561">
            <v>25056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25056</v>
          </cell>
        </row>
        <row r="562">
          <cell r="A562" t="str">
            <v>PENINSULAR DE HOTELES S.A. DE C.V.</v>
          </cell>
          <cell r="B562" t="str">
            <v>Proveedores P. Morales</v>
          </cell>
          <cell r="C562" t="str">
            <v>2.1.1.2.1.17.83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12488.65</v>
          </cell>
          <cell r="I562">
            <v>0</v>
          </cell>
          <cell r="J562">
            <v>0</v>
          </cell>
          <cell r="K562">
            <v>12488.65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12488.65</v>
          </cell>
          <cell r="Q562">
            <v>0</v>
          </cell>
          <cell r="R562">
            <v>12488.65</v>
          </cell>
          <cell r="S562">
            <v>0</v>
          </cell>
          <cell r="T562">
            <v>12488.65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12488.65</v>
          </cell>
        </row>
        <row r="563">
          <cell r="A563" t="str">
            <v>PECH CASTILLEJOS YIMMY</v>
          </cell>
          <cell r="B563" t="str">
            <v>Proveedores P. Fisicas</v>
          </cell>
          <cell r="C563" t="str">
            <v>2.1.1.2.1.17.9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469758.19</v>
          </cell>
          <cell r="P563">
            <v>469758.19</v>
          </cell>
          <cell r="Q563">
            <v>0</v>
          </cell>
          <cell r="R563">
            <v>469758.19</v>
          </cell>
          <cell r="S563">
            <v>0</v>
          </cell>
          <cell r="T563">
            <v>469758.19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469758.19</v>
          </cell>
        </row>
        <row r="564">
          <cell r="A564" t="str">
            <v>PACHECO ANOTA SANTIAGO</v>
          </cell>
          <cell r="B564" t="str">
            <v>Proveedores P. Fisicas</v>
          </cell>
          <cell r="C564" t="str">
            <v>2.1.1.2.1.17.94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74008</v>
          </cell>
          <cell r="I564">
            <v>0</v>
          </cell>
          <cell r="J564">
            <v>0</v>
          </cell>
          <cell r="K564">
            <v>74008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74008</v>
          </cell>
          <cell r="Q564">
            <v>0</v>
          </cell>
          <cell r="R564">
            <v>74008</v>
          </cell>
          <cell r="S564">
            <v>0</v>
          </cell>
          <cell r="T564">
            <v>74008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74008</v>
          </cell>
        </row>
        <row r="565">
          <cell r="A565" t="str">
            <v>QUITERIO ESCALANTE BERTHA ELENA</v>
          </cell>
          <cell r="B565" t="str">
            <v>Proveedores P. Fisicas</v>
          </cell>
          <cell r="C565" t="str">
            <v>2.1.1.2.1.18.10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7540</v>
          </cell>
          <cell r="P565">
            <v>7540</v>
          </cell>
          <cell r="Q565">
            <v>0</v>
          </cell>
          <cell r="R565">
            <v>7540</v>
          </cell>
          <cell r="S565">
            <v>0</v>
          </cell>
          <cell r="T565">
            <v>7540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7540</v>
          </cell>
        </row>
        <row r="566">
          <cell r="A566" t="str">
            <v>QUIMILAB, S.A. DE C.V.</v>
          </cell>
          <cell r="B566" t="str">
            <v>Proveedores P. Morales</v>
          </cell>
          <cell r="C566" t="str">
            <v>2.1.1.2.1.18.16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2146177.69</v>
          </cell>
          <cell r="P566">
            <v>2146177.69</v>
          </cell>
          <cell r="Q566">
            <v>0</v>
          </cell>
          <cell r="R566">
            <v>2146177.69</v>
          </cell>
          <cell r="S566">
            <v>0</v>
          </cell>
          <cell r="T566">
            <v>2146177.69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2146177.69</v>
          </cell>
        </row>
        <row r="567">
          <cell r="A567" t="str">
            <v>QUINTAL LIZAMA CESAR MANUEL</v>
          </cell>
          <cell r="B567" t="str">
            <v>Proveedores P. Fisicas</v>
          </cell>
          <cell r="C567" t="str">
            <v>2.1.1.2.1.18.6</v>
          </cell>
          <cell r="D567">
            <v>0</v>
          </cell>
          <cell r="E567">
            <v>0</v>
          </cell>
          <cell r="F567">
            <v>0</v>
          </cell>
          <cell r="G567">
            <v>162133.20000000001</v>
          </cell>
          <cell r="H567">
            <v>0</v>
          </cell>
          <cell r="I567">
            <v>0</v>
          </cell>
          <cell r="J567">
            <v>0</v>
          </cell>
          <cell r="K567">
            <v>162133.20000000001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162133.20000000001</v>
          </cell>
          <cell r="Q567">
            <v>0</v>
          </cell>
          <cell r="R567">
            <v>162133.20000000001</v>
          </cell>
          <cell r="S567">
            <v>0</v>
          </cell>
          <cell r="T567">
            <v>162133.20000000001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162133.20000000001</v>
          </cell>
        </row>
        <row r="568">
          <cell r="A568" t="str">
            <v>RODRIGUEZ MIRAMON LOPEZ JUAN PABLO</v>
          </cell>
          <cell r="B568" t="str">
            <v>Proveedores P. Fisicas</v>
          </cell>
          <cell r="C568" t="str">
            <v>2.1.1.2.1.19.107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112099.5</v>
          </cell>
          <cell r="O568">
            <v>0</v>
          </cell>
          <cell r="P568">
            <v>112099.5</v>
          </cell>
          <cell r="Q568">
            <v>0</v>
          </cell>
          <cell r="R568">
            <v>112099.5</v>
          </cell>
          <cell r="S568">
            <v>0</v>
          </cell>
          <cell r="T568">
            <v>112099.5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112099.5</v>
          </cell>
        </row>
        <row r="569">
          <cell r="A569" t="str">
            <v>ROSADO BARON MARIO ANGEL</v>
          </cell>
          <cell r="B569" t="str">
            <v>Proveedores P. Fisicas</v>
          </cell>
          <cell r="C569" t="str">
            <v>2.1.1.2.1.19.138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148586.04999999999</v>
          </cell>
          <cell r="J569">
            <v>0</v>
          </cell>
          <cell r="K569">
            <v>148586.04999999999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148586.04999999999</v>
          </cell>
          <cell r="Q569">
            <v>0</v>
          </cell>
          <cell r="R569">
            <v>148586.04999999999</v>
          </cell>
          <cell r="S569">
            <v>0</v>
          </cell>
          <cell r="T569">
            <v>148586.04999999999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148586.04999999999</v>
          </cell>
        </row>
        <row r="570">
          <cell r="A570" t="str">
            <v>REYES GUZMAN ROSA ELENA</v>
          </cell>
          <cell r="B570" t="str">
            <v>Proveedores P. Fisicas</v>
          </cell>
          <cell r="C570" t="str">
            <v>2.1.1.2.1.19.139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4466</v>
          </cell>
          <cell r="J570">
            <v>0</v>
          </cell>
          <cell r="K570">
            <v>4466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4466</v>
          </cell>
          <cell r="Q570">
            <v>0</v>
          </cell>
          <cell r="R570">
            <v>4466</v>
          </cell>
          <cell r="S570">
            <v>0</v>
          </cell>
          <cell r="T570">
            <v>4466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4466</v>
          </cell>
        </row>
        <row r="571">
          <cell r="A571" t="str">
            <v>RADIOMOVIL DIPSA, S.A. DE C.V.</v>
          </cell>
          <cell r="B571" t="str">
            <v>Proveedores P. Morales</v>
          </cell>
          <cell r="C571" t="str">
            <v>2.1.1.2.1.19.15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28992</v>
          </cell>
          <cell r="P571">
            <v>28992</v>
          </cell>
          <cell r="Q571">
            <v>0</v>
          </cell>
          <cell r="R571">
            <v>28992</v>
          </cell>
          <cell r="S571">
            <v>0</v>
          </cell>
          <cell r="T571">
            <v>28992</v>
          </cell>
          <cell r="U571" t="e">
            <v>#REF!</v>
          </cell>
          <cell r="V571">
            <v>0</v>
          </cell>
          <cell r="W571">
            <v>0</v>
          </cell>
          <cell r="X571" t="e">
            <v>#REF!</v>
          </cell>
          <cell r="Y571" t="e">
            <v>#REF!</v>
          </cell>
        </row>
        <row r="572">
          <cell r="A572" t="str">
            <v>RODRIGUEZ DIAZ GABRIELA DEL CARMEN</v>
          </cell>
          <cell r="B572" t="str">
            <v>Proveedores P. Fisicas</v>
          </cell>
          <cell r="C572" t="str">
            <v>2.1.1.2.1.19.154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7381.49</v>
          </cell>
          <cell r="M572">
            <v>0</v>
          </cell>
          <cell r="N572">
            <v>0</v>
          </cell>
          <cell r="O572">
            <v>0</v>
          </cell>
          <cell r="P572">
            <v>7381.49</v>
          </cell>
          <cell r="Q572">
            <v>0</v>
          </cell>
          <cell r="R572">
            <v>7381.49</v>
          </cell>
          <cell r="S572">
            <v>0</v>
          </cell>
          <cell r="T572">
            <v>7381.49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7381.49</v>
          </cell>
        </row>
        <row r="573">
          <cell r="A573" t="str">
            <v>RAMIREZ PIMENTEL MARCO ANTONIO</v>
          </cell>
          <cell r="B573" t="str">
            <v>Proveedores P. Fisicas</v>
          </cell>
          <cell r="C573" t="str">
            <v>2.1.1.2.1.19.155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90000.65</v>
          </cell>
          <cell r="K573">
            <v>90000.65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90000.65</v>
          </cell>
          <cell r="Q573">
            <v>0</v>
          </cell>
          <cell r="R573">
            <v>90000.65</v>
          </cell>
          <cell r="S573">
            <v>0</v>
          </cell>
          <cell r="T573">
            <v>90000.65</v>
          </cell>
          <cell r="U573" t="e">
            <v>#REF!</v>
          </cell>
          <cell r="V573">
            <v>0</v>
          </cell>
          <cell r="W573">
            <v>0</v>
          </cell>
          <cell r="X573" t="e">
            <v>#REF!</v>
          </cell>
          <cell r="Y573" t="e">
            <v>#REF!</v>
          </cell>
        </row>
        <row r="574">
          <cell r="A574" t="str">
            <v>RIVERO SANSORES ELIFAR DE LA CRUZ</v>
          </cell>
          <cell r="B574" t="str">
            <v>Proveedores P. Fisicas</v>
          </cell>
          <cell r="C574" t="str">
            <v>2.1.1.2.1.19.159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43127.99</v>
          </cell>
          <cell r="P574">
            <v>43127.99</v>
          </cell>
          <cell r="Q574">
            <v>0</v>
          </cell>
          <cell r="R574">
            <v>43127.99</v>
          </cell>
          <cell r="S574">
            <v>0</v>
          </cell>
          <cell r="T574">
            <v>43127.99</v>
          </cell>
          <cell r="U574" t="e">
            <v>#REF!</v>
          </cell>
          <cell r="V574">
            <v>0</v>
          </cell>
          <cell r="W574">
            <v>0</v>
          </cell>
          <cell r="X574" t="e">
            <v>#REF!</v>
          </cell>
          <cell r="Y574" t="e">
            <v>#REF!</v>
          </cell>
        </row>
        <row r="575">
          <cell r="A575" t="str">
            <v>RP SERVICIOS Y CAPITAL HUMANO, S.A. DE C.V.</v>
          </cell>
          <cell r="B575" t="str">
            <v>Proveedores P. Morales</v>
          </cell>
          <cell r="C575" t="str">
            <v>2.1.1.2.1.19.170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28189961.189999986</v>
          </cell>
          <cell r="O575">
            <v>0</v>
          </cell>
          <cell r="P575">
            <v>28189961.189999986</v>
          </cell>
          <cell r="Q575">
            <v>0</v>
          </cell>
          <cell r="R575">
            <v>28189961.190000001</v>
          </cell>
          <cell r="S575">
            <v>0</v>
          </cell>
          <cell r="T575">
            <v>28189961.190000001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28189961.190000001</v>
          </cell>
        </row>
        <row r="576">
          <cell r="A576" t="str">
            <v>ROSADO MEDINA ANDRES</v>
          </cell>
          <cell r="B576" t="str">
            <v>Proveedores P. Fisicas</v>
          </cell>
          <cell r="C576" t="str">
            <v>2.1.1.2.1.19.177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94215.199999999983</v>
          </cell>
          <cell r="P576">
            <v>94215.199999999983</v>
          </cell>
          <cell r="Q576">
            <v>0</v>
          </cell>
          <cell r="R576">
            <v>94215.2</v>
          </cell>
          <cell r="S576">
            <v>0</v>
          </cell>
          <cell r="T576">
            <v>94215.2</v>
          </cell>
          <cell r="U576" t="e">
            <v>#REF!</v>
          </cell>
          <cell r="V576">
            <v>0</v>
          </cell>
          <cell r="W576">
            <v>0</v>
          </cell>
          <cell r="X576" t="e">
            <v>#REF!</v>
          </cell>
          <cell r="Y576" t="e">
            <v>#REF!</v>
          </cell>
        </row>
        <row r="577">
          <cell r="A577" t="str">
            <v>REGIOSUR OH, S.A. DE C.V.</v>
          </cell>
          <cell r="B577" t="str">
            <v>Proveedores P. Morales</v>
          </cell>
          <cell r="C577" t="str">
            <v>2.1.1.2.1.19.186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166248.88</v>
          </cell>
          <cell r="O577">
            <v>477920</v>
          </cell>
          <cell r="P577">
            <v>644168.88</v>
          </cell>
          <cell r="Q577">
            <v>0</v>
          </cell>
          <cell r="R577">
            <v>644168.88</v>
          </cell>
          <cell r="S577">
            <v>0</v>
          </cell>
          <cell r="T577">
            <v>644168.88</v>
          </cell>
          <cell r="U577" t="e">
            <v>#REF!</v>
          </cell>
          <cell r="V577">
            <v>0</v>
          </cell>
          <cell r="W577">
            <v>0</v>
          </cell>
          <cell r="X577" t="e">
            <v>#REF!</v>
          </cell>
          <cell r="Y577" t="e">
            <v>#REF!</v>
          </cell>
        </row>
        <row r="578">
          <cell r="A578" t="str">
            <v>RADILLA NAVARRO GUSTAVO EDUARDO</v>
          </cell>
          <cell r="B578" t="str">
            <v>Proveedores P. Fisicas</v>
          </cell>
          <cell r="C578" t="str">
            <v>2.1.1.2.1.19.191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2125</v>
          </cell>
          <cell r="N578">
            <v>0</v>
          </cell>
          <cell r="O578">
            <v>0</v>
          </cell>
          <cell r="P578">
            <v>2125</v>
          </cell>
          <cell r="Q578">
            <v>0</v>
          </cell>
          <cell r="R578">
            <v>2125</v>
          </cell>
          <cell r="S578">
            <v>0</v>
          </cell>
          <cell r="T578">
            <v>2125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2125</v>
          </cell>
        </row>
        <row r="579">
          <cell r="A579" t="str">
            <v>ROJAS LOPEZ RIGOBERTO</v>
          </cell>
          <cell r="B579" t="str">
            <v>Proveedores P. Fisicas</v>
          </cell>
          <cell r="C579" t="str">
            <v>2.1.1.2.1.19.196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8533</v>
          </cell>
          <cell r="N579">
            <v>0</v>
          </cell>
          <cell r="O579">
            <v>0</v>
          </cell>
          <cell r="P579">
            <v>8533</v>
          </cell>
          <cell r="Q579">
            <v>0</v>
          </cell>
          <cell r="R579">
            <v>8533</v>
          </cell>
          <cell r="S579">
            <v>0</v>
          </cell>
          <cell r="T579">
            <v>8533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8533</v>
          </cell>
        </row>
        <row r="580">
          <cell r="A580" t="str">
            <v>RIVERO CISNEROS JOSE MARTIN</v>
          </cell>
          <cell r="B580" t="str">
            <v>Proveedores P. Fisicas</v>
          </cell>
          <cell r="C580" t="str">
            <v>2.1.1.2.1.19.198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256160</v>
          </cell>
          <cell r="M580">
            <v>0</v>
          </cell>
          <cell r="N580">
            <v>0</v>
          </cell>
          <cell r="O580">
            <v>0</v>
          </cell>
          <cell r="P580">
            <v>256160</v>
          </cell>
          <cell r="Q580">
            <v>0</v>
          </cell>
          <cell r="R580">
            <v>256160</v>
          </cell>
          <cell r="S580">
            <v>0</v>
          </cell>
          <cell r="T580">
            <v>256160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256160</v>
          </cell>
        </row>
        <row r="581">
          <cell r="A581" t="str">
            <v>RIVERA CHERREZ GUILLERMO ITAI</v>
          </cell>
          <cell r="B581" t="str">
            <v>Proveedores P. Fisicas</v>
          </cell>
          <cell r="C581" t="str">
            <v>2.1.1.2.1.19.206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13920</v>
          </cell>
          <cell r="O581">
            <v>0</v>
          </cell>
          <cell r="P581">
            <v>13920</v>
          </cell>
          <cell r="Q581">
            <v>0</v>
          </cell>
          <cell r="R581">
            <v>13920</v>
          </cell>
          <cell r="S581">
            <v>0</v>
          </cell>
          <cell r="T581">
            <v>13920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13920</v>
          </cell>
        </row>
        <row r="582">
          <cell r="A582" t="str">
            <v>PROVEEDORES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</row>
        <row r="583">
          <cell r="A583" t="str">
            <v>BENEFICIARIO</v>
          </cell>
          <cell r="B583" t="str">
            <v>RUBRO EGRESOS</v>
          </cell>
          <cell r="C583" t="str">
            <v>CUENTA</v>
          </cell>
          <cell r="D583" t="str">
            <v>EJERCICIO 2010</v>
          </cell>
          <cell r="E583" t="str">
            <v>EJERCICIO 2011</v>
          </cell>
          <cell r="F583" t="str">
            <v>EJERCICIO 2012</v>
          </cell>
          <cell r="G583" t="str">
            <v>EJERCICIO 2013</v>
          </cell>
          <cell r="H583" t="str">
            <v>EJERCICIO 2014</v>
          </cell>
          <cell r="I583" t="str">
            <v>EJERCICIO 2015</v>
          </cell>
          <cell r="J583" t="str">
            <v>EJERCICIO 2016</v>
          </cell>
          <cell r="K583" t="str">
            <v>Total Hasta 2016</v>
          </cell>
          <cell r="L583" t="str">
            <v>EJERCICIO 2017</v>
          </cell>
          <cell r="M583" t="str">
            <v>EJERCICIO 2018</v>
          </cell>
          <cell r="N583" t="str">
            <v>EJERCICIO 2019</v>
          </cell>
          <cell r="O583" t="str">
            <v>EJERCICIO 2020</v>
          </cell>
          <cell r="P583" t="str">
            <v>Total general EGRESOS</v>
          </cell>
          <cell r="Q583" t="str">
            <v>DIFERENCIA</v>
          </cell>
          <cell r="R583" t="str">
            <v>SALDO EN BALANZA AL 31 DE DICIEMBRE 2020</v>
          </cell>
          <cell r="S583" t="str">
            <v>CXP GENERADAS EN EL MES  (ENERO 2021)</v>
          </cell>
          <cell r="T583" t="str">
            <v>TOTAL CXP AL 31 DE ENERO 2021</v>
          </cell>
          <cell r="U583" t="str">
            <v>PAGOS CON RECURSOS PARA (ADEFAS 2020)</v>
          </cell>
          <cell r="V583" t="str">
            <v>PAGOS VON RECURSOS PARA (PASIVOS 2020)</v>
          </cell>
          <cell r="W583" t="str">
            <v>PAGOS CON RECURSOS 2021</v>
          </cell>
          <cell r="X583" t="str">
            <v>TOTAL PAGADO EN EL MES DE ENERO 2021</v>
          </cell>
          <cell r="Y583" t="str">
            <v>SALDO FINAL</v>
          </cell>
        </row>
        <row r="584">
          <cell r="A584" t="str">
            <v>ROCA CONSTRUCTORA DAMAC, S.A. DE C.V.</v>
          </cell>
          <cell r="B584" t="str">
            <v>Proveedores P. Morales</v>
          </cell>
          <cell r="C584" t="str">
            <v>2.1.1.2.1.19.209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3799999.9800000004</v>
          </cell>
          <cell r="O584">
            <v>0</v>
          </cell>
          <cell r="P584">
            <v>3799999.9800000004</v>
          </cell>
          <cell r="Q584">
            <v>0</v>
          </cell>
          <cell r="R584">
            <v>3799999.98</v>
          </cell>
          <cell r="S584">
            <v>0</v>
          </cell>
          <cell r="T584">
            <v>3799999.98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3799999.98</v>
          </cell>
        </row>
        <row r="585">
          <cell r="A585" t="str">
            <v>REYES LIZAMA BERNABE</v>
          </cell>
          <cell r="B585" t="str">
            <v>Proveedores P. Fisicas</v>
          </cell>
          <cell r="C585" t="str">
            <v>2.1.1.2.1.19.210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476003.37</v>
          </cell>
          <cell r="P585">
            <v>476003.37</v>
          </cell>
          <cell r="Q585">
            <v>0</v>
          </cell>
          <cell r="R585">
            <v>476003.37</v>
          </cell>
          <cell r="S585">
            <v>0</v>
          </cell>
          <cell r="T585">
            <v>476003.37</v>
          </cell>
          <cell r="U585" t="e">
            <v>#REF!</v>
          </cell>
          <cell r="V585">
            <v>0</v>
          </cell>
          <cell r="W585">
            <v>0</v>
          </cell>
          <cell r="X585" t="e">
            <v>#REF!</v>
          </cell>
          <cell r="Y585" t="e">
            <v>#REF!</v>
          </cell>
        </row>
        <row r="586">
          <cell r="A586" t="str">
            <v>RAMIREZ RAMIREZ NOHEMI</v>
          </cell>
          <cell r="B586" t="str">
            <v>Proveedores P. Fisicas</v>
          </cell>
          <cell r="C586" t="str">
            <v>2.1.1.2.1.19.220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14349.779999999999</v>
          </cell>
          <cell r="O586">
            <v>0</v>
          </cell>
          <cell r="P586">
            <v>14349.779999999999</v>
          </cell>
          <cell r="Q586">
            <v>0</v>
          </cell>
          <cell r="R586">
            <v>14349.78</v>
          </cell>
          <cell r="S586">
            <v>0</v>
          </cell>
          <cell r="T586">
            <v>14349.78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14349.78</v>
          </cell>
        </row>
        <row r="587">
          <cell r="A587" t="str">
            <v>RAMOS HERNANDEZ LAURA MARISOL</v>
          </cell>
          <cell r="B587" t="str">
            <v>Proveedores P. Fisicas</v>
          </cell>
          <cell r="C587" t="str">
            <v>2.1.1.2.1.19.226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8533</v>
          </cell>
          <cell r="O587">
            <v>0</v>
          </cell>
          <cell r="P587">
            <v>8533</v>
          </cell>
          <cell r="Q587">
            <v>0</v>
          </cell>
          <cell r="R587">
            <v>8533</v>
          </cell>
          <cell r="S587">
            <v>0</v>
          </cell>
          <cell r="T587">
            <v>8533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8533</v>
          </cell>
        </row>
        <row r="588">
          <cell r="A588" t="str">
            <v>RIVERA CAMARA GERARDO GILBERTO</v>
          </cell>
          <cell r="B588" t="str">
            <v>Proveedores P. Fisicas</v>
          </cell>
          <cell r="C588" t="str">
            <v>2.1.1.2.1.19.233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35000</v>
          </cell>
          <cell r="P588">
            <v>35000</v>
          </cell>
          <cell r="Q588">
            <v>0</v>
          </cell>
          <cell r="R588">
            <v>35000</v>
          </cell>
          <cell r="S588">
            <v>0</v>
          </cell>
          <cell r="T588">
            <v>35000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35000</v>
          </cell>
        </row>
        <row r="589">
          <cell r="A589" t="str">
            <v>RIVERA BONILLA MARIA EDITH</v>
          </cell>
          <cell r="B589" t="str">
            <v>Proveedores P. Fisicas</v>
          </cell>
          <cell r="C589" t="str">
            <v>2.1.1.2.1.19.234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27199</v>
          </cell>
          <cell r="O589">
            <v>220169.90999999997</v>
          </cell>
          <cell r="P589">
            <v>247368.90999999997</v>
          </cell>
          <cell r="Q589">
            <v>0</v>
          </cell>
          <cell r="R589">
            <v>247368.91</v>
          </cell>
          <cell r="S589">
            <v>0</v>
          </cell>
          <cell r="T589">
            <v>247368.91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247368.91</v>
          </cell>
        </row>
        <row r="590">
          <cell r="A590" t="str">
            <v>RODRIGUEZ GALICIA JOSE</v>
          </cell>
          <cell r="B590" t="str">
            <v>Proveedores P. Fisicas</v>
          </cell>
          <cell r="C590" t="str">
            <v>2.1.1.2.1.19.238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210636.62</v>
          </cell>
          <cell r="P590">
            <v>210636.62</v>
          </cell>
          <cell r="Q590">
            <v>0</v>
          </cell>
          <cell r="R590">
            <v>210636.62</v>
          </cell>
          <cell r="S590">
            <v>0</v>
          </cell>
          <cell r="T590">
            <v>210636.62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210636.62</v>
          </cell>
        </row>
        <row r="591">
          <cell r="A591" t="str">
            <v>RAMOS ALVAREZ FABIAN</v>
          </cell>
          <cell r="B591" t="str">
            <v>Proveedores P. Fisicas</v>
          </cell>
          <cell r="C591" t="str">
            <v>2.1.1.2.1.19.242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3200000</v>
          </cell>
          <cell r="P591">
            <v>3200000</v>
          </cell>
          <cell r="Q591">
            <v>0</v>
          </cell>
          <cell r="R591">
            <v>3200000</v>
          </cell>
          <cell r="S591">
            <v>0</v>
          </cell>
          <cell r="T591">
            <v>3200000</v>
          </cell>
          <cell r="U591" t="e">
            <v>#REF!</v>
          </cell>
          <cell r="V591">
            <v>0</v>
          </cell>
          <cell r="W591">
            <v>0</v>
          </cell>
          <cell r="X591" t="e">
            <v>#REF!</v>
          </cell>
          <cell r="Y591" t="e">
            <v>#REF!</v>
          </cell>
        </row>
        <row r="592">
          <cell r="A592" t="str">
            <v>RODRIGUEZ CENTENO ROSA GUADALUPE</v>
          </cell>
          <cell r="B592" t="str">
            <v>Proveedores P. Fisicas</v>
          </cell>
          <cell r="C592" t="str">
            <v>2.1.1.2.1.19.243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48019.64</v>
          </cell>
          <cell r="P592">
            <v>48019.64</v>
          </cell>
          <cell r="Q592">
            <v>0</v>
          </cell>
          <cell r="R592">
            <v>48019.64</v>
          </cell>
          <cell r="S592">
            <v>0</v>
          </cell>
          <cell r="T592">
            <v>48019.64</v>
          </cell>
          <cell r="U592">
            <v>0</v>
          </cell>
          <cell r="V592" t="e">
            <v>#REF!</v>
          </cell>
          <cell r="W592">
            <v>0</v>
          </cell>
          <cell r="X592" t="e">
            <v>#REF!</v>
          </cell>
          <cell r="Y592" t="e">
            <v>#REF!</v>
          </cell>
        </row>
        <row r="593">
          <cell r="A593" t="str">
            <v xml:space="preserve">RANGEL AQUINO RAUL </v>
          </cell>
          <cell r="B593" t="str">
            <v>Proveedores P. Fisicas</v>
          </cell>
          <cell r="C593" t="str">
            <v>2.1.1.2.1.19.45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298.58999999999997</v>
          </cell>
          <cell r="P593">
            <v>298.58999999999997</v>
          </cell>
          <cell r="Q593">
            <v>0</v>
          </cell>
          <cell r="R593">
            <v>298.58999999999997</v>
          </cell>
          <cell r="S593">
            <v>0</v>
          </cell>
          <cell r="T593">
            <v>298.58999999999997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298.58999999999997</v>
          </cell>
        </row>
        <row r="594">
          <cell r="A594" t="str">
            <v>REFACCIONARIA VALDEMAR, S.A. DE C.V.</v>
          </cell>
          <cell r="B594" t="str">
            <v>Proveedores P. Morales</v>
          </cell>
          <cell r="C594" t="str">
            <v>2.1.1.2.1.19.47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44995.74</v>
          </cell>
          <cell r="I594">
            <v>50139.49</v>
          </cell>
          <cell r="J594">
            <v>9187.2000000000007</v>
          </cell>
          <cell r="K594">
            <v>104322.43</v>
          </cell>
          <cell r="L594">
            <v>2371.02</v>
          </cell>
          <cell r="M594">
            <v>0</v>
          </cell>
          <cell r="N594">
            <v>0</v>
          </cell>
          <cell r="O594">
            <v>0</v>
          </cell>
          <cell r="P594">
            <v>106693.45</v>
          </cell>
          <cell r="Q594">
            <v>0</v>
          </cell>
          <cell r="R594">
            <v>106693.45</v>
          </cell>
          <cell r="S594">
            <v>0</v>
          </cell>
          <cell r="T594">
            <v>106693.45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106693.45</v>
          </cell>
        </row>
        <row r="595">
          <cell r="A595" t="str">
            <v>REPRESENTACION 3TIER EN MEXICO, SCP</v>
          </cell>
          <cell r="B595" t="str">
            <v>Proveedores P. Morales</v>
          </cell>
          <cell r="C595" t="str">
            <v>2.1.1.2.1.19.78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500000</v>
          </cell>
          <cell r="I595">
            <v>0</v>
          </cell>
          <cell r="J595">
            <v>0</v>
          </cell>
          <cell r="K595">
            <v>500000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500000</v>
          </cell>
          <cell r="Q595">
            <v>0</v>
          </cell>
          <cell r="R595">
            <v>500000</v>
          </cell>
          <cell r="S595">
            <v>0</v>
          </cell>
          <cell r="T595">
            <v>500000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500000</v>
          </cell>
        </row>
        <row r="596">
          <cell r="A596" t="str">
            <v>REPRESENTACIONES ADES, S.A. DE C.V.</v>
          </cell>
          <cell r="B596" t="str">
            <v>Proveedores P. Morales</v>
          </cell>
          <cell r="C596" t="str">
            <v>2.1.1.2.1.19.92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9516.32</v>
          </cell>
          <cell r="I596">
            <v>0</v>
          </cell>
          <cell r="J596">
            <v>0</v>
          </cell>
          <cell r="K596">
            <v>9516.32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9516.32</v>
          </cell>
          <cell r="Q596">
            <v>0</v>
          </cell>
          <cell r="R596">
            <v>9516.32</v>
          </cell>
          <cell r="S596">
            <v>0</v>
          </cell>
          <cell r="T596">
            <v>9516.32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9516.32</v>
          </cell>
        </row>
        <row r="597">
          <cell r="A597" t="str">
            <v>BROKERS MICHS S.A. DE C.V.</v>
          </cell>
          <cell r="B597" t="str">
            <v>Proveedores P. Morales</v>
          </cell>
          <cell r="C597" t="str">
            <v>2.1.1.2.1.2.110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1334872</v>
          </cell>
          <cell r="K597">
            <v>1334872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1334872</v>
          </cell>
          <cell r="Q597">
            <v>0</v>
          </cell>
          <cell r="R597">
            <v>1334872</v>
          </cell>
          <cell r="S597">
            <v>0</v>
          </cell>
          <cell r="T597">
            <v>1334872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1334872</v>
          </cell>
        </row>
        <row r="598">
          <cell r="A598" t="str">
            <v>BLUE OCEAN TECHNOLOGIES, S.A. DE C.V.</v>
          </cell>
          <cell r="B598" t="str">
            <v>Proveedores P. Morales</v>
          </cell>
          <cell r="C598" t="str">
            <v>2.1.1.2.1.2.114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3953400.89</v>
          </cell>
          <cell r="N598">
            <v>0</v>
          </cell>
          <cell r="O598">
            <v>6735106.2999999998</v>
          </cell>
          <cell r="P598">
            <v>10688507.189999999</v>
          </cell>
          <cell r="Q598">
            <v>0</v>
          </cell>
          <cell r="R598">
            <v>10688507.189999999</v>
          </cell>
          <cell r="S598">
            <v>0</v>
          </cell>
          <cell r="T598">
            <v>10688507.189999999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10688507.189999999</v>
          </cell>
        </row>
        <row r="599">
          <cell r="A599" t="str">
            <v xml:space="preserve">BALAM CRUZ LOIDA MARIA </v>
          </cell>
          <cell r="B599" t="str">
            <v>Proveedores P. Fisicas</v>
          </cell>
          <cell r="C599" t="str">
            <v>2.1.1.2.1.2.119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16356</v>
          </cell>
          <cell r="O599">
            <v>6148</v>
          </cell>
          <cell r="P599">
            <v>22504</v>
          </cell>
          <cell r="Q599">
            <v>0</v>
          </cell>
          <cell r="R599">
            <v>22504</v>
          </cell>
          <cell r="S599">
            <v>0</v>
          </cell>
          <cell r="T599">
            <v>22504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22504</v>
          </cell>
        </row>
        <row r="600">
          <cell r="A600" t="str">
            <v>BULLET MEXICO S.A. DE C.V.</v>
          </cell>
          <cell r="B600" t="str">
            <v>Proveedores P. Morales</v>
          </cell>
          <cell r="C600" t="str">
            <v>2.1.1.2.1.2.120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110346.62</v>
          </cell>
          <cell r="N600">
            <v>0</v>
          </cell>
          <cell r="O600">
            <v>0</v>
          </cell>
          <cell r="P600">
            <v>110346.62</v>
          </cell>
          <cell r="Q600">
            <v>0</v>
          </cell>
          <cell r="R600">
            <v>110346.62</v>
          </cell>
          <cell r="S600">
            <v>0</v>
          </cell>
          <cell r="T600">
            <v>110346.62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110346.62</v>
          </cell>
        </row>
        <row r="601">
          <cell r="A601" t="str">
            <v>THE BLIND BEAR, S.A. DE C.V.</v>
          </cell>
          <cell r="B601" t="str">
            <v>Proveedores P. Morales</v>
          </cell>
          <cell r="C601" t="str">
            <v>2.1.1.2.1.2.130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9549.5</v>
          </cell>
          <cell r="N601">
            <v>14849.39</v>
          </cell>
          <cell r="O601">
            <v>80342.490000000005</v>
          </cell>
          <cell r="P601">
            <v>104741.38</v>
          </cell>
          <cell r="Q601">
            <v>0</v>
          </cell>
          <cell r="R601">
            <v>104741.38</v>
          </cell>
          <cell r="S601">
            <v>0</v>
          </cell>
          <cell r="T601">
            <v>104741.38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104741.38</v>
          </cell>
        </row>
        <row r="602">
          <cell r="A602" t="str">
            <v>BUCK MUÑOZ MICHEL ALBERTO</v>
          </cell>
          <cell r="B602" t="str">
            <v>Proveedores P. Fisicas</v>
          </cell>
          <cell r="C602" t="str">
            <v>2.1.1.2.1.2.133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100609.5</v>
          </cell>
          <cell r="M602">
            <v>0</v>
          </cell>
          <cell r="N602">
            <v>0</v>
          </cell>
          <cell r="O602">
            <v>0</v>
          </cell>
          <cell r="P602">
            <v>100609.5</v>
          </cell>
          <cell r="Q602">
            <v>0</v>
          </cell>
          <cell r="R602">
            <v>100609.5</v>
          </cell>
          <cell r="S602">
            <v>0</v>
          </cell>
          <cell r="T602">
            <v>100609.5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100609.5</v>
          </cell>
        </row>
        <row r="603">
          <cell r="A603" t="str">
            <v>BAÑOS MARTINEZ IRMA DE LOS ANGELES</v>
          </cell>
          <cell r="B603" t="str">
            <v>Proveedores P. Fisicas</v>
          </cell>
          <cell r="C603" t="str">
            <v>2.1.1.2.1.2.139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1392</v>
          </cell>
          <cell r="P603">
            <v>1392</v>
          </cell>
          <cell r="Q603">
            <v>0</v>
          </cell>
          <cell r="R603">
            <v>1392</v>
          </cell>
          <cell r="S603">
            <v>0</v>
          </cell>
          <cell r="T603">
            <v>1392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1392</v>
          </cell>
        </row>
        <row r="604">
          <cell r="A604" t="str">
            <v>BSG CONSULTING, S.A. DE C.V.</v>
          </cell>
          <cell r="B604" t="str">
            <v>Proveedores P. Morales</v>
          </cell>
          <cell r="C604" t="str">
            <v>2.1.1.2.1.2.143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4176000</v>
          </cell>
          <cell r="O604">
            <v>7240000</v>
          </cell>
          <cell r="P604">
            <v>11416000</v>
          </cell>
          <cell r="Q604">
            <v>0</v>
          </cell>
          <cell r="R604">
            <v>11416000</v>
          </cell>
          <cell r="S604">
            <v>0</v>
          </cell>
          <cell r="T604">
            <v>11416000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11416000</v>
          </cell>
        </row>
        <row r="605">
          <cell r="A605" t="str">
            <v>BREGER PUBLICIDAD, S.A. DE C.V.</v>
          </cell>
          <cell r="B605" t="str">
            <v>Proveedores P. Morales</v>
          </cell>
          <cell r="C605" t="str">
            <v>2.1.1.2.1.2.144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4956768.51</v>
          </cell>
          <cell r="P605">
            <v>4956768.51</v>
          </cell>
          <cell r="Q605">
            <v>0</v>
          </cell>
          <cell r="R605">
            <v>4956768.51</v>
          </cell>
          <cell r="S605">
            <v>0</v>
          </cell>
          <cell r="T605">
            <v>4956768.51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4956768.51</v>
          </cell>
        </row>
        <row r="606">
          <cell r="A606" t="str">
            <v>B BOX 42, S.A. DE C.V.</v>
          </cell>
          <cell r="B606" t="str">
            <v>Proveedores P. Morales</v>
          </cell>
          <cell r="C606" t="str">
            <v>2.1.1.2.1.2.149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76388.320000000007</v>
          </cell>
          <cell r="P606">
            <v>76388.320000000007</v>
          </cell>
          <cell r="Q606">
            <v>0</v>
          </cell>
          <cell r="R606">
            <v>76388.320000000007</v>
          </cell>
          <cell r="S606">
            <v>0</v>
          </cell>
          <cell r="T606">
            <v>76388.320000000007</v>
          </cell>
          <cell r="U606" t="e">
            <v>#REF!</v>
          </cell>
          <cell r="V606">
            <v>0</v>
          </cell>
          <cell r="W606">
            <v>0</v>
          </cell>
          <cell r="X606" t="e">
            <v>#REF!</v>
          </cell>
          <cell r="Y606" t="e">
            <v>#REF!</v>
          </cell>
        </row>
        <row r="607">
          <cell r="A607" t="str">
            <v>BIVELOP S.A. DE C.V.</v>
          </cell>
          <cell r="B607" t="str">
            <v>Proveedores P. Morales</v>
          </cell>
          <cell r="C607" t="str">
            <v>2.1.1.2.1.2.150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2366400</v>
          </cell>
          <cell r="P607">
            <v>2366400</v>
          </cell>
          <cell r="Q607">
            <v>0</v>
          </cell>
          <cell r="R607">
            <v>2366400</v>
          </cell>
          <cell r="S607">
            <v>0</v>
          </cell>
          <cell r="T607">
            <v>2366400</v>
          </cell>
          <cell r="U607" t="e">
            <v>#REF!</v>
          </cell>
          <cell r="V607">
            <v>0</v>
          </cell>
          <cell r="W607">
            <v>0</v>
          </cell>
          <cell r="X607" t="e">
            <v>#REF!</v>
          </cell>
          <cell r="Y607" t="e">
            <v>#REF!</v>
          </cell>
        </row>
        <row r="608">
          <cell r="A608" t="str">
            <v>BIG ART &amp; IDA PRODUCCIONES S.A. DE C.V.</v>
          </cell>
          <cell r="B608" t="str">
            <v>Proveedores P. Morales</v>
          </cell>
          <cell r="C608" t="str">
            <v>2.1.1.2.1.2.32</v>
          </cell>
          <cell r="D608">
            <v>0</v>
          </cell>
          <cell r="E608">
            <v>0</v>
          </cell>
          <cell r="F608">
            <v>0</v>
          </cell>
          <cell r="G608">
            <v>120000</v>
          </cell>
          <cell r="H608">
            <v>0</v>
          </cell>
          <cell r="I608">
            <v>0</v>
          </cell>
          <cell r="J608">
            <v>0</v>
          </cell>
          <cell r="K608">
            <v>120000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120000</v>
          </cell>
          <cell r="Q608">
            <v>0</v>
          </cell>
          <cell r="R608">
            <v>120000</v>
          </cell>
          <cell r="S608">
            <v>0</v>
          </cell>
          <cell r="T608">
            <v>120000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120000</v>
          </cell>
        </row>
        <row r="609">
          <cell r="A609" t="str">
            <v>BANQUETES CAZO S. DE R.L. DE C.V.</v>
          </cell>
          <cell r="B609" t="str">
            <v>Proveedores P. Morales</v>
          </cell>
          <cell r="C609" t="str">
            <v>2.1.1.2.1.2.51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3085.6</v>
          </cell>
          <cell r="K609">
            <v>3085.6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3085.6</v>
          </cell>
          <cell r="Q609">
            <v>0</v>
          </cell>
          <cell r="R609">
            <v>3085.6</v>
          </cell>
          <cell r="S609">
            <v>0</v>
          </cell>
          <cell r="T609">
            <v>3085.6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3085.6</v>
          </cell>
        </row>
        <row r="610">
          <cell r="A610" t="str">
            <v>BAUTISTA JIMENEZ DENIA</v>
          </cell>
          <cell r="B610" t="str">
            <v>Proveedores P. Fisicas</v>
          </cell>
          <cell r="C610" t="str">
            <v>2.1.1.2.1.2.6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254400</v>
          </cell>
          <cell r="P610">
            <v>254400</v>
          </cell>
          <cell r="Q610">
            <v>0</v>
          </cell>
          <cell r="R610">
            <v>254400</v>
          </cell>
          <cell r="S610">
            <v>0</v>
          </cell>
          <cell r="T610">
            <v>254400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254400</v>
          </cell>
        </row>
        <row r="611">
          <cell r="A611" t="str">
            <v>BIOMEDIC DISTRIBUCIONES S.A. DE C.V.</v>
          </cell>
          <cell r="B611" t="str">
            <v>Proveedores P. Morales</v>
          </cell>
          <cell r="C611" t="str">
            <v>2.1.1.2.1.2.63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7609.6</v>
          </cell>
          <cell r="J611">
            <v>0</v>
          </cell>
          <cell r="K611">
            <v>7609.6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7609.6</v>
          </cell>
          <cell r="Q611">
            <v>0</v>
          </cell>
          <cell r="R611">
            <v>7609.6</v>
          </cell>
          <cell r="S611">
            <v>0</v>
          </cell>
          <cell r="T611">
            <v>7609.6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7609.6</v>
          </cell>
        </row>
        <row r="612">
          <cell r="A612" t="str">
            <v>BS&amp;MG CONSULTING SA DE CV</v>
          </cell>
          <cell r="B612" t="str">
            <v>Proveedores P. Morales</v>
          </cell>
          <cell r="C612" t="str">
            <v>2.1.1.2.1.2.77</v>
          </cell>
          <cell r="D612">
            <v>0</v>
          </cell>
          <cell r="E612">
            <v>0</v>
          </cell>
          <cell r="F612">
            <v>0</v>
          </cell>
          <cell r="G612">
            <v>3838924.08</v>
          </cell>
          <cell r="H612">
            <v>0</v>
          </cell>
          <cell r="I612">
            <v>0</v>
          </cell>
          <cell r="J612">
            <v>0</v>
          </cell>
          <cell r="K612">
            <v>3838924.08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3838924.08</v>
          </cell>
          <cell r="Q612">
            <v>0</v>
          </cell>
          <cell r="R612">
            <v>3838924.08</v>
          </cell>
          <cell r="S612">
            <v>0</v>
          </cell>
          <cell r="T612">
            <v>3838924.08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3838924.08</v>
          </cell>
        </row>
        <row r="613">
          <cell r="A613" t="str">
            <v>BERNAL SEGURA GUADALUPE</v>
          </cell>
          <cell r="B613" t="str">
            <v>Proveedores P. Fisicas</v>
          </cell>
          <cell r="C613" t="str">
            <v>2.1.1.2.1.2.8</v>
          </cell>
          <cell r="D613">
            <v>0</v>
          </cell>
          <cell r="E613">
            <v>0</v>
          </cell>
          <cell r="F613">
            <v>0</v>
          </cell>
          <cell r="G613">
            <v>302019.89999999991</v>
          </cell>
          <cell r="H613">
            <v>256480.64000000001</v>
          </cell>
          <cell r="I613">
            <v>417517.18000000005</v>
          </cell>
          <cell r="J613">
            <v>160085.06</v>
          </cell>
          <cell r="K613">
            <v>1136102.78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1136102.78</v>
          </cell>
          <cell r="Q613">
            <v>0</v>
          </cell>
          <cell r="R613">
            <v>1136102.78</v>
          </cell>
          <cell r="S613">
            <v>0</v>
          </cell>
          <cell r="T613">
            <v>1136102.78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1136102.78</v>
          </cell>
        </row>
        <row r="614">
          <cell r="A614" t="str">
            <v>BALTAZAR RAMIREZ MARINA</v>
          </cell>
          <cell r="B614" t="str">
            <v>Proveedores P. Fisicas</v>
          </cell>
          <cell r="C614" t="str">
            <v>2.1.1.2.1.2.83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1177.98</v>
          </cell>
          <cell r="N614">
            <v>0</v>
          </cell>
          <cell r="O614">
            <v>1568.43</v>
          </cell>
          <cell r="P614">
            <v>2746.41</v>
          </cell>
          <cell r="Q614">
            <v>0</v>
          </cell>
          <cell r="R614">
            <v>2746.41</v>
          </cell>
          <cell r="S614">
            <v>0</v>
          </cell>
          <cell r="T614">
            <v>2746.41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2746.41</v>
          </cell>
        </row>
        <row r="615">
          <cell r="A615" t="str">
            <v>BAAS CAB LOYDA ISABEL</v>
          </cell>
          <cell r="B615" t="str">
            <v>Proveedores P. Fisicas</v>
          </cell>
          <cell r="C615" t="str">
            <v>2.1.1.2.1.2.9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1529707.46</v>
          </cell>
          <cell r="P615">
            <v>1529707.46</v>
          </cell>
          <cell r="Q615">
            <v>0</v>
          </cell>
          <cell r="R615">
            <v>1529707.46</v>
          </cell>
          <cell r="S615">
            <v>0</v>
          </cell>
          <cell r="T615">
            <v>1529707.46</v>
          </cell>
          <cell r="U615" t="e">
            <v>#REF!</v>
          </cell>
          <cell r="V615">
            <v>0</v>
          </cell>
          <cell r="W615">
            <v>0</v>
          </cell>
          <cell r="X615" t="e">
            <v>#REF!</v>
          </cell>
          <cell r="Y615" t="e">
            <v>#REF!</v>
          </cell>
        </row>
        <row r="616">
          <cell r="A616" t="str">
            <v>BIOARC, S.A. DE C.V.</v>
          </cell>
          <cell r="B616" t="str">
            <v>Proveedores P. Morales</v>
          </cell>
          <cell r="C616" t="str">
            <v>2.1.1.2.1.2.90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18810.79</v>
          </cell>
          <cell r="I616">
            <v>0</v>
          </cell>
          <cell r="J616">
            <v>0</v>
          </cell>
          <cell r="K616">
            <v>18810.79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18810.79</v>
          </cell>
          <cell r="Q616">
            <v>0</v>
          </cell>
          <cell r="R616">
            <v>18810.79</v>
          </cell>
          <cell r="S616">
            <v>0</v>
          </cell>
          <cell r="T616">
            <v>18810.79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18810.79</v>
          </cell>
        </row>
        <row r="617">
          <cell r="A617" t="str">
            <v>SABA CONSULTORES, S.A. DE C.V.</v>
          </cell>
          <cell r="B617" t="str">
            <v>Proveedores P. Morales</v>
          </cell>
          <cell r="C617" t="str">
            <v>2.1.1.2.1.20.1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1631199.98</v>
          </cell>
          <cell r="J617">
            <v>0</v>
          </cell>
          <cell r="K617">
            <v>1631199.98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1631199.98</v>
          </cell>
          <cell r="Q617">
            <v>0</v>
          </cell>
          <cell r="R617">
            <v>1631199.98</v>
          </cell>
          <cell r="S617">
            <v>0</v>
          </cell>
          <cell r="T617">
            <v>1631199.98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1631199.98</v>
          </cell>
        </row>
        <row r="618">
          <cell r="A618" t="str">
            <v>SCHULTZ VILLANUEVA JORGE TOMAS</v>
          </cell>
          <cell r="B618" t="str">
            <v>Proveedores P. Fisicas</v>
          </cell>
          <cell r="C618" t="str">
            <v>2.1.1.2.1.20.101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45066</v>
          </cell>
          <cell r="P618">
            <v>45066</v>
          </cell>
          <cell r="Q618">
            <v>0</v>
          </cell>
          <cell r="R618">
            <v>45066</v>
          </cell>
          <cell r="S618">
            <v>0</v>
          </cell>
          <cell r="T618">
            <v>45066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45066</v>
          </cell>
        </row>
        <row r="619">
          <cell r="A619" t="str">
            <v>SOCIEDAD DE AUTORES Y COMPOSITORES DE MEXICO, S DE G.C. DE I.P.</v>
          </cell>
          <cell r="B619" t="str">
            <v>Proveedores P. Morales</v>
          </cell>
          <cell r="C619" t="str">
            <v>2.1.1.2.1.20.103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18833.759999999998</v>
          </cell>
          <cell r="J619">
            <v>0</v>
          </cell>
          <cell r="K619">
            <v>18833.759999999998</v>
          </cell>
          <cell r="L619">
            <v>0</v>
          </cell>
          <cell r="M619">
            <v>0</v>
          </cell>
          <cell r="N619">
            <v>106571.52</v>
          </cell>
          <cell r="O619">
            <v>0</v>
          </cell>
          <cell r="P619">
            <v>125405.28</v>
          </cell>
          <cell r="Q619">
            <v>0</v>
          </cell>
          <cell r="R619">
            <v>125405.28</v>
          </cell>
          <cell r="S619">
            <v>0</v>
          </cell>
          <cell r="T619">
            <v>125405.28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125405.28</v>
          </cell>
        </row>
        <row r="620">
          <cell r="A620" t="str">
            <v>SANCHEZ MENDEZ ROCIO</v>
          </cell>
          <cell r="B620" t="str">
            <v>Proveedores P. Fisicas</v>
          </cell>
          <cell r="C620" t="str">
            <v>2.1.1.2.1.20.104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28352.21</v>
          </cell>
          <cell r="I620">
            <v>0</v>
          </cell>
          <cell r="J620">
            <v>0</v>
          </cell>
          <cell r="K620">
            <v>28352.21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28352.21</v>
          </cell>
          <cell r="Q620">
            <v>0</v>
          </cell>
          <cell r="R620">
            <v>28352.21</v>
          </cell>
          <cell r="S620">
            <v>0</v>
          </cell>
          <cell r="T620">
            <v>28352.21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28352.21</v>
          </cell>
        </row>
        <row r="621">
          <cell r="A621" t="str">
            <v>SERVICIOS TURISTICOS CASA BLANCA S.A. DE C.V</v>
          </cell>
          <cell r="B621" t="str">
            <v>Proveedores P. Morales</v>
          </cell>
          <cell r="C621" t="str">
            <v>2.1.1.2.1.20.12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7800</v>
          </cell>
          <cell r="J621">
            <v>3900</v>
          </cell>
          <cell r="K621">
            <v>11700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11700</v>
          </cell>
          <cell r="Q621">
            <v>0</v>
          </cell>
          <cell r="R621">
            <v>11700</v>
          </cell>
          <cell r="S621">
            <v>0</v>
          </cell>
          <cell r="T621">
            <v>11700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11700</v>
          </cell>
        </row>
        <row r="622">
          <cell r="A622" t="str">
            <v>SERGIO´S PIZZA,S.A DE C.V.</v>
          </cell>
          <cell r="B622" t="str">
            <v>Proveedores P. Morales</v>
          </cell>
          <cell r="C622" t="str">
            <v>2.1.1.2.1.20.13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25231</v>
          </cell>
          <cell r="J622">
            <v>0</v>
          </cell>
          <cell r="K622">
            <v>25231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25231</v>
          </cell>
          <cell r="Q622">
            <v>0</v>
          </cell>
          <cell r="R622">
            <v>25231</v>
          </cell>
          <cell r="S622">
            <v>0</v>
          </cell>
          <cell r="T622">
            <v>25231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25231</v>
          </cell>
        </row>
        <row r="623">
          <cell r="A623" t="str">
            <v>SISTEMAS DE INFORMACION MEES S.A. DE C.V.</v>
          </cell>
          <cell r="B623" t="str">
            <v>Proveedores P. Morales</v>
          </cell>
          <cell r="C623" t="str">
            <v>2.1.1.2.1.20.130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93960</v>
          </cell>
          <cell r="P623">
            <v>93960</v>
          </cell>
          <cell r="Q623">
            <v>0</v>
          </cell>
          <cell r="R623">
            <v>93960</v>
          </cell>
          <cell r="S623">
            <v>0</v>
          </cell>
          <cell r="T623">
            <v>93960</v>
          </cell>
          <cell r="U623" t="e">
            <v>#REF!</v>
          </cell>
          <cell r="V623">
            <v>0</v>
          </cell>
          <cell r="W623">
            <v>0</v>
          </cell>
          <cell r="X623" t="e">
            <v>#REF!</v>
          </cell>
          <cell r="Y623" t="e">
            <v>#REF!</v>
          </cell>
        </row>
        <row r="624">
          <cell r="A624" t="str">
            <v>EL SARDINERO ES SERVICIO S.A. DE C.V.</v>
          </cell>
          <cell r="B624" t="str">
            <v>Proveedores P. Morales</v>
          </cell>
          <cell r="C624" t="str">
            <v>2.1.1.2.1.20.134</v>
          </cell>
          <cell r="D624">
            <v>0</v>
          </cell>
          <cell r="E624">
            <v>0</v>
          </cell>
          <cell r="F624">
            <v>1044000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1044000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1044000</v>
          </cell>
          <cell r="Q624">
            <v>0</v>
          </cell>
          <cell r="R624">
            <v>1044000</v>
          </cell>
          <cell r="S624">
            <v>0</v>
          </cell>
          <cell r="T624">
            <v>1044000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1044000</v>
          </cell>
        </row>
        <row r="625">
          <cell r="A625" t="str">
            <v>SOLOGUREN PEÑA JOSE ALBERTO</v>
          </cell>
          <cell r="B625" t="str">
            <v>Proveedores P. Fisicas</v>
          </cell>
          <cell r="C625" t="str">
            <v>2.1.1.2.1.20.138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2900</v>
          </cell>
          <cell r="J625">
            <v>0</v>
          </cell>
          <cell r="K625">
            <v>2900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2900</v>
          </cell>
          <cell r="Q625">
            <v>0</v>
          </cell>
          <cell r="R625">
            <v>2900</v>
          </cell>
          <cell r="S625">
            <v>0</v>
          </cell>
          <cell r="T625">
            <v>2900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2900</v>
          </cell>
        </row>
        <row r="626">
          <cell r="A626" t="str">
            <v>SOPORTE ORGANIZACIONAL DEL SURESTE S.C.</v>
          </cell>
          <cell r="B626" t="str">
            <v>Proveedores P. Morales</v>
          </cell>
          <cell r="C626" t="str">
            <v>2.1.1.2.1.20.143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46250</v>
          </cell>
          <cell r="M626">
            <v>0</v>
          </cell>
          <cell r="N626">
            <v>0</v>
          </cell>
          <cell r="O626">
            <v>0</v>
          </cell>
          <cell r="P626">
            <v>46250</v>
          </cell>
          <cell r="Q626">
            <v>0</v>
          </cell>
          <cell r="R626">
            <v>46250</v>
          </cell>
          <cell r="S626">
            <v>0</v>
          </cell>
          <cell r="T626">
            <v>46250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46250</v>
          </cell>
        </row>
        <row r="627">
          <cell r="A627" t="str">
            <v>SIJIL VIAJES S.A. DE C.V.</v>
          </cell>
          <cell r="B627" t="str">
            <v>Proveedores P. Morales</v>
          </cell>
          <cell r="C627" t="str">
            <v>2.1.1.2.1.20.15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2351</v>
          </cell>
          <cell r="I627">
            <v>0</v>
          </cell>
          <cell r="J627">
            <v>0</v>
          </cell>
          <cell r="K627">
            <v>2351</v>
          </cell>
          <cell r="L627">
            <v>500</v>
          </cell>
          <cell r="M627">
            <v>0</v>
          </cell>
          <cell r="N627">
            <v>0</v>
          </cell>
          <cell r="O627">
            <v>0</v>
          </cell>
          <cell r="P627">
            <v>2851</v>
          </cell>
          <cell r="Q627">
            <v>0</v>
          </cell>
          <cell r="R627">
            <v>2851</v>
          </cell>
          <cell r="S627">
            <v>0</v>
          </cell>
          <cell r="T627">
            <v>2851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2851</v>
          </cell>
        </row>
        <row r="628">
          <cell r="A628" t="str">
            <v>SISTEMA INTELIGENTE DE ADMINISTRACIÓN DEL SURESTE S.A. DE C.V.</v>
          </cell>
          <cell r="B628" t="str">
            <v>Proveedores P. Morales</v>
          </cell>
          <cell r="C628" t="str">
            <v>2.1.1.2.1.20.16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1250375.99</v>
          </cell>
          <cell r="M628">
            <v>0</v>
          </cell>
          <cell r="N628">
            <v>0</v>
          </cell>
          <cell r="O628">
            <v>0</v>
          </cell>
          <cell r="P628">
            <v>1250375.99</v>
          </cell>
          <cell r="Q628">
            <v>0</v>
          </cell>
          <cell r="R628">
            <v>1250375.99</v>
          </cell>
          <cell r="S628">
            <v>0</v>
          </cell>
          <cell r="T628">
            <v>1250375.99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1250375.99</v>
          </cell>
        </row>
        <row r="629">
          <cell r="A629" t="str">
            <v>SANCHEZ SANCHEZ LAURA</v>
          </cell>
          <cell r="B629" t="str">
            <v>Proveedores P. Fisicas</v>
          </cell>
          <cell r="C629" t="str">
            <v>2.1.1.2.1.20.161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3976.77</v>
          </cell>
          <cell r="K629">
            <v>3976.77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3976.77</v>
          </cell>
          <cell r="Q629">
            <v>0</v>
          </cell>
          <cell r="R629">
            <v>3976.77</v>
          </cell>
          <cell r="S629">
            <v>0</v>
          </cell>
          <cell r="T629">
            <v>3976.77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3976.77</v>
          </cell>
        </row>
        <row r="630">
          <cell r="A630" t="str">
            <v>PROVEEDORES</v>
          </cell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</row>
        <row r="631">
          <cell r="A631" t="str">
            <v>BENEFICIARIO</v>
          </cell>
          <cell r="B631" t="str">
            <v>RUBRO EGRESOS</v>
          </cell>
          <cell r="C631" t="str">
            <v>CUENTA</v>
          </cell>
          <cell r="D631" t="str">
            <v>EJERCICIO 2010</v>
          </cell>
          <cell r="E631" t="str">
            <v>EJERCICIO 2011</v>
          </cell>
          <cell r="F631" t="str">
            <v>EJERCICIO 2012</v>
          </cell>
          <cell r="G631" t="str">
            <v>EJERCICIO 2013</v>
          </cell>
          <cell r="H631" t="str">
            <v>EJERCICIO 2014</v>
          </cell>
          <cell r="I631" t="str">
            <v>EJERCICIO 2015</v>
          </cell>
          <cell r="J631" t="str">
            <v>EJERCICIO 2016</v>
          </cell>
          <cell r="K631" t="str">
            <v>Total Hasta 2016</v>
          </cell>
          <cell r="L631" t="str">
            <v>EJERCICIO 2017</v>
          </cell>
          <cell r="M631" t="str">
            <v>EJERCICIO 2018</v>
          </cell>
          <cell r="N631" t="str">
            <v>EJERCICIO 2019</v>
          </cell>
          <cell r="O631" t="str">
            <v>EJERCICIO 2020</v>
          </cell>
          <cell r="P631" t="str">
            <v>Total general EGRESOS</v>
          </cell>
          <cell r="Q631" t="str">
            <v>DIFERENCIA</v>
          </cell>
          <cell r="R631" t="str">
            <v>SALDO EN BALANZA AL 31 DE DICIEMBRE 2020</v>
          </cell>
          <cell r="S631" t="str">
            <v>CXP GENERADAS EN EL MES  (ENERO 2021)</v>
          </cell>
          <cell r="T631" t="str">
            <v>TOTAL CXP AL 31 DE ENERO 2021</v>
          </cell>
          <cell r="U631" t="str">
            <v>PAGOS CON RECURSOS PARA (ADEFAS 2020)</v>
          </cell>
          <cell r="V631" t="str">
            <v>PAGOS VON RECURSOS PARA (PASIVOS 2020)</v>
          </cell>
          <cell r="W631" t="str">
            <v>PAGOS CON RECURSOS 2021</v>
          </cell>
          <cell r="X631" t="str">
            <v>TOTAL PAGADO EN EL MES DE ENERO 2021</v>
          </cell>
          <cell r="Y631" t="str">
            <v>SALDO FINAL</v>
          </cell>
        </row>
        <row r="632">
          <cell r="A632" t="str">
            <v>SOSA CASTRO ROGER ALEJANDRO</v>
          </cell>
          <cell r="B632" t="str">
            <v>Proveedores P. Fisicas</v>
          </cell>
          <cell r="C632" t="str">
            <v>2.1.1.2.1.20.172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32480</v>
          </cell>
          <cell r="P632">
            <v>32480</v>
          </cell>
          <cell r="Q632">
            <v>0</v>
          </cell>
          <cell r="R632">
            <v>32480</v>
          </cell>
          <cell r="S632">
            <v>0</v>
          </cell>
          <cell r="T632">
            <v>32480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32480</v>
          </cell>
        </row>
        <row r="633">
          <cell r="A633" t="str">
            <v>SOSA HERRERA JORGE GIBRAN</v>
          </cell>
          <cell r="B633" t="str">
            <v>Proveedores P. Fisicas</v>
          </cell>
          <cell r="C633" t="str">
            <v>2.1.1.2.1.20.179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47331.040000000001</v>
          </cell>
          <cell r="O633">
            <v>0</v>
          </cell>
          <cell r="P633">
            <v>47331.040000000001</v>
          </cell>
          <cell r="Q633">
            <v>0</v>
          </cell>
          <cell r="R633">
            <v>47331.040000000001</v>
          </cell>
          <cell r="S633">
            <v>0</v>
          </cell>
          <cell r="T633">
            <v>47331.040000000001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47331.040000000001</v>
          </cell>
        </row>
        <row r="634">
          <cell r="A634" t="str">
            <v>SILVA MARENTES YESSIN</v>
          </cell>
          <cell r="B634" t="str">
            <v>Proveedores P. Fisicas</v>
          </cell>
          <cell r="C634" t="str">
            <v>2.1.1.2.1.20.188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152647</v>
          </cell>
          <cell r="P634">
            <v>152647</v>
          </cell>
          <cell r="Q634">
            <v>0</v>
          </cell>
          <cell r="R634">
            <v>152647</v>
          </cell>
          <cell r="S634">
            <v>0</v>
          </cell>
          <cell r="T634">
            <v>152647</v>
          </cell>
          <cell r="U634" t="e">
            <v>#REF!</v>
          </cell>
          <cell r="V634">
            <v>0</v>
          </cell>
          <cell r="W634">
            <v>0</v>
          </cell>
          <cell r="X634" t="e">
            <v>#REF!</v>
          </cell>
          <cell r="Y634" t="e">
            <v>#REF!</v>
          </cell>
        </row>
        <row r="635">
          <cell r="A635" t="str">
            <v>SALDAÑA BRAVO ROBERTO</v>
          </cell>
          <cell r="B635" t="str">
            <v>Proveedores P. Fisicas</v>
          </cell>
          <cell r="C635" t="str">
            <v>2.1.1.2.1.20.192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4517.47</v>
          </cell>
          <cell r="M635">
            <v>0</v>
          </cell>
          <cell r="N635">
            <v>0</v>
          </cell>
          <cell r="O635">
            <v>0</v>
          </cell>
          <cell r="P635">
            <v>4517.47</v>
          </cell>
          <cell r="Q635">
            <v>0</v>
          </cell>
          <cell r="R635">
            <v>4517.47</v>
          </cell>
          <cell r="S635">
            <v>0</v>
          </cell>
          <cell r="T635">
            <v>4517.47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4517.47</v>
          </cell>
        </row>
        <row r="636">
          <cell r="A636" t="str">
            <v>STAFF CREATING, S.A. DE C.V.</v>
          </cell>
          <cell r="B636" t="str">
            <v>Proveedores P. Morales</v>
          </cell>
          <cell r="C636" t="str">
            <v>2.1.1.2.1.20.205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100000</v>
          </cell>
          <cell r="O636">
            <v>0</v>
          </cell>
          <cell r="P636">
            <v>100000</v>
          </cell>
          <cell r="Q636">
            <v>0</v>
          </cell>
          <cell r="R636">
            <v>100000</v>
          </cell>
          <cell r="S636">
            <v>0</v>
          </cell>
          <cell r="T636">
            <v>100000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100000</v>
          </cell>
        </row>
        <row r="637">
          <cell r="A637" t="str">
            <v>SALAS PEREZ ADRIANA DEL JESUS</v>
          </cell>
          <cell r="B637" t="str">
            <v>Proveedores P. Fisicas</v>
          </cell>
          <cell r="C637" t="str">
            <v>2.1.1.2.1.20.206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4000</v>
          </cell>
          <cell r="P637">
            <v>4000</v>
          </cell>
          <cell r="Q637">
            <v>0</v>
          </cell>
          <cell r="R637">
            <v>4000</v>
          </cell>
          <cell r="S637">
            <v>0</v>
          </cell>
          <cell r="T637">
            <v>4000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4000</v>
          </cell>
        </row>
        <row r="638">
          <cell r="A638" t="str">
            <v>SALAZAR RAMAYO KAREN PAULINA</v>
          </cell>
          <cell r="B638" t="str">
            <v>Proveedores P. Fisicas</v>
          </cell>
          <cell r="C638" t="str">
            <v>2.1.1.2.1.20.211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21780</v>
          </cell>
          <cell r="P638">
            <v>21780</v>
          </cell>
          <cell r="Q638">
            <v>0</v>
          </cell>
          <cell r="R638">
            <v>21780</v>
          </cell>
          <cell r="S638">
            <v>0</v>
          </cell>
          <cell r="T638">
            <v>21780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21780</v>
          </cell>
        </row>
        <row r="639">
          <cell r="A639" t="str">
            <v>SOLUCIONES TECNOLOGICAS Y PROTECCION AEROESPACIAL, S.A. DE C.V.</v>
          </cell>
          <cell r="B639" t="str">
            <v>Proveedores P. Morales</v>
          </cell>
          <cell r="C639" t="str">
            <v>2.1.1.2.1.20.215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324026.28000000003</v>
          </cell>
          <cell r="O639">
            <v>329999.99</v>
          </cell>
          <cell r="P639">
            <v>654026.27</v>
          </cell>
          <cell r="Q639">
            <v>0</v>
          </cell>
          <cell r="R639">
            <v>654026.27</v>
          </cell>
          <cell r="S639">
            <v>0</v>
          </cell>
          <cell r="T639">
            <v>654026.27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654026.27</v>
          </cell>
        </row>
        <row r="640">
          <cell r="A640" t="str">
            <v>SANTOS JIMENEZ VICTORIA JUANA</v>
          </cell>
          <cell r="B640" t="str">
            <v>Proveedores P. Fisicas</v>
          </cell>
          <cell r="C640" t="str">
            <v>2.1.1.2.1.20.216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18285</v>
          </cell>
          <cell r="O640">
            <v>0</v>
          </cell>
          <cell r="P640">
            <v>18285</v>
          </cell>
          <cell r="Q640">
            <v>0</v>
          </cell>
          <cell r="R640">
            <v>18285</v>
          </cell>
          <cell r="S640">
            <v>0</v>
          </cell>
          <cell r="T640">
            <v>18285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18285</v>
          </cell>
        </row>
        <row r="641">
          <cell r="A641" t="str">
            <v>SPECIAL ECONOMIC AND LOGISTICS ZONES DEVELOPER, S.A.P.I DE C.V.</v>
          </cell>
          <cell r="B641" t="str">
            <v>Proveedores P. Morales</v>
          </cell>
          <cell r="C641" t="str">
            <v>2.1.1.2.1.20.220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754000</v>
          </cell>
          <cell r="P641">
            <v>754000</v>
          </cell>
          <cell r="Q641">
            <v>0</v>
          </cell>
          <cell r="R641">
            <v>754000</v>
          </cell>
          <cell r="S641">
            <v>0</v>
          </cell>
          <cell r="T641">
            <v>754000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754000</v>
          </cell>
        </row>
        <row r="642">
          <cell r="A642" t="str">
            <v>SALGADO MENDOZA ANTONIO DE ATOCHA</v>
          </cell>
          <cell r="B642" t="str">
            <v>Proveedores P. Fisicas</v>
          </cell>
          <cell r="C642" t="str">
            <v>2.1.1.2.1.20.237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14120</v>
          </cell>
          <cell r="P642">
            <v>14120</v>
          </cell>
          <cell r="Q642">
            <v>0</v>
          </cell>
          <cell r="R642">
            <v>14120</v>
          </cell>
          <cell r="S642">
            <v>0</v>
          </cell>
          <cell r="T642">
            <v>14120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14120</v>
          </cell>
        </row>
        <row r="643">
          <cell r="A643" t="str">
            <v>STAR PEP S. DE R.L. DE C.V.</v>
          </cell>
          <cell r="B643" t="str">
            <v>Proveedores P. Morales</v>
          </cell>
          <cell r="C643" t="str">
            <v>2.1.1.2.1.20.238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226880.92</v>
          </cell>
          <cell r="P643">
            <v>226880.92</v>
          </cell>
          <cell r="Q643">
            <v>0</v>
          </cell>
          <cell r="R643">
            <v>226880.92</v>
          </cell>
          <cell r="S643">
            <v>0</v>
          </cell>
          <cell r="T643">
            <v>226880.92</v>
          </cell>
          <cell r="U643" t="e">
            <v>#REF!</v>
          </cell>
          <cell r="V643">
            <v>0</v>
          </cell>
          <cell r="W643">
            <v>0</v>
          </cell>
          <cell r="X643" t="e">
            <v>#REF!</v>
          </cell>
          <cell r="Y643" t="e">
            <v>#REF!</v>
          </cell>
        </row>
        <row r="644">
          <cell r="A644" t="str">
            <v>SERVICIOS KASKIS, S.A. DE C.V.</v>
          </cell>
          <cell r="B644" t="str">
            <v>Proveedores P. Morales</v>
          </cell>
          <cell r="C644" t="str">
            <v>2.1.1.2.1.20.245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15465596.67</v>
          </cell>
          <cell r="N644">
            <v>0</v>
          </cell>
          <cell r="O644">
            <v>0</v>
          </cell>
          <cell r="P644">
            <v>15465596.67</v>
          </cell>
          <cell r="Q644">
            <v>0</v>
          </cell>
          <cell r="R644">
            <v>15465596.67</v>
          </cell>
          <cell r="S644">
            <v>0</v>
          </cell>
          <cell r="T644">
            <v>15465596.67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15465596.67</v>
          </cell>
        </row>
        <row r="645">
          <cell r="A645" t="str">
            <v>SUMINISTROS Y DISTRIBUCIONES FALBO, S.A. DE C.V.</v>
          </cell>
          <cell r="B645" t="str">
            <v>Proveedores P. Morales</v>
          </cell>
          <cell r="C645" t="str">
            <v>2.1.1.2.1.20.265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12195.2</v>
          </cell>
          <cell r="O645">
            <v>0</v>
          </cell>
          <cell r="P645">
            <v>12195.2</v>
          </cell>
          <cell r="Q645">
            <v>0</v>
          </cell>
          <cell r="R645">
            <v>12195.2</v>
          </cell>
          <cell r="S645">
            <v>0</v>
          </cell>
          <cell r="T645">
            <v>12195.2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12195.2</v>
          </cell>
        </row>
        <row r="646">
          <cell r="A646" t="str">
            <v>SERVICE Y TECNOLOGYS KOBA, S.A. DE C.V.</v>
          </cell>
          <cell r="B646" t="str">
            <v>Proveedores P. Morales</v>
          </cell>
          <cell r="C646" t="str">
            <v>2.1.1.2.1.20.272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1258800</v>
          </cell>
          <cell r="P646">
            <v>1258800</v>
          </cell>
          <cell r="Q646">
            <v>0</v>
          </cell>
          <cell r="R646">
            <v>1258800</v>
          </cell>
          <cell r="S646">
            <v>0</v>
          </cell>
          <cell r="T646">
            <v>1258800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1258800</v>
          </cell>
        </row>
        <row r="647">
          <cell r="A647" t="str">
            <v>SARC CONSULTORIA EN ANALISIS DE RIESGO S.C</v>
          </cell>
          <cell r="B647" t="str">
            <v>Proveedores P. Morales</v>
          </cell>
          <cell r="C647" t="str">
            <v>2.1.1.2.1.20.280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1885000</v>
          </cell>
          <cell r="P647">
            <v>1885000</v>
          </cell>
          <cell r="Q647">
            <v>0</v>
          </cell>
          <cell r="R647">
            <v>1885000</v>
          </cell>
          <cell r="S647">
            <v>0</v>
          </cell>
          <cell r="T647">
            <v>1885000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1885000</v>
          </cell>
        </row>
        <row r="648">
          <cell r="A648" t="str">
            <v>SARABIA LOPEZ NOEMI DANIELA</v>
          </cell>
          <cell r="B648" t="str">
            <v>Proveedores P. Fisicas</v>
          </cell>
          <cell r="C648" t="str">
            <v>2.1.1.2.1.20.286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18285</v>
          </cell>
          <cell r="O648">
            <v>0</v>
          </cell>
          <cell r="P648">
            <v>18285</v>
          </cell>
          <cell r="Q648">
            <v>0</v>
          </cell>
          <cell r="R648">
            <v>18285</v>
          </cell>
          <cell r="S648">
            <v>0</v>
          </cell>
          <cell r="T648">
            <v>18285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18285</v>
          </cell>
        </row>
        <row r="649">
          <cell r="A649" t="str">
            <v>SANSORES PECH SUEMI SOLEDAD</v>
          </cell>
          <cell r="B649" t="str">
            <v>Proveedores P. Fisicas</v>
          </cell>
          <cell r="C649" t="str">
            <v>2.1.1.2.1.20.288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17066</v>
          </cell>
          <cell r="O649">
            <v>0</v>
          </cell>
          <cell r="P649">
            <v>17066</v>
          </cell>
          <cell r="Q649">
            <v>0</v>
          </cell>
          <cell r="R649">
            <v>17066</v>
          </cell>
          <cell r="S649">
            <v>0</v>
          </cell>
          <cell r="T649">
            <v>17066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17066</v>
          </cell>
        </row>
        <row r="650">
          <cell r="A650" t="str">
            <v>SOBERANIS MENDEZ HARLEY DANIEL</v>
          </cell>
          <cell r="B650" t="str">
            <v>Proveedores P. Fisicas</v>
          </cell>
          <cell r="C650" t="str">
            <v>2.1.1.2.1.20.290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19720</v>
          </cell>
          <cell r="O650">
            <v>68733.600000000006</v>
          </cell>
          <cell r="P650">
            <v>88453.6</v>
          </cell>
          <cell r="Q650">
            <v>0</v>
          </cell>
          <cell r="R650">
            <v>88453.6</v>
          </cell>
          <cell r="S650">
            <v>0</v>
          </cell>
          <cell r="T650">
            <v>88453.6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88453.6</v>
          </cell>
        </row>
        <row r="651">
          <cell r="A651" t="str">
            <v>SOLUCIONES EFECTIVAS DEL SURESTE, S.A. DE C.V.</v>
          </cell>
          <cell r="B651" t="str">
            <v>Proveedores P. Morales</v>
          </cell>
          <cell r="C651" t="str">
            <v>2.1.1.2.1.20.293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2204000</v>
          </cell>
          <cell r="O651">
            <v>6225140</v>
          </cell>
          <cell r="P651">
            <v>8429140</v>
          </cell>
          <cell r="Q651">
            <v>0</v>
          </cell>
          <cell r="R651">
            <v>8429140</v>
          </cell>
          <cell r="S651">
            <v>0</v>
          </cell>
          <cell r="T651">
            <v>8429140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8429140</v>
          </cell>
        </row>
        <row r="652">
          <cell r="A652" t="str">
            <v>SISTEMAS INTEGRALES COMPUTARIZADOS S.A. DE C.V.</v>
          </cell>
          <cell r="B652" t="str">
            <v>Proveedores P. Morales</v>
          </cell>
          <cell r="C652" t="str">
            <v>2.1.1.2.1.20.295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7746480</v>
          </cell>
          <cell r="P652">
            <v>7746480</v>
          </cell>
          <cell r="Q652">
            <v>0</v>
          </cell>
          <cell r="R652">
            <v>7746480</v>
          </cell>
          <cell r="S652">
            <v>0</v>
          </cell>
          <cell r="T652">
            <v>7746480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7746480</v>
          </cell>
        </row>
        <row r="653">
          <cell r="A653" t="str">
            <v>SERVICIOS DIGITALES SIMPAQ, S.A. DE C.V.</v>
          </cell>
          <cell r="B653" t="str">
            <v>Proveedores P. Morales</v>
          </cell>
          <cell r="C653" t="str">
            <v>2.1.1.2.1.20.299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86101.58</v>
          </cell>
          <cell r="P653">
            <v>86101.58</v>
          </cell>
          <cell r="Q653">
            <v>0</v>
          </cell>
          <cell r="R653">
            <v>86101.58</v>
          </cell>
          <cell r="S653">
            <v>0</v>
          </cell>
          <cell r="T653">
            <v>86101.58</v>
          </cell>
          <cell r="U653" t="e">
            <v>#REF!</v>
          </cell>
          <cell r="V653">
            <v>0</v>
          </cell>
          <cell r="W653">
            <v>0</v>
          </cell>
          <cell r="X653" t="e">
            <v>#REF!</v>
          </cell>
          <cell r="Y653" t="e">
            <v>#REF!</v>
          </cell>
        </row>
        <row r="654">
          <cell r="A654" t="str">
            <v>SERRANO LUNA MARIA LUISA</v>
          </cell>
          <cell r="B654" t="str">
            <v>Proveedores P. Fisicas</v>
          </cell>
          <cell r="C654" t="str">
            <v>2.1.1.2.1.20.301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205483.56</v>
          </cell>
          <cell r="P654">
            <v>205483.56</v>
          </cell>
          <cell r="Q654">
            <v>0</v>
          </cell>
          <cell r="R654">
            <v>205483.56</v>
          </cell>
          <cell r="S654">
            <v>0</v>
          </cell>
          <cell r="T654">
            <v>205483.56</v>
          </cell>
          <cell r="U654" t="e">
            <v>#REF!</v>
          </cell>
          <cell r="V654">
            <v>0</v>
          </cell>
          <cell r="W654">
            <v>0</v>
          </cell>
          <cell r="X654" t="e">
            <v>#REF!</v>
          </cell>
          <cell r="Y654" t="e">
            <v>#REF!</v>
          </cell>
        </row>
        <row r="655">
          <cell r="A655" t="str">
            <v>SERVICIOS OPERATIVOS Y ADMINISTRATIVOS IVATA, S.A. DE C.V.</v>
          </cell>
          <cell r="B655" t="str">
            <v>Proveedores P. Morales</v>
          </cell>
          <cell r="C655" t="str">
            <v>2.1.1.2.1.20.304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39043.22</v>
          </cell>
          <cell r="P655">
            <v>39043.22</v>
          </cell>
          <cell r="Q655">
            <v>0</v>
          </cell>
          <cell r="R655">
            <v>39043.22</v>
          </cell>
          <cell r="S655">
            <v>0</v>
          </cell>
          <cell r="T655">
            <v>39043.22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39043.22</v>
          </cell>
        </row>
        <row r="656">
          <cell r="A656" t="str">
            <v>SOLIS AMAYA CHRISTIAN ENRIQUE</v>
          </cell>
          <cell r="B656" t="str">
            <v>Proveedores P. Fisicas</v>
          </cell>
          <cell r="C656" t="str">
            <v>2.1.1.2.1.20.309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7173.44</v>
          </cell>
          <cell r="P656">
            <v>7173.44</v>
          </cell>
          <cell r="Q656">
            <v>0</v>
          </cell>
          <cell r="R656">
            <v>7173.44</v>
          </cell>
          <cell r="S656">
            <v>0</v>
          </cell>
          <cell r="T656">
            <v>7173.44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7173.44</v>
          </cell>
        </row>
        <row r="657">
          <cell r="A657" t="str">
            <v>SEGUROS BANORTE GENERALI, S.A. DE C.V. GRUPO FINANCIERO</v>
          </cell>
          <cell r="B657">
            <v>0</v>
          </cell>
          <cell r="C657" t="str">
            <v>2.1.1.2.1.20.31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</row>
        <row r="658">
          <cell r="A658" t="str">
            <v>SABIDO CARRILLO JULIO ALEJANDRO</v>
          </cell>
          <cell r="B658" t="str">
            <v>Proveedores P. Fisicas</v>
          </cell>
          <cell r="C658" t="str">
            <v>2.1.1.2.1.20.311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48019.64</v>
          </cell>
          <cell r="P658">
            <v>48019.64</v>
          </cell>
          <cell r="Q658">
            <v>0</v>
          </cell>
          <cell r="R658">
            <v>48019.64</v>
          </cell>
          <cell r="S658">
            <v>0</v>
          </cell>
          <cell r="T658">
            <v>48019.64</v>
          </cell>
          <cell r="U658">
            <v>0</v>
          </cell>
          <cell r="V658" t="e">
            <v>#REF!</v>
          </cell>
          <cell r="W658">
            <v>0</v>
          </cell>
          <cell r="X658" t="e">
            <v>#REF!</v>
          </cell>
          <cell r="Y658" t="e">
            <v>#REF!</v>
          </cell>
        </row>
        <row r="659">
          <cell r="A659" t="str">
            <v>SONDA PECH PAULINO NARCISO MARTIN</v>
          </cell>
          <cell r="B659" t="str">
            <v>Proveedores P. Fisicas</v>
          </cell>
          <cell r="C659" t="str">
            <v>2.1.1.2.1.20.313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3960</v>
          </cell>
          <cell r="P659">
            <v>3960</v>
          </cell>
          <cell r="Q659">
            <v>0</v>
          </cell>
          <cell r="R659">
            <v>3960</v>
          </cell>
          <cell r="S659">
            <v>0</v>
          </cell>
          <cell r="T659">
            <v>3960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3960</v>
          </cell>
        </row>
        <row r="660">
          <cell r="A660" t="str">
            <v>SANCHEZ BURGOS MARIA DE LOS ANGELES</v>
          </cell>
          <cell r="B660" t="str">
            <v>Proveedores P. Fisicas</v>
          </cell>
          <cell r="C660" t="str">
            <v>2.1.1.2.1.20.60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24829</v>
          </cell>
          <cell r="K660">
            <v>24829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24829</v>
          </cell>
          <cell r="Q660">
            <v>0</v>
          </cell>
          <cell r="R660">
            <v>24829</v>
          </cell>
          <cell r="S660">
            <v>0</v>
          </cell>
          <cell r="T660">
            <v>24829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24829</v>
          </cell>
        </row>
        <row r="661">
          <cell r="A661" t="str">
            <v>SUMINISTROS E INSUMOS INTEGRADOS DE CHETUMAL, S.A. DE C.V.</v>
          </cell>
          <cell r="B661" t="str">
            <v>Proveedores P. Morales</v>
          </cell>
          <cell r="C661" t="str">
            <v>2.1.1.2.1.20.76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3422580</v>
          </cell>
          <cell r="K661">
            <v>3422580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3422580</v>
          </cell>
          <cell r="Q661">
            <v>0</v>
          </cell>
          <cell r="R661">
            <v>3422580</v>
          </cell>
          <cell r="S661">
            <v>0</v>
          </cell>
          <cell r="T661">
            <v>3422580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3422580</v>
          </cell>
        </row>
        <row r="662">
          <cell r="A662" t="str">
            <v>SOSA ARGUELLES MARIO JESUS</v>
          </cell>
          <cell r="B662" t="str">
            <v>Proveedores P. Fisicas</v>
          </cell>
          <cell r="C662" t="str">
            <v>2.1.1.2.1.20.93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66526.03</v>
          </cell>
          <cell r="P662">
            <v>66526.03</v>
          </cell>
          <cell r="Q662">
            <v>0</v>
          </cell>
          <cell r="R662">
            <v>66526.03</v>
          </cell>
          <cell r="S662">
            <v>0</v>
          </cell>
          <cell r="T662">
            <v>66526.03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66526.03</v>
          </cell>
        </row>
        <row r="663">
          <cell r="A663" t="str">
            <v>SOBERANIS VAZQUEZ JULIAN DANIEL</v>
          </cell>
          <cell r="B663" t="str">
            <v>Proveedores P. Fisicas</v>
          </cell>
          <cell r="C663" t="str">
            <v>2.1.1.2.1.20.97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1044</v>
          </cell>
          <cell r="N663">
            <v>0</v>
          </cell>
          <cell r="O663">
            <v>589445.49</v>
          </cell>
          <cell r="P663">
            <v>590489.49</v>
          </cell>
          <cell r="Q663">
            <v>0</v>
          </cell>
          <cell r="R663">
            <v>590489.49</v>
          </cell>
          <cell r="S663">
            <v>0</v>
          </cell>
          <cell r="T663">
            <v>590489.49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590489.49</v>
          </cell>
        </row>
        <row r="664">
          <cell r="A664" t="str">
            <v>SIRE SISTEMAS INTEGRALES DE RECURSOS EMPRESARIALES SA DE CV</v>
          </cell>
          <cell r="B664" t="str">
            <v>Proveedores P. Morales</v>
          </cell>
          <cell r="C664" t="str">
            <v>2.1.1.2.1.20.98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500000</v>
          </cell>
          <cell r="I664">
            <v>0</v>
          </cell>
          <cell r="J664">
            <v>0</v>
          </cell>
          <cell r="K664">
            <v>500000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500000</v>
          </cell>
          <cell r="Q664">
            <v>0</v>
          </cell>
          <cell r="R664">
            <v>500000</v>
          </cell>
          <cell r="S664">
            <v>0</v>
          </cell>
          <cell r="T664">
            <v>500000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500000</v>
          </cell>
        </row>
        <row r="665">
          <cell r="A665" t="str">
            <v>TELEFONOS DE MEXICO, S.A.B. DE C.V.</v>
          </cell>
          <cell r="B665" t="str">
            <v>Proveedores P. Morales</v>
          </cell>
          <cell r="C665" t="str">
            <v>2.1.1.2.1.21.1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51736.03</v>
          </cell>
          <cell r="P665">
            <v>51736.03</v>
          </cell>
          <cell r="Q665">
            <v>0</v>
          </cell>
          <cell r="R665">
            <v>51736.03</v>
          </cell>
          <cell r="S665">
            <v>1680124.42</v>
          </cell>
          <cell r="T665">
            <v>1731860.45</v>
          </cell>
          <cell r="U665" t="e">
            <v>#REF!</v>
          </cell>
          <cell r="V665">
            <v>0</v>
          </cell>
          <cell r="W665" t="e">
            <v>#REF!</v>
          </cell>
          <cell r="X665" t="e">
            <v>#REF!</v>
          </cell>
          <cell r="Y665" t="e">
            <v>#REF!</v>
          </cell>
        </row>
        <row r="666">
          <cell r="A666" t="str">
            <v>TUN ROSAS ANGEL JESUS</v>
          </cell>
          <cell r="B666" t="str">
            <v>Proveedores P. Fisicas</v>
          </cell>
          <cell r="C666" t="str">
            <v>2.1.1.2.1.21.108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1788.56</v>
          </cell>
          <cell r="M666">
            <v>0</v>
          </cell>
          <cell r="N666">
            <v>0</v>
          </cell>
          <cell r="O666">
            <v>0</v>
          </cell>
          <cell r="P666">
            <v>1788.56</v>
          </cell>
          <cell r="Q666">
            <v>0</v>
          </cell>
          <cell r="R666">
            <v>1788.56</v>
          </cell>
          <cell r="S666">
            <v>0</v>
          </cell>
          <cell r="T666">
            <v>1788.56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1788.56</v>
          </cell>
        </row>
        <row r="667">
          <cell r="A667" t="str">
            <v>TOKA INTERNACIONAL, S.A.P.I. DE C.V.</v>
          </cell>
          <cell r="B667" t="str">
            <v>Proveedores P. Morales</v>
          </cell>
          <cell r="C667" t="str">
            <v>2.1.1.2.1.21.111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2486512.7999999998</v>
          </cell>
          <cell r="P667">
            <v>2486512.7999999998</v>
          </cell>
          <cell r="Q667">
            <v>0</v>
          </cell>
          <cell r="R667">
            <v>2486512.7999999998</v>
          </cell>
          <cell r="S667">
            <v>3526865.83</v>
          </cell>
          <cell r="T667">
            <v>6013378.6299999999</v>
          </cell>
          <cell r="U667" t="e">
            <v>#REF!</v>
          </cell>
          <cell r="V667">
            <v>0</v>
          </cell>
          <cell r="W667" t="e">
            <v>#REF!</v>
          </cell>
          <cell r="X667" t="e">
            <v>#REF!</v>
          </cell>
          <cell r="Y667" t="e">
            <v>#REF!</v>
          </cell>
        </row>
        <row r="668">
          <cell r="A668" t="str">
            <v>TECNOMART, S.A. DE C.V.</v>
          </cell>
          <cell r="B668" t="str">
            <v>Proveedores P. Morales</v>
          </cell>
          <cell r="C668" t="str">
            <v>2.1.1.2.1.21.112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98604.709999999992</v>
          </cell>
          <cell r="M668">
            <v>12487.74</v>
          </cell>
          <cell r="N668">
            <v>52203.83</v>
          </cell>
          <cell r="O668">
            <v>0</v>
          </cell>
          <cell r="P668">
            <v>163296.28</v>
          </cell>
          <cell r="Q668">
            <v>0</v>
          </cell>
          <cell r="R668">
            <v>163296.28</v>
          </cell>
          <cell r="S668">
            <v>0</v>
          </cell>
          <cell r="T668">
            <v>163296.28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163296.28</v>
          </cell>
        </row>
        <row r="669">
          <cell r="A669" t="str">
            <v>TORRES PEREZ MARIAN BEATRIZ</v>
          </cell>
          <cell r="B669" t="str">
            <v>Proveedores P. Fisicas</v>
          </cell>
          <cell r="C669" t="str">
            <v>2.1.1.2.1.21.122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17438.79</v>
          </cell>
          <cell r="P669">
            <v>17438.79</v>
          </cell>
          <cell r="Q669">
            <v>0</v>
          </cell>
          <cell r="R669">
            <v>17438.79</v>
          </cell>
          <cell r="S669">
            <v>0</v>
          </cell>
          <cell r="T669">
            <v>17438.79</v>
          </cell>
          <cell r="U669" t="e">
            <v>#REF!</v>
          </cell>
          <cell r="V669">
            <v>0</v>
          </cell>
          <cell r="W669">
            <v>0</v>
          </cell>
          <cell r="X669" t="e">
            <v>#REF!</v>
          </cell>
          <cell r="Y669" t="e">
            <v>#REF!</v>
          </cell>
        </row>
        <row r="670">
          <cell r="A670" t="str">
            <v>TOGA CUSTOMER SERVICES, S. DE R.L. DE C.V.</v>
          </cell>
          <cell r="B670" t="str">
            <v>Proveedores P. Morales</v>
          </cell>
          <cell r="C670" t="str">
            <v>2.1.1.2.1.21.129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228120.95999999999</v>
          </cell>
          <cell r="M670">
            <v>0</v>
          </cell>
          <cell r="N670">
            <v>0</v>
          </cell>
          <cell r="O670">
            <v>0</v>
          </cell>
          <cell r="P670">
            <v>228120.95999999999</v>
          </cell>
          <cell r="Q670">
            <v>0</v>
          </cell>
          <cell r="R670">
            <v>228120.95999999999</v>
          </cell>
          <cell r="S670">
            <v>0</v>
          </cell>
          <cell r="T670">
            <v>228120.95999999999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228120.95999999999</v>
          </cell>
        </row>
        <row r="671">
          <cell r="A671" t="str">
            <v>TOTAL PLAY TELECOMUNICACIONES S.A. DE C.V.</v>
          </cell>
          <cell r="B671" t="str">
            <v>Proveedores P. Morales</v>
          </cell>
          <cell r="C671" t="str">
            <v>2.1.1.2.1.21.133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145427155.60999998</v>
          </cell>
          <cell r="O671">
            <v>426651313.44999999</v>
          </cell>
          <cell r="P671">
            <v>572078469.05999994</v>
          </cell>
          <cell r="Q671">
            <v>0</v>
          </cell>
          <cell r="R671">
            <v>572078469.05999994</v>
          </cell>
          <cell r="S671">
            <v>0</v>
          </cell>
          <cell r="T671">
            <v>572078469.05999994</v>
          </cell>
          <cell r="U671" t="e">
            <v>#REF!</v>
          </cell>
          <cell r="V671" t="e">
            <v>#REF!</v>
          </cell>
          <cell r="W671">
            <v>0</v>
          </cell>
          <cell r="X671" t="e">
            <v>#REF!</v>
          </cell>
          <cell r="Y671" t="e">
            <v>#REF!</v>
          </cell>
        </row>
        <row r="672">
          <cell r="A672" t="str">
            <v>TRUJILLO FONSECA LUIS FELIPE</v>
          </cell>
          <cell r="B672" t="str">
            <v>Proveedores P. Fisicas</v>
          </cell>
          <cell r="C672" t="str">
            <v>2.1.1.2.1.21.136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99081.4</v>
          </cell>
          <cell r="P672">
            <v>99081.4</v>
          </cell>
          <cell r="Q672">
            <v>0</v>
          </cell>
          <cell r="R672">
            <v>99081.4</v>
          </cell>
          <cell r="S672">
            <v>0</v>
          </cell>
          <cell r="T672">
            <v>99081.4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99081.4</v>
          </cell>
        </row>
        <row r="673">
          <cell r="A673" t="str">
            <v>TELECOMUNICACIONES VG Y ASOCIADOS SA DE CV.</v>
          </cell>
          <cell r="B673" t="str">
            <v>Proveedores P. Morales</v>
          </cell>
          <cell r="C673" t="str">
            <v>2.1.1.2.1.21.150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249999.99</v>
          </cell>
          <cell r="P673">
            <v>249999.99</v>
          </cell>
          <cell r="Q673">
            <v>0</v>
          </cell>
          <cell r="R673">
            <v>249999.99</v>
          </cell>
          <cell r="S673">
            <v>0</v>
          </cell>
          <cell r="T673">
            <v>249999.99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249999.99</v>
          </cell>
        </row>
        <row r="674">
          <cell r="A674" t="str">
            <v>TOTAL BOX, S.A. DE C.V.</v>
          </cell>
          <cell r="B674" t="str">
            <v>Proveedores P. Morales</v>
          </cell>
          <cell r="C674" t="str">
            <v>2.1.1.2.1.21.153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182.18</v>
          </cell>
          <cell r="P674">
            <v>182.18</v>
          </cell>
          <cell r="Q674">
            <v>0</v>
          </cell>
          <cell r="R674">
            <v>182.18</v>
          </cell>
          <cell r="S674">
            <v>0</v>
          </cell>
          <cell r="T674">
            <v>182.18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182.18</v>
          </cell>
        </row>
        <row r="675">
          <cell r="A675" t="str">
            <v>TELESISTEMAS PENINSULARES S.A. DE C.V.</v>
          </cell>
          <cell r="B675" t="str">
            <v>Proveedores P. Morales</v>
          </cell>
          <cell r="C675" t="str">
            <v>2.1.1.2.1.21.159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2925</v>
          </cell>
          <cell r="T675">
            <v>2925</v>
          </cell>
          <cell r="U675">
            <v>0</v>
          </cell>
          <cell r="V675">
            <v>0</v>
          </cell>
          <cell r="W675" t="e">
            <v>#REF!</v>
          </cell>
          <cell r="X675" t="e">
            <v>#REF!</v>
          </cell>
          <cell r="Y675" t="e">
            <v>#REF!</v>
          </cell>
        </row>
        <row r="676">
          <cell r="A676" t="str">
            <v>TUN SOLIS DIANA PAOLA</v>
          </cell>
          <cell r="B676" t="str">
            <v>Proveedores P. Fisicas</v>
          </cell>
          <cell r="C676" t="str">
            <v>2.1.1.2.1.21.160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79093.440000000002</v>
          </cell>
          <cell r="O676">
            <v>0</v>
          </cell>
          <cell r="P676">
            <v>79093.440000000002</v>
          </cell>
          <cell r="Q676">
            <v>0</v>
          </cell>
          <cell r="R676">
            <v>79093.440000000002</v>
          </cell>
          <cell r="S676">
            <v>0</v>
          </cell>
          <cell r="T676">
            <v>79093.440000000002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79093.440000000002</v>
          </cell>
        </row>
        <row r="677">
          <cell r="A677" t="str">
            <v>TEC SULUB FIDEL</v>
          </cell>
          <cell r="B677" t="str">
            <v>Proveedores P. Fisicas</v>
          </cell>
          <cell r="C677" t="str">
            <v>2.1.1.2.1.21.163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17066</v>
          </cell>
          <cell r="O677">
            <v>0</v>
          </cell>
          <cell r="P677">
            <v>17066</v>
          </cell>
          <cell r="Q677">
            <v>0</v>
          </cell>
          <cell r="R677">
            <v>17066</v>
          </cell>
          <cell r="S677">
            <v>0</v>
          </cell>
          <cell r="T677">
            <v>17066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17066</v>
          </cell>
        </row>
        <row r="678">
          <cell r="A678" t="str">
            <v>PROVEEDORES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</row>
        <row r="679">
          <cell r="A679" t="str">
            <v>BENEFICIARIO</v>
          </cell>
          <cell r="B679" t="str">
            <v>RUBRO EGRESOS</v>
          </cell>
          <cell r="C679" t="str">
            <v>CUENTA</v>
          </cell>
          <cell r="D679" t="str">
            <v>EJERCICIO 2010</v>
          </cell>
          <cell r="E679" t="str">
            <v>EJERCICIO 2011</v>
          </cell>
          <cell r="F679" t="str">
            <v>EJERCICIO 2012</v>
          </cell>
          <cell r="G679" t="str">
            <v>EJERCICIO 2013</v>
          </cell>
          <cell r="H679" t="str">
            <v>EJERCICIO 2014</v>
          </cell>
          <cell r="I679" t="str">
            <v>EJERCICIO 2015</v>
          </cell>
          <cell r="J679" t="str">
            <v>EJERCICIO 2016</v>
          </cell>
          <cell r="K679" t="str">
            <v>Total Hasta 2016</v>
          </cell>
          <cell r="L679" t="str">
            <v>EJERCICIO 2017</v>
          </cell>
          <cell r="M679" t="str">
            <v>EJERCICIO 2018</v>
          </cell>
          <cell r="N679" t="str">
            <v>EJERCICIO 2019</v>
          </cell>
          <cell r="O679" t="str">
            <v>EJERCICIO 2020</v>
          </cell>
          <cell r="P679" t="str">
            <v>Total general EGRESOS</v>
          </cell>
          <cell r="Q679" t="str">
            <v>DIFERENCIA</v>
          </cell>
          <cell r="R679" t="str">
            <v>SALDO EN BALANZA AL 31 DE DICIEMBRE 2020</v>
          </cell>
          <cell r="S679" t="str">
            <v>CXP GENERADAS EN EL MES  (ENERO 2021)</v>
          </cell>
          <cell r="T679" t="str">
            <v>TOTAL CXP AL 31 DE ENERO 2021</v>
          </cell>
          <cell r="U679" t="str">
            <v>PAGOS CON RECURSOS PARA (ADEFAS 2020)</v>
          </cell>
          <cell r="V679" t="str">
            <v>PAGOS VON RECURSOS PARA (PASIVOS 2020)</v>
          </cell>
          <cell r="W679" t="str">
            <v>PAGOS CON RECURSOS 2021</v>
          </cell>
          <cell r="X679" t="str">
            <v>TOTAL PAGADO EN EL MES DE ENERO 2021</v>
          </cell>
          <cell r="Y679" t="str">
            <v>SALDO FINAL</v>
          </cell>
        </row>
        <row r="680">
          <cell r="A680" t="str">
            <v>DOS TORRES CAPITAL S.C.</v>
          </cell>
          <cell r="B680" t="str">
            <v>Proveedores P. Morales</v>
          </cell>
          <cell r="C680" t="str">
            <v>2.1.1.2.1.21.164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26227988.420000002</v>
          </cell>
          <cell r="P680">
            <v>26227988.420000002</v>
          </cell>
          <cell r="Q680">
            <v>0</v>
          </cell>
          <cell r="R680">
            <v>26227988.420000002</v>
          </cell>
          <cell r="S680">
            <v>20000000</v>
          </cell>
          <cell r="T680">
            <v>46227988.420000002</v>
          </cell>
          <cell r="U680" t="e">
            <v>#REF!</v>
          </cell>
          <cell r="V680">
            <v>0</v>
          </cell>
          <cell r="W680" t="e">
            <v>#REF!</v>
          </cell>
          <cell r="X680" t="e">
            <v>#REF!</v>
          </cell>
          <cell r="Y680" t="e">
            <v>#REF!</v>
          </cell>
        </row>
        <row r="681">
          <cell r="A681" t="str">
            <v>TUNDER NEGOCIOS, S.A. DE C.V.</v>
          </cell>
          <cell r="B681" t="str">
            <v>Proveedores P. Morales</v>
          </cell>
          <cell r="C681" t="str">
            <v>2.1.1.2.1.21.176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2505600</v>
          </cell>
          <cell r="P681">
            <v>2505600</v>
          </cell>
          <cell r="Q681">
            <v>0</v>
          </cell>
          <cell r="R681">
            <v>2505600</v>
          </cell>
          <cell r="S681">
            <v>0</v>
          </cell>
          <cell r="T681">
            <v>2505600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2505600</v>
          </cell>
        </row>
        <row r="682">
          <cell r="A682" t="str">
            <v>TORRES CETINA LUIS CARLOS</v>
          </cell>
          <cell r="B682" t="str">
            <v>Proveedores P. Morales</v>
          </cell>
          <cell r="C682" t="str">
            <v>2.1.1.2.1.21.179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65517.39</v>
          </cell>
          <cell r="P682">
            <v>65517.39</v>
          </cell>
          <cell r="Q682">
            <v>0</v>
          </cell>
          <cell r="R682">
            <v>65517.39</v>
          </cell>
          <cell r="S682">
            <v>0</v>
          </cell>
          <cell r="T682">
            <v>65517.39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65517.39</v>
          </cell>
        </row>
        <row r="683">
          <cell r="A683" t="str">
            <v>TORRES DE LA ROA ASOCIADOS, S.C.</v>
          </cell>
          <cell r="B683" t="str">
            <v>Proveedores P. Morales</v>
          </cell>
          <cell r="C683" t="str">
            <v>2.1.1.2.1.21.181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2960000</v>
          </cell>
          <cell r="P683">
            <v>2960000</v>
          </cell>
          <cell r="Q683">
            <v>0</v>
          </cell>
          <cell r="R683">
            <v>2960000</v>
          </cell>
          <cell r="S683">
            <v>0</v>
          </cell>
          <cell r="T683">
            <v>2960000</v>
          </cell>
          <cell r="U683" t="e">
            <v>#REF!</v>
          </cell>
          <cell r="V683">
            <v>0</v>
          </cell>
          <cell r="W683">
            <v>0</v>
          </cell>
          <cell r="X683" t="e">
            <v>#REF!</v>
          </cell>
          <cell r="Y683" t="e">
            <v>#REF!</v>
          </cell>
        </row>
        <row r="684">
          <cell r="A684" t="str">
            <v>TREJO RIVERO JORGE ALFONSO</v>
          </cell>
          <cell r="B684" t="str">
            <v>Proveedores P. Fisicas</v>
          </cell>
          <cell r="C684" t="str">
            <v>2.1.1.2.1.21.182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48019.64</v>
          </cell>
          <cell r="P684">
            <v>48019.64</v>
          </cell>
          <cell r="Q684">
            <v>0</v>
          </cell>
          <cell r="R684">
            <v>48019.64</v>
          </cell>
          <cell r="S684">
            <v>0</v>
          </cell>
          <cell r="T684">
            <v>48019.64</v>
          </cell>
          <cell r="U684">
            <v>0</v>
          </cell>
          <cell r="V684" t="e">
            <v>#REF!</v>
          </cell>
          <cell r="W684">
            <v>0</v>
          </cell>
          <cell r="X684" t="e">
            <v>#REF!</v>
          </cell>
          <cell r="Y684" t="e">
            <v>#REF!</v>
          </cell>
        </row>
        <row r="685">
          <cell r="A685" t="str">
            <v>TACHUELA MARKETING, S.A. DE C.V.</v>
          </cell>
          <cell r="B685" t="str">
            <v>Proveedores P. Morales</v>
          </cell>
          <cell r="C685" t="str">
            <v>2.1.1.2.1.21.183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24592</v>
          </cell>
          <cell r="P685">
            <v>24592</v>
          </cell>
          <cell r="Q685">
            <v>0</v>
          </cell>
          <cell r="R685">
            <v>24592</v>
          </cell>
          <cell r="S685">
            <v>0</v>
          </cell>
          <cell r="T685">
            <v>24592</v>
          </cell>
          <cell r="U685">
            <v>0</v>
          </cell>
          <cell r="V685" t="e">
            <v>#REF!</v>
          </cell>
          <cell r="W685">
            <v>0</v>
          </cell>
          <cell r="X685" t="e">
            <v>#REF!</v>
          </cell>
          <cell r="Y685" t="e">
            <v>#REF!</v>
          </cell>
        </row>
        <row r="686">
          <cell r="A686" t="str">
            <v>THE TOUR COMPANY CANCUN, S.A. DE C.V.</v>
          </cell>
          <cell r="B686" t="str">
            <v>Proveedores P. Morales</v>
          </cell>
          <cell r="C686" t="str">
            <v>2.1.1.2.1.21.3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252802.04</v>
          </cell>
          <cell r="I686">
            <v>0</v>
          </cell>
          <cell r="J686">
            <v>0</v>
          </cell>
          <cell r="K686">
            <v>252802.04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252802.04</v>
          </cell>
          <cell r="Q686">
            <v>0</v>
          </cell>
          <cell r="R686">
            <v>252802.04</v>
          </cell>
          <cell r="S686">
            <v>0</v>
          </cell>
          <cell r="T686">
            <v>252802.04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252802.04</v>
          </cell>
        </row>
        <row r="687">
          <cell r="A687" t="str">
            <v>TRANSFER RENT A CAR, S.A. DE C.V.</v>
          </cell>
          <cell r="B687" t="str">
            <v>Proveedores P. Morales</v>
          </cell>
          <cell r="C687" t="str">
            <v>2.1.1.2.1.21.44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24940</v>
          </cell>
          <cell r="O687">
            <v>0</v>
          </cell>
          <cell r="P687">
            <v>24940</v>
          </cell>
          <cell r="Q687">
            <v>0</v>
          </cell>
          <cell r="R687">
            <v>24940</v>
          </cell>
          <cell r="S687">
            <v>0</v>
          </cell>
          <cell r="T687">
            <v>24940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24940</v>
          </cell>
        </row>
        <row r="688">
          <cell r="A688" t="str">
            <v>TORRES TUN MARIA REYES</v>
          </cell>
          <cell r="B688" t="str">
            <v>Proveedores P. Fisicas</v>
          </cell>
          <cell r="C688" t="str">
            <v>2.1.1.2.1.21.5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1044</v>
          </cell>
          <cell r="O688">
            <v>22875.200000000001</v>
          </cell>
          <cell r="P688">
            <v>23919.200000000001</v>
          </cell>
          <cell r="Q688">
            <v>0</v>
          </cell>
          <cell r="R688">
            <v>23919.200000000001</v>
          </cell>
          <cell r="S688">
            <v>0</v>
          </cell>
          <cell r="T688">
            <v>23919.200000000001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23919.200000000001</v>
          </cell>
        </row>
        <row r="689">
          <cell r="A689" t="str">
            <v>TRANSPORTACION TURISTICA MAYA, S.A. DE C.V.</v>
          </cell>
          <cell r="B689" t="str">
            <v>Proveedores P. Morales</v>
          </cell>
          <cell r="C689" t="str">
            <v>2.1.1.2.1.21.6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248696.99</v>
          </cell>
          <cell r="P689">
            <v>248696.99</v>
          </cell>
          <cell r="Q689">
            <v>0</v>
          </cell>
          <cell r="R689">
            <v>248696.99</v>
          </cell>
          <cell r="S689">
            <v>0</v>
          </cell>
          <cell r="T689">
            <v>248696.99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248696.99</v>
          </cell>
        </row>
        <row r="690">
          <cell r="A690" t="str">
            <v>TRANSPORTADORA DE PROTECCION Y SEGURIDAD, S.A. DE C.V.</v>
          </cell>
          <cell r="B690" t="str">
            <v>Proveedores P. Morales</v>
          </cell>
          <cell r="C690" t="str">
            <v>2.1.1.2.1.21.80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18246.34</v>
          </cell>
          <cell r="O690">
            <v>105017.83</v>
          </cell>
          <cell r="P690">
            <v>123264.17</v>
          </cell>
          <cell r="Q690">
            <v>0</v>
          </cell>
          <cell r="R690">
            <v>123264.17</v>
          </cell>
          <cell r="S690">
            <v>0</v>
          </cell>
          <cell r="T690">
            <v>123264.17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123264.17</v>
          </cell>
        </row>
        <row r="691">
          <cell r="A691" t="str">
            <v>TYC EXPOSICIONES, S.A. DE C.V.</v>
          </cell>
          <cell r="B691" t="str">
            <v>Proveedores P. Morales</v>
          </cell>
          <cell r="C691" t="str">
            <v>2.1.1.2.1.21.84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290000</v>
          </cell>
          <cell r="J691">
            <v>0</v>
          </cell>
          <cell r="K691">
            <v>290000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290000</v>
          </cell>
          <cell r="Q691">
            <v>0</v>
          </cell>
          <cell r="R691">
            <v>290000</v>
          </cell>
          <cell r="S691">
            <v>0</v>
          </cell>
          <cell r="T691">
            <v>290000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290000</v>
          </cell>
        </row>
        <row r="692">
          <cell r="A692" t="str">
            <v>TURISTICA MAYA DE QUINTANA ROO S.A DE C.V.</v>
          </cell>
          <cell r="B692" t="str">
            <v>Proveedores P. Morales</v>
          </cell>
          <cell r="C692" t="str">
            <v>2.1.1.2.1.21.9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19469.189999999999</v>
          </cell>
          <cell r="O692">
            <v>100763.15</v>
          </cell>
          <cell r="P692">
            <v>120232.34</v>
          </cell>
          <cell r="Q692">
            <v>0</v>
          </cell>
          <cell r="R692">
            <v>120232.34</v>
          </cell>
          <cell r="S692">
            <v>0</v>
          </cell>
          <cell r="T692">
            <v>120232.34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120232.34</v>
          </cell>
        </row>
        <row r="693">
          <cell r="A693" t="str">
            <v>TECNOLOGICO NACIONAL DE MEXICO</v>
          </cell>
          <cell r="B693" t="str">
            <v>Proveedores P. Morales</v>
          </cell>
          <cell r="C693" t="str">
            <v>2.1.1.2.1.21.93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120000</v>
          </cell>
          <cell r="K693">
            <v>120000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120000</v>
          </cell>
          <cell r="Q693">
            <v>0</v>
          </cell>
          <cell r="R693">
            <v>120000</v>
          </cell>
          <cell r="S693">
            <v>0</v>
          </cell>
          <cell r="T693">
            <v>120000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120000</v>
          </cell>
        </row>
        <row r="694">
          <cell r="A694" t="str">
            <v>US NERY BERTA MARIA</v>
          </cell>
          <cell r="B694" t="str">
            <v>Proveedores P. Fisicas</v>
          </cell>
          <cell r="C694" t="str">
            <v>2.1.1.2.1.22.26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69441.08</v>
          </cell>
          <cell r="P694">
            <v>69441.08</v>
          </cell>
          <cell r="Q694">
            <v>0</v>
          </cell>
          <cell r="R694">
            <v>69441.08</v>
          </cell>
          <cell r="S694">
            <v>0</v>
          </cell>
          <cell r="T694">
            <v>69441.08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69441.08</v>
          </cell>
        </row>
        <row r="695">
          <cell r="A695" t="str">
            <v>UN MUNDO EN IDEAS FINANCIERAS UNO Y DOS, S.A. DE C.V.</v>
          </cell>
          <cell r="B695" t="str">
            <v>Proveedores P. Morales</v>
          </cell>
          <cell r="C695" t="str">
            <v>2.1.1.2.1.22.32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903584.32</v>
          </cell>
          <cell r="N695">
            <v>90000</v>
          </cell>
          <cell r="O695">
            <v>0</v>
          </cell>
          <cell r="P695">
            <v>993584.32</v>
          </cell>
          <cell r="Q695">
            <v>0</v>
          </cell>
          <cell r="R695">
            <v>993584.32</v>
          </cell>
          <cell r="S695">
            <v>0</v>
          </cell>
          <cell r="T695">
            <v>993584.32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993584.32</v>
          </cell>
        </row>
        <row r="696">
          <cell r="A696" t="str">
            <v>UNO DOS ASESORES EN PROYECTOS Y AUDITORIAS S.A. DE C.V.</v>
          </cell>
          <cell r="B696" t="str">
            <v>Proveedores P. Morales</v>
          </cell>
          <cell r="C696" t="str">
            <v>2.1.1.2.1.22.34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854870.12</v>
          </cell>
          <cell r="N696">
            <v>0</v>
          </cell>
          <cell r="O696">
            <v>0</v>
          </cell>
          <cell r="P696">
            <v>854870.12</v>
          </cell>
          <cell r="Q696">
            <v>0</v>
          </cell>
          <cell r="R696">
            <v>854870.12</v>
          </cell>
          <cell r="S696">
            <v>0</v>
          </cell>
          <cell r="T696">
            <v>854870.12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854870.12</v>
          </cell>
        </row>
        <row r="697">
          <cell r="A697" t="str">
            <v>UNION PRODUCTIVA EVEREST SOCIEDAD ANONIMA DE CAPITAL VARIABLE</v>
          </cell>
          <cell r="B697" t="str">
            <v>Proveedores P. Morales</v>
          </cell>
          <cell r="C697" t="str">
            <v>2.1.1.2.1.22.35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239460.35</v>
          </cell>
          <cell r="P697">
            <v>239460.35</v>
          </cell>
          <cell r="Q697">
            <v>0</v>
          </cell>
          <cell r="R697">
            <v>239460.35</v>
          </cell>
          <cell r="S697">
            <v>0</v>
          </cell>
          <cell r="T697">
            <v>239460.35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239460.35</v>
          </cell>
        </row>
        <row r="698">
          <cell r="A698" t="str">
            <v>UC PEÑA CARLOS EFRAIN</v>
          </cell>
          <cell r="B698" t="str">
            <v>Proveedores P. Fisicas</v>
          </cell>
          <cell r="C698" t="str">
            <v>2.1.1.2.1.22.40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1258946.83</v>
          </cell>
          <cell r="P698">
            <v>1258946.83</v>
          </cell>
          <cell r="Q698">
            <v>0</v>
          </cell>
          <cell r="R698">
            <v>1258946.83</v>
          </cell>
          <cell r="S698">
            <v>0</v>
          </cell>
          <cell r="T698">
            <v>1258946.83</v>
          </cell>
          <cell r="U698" t="e">
            <v>#REF!</v>
          </cell>
          <cell r="V698">
            <v>0</v>
          </cell>
          <cell r="W698">
            <v>0</v>
          </cell>
          <cell r="X698" t="e">
            <v>#REF!</v>
          </cell>
          <cell r="Y698" t="e">
            <v>#REF!</v>
          </cell>
        </row>
        <row r="699">
          <cell r="A699" t="str">
            <v>UC MEDINA EFRAIN FRANCISCO</v>
          </cell>
          <cell r="B699" t="str">
            <v>Proveedores P. Fisicas</v>
          </cell>
          <cell r="C699" t="str">
            <v>2.1.1.2.1.22.43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36570</v>
          </cell>
          <cell r="O699">
            <v>0</v>
          </cell>
          <cell r="P699">
            <v>36570</v>
          </cell>
          <cell r="Q699">
            <v>0</v>
          </cell>
          <cell r="R699">
            <v>36570</v>
          </cell>
          <cell r="S699">
            <v>0</v>
          </cell>
          <cell r="T699">
            <v>36570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36570</v>
          </cell>
        </row>
        <row r="700">
          <cell r="A700" t="str">
            <v>UNIMAJ, S.A. DE C.V.</v>
          </cell>
          <cell r="B700" t="str">
            <v>Proveedores P. Morales</v>
          </cell>
          <cell r="C700" t="str">
            <v>2.1.1.2.1.22.45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835278.88</v>
          </cell>
          <cell r="P700">
            <v>835278.88</v>
          </cell>
          <cell r="Q700">
            <v>0</v>
          </cell>
          <cell r="R700">
            <v>835278.88</v>
          </cell>
          <cell r="S700">
            <v>0</v>
          </cell>
          <cell r="T700">
            <v>835278.88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835278.88</v>
          </cell>
        </row>
        <row r="701">
          <cell r="A701" t="str">
            <v>UH SANCHEZ SILVIA GUADALUPE</v>
          </cell>
          <cell r="B701" t="str">
            <v>Proveedores P. Fisicas</v>
          </cell>
          <cell r="C701" t="str">
            <v>2.1.1.2.1.22.47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302314.3</v>
          </cell>
          <cell r="O701">
            <v>0</v>
          </cell>
          <cell r="P701">
            <v>302314.3</v>
          </cell>
          <cell r="Q701">
            <v>0</v>
          </cell>
          <cell r="R701">
            <v>302314.3</v>
          </cell>
          <cell r="S701">
            <v>0</v>
          </cell>
          <cell r="T701">
            <v>302314.3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302314.3</v>
          </cell>
        </row>
        <row r="702">
          <cell r="A702" t="str">
            <v>UNICONSUL DEL SURESTE, S.A. DE C.V.</v>
          </cell>
          <cell r="B702" t="str">
            <v>Proveedores P. Morales</v>
          </cell>
          <cell r="C702" t="str">
            <v>2.1.1.2.1.22.48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652500</v>
          </cell>
          <cell r="P702">
            <v>652500</v>
          </cell>
          <cell r="Q702">
            <v>0</v>
          </cell>
          <cell r="R702">
            <v>652500</v>
          </cell>
          <cell r="S702">
            <v>0</v>
          </cell>
          <cell r="T702">
            <v>652500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652500</v>
          </cell>
        </row>
        <row r="703">
          <cell r="A703" t="str">
            <v>URIOSTEGUI URIOSTEGUI MARIO</v>
          </cell>
          <cell r="B703" t="str">
            <v>Proveedores P. Fisicas</v>
          </cell>
          <cell r="C703" t="str">
            <v>2.1.1.2.1.22.51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7995.88</v>
          </cell>
          <cell r="P703">
            <v>7995.88</v>
          </cell>
          <cell r="Q703">
            <v>0</v>
          </cell>
          <cell r="R703">
            <v>7995.88</v>
          </cell>
          <cell r="S703">
            <v>0</v>
          </cell>
          <cell r="T703">
            <v>7995.88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7995.88</v>
          </cell>
        </row>
        <row r="704">
          <cell r="A704" t="str">
            <v>UNIVERSIDAD DEL CARIBE</v>
          </cell>
          <cell r="B704" t="str">
            <v>Proveedores P. Morales</v>
          </cell>
          <cell r="C704" t="str">
            <v>2.1.1.2.1.22.9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711312.75</v>
          </cell>
          <cell r="O704">
            <v>0</v>
          </cell>
          <cell r="P704">
            <v>711312.75</v>
          </cell>
          <cell r="Q704">
            <v>0</v>
          </cell>
          <cell r="R704">
            <v>711312.75</v>
          </cell>
          <cell r="S704">
            <v>0</v>
          </cell>
          <cell r="T704">
            <v>711312.75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711312.75</v>
          </cell>
        </row>
        <row r="705">
          <cell r="A705" t="str">
            <v xml:space="preserve">VENTURA MENDOZA YAMILI </v>
          </cell>
          <cell r="B705" t="str">
            <v>Proveedores P. Fisicas</v>
          </cell>
          <cell r="C705" t="str">
            <v>2.1.1.2.1.23.100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18285</v>
          </cell>
          <cell r="O705">
            <v>0</v>
          </cell>
          <cell r="P705">
            <v>18285</v>
          </cell>
          <cell r="Q705">
            <v>0</v>
          </cell>
          <cell r="R705">
            <v>18285</v>
          </cell>
          <cell r="S705">
            <v>0</v>
          </cell>
          <cell r="T705">
            <v>18285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18285</v>
          </cell>
        </row>
        <row r="706">
          <cell r="A706" t="str">
            <v>VIP SERVICIOS AEREOS EJECUTIVOS, S.A. DE C.V.</v>
          </cell>
          <cell r="B706" t="str">
            <v>Proveedores P. Morales</v>
          </cell>
          <cell r="C706" t="str">
            <v>2.1.1.2.1.23.11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1968457.55</v>
          </cell>
          <cell r="P706">
            <v>1968457.55</v>
          </cell>
          <cell r="Q706">
            <v>0</v>
          </cell>
          <cell r="R706">
            <v>1968457.55</v>
          </cell>
          <cell r="S706">
            <v>0</v>
          </cell>
          <cell r="T706">
            <v>1968457.55</v>
          </cell>
          <cell r="U706" t="e">
            <v>#REF!</v>
          </cell>
          <cell r="V706">
            <v>0</v>
          </cell>
          <cell r="W706">
            <v>0</v>
          </cell>
          <cell r="X706" t="e">
            <v>#REF!</v>
          </cell>
          <cell r="Y706" t="e">
            <v>#REF!</v>
          </cell>
        </row>
        <row r="707">
          <cell r="A707" t="str">
            <v>VASQUEZ RAMIREZ JOSE ABRAHAM</v>
          </cell>
          <cell r="B707" t="str">
            <v>Proveedores P. Fisicas</v>
          </cell>
          <cell r="C707" t="str">
            <v>2.1.1.2.1.23.114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25599</v>
          </cell>
          <cell r="O707">
            <v>0</v>
          </cell>
          <cell r="P707">
            <v>25599</v>
          </cell>
          <cell r="Q707">
            <v>0</v>
          </cell>
          <cell r="R707">
            <v>25599</v>
          </cell>
          <cell r="S707">
            <v>0</v>
          </cell>
          <cell r="T707">
            <v>25599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25599</v>
          </cell>
        </row>
        <row r="708">
          <cell r="A708" t="str">
            <v>VENTURA MENDOZA REBECA</v>
          </cell>
          <cell r="B708" t="str">
            <v>Proveedores P. Fisicas</v>
          </cell>
          <cell r="C708" t="str">
            <v>2.1.1.2.1.23.115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8533</v>
          </cell>
          <cell r="O708">
            <v>0</v>
          </cell>
          <cell r="P708">
            <v>8533</v>
          </cell>
          <cell r="Q708">
            <v>0</v>
          </cell>
          <cell r="R708">
            <v>8533</v>
          </cell>
          <cell r="S708">
            <v>0</v>
          </cell>
          <cell r="T708">
            <v>8533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8533</v>
          </cell>
        </row>
        <row r="709">
          <cell r="A709" t="str">
            <v>VAZQUEZ CALDERON BLANCA ESTHER</v>
          </cell>
          <cell r="B709" t="str">
            <v>Proveedores P. Fisicas</v>
          </cell>
          <cell r="C709" t="str">
            <v>2.1.1.2.1.23.117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585624.6</v>
          </cell>
          <cell r="P709">
            <v>585624.6</v>
          </cell>
          <cell r="Q709">
            <v>0</v>
          </cell>
          <cell r="R709">
            <v>585624.6</v>
          </cell>
          <cell r="S709">
            <v>0</v>
          </cell>
          <cell r="T709">
            <v>585624.6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585624.6</v>
          </cell>
        </row>
        <row r="710">
          <cell r="A710" t="str">
            <v>VICMAR SEGURIDAD PRIVADA, S.C.</v>
          </cell>
          <cell r="B710" t="str">
            <v>Proveedores P. Morales</v>
          </cell>
          <cell r="C710" t="str">
            <v>2.1.1.2.1.23.119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202594</v>
          </cell>
          <cell r="P710">
            <v>202594</v>
          </cell>
          <cell r="Q710">
            <v>0</v>
          </cell>
          <cell r="R710">
            <v>202594</v>
          </cell>
          <cell r="S710">
            <v>0</v>
          </cell>
          <cell r="T710">
            <v>202594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202594</v>
          </cell>
        </row>
        <row r="711">
          <cell r="A711" t="str">
            <v>VIVAS PADILLA REY DAVID</v>
          </cell>
          <cell r="B711" t="str">
            <v>Proveedores P. Fisicas</v>
          </cell>
          <cell r="C711" t="str">
            <v>2.1.1.2.1.23.12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215114.46000000002</v>
          </cell>
          <cell r="I711">
            <v>259741.40000000002</v>
          </cell>
          <cell r="J711">
            <v>86478.06</v>
          </cell>
          <cell r="K711">
            <v>561333.92000000004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561333.92000000004</v>
          </cell>
          <cell r="Q711">
            <v>0</v>
          </cell>
          <cell r="R711">
            <v>561333.92000000004</v>
          </cell>
          <cell r="S711">
            <v>0</v>
          </cell>
          <cell r="T711">
            <v>561333.92000000004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561333.92000000004</v>
          </cell>
        </row>
        <row r="712">
          <cell r="A712" t="str">
            <v>VAZQUEZ GARCIA JESUS ALAIN ALEXIS</v>
          </cell>
          <cell r="B712" t="str">
            <v>Proveedores P. Fisicas</v>
          </cell>
          <cell r="C712" t="str">
            <v>2.1.1.2.1.23.121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59043.41</v>
          </cell>
          <cell r="P712">
            <v>59043.41</v>
          </cell>
          <cell r="Q712">
            <v>0</v>
          </cell>
          <cell r="R712">
            <v>59043.41</v>
          </cell>
          <cell r="S712">
            <v>0</v>
          </cell>
          <cell r="T712">
            <v>59043.41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59043.41</v>
          </cell>
        </row>
        <row r="713">
          <cell r="A713" t="str">
            <v>VILLAFRANCA Y ASOCIADOS, S.A. DE C.V.</v>
          </cell>
          <cell r="B713" t="str">
            <v>Proveedores P. Morales</v>
          </cell>
          <cell r="C713" t="str">
            <v>2.1.1.2.1.23.126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2050000</v>
          </cell>
          <cell r="P713">
            <v>2050000</v>
          </cell>
          <cell r="Q713">
            <v>0</v>
          </cell>
          <cell r="R713">
            <v>2050000</v>
          </cell>
          <cell r="S713">
            <v>0</v>
          </cell>
          <cell r="T713">
            <v>2050000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2050000</v>
          </cell>
        </row>
        <row r="714">
          <cell r="A714" t="str">
            <v>VILLANUEVA ENRIQUEZ EMILIO</v>
          </cell>
          <cell r="B714" t="str">
            <v>Proveedores P. Fisicas</v>
          </cell>
          <cell r="C714" t="str">
            <v>2.1.1.2.1.23.19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10260.800000000003</v>
          </cell>
          <cell r="P714">
            <v>10260.800000000003</v>
          </cell>
          <cell r="Q714">
            <v>0</v>
          </cell>
          <cell r="R714">
            <v>10260.799999999999</v>
          </cell>
          <cell r="S714">
            <v>0</v>
          </cell>
          <cell r="T714">
            <v>10260.799999999999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10260.799999999999</v>
          </cell>
        </row>
        <row r="715">
          <cell r="A715" t="str">
            <v>VIZPROTEC CORPORATIVO S.A. DE C.V.</v>
          </cell>
          <cell r="B715" t="str">
            <v>Proveedores P. Morales</v>
          </cell>
          <cell r="C715" t="str">
            <v>2.1.1.2.1.23.63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11692.8</v>
          </cell>
          <cell r="J715">
            <v>0</v>
          </cell>
          <cell r="K715">
            <v>11692.8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11692.8</v>
          </cell>
          <cell r="Q715">
            <v>0</v>
          </cell>
          <cell r="R715">
            <v>11692.8</v>
          </cell>
          <cell r="S715">
            <v>0</v>
          </cell>
          <cell r="T715">
            <v>11692.8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11692.8</v>
          </cell>
        </row>
        <row r="716">
          <cell r="A716" t="str">
            <v>VICMAR DE CHETUMAL, S.C.</v>
          </cell>
          <cell r="B716" t="str">
            <v>Proveedores P. Morales</v>
          </cell>
          <cell r="C716" t="str">
            <v>2.1.1.2.1.23.7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8120</v>
          </cell>
          <cell r="I716">
            <v>0</v>
          </cell>
          <cell r="J716">
            <v>0</v>
          </cell>
          <cell r="K716">
            <v>8120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8120</v>
          </cell>
          <cell r="Q716">
            <v>0</v>
          </cell>
          <cell r="R716">
            <v>8120</v>
          </cell>
          <cell r="S716">
            <v>0</v>
          </cell>
          <cell r="T716">
            <v>8120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8120</v>
          </cell>
        </row>
        <row r="717">
          <cell r="A717" t="str">
            <v>VAZQUEZ MENDEZ CRISTOBAL</v>
          </cell>
          <cell r="B717" t="str">
            <v>Proveedores P. Fisicas</v>
          </cell>
          <cell r="C717" t="str">
            <v>2.1.1.2.1.23.77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1740</v>
          </cell>
          <cell r="O717">
            <v>5800</v>
          </cell>
          <cell r="P717">
            <v>7540</v>
          </cell>
          <cell r="Q717">
            <v>0</v>
          </cell>
          <cell r="R717">
            <v>7540</v>
          </cell>
          <cell r="S717">
            <v>0</v>
          </cell>
          <cell r="T717">
            <v>7540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7540</v>
          </cell>
        </row>
        <row r="718">
          <cell r="A718" t="str">
            <v>VILAVID SA DE CV</v>
          </cell>
          <cell r="B718" t="str">
            <v>Proveedores P. Morales</v>
          </cell>
          <cell r="C718" t="str">
            <v>2.1.1.2.1.23.94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12000</v>
          </cell>
          <cell r="M718">
            <v>0</v>
          </cell>
          <cell r="N718">
            <v>0</v>
          </cell>
          <cell r="O718">
            <v>0</v>
          </cell>
          <cell r="P718">
            <v>12000</v>
          </cell>
          <cell r="Q718">
            <v>0</v>
          </cell>
          <cell r="R718">
            <v>12000</v>
          </cell>
          <cell r="S718">
            <v>0</v>
          </cell>
          <cell r="T718">
            <v>12000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12000</v>
          </cell>
        </row>
        <row r="719">
          <cell r="A719" t="str">
            <v>VERSOZA COMERCIALIZADORA, S.A. DE C.V.</v>
          </cell>
          <cell r="B719" t="str">
            <v>Proveedores P. Morales</v>
          </cell>
          <cell r="C719" t="str">
            <v>2.1.1.2.1.23.98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472391.44</v>
          </cell>
          <cell r="N719">
            <v>0</v>
          </cell>
          <cell r="O719">
            <v>0</v>
          </cell>
          <cell r="P719">
            <v>472391.44</v>
          </cell>
          <cell r="Q719">
            <v>0</v>
          </cell>
          <cell r="R719">
            <v>472391.44</v>
          </cell>
          <cell r="S719">
            <v>0</v>
          </cell>
          <cell r="T719">
            <v>472391.44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472391.44</v>
          </cell>
        </row>
        <row r="720">
          <cell r="A720" t="str">
            <v>VALERIO LOYA MARIA GUADALUPE</v>
          </cell>
          <cell r="B720" t="str">
            <v>Proveedores P. Fisicas</v>
          </cell>
          <cell r="C720" t="str">
            <v>2.1.1.2.1.23.99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36570</v>
          </cell>
          <cell r="O720">
            <v>0</v>
          </cell>
          <cell r="P720">
            <v>36570</v>
          </cell>
          <cell r="Q720">
            <v>0</v>
          </cell>
          <cell r="R720">
            <v>36570</v>
          </cell>
          <cell r="S720">
            <v>0</v>
          </cell>
          <cell r="T720">
            <v>36570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36570</v>
          </cell>
        </row>
        <row r="721">
          <cell r="A721" t="str">
            <v>WMC Y ASOCIADOS, S.A. DE C.V.</v>
          </cell>
          <cell r="B721" t="str">
            <v>Proveedores P. Morales</v>
          </cell>
          <cell r="C721" t="str">
            <v>2.1.1.2.1.24.5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1669038.16</v>
          </cell>
          <cell r="O721">
            <v>2800542.52</v>
          </cell>
          <cell r="P721">
            <v>4469580.68</v>
          </cell>
          <cell r="Q721">
            <v>0</v>
          </cell>
          <cell r="R721">
            <v>4469580.68</v>
          </cell>
          <cell r="S721">
            <v>0</v>
          </cell>
          <cell r="T721">
            <v>4469580.68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4469580.68</v>
          </cell>
        </row>
        <row r="722">
          <cell r="A722" t="str">
            <v>XERON ASESORÍA S.A. DE C.V.</v>
          </cell>
          <cell r="B722" t="str">
            <v>Proveedores P. Morales</v>
          </cell>
          <cell r="C722" t="str">
            <v>2.1.1.2.1.25.12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51652.480000000003</v>
          </cell>
          <cell r="P722">
            <v>51652.480000000003</v>
          </cell>
          <cell r="Q722">
            <v>0</v>
          </cell>
          <cell r="R722">
            <v>51652.480000000003</v>
          </cell>
          <cell r="S722">
            <v>0</v>
          </cell>
          <cell r="T722">
            <v>51652.480000000003</v>
          </cell>
          <cell r="U722" t="e">
            <v>#REF!</v>
          </cell>
          <cell r="V722">
            <v>0</v>
          </cell>
          <cell r="W722">
            <v>0</v>
          </cell>
          <cell r="X722" t="e">
            <v>#REF!</v>
          </cell>
          <cell r="Y722" t="e">
            <v>#REF!</v>
          </cell>
        </row>
        <row r="723">
          <cell r="A723" t="str">
            <v>3XPERTIUS, S.A. DE C.V.</v>
          </cell>
          <cell r="B723" t="str">
            <v>Proveedores P. Morales</v>
          </cell>
          <cell r="C723" t="str">
            <v>2.1.1.2.1.25.13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2318.63</v>
          </cell>
          <cell r="P723">
            <v>2318.63</v>
          </cell>
          <cell r="Q723">
            <v>0</v>
          </cell>
          <cell r="R723">
            <v>2318.63</v>
          </cell>
          <cell r="S723">
            <v>0</v>
          </cell>
          <cell r="T723">
            <v>2318.63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2318.63</v>
          </cell>
        </row>
        <row r="724">
          <cell r="A724" t="str">
            <v>XIX CASTRO JAZMINE CONCEPCION</v>
          </cell>
          <cell r="B724" t="str">
            <v>Proveedores P. Fisicas</v>
          </cell>
          <cell r="C724" t="str">
            <v>2.1.1.2.1.25.9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19674.62</v>
          </cell>
          <cell r="J724">
            <v>0</v>
          </cell>
          <cell r="K724">
            <v>19674.62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19674.62</v>
          </cell>
          <cell r="Q724">
            <v>0</v>
          </cell>
          <cell r="R724">
            <v>19674.62</v>
          </cell>
          <cell r="S724">
            <v>0</v>
          </cell>
          <cell r="T724">
            <v>19674.62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19674.62</v>
          </cell>
        </row>
        <row r="725">
          <cell r="A725" t="str">
            <v>YAM RUIZ MARIA LEOCADIA</v>
          </cell>
          <cell r="B725" t="str">
            <v>Proveedores P. Fisicas</v>
          </cell>
          <cell r="C725" t="str">
            <v>2.1.1.2.1.26.14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18285</v>
          </cell>
          <cell r="O725">
            <v>0</v>
          </cell>
          <cell r="P725">
            <v>18285</v>
          </cell>
          <cell r="Q725">
            <v>0</v>
          </cell>
          <cell r="R725">
            <v>18285</v>
          </cell>
          <cell r="S725">
            <v>0</v>
          </cell>
          <cell r="T725">
            <v>18285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18285</v>
          </cell>
        </row>
        <row r="726">
          <cell r="A726" t="str">
            <v>PROVEEDORES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</row>
        <row r="727">
          <cell r="A727" t="str">
            <v>BENEFICIARIO</v>
          </cell>
          <cell r="B727" t="str">
            <v>RUBRO EGRESOS</v>
          </cell>
          <cell r="C727" t="str">
            <v>CUENTA</v>
          </cell>
          <cell r="D727" t="str">
            <v>EJERCICIO 2010</v>
          </cell>
          <cell r="E727" t="str">
            <v>EJERCICIO 2011</v>
          </cell>
          <cell r="F727" t="str">
            <v>EJERCICIO 2012</v>
          </cell>
          <cell r="G727" t="str">
            <v>EJERCICIO 2013</v>
          </cell>
          <cell r="H727" t="str">
            <v>EJERCICIO 2014</v>
          </cell>
          <cell r="I727" t="str">
            <v>EJERCICIO 2015</v>
          </cell>
          <cell r="J727" t="str">
            <v>EJERCICIO 2016</v>
          </cell>
          <cell r="K727" t="str">
            <v>Total Hasta 2016</v>
          </cell>
          <cell r="L727" t="str">
            <v>EJERCICIO 2017</v>
          </cell>
          <cell r="M727" t="str">
            <v>EJERCICIO 2018</v>
          </cell>
          <cell r="N727" t="str">
            <v>EJERCICIO 2019</v>
          </cell>
          <cell r="O727" t="str">
            <v>EJERCICIO 2020</v>
          </cell>
          <cell r="P727" t="str">
            <v>Total general EGRESOS</v>
          </cell>
          <cell r="Q727" t="str">
            <v>DIFERENCIA</v>
          </cell>
          <cell r="R727" t="str">
            <v>SALDO EN BALANZA AL 31 DE DICIEMBRE 2020</v>
          </cell>
          <cell r="S727" t="str">
            <v>CXP GENERADAS EN EL MES  (ENERO 2021)</v>
          </cell>
          <cell r="T727" t="str">
            <v>TOTAL CXP AL 31 DE ENERO 2021</v>
          </cell>
          <cell r="U727" t="str">
            <v>PAGOS CON RECURSOS PARA (ADEFAS 2020)</v>
          </cell>
          <cell r="V727" t="str">
            <v>PAGOS VON RECURSOS PARA (PASIVOS 2020)</v>
          </cell>
          <cell r="W727" t="str">
            <v>PAGOS CON RECURSOS 2021</v>
          </cell>
          <cell r="X727" t="str">
            <v>TOTAL PAGADO EN EL MES DE ENERO 2021</v>
          </cell>
          <cell r="Y727" t="str">
            <v>SALDO FINAL</v>
          </cell>
        </row>
        <row r="728">
          <cell r="A728" t="str">
            <v>YN DISTRIBUIDORA Y COMERCIALIZADORA SA DE CV</v>
          </cell>
          <cell r="B728" t="str">
            <v>Proveedores P. Morales</v>
          </cell>
          <cell r="C728" t="str">
            <v>2.1.1.2.1.26.15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3856841.31</v>
          </cell>
          <cell r="P728">
            <v>3856841.31</v>
          </cell>
          <cell r="Q728">
            <v>0</v>
          </cell>
          <cell r="R728">
            <v>3856841.31</v>
          </cell>
          <cell r="S728">
            <v>0</v>
          </cell>
          <cell r="T728">
            <v>3856841.31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3856841.31</v>
          </cell>
        </row>
        <row r="729">
          <cell r="A729" t="str">
            <v>YAM CAHUIL JAVIER ISIDRO</v>
          </cell>
          <cell r="B729" t="str">
            <v>Proveedores P. Fisicas</v>
          </cell>
          <cell r="C729" t="str">
            <v>2.1.1.2.1.26.17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103405.59</v>
          </cell>
          <cell r="P729">
            <v>103405.59</v>
          </cell>
          <cell r="Q729">
            <v>0</v>
          </cell>
          <cell r="R729">
            <v>103405.59</v>
          </cell>
          <cell r="S729">
            <v>0</v>
          </cell>
          <cell r="T729">
            <v>103405.59</v>
          </cell>
          <cell r="U729">
            <v>0</v>
          </cell>
          <cell r="V729" t="e">
            <v>#REF!</v>
          </cell>
          <cell r="W729">
            <v>0</v>
          </cell>
          <cell r="X729" t="e">
            <v>#REF!</v>
          </cell>
          <cell r="Y729" t="e">
            <v>#REF!</v>
          </cell>
        </row>
        <row r="730">
          <cell r="A730" t="str">
            <v>YENTRU PUBLICIDAD PARA TU NEGOCIO, S.A. DE C.V.</v>
          </cell>
          <cell r="B730" t="str">
            <v>Proveedores P. Morales</v>
          </cell>
          <cell r="C730" t="str">
            <v>2.1.1.2.1.26.8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348000</v>
          </cell>
          <cell r="P730">
            <v>348000</v>
          </cell>
          <cell r="Q730">
            <v>0</v>
          </cell>
          <cell r="R730">
            <v>348000</v>
          </cell>
          <cell r="S730">
            <v>0</v>
          </cell>
          <cell r="T730">
            <v>348000</v>
          </cell>
          <cell r="U730" t="e">
            <v>#REF!</v>
          </cell>
          <cell r="V730">
            <v>0</v>
          </cell>
          <cell r="W730">
            <v>0</v>
          </cell>
          <cell r="X730" t="e">
            <v>#REF!</v>
          </cell>
          <cell r="Y730" t="e">
            <v>#REF!</v>
          </cell>
        </row>
        <row r="731">
          <cell r="A731" t="str">
            <v>ZEKNAS SA DE CV</v>
          </cell>
          <cell r="B731" t="str">
            <v>Proveedores P. Morales</v>
          </cell>
          <cell r="C731" t="str">
            <v>2.1.1.2.1.27.11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86286.6</v>
          </cell>
          <cell r="I731">
            <v>0</v>
          </cell>
          <cell r="J731">
            <v>0</v>
          </cell>
          <cell r="K731">
            <v>86286.6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86286.6</v>
          </cell>
          <cell r="Q731">
            <v>0</v>
          </cell>
          <cell r="R731">
            <v>86286.6</v>
          </cell>
          <cell r="S731">
            <v>0</v>
          </cell>
          <cell r="T731">
            <v>86286.6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86286.6</v>
          </cell>
        </row>
        <row r="732">
          <cell r="A732" t="str">
            <v>ZURITA HERNANDEZ IMPORTACION S.A. DE C.V.</v>
          </cell>
          <cell r="B732" t="str">
            <v>Proveedores P. Morales</v>
          </cell>
          <cell r="C732" t="str">
            <v>2.1.1.2.1.27.12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487777.33</v>
          </cell>
          <cell r="P732">
            <v>487777.33</v>
          </cell>
          <cell r="Q732">
            <v>0</v>
          </cell>
          <cell r="R732">
            <v>487777.33</v>
          </cell>
          <cell r="S732">
            <v>0</v>
          </cell>
          <cell r="T732">
            <v>487777.33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487777.33</v>
          </cell>
        </row>
        <row r="733">
          <cell r="A733" t="str">
            <v>ZURITA HERNANDEZ ROCIO DEL CARMEN</v>
          </cell>
          <cell r="B733" t="str">
            <v>Proveedores P. Fisicas</v>
          </cell>
          <cell r="C733" t="str">
            <v>2.1.1.2.1.27.2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27898</v>
          </cell>
          <cell r="P733">
            <v>27898</v>
          </cell>
          <cell r="Q733">
            <v>0</v>
          </cell>
          <cell r="R733">
            <v>27898</v>
          </cell>
          <cell r="S733">
            <v>0</v>
          </cell>
          <cell r="T733">
            <v>27898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27898</v>
          </cell>
        </row>
        <row r="734">
          <cell r="A734" t="str">
            <v>ZAMORA GONZALEZ PAULINO</v>
          </cell>
          <cell r="B734" t="str">
            <v>Proveedores P. Morales</v>
          </cell>
          <cell r="C734" t="str">
            <v>2.1.1.2.1.27.28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222611.20000000001</v>
          </cell>
          <cell r="K734">
            <v>222611.20000000001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222611.20000000001</v>
          </cell>
          <cell r="Q734">
            <v>0</v>
          </cell>
          <cell r="R734">
            <v>222611.20000000001</v>
          </cell>
          <cell r="S734">
            <v>0</v>
          </cell>
          <cell r="T734">
            <v>222611.20000000001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222611.20000000001</v>
          </cell>
        </row>
        <row r="735">
          <cell r="A735" t="str">
            <v>ZARAGOZA ROCHA Y ASOCIADOS, S.C.</v>
          </cell>
          <cell r="B735" t="str">
            <v>Proveedores P. Morales</v>
          </cell>
          <cell r="C735" t="str">
            <v>2.1.1.2.1.27.30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1162500</v>
          </cell>
          <cell r="P735">
            <v>1162500</v>
          </cell>
          <cell r="Q735">
            <v>0</v>
          </cell>
          <cell r="R735">
            <v>1162500</v>
          </cell>
          <cell r="S735">
            <v>0</v>
          </cell>
          <cell r="T735">
            <v>1162500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1162500</v>
          </cell>
        </row>
        <row r="736">
          <cell r="A736" t="str">
            <v>ZUR SERVICIOS PROFESIONALES S. DE R.L. DE C.V.</v>
          </cell>
          <cell r="B736" t="str">
            <v>Proveedores P. Morales</v>
          </cell>
          <cell r="C736" t="str">
            <v>2.1.1.2.1.27.32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59041.33</v>
          </cell>
          <cell r="O736">
            <v>733022.13</v>
          </cell>
          <cell r="P736">
            <v>792063.46</v>
          </cell>
          <cell r="Q736">
            <v>0</v>
          </cell>
          <cell r="R736">
            <v>792063.46</v>
          </cell>
          <cell r="S736">
            <v>0</v>
          </cell>
          <cell r="T736">
            <v>792063.46</v>
          </cell>
          <cell r="U736" t="e">
            <v>#REF!</v>
          </cell>
          <cell r="V736">
            <v>0</v>
          </cell>
          <cell r="W736">
            <v>0</v>
          </cell>
          <cell r="X736" t="e">
            <v>#REF!</v>
          </cell>
          <cell r="Y736" t="e">
            <v>#REF!</v>
          </cell>
        </row>
        <row r="737">
          <cell r="A737" t="str">
            <v>ZUNAGA CONSTRUCCIONES, S.A. DE C.V.</v>
          </cell>
          <cell r="B737" t="str">
            <v>Proveedores P. Morales</v>
          </cell>
          <cell r="C737" t="str">
            <v>2.1.1.2.1.27.35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160012.26</v>
          </cell>
          <cell r="N737">
            <v>0</v>
          </cell>
          <cell r="O737">
            <v>0</v>
          </cell>
          <cell r="P737">
            <v>160012.26</v>
          </cell>
          <cell r="Q737">
            <v>0</v>
          </cell>
          <cell r="R737">
            <v>160012.26</v>
          </cell>
          <cell r="S737">
            <v>0</v>
          </cell>
          <cell r="T737">
            <v>160012.26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160012.26</v>
          </cell>
        </row>
        <row r="738">
          <cell r="A738" t="str">
            <v>C Y C FRONTERIZA S.A. DE C.V.</v>
          </cell>
          <cell r="B738" t="str">
            <v>Proveedores P. Morales</v>
          </cell>
          <cell r="C738" t="str">
            <v>2.1.1.2.1.3.1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49896.74</v>
          </cell>
          <cell r="J738">
            <v>338485.1999999999</v>
          </cell>
          <cell r="K738">
            <v>388381.93999999989</v>
          </cell>
          <cell r="L738">
            <v>0</v>
          </cell>
          <cell r="M738">
            <v>5000.01</v>
          </cell>
          <cell r="N738">
            <v>0</v>
          </cell>
          <cell r="O738">
            <v>0</v>
          </cell>
          <cell r="P738">
            <v>393381.9499999999</v>
          </cell>
          <cell r="Q738">
            <v>0</v>
          </cell>
          <cell r="R738">
            <v>393381.95</v>
          </cell>
          <cell r="S738">
            <v>0</v>
          </cell>
          <cell r="T738">
            <v>393381.95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393381.95</v>
          </cell>
        </row>
        <row r="739">
          <cell r="A739" t="str">
            <v>CARIBE MOTORS S.A. DE C.V.</v>
          </cell>
          <cell r="B739" t="str">
            <v>Proveedores P. Morales</v>
          </cell>
          <cell r="C739" t="str">
            <v>2.1.1.2.1.3.10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6309900</v>
          </cell>
          <cell r="J739">
            <v>0</v>
          </cell>
          <cell r="K739">
            <v>6309900</v>
          </cell>
          <cell r="L739">
            <v>0</v>
          </cell>
          <cell r="M739">
            <v>0</v>
          </cell>
          <cell r="N739">
            <v>1069513.06</v>
          </cell>
          <cell r="O739">
            <v>17974.68</v>
          </cell>
          <cell r="P739">
            <v>7397387.7400000002</v>
          </cell>
          <cell r="Q739">
            <v>0</v>
          </cell>
          <cell r="R739">
            <v>7397387.7400000002</v>
          </cell>
          <cell r="S739">
            <v>0</v>
          </cell>
          <cell r="T739">
            <v>7397387.7400000002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7397387.7400000002</v>
          </cell>
        </row>
        <row r="740">
          <cell r="A740" t="str">
            <v>CHEJIN BATARSE FARED</v>
          </cell>
          <cell r="B740" t="str">
            <v>Proveedores P. Fisicas</v>
          </cell>
          <cell r="C740" t="str">
            <v>2.1.1.2.1.3.118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17885.04</v>
          </cell>
          <cell r="J740">
            <v>8485.01</v>
          </cell>
          <cell r="K740">
            <v>26370.050000000003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26370.050000000003</v>
          </cell>
          <cell r="Q740">
            <v>0</v>
          </cell>
          <cell r="R740">
            <v>26370.05</v>
          </cell>
          <cell r="S740">
            <v>0</v>
          </cell>
          <cell r="T740">
            <v>26370.05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26370.05</v>
          </cell>
        </row>
        <row r="741">
          <cell r="A741" t="str">
            <v>CASTILLA PINTO JULIO CESAR</v>
          </cell>
          <cell r="B741" t="str">
            <v>Proveedores P. Fisicas</v>
          </cell>
          <cell r="C741" t="str">
            <v>2.1.1.2.1.3.130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27308.59</v>
          </cell>
          <cell r="J741">
            <v>771647.96000000031</v>
          </cell>
          <cell r="K741">
            <v>798956.55000000028</v>
          </cell>
          <cell r="L741">
            <v>0</v>
          </cell>
          <cell r="M741">
            <v>0</v>
          </cell>
          <cell r="N741">
            <v>0</v>
          </cell>
          <cell r="O741">
            <v>201833.8</v>
          </cell>
          <cell r="P741">
            <v>1000790.3500000003</v>
          </cell>
          <cell r="Q741">
            <v>0</v>
          </cell>
          <cell r="R741">
            <v>1000790.35</v>
          </cell>
          <cell r="S741">
            <v>0</v>
          </cell>
          <cell r="T741">
            <v>1000790.35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1000790.35</v>
          </cell>
        </row>
        <row r="742">
          <cell r="A742" t="str">
            <v>CAMPOS ALCOCER MARIA DE LOS ANGELES</v>
          </cell>
          <cell r="B742" t="str">
            <v>Proveedores P. Fisicas</v>
          </cell>
          <cell r="C742" t="str">
            <v>2.1.1.2.1.3.132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47049.599999999999</v>
          </cell>
          <cell r="I742">
            <v>0</v>
          </cell>
          <cell r="J742">
            <v>0</v>
          </cell>
          <cell r="K742">
            <v>47049.599999999999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47049.599999999999</v>
          </cell>
          <cell r="Q742">
            <v>0</v>
          </cell>
          <cell r="R742">
            <v>47049.599999999999</v>
          </cell>
          <cell r="S742">
            <v>0</v>
          </cell>
          <cell r="T742">
            <v>47049.599999999999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47049.599999999999</v>
          </cell>
        </row>
        <row r="743">
          <cell r="A743" t="str">
            <v>CONGRESOS Y CONVENCIONES DE CANCUN S.A. DE C.V.</v>
          </cell>
          <cell r="B743" t="str">
            <v>Proveedores P. Morales</v>
          </cell>
          <cell r="C743" t="str">
            <v>2.1.1.2.1.3.135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1372978.5</v>
          </cell>
          <cell r="J743">
            <v>2068625.47</v>
          </cell>
          <cell r="K743">
            <v>3441603.9699999997</v>
          </cell>
          <cell r="L743">
            <v>6844037.6699999999</v>
          </cell>
          <cell r="M743">
            <v>0</v>
          </cell>
          <cell r="N743">
            <v>0</v>
          </cell>
          <cell r="O743">
            <v>0</v>
          </cell>
          <cell r="P743">
            <v>10285641.640000001</v>
          </cell>
          <cell r="Q743">
            <v>0</v>
          </cell>
          <cell r="R743">
            <v>10285641.640000001</v>
          </cell>
          <cell r="S743">
            <v>0</v>
          </cell>
          <cell r="T743">
            <v>10285641.640000001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10285641.640000001</v>
          </cell>
        </row>
        <row r="744">
          <cell r="A744" t="str">
            <v>CASTILLO BRITO ROGELIO</v>
          </cell>
          <cell r="B744" t="str">
            <v>Proveedores P. Fisicas</v>
          </cell>
          <cell r="C744" t="str">
            <v>2.1.1.2.1.3.14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6055.2</v>
          </cell>
          <cell r="O744">
            <v>19928.8</v>
          </cell>
          <cell r="P744">
            <v>25984</v>
          </cell>
          <cell r="Q744">
            <v>0</v>
          </cell>
          <cell r="R744">
            <v>25984</v>
          </cell>
          <cell r="S744">
            <v>0</v>
          </cell>
          <cell r="T744">
            <v>25984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25984</v>
          </cell>
        </row>
        <row r="745">
          <cell r="A745" t="str">
            <v>CANCUN TIRES, S.A. DE C.V.</v>
          </cell>
          <cell r="B745" t="str">
            <v>Proveedores P. Morales</v>
          </cell>
          <cell r="C745" t="str">
            <v>2.1.1.2.1.3.149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10284.719999999999</v>
          </cell>
          <cell r="I745">
            <v>3284.82</v>
          </cell>
          <cell r="J745">
            <v>0</v>
          </cell>
          <cell r="K745">
            <v>13569.539999999999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13569.539999999999</v>
          </cell>
          <cell r="Q745">
            <v>0</v>
          </cell>
          <cell r="R745">
            <v>13569.54</v>
          </cell>
          <cell r="S745">
            <v>0</v>
          </cell>
          <cell r="T745">
            <v>13569.54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13569.54</v>
          </cell>
        </row>
        <row r="746">
          <cell r="A746" t="str">
            <v>CARRILLO ALEMAN JULIO ALEJANDRO</v>
          </cell>
          <cell r="B746" t="str">
            <v>Proveedores P. Fisicas</v>
          </cell>
          <cell r="C746" t="str">
            <v>2.1.1.2.1.3.155</v>
          </cell>
          <cell r="D746">
            <v>0</v>
          </cell>
          <cell r="E746">
            <v>0</v>
          </cell>
          <cell r="F746">
            <v>0</v>
          </cell>
          <cell r="G746">
            <v>103990</v>
          </cell>
          <cell r="H746">
            <v>0</v>
          </cell>
          <cell r="I746">
            <v>0</v>
          </cell>
          <cell r="J746">
            <v>0</v>
          </cell>
          <cell r="K746">
            <v>103990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103990</v>
          </cell>
          <cell r="Q746">
            <v>0</v>
          </cell>
          <cell r="R746">
            <v>103990</v>
          </cell>
          <cell r="S746">
            <v>0</v>
          </cell>
          <cell r="T746">
            <v>103990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103990</v>
          </cell>
        </row>
        <row r="747">
          <cell r="A747" t="str">
            <v>CASTRO BASTO CARLOS EDUARDO</v>
          </cell>
          <cell r="B747" t="str">
            <v>Proveedores P. Fisicas</v>
          </cell>
          <cell r="C747" t="str">
            <v>2.1.1.2.1.3.16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348000</v>
          </cell>
          <cell r="P747">
            <v>348000</v>
          </cell>
          <cell r="Q747">
            <v>0</v>
          </cell>
          <cell r="R747">
            <v>348000</v>
          </cell>
          <cell r="S747">
            <v>0</v>
          </cell>
          <cell r="T747">
            <v>348000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348000</v>
          </cell>
        </row>
        <row r="748">
          <cell r="A748" t="str">
            <v>CORPORATIVO DE MATERIALES GEA S.A. DE C.V.</v>
          </cell>
          <cell r="B748" t="str">
            <v>Proveedores P. Morales</v>
          </cell>
          <cell r="C748" t="str">
            <v>2.1.1.2.1.3.174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109249.73000000001</v>
          </cell>
          <cell r="P748">
            <v>109249.73000000001</v>
          </cell>
          <cell r="Q748">
            <v>0</v>
          </cell>
          <cell r="R748">
            <v>109249.73</v>
          </cell>
          <cell r="S748">
            <v>0</v>
          </cell>
          <cell r="T748">
            <v>109249.73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109249.73</v>
          </cell>
        </row>
        <row r="749">
          <cell r="A749" t="str">
            <v>CDA PENINSULA S.A.DE C.V.</v>
          </cell>
          <cell r="B749" t="str">
            <v>Proveedores P. Morales</v>
          </cell>
          <cell r="C749" t="str">
            <v>2.1.1.2.1.3.185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1179441.8999999999</v>
          </cell>
          <cell r="N749">
            <v>0</v>
          </cell>
          <cell r="O749">
            <v>0</v>
          </cell>
          <cell r="P749">
            <v>1179441.8999999999</v>
          </cell>
          <cell r="Q749">
            <v>0</v>
          </cell>
          <cell r="R749">
            <v>1179441.8999999999</v>
          </cell>
          <cell r="S749">
            <v>0</v>
          </cell>
          <cell r="T749">
            <v>1179441.8999999999</v>
          </cell>
          <cell r="U749" t="e">
            <v>#REF!</v>
          </cell>
          <cell r="V749">
            <v>0</v>
          </cell>
          <cell r="W749">
            <v>0</v>
          </cell>
          <cell r="X749" t="e">
            <v>#REF!</v>
          </cell>
          <cell r="Y749" t="e">
            <v>#REF!</v>
          </cell>
        </row>
        <row r="750">
          <cell r="A750" t="str">
            <v>CORTAZAR FABRO MARTHA LILIA</v>
          </cell>
          <cell r="B750" t="str">
            <v>Proveedores P. Fisicas</v>
          </cell>
          <cell r="C750" t="str">
            <v>2.1.1.2.1.3.187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5293.78</v>
          </cell>
          <cell r="I750">
            <v>2475.0500000000002</v>
          </cell>
          <cell r="J750">
            <v>0</v>
          </cell>
          <cell r="K750">
            <v>7768.83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7768.83</v>
          </cell>
          <cell r="Q750">
            <v>0</v>
          </cell>
          <cell r="R750">
            <v>7768.83</v>
          </cell>
          <cell r="S750">
            <v>0</v>
          </cell>
          <cell r="T750">
            <v>7768.83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7768.83</v>
          </cell>
        </row>
        <row r="751">
          <cell r="A751" t="str">
            <v>CARIBE COOL, S.A. DE C.V.</v>
          </cell>
          <cell r="B751" t="str">
            <v>Proveedores P. Morales</v>
          </cell>
          <cell r="C751" t="str">
            <v>2.1.1.2.1.3.198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71829.319999999992</v>
          </cell>
          <cell r="J751">
            <v>0</v>
          </cell>
          <cell r="K751">
            <v>71829.319999999992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71829.319999999992</v>
          </cell>
          <cell r="Q751">
            <v>0</v>
          </cell>
          <cell r="R751">
            <v>71829.320000000007</v>
          </cell>
          <cell r="S751">
            <v>0</v>
          </cell>
          <cell r="T751">
            <v>71829.320000000007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71829.320000000007</v>
          </cell>
        </row>
        <row r="752">
          <cell r="A752" t="str">
            <v>CORPORATIVO INTEGRAL DE FORTALECIMIENTO MUNICIPAL Y AUDITORIA, S.C.</v>
          </cell>
          <cell r="B752" t="str">
            <v>Proveedores P. Morales</v>
          </cell>
          <cell r="C752" t="str">
            <v>2.1.1.2.1.3.2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3080399.7199999997</v>
          </cell>
          <cell r="P752">
            <v>3080399.7199999997</v>
          </cell>
          <cell r="Q752">
            <v>0</v>
          </cell>
          <cell r="R752">
            <v>3080399.72</v>
          </cell>
          <cell r="S752">
            <v>0</v>
          </cell>
          <cell r="T752">
            <v>3080399.72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3080399.72</v>
          </cell>
        </row>
        <row r="753">
          <cell r="A753" t="str">
            <v>CENTRAL DE REFRIGERACION DEL SURESTE S. DE R.L. MI.</v>
          </cell>
          <cell r="B753" t="str">
            <v>Proveedores P. Morales</v>
          </cell>
          <cell r="C753" t="str">
            <v>2.1.1.2.1.3.20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2375.6799999999998</v>
          </cell>
          <cell r="M753">
            <v>0</v>
          </cell>
          <cell r="N753">
            <v>0</v>
          </cell>
          <cell r="O753">
            <v>0</v>
          </cell>
          <cell r="P753">
            <v>2375.6799999999998</v>
          </cell>
          <cell r="Q753">
            <v>0</v>
          </cell>
          <cell r="R753">
            <v>2375.6799999999998</v>
          </cell>
          <cell r="S753">
            <v>0</v>
          </cell>
          <cell r="T753">
            <v>2375.6799999999998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2375.6799999999998</v>
          </cell>
        </row>
        <row r="754">
          <cell r="A754" t="str">
            <v>CENTRO DE COPIADO MERIDA S.A. DE C.V.</v>
          </cell>
          <cell r="B754" t="str">
            <v>Proveedores P. Morales</v>
          </cell>
          <cell r="C754" t="str">
            <v>2.1.1.2.1.3.21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409.64</v>
          </cell>
          <cell r="J754">
            <v>66306.259999999995</v>
          </cell>
          <cell r="K754">
            <v>66715.899999999994</v>
          </cell>
          <cell r="L754">
            <v>0</v>
          </cell>
          <cell r="M754">
            <v>431430.2699999999</v>
          </cell>
          <cell r="N754">
            <v>439040.83</v>
          </cell>
          <cell r="O754">
            <v>27423.809999999998</v>
          </cell>
          <cell r="P754">
            <v>964610.81</v>
          </cell>
          <cell r="Q754">
            <v>0</v>
          </cell>
          <cell r="R754">
            <v>964610.81</v>
          </cell>
          <cell r="S754">
            <v>0</v>
          </cell>
          <cell r="T754">
            <v>964610.81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964610.81</v>
          </cell>
        </row>
        <row r="755">
          <cell r="A755" t="str">
            <v xml:space="preserve">CERON MENDOZA GENNY ROCIO DEL ROSARIO </v>
          </cell>
          <cell r="B755" t="str">
            <v>Proveedores P. Fisicas</v>
          </cell>
          <cell r="C755" t="str">
            <v>2.1.1.2.1.3.22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2703.84</v>
          </cell>
          <cell r="N755">
            <v>0</v>
          </cell>
          <cell r="O755">
            <v>1059872.08</v>
          </cell>
          <cell r="P755">
            <v>1062575.9200000002</v>
          </cell>
          <cell r="Q755">
            <v>0</v>
          </cell>
          <cell r="R755">
            <v>1062575.92</v>
          </cell>
          <cell r="S755">
            <v>0</v>
          </cell>
          <cell r="T755">
            <v>1062575.92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1062575.92</v>
          </cell>
        </row>
        <row r="756">
          <cell r="A756" t="str">
            <v>CERON MENDOZA HUGO IGNACIO</v>
          </cell>
          <cell r="B756" t="str">
            <v>Proveedores P. Fisicas</v>
          </cell>
          <cell r="C756" t="str">
            <v>2.1.1.2.1.3.23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1223.3599999999999</v>
          </cell>
          <cell r="O756">
            <v>174799.96</v>
          </cell>
          <cell r="P756">
            <v>176023.31999999998</v>
          </cell>
          <cell r="Q756">
            <v>0</v>
          </cell>
          <cell r="R756">
            <v>176023.32</v>
          </cell>
          <cell r="S756">
            <v>0</v>
          </cell>
          <cell r="T756">
            <v>176023.32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176023.32</v>
          </cell>
        </row>
        <row r="757">
          <cell r="A757" t="str">
            <v>CORPORATIVO PADEM, S.A. DE C.V.</v>
          </cell>
          <cell r="B757" t="str">
            <v>Proveedores P. Morales</v>
          </cell>
          <cell r="C757" t="str">
            <v>2.1.1.2.1.3.235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10969</v>
          </cell>
          <cell r="O757">
            <v>4450.03</v>
          </cell>
          <cell r="P757">
            <v>15419.029999999999</v>
          </cell>
          <cell r="Q757">
            <v>0</v>
          </cell>
          <cell r="R757">
            <v>15419.03</v>
          </cell>
          <cell r="S757">
            <v>0</v>
          </cell>
          <cell r="T757">
            <v>15419.03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15419.03</v>
          </cell>
        </row>
        <row r="758">
          <cell r="A758" t="str">
            <v>CERON MENDOZA JUAN JOSE</v>
          </cell>
          <cell r="B758" t="str">
            <v>Proveedores P. Fisicas</v>
          </cell>
          <cell r="C758" t="str">
            <v>2.1.1.2.1.3.24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496273.84</v>
          </cell>
          <cell r="P758">
            <v>496273.84</v>
          </cell>
          <cell r="Q758">
            <v>0</v>
          </cell>
          <cell r="R758">
            <v>496273.84</v>
          </cell>
          <cell r="S758">
            <v>0</v>
          </cell>
          <cell r="T758">
            <v>496273.84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496273.84</v>
          </cell>
        </row>
        <row r="759">
          <cell r="A759" t="str">
            <v>CENTRO DE ESTUDIOS URBANOS A.C.</v>
          </cell>
          <cell r="B759" t="str">
            <v>Proveedores P. Morales</v>
          </cell>
          <cell r="C759" t="str">
            <v>2.1.1.2.1.3.248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904800</v>
          </cell>
          <cell r="I759">
            <v>0</v>
          </cell>
          <cell r="J759">
            <v>0</v>
          </cell>
          <cell r="K759">
            <v>904800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904800</v>
          </cell>
          <cell r="Q759">
            <v>0</v>
          </cell>
          <cell r="R759">
            <v>904800</v>
          </cell>
          <cell r="S759">
            <v>0</v>
          </cell>
          <cell r="T759">
            <v>904800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904800</v>
          </cell>
        </row>
        <row r="760">
          <cell r="A760" t="str">
            <v>CONAPLISUR, S.A. DE C.V.</v>
          </cell>
          <cell r="B760" t="str">
            <v>Proveedores P. Morales</v>
          </cell>
          <cell r="C760" t="str">
            <v>2.1.1.2.1.3.252</v>
          </cell>
          <cell r="D760">
            <v>0</v>
          </cell>
          <cell r="E760">
            <v>0</v>
          </cell>
          <cell r="F760">
            <v>2320000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2320000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2320000</v>
          </cell>
          <cell r="Q760">
            <v>0</v>
          </cell>
          <cell r="R760">
            <v>2320000</v>
          </cell>
          <cell r="S760">
            <v>0</v>
          </cell>
          <cell r="T760">
            <v>2320000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2320000</v>
          </cell>
        </row>
        <row r="761">
          <cell r="A761" t="str">
            <v>CONSULTORES DE QUINTANA ROO S.C.</v>
          </cell>
          <cell r="B761" t="str">
            <v>Proveedores P. Morales</v>
          </cell>
          <cell r="C761" t="str">
            <v>2.1.1.2.1.3.254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2709750</v>
          </cell>
          <cell r="O761">
            <v>0</v>
          </cell>
          <cell r="P761">
            <v>2709750</v>
          </cell>
          <cell r="Q761">
            <v>0</v>
          </cell>
          <cell r="R761">
            <v>2709750</v>
          </cell>
          <cell r="S761">
            <v>0</v>
          </cell>
          <cell r="T761">
            <v>2709750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2709750</v>
          </cell>
        </row>
        <row r="762">
          <cell r="A762" t="str">
            <v>CM EQUIPOS Y SOPORTE S.A. DE C.V.</v>
          </cell>
          <cell r="B762" t="str">
            <v>Proveedores P. Morales</v>
          </cell>
          <cell r="C762" t="str">
            <v>2.1.1.2.1.3.259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2365.92</v>
          </cell>
          <cell r="P762">
            <v>2365.92</v>
          </cell>
          <cell r="Q762">
            <v>0</v>
          </cell>
          <cell r="R762">
            <v>2365.92</v>
          </cell>
          <cell r="S762">
            <v>0</v>
          </cell>
          <cell r="T762">
            <v>2365.92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2365.92</v>
          </cell>
        </row>
        <row r="763">
          <cell r="A763" t="str">
            <v>COMERCIALIZADORA Y SERVICIOS MULTIJAN, S.A. DE C.V.</v>
          </cell>
          <cell r="B763" t="str">
            <v>Proveedores P. Morales</v>
          </cell>
          <cell r="C763" t="str">
            <v>2.1.1.2.1.3.26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898958.36</v>
          </cell>
          <cell r="P763">
            <v>898958.36</v>
          </cell>
          <cell r="Q763">
            <v>0</v>
          </cell>
          <cell r="R763">
            <v>898958.36</v>
          </cell>
          <cell r="S763">
            <v>0</v>
          </cell>
          <cell r="T763">
            <v>898958.36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898958.36</v>
          </cell>
        </row>
        <row r="764">
          <cell r="A764" t="str">
            <v>CUARTO DE GUERRA S.C.</v>
          </cell>
          <cell r="B764" t="str">
            <v>Proveedores P. Morales</v>
          </cell>
          <cell r="C764" t="str">
            <v>2.1.1.2.1.3.266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700000</v>
          </cell>
          <cell r="K764">
            <v>700000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700000</v>
          </cell>
          <cell r="Q764">
            <v>0</v>
          </cell>
          <cell r="R764">
            <v>700000</v>
          </cell>
          <cell r="S764">
            <v>0</v>
          </cell>
          <cell r="T764">
            <v>700000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700000</v>
          </cell>
        </row>
        <row r="765">
          <cell r="A765" t="str">
            <v>CONSEJO NACIONAL DE ORGANISMOS ESTATALES DE VIVIENDA AC</v>
          </cell>
          <cell r="B765" t="str">
            <v>Proveedores P. Morales</v>
          </cell>
          <cell r="C765" t="str">
            <v>2.1.1.2.1.3.277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42000</v>
          </cell>
          <cell r="M765">
            <v>0</v>
          </cell>
          <cell r="N765">
            <v>126000</v>
          </cell>
          <cell r="O765">
            <v>168000</v>
          </cell>
          <cell r="P765">
            <v>336000</v>
          </cell>
          <cell r="Q765">
            <v>0</v>
          </cell>
          <cell r="R765">
            <v>336000</v>
          </cell>
          <cell r="S765">
            <v>0</v>
          </cell>
          <cell r="T765">
            <v>336000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336000</v>
          </cell>
        </row>
        <row r="766">
          <cell r="A766" t="str">
            <v>CORPORATIVO ADMINISTRATIVO TAMILE, S.A. DE C.V.</v>
          </cell>
          <cell r="B766" t="str">
            <v>Proveedores P. Morales</v>
          </cell>
          <cell r="C766" t="str">
            <v>2.1.1.2.1.3.28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3970000</v>
          </cell>
          <cell r="P766">
            <v>3970000</v>
          </cell>
          <cell r="Q766">
            <v>0</v>
          </cell>
          <cell r="R766">
            <v>3970000</v>
          </cell>
          <cell r="S766">
            <v>0</v>
          </cell>
          <cell r="T766">
            <v>3970000</v>
          </cell>
          <cell r="U766" t="e">
            <v>#REF!</v>
          </cell>
          <cell r="V766">
            <v>0</v>
          </cell>
          <cell r="W766">
            <v>0</v>
          </cell>
          <cell r="X766" t="e">
            <v>#REF!</v>
          </cell>
          <cell r="Y766" t="e">
            <v>#REF!</v>
          </cell>
        </row>
        <row r="767">
          <cell r="A767" t="str">
            <v>CAHUICH CAHUICH MARIA GUADALUPE</v>
          </cell>
          <cell r="B767" t="str">
            <v>Proveedores P. Fisicas</v>
          </cell>
          <cell r="C767" t="str">
            <v>2.1.1.2.1.3.284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31461.52</v>
          </cell>
          <cell r="J767">
            <v>0</v>
          </cell>
          <cell r="K767">
            <v>31461.52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31461.52</v>
          </cell>
          <cell r="Q767">
            <v>0</v>
          </cell>
          <cell r="R767">
            <v>31461.52</v>
          </cell>
          <cell r="S767">
            <v>0</v>
          </cell>
          <cell r="T767">
            <v>31461.52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31461.52</v>
          </cell>
        </row>
        <row r="768">
          <cell r="A768" t="str">
            <v>CAMARA NACIONAL DE COMERCIO, SERVICIOS Y TURISMO DE CHETUMAL</v>
          </cell>
          <cell r="B768" t="str">
            <v>Proveedores P. Morales</v>
          </cell>
          <cell r="C768" t="str">
            <v>2.1.1.2.1.3.288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81894</v>
          </cell>
          <cell r="P768">
            <v>81894</v>
          </cell>
          <cell r="Q768">
            <v>0</v>
          </cell>
          <cell r="R768">
            <v>81894</v>
          </cell>
          <cell r="S768">
            <v>0</v>
          </cell>
          <cell r="T768">
            <v>81894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81894</v>
          </cell>
        </row>
        <row r="769">
          <cell r="A769" t="str">
            <v>CHEJIN BATARSE JORGE MANUEL</v>
          </cell>
          <cell r="B769" t="str">
            <v>Proveedores P. Fisicas</v>
          </cell>
          <cell r="C769" t="str">
            <v>2.1.1.2.1.3.29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1811777.81</v>
          </cell>
          <cell r="P769">
            <v>1811777.81</v>
          </cell>
          <cell r="Q769">
            <v>0</v>
          </cell>
          <cell r="R769">
            <v>1811777.81</v>
          </cell>
          <cell r="S769">
            <v>0</v>
          </cell>
          <cell r="T769">
            <v>1811777.81</v>
          </cell>
          <cell r="U769" t="e">
            <v>#REF!</v>
          </cell>
          <cell r="V769">
            <v>0</v>
          </cell>
          <cell r="W769">
            <v>0</v>
          </cell>
          <cell r="X769" t="e">
            <v>#REF!</v>
          </cell>
          <cell r="Y769" t="e">
            <v>#REF!</v>
          </cell>
        </row>
        <row r="770">
          <cell r="A770" t="str">
            <v>CONSULTORIA Y TECNOLOGIA GUBERNAMENTAL, S.C.P.</v>
          </cell>
          <cell r="B770" t="str">
            <v>Proveedores P. Morales</v>
          </cell>
          <cell r="C770" t="str">
            <v>2.1.1.2.1.3.3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1197000</v>
          </cell>
          <cell r="P770">
            <v>1197000</v>
          </cell>
          <cell r="Q770">
            <v>0</v>
          </cell>
          <cell r="R770">
            <v>1197000</v>
          </cell>
          <cell r="S770">
            <v>0</v>
          </cell>
          <cell r="T770">
            <v>1197000</v>
          </cell>
          <cell r="U770" t="e">
            <v>#REF!</v>
          </cell>
          <cell r="V770">
            <v>0</v>
          </cell>
          <cell r="W770">
            <v>0</v>
          </cell>
          <cell r="X770" t="e">
            <v>#REF!</v>
          </cell>
          <cell r="Y770" t="e">
            <v>#REF!</v>
          </cell>
        </row>
        <row r="771">
          <cell r="A771" t="str">
            <v>COMIX TOME JOSIAS</v>
          </cell>
          <cell r="B771" t="str">
            <v>Proveedores P. Fisicas</v>
          </cell>
          <cell r="C771" t="str">
            <v>2.1.1.2.1.3.30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59300.02</v>
          </cell>
          <cell r="P771">
            <v>59300.02</v>
          </cell>
          <cell r="Q771">
            <v>0</v>
          </cell>
          <cell r="R771">
            <v>59300.02</v>
          </cell>
          <cell r="S771">
            <v>0</v>
          </cell>
          <cell r="T771">
            <v>59300.02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59300.02</v>
          </cell>
        </row>
        <row r="772">
          <cell r="A772" t="str">
            <v>COLLI MIS CLAUDIA ISABEL</v>
          </cell>
          <cell r="B772" t="str">
            <v>Proveedores P. Fisicas</v>
          </cell>
          <cell r="C772" t="str">
            <v>2.1.1.2.1.3.303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306.24</v>
          </cell>
          <cell r="M772">
            <v>0</v>
          </cell>
          <cell r="N772">
            <v>14050</v>
          </cell>
          <cell r="O772">
            <v>23330.35</v>
          </cell>
          <cell r="P772">
            <v>37686.589999999997</v>
          </cell>
          <cell r="Q772">
            <v>0</v>
          </cell>
          <cell r="R772">
            <v>37686.589999999997</v>
          </cell>
          <cell r="S772">
            <v>0</v>
          </cell>
          <cell r="T772">
            <v>37686.589999999997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37686.589999999997</v>
          </cell>
        </row>
        <row r="773">
          <cell r="A773" t="str">
            <v>COMERCIALIZADORA SISTEMAS STONE S.A. DE C.V.</v>
          </cell>
          <cell r="B773" t="str">
            <v>Proveedores P. Morales</v>
          </cell>
          <cell r="C773" t="str">
            <v>2.1.1.2.1.3.310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26036.010000000002</v>
          </cell>
          <cell r="I773">
            <v>0</v>
          </cell>
          <cell r="J773">
            <v>0</v>
          </cell>
          <cell r="K773">
            <v>26036.010000000002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26036.010000000002</v>
          </cell>
          <cell r="Q773">
            <v>0</v>
          </cell>
          <cell r="R773">
            <v>26036.01</v>
          </cell>
          <cell r="S773">
            <v>0</v>
          </cell>
          <cell r="T773">
            <v>26036.01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26036.01</v>
          </cell>
        </row>
        <row r="774">
          <cell r="A774" t="str">
            <v>PROVEEDORES</v>
          </cell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</row>
        <row r="775">
          <cell r="A775" t="str">
            <v>BENEFICIARIO</v>
          </cell>
          <cell r="B775" t="str">
            <v>RUBRO EGRESOS</v>
          </cell>
          <cell r="C775" t="str">
            <v>CUENTA</v>
          </cell>
          <cell r="D775" t="str">
            <v>EJERCICIO 2010</v>
          </cell>
          <cell r="E775" t="str">
            <v>EJERCICIO 2011</v>
          </cell>
          <cell r="F775" t="str">
            <v>EJERCICIO 2012</v>
          </cell>
          <cell r="G775" t="str">
            <v>EJERCICIO 2013</v>
          </cell>
          <cell r="H775" t="str">
            <v>EJERCICIO 2014</v>
          </cell>
          <cell r="I775" t="str">
            <v>EJERCICIO 2015</v>
          </cell>
          <cell r="J775" t="str">
            <v>EJERCICIO 2016</v>
          </cell>
          <cell r="K775" t="str">
            <v>Total Hasta 2016</v>
          </cell>
          <cell r="L775" t="str">
            <v>EJERCICIO 2017</v>
          </cell>
          <cell r="M775" t="str">
            <v>EJERCICIO 2018</v>
          </cell>
          <cell r="N775" t="str">
            <v>EJERCICIO 2019</v>
          </cell>
          <cell r="O775" t="str">
            <v>EJERCICIO 2020</v>
          </cell>
          <cell r="P775" t="str">
            <v>Total general EGRESOS</v>
          </cell>
          <cell r="Q775" t="str">
            <v>DIFERENCIA</v>
          </cell>
          <cell r="R775" t="str">
            <v>SALDO EN BALANZA AL 31 DE DICIEMBRE 2020</v>
          </cell>
          <cell r="S775" t="str">
            <v>CXP GENERADAS EN EL MES  (ENERO 2021)</v>
          </cell>
          <cell r="T775" t="str">
            <v>TOTAL CXP AL 31 DE ENERO 2021</v>
          </cell>
          <cell r="U775" t="str">
            <v>PAGOS CON RECURSOS PARA (ADEFAS 2020)</v>
          </cell>
          <cell r="V775" t="str">
            <v>PAGOS VON RECURSOS PARA (PASIVOS 2020)</v>
          </cell>
          <cell r="W775" t="str">
            <v>PAGOS CON RECURSOS 2021</v>
          </cell>
          <cell r="X775" t="str">
            <v>TOTAL PAGADO EN EL MES DE ENERO 2021</v>
          </cell>
          <cell r="Y775" t="str">
            <v>SALDO FINAL</v>
          </cell>
        </row>
        <row r="776">
          <cell r="A776" t="str">
            <v>COMPAÑIA FERNANDEZ DE MERIDA, S.A.DE C.V.</v>
          </cell>
          <cell r="B776" t="str">
            <v>Proveedores P. Morales</v>
          </cell>
          <cell r="C776" t="str">
            <v>2.1.1.2.1.3.316</v>
          </cell>
          <cell r="D776">
            <v>0</v>
          </cell>
          <cell r="E776">
            <v>0</v>
          </cell>
          <cell r="F776">
            <v>200048.96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200048.96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200048.96</v>
          </cell>
          <cell r="Q776">
            <v>0</v>
          </cell>
          <cell r="R776">
            <v>200048.96</v>
          </cell>
          <cell r="S776">
            <v>0</v>
          </cell>
          <cell r="T776">
            <v>200048.96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200048.96</v>
          </cell>
        </row>
        <row r="777">
          <cell r="A777" t="str">
            <v>CASTILLO CHAN CARLOS EDUARDO</v>
          </cell>
          <cell r="B777" t="str">
            <v>Proveedores P. Fisicas</v>
          </cell>
          <cell r="C777" t="str">
            <v>2.1.1.2.1.3.32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48019.64</v>
          </cell>
          <cell r="P777">
            <v>48019.64</v>
          </cell>
          <cell r="Q777">
            <v>0</v>
          </cell>
          <cell r="R777">
            <v>48019.64</v>
          </cell>
          <cell r="S777">
            <v>0</v>
          </cell>
          <cell r="T777">
            <v>48019.64</v>
          </cell>
          <cell r="U777">
            <v>0</v>
          </cell>
          <cell r="V777" t="e">
            <v>#REF!</v>
          </cell>
          <cell r="W777">
            <v>0</v>
          </cell>
          <cell r="X777" t="e">
            <v>#REF!</v>
          </cell>
          <cell r="Y777" t="e">
            <v>#REF!</v>
          </cell>
        </row>
        <row r="778">
          <cell r="A778" t="str">
            <v>CITELUM MEXICO S.A. DE C.V.</v>
          </cell>
          <cell r="B778" t="str">
            <v>Proveedores P. Morales</v>
          </cell>
          <cell r="C778" t="str">
            <v>2.1.1.2.1.3.321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1073270.33</v>
          </cell>
          <cell r="P778">
            <v>1073270.33</v>
          </cell>
          <cell r="Q778">
            <v>0</v>
          </cell>
          <cell r="R778">
            <v>1073270.33</v>
          </cell>
          <cell r="S778">
            <v>0</v>
          </cell>
          <cell r="T778">
            <v>1073270.33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1073270.33</v>
          </cell>
        </row>
        <row r="779">
          <cell r="A779" t="str">
            <v>AIRBUS, SLC, S.A. DE C.V.</v>
          </cell>
          <cell r="B779" t="str">
            <v>Proveedores P. Morales</v>
          </cell>
          <cell r="C779" t="str">
            <v>2.1.1.2.1.3.327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3737836.61</v>
          </cell>
          <cell r="P779">
            <v>3737836.61</v>
          </cell>
          <cell r="Q779">
            <v>0</v>
          </cell>
          <cell r="R779">
            <v>3737836.61</v>
          </cell>
          <cell r="S779">
            <v>0</v>
          </cell>
          <cell r="T779">
            <v>3737836.61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3737836.61</v>
          </cell>
        </row>
        <row r="780">
          <cell r="A780" t="str">
            <v>CORPORATIVO JURIDICO DE LA COSTA S.C</v>
          </cell>
          <cell r="B780" t="str">
            <v>Proveedores P. Morales</v>
          </cell>
          <cell r="C780" t="str">
            <v>2.1.1.2.1.3.328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5800</v>
          </cell>
          <cell r="J780">
            <v>0</v>
          </cell>
          <cell r="K780">
            <v>5800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5800</v>
          </cell>
          <cell r="Q780">
            <v>0</v>
          </cell>
          <cell r="R780">
            <v>5800</v>
          </cell>
          <cell r="S780">
            <v>0</v>
          </cell>
          <cell r="T780">
            <v>5800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5800</v>
          </cell>
        </row>
        <row r="781">
          <cell r="A781" t="str">
            <v>CORPORACION GRAFICA Y DE IMPRESION DEL SURESTE S.A. DE C.V.</v>
          </cell>
          <cell r="B781" t="str">
            <v>Proveedores P. Morales</v>
          </cell>
          <cell r="C781" t="str">
            <v>2.1.1.2.1.3.329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569754.88</v>
          </cell>
          <cell r="P781">
            <v>569754.88</v>
          </cell>
          <cell r="Q781">
            <v>0</v>
          </cell>
          <cell r="R781">
            <v>569754.88</v>
          </cell>
          <cell r="S781">
            <v>0</v>
          </cell>
          <cell r="T781">
            <v>569754.88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569754.88</v>
          </cell>
        </row>
        <row r="782">
          <cell r="A782" t="str">
            <v>CONSULTA Y ESTRATEGIA POLITICA S.A. DE C.V.</v>
          </cell>
          <cell r="B782" t="str">
            <v>Proveedores P. Morales</v>
          </cell>
          <cell r="C782" t="str">
            <v>2.1.1.2.1.3.334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6262600</v>
          </cell>
          <cell r="K782">
            <v>6262600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6262600</v>
          </cell>
          <cell r="Q782">
            <v>0</v>
          </cell>
          <cell r="R782">
            <v>6262600</v>
          </cell>
          <cell r="S782">
            <v>0</v>
          </cell>
          <cell r="T782">
            <v>6262600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6262600</v>
          </cell>
        </row>
        <row r="783">
          <cell r="A783" t="str">
            <v>CORPORATIVO REAL CUMBRES S. DE R.L. DE C.V.</v>
          </cell>
          <cell r="B783" t="str">
            <v>Proveedores P. Morales</v>
          </cell>
          <cell r="C783" t="str">
            <v>2.1.1.2.1.3.339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27101</v>
          </cell>
          <cell r="P783">
            <v>27101</v>
          </cell>
          <cell r="Q783">
            <v>0</v>
          </cell>
          <cell r="R783">
            <v>27101</v>
          </cell>
          <cell r="S783">
            <v>0</v>
          </cell>
          <cell r="T783">
            <v>27101</v>
          </cell>
          <cell r="U783" t="e">
            <v>#REF!</v>
          </cell>
          <cell r="V783">
            <v>0</v>
          </cell>
          <cell r="W783">
            <v>0</v>
          </cell>
          <cell r="X783" t="e">
            <v>#REF!</v>
          </cell>
          <cell r="Y783" t="e">
            <v>#REF!</v>
          </cell>
        </row>
        <row r="784">
          <cell r="A784" t="str">
            <v>COMERCIALIZADORA INFINICOM S DE RL DE CV</v>
          </cell>
          <cell r="B784" t="str">
            <v>Proveedores P. Morales</v>
          </cell>
          <cell r="C784" t="str">
            <v>2.1.1.2.1.3.34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19756.66</v>
          </cell>
          <cell r="I784">
            <v>0</v>
          </cell>
          <cell r="J784">
            <v>0</v>
          </cell>
          <cell r="K784">
            <v>19756.66</v>
          </cell>
          <cell r="L784">
            <v>96371.25</v>
          </cell>
          <cell r="M784">
            <v>0</v>
          </cell>
          <cell r="N784">
            <v>0</v>
          </cell>
          <cell r="O784">
            <v>0</v>
          </cell>
          <cell r="P784">
            <v>116127.91</v>
          </cell>
          <cell r="Q784">
            <v>0</v>
          </cell>
          <cell r="R784">
            <v>116127.91</v>
          </cell>
          <cell r="S784">
            <v>0</v>
          </cell>
          <cell r="T784">
            <v>116127.91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116127.91</v>
          </cell>
        </row>
        <row r="785">
          <cell r="A785" t="str">
            <v>CANCHE FLORES CECILIA DEL ROSARIO</v>
          </cell>
          <cell r="B785" t="str">
            <v>Proveedores P. Fisicas</v>
          </cell>
          <cell r="C785" t="str">
            <v>2.1.1.2.1.3.345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82398</v>
          </cell>
          <cell r="K785">
            <v>82398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82398</v>
          </cell>
          <cell r="Q785">
            <v>0</v>
          </cell>
          <cell r="R785">
            <v>82398</v>
          </cell>
          <cell r="S785">
            <v>0</v>
          </cell>
          <cell r="T785">
            <v>82398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82398</v>
          </cell>
        </row>
        <row r="786">
          <cell r="A786" t="str">
            <v>CORTEZ CRUZ JUAN MANUEL</v>
          </cell>
          <cell r="B786" t="str">
            <v>Proveedores P. Fisicas</v>
          </cell>
          <cell r="C786" t="str">
            <v>2.1.1.2.1.3.352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10382</v>
          </cell>
          <cell r="O786">
            <v>0</v>
          </cell>
          <cell r="P786">
            <v>10382</v>
          </cell>
          <cell r="Q786">
            <v>0</v>
          </cell>
          <cell r="R786">
            <v>10382</v>
          </cell>
          <cell r="S786">
            <v>0</v>
          </cell>
          <cell r="T786">
            <v>10382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10382</v>
          </cell>
        </row>
        <row r="787">
          <cell r="A787" t="str">
            <v>CONSTRUCCIONES EVOL DEL SURESTE, S.A. DE C.V.</v>
          </cell>
          <cell r="B787" t="str">
            <v>Proveedores P. Morales</v>
          </cell>
          <cell r="C787" t="str">
            <v>2.1.1.2.1.3.37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63243.199999999997</v>
          </cell>
          <cell r="P787">
            <v>63243.199999999997</v>
          </cell>
          <cell r="Q787">
            <v>0</v>
          </cell>
          <cell r="R787">
            <v>63243.199999999997</v>
          </cell>
          <cell r="S787">
            <v>0</v>
          </cell>
          <cell r="T787">
            <v>63243.199999999997</v>
          </cell>
          <cell r="U787" t="e">
            <v>#REF!</v>
          </cell>
          <cell r="V787">
            <v>0</v>
          </cell>
          <cell r="W787">
            <v>0</v>
          </cell>
          <cell r="X787" t="e">
            <v>#REF!</v>
          </cell>
          <cell r="Y787" t="e">
            <v>#REF!</v>
          </cell>
        </row>
        <row r="788">
          <cell r="A788" t="str">
            <v>CONSEJO ESTATAL DE COORDINACION DEL SISTEMA NACIONAL DE SEGURIDAD PUBLICA</v>
          </cell>
          <cell r="B788" t="str">
            <v>Proveedores P. Morales</v>
          </cell>
          <cell r="C788" t="str">
            <v>2.1.1.2.1.3.379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400000</v>
          </cell>
          <cell r="M788">
            <v>0</v>
          </cell>
          <cell r="N788">
            <v>0</v>
          </cell>
          <cell r="O788">
            <v>0</v>
          </cell>
          <cell r="P788">
            <v>400000</v>
          </cell>
          <cell r="Q788">
            <v>0</v>
          </cell>
          <cell r="R788">
            <v>400000</v>
          </cell>
          <cell r="S788">
            <v>0</v>
          </cell>
          <cell r="T788">
            <v>400000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400000</v>
          </cell>
        </row>
        <row r="789">
          <cell r="A789" t="str">
            <v>COMPUMAYA, S.A.DE C.V.</v>
          </cell>
          <cell r="B789" t="str">
            <v>Proveedores P. Morales</v>
          </cell>
          <cell r="C789" t="str">
            <v>2.1.1.2.1.3.38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229225.22</v>
          </cell>
          <cell r="O789">
            <v>0</v>
          </cell>
          <cell r="P789">
            <v>229225.22</v>
          </cell>
          <cell r="Q789">
            <v>0</v>
          </cell>
          <cell r="R789">
            <v>229225.22</v>
          </cell>
          <cell r="S789">
            <v>0</v>
          </cell>
          <cell r="T789">
            <v>229225.22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229225.22</v>
          </cell>
        </row>
        <row r="790">
          <cell r="A790" t="str">
            <v>CHEVROLET DEL CARIBE S.A DE C.V.</v>
          </cell>
          <cell r="B790" t="str">
            <v>Proveedores P. Morales</v>
          </cell>
          <cell r="C790" t="str">
            <v>2.1.1.2.1.3.387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2974.68</v>
          </cell>
          <cell r="M790">
            <v>0</v>
          </cell>
          <cell r="N790">
            <v>0</v>
          </cell>
          <cell r="O790">
            <v>0</v>
          </cell>
          <cell r="P790">
            <v>2974.68</v>
          </cell>
          <cell r="Q790">
            <v>0</v>
          </cell>
          <cell r="R790">
            <v>2974.68</v>
          </cell>
          <cell r="S790">
            <v>0</v>
          </cell>
          <cell r="T790">
            <v>2974.68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2974.68</v>
          </cell>
        </row>
        <row r="791">
          <cell r="A791" t="str">
            <v>CASTILLA ACEVES DOMENICA</v>
          </cell>
          <cell r="B791" t="str">
            <v>Proveedores P. Fisicas</v>
          </cell>
          <cell r="C791" t="str">
            <v>2.1.1.2.1.3.39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81200</v>
          </cell>
          <cell r="P791">
            <v>81200</v>
          </cell>
          <cell r="Q791">
            <v>0</v>
          </cell>
          <cell r="R791">
            <v>81200</v>
          </cell>
          <cell r="S791">
            <v>0</v>
          </cell>
          <cell r="T791">
            <v>81200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81200</v>
          </cell>
        </row>
        <row r="792">
          <cell r="A792" t="str">
            <v>CHULIM CAMARA MARCELINO</v>
          </cell>
          <cell r="B792" t="str">
            <v>Proveedores P. Fisicas</v>
          </cell>
          <cell r="C792" t="str">
            <v>2.1.1.2.1.3.395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6960</v>
          </cell>
          <cell r="K792">
            <v>6960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6960</v>
          </cell>
          <cell r="Q792">
            <v>0</v>
          </cell>
          <cell r="R792">
            <v>6960</v>
          </cell>
          <cell r="S792">
            <v>0</v>
          </cell>
          <cell r="T792">
            <v>6960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6960</v>
          </cell>
        </row>
        <row r="793">
          <cell r="A793" t="str">
            <v>CABALLERO AVILA ANTONIA LUCELLY</v>
          </cell>
          <cell r="B793" t="str">
            <v>Proveedores P. Fisicas</v>
          </cell>
          <cell r="C793" t="str">
            <v>2.1.1.2.1.3.397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16622.8</v>
          </cell>
          <cell r="K793">
            <v>16622.8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16622.8</v>
          </cell>
          <cell r="Q793">
            <v>0</v>
          </cell>
          <cell r="R793">
            <v>16622.8</v>
          </cell>
          <cell r="S793">
            <v>0</v>
          </cell>
          <cell r="T793">
            <v>16622.8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16622.8</v>
          </cell>
        </row>
        <row r="794">
          <cell r="A794" t="str">
            <v>CONSULTORIA Y ASESORIA INTEGRAL DE EMPRESAS OAXAQUEÑAS CAIEO, S.C.</v>
          </cell>
          <cell r="B794" t="str">
            <v>Proveedores P. Morales</v>
          </cell>
          <cell r="C794" t="str">
            <v>2.1.1.2.1.3.4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2391243.0300000003</v>
          </cell>
          <cell r="P794">
            <v>2391243.0300000003</v>
          </cell>
          <cell r="Q794">
            <v>0</v>
          </cell>
          <cell r="R794">
            <v>2391243.0299999998</v>
          </cell>
          <cell r="S794">
            <v>0</v>
          </cell>
          <cell r="T794">
            <v>2391243.0299999998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2391243.0299999998</v>
          </cell>
        </row>
        <row r="795">
          <cell r="A795" t="str">
            <v>CIRCULO MUTTUAL, S.A. DE C.V.</v>
          </cell>
          <cell r="B795" t="str">
            <v>Proveedores P. Morales</v>
          </cell>
          <cell r="C795" t="str">
            <v>2.1.1.2.1.3.40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2755000</v>
          </cell>
          <cell r="P795">
            <v>2755000</v>
          </cell>
          <cell r="Q795">
            <v>0</v>
          </cell>
          <cell r="R795">
            <v>2755000</v>
          </cell>
          <cell r="S795">
            <v>0</v>
          </cell>
          <cell r="T795">
            <v>2755000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2755000</v>
          </cell>
        </row>
        <row r="796">
          <cell r="A796" t="str">
            <v>CASA DEL VIAJE CANCUN, S.A. DE C.V.</v>
          </cell>
          <cell r="B796" t="str">
            <v>Proveedores P. Morales</v>
          </cell>
          <cell r="C796" t="str">
            <v>2.1.1.2.1.3.406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12755</v>
          </cell>
          <cell r="O796">
            <v>208658.97</v>
          </cell>
          <cell r="P796">
            <v>221413.97</v>
          </cell>
          <cell r="Q796">
            <v>0</v>
          </cell>
          <cell r="R796">
            <v>221413.97</v>
          </cell>
          <cell r="S796">
            <v>0</v>
          </cell>
          <cell r="T796">
            <v>221413.97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221413.97</v>
          </cell>
        </row>
        <row r="797">
          <cell r="A797" t="str">
            <v>CABRERA DAVILA EDUARDO MICHELLE</v>
          </cell>
          <cell r="B797" t="str">
            <v>Proveedores P. Fisicas</v>
          </cell>
          <cell r="C797" t="str">
            <v>2.1.1.2.1.3.41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754000</v>
          </cell>
          <cell r="P797">
            <v>754000</v>
          </cell>
          <cell r="Q797">
            <v>0</v>
          </cell>
          <cell r="R797">
            <v>754000</v>
          </cell>
          <cell r="S797">
            <v>0</v>
          </cell>
          <cell r="T797">
            <v>754000</v>
          </cell>
          <cell r="U797" t="e">
            <v>#REF!</v>
          </cell>
          <cell r="V797">
            <v>0</v>
          </cell>
          <cell r="W797">
            <v>0</v>
          </cell>
          <cell r="X797" t="e">
            <v>#REF!</v>
          </cell>
          <cell r="Y797" t="e">
            <v>#REF!</v>
          </cell>
        </row>
        <row r="798">
          <cell r="A798" t="str">
            <v>CASTILLO MONTALVO CAROLINA ANGELICA</v>
          </cell>
          <cell r="B798" t="str">
            <v>Proveedores P. Fisicas</v>
          </cell>
          <cell r="C798" t="str">
            <v>2.1.1.2.1.3.416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103217.63</v>
          </cell>
          <cell r="M798">
            <v>0</v>
          </cell>
          <cell r="N798">
            <v>0</v>
          </cell>
          <cell r="O798">
            <v>0</v>
          </cell>
          <cell r="P798">
            <v>103217.63</v>
          </cell>
          <cell r="Q798">
            <v>0</v>
          </cell>
          <cell r="R798">
            <v>103217.63</v>
          </cell>
          <cell r="S798">
            <v>0</v>
          </cell>
          <cell r="T798">
            <v>103217.63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103217.63</v>
          </cell>
        </row>
        <row r="799">
          <cell r="A799" t="str">
            <v>CONSTRUCCIONES INTEGRAL S.A. DE C.V.</v>
          </cell>
          <cell r="B799" t="str">
            <v>Proveedores P. Morales</v>
          </cell>
          <cell r="C799" t="str">
            <v>2.1.1.2.1.3.42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50019.200000000004</v>
          </cell>
          <cell r="J799">
            <v>0</v>
          </cell>
          <cell r="K799">
            <v>50019.200000000004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50019.200000000004</v>
          </cell>
          <cell r="Q799">
            <v>0</v>
          </cell>
          <cell r="R799">
            <v>50019.199999999997</v>
          </cell>
          <cell r="S799">
            <v>0</v>
          </cell>
          <cell r="T799">
            <v>50019.199999999997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50019.199999999997</v>
          </cell>
        </row>
        <row r="800">
          <cell r="A800" t="str">
            <v>CANCUN 360 S.A. DE C.V.</v>
          </cell>
          <cell r="B800" t="str">
            <v>Proveedores P. Morales</v>
          </cell>
          <cell r="C800" t="str">
            <v>2.1.1.2.1.3.421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30000</v>
          </cell>
          <cell r="M800">
            <v>0</v>
          </cell>
          <cell r="N800">
            <v>0</v>
          </cell>
          <cell r="O800">
            <v>0</v>
          </cell>
          <cell r="P800">
            <v>30000</v>
          </cell>
          <cell r="Q800">
            <v>0</v>
          </cell>
          <cell r="R800">
            <v>30000</v>
          </cell>
          <cell r="S800">
            <v>0</v>
          </cell>
          <cell r="T800">
            <v>30000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30000</v>
          </cell>
        </row>
        <row r="801">
          <cell r="A801" t="str">
            <v>CFE SUMINISTRADOR DE SERVICIOS BASICOS</v>
          </cell>
          <cell r="B801" t="str">
            <v>Proveedores P. Morales</v>
          </cell>
          <cell r="C801" t="str">
            <v>2.1.1.2.1.3.425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111892.4</v>
          </cell>
          <cell r="P801">
            <v>111892.4</v>
          </cell>
          <cell r="Q801">
            <v>0</v>
          </cell>
          <cell r="R801">
            <v>111892.4</v>
          </cell>
          <cell r="S801">
            <v>870645.4</v>
          </cell>
          <cell r="T801">
            <v>982537.8</v>
          </cell>
          <cell r="U801" t="e">
            <v>#REF!</v>
          </cell>
          <cell r="V801">
            <v>0</v>
          </cell>
          <cell r="W801" t="e">
            <v>#REF!</v>
          </cell>
          <cell r="X801">
            <v>503927.80000000005</v>
          </cell>
          <cell r="Y801">
            <v>478610</v>
          </cell>
        </row>
        <row r="802">
          <cell r="A802" t="str">
            <v>CHAN CAN MARIA JESUS</v>
          </cell>
          <cell r="B802" t="str">
            <v>Proveedores P. Fisicas</v>
          </cell>
          <cell r="C802" t="str">
            <v>2.1.1.2.1.3.434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8504.14</v>
          </cell>
          <cell r="M802">
            <v>0</v>
          </cell>
          <cell r="N802">
            <v>0</v>
          </cell>
          <cell r="O802">
            <v>20813</v>
          </cell>
          <cell r="P802">
            <v>29317.14</v>
          </cell>
          <cell r="Q802">
            <v>0</v>
          </cell>
          <cell r="R802">
            <v>29317.14</v>
          </cell>
          <cell r="S802">
            <v>0</v>
          </cell>
          <cell r="T802">
            <v>29317.14</v>
          </cell>
          <cell r="U802" t="e">
            <v>#REF!</v>
          </cell>
          <cell r="V802">
            <v>0</v>
          </cell>
          <cell r="W802">
            <v>0</v>
          </cell>
          <cell r="X802" t="e">
            <v>#REF!</v>
          </cell>
          <cell r="Y802" t="e">
            <v>#REF!</v>
          </cell>
        </row>
        <row r="803">
          <cell r="A803" t="str">
            <v>CHAN BUENFIL LEONEL DE JESUS</v>
          </cell>
          <cell r="B803" t="str">
            <v>Proveedores P. Fisicas</v>
          </cell>
          <cell r="C803" t="str">
            <v>2.1.1.2.1.3.436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12180</v>
          </cell>
          <cell r="P803">
            <v>12180</v>
          </cell>
          <cell r="Q803">
            <v>0</v>
          </cell>
          <cell r="R803">
            <v>12180</v>
          </cell>
          <cell r="S803">
            <v>0</v>
          </cell>
          <cell r="T803">
            <v>12180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12180</v>
          </cell>
        </row>
        <row r="804">
          <cell r="A804" t="str">
            <v>COMPAÑIA MAYORISTA DE ABARROTES, S.A. DE C.V.</v>
          </cell>
          <cell r="B804" t="str">
            <v>Proveedores P. Morales</v>
          </cell>
          <cell r="C804" t="str">
            <v>2.1.1.2.1.3.437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3534000</v>
          </cell>
          <cell r="P804">
            <v>3534000</v>
          </cell>
          <cell r="Q804">
            <v>0</v>
          </cell>
          <cell r="R804">
            <v>3534000</v>
          </cell>
          <cell r="S804">
            <v>0</v>
          </cell>
          <cell r="T804">
            <v>3534000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3534000</v>
          </cell>
        </row>
        <row r="805">
          <cell r="A805" t="str">
            <v>CANUL CANUL MARIA ESPERANZA</v>
          </cell>
          <cell r="B805" t="str">
            <v>Proveedores P. Fisicas</v>
          </cell>
          <cell r="C805" t="str">
            <v>2.1.1.2.1.3.442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270.54000000000002</v>
          </cell>
          <cell r="P805">
            <v>270.54000000000002</v>
          </cell>
          <cell r="Q805">
            <v>0</v>
          </cell>
          <cell r="R805">
            <v>270.54000000000002</v>
          </cell>
          <cell r="S805">
            <v>0</v>
          </cell>
          <cell r="T805">
            <v>270.54000000000002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270.54000000000002</v>
          </cell>
        </row>
        <row r="806">
          <cell r="A806" t="str">
            <v>CENTRO DE SERVICIOS AUTOMOTRICES DE QUINTANA ROO S.A. DE C.V.</v>
          </cell>
          <cell r="B806" t="str">
            <v>Proveedores P. Morales</v>
          </cell>
          <cell r="C806" t="str">
            <v>2.1.1.2.1.3.443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2500.96</v>
          </cell>
          <cell r="N806">
            <v>3804.8</v>
          </cell>
          <cell r="O806">
            <v>59171.6</v>
          </cell>
          <cell r="P806">
            <v>65477.36</v>
          </cell>
          <cell r="Q806">
            <v>0</v>
          </cell>
          <cell r="R806">
            <v>65477.36</v>
          </cell>
          <cell r="S806">
            <v>0</v>
          </cell>
          <cell r="T806">
            <v>65477.36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65477.36</v>
          </cell>
        </row>
        <row r="807">
          <cell r="A807" t="str">
            <v>CORPOCYN, S.A. DE C.V.</v>
          </cell>
          <cell r="B807" t="str">
            <v>Proveedores P. Morales</v>
          </cell>
          <cell r="C807" t="str">
            <v>2.1.1.2.1.3.458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8236</v>
          </cell>
          <cell r="N807">
            <v>425901.73000000004</v>
          </cell>
          <cell r="O807">
            <v>254673.01</v>
          </cell>
          <cell r="P807">
            <v>688810.74</v>
          </cell>
          <cell r="Q807">
            <v>0</v>
          </cell>
          <cell r="R807">
            <v>688810.74</v>
          </cell>
          <cell r="S807">
            <v>0</v>
          </cell>
          <cell r="T807">
            <v>688810.74</v>
          </cell>
          <cell r="U807" t="e">
            <v>#REF!</v>
          </cell>
          <cell r="V807">
            <v>0</v>
          </cell>
          <cell r="W807">
            <v>0</v>
          </cell>
          <cell r="X807" t="e">
            <v>#REF!</v>
          </cell>
          <cell r="Y807" t="e">
            <v>#REF!</v>
          </cell>
        </row>
        <row r="808">
          <cell r="A808" t="str">
            <v>CORPORATIVO MEXICANO REVELOR S.A. DE C.V.</v>
          </cell>
          <cell r="B808" t="str">
            <v>Proveedores P. Morales</v>
          </cell>
          <cell r="C808" t="str">
            <v>2.1.1.2.1.3.467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290000</v>
          </cell>
          <cell r="N808">
            <v>0</v>
          </cell>
          <cell r="O808">
            <v>0</v>
          </cell>
          <cell r="P808">
            <v>290000</v>
          </cell>
          <cell r="Q808">
            <v>0</v>
          </cell>
          <cell r="R808">
            <v>290000</v>
          </cell>
          <cell r="S808">
            <v>0</v>
          </cell>
          <cell r="T808">
            <v>290000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290000</v>
          </cell>
        </row>
        <row r="809">
          <cell r="A809" t="str">
            <v>CHE NUÑEZ PEDRO ALFONSO</v>
          </cell>
          <cell r="B809" t="str">
            <v>Proveedores P. Fisicas</v>
          </cell>
          <cell r="C809" t="str">
            <v>2.1.1.2.1.3.468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580</v>
          </cell>
          <cell r="O809">
            <v>14679.2</v>
          </cell>
          <cell r="P809">
            <v>15259.2</v>
          </cell>
          <cell r="Q809">
            <v>0</v>
          </cell>
          <cell r="R809">
            <v>15259.2</v>
          </cell>
          <cell r="S809">
            <v>0</v>
          </cell>
          <cell r="T809">
            <v>15259.2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15259.2</v>
          </cell>
        </row>
        <row r="810">
          <cell r="A810" t="str">
            <v>COMERCIO INTELIGENTE Y EFICAZ S. DE R.L. DE C.V.</v>
          </cell>
          <cell r="B810" t="str">
            <v>Proveedores P. Morales</v>
          </cell>
          <cell r="C810" t="str">
            <v>2.1.1.2.1.3.482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115299.57</v>
          </cell>
          <cell r="N810">
            <v>0</v>
          </cell>
          <cell r="O810">
            <v>0</v>
          </cell>
          <cell r="P810">
            <v>115299.57</v>
          </cell>
          <cell r="Q810">
            <v>0</v>
          </cell>
          <cell r="R810">
            <v>115299.57</v>
          </cell>
          <cell r="S810">
            <v>0</v>
          </cell>
          <cell r="T810">
            <v>115299.57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115299.57</v>
          </cell>
        </row>
        <row r="811">
          <cell r="A811" t="str">
            <v>COMERCIO ESPECIALIZADO BSG S.A. DE C.V.</v>
          </cell>
          <cell r="B811" t="str">
            <v>Proveedores P. Morales</v>
          </cell>
          <cell r="C811" t="str">
            <v>2.1.1.2.1.3.486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289999.63</v>
          </cell>
          <cell r="N811">
            <v>0</v>
          </cell>
          <cell r="O811">
            <v>0</v>
          </cell>
          <cell r="P811">
            <v>289999.63</v>
          </cell>
          <cell r="Q811">
            <v>0</v>
          </cell>
          <cell r="R811">
            <v>289999.63</v>
          </cell>
          <cell r="S811">
            <v>0</v>
          </cell>
          <cell r="T811">
            <v>289999.63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289999.63</v>
          </cell>
        </row>
        <row r="812">
          <cell r="A812" t="str">
            <v>COMERFAST, S.A. DE C.V.</v>
          </cell>
          <cell r="B812" t="str">
            <v>Proveedores P. Morales</v>
          </cell>
          <cell r="C812" t="str">
            <v>2.1.1.2.1.3.487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168009.51</v>
          </cell>
          <cell r="M812">
            <v>0</v>
          </cell>
          <cell r="N812">
            <v>188000</v>
          </cell>
          <cell r="O812">
            <v>0</v>
          </cell>
          <cell r="P812">
            <v>356009.51</v>
          </cell>
          <cell r="Q812">
            <v>0</v>
          </cell>
          <cell r="R812">
            <v>356009.51</v>
          </cell>
          <cell r="S812">
            <v>0</v>
          </cell>
          <cell r="T812">
            <v>356009.51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356009.51</v>
          </cell>
        </row>
        <row r="813">
          <cell r="A813" t="str">
            <v>COMERCIALIZADORA PEÑASCO, S.A. DE C.V.</v>
          </cell>
          <cell r="B813" t="str">
            <v>Proveedores P. Morales</v>
          </cell>
          <cell r="C813" t="str">
            <v>2.1.1.2.1.3.497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3620358.84</v>
          </cell>
          <cell r="O813">
            <v>0</v>
          </cell>
          <cell r="P813">
            <v>3620358.84</v>
          </cell>
          <cell r="Q813">
            <v>0</v>
          </cell>
          <cell r="R813">
            <v>3620358.84</v>
          </cell>
          <cell r="S813">
            <v>0</v>
          </cell>
          <cell r="T813">
            <v>3620358.84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3620358.84</v>
          </cell>
        </row>
        <row r="814">
          <cell r="A814" t="str">
            <v>COLEGIO DE CONTADORES PUBLICOS DE CANCUN, A.C.</v>
          </cell>
          <cell r="B814" t="str">
            <v>Proveedores P. Morales</v>
          </cell>
          <cell r="C814" t="str">
            <v>2.1.1.2.1.3.50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16240</v>
          </cell>
          <cell r="P814">
            <v>16240</v>
          </cell>
          <cell r="Q814">
            <v>0</v>
          </cell>
          <cell r="R814">
            <v>16240</v>
          </cell>
          <cell r="S814">
            <v>0</v>
          </cell>
          <cell r="T814">
            <v>16240</v>
          </cell>
          <cell r="U814" t="e">
            <v>#REF!</v>
          </cell>
          <cell r="V814">
            <v>0</v>
          </cell>
          <cell r="W814">
            <v>0</v>
          </cell>
          <cell r="X814" t="e">
            <v>#REF!</v>
          </cell>
          <cell r="Y814" t="e">
            <v>#REF!</v>
          </cell>
        </row>
        <row r="815">
          <cell r="A815" t="str">
            <v>CTP DISEÑOS Y PROYETOS EMPRESARIALES, S.A. DE C.V.</v>
          </cell>
          <cell r="B815" t="str">
            <v>Proveedores P. Morales</v>
          </cell>
          <cell r="C815" t="str">
            <v>2.1.1.2.1.3.505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118200</v>
          </cell>
          <cell r="P815">
            <v>118200</v>
          </cell>
          <cell r="Q815">
            <v>0</v>
          </cell>
          <cell r="R815">
            <v>118200</v>
          </cell>
          <cell r="S815">
            <v>0</v>
          </cell>
          <cell r="T815">
            <v>118200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118200</v>
          </cell>
        </row>
        <row r="816">
          <cell r="A816" t="str">
            <v>CONSTRUCCIONES Y DEMOLICIONES DEL SURESTE SA DE CV</v>
          </cell>
          <cell r="B816" t="str">
            <v>Proveedores P. Morales</v>
          </cell>
          <cell r="C816" t="str">
            <v>2.1.1.2.1.3.509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1797356.6</v>
          </cell>
          <cell r="M816">
            <v>0</v>
          </cell>
          <cell r="N816">
            <v>0</v>
          </cell>
          <cell r="O816">
            <v>0</v>
          </cell>
          <cell r="P816">
            <v>1797356.6</v>
          </cell>
          <cell r="Q816">
            <v>0</v>
          </cell>
          <cell r="R816">
            <v>1797356.6</v>
          </cell>
          <cell r="S816">
            <v>0</v>
          </cell>
          <cell r="T816">
            <v>1797356.6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1797356.6</v>
          </cell>
        </row>
        <row r="817">
          <cell r="A817" t="str">
            <v>COLECTIVO PAIDEIA, S. DE R.L. DE C.V.</v>
          </cell>
          <cell r="B817" t="str">
            <v>Proveedores P. Morales</v>
          </cell>
          <cell r="C817" t="str">
            <v>2.1.1.2.1.3.51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1687750.12</v>
          </cell>
          <cell r="P817">
            <v>1687750.12</v>
          </cell>
          <cell r="Q817">
            <v>0</v>
          </cell>
          <cell r="R817">
            <v>1687750.12</v>
          </cell>
          <cell r="S817">
            <v>0</v>
          </cell>
          <cell r="T817">
            <v>1687750.12</v>
          </cell>
          <cell r="U817">
            <v>0</v>
          </cell>
          <cell r="V817" t="e">
            <v>#REF!</v>
          </cell>
          <cell r="W817">
            <v>0</v>
          </cell>
          <cell r="X817" t="e">
            <v>#REF!</v>
          </cell>
          <cell r="Y817" t="e">
            <v>#REF!</v>
          </cell>
        </row>
        <row r="818">
          <cell r="A818" t="str">
            <v>CARSENT, S.A. DE C.V.</v>
          </cell>
          <cell r="B818" t="str">
            <v>Proveedores P. Morales</v>
          </cell>
          <cell r="C818" t="str">
            <v>2.1.1.2.1.3.52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758999.99</v>
          </cell>
          <cell r="P818">
            <v>758999.99</v>
          </cell>
          <cell r="Q818">
            <v>0</v>
          </cell>
          <cell r="R818">
            <v>758999.99</v>
          </cell>
          <cell r="S818">
            <v>0</v>
          </cell>
          <cell r="T818">
            <v>758999.99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758999.99</v>
          </cell>
        </row>
        <row r="819">
          <cell r="A819" t="str">
            <v>COMERCIALIZADORA POTTER S.A. DE C.V.</v>
          </cell>
          <cell r="B819" t="str">
            <v>Proveedores P. Morales</v>
          </cell>
          <cell r="C819" t="str">
            <v>2.1.1.2.1.3.527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57779.6</v>
          </cell>
          <cell r="N819">
            <v>0</v>
          </cell>
          <cell r="O819">
            <v>0</v>
          </cell>
          <cell r="P819">
            <v>57779.6</v>
          </cell>
          <cell r="Q819">
            <v>0</v>
          </cell>
          <cell r="R819">
            <v>57779.6</v>
          </cell>
          <cell r="S819">
            <v>0</v>
          </cell>
          <cell r="T819">
            <v>57779.6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57779.6</v>
          </cell>
        </row>
        <row r="820">
          <cell r="A820" t="str">
            <v>CONSTANTINO TEJERO EMILIA JANNETTE</v>
          </cell>
          <cell r="B820" t="str">
            <v>Proveedores P. Fisicas</v>
          </cell>
          <cell r="C820" t="str">
            <v>2.1.1.2.1.3.53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10440</v>
          </cell>
          <cell r="K820">
            <v>10440</v>
          </cell>
          <cell r="L820">
            <v>14056.41</v>
          </cell>
          <cell r="M820">
            <v>0</v>
          </cell>
          <cell r="N820">
            <v>0</v>
          </cell>
          <cell r="O820">
            <v>0</v>
          </cell>
          <cell r="P820">
            <v>24496.41</v>
          </cell>
          <cell r="Q820">
            <v>0</v>
          </cell>
          <cell r="R820">
            <v>24496.41</v>
          </cell>
          <cell r="S820">
            <v>0</v>
          </cell>
          <cell r="T820">
            <v>24496.41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24496.41</v>
          </cell>
        </row>
        <row r="821">
          <cell r="A821" t="str">
            <v>CONSTRUCTORA CESPER S.A. DE C.V.</v>
          </cell>
          <cell r="B821" t="str">
            <v>Proveedores P. Morales</v>
          </cell>
          <cell r="C821" t="str">
            <v>2.1.1.2.1.3.545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281542.89</v>
          </cell>
          <cell r="N821">
            <v>0</v>
          </cell>
          <cell r="O821">
            <v>0</v>
          </cell>
          <cell r="P821">
            <v>281542.89</v>
          </cell>
          <cell r="Q821">
            <v>0</v>
          </cell>
          <cell r="R821">
            <v>281542.89</v>
          </cell>
          <cell r="S821">
            <v>0</v>
          </cell>
          <cell r="T821">
            <v>281542.89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281542.89</v>
          </cell>
        </row>
        <row r="822">
          <cell r="A822" t="str">
            <v>PROVEEDORES</v>
          </cell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</row>
        <row r="823">
          <cell r="A823" t="str">
            <v>BENEFICIARIO</v>
          </cell>
          <cell r="B823" t="str">
            <v>RUBRO EGRESOS</v>
          </cell>
          <cell r="C823" t="str">
            <v>CUENTA</v>
          </cell>
          <cell r="D823" t="str">
            <v>EJERCICIO 2010</v>
          </cell>
          <cell r="E823" t="str">
            <v>EJERCICIO 2011</v>
          </cell>
          <cell r="F823" t="str">
            <v>EJERCICIO 2012</v>
          </cell>
          <cell r="G823" t="str">
            <v>EJERCICIO 2013</v>
          </cell>
          <cell r="H823" t="str">
            <v>EJERCICIO 2014</v>
          </cell>
          <cell r="I823" t="str">
            <v>EJERCICIO 2015</v>
          </cell>
          <cell r="J823" t="str">
            <v>EJERCICIO 2016</v>
          </cell>
          <cell r="K823" t="str">
            <v>Total Hasta 2016</v>
          </cell>
          <cell r="L823" t="str">
            <v>EJERCICIO 2017</v>
          </cell>
          <cell r="M823" t="str">
            <v>EJERCICIO 2018</v>
          </cell>
          <cell r="N823" t="str">
            <v>EJERCICIO 2019</v>
          </cell>
          <cell r="O823" t="str">
            <v>EJERCICIO 2020</v>
          </cell>
          <cell r="P823" t="str">
            <v>Total general EGRESOS</v>
          </cell>
          <cell r="Q823" t="str">
            <v>DIFERENCIA</v>
          </cell>
          <cell r="R823" t="str">
            <v>SALDO EN BALANZA AL 31 DE DICIEMBRE 2020</v>
          </cell>
          <cell r="S823" t="str">
            <v>CXP GENERADAS EN EL MES  (ENERO 2021)</v>
          </cell>
          <cell r="T823" t="str">
            <v>TOTAL CXP AL 31 DE ENERO 2021</v>
          </cell>
          <cell r="U823" t="str">
            <v>PAGOS CON RECURSOS PARA (ADEFAS 2020)</v>
          </cell>
          <cell r="V823" t="str">
            <v>PAGOS VON RECURSOS PARA (PASIVOS 2020)</v>
          </cell>
          <cell r="W823" t="str">
            <v>PAGOS CON RECURSOS 2021</v>
          </cell>
          <cell r="X823" t="str">
            <v>TOTAL PAGADO EN EL MES DE ENERO 2021</v>
          </cell>
          <cell r="Y823" t="str">
            <v>SALDO FINAL</v>
          </cell>
        </row>
        <row r="824">
          <cell r="A824" t="str">
            <v>COMERCIALIZADORA RUECSA, S. DE R.L. DE C.V.</v>
          </cell>
          <cell r="B824" t="str">
            <v>Proveedores P. Morales</v>
          </cell>
          <cell r="C824" t="str">
            <v>2.1.1.2.1.3.556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330000</v>
          </cell>
          <cell r="O824">
            <v>0</v>
          </cell>
          <cell r="P824">
            <v>330000</v>
          </cell>
          <cell r="Q824">
            <v>0</v>
          </cell>
          <cell r="R824">
            <v>330000</v>
          </cell>
          <cell r="S824">
            <v>0</v>
          </cell>
          <cell r="T824">
            <v>330000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330000</v>
          </cell>
        </row>
        <row r="825">
          <cell r="A825" t="str">
            <v>CERVERA PEREZ KARLA ALEJANDRA</v>
          </cell>
          <cell r="B825" t="str">
            <v>Proveedores P. Fisicas</v>
          </cell>
          <cell r="C825" t="str">
            <v>2.1.1.2.1.3.563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125750.24</v>
          </cell>
          <cell r="P825">
            <v>125750.24</v>
          </cell>
          <cell r="Q825">
            <v>0</v>
          </cell>
          <cell r="R825">
            <v>125750.24</v>
          </cell>
          <cell r="S825">
            <v>0</v>
          </cell>
          <cell r="T825">
            <v>125750.24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125750.24</v>
          </cell>
        </row>
        <row r="826">
          <cell r="A826" t="str">
            <v>CORPORATIVO KA'A SIIJIL S.A. DE C.V.</v>
          </cell>
          <cell r="B826" t="str">
            <v>Proveedores P. Morales</v>
          </cell>
          <cell r="C826" t="str">
            <v>2.1.1.2.1.3.579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430294.8</v>
          </cell>
          <cell r="N826">
            <v>0</v>
          </cell>
          <cell r="O826">
            <v>0</v>
          </cell>
          <cell r="P826">
            <v>430294.8</v>
          </cell>
          <cell r="Q826">
            <v>0</v>
          </cell>
          <cell r="R826">
            <v>430294.8</v>
          </cell>
          <cell r="S826">
            <v>0</v>
          </cell>
          <cell r="T826">
            <v>430294.8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430294.8</v>
          </cell>
        </row>
        <row r="827">
          <cell r="A827" t="str">
            <v>COMERCIALIZADORA CHAKTUMEN DE QUINTANA ROO S. DE R.L. DE C.V.</v>
          </cell>
          <cell r="B827" t="str">
            <v>Proveedores P. Morales</v>
          </cell>
          <cell r="C827" t="str">
            <v>2.1.1.2.1.3.581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5000000</v>
          </cell>
          <cell r="N827">
            <v>0</v>
          </cell>
          <cell r="O827">
            <v>0</v>
          </cell>
          <cell r="P827">
            <v>5000000</v>
          </cell>
          <cell r="Q827">
            <v>0</v>
          </cell>
          <cell r="R827">
            <v>5000000</v>
          </cell>
          <cell r="S827">
            <v>0</v>
          </cell>
          <cell r="T827">
            <v>5000000</v>
          </cell>
          <cell r="U827" t="e">
            <v>#REF!</v>
          </cell>
          <cell r="V827">
            <v>0</v>
          </cell>
          <cell r="W827">
            <v>0</v>
          </cell>
          <cell r="X827" t="e">
            <v>#REF!</v>
          </cell>
          <cell r="Y827" t="e">
            <v>#REF!</v>
          </cell>
        </row>
        <row r="828">
          <cell r="A828" t="str">
            <v>CENTURIONS SERVICIOS DE SEGURIDAD PRIVADA S.A. DE C.V.</v>
          </cell>
          <cell r="B828" t="str">
            <v>Proveedores P. Morales</v>
          </cell>
          <cell r="C828" t="str">
            <v>2.1.1.2.1.3.590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264480</v>
          </cell>
          <cell r="N828">
            <v>176320</v>
          </cell>
          <cell r="O828">
            <v>528960</v>
          </cell>
          <cell r="P828">
            <v>969760</v>
          </cell>
          <cell r="Q828">
            <v>0</v>
          </cell>
          <cell r="R828">
            <v>969760</v>
          </cell>
          <cell r="S828">
            <v>0</v>
          </cell>
          <cell r="T828">
            <v>969760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969760</v>
          </cell>
        </row>
        <row r="829">
          <cell r="A829" t="str">
            <v>CENTRO DE CAPACITACION INTEGRAL PARA LA SEGURIDAD Y PREVENCION DE LA V</v>
          </cell>
          <cell r="B829" t="str">
            <v>Proveedores P. Morales</v>
          </cell>
          <cell r="C829" t="str">
            <v>2.1.1.2.1.3.593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1733499.99</v>
          </cell>
          <cell r="N829">
            <v>0</v>
          </cell>
          <cell r="O829">
            <v>0</v>
          </cell>
          <cell r="P829">
            <v>1733499.99</v>
          </cell>
          <cell r="Q829">
            <v>0</v>
          </cell>
          <cell r="R829">
            <v>1733499.99</v>
          </cell>
          <cell r="S829">
            <v>0</v>
          </cell>
          <cell r="T829">
            <v>1733499.99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1733499.99</v>
          </cell>
        </row>
        <row r="830">
          <cell r="A830" t="str">
            <v>C&amp;A SERVICIOS INTEGRALES DEL CARIBE, S.C.</v>
          </cell>
          <cell r="B830" t="str">
            <v>Proveedores P. Morales</v>
          </cell>
          <cell r="C830" t="str">
            <v>2.1.1.2.1.3.6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290000</v>
          </cell>
          <cell r="P830">
            <v>290000</v>
          </cell>
          <cell r="Q830">
            <v>0</v>
          </cell>
          <cell r="R830">
            <v>290000</v>
          </cell>
          <cell r="S830">
            <v>0</v>
          </cell>
          <cell r="T830">
            <v>290000</v>
          </cell>
          <cell r="U830" t="e">
            <v>#REF!</v>
          </cell>
          <cell r="V830">
            <v>0</v>
          </cell>
          <cell r="W830">
            <v>0</v>
          </cell>
          <cell r="X830" t="e">
            <v>#REF!</v>
          </cell>
          <cell r="Y830" t="e">
            <v>#REF!</v>
          </cell>
        </row>
        <row r="831">
          <cell r="A831" t="str">
            <v>COMIDA HIGIENICA Y SALUDABLE SA. DE CV</v>
          </cell>
          <cell r="B831" t="str">
            <v>Proveedores P. Morales</v>
          </cell>
          <cell r="C831" t="str">
            <v>2.1.1.2.1.3.604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7849022.6200000001</v>
          </cell>
          <cell r="O831">
            <v>0</v>
          </cell>
          <cell r="P831">
            <v>7849022.6200000001</v>
          </cell>
          <cell r="Q831">
            <v>0</v>
          </cell>
          <cell r="R831">
            <v>7849022.6200000001</v>
          </cell>
          <cell r="S831">
            <v>0</v>
          </cell>
          <cell r="T831">
            <v>7849022.6200000001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7849022.6200000001</v>
          </cell>
        </row>
        <row r="832">
          <cell r="A832" t="str">
            <v>COMERCIALIZADORA ZACHBE S.A. DE C.V.</v>
          </cell>
          <cell r="B832" t="str">
            <v>Proveedores P. Morales</v>
          </cell>
          <cell r="C832" t="str">
            <v>2.1.1.2.1.3.615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387440</v>
          </cell>
          <cell r="P832">
            <v>387440</v>
          </cell>
          <cell r="Q832">
            <v>0</v>
          </cell>
          <cell r="R832">
            <v>387440</v>
          </cell>
          <cell r="S832">
            <v>0</v>
          </cell>
          <cell r="T832">
            <v>387440</v>
          </cell>
          <cell r="U832" t="e">
            <v>#REF!</v>
          </cell>
          <cell r="V832">
            <v>0</v>
          </cell>
          <cell r="W832">
            <v>0</v>
          </cell>
          <cell r="X832" t="e">
            <v>#REF!</v>
          </cell>
          <cell r="Y832" t="e">
            <v>#REF!</v>
          </cell>
        </row>
        <row r="833">
          <cell r="A833" t="str">
            <v>CRUZ MENA KIMBERLY SANET</v>
          </cell>
          <cell r="B833" t="str">
            <v>Proveedores P. Fisicas</v>
          </cell>
          <cell r="C833" t="str">
            <v>2.1.1.2.1.3.616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27486.61</v>
          </cell>
          <cell r="O833">
            <v>0</v>
          </cell>
          <cell r="P833">
            <v>27486.61</v>
          </cell>
          <cell r="Q833">
            <v>0</v>
          </cell>
          <cell r="R833">
            <v>27486.61</v>
          </cell>
          <cell r="S833">
            <v>0</v>
          </cell>
          <cell r="T833">
            <v>27486.61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27486.61</v>
          </cell>
        </row>
        <row r="834">
          <cell r="A834" t="str">
            <v>CORPORATIVO ESCOGA, S.A. DE C.V.</v>
          </cell>
          <cell r="B834" t="str">
            <v>Proveedores P. Morales</v>
          </cell>
          <cell r="C834" t="str">
            <v>2.1.1.2.1.3.617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142490.01</v>
          </cell>
          <cell r="P834">
            <v>142490.01</v>
          </cell>
          <cell r="Q834">
            <v>0</v>
          </cell>
          <cell r="R834">
            <v>142490.01</v>
          </cell>
          <cell r="S834">
            <v>0</v>
          </cell>
          <cell r="T834">
            <v>142490.01</v>
          </cell>
          <cell r="U834" t="e">
            <v>#REF!</v>
          </cell>
          <cell r="V834">
            <v>0</v>
          </cell>
          <cell r="W834">
            <v>0</v>
          </cell>
          <cell r="X834" t="e">
            <v>#REF!</v>
          </cell>
          <cell r="Y834" t="e">
            <v>#REF!</v>
          </cell>
        </row>
        <row r="835">
          <cell r="A835" t="str">
            <v>CONSUL OAX, S.A. DE C.V.</v>
          </cell>
          <cell r="B835" t="str">
            <v>Proveedores P. Morales</v>
          </cell>
          <cell r="C835" t="str">
            <v>2.1.1.2.1.3.620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3582985.96</v>
          </cell>
          <cell r="O835">
            <v>249400</v>
          </cell>
          <cell r="P835">
            <v>3832385.96</v>
          </cell>
          <cell r="Q835">
            <v>0</v>
          </cell>
          <cell r="R835">
            <v>3832385.96</v>
          </cell>
          <cell r="S835">
            <v>0</v>
          </cell>
          <cell r="T835">
            <v>3832385.96</v>
          </cell>
          <cell r="U835" t="e">
            <v>#REF!</v>
          </cell>
          <cell r="V835">
            <v>0</v>
          </cell>
          <cell r="W835">
            <v>0</v>
          </cell>
          <cell r="X835" t="e">
            <v>#REF!</v>
          </cell>
          <cell r="Y835" t="e">
            <v>#REF!</v>
          </cell>
        </row>
        <row r="836">
          <cell r="A836" t="str">
            <v>COPISISTEMAS DEL SURESTE, S.A. DE C.V.</v>
          </cell>
          <cell r="B836" t="str">
            <v>Proveedores P. Morales</v>
          </cell>
          <cell r="C836" t="str">
            <v>2.1.1.2.1.3.623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1941455.2499999993</v>
          </cell>
          <cell r="O836">
            <v>4090157.9399999995</v>
          </cell>
          <cell r="P836">
            <v>6031613.1899999985</v>
          </cell>
          <cell r="Q836">
            <v>0</v>
          </cell>
          <cell r="R836">
            <v>6031613.1900000004</v>
          </cell>
          <cell r="S836">
            <v>0</v>
          </cell>
          <cell r="T836">
            <v>6031613.1900000004</v>
          </cell>
          <cell r="U836" t="e">
            <v>#REF!</v>
          </cell>
          <cell r="V836">
            <v>0</v>
          </cell>
          <cell r="W836">
            <v>0</v>
          </cell>
          <cell r="X836" t="e">
            <v>#REF!</v>
          </cell>
          <cell r="Y836" t="e">
            <v>#REF!</v>
          </cell>
        </row>
        <row r="837">
          <cell r="A837" t="str">
            <v>RS CORPORATIVO DE SERVICIOS EMPRESARIALES S.A. DE C.V.</v>
          </cell>
          <cell r="B837" t="str">
            <v>Proveedores P. Morales</v>
          </cell>
          <cell r="C837" t="str">
            <v>2.1.1.2.1.3.628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632481.30000000005</v>
          </cell>
          <cell r="P837">
            <v>632481.30000000005</v>
          </cell>
          <cell r="Q837">
            <v>0</v>
          </cell>
          <cell r="R837">
            <v>632481.30000000005</v>
          </cell>
          <cell r="S837">
            <v>0</v>
          </cell>
          <cell r="T837">
            <v>632481.30000000005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632481.30000000005</v>
          </cell>
        </row>
        <row r="838">
          <cell r="A838" t="str">
            <v>CAAMAL JIMÉNEZ ÁNGEL ALEJANDRO</v>
          </cell>
          <cell r="B838" t="str">
            <v>Proveedores P. Fisicas</v>
          </cell>
          <cell r="C838" t="str">
            <v>2.1.1.2.1.3.632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106913.79</v>
          </cell>
          <cell r="P838">
            <v>106913.79</v>
          </cell>
          <cell r="Q838">
            <v>0</v>
          </cell>
          <cell r="R838">
            <v>106913.79</v>
          </cell>
          <cell r="S838">
            <v>0</v>
          </cell>
          <cell r="T838">
            <v>106913.79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106913.79</v>
          </cell>
        </row>
        <row r="839">
          <cell r="A839" t="str">
            <v>CRUZ PEREZ ALEJANDRO</v>
          </cell>
          <cell r="B839" t="str">
            <v>Proveedores P. Fisicas</v>
          </cell>
          <cell r="C839" t="str">
            <v>2.1.1.2.1.3.633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190158.8</v>
          </cell>
          <cell r="P839">
            <v>190158.8</v>
          </cell>
          <cell r="Q839">
            <v>0</v>
          </cell>
          <cell r="R839">
            <v>190158.8</v>
          </cell>
          <cell r="S839">
            <v>0</v>
          </cell>
          <cell r="T839">
            <v>190158.8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190158.8</v>
          </cell>
        </row>
        <row r="840">
          <cell r="A840" t="str">
            <v>COMERCIALIZADORA DE SISTEMAS INFORMATICOS DEL SUR, S.A.S. DE C.V.</v>
          </cell>
          <cell r="B840" t="str">
            <v>Proveedores P. Morales</v>
          </cell>
          <cell r="C840" t="str">
            <v>2.1.1.2.1.3.635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4360.37</v>
          </cell>
          <cell r="P840">
            <v>4360.37</v>
          </cell>
          <cell r="Q840">
            <v>0</v>
          </cell>
          <cell r="R840">
            <v>4360.37</v>
          </cell>
          <cell r="S840">
            <v>0</v>
          </cell>
          <cell r="T840">
            <v>4360.37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4360.37</v>
          </cell>
        </row>
        <row r="841">
          <cell r="A841" t="str">
            <v>COMERCIALIZADORA DE LA PENINSULA COM ALTER SAS DE CV</v>
          </cell>
          <cell r="B841" t="str">
            <v>Proveedores P. Morales</v>
          </cell>
          <cell r="C841" t="str">
            <v>2.1.1.2.1.3.639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270662.54000000004</v>
          </cell>
          <cell r="O841">
            <v>0</v>
          </cell>
          <cell r="P841">
            <v>270662.54000000004</v>
          </cell>
          <cell r="Q841">
            <v>0</v>
          </cell>
          <cell r="R841">
            <v>270662.53999999998</v>
          </cell>
          <cell r="S841">
            <v>0</v>
          </cell>
          <cell r="T841">
            <v>270662.53999999998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270662.53999999998</v>
          </cell>
        </row>
        <row r="842">
          <cell r="A842" t="str">
            <v>CONSTRURONIN, S.A. DE C.V.</v>
          </cell>
          <cell r="B842" t="str">
            <v>Proveedores P. Morales</v>
          </cell>
          <cell r="C842" t="str">
            <v>2.1.1.2.1.3.642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9744</v>
          </cell>
          <cell r="O842">
            <v>0</v>
          </cell>
          <cell r="P842">
            <v>9744</v>
          </cell>
          <cell r="Q842">
            <v>0</v>
          </cell>
          <cell r="R842">
            <v>9744</v>
          </cell>
          <cell r="S842">
            <v>0</v>
          </cell>
          <cell r="T842">
            <v>9744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9744</v>
          </cell>
        </row>
        <row r="843">
          <cell r="A843" t="str">
            <v>CL CONTENIDO S.C.</v>
          </cell>
          <cell r="B843" t="str">
            <v>Proveedores P. Morales</v>
          </cell>
          <cell r="C843" t="str">
            <v>2.1.1.2.1.3.644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162400</v>
          </cell>
          <cell r="O843">
            <v>0</v>
          </cell>
          <cell r="P843">
            <v>162400</v>
          </cell>
          <cell r="Q843">
            <v>0</v>
          </cell>
          <cell r="R843">
            <v>162400</v>
          </cell>
          <cell r="S843">
            <v>0</v>
          </cell>
          <cell r="T843">
            <v>162400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162400</v>
          </cell>
        </row>
        <row r="844">
          <cell r="A844" t="str">
            <v>COMERCIALIZADORA SULMIR, S.A. DE C.V.</v>
          </cell>
          <cell r="B844" t="str">
            <v>Proveedores P. Morales</v>
          </cell>
          <cell r="C844" t="str">
            <v>2.1.1.2.1.3.648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213513.8</v>
          </cell>
          <cell r="O844">
            <v>19390.05</v>
          </cell>
          <cell r="P844">
            <v>232903.84999999998</v>
          </cell>
          <cell r="Q844">
            <v>0</v>
          </cell>
          <cell r="R844">
            <v>232903.85</v>
          </cell>
          <cell r="S844">
            <v>0</v>
          </cell>
          <cell r="T844">
            <v>232903.85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232903.85</v>
          </cell>
        </row>
        <row r="845">
          <cell r="A845" t="str">
            <v>CUEVAS CETINA CARLOS AUGUSTO</v>
          </cell>
          <cell r="B845" t="str">
            <v>Proveedores P. Fisicas</v>
          </cell>
          <cell r="C845" t="str">
            <v>2.1.1.2.1.3.652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36570</v>
          </cell>
          <cell r="O845">
            <v>0</v>
          </cell>
          <cell r="P845">
            <v>36570</v>
          </cell>
          <cell r="Q845">
            <v>0</v>
          </cell>
          <cell r="R845">
            <v>36570</v>
          </cell>
          <cell r="S845">
            <v>0</v>
          </cell>
          <cell r="T845">
            <v>36570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36570</v>
          </cell>
        </row>
        <row r="846">
          <cell r="A846" t="str">
            <v>CASTAÑEDA GONGORA MARCO ANTONIO</v>
          </cell>
          <cell r="B846" t="str">
            <v>Proveedores P. Fisicas</v>
          </cell>
          <cell r="C846" t="str">
            <v>2.1.1.2.1.3.654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28999.999999999993</v>
          </cell>
          <cell r="P846">
            <v>28999.999999999993</v>
          </cell>
          <cell r="Q846">
            <v>0</v>
          </cell>
          <cell r="R846">
            <v>29000</v>
          </cell>
          <cell r="S846">
            <v>0</v>
          </cell>
          <cell r="T846">
            <v>29000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29000</v>
          </cell>
        </row>
        <row r="847">
          <cell r="A847" t="str">
            <v>CHAN ROJAS DOMINGO ADALBERTO</v>
          </cell>
          <cell r="B847" t="str">
            <v>Proveedores P. Fisicas</v>
          </cell>
          <cell r="C847" t="str">
            <v>2.1.1.2.1.3.656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30035</v>
          </cell>
          <cell r="O847">
            <v>0</v>
          </cell>
          <cell r="P847">
            <v>30035</v>
          </cell>
          <cell r="Q847">
            <v>0</v>
          </cell>
          <cell r="R847">
            <v>30035</v>
          </cell>
          <cell r="S847">
            <v>0</v>
          </cell>
          <cell r="T847">
            <v>30035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30035</v>
          </cell>
        </row>
        <row r="848">
          <cell r="A848" t="str">
            <v>CAUICH MAY WILLIAM RANGEL</v>
          </cell>
          <cell r="B848" t="str">
            <v>Proveedores P. Fisicas</v>
          </cell>
          <cell r="C848" t="str">
            <v>2.1.1.2.1.3.657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36570</v>
          </cell>
          <cell r="O848">
            <v>0</v>
          </cell>
          <cell r="P848">
            <v>36570</v>
          </cell>
          <cell r="Q848">
            <v>0</v>
          </cell>
          <cell r="R848">
            <v>36570</v>
          </cell>
          <cell r="S848">
            <v>0</v>
          </cell>
          <cell r="T848">
            <v>36570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36570</v>
          </cell>
        </row>
        <row r="849">
          <cell r="A849" t="str">
            <v>CASTASTER CONSTRUCCIONES, S.A. DE C.V.</v>
          </cell>
          <cell r="B849" t="str">
            <v>Proveedores P. Morales</v>
          </cell>
          <cell r="C849" t="str">
            <v>2.1.1.2.1.3.658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102000</v>
          </cell>
          <cell r="O849">
            <v>0</v>
          </cell>
          <cell r="P849">
            <v>102000</v>
          </cell>
          <cell r="Q849">
            <v>0</v>
          </cell>
          <cell r="R849">
            <v>102000</v>
          </cell>
          <cell r="S849">
            <v>0</v>
          </cell>
          <cell r="T849">
            <v>102000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102000</v>
          </cell>
        </row>
        <row r="850">
          <cell r="A850" t="str">
            <v>CHECANDO ACEITE S.A. DE C.V.</v>
          </cell>
          <cell r="B850" t="str">
            <v>Proveedores P. Morales</v>
          </cell>
          <cell r="C850" t="str">
            <v>2.1.1.2.1.3.661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66996.89</v>
          </cell>
          <cell r="P850">
            <v>66996.89</v>
          </cell>
          <cell r="Q850">
            <v>0</v>
          </cell>
          <cell r="R850">
            <v>66996.89</v>
          </cell>
          <cell r="S850">
            <v>0</v>
          </cell>
          <cell r="T850">
            <v>66996.89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66996.89</v>
          </cell>
        </row>
        <row r="851">
          <cell r="A851" t="str">
            <v>CAN POOT FREDDY ONEY</v>
          </cell>
          <cell r="B851" t="str">
            <v>Proveedores P. Fisicas</v>
          </cell>
          <cell r="C851" t="str">
            <v>2.1.1.2.1.3.666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5257852</v>
          </cell>
          <cell r="P851">
            <v>5257852</v>
          </cell>
          <cell r="Q851">
            <v>0</v>
          </cell>
          <cell r="R851">
            <v>5257852</v>
          </cell>
          <cell r="S851">
            <v>0</v>
          </cell>
          <cell r="T851">
            <v>5257852</v>
          </cell>
          <cell r="U851" t="e">
            <v>#REF!</v>
          </cell>
          <cell r="V851">
            <v>0</v>
          </cell>
          <cell r="W851">
            <v>0</v>
          </cell>
          <cell r="X851" t="e">
            <v>#REF!</v>
          </cell>
          <cell r="Y851" t="e">
            <v>#REF!</v>
          </cell>
        </row>
        <row r="852">
          <cell r="A852" t="str">
            <v>CALIDAD EN SERVICIOS EMPRESARIALES MILER, S.A. DE C.V.</v>
          </cell>
          <cell r="B852" t="str">
            <v>Proveedores P. Morales</v>
          </cell>
          <cell r="C852" t="str">
            <v>2.1.1.2.1.3.668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2288948.7799999998</v>
          </cell>
          <cell r="P852">
            <v>2288948.7799999998</v>
          </cell>
          <cell r="Q852">
            <v>0</v>
          </cell>
          <cell r="R852">
            <v>2288948.7799999998</v>
          </cell>
          <cell r="S852">
            <v>0</v>
          </cell>
          <cell r="T852">
            <v>2288948.7799999998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2288948.7799999998</v>
          </cell>
        </row>
        <row r="853">
          <cell r="A853" t="str">
            <v>CENTRO DE CONVERSION DE DOCUMENTOS E IMAGENES, S.A. DE C.V.</v>
          </cell>
          <cell r="B853" t="str">
            <v>Proveedores P. Morales</v>
          </cell>
          <cell r="C853" t="str">
            <v>2.1.1.2.1.3.669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6363.76</v>
          </cell>
          <cell r="O853">
            <v>0</v>
          </cell>
          <cell r="P853">
            <v>6363.76</v>
          </cell>
          <cell r="Q853">
            <v>0</v>
          </cell>
          <cell r="R853">
            <v>6363.76</v>
          </cell>
          <cell r="S853">
            <v>0</v>
          </cell>
          <cell r="T853">
            <v>6363.76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6363.76</v>
          </cell>
        </row>
        <row r="854">
          <cell r="A854" t="str">
            <v>CD MER, S.A. DE C.V.</v>
          </cell>
          <cell r="B854" t="str">
            <v>Proveedores P. Morales</v>
          </cell>
          <cell r="C854" t="str">
            <v>2.1.1.2.1.3.67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1517400.49</v>
          </cell>
          <cell r="P854">
            <v>1517400.49</v>
          </cell>
          <cell r="Q854">
            <v>0</v>
          </cell>
          <cell r="R854">
            <v>1517400.49</v>
          </cell>
          <cell r="S854">
            <v>0</v>
          </cell>
          <cell r="T854">
            <v>1517400.49</v>
          </cell>
          <cell r="U854" t="e">
            <v>#REF!</v>
          </cell>
          <cell r="V854">
            <v>0</v>
          </cell>
          <cell r="W854">
            <v>0</v>
          </cell>
          <cell r="X854" t="e">
            <v>#REF!</v>
          </cell>
          <cell r="Y854" t="e">
            <v>#REF!</v>
          </cell>
        </row>
        <row r="855">
          <cell r="A855" t="str">
            <v>CVS CAPACITACION GLOBAL SA DE CV</v>
          </cell>
          <cell r="B855" t="str">
            <v>Proveedores P. Morales</v>
          </cell>
          <cell r="C855" t="str">
            <v>2.1.1.2.1.3.671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582480.07999999996</v>
          </cell>
          <cell r="P855">
            <v>582480.07999999996</v>
          </cell>
          <cell r="Q855">
            <v>0</v>
          </cell>
          <cell r="R855">
            <v>582480.07999999996</v>
          </cell>
          <cell r="S855">
            <v>0</v>
          </cell>
          <cell r="T855">
            <v>582480.07999999996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582480.07999999996</v>
          </cell>
        </row>
        <row r="856">
          <cell r="A856" t="str">
            <v>COMERCIALIZADORA MUSICAL CARMONTE, S.A. DE C.V.</v>
          </cell>
          <cell r="B856" t="str">
            <v>Proveedores P. Morales</v>
          </cell>
          <cell r="C856" t="str">
            <v>2.1.1.2.1.3.675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2063837.92</v>
          </cell>
          <cell r="O856">
            <v>0</v>
          </cell>
          <cell r="P856">
            <v>2063837.92</v>
          </cell>
          <cell r="Q856">
            <v>0</v>
          </cell>
          <cell r="R856">
            <v>2063837.92</v>
          </cell>
          <cell r="S856">
            <v>0</v>
          </cell>
          <cell r="T856">
            <v>2063837.92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2063837.92</v>
          </cell>
        </row>
        <row r="857">
          <cell r="A857" t="str">
            <v>CRYXO TECHNOLOGY S.A. DE C.V.</v>
          </cell>
          <cell r="B857" t="str">
            <v>Proveedores P. Morales</v>
          </cell>
          <cell r="C857" t="str">
            <v>2.1.1.2.1.3.676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843050.88</v>
          </cell>
          <cell r="P857">
            <v>843050.88</v>
          </cell>
          <cell r="Q857">
            <v>0</v>
          </cell>
          <cell r="R857">
            <v>843050.88</v>
          </cell>
          <cell r="S857">
            <v>0</v>
          </cell>
          <cell r="T857">
            <v>843050.88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843050.88</v>
          </cell>
        </row>
        <row r="858">
          <cell r="A858" t="str">
            <v>CONSEIL D AFFAIRES BELAYAGE, S.A. DE C.V.</v>
          </cell>
          <cell r="B858" t="str">
            <v>Proveedores P. Morales</v>
          </cell>
          <cell r="C858" t="str">
            <v>2.1.1.2.1.3.680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1286000</v>
          </cell>
          <cell r="O858">
            <v>0</v>
          </cell>
          <cell r="P858">
            <v>1286000</v>
          </cell>
          <cell r="Q858">
            <v>0</v>
          </cell>
          <cell r="R858">
            <v>1286000</v>
          </cell>
          <cell r="S858">
            <v>0</v>
          </cell>
          <cell r="T858">
            <v>1286000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1286000</v>
          </cell>
        </row>
        <row r="859">
          <cell r="A859" t="str">
            <v>COMERCIALIZADORA DE PRODUCTOS Y SERVICIOS M.S.T. S.A DE C.V.</v>
          </cell>
          <cell r="B859" t="str">
            <v>Proveedores P. Morales</v>
          </cell>
          <cell r="C859" t="str">
            <v>2.1.1.2.1.3.681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572094.6</v>
          </cell>
          <cell r="P859">
            <v>572094.6</v>
          </cell>
          <cell r="Q859">
            <v>0</v>
          </cell>
          <cell r="R859">
            <v>572094.6</v>
          </cell>
          <cell r="S859">
            <v>0</v>
          </cell>
          <cell r="T859">
            <v>572094.6</v>
          </cell>
          <cell r="U859" t="e">
            <v>#REF!</v>
          </cell>
          <cell r="V859">
            <v>0</v>
          </cell>
          <cell r="W859">
            <v>0</v>
          </cell>
          <cell r="X859" t="e">
            <v>#REF!</v>
          </cell>
          <cell r="Y859" t="e">
            <v>#REF!</v>
          </cell>
        </row>
        <row r="860">
          <cell r="A860" t="str">
            <v>COORPORATIVO DE VIAJES MAP SA DE CV</v>
          </cell>
          <cell r="B860" t="str">
            <v>Proveedores P. Morales</v>
          </cell>
          <cell r="C860" t="str">
            <v>2.1.1.2.1.3.682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755075.89</v>
          </cell>
          <cell r="P860">
            <v>755075.89</v>
          </cell>
          <cell r="Q860">
            <v>0</v>
          </cell>
          <cell r="R860">
            <v>755075.89</v>
          </cell>
          <cell r="S860">
            <v>0</v>
          </cell>
          <cell r="T860">
            <v>755075.89</v>
          </cell>
          <cell r="U860" t="e">
            <v>#REF!</v>
          </cell>
          <cell r="V860">
            <v>0</v>
          </cell>
          <cell r="W860">
            <v>0</v>
          </cell>
          <cell r="X860" t="e">
            <v>#REF!</v>
          </cell>
          <cell r="Y860" t="e">
            <v>#REF!</v>
          </cell>
        </row>
        <row r="861">
          <cell r="A861" t="str">
            <v>COSTA MAYA TRANSPORTES TURISTICOS, S.A.</v>
          </cell>
          <cell r="B861" t="str">
            <v>Proveedores P. Morales</v>
          </cell>
          <cell r="C861" t="str">
            <v>2.1.1.2.1.3.686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297068.17</v>
          </cell>
          <cell r="P861">
            <v>297068.17</v>
          </cell>
          <cell r="Q861">
            <v>0</v>
          </cell>
          <cell r="R861">
            <v>297068.17</v>
          </cell>
          <cell r="S861">
            <v>0</v>
          </cell>
          <cell r="T861">
            <v>297068.17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297068.17</v>
          </cell>
        </row>
        <row r="862">
          <cell r="A862" t="str">
            <v>CONSTRUCCIONES DRAMATICAS Y EXPERTOS CONSTRUCTORES, S.A. DE C.V.</v>
          </cell>
          <cell r="B862" t="str">
            <v>Proveedores P. Morales</v>
          </cell>
          <cell r="C862" t="str">
            <v>2.1.1.2.1.3.687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675969.12</v>
          </cell>
          <cell r="P862">
            <v>675969.12</v>
          </cell>
          <cell r="Q862">
            <v>0</v>
          </cell>
          <cell r="R862">
            <v>675969.12</v>
          </cell>
          <cell r="S862">
            <v>0</v>
          </cell>
          <cell r="T862">
            <v>675969.12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675969.12</v>
          </cell>
        </row>
        <row r="863">
          <cell r="A863" t="str">
            <v>CORREDURIA PUBLICA 3 DE QUINTANA ROO SOCIEDAD CIVIL</v>
          </cell>
          <cell r="B863" t="str">
            <v>Proveedores P. Morales</v>
          </cell>
          <cell r="C863" t="str">
            <v>2.1.1.2.1.3.688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104400</v>
          </cell>
          <cell r="P863">
            <v>104400</v>
          </cell>
          <cell r="Q863">
            <v>0</v>
          </cell>
          <cell r="R863">
            <v>104400</v>
          </cell>
          <cell r="S863">
            <v>0</v>
          </cell>
          <cell r="T863">
            <v>104400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104400</v>
          </cell>
        </row>
        <row r="864">
          <cell r="A864" t="str">
            <v>CHAVEZ ALATORRE DANIELA SOFIA</v>
          </cell>
          <cell r="B864" t="str">
            <v>Proveedores P. Fisicas</v>
          </cell>
          <cell r="C864" t="str">
            <v>2.1.1.2.1.3.8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16425.599999999999</v>
          </cell>
          <cell r="P864">
            <v>16425.599999999999</v>
          </cell>
          <cell r="Q864">
            <v>0</v>
          </cell>
          <cell r="R864">
            <v>16425.599999999999</v>
          </cell>
          <cell r="S864">
            <v>0</v>
          </cell>
          <cell r="T864">
            <v>16425.599999999999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16425.599999999999</v>
          </cell>
        </row>
        <row r="865">
          <cell r="A865" t="str">
            <v>COPIERS S.A. DE C.V.</v>
          </cell>
          <cell r="B865" t="str">
            <v>Proveedores P. Morales</v>
          </cell>
          <cell r="C865" t="str">
            <v>2.1.1.2.1.3.87</v>
          </cell>
          <cell r="D865">
            <v>0</v>
          </cell>
          <cell r="E865">
            <v>0</v>
          </cell>
          <cell r="F865">
            <v>0</v>
          </cell>
          <cell r="G865">
            <v>54724.61</v>
          </cell>
          <cell r="H865">
            <v>0</v>
          </cell>
          <cell r="I865">
            <v>0</v>
          </cell>
          <cell r="J865">
            <v>0</v>
          </cell>
          <cell r="K865">
            <v>54724.61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54724.61</v>
          </cell>
          <cell r="Q865">
            <v>0</v>
          </cell>
          <cell r="R865">
            <v>54724.61</v>
          </cell>
          <cell r="S865">
            <v>0</v>
          </cell>
          <cell r="T865">
            <v>54724.61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54724.61</v>
          </cell>
        </row>
        <row r="866">
          <cell r="A866" t="str">
            <v>CABLEMAS TELECOMUNICACIONES, S.A. DE C.V.</v>
          </cell>
          <cell r="B866" t="str">
            <v>Proveedores P. Morales</v>
          </cell>
          <cell r="C866" t="str">
            <v>2.1.1.2.1.3.88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6078.94</v>
          </cell>
          <cell r="P866">
            <v>6078.94</v>
          </cell>
          <cell r="Q866">
            <v>0</v>
          </cell>
          <cell r="R866">
            <v>6078.94</v>
          </cell>
          <cell r="S866">
            <v>0</v>
          </cell>
          <cell r="T866">
            <v>6078.94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6078.94</v>
          </cell>
        </row>
        <row r="867">
          <cell r="A867" t="str">
            <v>CASTRO AVILA SIGRID YASURI</v>
          </cell>
          <cell r="B867" t="str">
            <v>Proveedores P. Fisicas</v>
          </cell>
          <cell r="C867" t="str">
            <v>2.1.1.2.1.3.91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5000.76</v>
          </cell>
          <cell r="M867">
            <v>0</v>
          </cell>
          <cell r="N867">
            <v>0</v>
          </cell>
          <cell r="O867">
            <v>0</v>
          </cell>
          <cell r="P867">
            <v>5000.76</v>
          </cell>
          <cell r="Q867">
            <v>0</v>
          </cell>
          <cell r="R867">
            <v>5000.76</v>
          </cell>
          <cell r="S867">
            <v>0</v>
          </cell>
          <cell r="T867">
            <v>5000.76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5000.76</v>
          </cell>
        </row>
        <row r="868">
          <cell r="A868" t="str">
            <v>CRUZ LEON CARLOS PABLO EMILIO</v>
          </cell>
          <cell r="B868" t="str">
            <v>Proveedores P. Fisicas</v>
          </cell>
          <cell r="C868" t="str">
            <v>2.1.1.2.1.3.92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198299.11</v>
          </cell>
          <cell r="P868">
            <v>198299.11</v>
          </cell>
          <cell r="Q868">
            <v>0</v>
          </cell>
          <cell r="R868">
            <v>198299.11</v>
          </cell>
          <cell r="S868">
            <v>0</v>
          </cell>
          <cell r="T868">
            <v>198299.11</v>
          </cell>
          <cell r="U868" t="e">
            <v>#REF!</v>
          </cell>
          <cell r="V868">
            <v>0</v>
          </cell>
          <cell r="W868">
            <v>0</v>
          </cell>
          <cell r="X868" t="e">
            <v>#REF!</v>
          </cell>
          <cell r="Y868" t="e">
            <v>#REF!</v>
          </cell>
        </row>
        <row r="869">
          <cell r="A869" t="str">
            <v>CANUL CHAN CLAUDIA IVETTE</v>
          </cell>
          <cell r="B869" t="str">
            <v>Proveedores P. Fisicas</v>
          </cell>
          <cell r="C869" t="str">
            <v>2.1.1.2.1.3.93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103405.59</v>
          </cell>
          <cell r="P869">
            <v>103405.59</v>
          </cell>
          <cell r="Q869">
            <v>0</v>
          </cell>
          <cell r="R869">
            <v>103405.59</v>
          </cell>
          <cell r="S869">
            <v>0</v>
          </cell>
          <cell r="T869">
            <v>103405.59</v>
          </cell>
          <cell r="U869">
            <v>0</v>
          </cell>
          <cell r="V869" t="e">
            <v>#REF!</v>
          </cell>
          <cell r="W869">
            <v>0</v>
          </cell>
          <cell r="X869" t="e">
            <v>#REF!</v>
          </cell>
          <cell r="Y869" t="e">
            <v>#REF!</v>
          </cell>
        </row>
        <row r="870">
          <cell r="A870" t="str">
            <v>PROVEEDORES</v>
          </cell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</row>
        <row r="871">
          <cell r="A871" t="str">
            <v>BENEFICIARIO</v>
          </cell>
          <cell r="B871" t="str">
            <v>RUBRO EGRESOS</v>
          </cell>
          <cell r="C871" t="str">
            <v>CUENTA</v>
          </cell>
          <cell r="D871" t="str">
            <v>EJERCICIO 2010</v>
          </cell>
          <cell r="E871" t="str">
            <v>EJERCICIO 2011</v>
          </cell>
          <cell r="F871" t="str">
            <v>EJERCICIO 2012</v>
          </cell>
          <cell r="G871" t="str">
            <v>EJERCICIO 2013</v>
          </cell>
          <cell r="H871" t="str">
            <v>EJERCICIO 2014</v>
          </cell>
          <cell r="I871" t="str">
            <v>EJERCICIO 2015</v>
          </cell>
          <cell r="J871" t="str">
            <v>EJERCICIO 2016</v>
          </cell>
          <cell r="K871" t="str">
            <v>Total Hasta 2016</v>
          </cell>
          <cell r="L871" t="str">
            <v>EJERCICIO 2017</v>
          </cell>
          <cell r="M871" t="str">
            <v>EJERCICIO 2018</v>
          </cell>
          <cell r="N871" t="str">
            <v>EJERCICIO 2019</v>
          </cell>
          <cell r="O871" t="str">
            <v>EJERCICIO 2020</v>
          </cell>
          <cell r="P871" t="str">
            <v>Total general EGRESOS</v>
          </cell>
          <cell r="Q871" t="str">
            <v>DIFERENCIA</v>
          </cell>
          <cell r="R871" t="str">
            <v>SALDO EN BALANZA AL 31 DE DICIEMBRE 2020</v>
          </cell>
          <cell r="S871" t="str">
            <v>CXP GENERADAS EN EL MES  (ENERO 2021)</v>
          </cell>
          <cell r="T871" t="str">
            <v>TOTAL CXP AL 31 DE ENERO 2021</v>
          </cell>
          <cell r="U871" t="str">
            <v>PAGOS CON RECURSOS PARA (ADEFAS 2020)</v>
          </cell>
          <cell r="V871" t="str">
            <v>PAGOS VON RECURSOS PARA (PASIVOS 2020)</v>
          </cell>
          <cell r="W871" t="str">
            <v>PAGOS CON RECURSOS 2021</v>
          </cell>
          <cell r="X871" t="str">
            <v>TOTAL PAGADO EN EL MES DE ENERO 2021</v>
          </cell>
          <cell r="Y871" t="str">
            <v>SALDO FINAL</v>
          </cell>
        </row>
        <row r="872">
          <cell r="A872" t="str">
            <v>CETINA REYNA VIOLETA</v>
          </cell>
          <cell r="B872" t="str">
            <v>Proveedores P. Fisicas</v>
          </cell>
          <cell r="C872" t="str">
            <v>2.1.1.2.1.3.97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15302.72</v>
          </cell>
          <cell r="J872">
            <v>0</v>
          </cell>
          <cell r="K872">
            <v>15302.72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15302.72</v>
          </cell>
          <cell r="Q872">
            <v>0</v>
          </cell>
          <cell r="R872">
            <v>15302.72</v>
          </cell>
          <cell r="S872">
            <v>0</v>
          </cell>
          <cell r="T872">
            <v>15302.72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15302.72</v>
          </cell>
        </row>
        <row r="873">
          <cell r="A873" t="str">
            <v>DISTRIBUCION Y LOGISTICA DE LA RIVIERA MAYA, S.A. DE C.V.</v>
          </cell>
          <cell r="B873" t="str">
            <v>Proveedores P. Morales</v>
          </cell>
          <cell r="C873" t="str">
            <v>2.1.1.2.1.4.100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790009.99</v>
          </cell>
          <cell r="O873">
            <v>670286.07999999996</v>
          </cell>
          <cell r="P873">
            <v>1460296.0699999998</v>
          </cell>
          <cell r="Q873">
            <v>0</v>
          </cell>
          <cell r="R873">
            <v>1460296.07</v>
          </cell>
          <cell r="S873">
            <v>0</v>
          </cell>
          <cell r="T873">
            <v>1460296.07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1460296.07</v>
          </cell>
        </row>
        <row r="874">
          <cell r="A874" t="str">
            <v>DELFIN BARRIOS ALBA NELLY</v>
          </cell>
          <cell r="B874" t="str">
            <v>Proveedores P. Fisicas</v>
          </cell>
          <cell r="C874" t="str">
            <v>2.1.1.2.1.4.103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7336.53</v>
          </cell>
          <cell r="P874">
            <v>7336.53</v>
          </cell>
          <cell r="Q874">
            <v>0</v>
          </cell>
          <cell r="R874">
            <v>7336.53</v>
          </cell>
          <cell r="S874">
            <v>0</v>
          </cell>
          <cell r="T874">
            <v>7336.53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7336.53</v>
          </cell>
        </row>
        <row r="875">
          <cell r="A875" t="str">
            <v>DZIDZ NOH MARIA IMELDA</v>
          </cell>
          <cell r="B875" t="str">
            <v>Proveedores P. Fisicas</v>
          </cell>
          <cell r="C875" t="str">
            <v>2.1.1.2.1.4.106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18285</v>
          </cell>
          <cell r="O875">
            <v>0</v>
          </cell>
          <cell r="P875">
            <v>18285</v>
          </cell>
          <cell r="Q875">
            <v>0</v>
          </cell>
          <cell r="R875">
            <v>18285</v>
          </cell>
          <cell r="S875">
            <v>0</v>
          </cell>
          <cell r="T875">
            <v>18285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18285</v>
          </cell>
        </row>
        <row r="876">
          <cell r="A876" t="str">
            <v>DOMIGUEZ MONTALVO GUSTAVO</v>
          </cell>
          <cell r="B876" t="str">
            <v>Proveedores P. Fisicas</v>
          </cell>
          <cell r="C876" t="str">
            <v>2.1.1.2.1.4.107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67654.5</v>
          </cell>
          <cell r="O876">
            <v>0</v>
          </cell>
          <cell r="P876">
            <v>67654.5</v>
          </cell>
          <cell r="Q876">
            <v>0</v>
          </cell>
          <cell r="R876">
            <v>67654.5</v>
          </cell>
          <cell r="S876">
            <v>0</v>
          </cell>
          <cell r="T876">
            <v>67654.5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67654.5</v>
          </cell>
        </row>
        <row r="877">
          <cell r="A877" t="str">
            <v xml:space="preserve">DURAN LIZAMA ALEJANDRO JOSE </v>
          </cell>
          <cell r="B877" t="str">
            <v>Proveedores P. Fisicas</v>
          </cell>
          <cell r="C877" t="str">
            <v>2.1.1.2.1.4.108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571050.6</v>
          </cell>
          <cell r="O877">
            <v>6148</v>
          </cell>
          <cell r="P877">
            <v>577198.6</v>
          </cell>
          <cell r="Q877">
            <v>0</v>
          </cell>
          <cell r="R877">
            <v>577198.6</v>
          </cell>
          <cell r="S877">
            <v>0</v>
          </cell>
          <cell r="T877">
            <v>577198.6</v>
          </cell>
          <cell r="U877" t="e">
            <v>#REF!</v>
          </cell>
          <cell r="V877">
            <v>0</v>
          </cell>
          <cell r="W877">
            <v>0</v>
          </cell>
          <cell r="X877" t="e">
            <v>#REF!</v>
          </cell>
          <cell r="Y877" t="e">
            <v>#REF!</v>
          </cell>
        </row>
        <row r="878">
          <cell r="A878" t="str">
            <v>DESARROLLOS HIDRAULICOS DE CANCUN, S.A. DE C.V.</v>
          </cell>
          <cell r="B878" t="str">
            <v>Proveedores P. Morales</v>
          </cell>
          <cell r="C878" t="str">
            <v>2.1.1.2.1.4.11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929195.22</v>
          </cell>
          <cell r="P878">
            <v>929195.22</v>
          </cell>
          <cell r="Q878">
            <v>0</v>
          </cell>
          <cell r="R878">
            <v>929195.22</v>
          </cell>
          <cell r="S878">
            <v>0</v>
          </cell>
          <cell r="T878">
            <v>929195.22</v>
          </cell>
          <cell r="U878" t="e">
            <v>#REF!</v>
          </cell>
          <cell r="V878">
            <v>0</v>
          </cell>
          <cell r="W878">
            <v>0</v>
          </cell>
          <cell r="X878" t="e">
            <v>#REF!</v>
          </cell>
          <cell r="Y878" t="e">
            <v>#REF!</v>
          </cell>
        </row>
        <row r="879">
          <cell r="A879" t="str">
            <v>DISEÑOS ESTRUCTURALES Y CONSTRUCCION MANRIQUEZ, S.A. DE C.V.</v>
          </cell>
          <cell r="B879" t="str">
            <v>Proveedores P. Morales</v>
          </cell>
          <cell r="C879" t="str">
            <v>2.1.1.2.1.4.113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98058.12</v>
          </cell>
          <cell r="P879">
            <v>98058.12</v>
          </cell>
          <cell r="Q879">
            <v>0</v>
          </cell>
          <cell r="R879">
            <v>98058.12</v>
          </cell>
          <cell r="S879">
            <v>0</v>
          </cell>
          <cell r="T879">
            <v>98058.12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98058.12</v>
          </cell>
        </row>
        <row r="880">
          <cell r="A880" t="str">
            <v>DOMINGUEZ ALVAREZ MARIA ANTONIETA</v>
          </cell>
          <cell r="B880" t="str">
            <v>Proveedores P. Fisicas</v>
          </cell>
          <cell r="C880" t="str">
            <v>2.1.1.2.1.4.12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48647.73</v>
          </cell>
          <cell r="I880">
            <v>0</v>
          </cell>
          <cell r="J880">
            <v>0</v>
          </cell>
          <cell r="K880">
            <v>48647.73</v>
          </cell>
          <cell r="L880">
            <v>9110.64</v>
          </cell>
          <cell r="M880">
            <v>0</v>
          </cell>
          <cell r="N880">
            <v>0</v>
          </cell>
          <cell r="O880">
            <v>1485</v>
          </cell>
          <cell r="P880">
            <v>59243.37</v>
          </cell>
          <cell r="Q880">
            <v>0</v>
          </cell>
          <cell r="R880">
            <v>59243.37</v>
          </cell>
          <cell r="S880">
            <v>0</v>
          </cell>
          <cell r="T880">
            <v>59243.37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59243.37</v>
          </cell>
        </row>
        <row r="881">
          <cell r="A881" t="str">
            <v>DIAZ ALVAREZ PEDRO SANTIAGO</v>
          </cell>
          <cell r="B881" t="str">
            <v>Proveedores P. Fisicas</v>
          </cell>
          <cell r="C881" t="str">
            <v>2.1.1.2.1.4.134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97055</v>
          </cell>
          <cell r="O881">
            <v>0</v>
          </cell>
          <cell r="P881">
            <v>97055</v>
          </cell>
          <cell r="Q881">
            <v>0</v>
          </cell>
          <cell r="R881">
            <v>97055</v>
          </cell>
          <cell r="S881">
            <v>0</v>
          </cell>
          <cell r="T881">
            <v>97055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97055</v>
          </cell>
        </row>
        <row r="882">
          <cell r="A882" t="str">
            <v>DISTRIBUTION COMPANY AND MARKETING PENINSULAR S. DE R.L. DE C.V.</v>
          </cell>
          <cell r="B882" t="str">
            <v>Proveedores P. Morales</v>
          </cell>
          <cell r="C882" t="str">
            <v>2.1.1.2.1.4.136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649600</v>
          </cell>
          <cell r="P882">
            <v>649600</v>
          </cell>
          <cell r="Q882">
            <v>0</v>
          </cell>
          <cell r="R882">
            <v>649600</v>
          </cell>
          <cell r="S882">
            <v>0</v>
          </cell>
          <cell r="T882">
            <v>649600</v>
          </cell>
          <cell r="U882" t="e">
            <v>#REF!</v>
          </cell>
          <cell r="V882">
            <v>0</v>
          </cell>
          <cell r="W882">
            <v>0</v>
          </cell>
          <cell r="X882" t="e">
            <v>#REF!</v>
          </cell>
          <cell r="Y882" t="e">
            <v>#REF!</v>
          </cell>
        </row>
        <row r="883">
          <cell r="A883" t="str">
            <v>DOMINGUEZ MARTIN YANELY GUADALUPE</v>
          </cell>
          <cell r="B883" t="str">
            <v>Proveedores P. Fisicas</v>
          </cell>
          <cell r="C883" t="str">
            <v>2.1.1.2.1.4.140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41999.98</v>
          </cell>
          <cell r="P883">
            <v>41999.98</v>
          </cell>
          <cell r="Q883">
            <v>0</v>
          </cell>
          <cell r="R883">
            <v>41999.98</v>
          </cell>
          <cell r="S883">
            <v>0</v>
          </cell>
          <cell r="T883">
            <v>41999.98</v>
          </cell>
          <cell r="U883" t="e">
            <v>#REF!</v>
          </cell>
          <cell r="V883">
            <v>0</v>
          </cell>
          <cell r="W883">
            <v>0</v>
          </cell>
          <cell r="X883" t="e">
            <v>#REF!</v>
          </cell>
          <cell r="Y883" t="e">
            <v>#REF!</v>
          </cell>
        </row>
        <row r="884">
          <cell r="A884" t="str">
            <v>DOMINGUEZ VAZQUEZ NEYFI EUSEBIA</v>
          </cell>
          <cell r="B884" t="str">
            <v>Proveedores P. Fisicas</v>
          </cell>
          <cell r="C884" t="str">
            <v>2.1.1.2.1.4.141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35300.07</v>
          </cell>
          <cell r="P884">
            <v>35300.07</v>
          </cell>
          <cell r="Q884">
            <v>0</v>
          </cell>
          <cell r="R884">
            <v>35300.07</v>
          </cell>
          <cell r="S884">
            <v>0</v>
          </cell>
          <cell r="T884">
            <v>35300.07</v>
          </cell>
          <cell r="U884" t="e">
            <v>#REF!</v>
          </cell>
          <cell r="V884">
            <v>0</v>
          </cell>
          <cell r="W884">
            <v>0</v>
          </cell>
          <cell r="X884" t="e">
            <v>#REF!</v>
          </cell>
          <cell r="Y884" t="e">
            <v>#REF!</v>
          </cell>
        </row>
        <row r="885">
          <cell r="A885" t="str">
            <v>DILLANES SUMANO LUCIA ANGELICA</v>
          </cell>
          <cell r="B885" t="str">
            <v>Proveedores P. Fisicas</v>
          </cell>
          <cell r="C885" t="str">
            <v>2.1.1.2.1.4.19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48019.64</v>
          </cell>
          <cell r="P885">
            <v>48019.64</v>
          </cell>
          <cell r="Q885">
            <v>0</v>
          </cell>
          <cell r="R885">
            <v>48019.64</v>
          </cell>
          <cell r="S885">
            <v>0</v>
          </cell>
          <cell r="T885">
            <v>48019.64</v>
          </cell>
          <cell r="U885">
            <v>0</v>
          </cell>
          <cell r="V885" t="e">
            <v>#REF!</v>
          </cell>
          <cell r="W885">
            <v>0</v>
          </cell>
          <cell r="X885" t="e">
            <v>#REF!</v>
          </cell>
          <cell r="Y885" t="e">
            <v>#REF!</v>
          </cell>
        </row>
        <row r="886">
          <cell r="A886" t="str">
            <v>DELGADO Y COMPAÑÍA, S.A. DE C.V.</v>
          </cell>
          <cell r="B886" t="str">
            <v>Proveedores P. Morales</v>
          </cell>
          <cell r="C886" t="str">
            <v>2.1.1.2.1.4.21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12760</v>
          </cell>
          <cell r="I886">
            <v>2319.88</v>
          </cell>
          <cell r="J886">
            <v>22709.32</v>
          </cell>
          <cell r="K886">
            <v>37789.199999999997</v>
          </cell>
          <cell r="L886">
            <v>0</v>
          </cell>
          <cell r="M886">
            <v>0</v>
          </cell>
          <cell r="N886">
            <v>97166.24</v>
          </cell>
          <cell r="O886">
            <v>729603.44</v>
          </cell>
          <cell r="P886">
            <v>864558.87999999989</v>
          </cell>
          <cell r="Q886">
            <v>0</v>
          </cell>
          <cell r="R886">
            <v>864558.88</v>
          </cell>
          <cell r="S886">
            <v>0</v>
          </cell>
          <cell r="T886">
            <v>864558.88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864558.88</v>
          </cell>
        </row>
        <row r="887">
          <cell r="A887" t="str">
            <v>DICIPA, S.A. DE C.V.</v>
          </cell>
          <cell r="B887" t="str">
            <v>Proveedores P. Morales</v>
          </cell>
          <cell r="C887" t="str">
            <v>2.1.1.2.1.4.29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100781.03</v>
          </cell>
          <cell r="O887">
            <v>0</v>
          </cell>
          <cell r="P887">
            <v>100781.03</v>
          </cell>
          <cell r="Q887">
            <v>0</v>
          </cell>
          <cell r="R887">
            <v>100781.03</v>
          </cell>
          <cell r="S887">
            <v>0</v>
          </cell>
          <cell r="T887">
            <v>100781.03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100781.03</v>
          </cell>
        </row>
        <row r="888">
          <cell r="A888" t="str">
            <v>DISTRIBUIDORA CHETUMAX S.A. DE C.V.</v>
          </cell>
          <cell r="B888" t="str">
            <v>Proveedores P. Morales</v>
          </cell>
          <cell r="C888" t="str">
            <v>2.1.1.2.1.4.38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96312.02</v>
          </cell>
          <cell r="I888">
            <v>63151.5</v>
          </cell>
          <cell r="J888">
            <v>0</v>
          </cell>
          <cell r="K888">
            <v>159463.52000000002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159463.52000000002</v>
          </cell>
          <cell r="Q888">
            <v>0</v>
          </cell>
          <cell r="R888">
            <v>159463.51999999999</v>
          </cell>
          <cell r="S888">
            <v>0</v>
          </cell>
          <cell r="T888">
            <v>159463.51999999999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159463.51999999999</v>
          </cell>
        </row>
        <row r="889">
          <cell r="A889" t="str">
            <v>DINAMICA REAL S.A. DE C.V.</v>
          </cell>
          <cell r="B889" t="str">
            <v>Proveedores P. Morales</v>
          </cell>
          <cell r="C889" t="str">
            <v>2.1.1.2.1.4.45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27020.880000000001</v>
          </cell>
          <cell r="J889">
            <v>0</v>
          </cell>
          <cell r="K889">
            <v>27020.880000000001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27020.880000000001</v>
          </cell>
          <cell r="Q889">
            <v>0</v>
          </cell>
          <cell r="R889">
            <v>27020.880000000001</v>
          </cell>
          <cell r="S889">
            <v>0</v>
          </cell>
          <cell r="T889">
            <v>27020.880000000001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27020.880000000001</v>
          </cell>
        </row>
        <row r="890">
          <cell r="A890" t="str">
            <v>DISTRIBUIDORA DE FARMACOS Y FRAGANCIAS, S.A. DE C.V.</v>
          </cell>
          <cell r="B890" t="str">
            <v>Proveedores P. Morales</v>
          </cell>
          <cell r="C890" t="str">
            <v>2.1.1.2.1.4.48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66220.3</v>
          </cell>
          <cell r="I890">
            <v>0</v>
          </cell>
          <cell r="J890">
            <v>0</v>
          </cell>
          <cell r="K890">
            <v>66220.3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66220.3</v>
          </cell>
          <cell r="Q890">
            <v>0</v>
          </cell>
          <cell r="R890">
            <v>66220.3</v>
          </cell>
          <cell r="S890">
            <v>0</v>
          </cell>
          <cell r="T890">
            <v>66220.3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66220.3</v>
          </cell>
        </row>
        <row r="891">
          <cell r="A891" t="str">
            <v>DURAN LIZAMA JESUS JULIAN</v>
          </cell>
          <cell r="B891" t="str">
            <v>Proveedores P. Fisicas</v>
          </cell>
          <cell r="C891" t="str">
            <v>2.1.1.2.1.4.5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20914.8</v>
          </cell>
          <cell r="P891">
            <v>20914.8</v>
          </cell>
          <cell r="Q891">
            <v>0</v>
          </cell>
          <cell r="R891">
            <v>20914.8</v>
          </cell>
          <cell r="S891">
            <v>0</v>
          </cell>
          <cell r="T891">
            <v>20914.8</v>
          </cell>
          <cell r="U891" t="e">
            <v>#REF!</v>
          </cell>
          <cell r="V891">
            <v>0</v>
          </cell>
          <cell r="W891">
            <v>0</v>
          </cell>
          <cell r="X891" t="e">
            <v>#REF!</v>
          </cell>
          <cell r="Y891" t="e">
            <v>#REF!</v>
          </cell>
        </row>
        <row r="892">
          <cell r="A892" t="str">
            <v>DACAK CANTO IRINA</v>
          </cell>
          <cell r="B892" t="str">
            <v>Proveedores P. Fisicas</v>
          </cell>
          <cell r="C892" t="str">
            <v>2.1.1.2.1.4.54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61548.97</v>
          </cell>
          <cell r="J892">
            <v>0</v>
          </cell>
          <cell r="K892">
            <v>61548.97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61548.97</v>
          </cell>
          <cell r="Q892">
            <v>0</v>
          </cell>
          <cell r="R892">
            <v>61548.97</v>
          </cell>
          <cell r="S892">
            <v>0</v>
          </cell>
          <cell r="T892">
            <v>61548.97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61548.97</v>
          </cell>
        </row>
        <row r="893">
          <cell r="A893" t="str">
            <v>DELAV LOGISTICS S.A. DE C.V.</v>
          </cell>
          <cell r="B893" t="str">
            <v>Proveedores P. Morales</v>
          </cell>
          <cell r="C893" t="str">
            <v>2.1.1.2.1.4.75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18908</v>
          </cell>
          <cell r="K893">
            <v>18908</v>
          </cell>
          <cell r="L893">
            <v>0</v>
          </cell>
          <cell r="M893">
            <v>0</v>
          </cell>
          <cell r="N893">
            <v>0</v>
          </cell>
          <cell r="O893">
            <v>267066.8</v>
          </cell>
          <cell r="P893">
            <v>285974.8</v>
          </cell>
          <cell r="Q893">
            <v>0</v>
          </cell>
          <cell r="R893">
            <v>285974.8</v>
          </cell>
          <cell r="S893">
            <v>0</v>
          </cell>
          <cell r="T893">
            <v>285974.8</v>
          </cell>
          <cell r="U893" t="e">
            <v>#REF!</v>
          </cell>
          <cell r="V893" t="e">
            <v>#REF!</v>
          </cell>
          <cell r="W893">
            <v>0</v>
          </cell>
          <cell r="X893" t="e">
            <v>#REF!</v>
          </cell>
          <cell r="Y893" t="e">
            <v>#REF!</v>
          </cell>
        </row>
        <row r="894">
          <cell r="A894" t="str">
            <v>DOMINGUEZ FRANCISCO ALAIN NOEL</v>
          </cell>
          <cell r="B894" t="str">
            <v>Proveedores P. Fisicas</v>
          </cell>
          <cell r="C894" t="str">
            <v>2.1.1.2.1.4.83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7540</v>
          </cell>
          <cell r="K894">
            <v>7540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7540</v>
          </cell>
          <cell r="Q894">
            <v>0</v>
          </cell>
          <cell r="R894">
            <v>7540</v>
          </cell>
          <cell r="S894">
            <v>0</v>
          </cell>
          <cell r="T894">
            <v>7540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7540</v>
          </cell>
        </row>
        <row r="895">
          <cell r="A895" t="str">
            <v>DBR CAPACITACION SC</v>
          </cell>
          <cell r="B895" t="str">
            <v>Proveedores P. Morales</v>
          </cell>
          <cell r="C895" t="str">
            <v>2.1.1.2.1.4.86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34800</v>
          </cell>
          <cell r="K895">
            <v>34800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34800</v>
          </cell>
          <cell r="Q895">
            <v>0</v>
          </cell>
          <cell r="R895">
            <v>34800</v>
          </cell>
          <cell r="S895">
            <v>0</v>
          </cell>
          <cell r="T895">
            <v>34800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34800</v>
          </cell>
        </row>
        <row r="896">
          <cell r="A896" t="str">
            <v>DURAN NOVELO ROQUE EDUIN</v>
          </cell>
          <cell r="B896" t="str">
            <v>Proveedores P. Fisicas</v>
          </cell>
          <cell r="C896" t="str">
            <v>2.1.1.2.1.4.95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9215.0400000000009</v>
          </cell>
          <cell r="O896">
            <v>0</v>
          </cell>
          <cell r="P896">
            <v>9215.0400000000009</v>
          </cell>
          <cell r="Q896">
            <v>0</v>
          </cell>
          <cell r="R896">
            <v>9215.0400000000009</v>
          </cell>
          <cell r="S896">
            <v>0</v>
          </cell>
          <cell r="T896">
            <v>9215.0400000000009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9215.0400000000009</v>
          </cell>
        </row>
        <row r="897">
          <cell r="A897" t="str">
            <v>DZUL BALAM JOEL HERNAN</v>
          </cell>
          <cell r="B897" t="str">
            <v>Proveedores P. Morales</v>
          </cell>
          <cell r="C897" t="str">
            <v>2.1.1.2.1.4.97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2320</v>
          </cell>
          <cell r="M897">
            <v>0</v>
          </cell>
          <cell r="N897">
            <v>0</v>
          </cell>
          <cell r="O897">
            <v>0</v>
          </cell>
          <cell r="P897">
            <v>2320</v>
          </cell>
          <cell r="Q897">
            <v>0</v>
          </cell>
          <cell r="R897">
            <v>2320</v>
          </cell>
          <cell r="S897">
            <v>0</v>
          </cell>
          <cell r="T897">
            <v>2320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2320</v>
          </cell>
        </row>
        <row r="898">
          <cell r="A898" t="str">
            <v>ESTAFETA MEXICANA S.A. DE C.V.</v>
          </cell>
          <cell r="B898" t="str">
            <v>Proveedores P. Morales</v>
          </cell>
          <cell r="C898" t="str">
            <v>2.1.1.2.1.5.10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28159.49</v>
          </cell>
          <cell r="I898">
            <v>2705.67</v>
          </cell>
          <cell r="J898">
            <v>0</v>
          </cell>
          <cell r="K898">
            <v>30865.160000000003</v>
          </cell>
          <cell r="L898">
            <v>0</v>
          </cell>
          <cell r="M898">
            <v>0</v>
          </cell>
          <cell r="N898">
            <v>0</v>
          </cell>
          <cell r="O898">
            <v>715.15</v>
          </cell>
          <cell r="P898">
            <v>31580.310000000005</v>
          </cell>
          <cell r="Q898">
            <v>0</v>
          </cell>
          <cell r="R898">
            <v>31580.31</v>
          </cell>
          <cell r="S898">
            <v>0</v>
          </cell>
          <cell r="T898">
            <v>31580.31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31580.31</v>
          </cell>
        </row>
        <row r="899">
          <cell r="A899" t="str">
            <v>ESPINOZA ALVAREZ BELINDA</v>
          </cell>
          <cell r="B899" t="str">
            <v>Proveedores P. Fisicas</v>
          </cell>
          <cell r="C899" t="str">
            <v>2.1.1.2.1.5.108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667877.54</v>
          </cell>
          <cell r="K899">
            <v>667877.54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667877.54</v>
          </cell>
          <cell r="Q899">
            <v>0</v>
          </cell>
          <cell r="R899">
            <v>667877.54</v>
          </cell>
          <cell r="S899">
            <v>0</v>
          </cell>
          <cell r="T899">
            <v>667877.54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667877.54</v>
          </cell>
        </row>
        <row r="900">
          <cell r="A900" t="str">
            <v>EVERCORE PARTNERS MEXICO S. DE R.L.</v>
          </cell>
          <cell r="B900" t="str">
            <v>Proveedores P. Morales</v>
          </cell>
          <cell r="C900" t="str">
            <v>2.1.1.2.1.5.1132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1392000</v>
          </cell>
          <cell r="K900">
            <v>1392000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1392000</v>
          </cell>
          <cell r="Q900">
            <v>0</v>
          </cell>
          <cell r="R900">
            <v>1392000</v>
          </cell>
          <cell r="S900">
            <v>0</v>
          </cell>
          <cell r="T900">
            <v>1392000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1392000</v>
          </cell>
        </row>
        <row r="901">
          <cell r="A901" t="str">
            <v>ECO FAST, S.A. DE C.V.</v>
          </cell>
          <cell r="B901" t="str">
            <v>Proveedores P. Morales</v>
          </cell>
          <cell r="C901" t="str">
            <v>2.1.1.2.1.5.1146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3584578.6399999997</v>
          </cell>
          <cell r="O901">
            <v>0</v>
          </cell>
          <cell r="P901">
            <v>3584578.6399999997</v>
          </cell>
          <cell r="Q901">
            <v>0</v>
          </cell>
          <cell r="R901">
            <v>3584578.64</v>
          </cell>
          <cell r="S901">
            <v>0</v>
          </cell>
          <cell r="T901">
            <v>3584578.64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3584578.64</v>
          </cell>
        </row>
        <row r="902">
          <cell r="A902" t="str">
            <v>EVENTOS PACX, S.A. DE C.V.</v>
          </cell>
          <cell r="B902" t="str">
            <v>Proveedores P. Morales</v>
          </cell>
          <cell r="C902" t="str">
            <v>2.1.1.2.1.5.1159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12760</v>
          </cell>
          <cell r="P902">
            <v>12760</v>
          </cell>
          <cell r="Q902">
            <v>0</v>
          </cell>
          <cell r="R902">
            <v>12760</v>
          </cell>
          <cell r="S902">
            <v>0</v>
          </cell>
          <cell r="T902">
            <v>12760</v>
          </cell>
          <cell r="U902" t="e">
            <v>#REF!</v>
          </cell>
          <cell r="V902">
            <v>0</v>
          </cell>
          <cell r="W902">
            <v>0</v>
          </cell>
          <cell r="X902" t="e">
            <v>#REF!</v>
          </cell>
          <cell r="Y902" t="e">
            <v>#REF!</v>
          </cell>
        </row>
        <row r="903">
          <cell r="A903" t="str">
            <v>ESPAÑA BURGOS LOYRI SARAHI</v>
          </cell>
          <cell r="B903" t="str">
            <v>Proveedores P. Fisicas</v>
          </cell>
          <cell r="C903" t="str">
            <v>2.1.1.2.1.5.1164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150636.60999999999</v>
          </cell>
          <cell r="O903">
            <v>114608</v>
          </cell>
          <cell r="P903">
            <v>265244.61</v>
          </cell>
          <cell r="Q903">
            <v>0</v>
          </cell>
          <cell r="R903">
            <v>265244.61</v>
          </cell>
          <cell r="S903">
            <v>0</v>
          </cell>
          <cell r="T903">
            <v>265244.61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265244.61</v>
          </cell>
        </row>
        <row r="904">
          <cell r="A904" t="str">
            <v>EL ERUDITO ASESORIAS Y CONSULTORES</v>
          </cell>
          <cell r="B904" t="str">
            <v>Proveedores P. Morales</v>
          </cell>
          <cell r="C904" t="str">
            <v>2.1.1.2.1.5.1170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3325000</v>
          </cell>
          <cell r="O904">
            <v>0</v>
          </cell>
          <cell r="P904">
            <v>3325000</v>
          </cell>
          <cell r="Q904">
            <v>0</v>
          </cell>
          <cell r="R904">
            <v>3325000</v>
          </cell>
          <cell r="S904">
            <v>0</v>
          </cell>
          <cell r="T904">
            <v>3325000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3325000</v>
          </cell>
        </row>
        <row r="905">
          <cell r="A905" t="str">
            <v>ENTIDAD DE GESTION DE DERECHOS DE LOS PRODUCTORES AUDIOVISUALES</v>
          </cell>
          <cell r="B905" t="str">
            <v>Proveedores P. Morales</v>
          </cell>
          <cell r="C905" t="str">
            <v>2.1.1.2.1.5.1173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9420000</v>
          </cell>
          <cell r="O905">
            <v>0</v>
          </cell>
          <cell r="P905">
            <v>9420000</v>
          </cell>
          <cell r="Q905">
            <v>0</v>
          </cell>
          <cell r="R905">
            <v>9420000</v>
          </cell>
          <cell r="S905">
            <v>0</v>
          </cell>
          <cell r="T905">
            <v>9420000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9420000</v>
          </cell>
        </row>
        <row r="906">
          <cell r="A906" t="str">
            <v>EXPERTOS EN CONTROL INTERNO, ÉTICA Y CUMPLIMIENTO S.A. DE C.V.</v>
          </cell>
          <cell r="B906" t="str">
            <v>Proveedores P. Morales</v>
          </cell>
          <cell r="C906" t="str">
            <v>2.1.1.2.1.5.125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3852315.2</v>
          </cell>
          <cell r="O906">
            <v>3426157.6</v>
          </cell>
          <cell r="P906">
            <v>7278472.8000000007</v>
          </cell>
          <cell r="Q906">
            <v>0</v>
          </cell>
          <cell r="R906">
            <v>7278472.7999999998</v>
          </cell>
          <cell r="S906">
            <v>0</v>
          </cell>
          <cell r="T906">
            <v>7278472.7999999998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7278472.7999999998</v>
          </cell>
        </row>
        <row r="907">
          <cell r="A907" t="str">
            <v>ELEVADORES SCHINDLER S.A. DE C.V.</v>
          </cell>
          <cell r="B907" t="str">
            <v>Proveedores P. Morales</v>
          </cell>
          <cell r="C907" t="str">
            <v>2.1.1.2.1.5.128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18847.66</v>
          </cell>
          <cell r="P907">
            <v>18847.66</v>
          </cell>
          <cell r="Q907">
            <v>0</v>
          </cell>
          <cell r="R907">
            <v>18847.66</v>
          </cell>
          <cell r="S907">
            <v>0</v>
          </cell>
          <cell r="T907">
            <v>18847.66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18847.66</v>
          </cell>
        </row>
        <row r="908">
          <cell r="A908" t="str">
            <v>EXCELENCIA EN FACTOR HUMANO, S.A. DE C.V.</v>
          </cell>
          <cell r="B908" t="str">
            <v>Proveedores P. Morales</v>
          </cell>
          <cell r="C908" t="str">
            <v>2.1.1.2.1.5.13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116000</v>
          </cell>
          <cell r="P908">
            <v>116000</v>
          </cell>
          <cell r="Q908">
            <v>0</v>
          </cell>
          <cell r="R908">
            <v>116000</v>
          </cell>
          <cell r="S908">
            <v>0</v>
          </cell>
          <cell r="T908">
            <v>116000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116000</v>
          </cell>
        </row>
        <row r="909">
          <cell r="A909" t="str">
            <v>EDITORIAL Y PROYECTOS CHETUMAL, S.A. DE C.V.</v>
          </cell>
          <cell r="B909">
            <v>0</v>
          </cell>
          <cell r="C909" t="str">
            <v>2.1.1.2.1.5.16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</row>
        <row r="910">
          <cell r="A910" t="str">
            <v>ESTRATEGIA Y DESARROLLO MERCANTIL CANMEX, S.A. DE C.V.</v>
          </cell>
          <cell r="B910" t="str">
            <v>Proveedores P. Morales</v>
          </cell>
          <cell r="C910" t="str">
            <v>2.1.1.2.1.5.2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140000</v>
          </cell>
          <cell r="P910">
            <v>140000</v>
          </cell>
          <cell r="Q910">
            <v>0</v>
          </cell>
          <cell r="R910">
            <v>140000</v>
          </cell>
          <cell r="S910">
            <v>0</v>
          </cell>
          <cell r="T910">
            <v>140000</v>
          </cell>
          <cell r="U910" t="e">
            <v>#REF!</v>
          </cell>
          <cell r="V910">
            <v>0</v>
          </cell>
          <cell r="W910">
            <v>0</v>
          </cell>
          <cell r="X910" t="e">
            <v>#REF!</v>
          </cell>
          <cell r="Y910" t="e">
            <v>#REF!</v>
          </cell>
        </row>
        <row r="911">
          <cell r="A911" t="str">
            <v>ESTRATEGIAS EN TECNOLOGIA CORPORATIVA S.A. DE C.V.</v>
          </cell>
          <cell r="B911" t="str">
            <v>Proveedores P. Morales</v>
          </cell>
          <cell r="C911" t="str">
            <v>2.1.1.2.1.5.33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7497998</v>
          </cell>
          <cell r="N911">
            <v>1994713.11</v>
          </cell>
          <cell r="O911">
            <v>0</v>
          </cell>
          <cell r="P911">
            <v>9492711.1099999994</v>
          </cell>
          <cell r="Q911">
            <v>0</v>
          </cell>
          <cell r="R911">
            <v>9492711.1099999994</v>
          </cell>
          <cell r="S911">
            <v>0</v>
          </cell>
          <cell r="T911">
            <v>9492711.1099999994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9492711.1099999994</v>
          </cell>
        </row>
        <row r="912">
          <cell r="A912" t="str">
            <v>ESPECIALISTAS EN MEDIOS, S.A. DE C.V.</v>
          </cell>
          <cell r="B912" t="str">
            <v>Proveedores P. Morales</v>
          </cell>
          <cell r="C912" t="str">
            <v>2.1.1.2.1.5.58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89320</v>
          </cell>
          <cell r="K912">
            <v>89320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89320</v>
          </cell>
          <cell r="Q912">
            <v>0</v>
          </cell>
          <cell r="R912">
            <v>89320</v>
          </cell>
          <cell r="S912">
            <v>0</v>
          </cell>
          <cell r="T912">
            <v>89320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89320</v>
          </cell>
        </row>
        <row r="913">
          <cell r="A913" t="str">
            <v>EDENRED MEXICO, S.A. DE C.V.</v>
          </cell>
          <cell r="B913" t="str">
            <v>Proveedores P. Morales</v>
          </cell>
          <cell r="C913" t="str">
            <v>2.1.1.2.1.5.6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6500530.0499999998</v>
          </cell>
          <cell r="P913">
            <v>6500530.0499999998</v>
          </cell>
          <cell r="Q913">
            <v>0</v>
          </cell>
          <cell r="R913">
            <v>6500530.0499999998</v>
          </cell>
          <cell r="S913">
            <v>0</v>
          </cell>
          <cell r="T913">
            <v>6500530.0499999998</v>
          </cell>
          <cell r="U913" t="e">
            <v>#REF!</v>
          </cell>
          <cell r="V913">
            <v>0</v>
          </cell>
          <cell r="W913">
            <v>0</v>
          </cell>
          <cell r="X913" t="e">
            <v>#REF!</v>
          </cell>
          <cell r="Y913" t="e">
            <v>#REF!</v>
          </cell>
        </row>
        <row r="914">
          <cell r="A914" t="str">
            <v>EDM DE MEXICO, S.A. DE C.V.</v>
          </cell>
          <cell r="B914" t="str">
            <v>Proveedores P. Morales</v>
          </cell>
          <cell r="C914" t="str">
            <v>2.1.1.2.1.5.65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19936354</v>
          </cell>
          <cell r="J914">
            <v>0</v>
          </cell>
          <cell r="K914">
            <v>19936354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19936354</v>
          </cell>
          <cell r="Q914">
            <v>0</v>
          </cell>
          <cell r="R914">
            <v>19936354</v>
          </cell>
          <cell r="S914">
            <v>0</v>
          </cell>
          <cell r="T914">
            <v>19936354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19936354</v>
          </cell>
        </row>
        <row r="915">
          <cell r="A915" t="str">
            <v>EQUIPOS Y BIENES TERAPEUTICOS, S.A. DE C.V.</v>
          </cell>
          <cell r="B915" t="str">
            <v>Proveedores P. Morales</v>
          </cell>
          <cell r="C915" t="str">
            <v>2.1.1.2.1.5.7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114522</v>
          </cell>
          <cell r="P915">
            <v>114522</v>
          </cell>
          <cell r="Q915">
            <v>0</v>
          </cell>
          <cell r="R915">
            <v>114522</v>
          </cell>
          <cell r="S915">
            <v>0</v>
          </cell>
          <cell r="T915">
            <v>114522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114522</v>
          </cell>
        </row>
        <row r="916">
          <cell r="A916" t="str">
            <v>ELJURE FAYAD AFIF</v>
          </cell>
          <cell r="B916" t="str">
            <v>Proveedores P. Fisicas</v>
          </cell>
          <cell r="C916" t="str">
            <v>2.1.1.2.1.5.72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2532.3000000000002</v>
          </cell>
          <cell r="I916">
            <v>61247.4</v>
          </cell>
          <cell r="J916">
            <v>0</v>
          </cell>
          <cell r="K916">
            <v>63779.700000000004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63779.700000000004</v>
          </cell>
          <cell r="Q916">
            <v>0</v>
          </cell>
          <cell r="R916">
            <v>63779.7</v>
          </cell>
          <cell r="S916">
            <v>0</v>
          </cell>
          <cell r="T916">
            <v>63779.7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63779.7</v>
          </cell>
        </row>
        <row r="917">
          <cell r="A917" t="str">
            <v>ESPINOSA LOPEZ RUY CARLOS</v>
          </cell>
          <cell r="B917" t="str">
            <v>Proveedores P. Fisicas</v>
          </cell>
          <cell r="C917" t="str">
            <v>2.1.1.2.1.5.8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1356014.3800000001</v>
          </cell>
          <cell r="P917">
            <v>1356014.3800000001</v>
          </cell>
          <cell r="Q917">
            <v>0</v>
          </cell>
          <cell r="R917">
            <v>1356014.38</v>
          </cell>
          <cell r="S917">
            <v>0</v>
          </cell>
          <cell r="T917">
            <v>1356014.38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1356014.38</v>
          </cell>
        </row>
        <row r="918">
          <cell r="A918" t="str">
            <v>PROVEEDORES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</row>
        <row r="919">
          <cell r="A919" t="str">
            <v>BENEFICIARIO</v>
          </cell>
          <cell r="B919" t="str">
            <v>RUBRO EGRESOS</v>
          </cell>
          <cell r="C919" t="str">
            <v>CUENTA</v>
          </cell>
          <cell r="D919" t="str">
            <v>EJERCICIO 2010</v>
          </cell>
          <cell r="E919" t="str">
            <v>EJERCICIO 2011</v>
          </cell>
          <cell r="F919" t="str">
            <v>EJERCICIO 2012</v>
          </cell>
          <cell r="G919" t="str">
            <v>EJERCICIO 2013</v>
          </cell>
          <cell r="H919" t="str">
            <v>EJERCICIO 2014</v>
          </cell>
          <cell r="I919" t="str">
            <v>EJERCICIO 2015</v>
          </cell>
          <cell r="J919" t="str">
            <v>EJERCICIO 2016</v>
          </cell>
          <cell r="K919" t="str">
            <v>Total Hasta 2016</v>
          </cell>
          <cell r="L919" t="str">
            <v>EJERCICIO 2017</v>
          </cell>
          <cell r="M919" t="str">
            <v>EJERCICIO 2018</v>
          </cell>
          <cell r="N919" t="str">
            <v>EJERCICIO 2019</v>
          </cell>
          <cell r="O919" t="str">
            <v>EJERCICIO 2020</v>
          </cell>
          <cell r="P919" t="str">
            <v>Total general EGRESOS</v>
          </cell>
          <cell r="Q919" t="str">
            <v>DIFERENCIA</v>
          </cell>
          <cell r="R919" t="str">
            <v>SALDO EN BALANZA AL 31 DE DICIEMBRE 2020</v>
          </cell>
          <cell r="S919" t="str">
            <v>CXP GENERADAS EN EL MES  (ENERO 2021)</v>
          </cell>
          <cell r="T919" t="str">
            <v>TOTAL CXP AL 31 DE ENERO 2021</v>
          </cell>
          <cell r="U919" t="str">
            <v>PAGOS CON RECURSOS PARA (ADEFAS 2020)</v>
          </cell>
          <cell r="V919" t="str">
            <v>PAGOS VON RECURSOS PARA (PASIVOS 2020)</v>
          </cell>
          <cell r="W919" t="str">
            <v>PAGOS CON RECURSOS 2021</v>
          </cell>
          <cell r="X919" t="str">
            <v>TOTAL PAGADO EN EL MES DE ENERO 2021</v>
          </cell>
          <cell r="Y919" t="str">
            <v>SALDO FINAL</v>
          </cell>
        </row>
        <row r="920">
          <cell r="A920" t="str">
            <v>ESCAMILLA LEON HIDALGO AUGUSTO</v>
          </cell>
          <cell r="B920" t="str">
            <v>Proveedores P. Fisicas</v>
          </cell>
          <cell r="C920" t="str">
            <v>2.1.1.2.1.5.94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109381.04</v>
          </cell>
          <cell r="J920">
            <v>0</v>
          </cell>
          <cell r="K920">
            <v>109381.04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109381.04</v>
          </cell>
          <cell r="Q920">
            <v>0</v>
          </cell>
          <cell r="R920">
            <v>109381.04</v>
          </cell>
          <cell r="S920">
            <v>0</v>
          </cell>
          <cell r="T920">
            <v>109381.04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109381.04</v>
          </cell>
        </row>
        <row r="921">
          <cell r="A921" t="str">
            <v>FERNANDEZ CONDE ANA CRISTINA</v>
          </cell>
          <cell r="B921" t="str">
            <v>Proveedores P. Fisicas</v>
          </cell>
          <cell r="C921" t="str">
            <v>2.1.1.2.1.6.1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2296.8000000000002</v>
          </cell>
          <cell r="P921">
            <v>2296.8000000000002</v>
          </cell>
          <cell r="Q921">
            <v>0</v>
          </cell>
          <cell r="R921">
            <v>2296.8000000000002</v>
          </cell>
          <cell r="S921">
            <v>0</v>
          </cell>
          <cell r="T921">
            <v>2296.8000000000002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2296.8000000000002</v>
          </cell>
        </row>
        <row r="922">
          <cell r="A922" t="str">
            <v>FLORES ESTRADA PATRICIA MAGDALENA</v>
          </cell>
          <cell r="B922" t="str">
            <v>Proveedores P. Fisicas</v>
          </cell>
          <cell r="C922" t="str">
            <v>2.1.1.2.1.6.11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21033.79</v>
          </cell>
          <cell r="N922">
            <v>0</v>
          </cell>
          <cell r="O922">
            <v>1984.32</v>
          </cell>
          <cell r="P922">
            <v>23018.11</v>
          </cell>
          <cell r="Q922">
            <v>0</v>
          </cell>
          <cell r="R922">
            <v>23018.11</v>
          </cell>
          <cell r="S922">
            <v>0</v>
          </cell>
          <cell r="T922">
            <v>23018.11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23018.11</v>
          </cell>
        </row>
        <row r="923">
          <cell r="A923" t="str">
            <v>FERREYRA ACOSTA VICENTE</v>
          </cell>
          <cell r="B923" t="str">
            <v>Proveedores P. Fisicas</v>
          </cell>
          <cell r="C923" t="str">
            <v>2.1.1.2.1.6.4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100000</v>
          </cell>
          <cell r="P923">
            <v>100000</v>
          </cell>
          <cell r="Q923">
            <v>0</v>
          </cell>
          <cell r="R923">
            <v>100000</v>
          </cell>
          <cell r="S923">
            <v>0</v>
          </cell>
          <cell r="T923">
            <v>100000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100000</v>
          </cell>
        </row>
        <row r="924">
          <cell r="A924" t="str">
            <v>FINURA INMOBILIARIA, S.A. DE C.V.</v>
          </cell>
          <cell r="B924" t="str">
            <v>Proveedores P. Morales</v>
          </cell>
          <cell r="C924" t="str">
            <v>2.1.1.2.1.6.5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232858.63</v>
          </cell>
          <cell r="P924">
            <v>232858.63</v>
          </cell>
          <cell r="Q924">
            <v>0</v>
          </cell>
          <cell r="R924">
            <v>232858.63</v>
          </cell>
          <cell r="S924">
            <v>0</v>
          </cell>
          <cell r="T924">
            <v>232858.63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232858.63</v>
          </cell>
        </row>
        <row r="925">
          <cell r="A925" t="str">
            <v>FIVE BROH S, S.A. DE C.V.</v>
          </cell>
          <cell r="B925" t="str">
            <v>Proveedores P. Morales</v>
          </cell>
          <cell r="C925" t="str">
            <v>2.1.1.2.1.6.52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13340</v>
          </cell>
          <cell r="M925">
            <v>0</v>
          </cell>
          <cell r="N925">
            <v>0</v>
          </cell>
          <cell r="O925">
            <v>0</v>
          </cell>
          <cell r="P925">
            <v>13340</v>
          </cell>
          <cell r="Q925">
            <v>0</v>
          </cell>
          <cell r="R925">
            <v>13340</v>
          </cell>
          <cell r="S925">
            <v>0</v>
          </cell>
          <cell r="T925">
            <v>13340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13340</v>
          </cell>
        </row>
        <row r="926">
          <cell r="A926" t="str">
            <v>FACTOR FINVEX, S.C.P.</v>
          </cell>
          <cell r="B926" t="str">
            <v>Proveedores P. Morales</v>
          </cell>
          <cell r="C926" t="str">
            <v>2.1.1.2.1.6.59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42087.12</v>
          </cell>
          <cell r="K926">
            <v>42087.12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42087.12</v>
          </cell>
          <cell r="Q926">
            <v>0</v>
          </cell>
          <cell r="R926">
            <v>42087.12</v>
          </cell>
          <cell r="S926">
            <v>0</v>
          </cell>
          <cell r="T926">
            <v>42087.12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42087.12</v>
          </cell>
        </row>
        <row r="927">
          <cell r="A927" t="str">
            <v>FINTECH INVESTMENTSN CMJ, S.A. DE C.V.</v>
          </cell>
          <cell r="B927" t="str">
            <v>Proveedores P. Morales</v>
          </cell>
          <cell r="C927" t="str">
            <v>2.1.1.2.1.6.72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141950.82</v>
          </cell>
          <cell r="P927">
            <v>141950.82</v>
          </cell>
          <cell r="Q927">
            <v>0</v>
          </cell>
          <cell r="R927">
            <v>141950.82</v>
          </cell>
          <cell r="S927">
            <v>0</v>
          </cell>
          <cell r="T927">
            <v>141950.82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141950.82</v>
          </cell>
        </row>
        <row r="928">
          <cell r="A928" t="str">
            <v>FLORES DAMIAN GUSTAVO ALBERTO</v>
          </cell>
          <cell r="B928" t="str">
            <v>Proveedores P. Fisicas</v>
          </cell>
          <cell r="C928" t="str">
            <v>2.1.1.2.1.6.8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48019.64</v>
          </cell>
          <cell r="P928">
            <v>48019.64</v>
          </cell>
          <cell r="Q928">
            <v>0</v>
          </cell>
          <cell r="R928">
            <v>48019.64</v>
          </cell>
          <cell r="S928">
            <v>0</v>
          </cell>
          <cell r="T928">
            <v>48019.64</v>
          </cell>
          <cell r="U928">
            <v>0</v>
          </cell>
          <cell r="V928" t="e">
            <v>#REF!</v>
          </cell>
          <cell r="W928">
            <v>0</v>
          </cell>
          <cell r="X928" t="e">
            <v>#REF!</v>
          </cell>
          <cell r="Y928" t="e">
            <v>#REF!</v>
          </cell>
        </row>
        <row r="929">
          <cell r="A929" t="str">
            <v>FM GASTRONOMIA, S.A. DE C.V.</v>
          </cell>
          <cell r="B929" t="str">
            <v>Proveedores P. Morales</v>
          </cell>
          <cell r="C929" t="str">
            <v>2.1.1.2.1.6.9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34946059.359999999</v>
          </cell>
          <cell r="P929">
            <v>34946059.359999999</v>
          </cell>
          <cell r="Q929">
            <v>0</v>
          </cell>
          <cell r="R929">
            <v>34946059.359999999</v>
          </cell>
          <cell r="S929">
            <v>0</v>
          </cell>
          <cell r="T929">
            <v>34946059.359999999</v>
          </cell>
          <cell r="U929" t="e">
            <v>#REF!</v>
          </cell>
          <cell r="V929">
            <v>0</v>
          </cell>
          <cell r="W929">
            <v>0</v>
          </cell>
          <cell r="X929" t="e">
            <v>#REF!</v>
          </cell>
          <cell r="Y929" t="e">
            <v>#REF!</v>
          </cell>
        </row>
        <row r="930">
          <cell r="A930" t="str">
            <v>FORMAS INTELIGENTES, S.A. DE C.V.</v>
          </cell>
          <cell r="B930" t="str">
            <v>Proveedores P. Morales</v>
          </cell>
          <cell r="C930" t="str">
            <v>2.1.1.2.1.6.92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967440</v>
          </cell>
          <cell r="P930">
            <v>967440</v>
          </cell>
          <cell r="Q930">
            <v>0</v>
          </cell>
          <cell r="R930">
            <v>967440</v>
          </cell>
          <cell r="S930">
            <v>0</v>
          </cell>
          <cell r="T930">
            <v>967440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967440</v>
          </cell>
        </row>
        <row r="931">
          <cell r="A931" t="str">
            <v>FLORES ROMERO ERNESTO</v>
          </cell>
          <cell r="B931" t="str">
            <v>Proveedores P. Fisicas</v>
          </cell>
          <cell r="C931" t="str">
            <v>2.1.1.2.1.6.96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25599</v>
          </cell>
          <cell r="O931">
            <v>0</v>
          </cell>
          <cell r="P931">
            <v>25599</v>
          </cell>
          <cell r="Q931">
            <v>0</v>
          </cell>
          <cell r="R931">
            <v>25599</v>
          </cell>
          <cell r="S931">
            <v>0</v>
          </cell>
          <cell r="T931">
            <v>25599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25599</v>
          </cell>
        </row>
        <row r="932">
          <cell r="A932" t="str">
            <v>GOMEZ BARBUDO PEDRO DAMIAN</v>
          </cell>
          <cell r="B932" t="str">
            <v>Proveedores P. Fisicas</v>
          </cell>
          <cell r="C932" t="str">
            <v>2.1.1.2.1.7.1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59187.840000000004</v>
          </cell>
          <cell r="J932">
            <v>0</v>
          </cell>
          <cell r="K932">
            <v>59187.840000000004</v>
          </cell>
          <cell r="L932">
            <v>0</v>
          </cell>
          <cell r="M932">
            <v>0</v>
          </cell>
          <cell r="N932">
            <v>0</v>
          </cell>
          <cell r="O932">
            <v>830.97000000000025</v>
          </cell>
          <cell r="P932">
            <v>60018.810000000005</v>
          </cell>
          <cell r="Q932">
            <v>0</v>
          </cell>
          <cell r="R932">
            <v>60018.81</v>
          </cell>
          <cell r="S932">
            <v>0</v>
          </cell>
          <cell r="T932">
            <v>60018.81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60018.81</v>
          </cell>
        </row>
        <row r="933">
          <cell r="A933" t="str">
            <v>GOMEZ BRICEÑO ERIKA KRISTEL</v>
          </cell>
          <cell r="B933" t="str">
            <v>Proveedores P. Fisicas</v>
          </cell>
          <cell r="C933" t="str">
            <v>2.1.1.2.1.7.10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25781.51</v>
          </cell>
          <cell r="M933">
            <v>0</v>
          </cell>
          <cell r="N933">
            <v>0</v>
          </cell>
          <cell r="O933">
            <v>0</v>
          </cell>
          <cell r="P933">
            <v>25781.51</v>
          </cell>
          <cell r="Q933">
            <v>0</v>
          </cell>
          <cell r="R933">
            <v>25781.51</v>
          </cell>
          <cell r="S933">
            <v>0</v>
          </cell>
          <cell r="T933">
            <v>25781.51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25781.51</v>
          </cell>
        </row>
        <row r="934">
          <cell r="A934" t="str">
            <v>GRUPO LEGAL Y CONTABLE AMADEUS, S.A. DE C.V.</v>
          </cell>
          <cell r="B934" t="str">
            <v>Proveedores P. Morales</v>
          </cell>
          <cell r="C934" t="str">
            <v>2.1.1.2.1.7.11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19348.88</v>
          </cell>
          <cell r="P934">
            <v>19348.88</v>
          </cell>
          <cell r="Q934">
            <v>0</v>
          </cell>
          <cell r="R934">
            <v>19348.88</v>
          </cell>
          <cell r="S934">
            <v>0</v>
          </cell>
          <cell r="T934">
            <v>19348.88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19348.88</v>
          </cell>
        </row>
        <row r="935">
          <cell r="A935" t="str">
            <v>GRUPO EMPRESARIAL URFISA S.A. DE C.V.</v>
          </cell>
          <cell r="B935" t="str">
            <v>Proveedores P. Morales</v>
          </cell>
          <cell r="C935" t="str">
            <v>2.1.1.2.1.7.117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529764</v>
          </cell>
          <cell r="K935">
            <v>529764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529764</v>
          </cell>
          <cell r="Q935">
            <v>0</v>
          </cell>
          <cell r="R935">
            <v>529764</v>
          </cell>
          <cell r="S935">
            <v>0</v>
          </cell>
          <cell r="T935">
            <v>529764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529764</v>
          </cell>
        </row>
        <row r="936">
          <cell r="A936" t="str">
            <v>GRUPO COSTA XAMAN-HA S.A DE C.V</v>
          </cell>
          <cell r="B936" t="str">
            <v>Proveedores P. Morales</v>
          </cell>
          <cell r="C936" t="str">
            <v>2.1.1.2.1.7.120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895</v>
          </cell>
          <cell r="I936">
            <v>0</v>
          </cell>
          <cell r="J936">
            <v>0</v>
          </cell>
          <cell r="K936">
            <v>895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895</v>
          </cell>
          <cell r="Q936">
            <v>0</v>
          </cell>
          <cell r="R936">
            <v>895</v>
          </cell>
          <cell r="S936">
            <v>0</v>
          </cell>
          <cell r="T936">
            <v>895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895</v>
          </cell>
        </row>
        <row r="937">
          <cell r="A937" t="str">
            <v>GARRIDO CERVERA MARISSA</v>
          </cell>
          <cell r="B937" t="str">
            <v>Proveedores P. Fisicas</v>
          </cell>
          <cell r="C937" t="str">
            <v>2.1.1.2.1.7.13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454819.51</v>
          </cell>
          <cell r="P937">
            <v>454819.51</v>
          </cell>
          <cell r="Q937">
            <v>0</v>
          </cell>
          <cell r="R937">
            <v>454819.51</v>
          </cell>
          <cell r="S937">
            <v>0</v>
          </cell>
          <cell r="T937">
            <v>454819.51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454819.51</v>
          </cell>
        </row>
        <row r="938">
          <cell r="A938" t="str">
            <v>GUZMAN DOMINGUEZ LINO ALONZO</v>
          </cell>
          <cell r="B938" t="str">
            <v>Proveedores P. Fisicas</v>
          </cell>
          <cell r="C938" t="str">
            <v>2.1.1.2.1.7.135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15600</v>
          </cell>
          <cell r="I938">
            <v>0</v>
          </cell>
          <cell r="J938">
            <v>0</v>
          </cell>
          <cell r="K938">
            <v>15600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15600</v>
          </cell>
          <cell r="Q938">
            <v>0</v>
          </cell>
          <cell r="R938">
            <v>15600</v>
          </cell>
          <cell r="S938">
            <v>0</v>
          </cell>
          <cell r="T938">
            <v>15600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15600</v>
          </cell>
        </row>
        <row r="939">
          <cell r="A939" t="str">
            <v>GOMEZ DOMINGUEZ KARINA MARIELA</v>
          </cell>
          <cell r="B939" t="str">
            <v>Proveedores P. Fisicas</v>
          </cell>
          <cell r="C939" t="str">
            <v>2.1.1.2.1.7.141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42920</v>
          </cell>
          <cell r="I939">
            <v>38860</v>
          </cell>
          <cell r="J939">
            <v>0</v>
          </cell>
          <cell r="K939">
            <v>81780</v>
          </cell>
          <cell r="L939">
            <v>1097.82</v>
          </cell>
          <cell r="M939">
            <v>0</v>
          </cell>
          <cell r="N939">
            <v>0</v>
          </cell>
          <cell r="O939">
            <v>0</v>
          </cell>
          <cell r="P939">
            <v>82877.820000000007</v>
          </cell>
          <cell r="Q939">
            <v>0</v>
          </cell>
          <cell r="R939">
            <v>82877.820000000007</v>
          </cell>
          <cell r="S939">
            <v>0</v>
          </cell>
          <cell r="T939">
            <v>82877.820000000007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82877.820000000007</v>
          </cell>
        </row>
        <row r="940">
          <cell r="A940" t="str">
            <v>GONZALEZ CARDENAS MANUEL RUBEN</v>
          </cell>
          <cell r="B940" t="str">
            <v>Proveedores P. Fisicas</v>
          </cell>
          <cell r="C940" t="str">
            <v>2.1.1.2.1.7.15</v>
          </cell>
          <cell r="D940">
            <v>0</v>
          </cell>
          <cell r="E940">
            <v>0</v>
          </cell>
          <cell r="F940">
            <v>0</v>
          </cell>
          <cell r="G940">
            <v>16632.05</v>
          </cell>
          <cell r="H940">
            <v>0</v>
          </cell>
          <cell r="I940">
            <v>595010.73</v>
          </cell>
          <cell r="J940">
            <v>360519.9</v>
          </cell>
          <cell r="K940">
            <v>972162.68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972162.68</v>
          </cell>
          <cell r="Q940">
            <v>0</v>
          </cell>
          <cell r="R940">
            <v>972162.68</v>
          </cell>
          <cell r="S940">
            <v>0</v>
          </cell>
          <cell r="T940">
            <v>972162.68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972162.68</v>
          </cell>
        </row>
        <row r="941">
          <cell r="A941" t="str">
            <v>GRUPO NEGOCIOS Y SOLUCIONES BAHIA, S.A. DE C.V.</v>
          </cell>
          <cell r="B941" t="str">
            <v>Proveedores P. Morales</v>
          </cell>
          <cell r="C941" t="str">
            <v>2.1.1.2.1.7.150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1566.8400000000001</v>
          </cell>
          <cell r="M941">
            <v>0</v>
          </cell>
          <cell r="N941">
            <v>0</v>
          </cell>
          <cell r="O941">
            <v>0</v>
          </cell>
          <cell r="P941">
            <v>1566.8400000000001</v>
          </cell>
          <cell r="Q941">
            <v>0</v>
          </cell>
          <cell r="R941">
            <v>1566.84</v>
          </cell>
          <cell r="S941">
            <v>0</v>
          </cell>
          <cell r="T941">
            <v>1566.84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1566.84</v>
          </cell>
        </row>
        <row r="942">
          <cell r="A942" t="str">
            <v>GOBIERNO DEL ESTADO LIBRE Y SOBERANO DE QUINTANA ROO</v>
          </cell>
          <cell r="B942" t="str">
            <v>Proveedores P. Morales</v>
          </cell>
          <cell r="C942" t="str">
            <v>2.1.1.2.1.7.155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833854.23</v>
          </cell>
          <cell r="P942">
            <v>833854.23</v>
          </cell>
          <cell r="Q942">
            <v>0</v>
          </cell>
          <cell r="R942">
            <v>833854.23</v>
          </cell>
          <cell r="S942">
            <v>0</v>
          </cell>
          <cell r="T942">
            <v>833854.23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833854.23</v>
          </cell>
        </row>
        <row r="943">
          <cell r="A943" t="str">
            <v xml:space="preserve">GAMBOA CAAMAL FAUSTO GEOVANY </v>
          </cell>
          <cell r="B943" t="str">
            <v>Proveedores P. Fisicas</v>
          </cell>
          <cell r="C943" t="str">
            <v>2.1.1.2.1.7.157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6428.72</v>
          </cell>
          <cell r="P943">
            <v>6428.72</v>
          </cell>
          <cell r="Q943">
            <v>0</v>
          </cell>
          <cell r="R943">
            <v>6428.72</v>
          </cell>
          <cell r="S943">
            <v>0</v>
          </cell>
          <cell r="T943">
            <v>6428.72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6428.72</v>
          </cell>
        </row>
        <row r="944">
          <cell r="A944" t="str">
            <v>GRUPO COMERQROO S DE RL DE C.V.</v>
          </cell>
          <cell r="B944" t="str">
            <v>Proveedores P. Morales</v>
          </cell>
          <cell r="C944" t="str">
            <v>2.1.1.2.1.7.164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7500</v>
          </cell>
          <cell r="P944">
            <v>7500</v>
          </cell>
          <cell r="Q944">
            <v>0</v>
          </cell>
          <cell r="R944">
            <v>7500</v>
          </cell>
          <cell r="S944">
            <v>0</v>
          </cell>
          <cell r="T944">
            <v>7500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7500</v>
          </cell>
        </row>
        <row r="945">
          <cell r="A945" t="str">
            <v>GONZALEZ CORONADO ABEL EDUARDO</v>
          </cell>
          <cell r="B945" t="str">
            <v>Proveedores P. Fisicas</v>
          </cell>
          <cell r="C945" t="str">
            <v>2.1.1.2.1.7.18</v>
          </cell>
          <cell r="D945">
            <v>0</v>
          </cell>
          <cell r="E945">
            <v>0</v>
          </cell>
          <cell r="F945">
            <v>0</v>
          </cell>
          <cell r="G945">
            <v>40256.370000000003</v>
          </cell>
          <cell r="H945">
            <v>129689.62</v>
          </cell>
          <cell r="I945">
            <v>134202.72</v>
          </cell>
          <cell r="J945">
            <v>52298.6</v>
          </cell>
          <cell r="K945">
            <v>356447.30999999994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356447.30999999994</v>
          </cell>
          <cell r="Q945">
            <v>0</v>
          </cell>
          <cell r="R945">
            <v>356447.31</v>
          </cell>
          <cell r="S945">
            <v>0</v>
          </cell>
          <cell r="T945">
            <v>356447.31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356447.31</v>
          </cell>
        </row>
        <row r="946">
          <cell r="A946" t="str">
            <v>GONZALEZ PACHECO RODRIGUEZ ROBERTO</v>
          </cell>
          <cell r="B946" t="str">
            <v>Proveedores P. Fisicas</v>
          </cell>
          <cell r="C946" t="str">
            <v>2.1.1.2.1.7.19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35239.49</v>
          </cell>
          <cell r="N946">
            <v>0</v>
          </cell>
          <cell r="O946">
            <v>48899.8</v>
          </cell>
          <cell r="P946">
            <v>84139.290000000008</v>
          </cell>
          <cell r="Q946">
            <v>0</v>
          </cell>
          <cell r="R946">
            <v>84139.29</v>
          </cell>
          <cell r="S946">
            <v>0</v>
          </cell>
          <cell r="T946">
            <v>84139.29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84139.29</v>
          </cell>
        </row>
        <row r="947">
          <cell r="A947" t="str">
            <v>GOVERNMENT SOLUTIONS MEXICO S.A. DE C.V.</v>
          </cell>
          <cell r="B947" t="str">
            <v>Proveedores P. Morales</v>
          </cell>
          <cell r="C947" t="str">
            <v>2.1.1.2.1.7.21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1027992</v>
          </cell>
          <cell r="P947">
            <v>1027992</v>
          </cell>
          <cell r="Q947">
            <v>0</v>
          </cell>
          <cell r="R947">
            <v>1027992</v>
          </cell>
          <cell r="S947">
            <v>0</v>
          </cell>
          <cell r="T947">
            <v>1027992</v>
          </cell>
          <cell r="U947" t="e">
            <v>#REF!</v>
          </cell>
          <cell r="V947">
            <v>0</v>
          </cell>
          <cell r="W947">
            <v>0</v>
          </cell>
          <cell r="X947" t="e">
            <v>#REF!</v>
          </cell>
          <cell r="Y947" t="e">
            <v>#REF!</v>
          </cell>
        </row>
        <row r="948">
          <cell r="A948" t="str">
            <v>GONZALEZ GONZALEZ MELCHOR</v>
          </cell>
          <cell r="B948" t="str">
            <v>Proveedores P. Fisicas</v>
          </cell>
          <cell r="C948" t="str">
            <v>2.1.1.2.1.7.216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9159.36</v>
          </cell>
          <cell r="O948">
            <v>220978.82</v>
          </cell>
          <cell r="P948">
            <v>230138.18</v>
          </cell>
          <cell r="Q948">
            <v>0</v>
          </cell>
          <cell r="R948">
            <v>230138.18</v>
          </cell>
          <cell r="S948">
            <v>0</v>
          </cell>
          <cell r="T948">
            <v>230138.18</v>
          </cell>
          <cell r="U948" t="e">
            <v>#REF!</v>
          </cell>
          <cell r="V948">
            <v>0</v>
          </cell>
          <cell r="W948">
            <v>0</v>
          </cell>
          <cell r="X948" t="e">
            <v>#REF!</v>
          </cell>
          <cell r="Y948" t="e">
            <v>#REF!</v>
          </cell>
        </row>
        <row r="949">
          <cell r="A949" t="str">
            <v>GUERRA FLORES JULIA ERIKA</v>
          </cell>
          <cell r="B949" t="str">
            <v>Proveedores P. Fisicas</v>
          </cell>
          <cell r="C949" t="str">
            <v>2.1.1.2.1.7.218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1075250.26</v>
          </cell>
          <cell r="P949">
            <v>1075250.26</v>
          </cell>
          <cell r="Q949">
            <v>0</v>
          </cell>
          <cell r="R949">
            <v>1075250.26</v>
          </cell>
          <cell r="S949">
            <v>0</v>
          </cell>
          <cell r="T949">
            <v>1075250.26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1075250.26</v>
          </cell>
        </row>
        <row r="950">
          <cell r="A950" t="str">
            <v>GRUPO C Y D DEL CARIBE S.A. DE C.V.</v>
          </cell>
          <cell r="B950" t="str">
            <v>Proveedores P. Morales</v>
          </cell>
          <cell r="C950" t="str">
            <v>2.1.1.2.1.7.22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178555.65000000002</v>
          </cell>
          <cell r="O950">
            <v>3677.8</v>
          </cell>
          <cell r="P950">
            <v>182233.45</v>
          </cell>
          <cell r="Q950">
            <v>0</v>
          </cell>
          <cell r="R950">
            <v>182233.45</v>
          </cell>
          <cell r="S950">
            <v>0</v>
          </cell>
          <cell r="T950">
            <v>182233.45</v>
          </cell>
          <cell r="U950" t="e">
            <v>#REF!</v>
          </cell>
          <cell r="V950">
            <v>0</v>
          </cell>
          <cell r="W950">
            <v>0</v>
          </cell>
          <cell r="X950" t="e">
            <v>#REF!</v>
          </cell>
          <cell r="Y950" t="e">
            <v>#REF!</v>
          </cell>
        </row>
        <row r="951">
          <cell r="A951" t="str">
            <v>GRUPO RFACIL EMPRESARIAL S.A. DE C.V.</v>
          </cell>
          <cell r="B951" t="str">
            <v>Proveedores P. Morales</v>
          </cell>
          <cell r="C951" t="str">
            <v>2.1.1.2.1.7.225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601440</v>
          </cell>
          <cell r="P951">
            <v>601440</v>
          </cell>
          <cell r="Q951">
            <v>0</v>
          </cell>
          <cell r="R951">
            <v>601440</v>
          </cell>
          <cell r="S951">
            <v>0</v>
          </cell>
          <cell r="T951">
            <v>601440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601440</v>
          </cell>
        </row>
        <row r="952">
          <cell r="A952" t="str">
            <v>GUTIERREZ FERNANDEZ LUIS JAVIER</v>
          </cell>
          <cell r="B952" t="str">
            <v>Proveedores P. Fisicas</v>
          </cell>
          <cell r="C952" t="str">
            <v>2.1.1.2.1.7.228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85442.51</v>
          </cell>
          <cell r="P952">
            <v>85442.51</v>
          </cell>
          <cell r="Q952">
            <v>0</v>
          </cell>
          <cell r="R952">
            <v>85442.51</v>
          </cell>
          <cell r="S952">
            <v>0</v>
          </cell>
          <cell r="T952">
            <v>85442.51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85442.51</v>
          </cell>
        </row>
        <row r="953">
          <cell r="A953" t="str">
            <v>GONZALEZ ANGULO MANUEL JESUS</v>
          </cell>
          <cell r="B953" t="str">
            <v>Proveedores P. Fisicas</v>
          </cell>
          <cell r="C953" t="str">
            <v>2.1.1.2.1.7.240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</row>
        <row r="954">
          <cell r="A954" t="str">
            <v>GARCIA HERNANDEZ KEVIN CHRISTIAN</v>
          </cell>
          <cell r="B954" t="str">
            <v>Proveedores P. Fisicas</v>
          </cell>
          <cell r="C954" t="str">
            <v>2.1.1.2.1.7.243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139200</v>
          </cell>
          <cell r="P954">
            <v>139200</v>
          </cell>
          <cell r="Q954">
            <v>0</v>
          </cell>
          <cell r="R954">
            <v>139200</v>
          </cell>
          <cell r="S954">
            <v>0</v>
          </cell>
          <cell r="T954">
            <v>139200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139200</v>
          </cell>
        </row>
        <row r="955">
          <cell r="A955" t="str">
            <v>GABOUREL GARCIA JUAN CARLOS</v>
          </cell>
          <cell r="B955" t="str">
            <v>Proveedores P. Fisicas</v>
          </cell>
          <cell r="C955" t="str">
            <v>2.1.1.2.1.7.251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</row>
        <row r="956">
          <cell r="A956" t="str">
            <v>GONZALEZ GARMA PEDRO ANTONIO</v>
          </cell>
          <cell r="B956" t="str">
            <v>Proveedores P. Fisicas</v>
          </cell>
          <cell r="C956" t="str">
            <v>2.1.1.2.1.7.254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18285</v>
          </cell>
          <cell r="O956">
            <v>0</v>
          </cell>
          <cell r="P956">
            <v>18285</v>
          </cell>
          <cell r="Q956">
            <v>0</v>
          </cell>
          <cell r="R956">
            <v>18285</v>
          </cell>
          <cell r="S956">
            <v>0</v>
          </cell>
          <cell r="T956">
            <v>18285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18285</v>
          </cell>
        </row>
        <row r="957">
          <cell r="A957" t="str">
            <v xml:space="preserve">GONZALEZ CASTRO GABINO GIM </v>
          </cell>
          <cell r="B957" t="str">
            <v>Proveedores P. Fisicas</v>
          </cell>
          <cell r="C957" t="str">
            <v>2.1.1.2.1.7.255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</row>
        <row r="958">
          <cell r="A958" t="str">
            <v>GOMEZ ESTRADA GABRIELA</v>
          </cell>
          <cell r="B958" t="str">
            <v>Proveedores P. Fisicas</v>
          </cell>
          <cell r="C958" t="str">
            <v>2.1.1.2.1.7.258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22551.5</v>
          </cell>
          <cell r="O958">
            <v>0</v>
          </cell>
          <cell r="P958">
            <v>22551.5</v>
          </cell>
          <cell r="Q958">
            <v>0</v>
          </cell>
          <cell r="R958">
            <v>22551.5</v>
          </cell>
          <cell r="S958">
            <v>0</v>
          </cell>
          <cell r="T958">
            <v>22551.5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22551.5</v>
          </cell>
        </row>
        <row r="959">
          <cell r="A959" t="str">
            <v>GUTIERREZ JACAL JUAN JERONIMO</v>
          </cell>
          <cell r="B959" t="str">
            <v>Proveedores P. Fisicas</v>
          </cell>
          <cell r="C959" t="str">
            <v>2.1.1.2.1.7.259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18285</v>
          </cell>
          <cell r="O959">
            <v>0</v>
          </cell>
          <cell r="P959">
            <v>18285</v>
          </cell>
          <cell r="Q959">
            <v>0</v>
          </cell>
          <cell r="R959">
            <v>18285</v>
          </cell>
          <cell r="S959">
            <v>0</v>
          </cell>
          <cell r="T959">
            <v>18285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18285</v>
          </cell>
        </row>
        <row r="960">
          <cell r="A960" t="str">
            <v>GRUPO QS XPERT SOLUTIONS MEXICO SA DE CV</v>
          </cell>
          <cell r="B960" t="str">
            <v>Proveedores P. Morales</v>
          </cell>
          <cell r="C960" t="str">
            <v>2.1.1.2.1.7.263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159384</v>
          </cell>
          <cell r="M960">
            <v>0</v>
          </cell>
          <cell r="N960">
            <v>6974.05</v>
          </cell>
          <cell r="O960">
            <v>1742782.78</v>
          </cell>
          <cell r="P960">
            <v>1909140.83</v>
          </cell>
          <cell r="Q960">
            <v>0</v>
          </cell>
          <cell r="R960">
            <v>1909140.83</v>
          </cell>
          <cell r="S960">
            <v>0</v>
          </cell>
          <cell r="T960">
            <v>1909140.83</v>
          </cell>
          <cell r="U960" t="e">
            <v>#REF!</v>
          </cell>
          <cell r="V960">
            <v>0</v>
          </cell>
          <cell r="W960">
            <v>0</v>
          </cell>
          <cell r="X960" t="e">
            <v>#REF!</v>
          </cell>
          <cell r="Y960" t="e">
            <v>#REF!</v>
          </cell>
        </row>
        <row r="961">
          <cell r="A961" t="str">
            <v>GRUPO CONSULTOR EN IDEAS ADMINISTRATIVAS, S.A. DE C.V.</v>
          </cell>
          <cell r="B961" t="str">
            <v>Proveedores P. Morales</v>
          </cell>
          <cell r="C961" t="str">
            <v>2.1.1.2.1.7.264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444000</v>
          </cell>
          <cell r="P961">
            <v>444000</v>
          </cell>
          <cell r="Q961">
            <v>0</v>
          </cell>
          <cell r="R961">
            <v>444000</v>
          </cell>
          <cell r="S961">
            <v>0</v>
          </cell>
          <cell r="T961">
            <v>444000</v>
          </cell>
          <cell r="U961" t="e">
            <v>#REF!</v>
          </cell>
          <cell r="V961">
            <v>0</v>
          </cell>
          <cell r="W961">
            <v>0</v>
          </cell>
          <cell r="X961" t="e">
            <v>#REF!</v>
          </cell>
          <cell r="Y961" t="e">
            <v>#REF!</v>
          </cell>
        </row>
        <row r="962">
          <cell r="A962" t="str">
            <v>GONZALEZ BARQUET ESTER MARGARITA SOLEDAD</v>
          </cell>
          <cell r="B962" t="str">
            <v>Proveedores P. Fisicas</v>
          </cell>
          <cell r="C962" t="str">
            <v>2.1.1.2.1.7.265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28674.230000000007</v>
          </cell>
          <cell r="O962">
            <v>67588.56</v>
          </cell>
          <cell r="P962">
            <v>96262.790000000008</v>
          </cell>
          <cell r="Q962">
            <v>0</v>
          </cell>
          <cell r="R962">
            <v>96262.79</v>
          </cell>
          <cell r="S962">
            <v>0</v>
          </cell>
          <cell r="T962">
            <v>96262.79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96262.79</v>
          </cell>
        </row>
        <row r="963">
          <cell r="A963" t="str">
            <v>GRUPO INMOBILIARIO MEXBLOCK, S.A. DE C.V.</v>
          </cell>
          <cell r="B963" t="str">
            <v>Proveedores P. Morales</v>
          </cell>
          <cell r="C963" t="str">
            <v>2.1.1.2.1.7.267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208800</v>
          </cell>
          <cell r="P963">
            <v>208800</v>
          </cell>
          <cell r="Q963">
            <v>0</v>
          </cell>
          <cell r="R963">
            <v>208800</v>
          </cell>
          <cell r="S963">
            <v>0</v>
          </cell>
          <cell r="T963">
            <v>208800</v>
          </cell>
          <cell r="U963" t="e">
            <v>#REF!</v>
          </cell>
          <cell r="V963">
            <v>0</v>
          </cell>
          <cell r="W963">
            <v>0</v>
          </cell>
          <cell r="X963" t="e">
            <v>#REF!</v>
          </cell>
          <cell r="Y963" t="e">
            <v>#REF!</v>
          </cell>
        </row>
        <row r="964">
          <cell r="A964" t="str">
            <v>GUTIERREZ CAMPOS ROSAURA DE FATIMA</v>
          </cell>
          <cell r="B964" t="str">
            <v>Proveedores P. Fisicas</v>
          </cell>
          <cell r="C964" t="str">
            <v>2.1.1.2.1.7.28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19662</v>
          </cell>
          <cell r="P964">
            <v>19662</v>
          </cell>
          <cell r="Q964">
            <v>0</v>
          </cell>
          <cell r="R964">
            <v>19662</v>
          </cell>
          <cell r="S964">
            <v>0</v>
          </cell>
          <cell r="T964">
            <v>19662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19662</v>
          </cell>
        </row>
        <row r="965">
          <cell r="A965" t="str">
            <v>GARCIA PINTO IRIS ANILU</v>
          </cell>
          <cell r="B965" t="str">
            <v>Proveedores P. Fisicas</v>
          </cell>
          <cell r="C965" t="str">
            <v>2.1.1.2.1.7.285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41760</v>
          </cell>
          <cell r="P965">
            <v>41760</v>
          </cell>
          <cell r="Q965">
            <v>0</v>
          </cell>
          <cell r="R965">
            <v>41760</v>
          </cell>
          <cell r="S965">
            <v>0</v>
          </cell>
          <cell r="T965">
            <v>41760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41760</v>
          </cell>
        </row>
        <row r="966">
          <cell r="A966" t="str">
            <v>PROVEEDORES</v>
          </cell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</row>
        <row r="967">
          <cell r="A967" t="str">
            <v>BENEFICIARIO</v>
          </cell>
          <cell r="B967" t="str">
            <v>RUBRO EGRESOS</v>
          </cell>
          <cell r="C967" t="str">
            <v>CUENTA</v>
          </cell>
          <cell r="D967" t="str">
            <v>EJERCICIO 2010</v>
          </cell>
          <cell r="E967" t="str">
            <v>EJERCICIO 2011</v>
          </cell>
          <cell r="F967" t="str">
            <v>EJERCICIO 2012</v>
          </cell>
          <cell r="G967" t="str">
            <v>EJERCICIO 2013</v>
          </cell>
          <cell r="H967" t="str">
            <v>EJERCICIO 2014</v>
          </cell>
          <cell r="I967" t="str">
            <v>EJERCICIO 2015</v>
          </cell>
          <cell r="J967" t="str">
            <v>EJERCICIO 2016</v>
          </cell>
          <cell r="K967" t="str">
            <v>Total Hasta 2016</v>
          </cell>
          <cell r="L967" t="str">
            <v>EJERCICIO 2017</v>
          </cell>
          <cell r="M967" t="str">
            <v>EJERCICIO 2018</v>
          </cell>
          <cell r="N967" t="str">
            <v>EJERCICIO 2019</v>
          </cell>
          <cell r="O967" t="str">
            <v>EJERCICIO 2020</v>
          </cell>
          <cell r="P967" t="str">
            <v>Total general EGRESOS</v>
          </cell>
          <cell r="Q967" t="str">
            <v>DIFERENCIA</v>
          </cell>
          <cell r="R967" t="str">
            <v>SALDO EN BALANZA AL 31 DE DICIEMBRE 2020</v>
          </cell>
          <cell r="S967" t="str">
            <v>CXP GENERADAS EN EL MES  (ENERO 2021)</v>
          </cell>
          <cell r="T967" t="str">
            <v>TOTAL CXP AL 31 DE ENERO 2021</v>
          </cell>
          <cell r="U967" t="str">
            <v>PAGOS CON RECURSOS PARA (ADEFAS 2020)</v>
          </cell>
          <cell r="V967" t="str">
            <v>PAGOS VON RECURSOS PARA (PASIVOS 2020)</v>
          </cell>
          <cell r="W967" t="str">
            <v>PAGOS CON RECURSOS 2021</v>
          </cell>
          <cell r="X967" t="str">
            <v>TOTAL PAGADO EN EL MES DE ENERO 2021</v>
          </cell>
          <cell r="Y967" t="str">
            <v>SALDO FINAL</v>
          </cell>
        </row>
        <row r="968">
          <cell r="A968" t="str">
            <v>GARCIA DE LA CRUZ VICTORIA</v>
          </cell>
          <cell r="B968" t="str">
            <v>Proveedores P. Fisicas</v>
          </cell>
          <cell r="C968" t="str">
            <v>2.1.1.2.1.7.29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48071.29</v>
          </cell>
          <cell r="P968">
            <v>48071.29</v>
          </cell>
          <cell r="Q968">
            <v>0</v>
          </cell>
          <cell r="R968">
            <v>48071.29</v>
          </cell>
          <cell r="S968">
            <v>0</v>
          </cell>
          <cell r="T968">
            <v>48071.29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48071.29</v>
          </cell>
        </row>
        <row r="969">
          <cell r="A969" t="str">
            <v>GUI SOLUCIONES, S. DE R.L. DE C.V.</v>
          </cell>
          <cell r="B969" t="str">
            <v>Proveedores P. Morales</v>
          </cell>
          <cell r="C969" t="str">
            <v>2.1.1.2.1.7.293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713662.5</v>
          </cell>
          <cell r="P969">
            <v>713662.5</v>
          </cell>
          <cell r="Q969">
            <v>0</v>
          </cell>
          <cell r="R969">
            <v>713662.5</v>
          </cell>
          <cell r="S969">
            <v>0</v>
          </cell>
          <cell r="T969">
            <v>713662.5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713662.5</v>
          </cell>
        </row>
        <row r="970">
          <cell r="A970" t="str">
            <v>GRUPO PRECISION CONTROL, S.A. DE C.V.</v>
          </cell>
          <cell r="B970" t="str">
            <v>Proveedores P. Morales</v>
          </cell>
          <cell r="C970" t="str">
            <v>2.1.1.2.1.7.296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16221.44</v>
          </cell>
          <cell r="P970">
            <v>16221.44</v>
          </cell>
          <cell r="Q970">
            <v>0</v>
          </cell>
          <cell r="R970">
            <v>16221.44</v>
          </cell>
          <cell r="S970">
            <v>0</v>
          </cell>
          <cell r="T970">
            <v>16221.44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16221.44</v>
          </cell>
        </row>
        <row r="971">
          <cell r="A971" t="str">
            <v>GENERACION MITRA S.A. DE C.V.</v>
          </cell>
          <cell r="B971" t="str">
            <v>Proveedores P. Morales</v>
          </cell>
          <cell r="C971" t="str">
            <v>2.1.1.2.1.7.298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1950000</v>
          </cell>
          <cell r="P971">
            <v>1950000</v>
          </cell>
          <cell r="Q971">
            <v>0</v>
          </cell>
          <cell r="R971">
            <v>1950000</v>
          </cell>
          <cell r="S971">
            <v>0</v>
          </cell>
          <cell r="T971">
            <v>1950000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1950000</v>
          </cell>
        </row>
        <row r="972">
          <cell r="A972" t="str">
            <v>GRUPO CEPT DE MEXICO, S.A. DE C.V.</v>
          </cell>
          <cell r="B972" t="str">
            <v>Proveedores P. Morales</v>
          </cell>
          <cell r="C972" t="str">
            <v>2.1.1.2.1.7.31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93032</v>
          </cell>
          <cell r="P972">
            <v>93032</v>
          </cell>
          <cell r="Q972">
            <v>0</v>
          </cell>
          <cell r="R972">
            <v>93032</v>
          </cell>
          <cell r="S972">
            <v>0</v>
          </cell>
          <cell r="T972">
            <v>93032</v>
          </cell>
          <cell r="U972" t="e">
            <v>#REF!</v>
          </cell>
          <cell r="V972">
            <v>0</v>
          </cell>
          <cell r="W972">
            <v>0</v>
          </cell>
          <cell r="X972" t="e">
            <v>#REF!</v>
          </cell>
          <cell r="Y972" t="e">
            <v>#REF!</v>
          </cell>
        </row>
        <row r="973">
          <cell r="A973" t="str">
            <v>GRUPO VIMARLU SA DE CV</v>
          </cell>
          <cell r="B973" t="str">
            <v>Proveedores P. Morales</v>
          </cell>
          <cell r="C973" t="str">
            <v>2.1.1.2.1.7.316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9000</v>
          </cell>
          <cell r="O973">
            <v>0</v>
          </cell>
          <cell r="P973">
            <v>9000</v>
          </cell>
          <cell r="Q973">
            <v>0</v>
          </cell>
          <cell r="R973">
            <v>9000</v>
          </cell>
          <cell r="S973">
            <v>0</v>
          </cell>
          <cell r="T973">
            <v>9000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9000</v>
          </cell>
        </row>
        <row r="974">
          <cell r="A974" t="str">
            <v>GONZALEZ ORTIZ OSCAR</v>
          </cell>
          <cell r="B974" t="str">
            <v>Proveedores P. Fisicas</v>
          </cell>
          <cell r="C974" t="str">
            <v>2.1.1.2.1.7.32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884998.8</v>
          </cell>
          <cell r="P974">
            <v>884998.8</v>
          </cell>
          <cell r="Q974">
            <v>0</v>
          </cell>
          <cell r="R974">
            <v>884998.8</v>
          </cell>
          <cell r="S974">
            <v>0</v>
          </cell>
          <cell r="T974">
            <v>884998.8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884998.8</v>
          </cell>
        </row>
        <row r="975">
          <cell r="A975" t="str">
            <v xml:space="preserve">GONZALEZ LEPE DEYANIRA BEATRIZ </v>
          </cell>
          <cell r="B975" t="str">
            <v>Proveedores P. Fisicas</v>
          </cell>
          <cell r="C975" t="str">
            <v>2.1.1.2.1.7.322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10927.2</v>
          </cell>
          <cell r="O975">
            <v>231488.44999999998</v>
          </cell>
          <cell r="P975">
            <v>242415.65</v>
          </cell>
          <cell r="Q975">
            <v>0</v>
          </cell>
          <cell r="R975">
            <v>242415.65</v>
          </cell>
          <cell r="S975">
            <v>0</v>
          </cell>
          <cell r="T975">
            <v>242415.65</v>
          </cell>
          <cell r="U975" t="e">
            <v>#REF!</v>
          </cell>
          <cell r="V975">
            <v>0</v>
          </cell>
          <cell r="W975">
            <v>0</v>
          </cell>
          <cell r="X975" t="e">
            <v>#REF!</v>
          </cell>
          <cell r="Y975" t="e">
            <v>#REF!</v>
          </cell>
        </row>
        <row r="976">
          <cell r="A976" t="str">
            <v>GONZALEZ LOPEZ ISAAC</v>
          </cell>
          <cell r="B976" t="str">
            <v>Proveedores P. Fisicas</v>
          </cell>
          <cell r="C976" t="str">
            <v>2.1.1.2.1.7.325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17066</v>
          </cell>
          <cell r="O976">
            <v>0</v>
          </cell>
          <cell r="P976">
            <v>17066</v>
          </cell>
          <cell r="Q976">
            <v>0</v>
          </cell>
          <cell r="R976">
            <v>17066</v>
          </cell>
          <cell r="S976">
            <v>0</v>
          </cell>
          <cell r="T976">
            <v>17066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17066</v>
          </cell>
        </row>
        <row r="977">
          <cell r="A977" t="str">
            <v>GUATEMALA BIENPICA OFELIO</v>
          </cell>
          <cell r="B977" t="str">
            <v>Proveedores P. Fisicas</v>
          </cell>
          <cell r="C977" t="str">
            <v>2.1.1.2.1.7.328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18285</v>
          </cell>
          <cell r="O977">
            <v>0</v>
          </cell>
          <cell r="P977">
            <v>18285</v>
          </cell>
          <cell r="Q977">
            <v>0</v>
          </cell>
          <cell r="R977">
            <v>18285</v>
          </cell>
          <cell r="S977">
            <v>0</v>
          </cell>
          <cell r="T977">
            <v>18285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18285</v>
          </cell>
        </row>
        <row r="978">
          <cell r="A978" t="str">
            <v>GMB COMUNICACIONES, S.A. DE C.V.</v>
          </cell>
          <cell r="B978" t="str">
            <v>Proveedores P. Morales</v>
          </cell>
          <cell r="C978" t="str">
            <v>2.1.1.2.1.7.33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339999.96</v>
          </cell>
          <cell r="P978">
            <v>339999.96</v>
          </cell>
          <cell r="Q978">
            <v>0</v>
          </cell>
          <cell r="R978">
            <v>339999.96</v>
          </cell>
          <cell r="S978">
            <v>0</v>
          </cell>
          <cell r="T978">
            <v>339999.96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339999.96</v>
          </cell>
        </row>
        <row r="979">
          <cell r="A979" t="str">
            <v>GUTIERREZ DZUL ISELA</v>
          </cell>
          <cell r="B979" t="str">
            <v>Proveedores P. Fisicas</v>
          </cell>
          <cell r="C979" t="str">
            <v>2.1.1.2.1.7.330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867373.96</v>
          </cell>
          <cell r="P979">
            <v>867373.96</v>
          </cell>
          <cell r="Q979">
            <v>0</v>
          </cell>
          <cell r="R979">
            <v>867373.96</v>
          </cell>
          <cell r="S979">
            <v>0</v>
          </cell>
          <cell r="T979">
            <v>867373.96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867373.96</v>
          </cell>
        </row>
        <row r="980">
          <cell r="A980" t="str">
            <v>GRUPO PROFESIONA SHALOM, S.A. DE C.V.</v>
          </cell>
          <cell r="B980" t="str">
            <v>Proveedores P. Morales</v>
          </cell>
          <cell r="C980" t="str">
            <v>2.1.1.2.1.7.335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11170540</v>
          </cell>
          <cell r="O980">
            <v>1584960.78</v>
          </cell>
          <cell r="P980">
            <v>12755500.779999999</v>
          </cell>
          <cell r="Q980">
            <v>0</v>
          </cell>
          <cell r="R980">
            <v>12755500.779999999</v>
          </cell>
          <cell r="S980">
            <v>0</v>
          </cell>
          <cell r="T980">
            <v>12755500.779999999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12755500.779999999</v>
          </cell>
        </row>
        <row r="981">
          <cell r="A981" t="str">
            <v>GALEANA SOLORZANO VLADIMIR</v>
          </cell>
          <cell r="B981" t="str">
            <v>Proveedores P. Fisicas</v>
          </cell>
          <cell r="C981" t="str">
            <v>2.1.1.2.1.7.339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170000</v>
          </cell>
          <cell r="P981">
            <v>170000</v>
          </cell>
          <cell r="Q981">
            <v>0</v>
          </cell>
          <cell r="R981">
            <v>170000</v>
          </cell>
          <cell r="S981">
            <v>0</v>
          </cell>
          <cell r="T981">
            <v>170000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170000</v>
          </cell>
        </row>
        <row r="982">
          <cell r="A982" t="str">
            <v>GESTIONA VERDE S. DE R.L. DE C.V.</v>
          </cell>
          <cell r="B982" t="str">
            <v>Proveedores P. Morales</v>
          </cell>
          <cell r="C982" t="str">
            <v>2.1.1.2.1.7.340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20130</v>
          </cell>
          <cell r="P982">
            <v>20130</v>
          </cell>
          <cell r="Q982">
            <v>0</v>
          </cell>
          <cell r="R982">
            <v>20130</v>
          </cell>
          <cell r="S982">
            <v>0</v>
          </cell>
          <cell r="T982">
            <v>20130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20130</v>
          </cell>
        </row>
        <row r="983">
          <cell r="A983" t="str">
            <v>GOMEZ CANTO WILSON DE JESUS</v>
          </cell>
          <cell r="B983" t="str">
            <v>Proveedores P. Fisicas</v>
          </cell>
          <cell r="C983" t="str">
            <v>2.1.1.2.1.7.341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116806.20000000001</v>
          </cell>
          <cell r="P983">
            <v>116806.20000000001</v>
          </cell>
          <cell r="Q983">
            <v>0</v>
          </cell>
          <cell r="R983">
            <v>116806.2</v>
          </cell>
          <cell r="S983">
            <v>0</v>
          </cell>
          <cell r="T983">
            <v>116806.2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116806.2</v>
          </cell>
        </row>
        <row r="984">
          <cell r="A984" t="str">
            <v>GIM COMPAÑÍA EDITORIAL, S.A. DE C.V.</v>
          </cell>
          <cell r="B984" t="str">
            <v>Proveedores P. Fisicas</v>
          </cell>
          <cell r="C984" t="str">
            <v>2.1.1.2.1.7.37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</row>
        <row r="985">
          <cell r="A985" t="str">
            <v>GARCIA MARTIN IGNACIO</v>
          </cell>
          <cell r="B985" t="str">
            <v>Proveedores P. Fisicas</v>
          </cell>
          <cell r="C985" t="str">
            <v>2.1.1.2.1.7.5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13631.25</v>
          </cell>
          <cell r="K985">
            <v>13631.25</v>
          </cell>
          <cell r="L985">
            <v>0</v>
          </cell>
          <cell r="M985">
            <v>0</v>
          </cell>
          <cell r="N985">
            <v>39419.05000000001</v>
          </cell>
          <cell r="O985">
            <v>71412.63</v>
          </cell>
          <cell r="P985">
            <v>124462.93000000002</v>
          </cell>
          <cell r="Q985">
            <v>0</v>
          </cell>
          <cell r="R985">
            <v>124462.93</v>
          </cell>
          <cell r="S985">
            <v>0</v>
          </cell>
          <cell r="T985">
            <v>124462.93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124462.93</v>
          </cell>
        </row>
        <row r="986">
          <cell r="A986" t="str">
            <v>GRUPO MEXMEDIA S.A. DE C.V.</v>
          </cell>
          <cell r="B986" t="str">
            <v>Proveedores P. Morales</v>
          </cell>
          <cell r="C986" t="str">
            <v>2.1.1.2.1.7.55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8700</v>
          </cell>
          <cell r="K986">
            <v>8700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8700</v>
          </cell>
          <cell r="Q986">
            <v>0</v>
          </cell>
          <cell r="R986">
            <v>8700</v>
          </cell>
          <cell r="S986">
            <v>0</v>
          </cell>
          <cell r="T986">
            <v>8700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8700</v>
          </cell>
        </row>
        <row r="987">
          <cell r="A987" t="str">
            <v>GONZALEZ PECH ROBERTO</v>
          </cell>
          <cell r="B987" t="str">
            <v>Proveedores P. Fisicas</v>
          </cell>
          <cell r="C987" t="str">
            <v>2.1.1.2.1.7.6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15916.41</v>
          </cell>
          <cell r="P987">
            <v>15916.41</v>
          </cell>
          <cell r="Q987">
            <v>0</v>
          </cell>
          <cell r="R987">
            <v>15916.41</v>
          </cell>
          <cell r="S987">
            <v>0</v>
          </cell>
          <cell r="T987">
            <v>15916.41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15916.41</v>
          </cell>
        </row>
        <row r="988">
          <cell r="A988" t="str">
            <v>GARCIA Y SOTO JUSTO CESAR</v>
          </cell>
          <cell r="B988" t="str">
            <v>Proveedores P. Fisicas</v>
          </cell>
          <cell r="C988" t="str">
            <v>2.1.1.2.1.7.68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9825.2000000000007</v>
          </cell>
          <cell r="O988">
            <v>26332</v>
          </cell>
          <cell r="P988">
            <v>36157.199999999997</v>
          </cell>
          <cell r="Q988">
            <v>0</v>
          </cell>
          <cell r="R988">
            <v>36157.199999999997</v>
          </cell>
          <cell r="S988">
            <v>0</v>
          </cell>
          <cell r="T988">
            <v>36157.199999999997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36157.199999999997</v>
          </cell>
        </row>
        <row r="989">
          <cell r="A989" t="str">
            <v>GRUPO PAPELERO DE QUINTANA ROO S.A. DE C.V.</v>
          </cell>
          <cell r="B989" t="str">
            <v>Proveedores P. Morales</v>
          </cell>
          <cell r="C989" t="str">
            <v>2.1.1.2.1.7.69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2076801.8499999989</v>
          </cell>
          <cell r="O989">
            <v>99180</v>
          </cell>
          <cell r="P989">
            <v>2175981.8499999987</v>
          </cell>
          <cell r="Q989">
            <v>0</v>
          </cell>
          <cell r="R989">
            <v>2175981.85</v>
          </cell>
          <cell r="S989">
            <v>0</v>
          </cell>
          <cell r="T989">
            <v>2175981.85</v>
          </cell>
          <cell r="U989" t="e">
            <v>#REF!</v>
          </cell>
          <cell r="V989">
            <v>0</v>
          </cell>
          <cell r="W989">
            <v>0</v>
          </cell>
          <cell r="X989" t="e">
            <v>#REF!</v>
          </cell>
          <cell r="Y989" t="e">
            <v>#REF!</v>
          </cell>
        </row>
        <row r="990">
          <cell r="A990" t="str">
            <v>GAMBOA MORENO PAULA REBECA</v>
          </cell>
          <cell r="B990" t="str">
            <v>Proveedores P. Fisicas</v>
          </cell>
          <cell r="C990" t="str">
            <v>2.1.1.2.1.7.70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129688</v>
          </cell>
          <cell r="P990">
            <v>129688</v>
          </cell>
          <cell r="Q990">
            <v>0</v>
          </cell>
          <cell r="R990">
            <v>129688</v>
          </cell>
          <cell r="S990">
            <v>0</v>
          </cell>
          <cell r="T990">
            <v>129688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129688</v>
          </cell>
        </row>
        <row r="991">
          <cell r="A991" t="str">
            <v>GONZALEZ ACOSTA ERICA ALEJANDRA</v>
          </cell>
          <cell r="B991" t="str">
            <v>Proveedores P. Fisicas</v>
          </cell>
          <cell r="C991" t="str">
            <v>2.1.1.2.1.7.79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700.64</v>
          </cell>
          <cell r="I991">
            <v>429.2</v>
          </cell>
          <cell r="J991">
            <v>0</v>
          </cell>
          <cell r="K991">
            <v>1129.8399999999999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1129.8399999999999</v>
          </cell>
          <cell r="Q991">
            <v>0</v>
          </cell>
          <cell r="R991">
            <v>1129.8399999999999</v>
          </cell>
          <cell r="S991">
            <v>0</v>
          </cell>
          <cell r="T991">
            <v>1129.8399999999999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1129.8399999999999</v>
          </cell>
        </row>
        <row r="992">
          <cell r="A992" t="str">
            <v>GRUPO EDITORIAL CASTILLO S. DE R.L. DE C.V.</v>
          </cell>
          <cell r="B992" t="str">
            <v>Proveedores P. Morales</v>
          </cell>
          <cell r="C992" t="str">
            <v>2.1.1.2.1.7.80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46417.4</v>
          </cell>
          <cell r="M992">
            <v>441136.9</v>
          </cell>
          <cell r="N992">
            <v>1253585.7800000003</v>
          </cell>
          <cell r="O992">
            <v>1002636.2599999995</v>
          </cell>
          <cell r="P992">
            <v>2743776.34</v>
          </cell>
          <cell r="Q992">
            <v>0</v>
          </cell>
          <cell r="R992">
            <v>2743776.34</v>
          </cell>
          <cell r="S992">
            <v>0</v>
          </cell>
          <cell r="T992">
            <v>2743776.34</v>
          </cell>
          <cell r="U992" t="e">
            <v>#REF!</v>
          </cell>
          <cell r="V992">
            <v>0</v>
          </cell>
          <cell r="W992">
            <v>0</v>
          </cell>
          <cell r="X992" t="e">
            <v>#REF!</v>
          </cell>
          <cell r="Y992" t="e">
            <v>#REF!</v>
          </cell>
        </row>
        <row r="993">
          <cell r="A993" t="str">
            <v>GIOMAYAL, S.A. DE C.V.</v>
          </cell>
          <cell r="B993" t="str">
            <v>Proveedores P. Morales</v>
          </cell>
          <cell r="C993" t="str">
            <v>2.1.1.2.1.7.94</v>
          </cell>
          <cell r="D993">
            <v>0</v>
          </cell>
          <cell r="E993">
            <v>0</v>
          </cell>
          <cell r="F993">
            <v>0</v>
          </cell>
          <cell r="G993">
            <v>70546.490000000005</v>
          </cell>
          <cell r="H993">
            <v>0</v>
          </cell>
          <cell r="I993">
            <v>0</v>
          </cell>
          <cell r="J993">
            <v>0</v>
          </cell>
          <cell r="K993">
            <v>70546.490000000005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70546.490000000005</v>
          </cell>
          <cell r="Q993">
            <v>0</v>
          </cell>
          <cell r="R993">
            <v>70546.490000000005</v>
          </cell>
          <cell r="S993">
            <v>0</v>
          </cell>
          <cell r="T993">
            <v>70546.490000000005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70546.490000000005</v>
          </cell>
        </row>
        <row r="994">
          <cell r="A994" t="str">
            <v>HOSTAL DEL SOL, S.A. DE C.V.</v>
          </cell>
          <cell r="B994" t="str">
            <v>Proveedores P. Morales</v>
          </cell>
          <cell r="C994" t="str">
            <v>2.1.1.2.1.8.12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4950.3999999999996</v>
          </cell>
          <cell r="I994">
            <v>5093.2</v>
          </cell>
          <cell r="J994">
            <v>10662.4</v>
          </cell>
          <cell r="K994">
            <v>20706</v>
          </cell>
          <cell r="L994">
            <v>4998</v>
          </cell>
          <cell r="M994">
            <v>0</v>
          </cell>
          <cell r="N994">
            <v>0</v>
          </cell>
          <cell r="O994">
            <v>0</v>
          </cell>
          <cell r="P994">
            <v>25704</v>
          </cell>
          <cell r="Q994">
            <v>0</v>
          </cell>
          <cell r="R994">
            <v>25704</v>
          </cell>
          <cell r="S994">
            <v>0</v>
          </cell>
          <cell r="T994">
            <v>25704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25704</v>
          </cell>
        </row>
        <row r="995">
          <cell r="A995" t="str">
            <v>HSBC MEXICO, S.A. INSTITUCION DE BANCA MULTIPLE, GRUPO</v>
          </cell>
          <cell r="B995" t="str">
            <v>Proveedores P. Morales</v>
          </cell>
          <cell r="C995" t="str">
            <v>2.1.1.2.1.8.36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102.08</v>
          </cell>
          <cell r="P995">
            <v>102.08</v>
          </cell>
          <cell r="Q995">
            <v>0</v>
          </cell>
          <cell r="R995">
            <v>102.08</v>
          </cell>
          <cell r="S995">
            <v>0</v>
          </cell>
          <cell r="T995">
            <v>102.08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102.08</v>
          </cell>
        </row>
        <row r="996">
          <cell r="A996" t="str">
            <v>HERNANDEZ BOLAINA ELIAS</v>
          </cell>
          <cell r="B996" t="str">
            <v>Proveedores P. Fisicas</v>
          </cell>
          <cell r="C996" t="str">
            <v>2.1.1.2.1.8.54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29527.8</v>
          </cell>
          <cell r="I996">
            <v>31064.799999999996</v>
          </cell>
          <cell r="J996">
            <v>0</v>
          </cell>
          <cell r="K996">
            <v>60592.599999999991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60592.599999999991</v>
          </cell>
          <cell r="Q996">
            <v>0</v>
          </cell>
          <cell r="R996">
            <v>60592.6</v>
          </cell>
          <cell r="S996">
            <v>0</v>
          </cell>
          <cell r="T996">
            <v>60592.6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60592.6</v>
          </cell>
        </row>
        <row r="997">
          <cell r="A997" t="str">
            <v>HOSPITALITY CARIBBEAN HOTELS S.A. DE C.V.</v>
          </cell>
          <cell r="B997" t="str">
            <v>Proveedores P. Morales</v>
          </cell>
          <cell r="C997" t="str">
            <v>2.1.1.2.1.8.63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9338</v>
          </cell>
          <cell r="K997">
            <v>9338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9338</v>
          </cell>
          <cell r="Q997">
            <v>0</v>
          </cell>
          <cell r="R997">
            <v>9338</v>
          </cell>
          <cell r="S997">
            <v>0</v>
          </cell>
          <cell r="T997">
            <v>9338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9338</v>
          </cell>
        </row>
        <row r="998">
          <cell r="A998" t="str">
            <v>HERNANDEZ LOPEZ ROSA YAZMIN</v>
          </cell>
          <cell r="B998" t="str">
            <v>Proveedores P. Fisicas</v>
          </cell>
          <cell r="C998" t="str">
            <v>2.1.1.2.1.8.64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709616.7</v>
          </cell>
          <cell r="P998">
            <v>709616.7</v>
          </cell>
          <cell r="Q998">
            <v>0</v>
          </cell>
          <cell r="R998">
            <v>709616.7</v>
          </cell>
          <cell r="S998">
            <v>0</v>
          </cell>
          <cell r="T998">
            <v>709616.7</v>
          </cell>
          <cell r="U998" t="e">
            <v>#REF!</v>
          </cell>
          <cell r="V998">
            <v>0</v>
          </cell>
          <cell r="W998">
            <v>0</v>
          </cell>
          <cell r="X998" t="e">
            <v>#REF!</v>
          </cell>
          <cell r="Y998" t="e">
            <v>#REF!</v>
          </cell>
        </row>
        <row r="999">
          <cell r="A999" t="str">
            <v xml:space="preserve">HERNANDEZ ARCOS JUAN MISAEL </v>
          </cell>
          <cell r="B999" t="str">
            <v>Proveedores P. Fisicas</v>
          </cell>
          <cell r="C999" t="str">
            <v>2.1.1.2.1.8.66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378080.68</v>
          </cell>
          <cell r="N999">
            <v>438362.7699999999</v>
          </cell>
          <cell r="O999">
            <v>2425660.16</v>
          </cell>
          <cell r="P999">
            <v>3242103.6100000003</v>
          </cell>
          <cell r="Q999">
            <v>0</v>
          </cell>
          <cell r="R999">
            <v>3242103.61</v>
          </cell>
          <cell r="S999">
            <v>0</v>
          </cell>
          <cell r="T999">
            <v>3242103.61</v>
          </cell>
          <cell r="U999" t="e">
            <v>#REF!</v>
          </cell>
          <cell r="V999">
            <v>0</v>
          </cell>
          <cell r="W999">
            <v>0</v>
          </cell>
          <cell r="X999" t="e">
            <v>#REF!</v>
          </cell>
          <cell r="Y999" t="e">
            <v>#REF!</v>
          </cell>
        </row>
        <row r="1000">
          <cell r="A1000" t="str">
            <v xml:space="preserve">HERNANDEZ HERNANDEZ ALBINA </v>
          </cell>
          <cell r="B1000" t="str">
            <v>Proveedores P. Fisicas</v>
          </cell>
          <cell r="C1000" t="str">
            <v>2.1.1.2.1.8.76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45103</v>
          </cell>
          <cell r="O1000">
            <v>0</v>
          </cell>
          <cell r="P1000">
            <v>45103</v>
          </cell>
          <cell r="Q1000">
            <v>0</v>
          </cell>
          <cell r="R1000">
            <v>45103</v>
          </cell>
          <cell r="S1000">
            <v>0</v>
          </cell>
          <cell r="T1000">
            <v>45103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45103</v>
          </cell>
        </row>
        <row r="1001">
          <cell r="A1001" t="str">
            <v xml:space="preserve">HERNANDEZ HERNANDEZ JOSE JUAN </v>
          </cell>
          <cell r="B1001" t="str">
            <v>Proveedores P. Fisicas</v>
          </cell>
          <cell r="C1001" t="str">
            <v>2.1.1.2.1.8.77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8533</v>
          </cell>
          <cell r="O1001">
            <v>0</v>
          </cell>
          <cell r="P1001">
            <v>8533</v>
          </cell>
          <cell r="Q1001">
            <v>0</v>
          </cell>
          <cell r="R1001">
            <v>8533</v>
          </cell>
          <cell r="S1001">
            <v>0</v>
          </cell>
          <cell r="T1001">
            <v>8533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8533</v>
          </cell>
        </row>
        <row r="1002">
          <cell r="A1002" t="str">
            <v>HICA OPERACIONES, S. DE R.L. DE C.V.</v>
          </cell>
          <cell r="B1002" t="str">
            <v>Proveedores P. Morales</v>
          </cell>
          <cell r="C1002" t="str">
            <v>2.1.1.2.1.8.86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452489.6</v>
          </cell>
          <cell r="O1002">
            <v>324979.92</v>
          </cell>
          <cell r="P1002">
            <v>777469.52</v>
          </cell>
          <cell r="Q1002">
            <v>0</v>
          </cell>
          <cell r="R1002">
            <v>777469.52</v>
          </cell>
          <cell r="S1002">
            <v>0</v>
          </cell>
          <cell r="T1002">
            <v>777469.52</v>
          </cell>
          <cell r="U1002" t="e">
            <v>#REF!</v>
          </cell>
          <cell r="V1002">
            <v>0</v>
          </cell>
          <cell r="W1002">
            <v>0</v>
          </cell>
          <cell r="X1002" t="e">
            <v>#REF!</v>
          </cell>
          <cell r="Y1002" t="e">
            <v>#REF!</v>
          </cell>
        </row>
        <row r="1003">
          <cell r="A1003" t="str">
            <v>HIPERSTAFF EMPRESARIAL, S.A. DE C.V.</v>
          </cell>
          <cell r="B1003" t="str">
            <v>Proveedores P. Morales</v>
          </cell>
          <cell r="C1003" t="str">
            <v>2.1.1.2.1.8.91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3514800</v>
          </cell>
          <cell r="P1003">
            <v>3514800</v>
          </cell>
          <cell r="Q1003">
            <v>0</v>
          </cell>
          <cell r="R1003">
            <v>3514800</v>
          </cell>
          <cell r="S1003">
            <v>0</v>
          </cell>
          <cell r="T1003">
            <v>3514800</v>
          </cell>
          <cell r="U1003" t="e">
            <v>#REF!</v>
          </cell>
          <cell r="V1003">
            <v>0</v>
          </cell>
          <cell r="W1003">
            <v>0</v>
          </cell>
          <cell r="X1003" t="e">
            <v>#REF!</v>
          </cell>
          <cell r="Y1003" t="e">
            <v>#REF!</v>
          </cell>
        </row>
        <row r="1004">
          <cell r="A1004" t="str">
            <v xml:space="preserve">HERNANDEZ LOPEZ CAMILO </v>
          </cell>
          <cell r="B1004" t="str">
            <v>Proveedores P. Fisicas</v>
          </cell>
          <cell r="C1004" t="str">
            <v>2.1.1.2.1.8.93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8533</v>
          </cell>
          <cell r="O1004">
            <v>0</v>
          </cell>
          <cell r="P1004">
            <v>8533</v>
          </cell>
          <cell r="Q1004">
            <v>0</v>
          </cell>
          <cell r="R1004">
            <v>8533</v>
          </cell>
          <cell r="S1004">
            <v>0</v>
          </cell>
          <cell r="T1004">
            <v>8533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8533</v>
          </cell>
        </row>
        <row r="1005">
          <cell r="A1005" t="str">
            <v>HANDALL DIAZ JENNIFER</v>
          </cell>
          <cell r="B1005" t="str">
            <v>Proveedores P. Fisicas</v>
          </cell>
          <cell r="C1005" t="str">
            <v>2.1.1.2.1.8.96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124152.48000000001</v>
          </cell>
          <cell r="P1005">
            <v>124152.48000000001</v>
          </cell>
          <cell r="Q1005">
            <v>0</v>
          </cell>
          <cell r="R1005">
            <v>124152.48</v>
          </cell>
          <cell r="S1005">
            <v>0</v>
          </cell>
          <cell r="T1005">
            <v>124152.48</v>
          </cell>
          <cell r="U1005" t="e">
            <v>#REF!</v>
          </cell>
          <cell r="V1005" t="e">
            <v>#REF!</v>
          </cell>
          <cell r="W1005">
            <v>0</v>
          </cell>
          <cell r="X1005" t="e">
            <v>#REF!</v>
          </cell>
          <cell r="Y1005" t="e">
            <v>#REF!</v>
          </cell>
        </row>
        <row r="1006">
          <cell r="A1006" t="str">
            <v>LA IMAGEN ES TODO, S.A. DE C.V.</v>
          </cell>
          <cell r="B1006" t="str">
            <v>Proveedores P. Morales</v>
          </cell>
          <cell r="C1006" t="str">
            <v>2.1.1.2.1.9.1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428000</v>
          </cell>
          <cell r="P1006">
            <v>428000</v>
          </cell>
          <cell r="Q1006">
            <v>0</v>
          </cell>
          <cell r="R1006">
            <v>428000</v>
          </cell>
          <cell r="S1006">
            <v>0</v>
          </cell>
          <cell r="T1006">
            <v>428000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428000</v>
          </cell>
        </row>
        <row r="1007">
          <cell r="A1007" t="str">
            <v>INSUMOS HOSPITALARIOS ALPHA, S.A. DE C.V.</v>
          </cell>
          <cell r="B1007" t="str">
            <v>Proveedores P. Morales</v>
          </cell>
          <cell r="C1007" t="str">
            <v>2.1.1.2.1.9.10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965990</v>
          </cell>
          <cell r="P1007">
            <v>965990</v>
          </cell>
          <cell r="Q1007">
            <v>0</v>
          </cell>
          <cell r="R1007">
            <v>965990</v>
          </cell>
          <cell r="S1007">
            <v>0</v>
          </cell>
          <cell r="T1007">
            <v>965990</v>
          </cell>
          <cell r="U1007">
            <v>0</v>
          </cell>
          <cell r="V1007" t="e">
            <v>#REF!</v>
          </cell>
          <cell r="W1007">
            <v>0</v>
          </cell>
          <cell r="X1007" t="e">
            <v>#REF!</v>
          </cell>
          <cell r="Y1007" t="e">
            <v>#REF!</v>
          </cell>
        </row>
        <row r="1008">
          <cell r="A1008" t="str">
            <v>IZQUIERDO ULLOA LAURA LUCILA</v>
          </cell>
          <cell r="B1008" t="str">
            <v>Proveedores P. Fisicas</v>
          </cell>
          <cell r="C1008" t="str">
            <v>2.1.1.2.1.9.105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5684</v>
          </cell>
          <cell r="P1008">
            <v>5684</v>
          </cell>
          <cell r="Q1008">
            <v>0</v>
          </cell>
          <cell r="R1008">
            <v>5684</v>
          </cell>
          <cell r="S1008">
            <v>0</v>
          </cell>
          <cell r="T1008">
            <v>5684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5684</v>
          </cell>
        </row>
        <row r="1009">
          <cell r="A1009" t="str">
            <v>INMOBILIARIA ECOPREMIUM, S.A. DE C.V.</v>
          </cell>
          <cell r="B1009" t="str">
            <v>Proveedores P. Morales</v>
          </cell>
          <cell r="C1009" t="str">
            <v>2.1.1.2.1.9.106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90000</v>
          </cell>
          <cell r="O1009">
            <v>0</v>
          </cell>
          <cell r="P1009">
            <v>90000</v>
          </cell>
          <cell r="Q1009">
            <v>0</v>
          </cell>
          <cell r="R1009">
            <v>90000</v>
          </cell>
          <cell r="S1009">
            <v>0</v>
          </cell>
          <cell r="T1009">
            <v>90000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90000</v>
          </cell>
        </row>
        <row r="1010">
          <cell r="A1010" t="str">
            <v>INTEGRADORA DE SERVICIOS DE QUINTANA ROO, S. DE R.L. DE C.V.</v>
          </cell>
          <cell r="B1010" t="str">
            <v>Proveedores P. Morales</v>
          </cell>
          <cell r="C1010" t="str">
            <v>2.1.1.2.1.9.108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356000</v>
          </cell>
          <cell r="M1010">
            <v>156000</v>
          </cell>
          <cell r="N1010">
            <v>0</v>
          </cell>
          <cell r="O1010">
            <v>879695.02</v>
          </cell>
          <cell r="P1010">
            <v>1391695.02</v>
          </cell>
          <cell r="Q1010">
            <v>0</v>
          </cell>
          <cell r="R1010">
            <v>1391695.02</v>
          </cell>
          <cell r="S1010">
            <v>0</v>
          </cell>
          <cell r="T1010">
            <v>1391695.02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1391695.02</v>
          </cell>
        </row>
        <row r="1011">
          <cell r="A1011" t="str">
            <v>INTERNACIONAL DE SEGURIDAD Y COMUNICACIONES S.A. DE C.V.</v>
          </cell>
          <cell r="B1011" t="str">
            <v>Proveedores P. Morales</v>
          </cell>
          <cell r="C1011" t="str">
            <v>2.1.1.2.1.9.11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2649737.81</v>
          </cell>
          <cell r="P1011">
            <v>2649737.81</v>
          </cell>
          <cell r="Q1011">
            <v>0</v>
          </cell>
          <cell r="R1011">
            <v>2649737.81</v>
          </cell>
          <cell r="S1011">
            <v>0</v>
          </cell>
          <cell r="T1011">
            <v>2649737.81</v>
          </cell>
          <cell r="U1011">
            <v>0</v>
          </cell>
          <cell r="V1011" t="e">
            <v>#REF!</v>
          </cell>
          <cell r="W1011">
            <v>0</v>
          </cell>
          <cell r="X1011" t="e">
            <v>#REF!</v>
          </cell>
          <cell r="Y1011" t="e">
            <v>#REF!</v>
          </cell>
        </row>
        <row r="1012">
          <cell r="A1012" t="str">
            <v>INTEGRAM SERVICIOS DIGITALES S.A. DE C.V.</v>
          </cell>
          <cell r="B1012" t="str">
            <v>Proveedores P. Morales</v>
          </cell>
          <cell r="C1012" t="str">
            <v>2.1.1.2.1.9.120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454000</v>
          </cell>
          <cell r="P1012">
            <v>454000</v>
          </cell>
          <cell r="Q1012">
            <v>0</v>
          </cell>
          <cell r="R1012">
            <v>454000</v>
          </cell>
          <cell r="S1012">
            <v>0</v>
          </cell>
          <cell r="T1012">
            <v>454000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454000</v>
          </cell>
        </row>
        <row r="1013">
          <cell r="A1013" t="str">
            <v>INNOVACIONES ESTRUCTURALES EQUINOX DE MEXICO, S.A. DE C.V.</v>
          </cell>
          <cell r="B1013" t="str">
            <v>Proveedores P. Morales</v>
          </cell>
          <cell r="C1013" t="str">
            <v>2.1.1.2.1.9.121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2632000</v>
          </cell>
          <cell r="N1013">
            <v>0</v>
          </cell>
          <cell r="O1013">
            <v>0</v>
          </cell>
          <cell r="P1013">
            <v>2632000</v>
          </cell>
          <cell r="Q1013">
            <v>0</v>
          </cell>
          <cell r="R1013">
            <v>2632000</v>
          </cell>
          <cell r="S1013">
            <v>0</v>
          </cell>
          <cell r="T1013">
            <v>2632000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2632000</v>
          </cell>
        </row>
        <row r="1014">
          <cell r="A1014" t="str">
            <v>PROVEEDORES</v>
          </cell>
          <cell r="B1014">
            <v>0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</row>
        <row r="1015">
          <cell r="A1015" t="str">
            <v>BENEFICIARIO</v>
          </cell>
          <cell r="B1015" t="str">
            <v>RUBRO EGRESOS</v>
          </cell>
          <cell r="C1015" t="str">
            <v>CUENTA</v>
          </cell>
          <cell r="D1015" t="str">
            <v>EJERCICIO 2010</v>
          </cell>
          <cell r="E1015" t="str">
            <v>EJERCICIO 2011</v>
          </cell>
          <cell r="F1015" t="str">
            <v>EJERCICIO 2012</v>
          </cell>
          <cell r="G1015" t="str">
            <v>EJERCICIO 2013</v>
          </cell>
          <cell r="H1015" t="str">
            <v>EJERCICIO 2014</v>
          </cell>
          <cell r="I1015" t="str">
            <v>EJERCICIO 2015</v>
          </cell>
          <cell r="J1015" t="str">
            <v>EJERCICIO 2016</v>
          </cell>
          <cell r="K1015" t="str">
            <v>Total Hasta 2016</v>
          </cell>
          <cell r="L1015" t="str">
            <v>EJERCICIO 2017</v>
          </cell>
          <cell r="M1015" t="str">
            <v>EJERCICIO 2018</v>
          </cell>
          <cell r="N1015" t="str">
            <v>EJERCICIO 2019</v>
          </cell>
          <cell r="O1015" t="str">
            <v>EJERCICIO 2020</v>
          </cell>
          <cell r="P1015" t="str">
            <v>Total general EGRESOS</v>
          </cell>
          <cell r="Q1015" t="str">
            <v>DIFERENCIA</v>
          </cell>
          <cell r="R1015" t="str">
            <v>SALDO EN BALANZA AL 31 DE DICIEMBRE 2020</v>
          </cell>
          <cell r="S1015" t="str">
            <v>CXP GENERADAS EN EL MES  (ENERO 2021)</v>
          </cell>
          <cell r="T1015" t="str">
            <v>TOTAL CXP AL 31 DE ENERO 2021</v>
          </cell>
          <cell r="U1015" t="str">
            <v>PAGOS CON RECURSOS PARA (ADEFAS 2020)</v>
          </cell>
          <cell r="V1015" t="str">
            <v>PAGOS VON RECURSOS PARA (PASIVOS 2020)</v>
          </cell>
          <cell r="W1015" t="str">
            <v>PAGOS CON RECURSOS 2021</v>
          </cell>
          <cell r="X1015" t="str">
            <v>TOTAL PAGADO EN EL MES DE ENERO 2021</v>
          </cell>
          <cell r="Y1015" t="str">
            <v>SALDO FINAL</v>
          </cell>
        </row>
        <row r="1016">
          <cell r="A1016" t="str">
            <v>INNOVACION DISEÑO Y DESARROLLO EN TECNOLOGIA, S.A. DE C.V.</v>
          </cell>
          <cell r="B1016" t="str">
            <v>Proveedores P. Morales</v>
          </cell>
          <cell r="C1016" t="str">
            <v>2.1.1.2.1.9.14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35090</v>
          </cell>
          <cell r="P1016">
            <v>35090</v>
          </cell>
          <cell r="Q1016">
            <v>0</v>
          </cell>
          <cell r="R1016">
            <v>35090</v>
          </cell>
          <cell r="S1016">
            <v>0</v>
          </cell>
          <cell r="T1016">
            <v>35090</v>
          </cell>
          <cell r="U1016">
            <v>0</v>
          </cell>
          <cell r="V1016" t="e">
            <v>#REF!</v>
          </cell>
          <cell r="W1016">
            <v>0</v>
          </cell>
          <cell r="X1016" t="e">
            <v>#REF!</v>
          </cell>
          <cell r="Y1016" t="e">
            <v>#REF!</v>
          </cell>
        </row>
        <row r="1017">
          <cell r="A1017" t="str">
            <v>IMPORTADORA TRIPOLI, S.A DE C.V.</v>
          </cell>
          <cell r="B1017" t="str">
            <v>Proveedores P. Morales</v>
          </cell>
          <cell r="C1017" t="str">
            <v>2.1.1.2.1.9.16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6630</v>
          </cell>
          <cell r="K1017">
            <v>6630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6630</v>
          </cell>
          <cell r="Q1017">
            <v>0</v>
          </cell>
          <cell r="R1017">
            <v>6630</v>
          </cell>
          <cell r="S1017">
            <v>0</v>
          </cell>
          <cell r="T1017">
            <v>6630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6630</v>
          </cell>
        </row>
        <row r="1018">
          <cell r="A1018" t="str">
            <v>INMOBILIARIA NOOR S.A DE C.V.</v>
          </cell>
          <cell r="B1018" t="str">
            <v>Proveedores P. Morales</v>
          </cell>
          <cell r="C1018" t="str">
            <v>2.1.1.2.1.9.33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16800</v>
          </cell>
          <cell r="J1018">
            <v>0</v>
          </cell>
          <cell r="K1018">
            <v>16800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16800</v>
          </cell>
          <cell r="Q1018">
            <v>0</v>
          </cell>
          <cell r="R1018">
            <v>16800</v>
          </cell>
          <cell r="S1018">
            <v>0</v>
          </cell>
          <cell r="T1018">
            <v>16800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16800</v>
          </cell>
        </row>
        <row r="1019">
          <cell r="A1019" t="str">
            <v>IMPULSOR COMUNICACIONES S.A. DE C.V.</v>
          </cell>
          <cell r="B1019" t="str">
            <v>Proveedores P. Morales</v>
          </cell>
          <cell r="C1019" t="str">
            <v>2.1.1.2.1.9.4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126514.01</v>
          </cell>
          <cell r="I1019">
            <v>209449.95</v>
          </cell>
          <cell r="J1019">
            <v>0</v>
          </cell>
          <cell r="K1019">
            <v>335963.96</v>
          </cell>
          <cell r="L1019">
            <v>14391.6</v>
          </cell>
          <cell r="M1019">
            <v>0</v>
          </cell>
          <cell r="N1019">
            <v>0</v>
          </cell>
          <cell r="O1019">
            <v>0</v>
          </cell>
          <cell r="P1019">
            <v>350355.56</v>
          </cell>
          <cell r="Q1019">
            <v>0</v>
          </cell>
          <cell r="R1019">
            <v>350355.56</v>
          </cell>
          <cell r="S1019">
            <v>0</v>
          </cell>
          <cell r="T1019">
            <v>350355.56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350355.56</v>
          </cell>
        </row>
        <row r="1020">
          <cell r="A1020" t="str">
            <v>INGENIERIA SISTEMAS Y SERVICIOS COMPUTACIONALES ANGEL CENTER S.A. DE C.V.</v>
          </cell>
          <cell r="B1020" t="str">
            <v>Proveedores P. Morales</v>
          </cell>
          <cell r="C1020" t="str">
            <v>2.1.1.2.1.9.40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99999.99</v>
          </cell>
          <cell r="N1020">
            <v>0</v>
          </cell>
          <cell r="O1020">
            <v>0</v>
          </cell>
          <cell r="P1020">
            <v>99999.99</v>
          </cell>
          <cell r="Q1020">
            <v>0</v>
          </cell>
          <cell r="R1020">
            <v>99999.99</v>
          </cell>
          <cell r="S1020">
            <v>0</v>
          </cell>
          <cell r="T1020">
            <v>99999.99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99999.99</v>
          </cell>
        </row>
        <row r="1021">
          <cell r="A1021" t="str">
            <v>INTEGRADORA DE APOYO MUNICIPAL SA DE CV SOFOM ENR</v>
          </cell>
          <cell r="B1021" t="str">
            <v>Proveedores P. Morales</v>
          </cell>
          <cell r="C1021" t="str">
            <v>2.1.1.2.1.9.43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3696999.14</v>
          </cell>
          <cell r="J1021">
            <v>0</v>
          </cell>
          <cell r="K1021">
            <v>3696999.14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3696999.14</v>
          </cell>
          <cell r="Q1021">
            <v>0</v>
          </cell>
          <cell r="R1021">
            <v>3696999.14</v>
          </cell>
          <cell r="S1021">
            <v>0</v>
          </cell>
          <cell r="T1021">
            <v>3696999.14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3696999.14</v>
          </cell>
        </row>
        <row r="1022">
          <cell r="A1022" t="str">
            <v>IFM INTERNACIONAL, S.A. DE C.V.</v>
          </cell>
          <cell r="B1022" t="str">
            <v>Proveedores P. Morales</v>
          </cell>
          <cell r="C1022" t="str">
            <v>2.1.1.2.1.9.47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4643200</v>
          </cell>
          <cell r="O1022">
            <v>1404800</v>
          </cell>
          <cell r="P1022">
            <v>6048000</v>
          </cell>
          <cell r="Q1022">
            <v>0</v>
          </cell>
          <cell r="R1022">
            <v>6048000</v>
          </cell>
          <cell r="S1022">
            <v>0</v>
          </cell>
          <cell r="T1022">
            <v>6048000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6048000</v>
          </cell>
        </row>
        <row r="1023">
          <cell r="A1023" t="str">
            <v>INSTITUTO DE CAPACITACION PARA EL TRABAJO DEL ESTADO DE QUINTANA ROO</v>
          </cell>
          <cell r="B1023" t="str">
            <v>Proveedores P. Morales</v>
          </cell>
          <cell r="C1023" t="str">
            <v>2.1.1.2.1.9.5</v>
          </cell>
          <cell r="D1023">
            <v>0</v>
          </cell>
          <cell r="E1023">
            <v>0</v>
          </cell>
          <cell r="F1023">
            <v>374950</v>
          </cell>
          <cell r="G1023">
            <v>177240</v>
          </cell>
          <cell r="H1023">
            <v>0</v>
          </cell>
          <cell r="I1023">
            <v>0</v>
          </cell>
          <cell r="J1023">
            <v>0</v>
          </cell>
          <cell r="K1023">
            <v>552190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552190</v>
          </cell>
          <cell r="Q1023">
            <v>0</v>
          </cell>
          <cell r="R1023">
            <v>552190</v>
          </cell>
          <cell r="S1023">
            <v>0</v>
          </cell>
          <cell r="T1023">
            <v>552190</v>
          </cell>
          <cell r="U1023" t="e">
            <v>#REF!</v>
          </cell>
          <cell r="V1023">
            <v>0</v>
          </cell>
          <cell r="W1023">
            <v>0</v>
          </cell>
          <cell r="X1023" t="e">
            <v>#REF!</v>
          </cell>
          <cell r="Y1023" t="e">
            <v>#REF!</v>
          </cell>
        </row>
        <row r="1024">
          <cell r="A1024" t="str">
            <v>INTEGRATIUM S.A. DE C.V.</v>
          </cell>
          <cell r="B1024" t="str">
            <v>Proveedores P. Morales</v>
          </cell>
          <cell r="C1024" t="str">
            <v>2.1.1.2.1.9.56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128211.9</v>
          </cell>
          <cell r="J1024">
            <v>0</v>
          </cell>
          <cell r="K1024">
            <v>128211.9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128211.9</v>
          </cell>
          <cell r="Q1024">
            <v>0</v>
          </cell>
          <cell r="R1024">
            <v>128211.9</v>
          </cell>
          <cell r="S1024">
            <v>0</v>
          </cell>
          <cell r="T1024">
            <v>128211.9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128211.9</v>
          </cell>
        </row>
        <row r="1025">
          <cell r="A1025" t="str">
            <v>INSTITUTO DE ADMINISTRACION PUBLICA DEL ESTADO DE Q. RO</v>
          </cell>
          <cell r="B1025" t="str">
            <v>Proveedores P. Morales</v>
          </cell>
          <cell r="C1025" t="str">
            <v>2.1.1.2.1.9.57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7072811.8200000003</v>
          </cell>
          <cell r="P1025">
            <v>7072811.8200000003</v>
          </cell>
          <cell r="Q1025">
            <v>0</v>
          </cell>
          <cell r="R1025">
            <v>7072811.8200000003</v>
          </cell>
          <cell r="S1025">
            <v>0</v>
          </cell>
          <cell r="T1025">
            <v>7072811.8200000003</v>
          </cell>
          <cell r="U1025" t="e">
            <v>#REF!</v>
          </cell>
          <cell r="V1025">
            <v>0</v>
          </cell>
          <cell r="W1025">
            <v>0</v>
          </cell>
          <cell r="X1025" t="e">
            <v>#REF!</v>
          </cell>
          <cell r="Y1025" t="e">
            <v>#REF!</v>
          </cell>
        </row>
        <row r="1026">
          <cell r="A1026" t="str">
            <v>INSTITUTO PARA EL DESARROLLO TECNICO DE LAS HACIENDAS P</v>
          </cell>
          <cell r="B1026" t="str">
            <v>Proveedores P. Morales</v>
          </cell>
          <cell r="C1026" t="str">
            <v>2.1.1.2.1.9.61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88000</v>
          </cell>
          <cell r="M1026">
            <v>0</v>
          </cell>
          <cell r="N1026">
            <v>0</v>
          </cell>
          <cell r="O1026">
            <v>0</v>
          </cell>
          <cell r="P1026">
            <v>88000</v>
          </cell>
          <cell r="Q1026">
            <v>0</v>
          </cell>
          <cell r="R1026">
            <v>88000</v>
          </cell>
          <cell r="S1026">
            <v>0</v>
          </cell>
          <cell r="T1026">
            <v>88000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88000</v>
          </cell>
        </row>
        <row r="1027">
          <cell r="A1027" t="str">
            <v>INTERNATIONAL POLYGRAPH TRAINING CENTER, S.A. DE C.V.</v>
          </cell>
          <cell r="B1027" t="str">
            <v>Proveedores P. Morales</v>
          </cell>
          <cell r="C1027" t="str">
            <v>2.1.1.2.1.9.74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274804</v>
          </cell>
          <cell r="M1027">
            <v>0</v>
          </cell>
          <cell r="N1027">
            <v>0</v>
          </cell>
          <cell r="O1027">
            <v>576288</v>
          </cell>
          <cell r="P1027">
            <v>851092</v>
          </cell>
          <cell r="Q1027">
            <v>0</v>
          </cell>
          <cell r="R1027">
            <v>851092</v>
          </cell>
          <cell r="S1027">
            <v>0</v>
          </cell>
          <cell r="T1027">
            <v>851092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851092</v>
          </cell>
        </row>
        <row r="1028">
          <cell r="A1028" t="str">
            <v>IROLA ESTRELLA MIGUEL ANGEL</v>
          </cell>
          <cell r="B1028" t="str">
            <v>Proveedores P. Fisicas</v>
          </cell>
          <cell r="C1028" t="str">
            <v>2.1.1.2.1.9.8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6380</v>
          </cell>
          <cell r="K1028">
            <v>6380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6380</v>
          </cell>
          <cell r="Q1028">
            <v>0</v>
          </cell>
          <cell r="R1028">
            <v>6380</v>
          </cell>
          <cell r="S1028">
            <v>0</v>
          </cell>
          <cell r="T1028">
            <v>6380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6380</v>
          </cell>
        </row>
        <row r="1029">
          <cell r="A1029" t="str">
            <v>INSTITUTO DE ESPECIALIZACION PARA EJECUTIVOS, SC</v>
          </cell>
          <cell r="B1029" t="str">
            <v>Proveedores P. Morales</v>
          </cell>
          <cell r="C1029" t="str">
            <v>2.1.1.2.1.9.86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951450</v>
          </cell>
          <cell r="P1029">
            <v>951450</v>
          </cell>
          <cell r="Q1029">
            <v>0</v>
          </cell>
          <cell r="R1029">
            <v>951450</v>
          </cell>
          <cell r="S1029">
            <v>0</v>
          </cell>
          <cell r="T1029">
            <v>951450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951450</v>
          </cell>
        </row>
        <row r="1030">
          <cell r="A1030" t="str">
            <v>IMPULSO ESTRATEGICO PROFESIONAL, S. DE R.L. DE C.V.</v>
          </cell>
          <cell r="B1030" t="str">
            <v>Proveedores P. Morales</v>
          </cell>
          <cell r="C1030" t="str">
            <v>2.1.1.2.1.9.9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4790400</v>
          </cell>
          <cell r="P1030">
            <v>4790400</v>
          </cell>
          <cell r="Q1030">
            <v>0</v>
          </cell>
          <cell r="R1030">
            <v>4790400</v>
          </cell>
          <cell r="S1030">
            <v>0</v>
          </cell>
          <cell r="T1030">
            <v>4790400</v>
          </cell>
          <cell r="U1030" t="e">
            <v>#REF!</v>
          </cell>
          <cell r="V1030">
            <v>0</v>
          </cell>
          <cell r="W1030">
            <v>0</v>
          </cell>
          <cell r="X1030" t="e">
            <v>#REF!</v>
          </cell>
          <cell r="Y1030" t="e">
            <v>#REF!</v>
          </cell>
        </row>
        <row r="1031">
          <cell r="A1031" t="str">
            <v>IMPULSORA COMERCIAL BLUECARIBE SA DE CV</v>
          </cell>
          <cell r="B1031" t="str">
            <v>Proveedores P. Morales</v>
          </cell>
          <cell r="C1031" t="str">
            <v>2.1.1.2.1.9.93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91139.420000000013</v>
          </cell>
          <cell r="O1031">
            <v>0</v>
          </cell>
          <cell r="P1031">
            <v>91139.420000000013</v>
          </cell>
          <cell r="Q1031">
            <v>0</v>
          </cell>
          <cell r="R1031">
            <v>91139.42</v>
          </cell>
          <cell r="S1031">
            <v>0</v>
          </cell>
          <cell r="T1031">
            <v>91139.42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91139.42</v>
          </cell>
        </row>
        <row r="1032">
          <cell r="A1032" t="str">
            <v>INTELYCON, S.A. DE C.V.</v>
          </cell>
          <cell r="B1032" t="str">
            <v>Proveedores P. Morales</v>
          </cell>
          <cell r="C1032" t="str">
            <v>2.1.1.2.1.9.96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509848.47</v>
          </cell>
          <cell r="N1032">
            <v>0</v>
          </cell>
          <cell r="O1032">
            <v>4196000</v>
          </cell>
          <cell r="P1032">
            <v>4705848.47</v>
          </cell>
          <cell r="Q1032">
            <v>0</v>
          </cell>
          <cell r="R1032">
            <v>4705848.47</v>
          </cell>
          <cell r="S1032">
            <v>0</v>
          </cell>
          <cell r="T1032">
            <v>4705848.47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4705848.47</v>
          </cell>
        </row>
        <row r="1033">
          <cell r="A1033" t="str">
            <v>IA CONSTRUCCIONES S.A DE C.V</v>
          </cell>
          <cell r="B1033" t="str">
            <v>Proveedores P. Morales</v>
          </cell>
          <cell r="C1033" t="str">
            <v>2.1.1.2.1.9.98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60407.44</v>
          </cell>
          <cell r="M1033">
            <v>0</v>
          </cell>
          <cell r="N1033">
            <v>0</v>
          </cell>
          <cell r="O1033">
            <v>0</v>
          </cell>
          <cell r="P1033">
            <v>60407.44</v>
          </cell>
          <cell r="Q1033">
            <v>0</v>
          </cell>
          <cell r="R1033">
            <v>60407.44</v>
          </cell>
          <cell r="S1033">
            <v>0</v>
          </cell>
          <cell r="T1033">
            <v>60407.44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60407.44</v>
          </cell>
        </row>
        <row r="1034">
          <cell r="A1034" t="str">
            <v>CORPORATIVO MEXSUM, S.A. DE C.V.</v>
          </cell>
          <cell r="B1034" t="str">
            <v>Proveedores P. Morales</v>
          </cell>
          <cell r="C1034" t="str">
            <v>PSR1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6371503.4100000001</v>
          </cell>
          <cell r="T1034">
            <v>6371503.4100000001</v>
          </cell>
          <cell r="U1034">
            <v>0</v>
          </cell>
          <cell r="V1034" t="e">
            <v>#REF!</v>
          </cell>
          <cell r="W1034">
            <v>0</v>
          </cell>
          <cell r="X1034" t="e">
            <v>#REF!</v>
          </cell>
          <cell r="Y1034" t="e">
            <v>#REF!</v>
          </cell>
        </row>
        <row r="1035">
          <cell r="A1035" t="str">
            <v>TELECABLE DE TECAX S.A. DE C.V.</v>
          </cell>
          <cell r="B1035" t="str">
            <v>Proveedores P. Morales</v>
          </cell>
          <cell r="C1035" t="str">
            <v>PSR16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12350.01</v>
          </cell>
          <cell r="T1035">
            <v>12350.01</v>
          </cell>
          <cell r="U1035">
            <v>0</v>
          </cell>
          <cell r="V1035">
            <v>0</v>
          </cell>
          <cell r="W1035" t="e">
            <v>#REF!</v>
          </cell>
          <cell r="X1035" t="e">
            <v>#REF!</v>
          </cell>
          <cell r="Y1035" t="e">
            <v>#REF!</v>
          </cell>
        </row>
        <row r="1036">
          <cell r="A1036" t="str">
            <v>GRUPO PAPELERO DEL SUR YAAZA S.A. DE C.V.</v>
          </cell>
          <cell r="B1036" t="str">
            <v>Proveedores P. Morales</v>
          </cell>
          <cell r="C1036" t="str">
            <v>PSR2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5456369.8499999996</v>
          </cell>
          <cell r="T1036">
            <v>5456369.8499999996</v>
          </cell>
          <cell r="U1036">
            <v>0</v>
          </cell>
          <cell r="V1036">
            <v>0</v>
          </cell>
          <cell r="W1036">
            <v>5456369.8499999996</v>
          </cell>
          <cell r="X1036">
            <v>5456369.8499999996</v>
          </cell>
          <cell r="Y1036">
            <v>0</v>
          </cell>
        </row>
        <row r="1037">
          <cell r="A1037" t="str">
            <v>GRUPO SALIMARK, S.C.</v>
          </cell>
          <cell r="B1037" t="str">
            <v>Proveedores P. Morales</v>
          </cell>
          <cell r="C1037" t="str">
            <v>PSR3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6583623.7599999998</v>
          </cell>
          <cell r="T1037">
            <v>6583623.7599999998</v>
          </cell>
          <cell r="U1037">
            <v>0</v>
          </cell>
          <cell r="V1037" t="e">
            <v>#REF!</v>
          </cell>
          <cell r="W1037">
            <v>0</v>
          </cell>
          <cell r="X1037" t="e">
            <v>#REF!</v>
          </cell>
          <cell r="Y1037" t="e">
            <v>#REF!</v>
          </cell>
        </row>
        <row r="1038">
          <cell r="A1038" t="str">
            <v>SERVICIOS ESPECIALIZADOS SERRET, S.A. DE C.V.</v>
          </cell>
          <cell r="B1038" t="str">
            <v>Proveedores P. Morales</v>
          </cell>
          <cell r="C1038" t="str">
            <v>PSR4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3319563.03</v>
          </cell>
          <cell r="T1038">
            <v>3319563.03</v>
          </cell>
          <cell r="U1038">
            <v>0</v>
          </cell>
          <cell r="V1038">
            <v>0</v>
          </cell>
          <cell r="W1038">
            <v>3319563.03</v>
          </cell>
          <cell r="X1038">
            <v>3319563.03</v>
          </cell>
          <cell r="Y1038">
            <v>0</v>
          </cell>
        </row>
        <row r="1039">
          <cell r="A1039" t="str">
            <v>GECKO SERVICIOS Y SUMINISTROS</v>
          </cell>
          <cell r="B1039" t="str">
            <v>Proveedores P. Morales</v>
          </cell>
          <cell r="C1039" t="str">
            <v>PSR5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299314.8</v>
          </cell>
          <cell r="T1039">
            <v>299314.8</v>
          </cell>
          <cell r="U1039" t="e">
            <v>#REF!</v>
          </cell>
          <cell r="V1039">
            <v>0</v>
          </cell>
          <cell r="W1039">
            <v>0</v>
          </cell>
          <cell r="X1039" t="e">
            <v>#REF!</v>
          </cell>
          <cell r="Y1039" t="e">
            <v>#REF!</v>
          </cell>
        </row>
        <row r="1040">
          <cell r="A1040" t="str">
            <v>SANTOS CARRASCO MANUEL</v>
          </cell>
          <cell r="B1040" t="str">
            <v>Proveedores P. Fisicas</v>
          </cell>
          <cell r="C1040" t="str">
            <v>PSR7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1000</v>
          </cell>
          <cell r="T1040">
            <v>1000</v>
          </cell>
          <cell r="U1040">
            <v>0</v>
          </cell>
          <cell r="V1040">
            <v>0</v>
          </cell>
          <cell r="W1040" t="e">
            <v>#REF!</v>
          </cell>
          <cell r="X1040" t="e">
            <v>#REF!</v>
          </cell>
          <cell r="Y1040" t="e">
            <v>#REF!</v>
          </cell>
        </row>
        <row r="1041">
          <cell r="A1041" t="str">
            <v>MARRUFO DEL CASTILLO MARIO EDUARDO</v>
          </cell>
          <cell r="B1041" t="str">
            <v>Proveedores P. Fisicas</v>
          </cell>
          <cell r="C1041" t="str">
            <v>PSR9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</row>
        <row r="1042">
          <cell r="A1042" t="str">
            <v>PUBLICIDAD</v>
          </cell>
          <cell r="B1042">
            <v>0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</row>
        <row r="1043">
          <cell r="A1043" t="str">
            <v>BENEFICIARIO</v>
          </cell>
          <cell r="B1043" t="str">
            <v>RUBRO EGRESOS</v>
          </cell>
          <cell r="C1043" t="str">
            <v>CUENTA</v>
          </cell>
          <cell r="D1043" t="str">
            <v>EJERCICIO 2010</v>
          </cell>
          <cell r="E1043" t="str">
            <v>EJERCICIO 2011</v>
          </cell>
          <cell r="F1043" t="str">
            <v>EJERCICIO 2012</v>
          </cell>
          <cell r="G1043" t="str">
            <v>EJERCICIO 2013</v>
          </cell>
          <cell r="H1043" t="str">
            <v>EJERCICIO 2014</v>
          </cell>
          <cell r="I1043" t="str">
            <v>EJERCICIO 2015</v>
          </cell>
          <cell r="J1043" t="str">
            <v>EJERCICIO 2016</v>
          </cell>
          <cell r="K1043" t="str">
            <v>Total Hasta 2016</v>
          </cell>
          <cell r="L1043" t="str">
            <v>EJERCICIO 2017</v>
          </cell>
          <cell r="M1043" t="str">
            <v>EJERCICIO 2018</v>
          </cell>
          <cell r="N1043" t="str">
            <v>EJERCICIO 2019</v>
          </cell>
          <cell r="O1043" t="str">
            <v>EJERCICIO 2020</v>
          </cell>
          <cell r="P1043" t="str">
            <v>Total general EGRESOS</v>
          </cell>
          <cell r="Q1043" t="str">
            <v>DIFERENCIA</v>
          </cell>
          <cell r="R1043" t="str">
            <v>SALDO EN BALANZA AL 31 DE DICIEMBRE 2020</v>
          </cell>
          <cell r="S1043" t="str">
            <v>CXP GENERADAS EN EL MES  (ENERO 2021)</v>
          </cell>
          <cell r="T1043" t="str">
            <v>TOTAL CXP AL 31 DE ENERO 2021</v>
          </cell>
          <cell r="U1043" t="str">
            <v>PAGOS CON RECURSOS PARA (ADEFAS 2020)</v>
          </cell>
          <cell r="V1043" t="str">
            <v>PAGOS VON RECURSOS PARA (PASIVOS 2020)</v>
          </cell>
          <cell r="W1043" t="str">
            <v>PAGOS CON RECURSOS 2021</v>
          </cell>
          <cell r="X1043" t="str">
            <v>TOTAL PAGADO EN EL MES DE ENERO 2021</v>
          </cell>
          <cell r="Y1043" t="str">
            <v>SALDO FINAL</v>
          </cell>
        </row>
        <row r="1044">
          <cell r="A1044" t="str">
            <v>PUBLICIDAD</v>
          </cell>
          <cell r="B1044">
            <v>0</v>
          </cell>
          <cell r="C1044" t="str">
            <v>2.1.1.2.1</v>
          </cell>
          <cell r="D1044">
            <v>0</v>
          </cell>
          <cell r="E1044">
            <v>0</v>
          </cell>
          <cell r="F1044">
            <v>0</v>
          </cell>
          <cell r="G1044">
            <v>758550</v>
          </cell>
          <cell r="H1044">
            <v>8240000</v>
          </cell>
          <cell r="I1044">
            <v>13459430.049999999</v>
          </cell>
          <cell r="J1044">
            <v>40694406.5</v>
          </cell>
          <cell r="K1044">
            <v>63152386.54999999</v>
          </cell>
          <cell r="L1044">
            <v>92800</v>
          </cell>
          <cell r="M1044">
            <v>2909090.9</v>
          </cell>
          <cell r="N1044">
            <v>38855540.569999993</v>
          </cell>
          <cell r="O1044">
            <v>119393970.28000002</v>
          </cell>
          <cell r="P1044">
            <v>224403788.29999995</v>
          </cell>
          <cell r="Q1044">
            <v>0</v>
          </cell>
          <cell r="R1044">
            <v>224403788.29999995</v>
          </cell>
          <cell r="S1044">
            <v>10168939.98</v>
          </cell>
          <cell r="T1044">
            <v>234572728.27999994</v>
          </cell>
          <cell r="U1044" t="e">
            <v>#REF!</v>
          </cell>
          <cell r="V1044">
            <v>0</v>
          </cell>
          <cell r="W1044">
            <v>10168939.98</v>
          </cell>
          <cell r="X1044" t="e">
            <v>#REF!</v>
          </cell>
          <cell r="Y1044" t="e">
            <v>#REF!</v>
          </cell>
        </row>
        <row r="1045">
          <cell r="A1045" t="str">
            <v>AREVALO PIÑA JOSE LUIS</v>
          </cell>
          <cell r="B1045" t="str">
            <v>Proveedores publicidad</v>
          </cell>
          <cell r="C1045" t="str">
            <v>2.1.1.2.1.1.1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239999.84</v>
          </cell>
          <cell r="P1045">
            <v>239999.84</v>
          </cell>
          <cell r="Q1045">
            <v>0</v>
          </cell>
          <cell r="R1045">
            <v>239999.84</v>
          </cell>
          <cell r="S1045">
            <v>0</v>
          </cell>
          <cell r="T1045">
            <v>239999.84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239999.84</v>
          </cell>
        </row>
        <row r="1046">
          <cell r="A1046" t="str">
            <v>ACTIVE ZONE PUBLICIDAD, S.A. DE C.V.</v>
          </cell>
          <cell r="B1046" t="str">
            <v>Proveedores PUBLICIDAD</v>
          </cell>
          <cell r="C1046" t="str">
            <v>2.1.1.2.1.1.12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339999.96</v>
          </cell>
          <cell r="P1046">
            <v>339999.96</v>
          </cell>
          <cell r="Q1046">
            <v>0</v>
          </cell>
          <cell r="R1046">
            <v>339999.96</v>
          </cell>
          <cell r="S1046">
            <v>0</v>
          </cell>
          <cell r="T1046">
            <v>339999.96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339999.96</v>
          </cell>
        </row>
        <row r="1047">
          <cell r="A1047" t="str">
            <v>AMADOR VALDEZ PEDRO</v>
          </cell>
          <cell r="B1047" t="str">
            <v>Proveedores publicidad</v>
          </cell>
          <cell r="C1047" t="str">
            <v>2.1.1.2.1.1.174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48480</v>
          </cell>
          <cell r="J1047">
            <v>0</v>
          </cell>
          <cell r="K1047">
            <v>48480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48480</v>
          </cell>
          <cell r="Q1047">
            <v>0</v>
          </cell>
          <cell r="R1047">
            <v>48480</v>
          </cell>
          <cell r="S1047">
            <v>0</v>
          </cell>
          <cell r="T1047">
            <v>48480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48480</v>
          </cell>
        </row>
        <row r="1048">
          <cell r="A1048" t="str">
            <v>ADVERTIMAGEN CONSULTORES SA DE CV</v>
          </cell>
          <cell r="B1048" t="str">
            <v>Proveedores publicidad</v>
          </cell>
          <cell r="C1048" t="str">
            <v>2.1.1.2.1.1.207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500000</v>
          </cell>
          <cell r="J1048">
            <v>0</v>
          </cell>
          <cell r="K1048">
            <v>500000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500000</v>
          </cell>
          <cell r="Q1048">
            <v>0</v>
          </cell>
          <cell r="R1048">
            <v>500000</v>
          </cell>
          <cell r="S1048">
            <v>0</v>
          </cell>
          <cell r="T1048">
            <v>500000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500000</v>
          </cell>
        </row>
        <row r="1049">
          <cell r="A1049" t="str">
            <v>AGUILAR BARRAGAN EDUARDO MARTIN</v>
          </cell>
          <cell r="B1049" t="str">
            <v>Proveedores publicidad</v>
          </cell>
          <cell r="C1049" t="str">
            <v>2.1.1.2.1.1.30</v>
          </cell>
          <cell r="D1049">
            <v>0</v>
          </cell>
          <cell r="E1049">
            <v>0</v>
          </cell>
          <cell r="F1049">
            <v>0</v>
          </cell>
          <cell r="G1049">
            <v>50500</v>
          </cell>
          <cell r="H1049">
            <v>0</v>
          </cell>
          <cell r="I1049">
            <v>0</v>
          </cell>
          <cell r="J1049">
            <v>0</v>
          </cell>
          <cell r="K1049">
            <v>50500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50500</v>
          </cell>
          <cell r="Q1049">
            <v>0</v>
          </cell>
          <cell r="R1049">
            <v>50500</v>
          </cell>
          <cell r="S1049">
            <v>0</v>
          </cell>
          <cell r="T1049">
            <v>50500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50500</v>
          </cell>
        </row>
        <row r="1050">
          <cell r="A1050" t="str">
            <v>ARTPICO, S.A. DE C.V.</v>
          </cell>
          <cell r="B1050" t="str">
            <v>Proveedores publicidad</v>
          </cell>
          <cell r="C1050" t="str">
            <v>2.1.1.2.1.1.334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3741000</v>
          </cell>
          <cell r="O1050">
            <v>0</v>
          </cell>
          <cell r="P1050">
            <v>3741000</v>
          </cell>
          <cell r="Q1050">
            <v>0</v>
          </cell>
          <cell r="R1050">
            <v>3741000</v>
          </cell>
          <cell r="S1050">
            <v>0</v>
          </cell>
          <cell r="T1050">
            <v>3741000</v>
          </cell>
          <cell r="U1050" t="e">
            <v>#REF!</v>
          </cell>
          <cell r="V1050">
            <v>0</v>
          </cell>
          <cell r="W1050">
            <v>0</v>
          </cell>
          <cell r="X1050" t="e">
            <v>#REF!</v>
          </cell>
          <cell r="Y1050" t="e">
            <v>#REF!</v>
          </cell>
        </row>
        <row r="1051">
          <cell r="A1051" t="str">
            <v>AGUEDA AMADOR CRUZ</v>
          </cell>
          <cell r="B1051" t="str">
            <v>Proveedores publicidad</v>
          </cell>
          <cell r="C1051" t="str">
            <v>2.1.1.2.1.1.38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11100</v>
          </cell>
          <cell r="K1051">
            <v>11100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11100</v>
          </cell>
          <cell r="Q1051">
            <v>0</v>
          </cell>
          <cell r="R1051">
            <v>11100</v>
          </cell>
          <cell r="S1051">
            <v>0</v>
          </cell>
          <cell r="T1051">
            <v>11100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11100</v>
          </cell>
        </row>
        <row r="1052">
          <cell r="A1052" t="str">
            <v>ASREP S. DE R.L. DE C.V.</v>
          </cell>
          <cell r="B1052" t="str">
            <v>Proveedores publicidad</v>
          </cell>
          <cell r="C1052" t="str">
            <v>2.1.1.2.1.1.66</v>
          </cell>
          <cell r="D1052">
            <v>0</v>
          </cell>
          <cell r="E1052">
            <v>0</v>
          </cell>
          <cell r="F1052">
            <v>0</v>
          </cell>
          <cell r="G1052">
            <v>277500</v>
          </cell>
          <cell r="H1052">
            <v>0</v>
          </cell>
          <cell r="I1052">
            <v>0</v>
          </cell>
          <cell r="J1052">
            <v>0</v>
          </cell>
          <cell r="K1052">
            <v>277500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277500</v>
          </cell>
          <cell r="Q1052">
            <v>0</v>
          </cell>
          <cell r="R1052">
            <v>277500</v>
          </cell>
          <cell r="S1052">
            <v>0</v>
          </cell>
          <cell r="T1052">
            <v>277500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277500</v>
          </cell>
        </row>
        <row r="1053">
          <cell r="A1053" t="str">
            <v>AMART SOLUCIONES COMUNICACION, S.C.</v>
          </cell>
          <cell r="B1053" t="str">
            <v>Proveedores publicidad</v>
          </cell>
          <cell r="C1053" t="str">
            <v>2.1.1.2.1.1.82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350000</v>
          </cell>
          <cell r="J1053">
            <v>0</v>
          </cell>
          <cell r="K1053">
            <v>350000</v>
          </cell>
          <cell r="L1053">
            <v>0</v>
          </cell>
          <cell r="M1053">
            <v>0</v>
          </cell>
          <cell r="N1053">
            <v>0</v>
          </cell>
          <cell r="O1053">
            <v>319000</v>
          </cell>
          <cell r="P1053">
            <v>669000</v>
          </cell>
          <cell r="Q1053">
            <v>0</v>
          </cell>
          <cell r="R1053">
            <v>669000</v>
          </cell>
          <cell r="S1053">
            <v>0</v>
          </cell>
          <cell r="T1053">
            <v>669000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669000</v>
          </cell>
        </row>
        <row r="1054">
          <cell r="A1054" t="str">
            <v>JUAREZ GALICIA FATIMA REBECA</v>
          </cell>
          <cell r="B1054" t="str">
            <v>Proveedores publicidad</v>
          </cell>
          <cell r="C1054" t="str">
            <v>2.1.1.2.1.10.7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77700</v>
          </cell>
          <cell r="K1054">
            <v>77700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77700</v>
          </cell>
          <cell r="Q1054">
            <v>0</v>
          </cell>
          <cell r="R1054">
            <v>77700</v>
          </cell>
          <cell r="S1054">
            <v>0</v>
          </cell>
          <cell r="T1054">
            <v>77700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77700</v>
          </cell>
        </row>
        <row r="1055">
          <cell r="A1055" t="str">
            <v>LV CIA EDITORA DE NOTICIAS S.A DE C.V</v>
          </cell>
          <cell r="B1055" t="str">
            <v>Proveedores publicidad</v>
          </cell>
          <cell r="C1055" t="str">
            <v>2.1.1.2.1.12.160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393102.22</v>
          </cell>
          <cell r="P1055">
            <v>393102.22</v>
          </cell>
          <cell r="Q1055">
            <v>0</v>
          </cell>
          <cell r="R1055">
            <v>393102.22</v>
          </cell>
          <cell r="S1055">
            <v>0</v>
          </cell>
          <cell r="T1055">
            <v>393102.22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393102.22</v>
          </cell>
        </row>
        <row r="1056">
          <cell r="A1056" t="str">
            <v>LOPEZ SALAS IGNACIO XICOTENCATL</v>
          </cell>
          <cell r="B1056" t="str">
            <v>Proveedores publicidad</v>
          </cell>
          <cell r="C1056" t="str">
            <v>2.1.1.2.1.12.17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15150</v>
          </cell>
          <cell r="K1056">
            <v>15150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15150</v>
          </cell>
          <cell r="Q1056">
            <v>0</v>
          </cell>
          <cell r="R1056">
            <v>15150</v>
          </cell>
          <cell r="S1056">
            <v>0</v>
          </cell>
          <cell r="T1056">
            <v>15150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15150</v>
          </cell>
        </row>
        <row r="1057">
          <cell r="A1057" t="str">
            <v>LOPEZ JOSE ROBERTO</v>
          </cell>
          <cell r="B1057" t="str">
            <v>Proveedores publicidad</v>
          </cell>
          <cell r="C1057" t="str">
            <v>2.1.1.2.1.12.29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66600</v>
          </cell>
          <cell r="K1057">
            <v>66600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66600</v>
          </cell>
          <cell r="Q1057">
            <v>0</v>
          </cell>
          <cell r="R1057">
            <v>66600</v>
          </cell>
          <cell r="S1057">
            <v>0</v>
          </cell>
          <cell r="T1057">
            <v>66600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66600</v>
          </cell>
        </row>
        <row r="1058">
          <cell r="A1058" t="str">
            <v>L.R.H.G. INFORMATIVO, S.A. DE C.V.</v>
          </cell>
          <cell r="B1058" t="str">
            <v>Proveedores publicidad</v>
          </cell>
          <cell r="C1058" t="str">
            <v>2.1.1.2.1.12.49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1160000</v>
          </cell>
          <cell r="K1058">
            <v>1160000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1160000</v>
          </cell>
          <cell r="Q1058">
            <v>0</v>
          </cell>
          <cell r="R1058">
            <v>1160000</v>
          </cell>
          <cell r="S1058">
            <v>0</v>
          </cell>
          <cell r="T1058">
            <v>1160000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1160000</v>
          </cell>
        </row>
        <row r="1059">
          <cell r="A1059" t="str">
            <v>LA CRONICA DIARIA S.A. DE C.V.</v>
          </cell>
          <cell r="B1059" t="str">
            <v>Proveedores publicidad</v>
          </cell>
          <cell r="C1059" t="str">
            <v>2.1.1.2.1.12.52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348000</v>
          </cell>
          <cell r="J1059">
            <v>406000</v>
          </cell>
          <cell r="K1059">
            <v>754000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754000</v>
          </cell>
          <cell r="Q1059">
            <v>0</v>
          </cell>
          <cell r="R1059">
            <v>754000</v>
          </cell>
          <cell r="S1059">
            <v>0</v>
          </cell>
          <cell r="T1059">
            <v>754000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754000</v>
          </cell>
        </row>
        <row r="1060">
          <cell r="A1060" t="str">
            <v>LUNA MEDIOS, S.A. DE C.V.</v>
          </cell>
          <cell r="B1060" t="str">
            <v>Proveedores publicidad</v>
          </cell>
          <cell r="C1060" t="str">
            <v>2.1.1.2.1.12.6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752784.44</v>
          </cell>
          <cell r="P1060">
            <v>752784.44</v>
          </cell>
          <cell r="Q1060">
            <v>0</v>
          </cell>
          <cell r="R1060">
            <v>752784.44</v>
          </cell>
          <cell r="S1060">
            <v>0</v>
          </cell>
          <cell r="T1060">
            <v>752784.44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752784.44</v>
          </cell>
        </row>
        <row r="1061">
          <cell r="A1061" t="str">
            <v>LATIN-AMERICAN BROADCASTING INDUSTRIES SA DE CV</v>
          </cell>
          <cell r="B1061" t="str">
            <v>Proveedores publicidad</v>
          </cell>
          <cell r="C1061" t="str">
            <v>2.1.1.2.1.12.66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600000</v>
          </cell>
          <cell r="I1061">
            <v>0</v>
          </cell>
          <cell r="J1061">
            <v>0</v>
          </cell>
          <cell r="K1061">
            <v>600000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600000</v>
          </cell>
          <cell r="Q1061">
            <v>0</v>
          </cell>
          <cell r="R1061">
            <v>600000</v>
          </cell>
          <cell r="S1061">
            <v>0</v>
          </cell>
          <cell r="T1061">
            <v>600000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600000</v>
          </cell>
        </row>
        <row r="1062">
          <cell r="A1062" t="str">
            <v>MERAZ MEJORADO FERNANDO DE GUADALUPE</v>
          </cell>
          <cell r="B1062" t="str">
            <v>Proveedores publicidad</v>
          </cell>
          <cell r="C1062" t="str">
            <v>2.1.1.2.1.13.131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57240</v>
          </cell>
          <cell r="K1062">
            <v>57240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57240</v>
          </cell>
          <cell r="Q1062">
            <v>0</v>
          </cell>
          <cell r="R1062">
            <v>57240</v>
          </cell>
          <cell r="S1062">
            <v>0</v>
          </cell>
          <cell r="T1062">
            <v>57240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57240</v>
          </cell>
        </row>
        <row r="1063">
          <cell r="A1063" t="str">
            <v>MAY Y CORREA JUSTO PASTOR</v>
          </cell>
          <cell r="B1063" t="str">
            <v>Proveedores publicidad</v>
          </cell>
          <cell r="C1063" t="str">
            <v>2.1.1.2.1.13.142</v>
          </cell>
          <cell r="D1063">
            <v>0</v>
          </cell>
          <cell r="E1063">
            <v>0</v>
          </cell>
          <cell r="F1063">
            <v>0</v>
          </cell>
          <cell r="G1063">
            <v>136350</v>
          </cell>
          <cell r="H1063">
            <v>0</v>
          </cell>
          <cell r="I1063">
            <v>0</v>
          </cell>
          <cell r="J1063">
            <v>0</v>
          </cell>
          <cell r="K1063">
            <v>136350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136350</v>
          </cell>
          <cell r="Q1063">
            <v>0</v>
          </cell>
          <cell r="R1063">
            <v>136350</v>
          </cell>
          <cell r="S1063">
            <v>0</v>
          </cell>
          <cell r="T1063">
            <v>136350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136350</v>
          </cell>
        </row>
        <row r="1064">
          <cell r="A1064" t="str">
            <v>CAPITAL NEWS S.A. DE C.V.</v>
          </cell>
          <cell r="B1064" t="str">
            <v>Proveedores publicidad</v>
          </cell>
          <cell r="C1064" t="str">
            <v>2.1.1.2.1.13.143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1842000</v>
          </cell>
          <cell r="J1064">
            <v>11842000</v>
          </cell>
          <cell r="K1064">
            <v>13684000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13684000</v>
          </cell>
          <cell r="Q1064">
            <v>0</v>
          </cell>
          <cell r="R1064">
            <v>13684000</v>
          </cell>
          <cell r="S1064">
            <v>0</v>
          </cell>
          <cell r="T1064">
            <v>13684000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13684000</v>
          </cell>
        </row>
        <row r="1065">
          <cell r="A1065" t="str">
            <v>MEDIOS IMPRESOS DARU S.A. DE C.V.</v>
          </cell>
          <cell r="B1065" t="str">
            <v>Proveedores publicidad</v>
          </cell>
          <cell r="C1065" t="str">
            <v>2.1.1.2.1.13.189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232000</v>
          </cell>
          <cell r="K1065">
            <v>232000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232000</v>
          </cell>
          <cell r="Q1065">
            <v>0</v>
          </cell>
          <cell r="R1065">
            <v>232000</v>
          </cell>
          <cell r="S1065">
            <v>0</v>
          </cell>
          <cell r="T1065">
            <v>232000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232000</v>
          </cell>
        </row>
        <row r="1066">
          <cell r="A1066" t="str">
            <v>MARIN URGELL REYNA</v>
          </cell>
          <cell r="B1066" t="str">
            <v>Proveedores publicidad</v>
          </cell>
          <cell r="C1066" t="str">
            <v>2.1.1.2.1.13.23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99900</v>
          </cell>
          <cell r="K1066">
            <v>99900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99900</v>
          </cell>
          <cell r="Q1066">
            <v>0</v>
          </cell>
          <cell r="R1066">
            <v>99900</v>
          </cell>
          <cell r="S1066">
            <v>0</v>
          </cell>
          <cell r="T1066">
            <v>99900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99900</v>
          </cell>
        </row>
        <row r="1067">
          <cell r="A1067" t="str">
            <v>MARTINEZ SANDOVAL HERNAN ULISES</v>
          </cell>
          <cell r="B1067" t="str">
            <v>Proveedores PUBLICIDAD</v>
          </cell>
          <cell r="C1067" t="str">
            <v>2.1.1.2.1.13.26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339999.96</v>
          </cell>
          <cell r="P1067">
            <v>339999.96</v>
          </cell>
          <cell r="Q1067">
            <v>0</v>
          </cell>
          <cell r="R1067">
            <v>339999.96</v>
          </cell>
          <cell r="S1067">
            <v>0</v>
          </cell>
          <cell r="T1067">
            <v>339999.96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339999.96</v>
          </cell>
        </row>
        <row r="1068">
          <cell r="A1068" t="str">
            <v>MONTIEL MORA MARÍA ELENA</v>
          </cell>
          <cell r="B1068" t="str">
            <v>Proveedores publicidad</v>
          </cell>
          <cell r="C1068" t="str">
            <v>2.1.1.2.1.13.27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155400</v>
          </cell>
          <cell r="K1068">
            <v>155400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155400</v>
          </cell>
          <cell r="Q1068">
            <v>0</v>
          </cell>
          <cell r="R1068">
            <v>155400</v>
          </cell>
          <cell r="S1068">
            <v>0</v>
          </cell>
          <cell r="T1068">
            <v>155400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155400</v>
          </cell>
        </row>
        <row r="1069">
          <cell r="A1069" t="str">
            <v xml:space="preserve">MAYO COELLO PATRICIA   </v>
          </cell>
          <cell r="B1069" t="str">
            <v>Proveedores publicidad</v>
          </cell>
          <cell r="C1069" t="str">
            <v>2.1.1.2.1.13.293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294640</v>
          </cell>
          <cell r="O1069">
            <v>1045011.38</v>
          </cell>
          <cell r="P1069">
            <v>1339651.3799999999</v>
          </cell>
          <cell r="Q1069">
            <v>0</v>
          </cell>
          <cell r="R1069">
            <v>1339651.3799999999</v>
          </cell>
          <cell r="S1069">
            <v>0</v>
          </cell>
          <cell r="T1069">
            <v>1339651.3799999999</v>
          </cell>
          <cell r="U1069" t="e">
            <v>#REF!</v>
          </cell>
          <cell r="V1069">
            <v>0</v>
          </cell>
          <cell r="W1069">
            <v>0</v>
          </cell>
          <cell r="X1069" t="e">
            <v>#REF!</v>
          </cell>
          <cell r="Y1069" t="e">
            <v>#REF!</v>
          </cell>
        </row>
        <row r="1070">
          <cell r="A1070" t="str">
            <v>MARIN HERNANDEZ ADRIANA</v>
          </cell>
          <cell r="B1070" t="str">
            <v>Proveedores publicidad</v>
          </cell>
          <cell r="C1070" t="str">
            <v>2.1.1.2.1.13.331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491822.6</v>
          </cell>
          <cell r="P1070">
            <v>491822.6</v>
          </cell>
          <cell r="Q1070">
            <v>0</v>
          </cell>
          <cell r="R1070">
            <v>491822.6</v>
          </cell>
          <cell r="S1070">
            <v>0</v>
          </cell>
          <cell r="T1070">
            <v>491822.6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491822.6</v>
          </cell>
        </row>
        <row r="1071">
          <cell r="A1071" t="str">
            <v>MEDIOS DEL CARIBE SA DE CV</v>
          </cell>
          <cell r="B1071" t="str">
            <v>Proveedores Publicidad</v>
          </cell>
          <cell r="C1071" t="str">
            <v>2.1.1.2.1.13.334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2606377.8100000015</v>
          </cell>
          <cell r="O1071">
            <v>0</v>
          </cell>
          <cell r="P1071">
            <v>2606377.8100000015</v>
          </cell>
          <cell r="Q1071">
            <v>0</v>
          </cell>
          <cell r="R1071">
            <v>2606377.81</v>
          </cell>
          <cell r="S1071">
            <v>0</v>
          </cell>
          <cell r="T1071">
            <v>2606377.81</v>
          </cell>
          <cell r="U1071" t="e">
            <v>#REF!</v>
          </cell>
          <cell r="V1071">
            <v>0</v>
          </cell>
          <cell r="W1071">
            <v>0</v>
          </cell>
          <cell r="X1071" t="e">
            <v>#REF!</v>
          </cell>
          <cell r="Y1071" t="e">
            <v>#REF!</v>
          </cell>
        </row>
        <row r="1072">
          <cell r="A1072" t="str">
            <v>MIRANDA GARCIA LUIS GUILLERMO</v>
          </cell>
          <cell r="B1072" t="str">
            <v>Proveedores publicidad</v>
          </cell>
          <cell r="C1072" t="str">
            <v>2.1.1.2.1.13.45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35350</v>
          </cell>
          <cell r="K1072">
            <v>35350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35350</v>
          </cell>
          <cell r="Q1072">
            <v>0</v>
          </cell>
          <cell r="R1072">
            <v>35350</v>
          </cell>
          <cell r="S1072">
            <v>0</v>
          </cell>
          <cell r="T1072">
            <v>35350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35350</v>
          </cell>
        </row>
        <row r="1073">
          <cell r="A1073" t="str">
            <v>MARTINEZ CORVERA SOFIA EUGENIA</v>
          </cell>
          <cell r="B1073" t="str">
            <v>Proveedores publicidad</v>
          </cell>
          <cell r="C1073" t="str">
            <v>2.1.1.2.1.13.51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333900</v>
          </cell>
          <cell r="J1073">
            <v>259700</v>
          </cell>
          <cell r="K1073">
            <v>593600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593600</v>
          </cell>
          <cell r="Q1073">
            <v>0</v>
          </cell>
          <cell r="R1073">
            <v>593600</v>
          </cell>
          <cell r="S1073">
            <v>0</v>
          </cell>
          <cell r="T1073">
            <v>593600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593600</v>
          </cell>
        </row>
        <row r="1074">
          <cell r="A1074" t="str">
            <v>MULTIMEDIA CINCO, SA DE CV</v>
          </cell>
          <cell r="B1074" t="str">
            <v>Proveedores publicidad</v>
          </cell>
          <cell r="C1074" t="str">
            <v>2.1.1.2.1.13.93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3000000</v>
          </cell>
          <cell r="I1074">
            <v>0</v>
          </cell>
          <cell r="J1074">
            <v>0</v>
          </cell>
          <cell r="K1074">
            <v>3000000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3000000</v>
          </cell>
          <cell r="Q1074">
            <v>0</v>
          </cell>
          <cell r="R1074">
            <v>3000000</v>
          </cell>
          <cell r="S1074">
            <v>0</v>
          </cell>
          <cell r="T1074">
            <v>3000000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3000000</v>
          </cell>
        </row>
        <row r="1075">
          <cell r="A1075" t="str">
            <v>NOVEDADES DE QUINTANA ROO, S. A. DE C. V.</v>
          </cell>
          <cell r="B1075" t="str">
            <v>Proveedores Publicidad</v>
          </cell>
          <cell r="C1075" t="str">
            <v>2.1.1.2.1.14.1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1470478.2200000002</v>
          </cell>
          <cell r="P1075">
            <v>1470478.2200000002</v>
          </cell>
          <cell r="Q1075">
            <v>0</v>
          </cell>
          <cell r="R1075">
            <v>1470478.22</v>
          </cell>
          <cell r="S1075">
            <v>0</v>
          </cell>
          <cell r="T1075">
            <v>1470478.22</v>
          </cell>
          <cell r="U1075" t="e">
            <v>#REF!</v>
          </cell>
          <cell r="V1075">
            <v>0</v>
          </cell>
          <cell r="W1075">
            <v>0</v>
          </cell>
          <cell r="X1075" t="e">
            <v>#REF!</v>
          </cell>
          <cell r="Y1075" t="e">
            <v>#REF!</v>
          </cell>
        </row>
        <row r="1076">
          <cell r="A1076" t="str">
            <v>NARAY SERVICIOS, S.A. DE C.V.</v>
          </cell>
          <cell r="B1076" t="str">
            <v>Proveedores Publicidad</v>
          </cell>
          <cell r="C1076" t="str">
            <v>2.1.1.2.1.14.2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2566133.77</v>
          </cell>
          <cell r="P1076">
            <v>2566133.77</v>
          </cell>
          <cell r="Q1076">
            <v>0</v>
          </cell>
          <cell r="R1076">
            <v>2566133.77</v>
          </cell>
          <cell r="S1076">
            <v>0</v>
          </cell>
          <cell r="T1076">
            <v>2566133.77</v>
          </cell>
          <cell r="U1076" t="e">
            <v>#REF!</v>
          </cell>
          <cell r="V1076">
            <v>0</v>
          </cell>
          <cell r="W1076">
            <v>0</v>
          </cell>
          <cell r="X1076" t="e">
            <v>#REF!</v>
          </cell>
          <cell r="Y1076" t="e">
            <v>#REF!</v>
          </cell>
        </row>
        <row r="1077">
          <cell r="A1077" t="str">
            <v>NEXOS SOCIEDAD CIENCIA Y LITERATURA S.A. DE C.V.</v>
          </cell>
          <cell r="B1077" t="str">
            <v>Proveedores publicidad</v>
          </cell>
          <cell r="C1077" t="str">
            <v>2.1.1.2.1.14.23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210099.20000000001</v>
          </cell>
          <cell r="K1077">
            <v>210099.20000000001</v>
          </cell>
          <cell r="L1077">
            <v>0</v>
          </cell>
          <cell r="M1077">
            <v>0</v>
          </cell>
          <cell r="N1077">
            <v>0</v>
          </cell>
          <cell r="O1077">
            <v>642168.54</v>
          </cell>
          <cell r="P1077">
            <v>852267.74</v>
          </cell>
          <cell r="Q1077">
            <v>0</v>
          </cell>
          <cell r="R1077">
            <v>852267.74</v>
          </cell>
          <cell r="S1077">
            <v>0</v>
          </cell>
          <cell r="T1077">
            <v>852267.74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852267.74</v>
          </cell>
        </row>
        <row r="1078">
          <cell r="A1078" t="str">
            <v>NOVELO VANEGAS SERGIO ANTONIO</v>
          </cell>
          <cell r="B1078" t="str">
            <v>Proveedores PUBLICIDAD</v>
          </cell>
          <cell r="C1078" t="str">
            <v>2.1.1.2.1.14.44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2953854.27</v>
          </cell>
          <cell r="P1078">
            <v>2953854.27</v>
          </cell>
          <cell r="Q1078">
            <v>0</v>
          </cell>
          <cell r="R1078">
            <v>2953854.27</v>
          </cell>
          <cell r="S1078">
            <v>0</v>
          </cell>
          <cell r="T1078">
            <v>2953854.27</v>
          </cell>
          <cell r="U1078" t="e">
            <v>#REF!</v>
          </cell>
          <cell r="V1078">
            <v>0</v>
          </cell>
          <cell r="W1078">
            <v>0</v>
          </cell>
          <cell r="X1078" t="e">
            <v>#REF!</v>
          </cell>
          <cell r="Y1078" t="e">
            <v>#REF!</v>
          </cell>
        </row>
        <row r="1079">
          <cell r="A1079" t="str">
            <v>OPERADORA Y ADMINISTRADORA DE INFORMACION Y EDITORIAL, S.A. DE C.V.</v>
          </cell>
          <cell r="B1079" t="str">
            <v>Proveedores PUBLICIDAD</v>
          </cell>
          <cell r="C1079" t="str">
            <v>2.1.1.2.1.16.131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145000</v>
          </cell>
          <cell r="P1079">
            <v>145000</v>
          </cell>
          <cell r="Q1079">
            <v>0</v>
          </cell>
          <cell r="R1079">
            <v>145000</v>
          </cell>
          <cell r="S1079">
            <v>0</v>
          </cell>
          <cell r="T1079">
            <v>145000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145000</v>
          </cell>
        </row>
        <row r="1080">
          <cell r="A1080" t="str">
            <v>ORGANIZACION EDITORIAL ACUARIO, S.A DE C.V</v>
          </cell>
          <cell r="B1080" t="str">
            <v>Proveedores publicidad</v>
          </cell>
          <cell r="C1080" t="str">
            <v>2.1.1.2.1.16.72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1748000</v>
          </cell>
          <cell r="K1080">
            <v>1748000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1748000</v>
          </cell>
          <cell r="Q1080">
            <v>0</v>
          </cell>
          <cell r="R1080">
            <v>1748000</v>
          </cell>
          <cell r="S1080">
            <v>0</v>
          </cell>
          <cell r="T1080">
            <v>1748000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1748000</v>
          </cell>
        </row>
        <row r="1081">
          <cell r="A1081" t="str">
            <v>OLA MULTIMEDIOS S.A. DE C.V.</v>
          </cell>
          <cell r="B1081" t="str">
            <v>Proveedores PUBLICIDAD</v>
          </cell>
          <cell r="C1081" t="str">
            <v>2.1.1.2.1.16.95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339999.96</v>
          </cell>
          <cell r="P1081">
            <v>339999.96</v>
          </cell>
          <cell r="Q1081">
            <v>0</v>
          </cell>
          <cell r="R1081">
            <v>339999.96</v>
          </cell>
          <cell r="S1081">
            <v>0</v>
          </cell>
          <cell r="T1081">
            <v>339999.96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339999.96</v>
          </cell>
        </row>
        <row r="1082">
          <cell r="A1082" t="str">
            <v>PAREDES SANTAMARIA OSIRIS VIANEY</v>
          </cell>
          <cell r="B1082" t="str">
            <v>Proveedores publicidad</v>
          </cell>
          <cell r="C1082" t="str">
            <v>2.1.1.2.1.17.132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44400</v>
          </cell>
          <cell r="J1082">
            <v>0</v>
          </cell>
          <cell r="K1082">
            <v>44400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44400</v>
          </cell>
          <cell r="Q1082">
            <v>0</v>
          </cell>
          <cell r="R1082">
            <v>44400</v>
          </cell>
          <cell r="S1082">
            <v>0</v>
          </cell>
          <cell r="T1082">
            <v>44400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44400</v>
          </cell>
        </row>
        <row r="1083">
          <cell r="A1083" t="str">
            <v>PUBLICACIONES COMUNITARIAS, S.A. DE C.V.</v>
          </cell>
          <cell r="B1083" t="str">
            <v>Proveedores Publicidad</v>
          </cell>
          <cell r="C1083" t="str">
            <v>2.1.1.2.1.17.133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550274.75999999989</v>
          </cell>
          <cell r="O1083">
            <v>612183.74</v>
          </cell>
          <cell r="P1083">
            <v>1162458.5</v>
          </cell>
          <cell r="Q1083">
            <v>0</v>
          </cell>
          <cell r="R1083">
            <v>1162458.5</v>
          </cell>
          <cell r="S1083">
            <v>0</v>
          </cell>
          <cell r="T1083">
            <v>1162458.5</v>
          </cell>
          <cell r="U1083" t="e">
            <v>#REF!</v>
          </cell>
          <cell r="V1083">
            <v>0</v>
          </cell>
          <cell r="W1083">
            <v>0</v>
          </cell>
          <cell r="X1083" t="e">
            <v>#REF!</v>
          </cell>
          <cell r="Y1083" t="e">
            <v>#REF!</v>
          </cell>
        </row>
        <row r="1084">
          <cell r="A1084" t="str">
            <v>PERIODICO EXCELSIOR S.A. DE C.V.</v>
          </cell>
          <cell r="B1084" t="str">
            <v>Proveedores publicidad</v>
          </cell>
          <cell r="C1084" t="str">
            <v>2.1.1.2.1.17.205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2900000</v>
          </cell>
          <cell r="K1084">
            <v>2900000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2900000</v>
          </cell>
          <cell r="Q1084">
            <v>0</v>
          </cell>
          <cell r="R1084">
            <v>2900000</v>
          </cell>
          <cell r="S1084">
            <v>0</v>
          </cell>
          <cell r="T1084">
            <v>2900000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2900000</v>
          </cell>
        </row>
        <row r="1085">
          <cell r="A1085" t="str">
            <v>PACHECO CABRERA JOSE JOAQUIN</v>
          </cell>
          <cell r="B1085" t="str">
            <v>Proveedores PUBLICIDAD</v>
          </cell>
          <cell r="C1085" t="str">
            <v>2.1.1.2.1.17.21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339999.96</v>
          </cell>
          <cell r="P1085">
            <v>339999.96</v>
          </cell>
          <cell r="Q1085">
            <v>0</v>
          </cell>
          <cell r="R1085">
            <v>339999.96</v>
          </cell>
          <cell r="S1085">
            <v>0</v>
          </cell>
          <cell r="T1085">
            <v>339999.96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339999.96</v>
          </cell>
        </row>
        <row r="1086">
          <cell r="A1086" t="str">
            <v>POLITICA DE MEDIOS P DE M S.A. DE C.V.</v>
          </cell>
          <cell r="B1086" t="str">
            <v>Proveedores publicidad</v>
          </cell>
          <cell r="C1086" t="str">
            <v>2.1.1.2.1.17.272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1782533.31</v>
          </cell>
          <cell r="O1086">
            <v>1824664.07</v>
          </cell>
          <cell r="P1086">
            <v>3607197.38</v>
          </cell>
          <cell r="Q1086">
            <v>0</v>
          </cell>
          <cell r="R1086">
            <v>3607197.38</v>
          </cell>
          <cell r="S1086">
            <v>0</v>
          </cell>
          <cell r="T1086">
            <v>3607197.38</v>
          </cell>
          <cell r="U1086" t="e">
            <v>#REF!</v>
          </cell>
          <cell r="V1086">
            <v>0</v>
          </cell>
          <cell r="W1086">
            <v>0</v>
          </cell>
          <cell r="X1086" t="e">
            <v>#REF!</v>
          </cell>
          <cell r="Y1086" t="e">
            <v>#REF!</v>
          </cell>
        </row>
        <row r="1087">
          <cell r="A1087" t="str">
            <v>PUBLICIDAD ESPECTACULAR BUENA VISTA, S.A. DE C.V.</v>
          </cell>
          <cell r="B1087" t="str">
            <v>Proveedores publicidad</v>
          </cell>
          <cell r="C1087" t="str">
            <v>2.1.1.2.1.17.305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695211.2</v>
          </cell>
          <cell r="O1087">
            <v>29232</v>
          </cell>
          <cell r="P1087">
            <v>724443.2</v>
          </cell>
          <cell r="Q1087">
            <v>0</v>
          </cell>
          <cell r="R1087">
            <v>724443.2</v>
          </cell>
          <cell r="S1087">
            <v>0</v>
          </cell>
          <cell r="T1087">
            <v>724443.2</v>
          </cell>
          <cell r="U1087" t="e">
            <v>#REF!</v>
          </cell>
          <cell r="V1087">
            <v>0</v>
          </cell>
          <cell r="W1087">
            <v>0</v>
          </cell>
          <cell r="X1087" t="e">
            <v>#REF!</v>
          </cell>
          <cell r="Y1087" t="e">
            <v>#REF!</v>
          </cell>
        </row>
        <row r="1088">
          <cell r="A1088" t="str">
            <v>PAVIA MENDOZA LUIS ALBERTO</v>
          </cell>
          <cell r="B1088" t="str">
            <v>Proveedores publicidad</v>
          </cell>
          <cell r="C1088" t="str">
            <v>2.1.1.2.1.17.36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1130181.6100000001</v>
          </cell>
          <cell r="K1088">
            <v>1130181.6100000001</v>
          </cell>
          <cell r="L1088">
            <v>0</v>
          </cell>
          <cell r="M1088">
            <v>0</v>
          </cell>
          <cell r="N1088">
            <v>1044000</v>
          </cell>
          <cell r="O1088">
            <v>717228</v>
          </cell>
          <cell r="P1088">
            <v>2891409.6100000003</v>
          </cell>
          <cell r="Q1088">
            <v>0</v>
          </cell>
          <cell r="R1088">
            <v>2891409.61</v>
          </cell>
          <cell r="S1088">
            <v>0</v>
          </cell>
          <cell r="T1088">
            <v>2891409.61</v>
          </cell>
          <cell r="U1088" t="e">
            <v>#REF!</v>
          </cell>
          <cell r="V1088">
            <v>0</v>
          </cell>
          <cell r="W1088">
            <v>0</v>
          </cell>
          <cell r="X1088" t="e">
            <v>#REF!</v>
          </cell>
          <cell r="Y1088" t="e">
            <v>#REF!</v>
          </cell>
        </row>
        <row r="1089">
          <cell r="A1089" t="str">
            <v>PUBLICIDAD</v>
          </cell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</row>
        <row r="1090">
          <cell r="A1090" t="str">
            <v>BENEFICIARIO</v>
          </cell>
          <cell r="B1090" t="str">
            <v>RUBRO EGRESOS</v>
          </cell>
          <cell r="C1090" t="str">
            <v>CUENTA</v>
          </cell>
          <cell r="D1090" t="str">
            <v>EJERCICIO 2010</v>
          </cell>
          <cell r="E1090" t="str">
            <v>EJERCICIO 2011</v>
          </cell>
          <cell r="F1090" t="str">
            <v>EJERCICIO 2012</v>
          </cell>
          <cell r="G1090" t="str">
            <v>EJERCICIO 2013</v>
          </cell>
          <cell r="H1090" t="str">
            <v>EJERCICIO 2014</v>
          </cell>
          <cell r="I1090" t="str">
            <v>EJERCICIO 2015</v>
          </cell>
          <cell r="J1090" t="str">
            <v>EJERCICIO 2016</v>
          </cell>
          <cell r="K1090" t="str">
            <v>Total Hasta 2016</v>
          </cell>
          <cell r="L1090" t="str">
            <v>EJERCICIO 2017</v>
          </cell>
          <cell r="M1090" t="str">
            <v>EJERCICIO 2018</v>
          </cell>
          <cell r="N1090" t="str">
            <v>EJERCICIO 2019</v>
          </cell>
          <cell r="O1090" t="str">
            <v>EJERCICIO 2020</v>
          </cell>
          <cell r="P1090" t="str">
            <v>Total general EGRESOS</v>
          </cell>
          <cell r="Q1090" t="str">
            <v>DIFERENCIA</v>
          </cell>
          <cell r="R1090" t="str">
            <v>SALDO EN BALANZA AL 31 DE DICIEMBRE 2020</v>
          </cell>
          <cell r="S1090" t="str">
            <v>CXP GENERADAS EN EL MES  (ENERO 2021)</v>
          </cell>
          <cell r="T1090" t="str">
            <v>TOTAL CXP AL 31 DE ENERO 2021</v>
          </cell>
          <cell r="U1090" t="str">
            <v>PAGOS CON RECURSOS PARA (ADEFAS 2020)</v>
          </cell>
          <cell r="V1090" t="str">
            <v>PAGOS VON RECURSOS PARA (PASIVOS 2020)</v>
          </cell>
          <cell r="W1090" t="str">
            <v>PAGOS CON RECURSOS 2021</v>
          </cell>
          <cell r="X1090" t="str">
            <v>TOTAL PAGADO EN EL MES DE ENERO 2021</v>
          </cell>
          <cell r="Y1090" t="str">
            <v>SALDO FINAL</v>
          </cell>
        </row>
        <row r="1091">
          <cell r="A1091" t="str">
            <v>PEZA ROMERO MANUEL ALEJANDRO</v>
          </cell>
          <cell r="B1091" t="str">
            <v>Proveedores publicidad</v>
          </cell>
          <cell r="C1091" t="str">
            <v>2.1.1.2.1.17.37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80800</v>
          </cell>
          <cell r="K1091">
            <v>80800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80800</v>
          </cell>
          <cell r="Q1091">
            <v>0</v>
          </cell>
          <cell r="R1091">
            <v>80800</v>
          </cell>
          <cell r="S1091">
            <v>0</v>
          </cell>
          <cell r="T1091">
            <v>80800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80800</v>
          </cell>
        </row>
        <row r="1092">
          <cell r="A1092" t="str">
            <v>PROMOVISION DEL CARIBE, S. A. DE C. V.</v>
          </cell>
          <cell r="B1092" t="str">
            <v>Proveedores publicidad</v>
          </cell>
          <cell r="C1092" t="str">
            <v>2.1.1.2.1.17.38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3589719.2600000002</v>
          </cell>
          <cell r="P1092">
            <v>3589719.2600000002</v>
          </cell>
          <cell r="Q1092">
            <v>0</v>
          </cell>
          <cell r="R1092">
            <v>3589719.26</v>
          </cell>
          <cell r="S1092">
            <v>0</v>
          </cell>
          <cell r="T1092">
            <v>3589719.26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3589719.26</v>
          </cell>
        </row>
        <row r="1093">
          <cell r="A1093" t="str">
            <v>PEREZ OSORIO SERGIO</v>
          </cell>
          <cell r="B1093" t="str">
            <v>Proveedores publicidad</v>
          </cell>
          <cell r="C1093" t="str">
            <v>2.1.1.2.1.17.39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33000.050000000003</v>
          </cell>
          <cell r="J1093">
            <v>39600.060000000005</v>
          </cell>
          <cell r="K1093">
            <v>72600.110000000015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72600.110000000015</v>
          </cell>
          <cell r="Q1093">
            <v>0</v>
          </cell>
          <cell r="R1093">
            <v>72600.11</v>
          </cell>
          <cell r="S1093">
            <v>0</v>
          </cell>
          <cell r="T1093">
            <v>72600.11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72600.11</v>
          </cell>
        </row>
        <row r="1094">
          <cell r="A1094" t="str">
            <v>PUBLICACIONES ZAFIRO S.A. DE C.V.</v>
          </cell>
          <cell r="B1094" t="str">
            <v>Proveedores publicidad</v>
          </cell>
          <cell r="C1094" t="str">
            <v>2.1.1.2.1.17.42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3144436.37</v>
          </cell>
          <cell r="O1094">
            <v>0</v>
          </cell>
          <cell r="P1094">
            <v>3144436.37</v>
          </cell>
          <cell r="Q1094">
            <v>0</v>
          </cell>
          <cell r="R1094">
            <v>3144436.37</v>
          </cell>
          <cell r="S1094">
            <v>0</v>
          </cell>
          <cell r="T1094">
            <v>3144436.37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3144436.37</v>
          </cell>
        </row>
        <row r="1095">
          <cell r="A1095" t="str">
            <v>ROSALES CARLOS ALBERTO</v>
          </cell>
          <cell r="B1095" t="str">
            <v>Proveedores publicidad</v>
          </cell>
          <cell r="C1095" t="str">
            <v>2.1.1.2.1.19.1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40400</v>
          </cell>
          <cell r="K1095">
            <v>40400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40400</v>
          </cell>
          <cell r="Q1095">
            <v>0</v>
          </cell>
          <cell r="R1095">
            <v>40400</v>
          </cell>
          <cell r="S1095">
            <v>0</v>
          </cell>
          <cell r="T1095">
            <v>40400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40400</v>
          </cell>
        </row>
        <row r="1096">
          <cell r="A1096" t="str">
            <v>RENTERIA VILLA GUSTAVO</v>
          </cell>
          <cell r="B1096" t="str">
            <v>Proveedores publicidad</v>
          </cell>
          <cell r="C1096" t="str">
            <v>2.1.1.2.1.19.108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53000</v>
          </cell>
          <cell r="K1096">
            <v>53000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53000</v>
          </cell>
          <cell r="Q1096">
            <v>0</v>
          </cell>
          <cell r="R1096">
            <v>53000</v>
          </cell>
          <cell r="S1096">
            <v>0</v>
          </cell>
          <cell r="T1096">
            <v>53000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53000</v>
          </cell>
        </row>
        <row r="1097">
          <cell r="A1097" t="str">
            <v>RUIZ GARCIA VICTOR GERARDO</v>
          </cell>
          <cell r="B1097" t="str">
            <v>Proveedores publicidad</v>
          </cell>
          <cell r="C1097" t="str">
            <v>2.1.1.2.1.19.126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151500</v>
          </cell>
          <cell r="K1097">
            <v>151500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151500</v>
          </cell>
          <cell r="Q1097">
            <v>0</v>
          </cell>
          <cell r="R1097">
            <v>151500</v>
          </cell>
          <cell r="S1097">
            <v>0</v>
          </cell>
          <cell r="T1097">
            <v>151500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151500</v>
          </cell>
        </row>
        <row r="1098">
          <cell r="A1098" t="str">
            <v>RAMIREZ HERNANDEZ EDNA ANTONIETA</v>
          </cell>
          <cell r="B1098" t="str">
            <v>Proveedores publicidad</v>
          </cell>
          <cell r="C1098" t="str">
            <v>2.1.1.2.1.19.22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49950.01</v>
          </cell>
          <cell r="J1098">
            <v>199800.04</v>
          </cell>
          <cell r="K1098">
            <v>249750.05000000002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249750.05000000002</v>
          </cell>
          <cell r="Q1098">
            <v>0</v>
          </cell>
          <cell r="R1098">
            <v>249750.05</v>
          </cell>
          <cell r="S1098">
            <v>0</v>
          </cell>
          <cell r="T1098">
            <v>249750.05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249750.05</v>
          </cell>
        </row>
        <row r="1099">
          <cell r="A1099" t="str">
            <v>ROCHA ALVAREZ IGNACIO LEONARDO</v>
          </cell>
          <cell r="B1099" t="str">
            <v>Proveedores PUBLICIDAD</v>
          </cell>
          <cell r="C1099" t="str">
            <v>2.1.1.2.1.19.23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188000</v>
          </cell>
          <cell r="J1099">
            <v>282000</v>
          </cell>
          <cell r="K1099">
            <v>470000</v>
          </cell>
          <cell r="L1099">
            <v>0</v>
          </cell>
          <cell r="M1099">
            <v>0</v>
          </cell>
          <cell r="N1099">
            <v>0</v>
          </cell>
          <cell r="O1099">
            <v>245920</v>
          </cell>
          <cell r="P1099">
            <v>715920</v>
          </cell>
          <cell r="Q1099">
            <v>0</v>
          </cell>
          <cell r="R1099">
            <v>715920</v>
          </cell>
          <cell r="S1099">
            <v>0</v>
          </cell>
          <cell r="T1099">
            <v>715920</v>
          </cell>
          <cell r="U1099" t="e">
            <v>#REF!</v>
          </cell>
          <cell r="V1099">
            <v>0</v>
          </cell>
          <cell r="W1099">
            <v>0</v>
          </cell>
          <cell r="X1099" t="e">
            <v>#REF!</v>
          </cell>
          <cell r="Y1099" t="e">
            <v>#REF!</v>
          </cell>
        </row>
        <row r="1100">
          <cell r="A1100" t="str">
            <v>REYES SOLANO EVA DEL CARMEN</v>
          </cell>
          <cell r="B1100" t="str">
            <v>Proveedores publicidad</v>
          </cell>
          <cell r="C1100" t="str">
            <v>2.1.1.2.1.19.230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94702</v>
          </cell>
          <cell r="O1100">
            <v>0</v>
          </cell>
          <cell r="P1100">
            <v>94702</v>
          </cell>
          <cell r="Q1100">
            <v>0</v>
          </cell>
          <cell r="R1100">
            <v>94702</v>
          </cell>
          <cell r="S1100">
            <v>0</v>
          </cell>
          <cell r="T1100">
            <v>94702</v>
          </cell>
          <cell r="U1100" t="e">
            <v>#REF!</v>
          </cell>
          <cell r="V1100">
            <v>0</v>
          </cell>
          <cell r="W1100">
            <v>0</v>
          </cell>
          <cell r="X1100" t="e">
            <v>#REF!</v>
          </cell>
          <cell r="Y1100" t="e">
            <v>#REF!</v>
          </cell>
        </row>
        <row r="1101">
          <cell r="A1101" t="str">
            <v>RODRIGUEZ SANCHEZ GERARDO ALBERTO</v>
          </cell>
          <cell r="B1101" t="str">
            <v>Proveedores PUBLICIDAD</v>
          </cell>
          <cell r="C1101" t="str">
            <v>2.1.1.2.1.19.239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2652503.2800000003</v>
          </cell>
          <cell r="P1101">
            <v>2652503.2800000003</v>
          </cell>
          <cell r="Q1101">
            <v>0</v>
          </cell>
          <cell r="R1101">
            <v>2652503.2799999998</v>
          </cell>
          <cell r="S1101">
            <v>0</v>
          </cell>
          <cell r="T1101">
            <v>2652503.2799999998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2652503.2799999998</v>
          </cell>
        </row>
        <row r="1102">
          <cell r="A1102" t="str">
            <v>RICALDE BACAB PEDRO ABRAHAM</v>
          </cell>
          <cell r="B1102" t="str">
            <v>Proveedores publicidad</v>
          </cell>
          <cell r="C1102" t="str">
            <v>2.1.1.2.1.19.26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83250</v>
          </cell>
          <cell r="K1102">
            <v>83250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83250</v>
          </cell>
          <cell r="Q1102">
            <v>0</v>
          </cell>
          <cell r="R1102">
            <v>83250</v>
          </cell>
          <cell r="S1102">
            <v>0</v>
          </cell>
          <cell r="T1102">
            <v>83250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83250</v>
          </cell>
        </row>
        <row r="1103">
          <cell r="A1103" t="str">
            <v>ROMERO VARA CESAR OMAR</v>
          </cell>
          <cell r="B1103" t="str">
            <v>Proveedores publicidad</v>
          </cell>
          <cell r="C1103" t="str">
            <v>2.1.1.2.1.19.37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118197.3</v>
          </cell>
          <cell r="K1103">
            <v>118197.3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118197.3</v>
          </cell>
          <cell r="Q1103">
            <v>0</v>
          </cell>
          <cell r="R1103">
            <v>118197.3</v>
          </cell>
          <cell r="S1103">
            <v>0</v>
          </cell>
          <cell r="T1103">
            <v>118197.3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118197.3</v>
          </cell>
        </row>
        <row r="1104">
          <cell r="A1104" t="str">
            <v>ROBLES VALLE PATRICIA</v>
          </cell>
          <cell r="B1104" t="str">
            <v>Proveedores publicidad</v>
          </cell>
          <cell r="C1104" t="str">
            <v>2.1.1.2.1.19.76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100000</v>
          </cell>
          <cell r="J1104">
            <v>1200000</v>
          </cell>
          <cell r="K1104">
            <v>1300000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1300000</v>
          </cell>
          <cell r="Q1104">
            <v>0</v>
          </cell>
          <cell r="R1104">
            <v>1300000</v>
          </cell>
          <cell r="S1104">
            <v>0</v>
          </cell>
          <cell r="T1104">
            <v>1300000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1300000</v>
          </cell>
        </row>
        <row r="1105">
          <cell r="A1105" t="str">
            <v>RIVEROLL RIBBON JOSE ALBERTO</v>
          </cell>
          <cell r="B1105" t="str">
            <v>Proveedores publicidad</v>
          </cell>
          <cell r="C1105" t="str">
            <v>2.1.1.2.1.19.90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44400</v>
          </cell>
          <cell r="J1105">
            <v>0</v>
          </cell>
          <cell r="K1105">
            <v>44400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44400</v>
          </cell>
          <cell r="Q1105">
            <v>0</v>
          </cell>
          <cell r="R1105">
            <v>44400</v>
          </cell>
          <cell r="S1105">
            <v>0</v>
          </cell>
          <cell r="T1105">
            <v>44400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44400</v>
          </cell>
        </row>
        <row r="1106">
          <cell r="A1106" t="str">
            <v>RUIZ ESTRADA JOSE IVAN</v>
          </cell>
          <cell r="B1106" t="str">
            <v>Proveedores publicidad</v>
          </cell>
          <cell r="C1106" t="str">
            <v>2.1.1.2.1.19.99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177600</v>
          </cell>
          <cell r="J1106">
            <v>0</v>
          </cell>
          <cell r="K1106">
            <v>177600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177600</v>
          </cell>
          <cell r="Q1106">
            <v>0</v>
          </cell>
          <cell r="R1106">
            <v>177600</v>
          </cell>
          <cell r="S1106">
            <v>0</v>
          </cell>
          <cell r="T1106">
            <v>177600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177600</v>
          </cell>
        </row>
        <row r="1107">
          <cell r="A1107" t="str">
            <v>BLANCO NAHUAT FELIPE ANTONIO</v>
          </cell>
          <cell r="B1107" t="str">
            <v>Proveedores publicidad</v>
          </cell>
          <cell r="C1107" t="str">
            <v>2.1.1.2.1.2.15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108900</v>
          </cell>
          <cell r="K1107">
            <v>108900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108900</v>
          </cell>
          <cell r="Q1107">
            <v>0</v>
          </cell>
          <cell r="R1107">
            <v>108900</v>
          </cell>
          <cell r="S1107">
            <v>0</v>
          </cell>
          <cell r="T1107">
            <v>108900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108900</v>
          </cell>
        </row>
        <row r="1108">
          <cell r="A1108" t="str">
            <v>BACAB CHAVARRIA RITA ILIANA</v>
          </cell>
          <cell r="B1108" t="str">
            <v>Proveedores publicidad</v>
          </cell>
          <cell r="C1108" t="str">
            <v>2.1.1.2.1.2.22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412538.47</v>
          </cell>
          <cell r="P1108">
            <v>412538.47</v>
          </cell>
          <cell r="Q1108">
            <v>0</v>
          </cell>
          <cell r="R1108">
            <v>412538.47</v>
          </cell>
          <cell r="S1108">
            <v>0</v>
          </cell>
          <cell r="T1108">
            <v>412538.47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412538.47</v>
          </cell>
        </row>
        <row r="1109">
          <cell r="A1109" t="str">
            <v>BALANCE DIGITAL, S.A. DE C.V.</v>
          </cell>
          <cell r="B1109" t="str">
            <v>Proveedores PUBLICIDAD</v>
          </cell>
          <cell r="C1109" t="str">
            <v>2.1.1.2.1.2.5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340000</v>
          </cell>
          <cell r="P1109">
            <v>340000</v>
          </cell>
          <cell r="Q1109">
            <v>0</v>
          </cell>
          <cell r="R1109">
            <v>340000</v>
          </cell>
          <cell r="S1109">
            <v>0</v>
          </cell>
          <cell r="T1109">
            <v>340000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340000</v>
          </cell>
        </row>
        <row r="1110">
          <cell r="A1110" t="str">
            <v>BERRY CORRAL MANVILLE GEORGE</v>
          </cell>
          <cell r="B1110" t="str">
            <v>Proveedores publicidad</v>
          </cell>
          <cell r="C1110" t="str">
            <v>2.1.1.2.1.2.61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60000</v>
          </cell>
          <cell r="K1110">
            <v>60000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60000</v>
          </cell>
          <cell r="Q1110">
            <v>0</v>
          </cell>
          <cell r="R1110">
            <v>60000</v>
          </cell>
          <cell r="S1110">
            <v>0</v>
          </cell>
          <cell r="T1110">
            <v>60000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60000</v>
          </cell>
        </row>
        <row r="1111">
          <cell r="A1111" t="str">
            <v>BALAM UICAB RAUL</v>
          </cell>
          <cell r="B1111" t="str">
            <v>Proveedores publicidad</v>
          </cell>
          <cell r="C1111" t="str">
            <v>2.1.1.2.1.2.75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178164</v>
          </cell>
          <cell r="K1111">
            <v>178164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178164</v>
          </cell>
          <cell r="Q1111">
            <v>0</v>
          </cell>
          <cell r="R1111">
            <v>178164</v>
          </cell>
          <cell r="S1111">
            <v>0</v>
          </cell>
          <cell r="T1111">
            <v>178164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178164</v>
          </cell>
        </row>
        <row r="1112">
          <cell r="A1112" t="str">
            <v>BLUE SIGNE SA DE CV</v>
          </cell>
          <cell r="B1112" t="str">
            <v>Proveedores publicidad</v>
          </cell>
          <cell r="C1112" t="str">
            <v>2.1.1.2.1.2.78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313200</v>
          </cell>
          <cell r="K1112">
            <v>313200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313200</v>
          </cell>
          <cell r="Q1112">
            <v>0</v>
          </cell>
          <cell r="R1112">
            <v>313200</v>
          </cell>
          <cell r="S1112">
            <v>0</v>
          </cell>
          <cell r="T1112">
            <v>313200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313200</v>
          </cell>
        </row>
        <row r="1113">
          <cell r="A1113" t="str">
            <v>BUENFIL MAGAÑA JUAN ALBERTO</v>
          </cell>
          <cell r="B1113" t="str">
            <v>Proveedores publicidad</v>
          </cell>
          <cell r="C1113" t="str">
            <v>2.1.1.2.1.2.98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249750</v>
          </cell>
          <cell r="K1113">
            <v>249750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249750</v>
          </cell>
          <cell r="Q1113">
            <v>0</v>
          </cell>
          <cell r="R1113">
            <v>249750</v>
          </cell>
          <cell r="S1113">
            <v>0</v>
          </cell>
          <cell r="T1113">
            <v>249750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249750</v>
          </cell>
        </row>
        <row r="1114">
          <cell r="A1114" t="str">
            <v>SON SOL Y LUNA SC</v>
          </cell>
          <cell r="B1114" t="str">
            <v>Proveedores publicidad</v>
          </cell>
          <cell r="C1114" t="str">
            <v>2.1.1.2.1.20.125</v>
          </cell>
          <cell r="D1114">
            <v>0</v>
          </cell>
          <cell r="E1114">
            <v>0</v>
          </cell>
          <cell r="F1114">
            <v>0</v>
          </cell>
          <cell r="G1114">
            <v>194250</v>
          </cell>
          <cell r="H1114">
            <v>0</v>
          </cell>
          <cell r="I1114">
            <v>0</v>
          </cell>
          <cell r="J1114">
            <v>0</v>
          </cell>
          <cell r="K1114">
            <v>194250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194250</v>
          </cell>
          <cell r="Q1114">
            <v>0</v>
          </cell>
          <cell r="R1114">
            <v>194250</v>
          </cell>
          <cell r="S1114">
            <v>0</v>
          </cell>
          <cell r="T1114">
            <v>194250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194250</v>
          </cell>
        </row>
        <row r="1115">
          <cell r="A1115" t="str">
            <v>SELVAMAR INFORMACION Y PUBLICIDAD, S.A. DE C.V.</v>
          </cell>
          <cell r="B1115" t="str">
            <v>Proveedores publicidad</v>
          </cell>
          <cell r="C1115" t="str">
            <v>2.1.1.2.1.20.204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592000</v>
          </cell>
          <cell r="O1115">
            <v>0</v>
          </cell>
          <cell r="P1115">
            <v>592000</v>
          </cell>
          <cell r="Q1115">
            <v>0</v>
          </cell>
          <cell r="R1115">
            <v>592000</v>
          </cell>
          <cell r="S1115">
            <v>0</v>
          </cell>
          <cell r="T1115">
            <v>592000</v>
          </cell>
          <cell r="U1115" t="e">
            <v>#REF!</v>
          </cell>
          <cell r="V1115">
            <v>0</v>
          </cell>
          <cell r="W1115">
            <v>0</v>
          </cell>
          <cell r="X1115" t="e">
            <v>#REF!</v>
          </cell>
          <cell r="Y1115" t="e">
            <v>#REF!</v>
          </cell>
        </row>
        <row r="1116">
          <cell r="A1116" t="str">
            <v>SISTEMA DE TELECOMUNICACIONES Y LLAMADAS, S.A. DE C.V.</v>
          </cell>
          <cell r="B1116" t="str">
            <v>Proveedores publicidad</v>
          </cell>
          <cell r="C1116" t="str">
            <v>2.1.1.2.1.20.298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1196250</v>
          </cell>
          <cell r="P1116">
            <v>1196250</v>
          </cell>
          <cell r="Q1116">
            <v>0</v>
          </cell>
          <cell r="R1116">
            <v>1196250</v>
          </cell>
          <cell r="S1116">
            <v>0</v>
          </cell>
          <cell r="T1116">
            <v>1196250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1196250</v>
          </cell>
        </row>
        <row r="1117">
          <cell r="A1117" t="str">
            <v>SANCHEZ NUÑEZ IVAN JOB</v>
          </cell>
          <cell r="B1117" t="str">
            <v>Proveedores publicidad</v>
          </cell>
          <cell r="C1117" t="str">
            <v>2.1.1.2.1.20.3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486454.70999999996</v>
          </cell>
          <cell r="P1117">
            <v>486454.70999999996</v>
          </cell>
          <cell r="Q1117">
            <v>0</v>
          </cell>
          <cell r="R1117">
            <v>486454.71</v>
          </cell>
          <cell r="S1117">
            <v>0</v>
          </cell>
          <cell r="T1117">
            <v>486454.71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486454.71</v>
          </cell>
        </row>
        <row r="1118">
          <cell r="A1118" t="str">
            <v>SUCESOS DEL SURESTE, S.A. DE C.V.</v>
          </cell>
          <cell r="B1118" t="str">
            <v>Proveedores PUBLICIDAD</v>
          </cell>
          <cell r="C1118" t="str">
            <v>2.1.1.2.1.20.312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339999.96</v>
          </cell>
          <cell r="P1118">
            <v>339999.96</v>
          </cell>
          <cell r="Q1118">
            <v>0</v>
          </cell>
          <cell r="R1118">
            <v>339999.96</v>
          </cell>
          <cell r="S1118">
            <v>0</v>
          </cell>
          <cell r="T1118">
            <v>339999.96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339999.96</v>
          </cell>
        </row>
        <row r="1119">
          <cell r="A1119" t="str">
            <v>TELEVISION DE PUEBLA S.A. DE C.V.</v>
          </cell>
          <cell r="B1119" t="str">
            <v>Proveedores Publicidad</v>
          </cell>
          <cell r="C1119" t="str">
            <v>2.1.1.2.1.21.141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12101031.029999999</v>
          </cell>
          <cell r="O1119">
            <v>5705611.8700000001</v>
          </cell>
          <cell r="P1119">
            <v>17806642.899999999</v>
          </cell>
          <cell r="Q1119">
            <v>0</v>
          </cell>
          <cell r="R1119">
            <v>17806642.899999999</v>
          </cell>
          <cell r="S1119">
            <v>0</v>
          </cell>
          <cell r="T1119">
            <v>17806642.899999999</v>
          </cell>
          <cell r="U1119" t="e">
            <v>#REF!</v>
          </cell>
          <cell r="V1119">
            <v>0</v>
          </cell>
          <cell r="W1119">
            <v>0</v>
          </cell>
          <cell r="X1119" t="e">
            <v>#REF!</v>
          </cell>
          <cell r="Y1119" t="e">
            <v>#REF!</v>
          </cell>
        </row>
        <row r="1120">
          <cell r="A1120" t="str">
            <v>TURQUESA ORGANIZACION, S.A. DE C.V.</v>
          </cell>
          <cell r="B1120" t="str">
            <v>Proveedores Publicidad</v>
          </cell>
          <cell r="C1120" t="str">
            <v>2.1.1.2.1.21.19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5713076</v>
          </cell>
          <cell r="P1120">
            <v>5713076</v>
          </cell>
          <cell r="Q1120">
            <v>0</v>
          </cell>
          <cell r="R1120">
            <v>5713076</v>
          </cell>
          <cell r="S1120">
            <v>0</v>
          </cell>
          <cell r="T1120">
            <v>5713076</v>
          </cell>
          <cell r="U1120" t="e">
            <v>#REF!</v>
          </cell>
          <cell r="V1120">
            <v>0</v>
          </cell>
          <cell r="W1120">
            <v>0</v>
          </cell>
          <cell r="X1120" t="e">
            <v>#REF!</v>
          </cell>
          <cell r="Y1120" t="e">
            <v>#REF!</v>
          </cell>
        </row>
        <row r="1121">
          <cell r="A1121" t="str">
            <v>TV AZTECA S.A.B. DE C.V.</v>
          </cell>
          <cell r="B1121" t="str">
            <v>Proveedores publicidad</v>
          </cell>
          <cell r="C1121" t="str">
            <v>2.1.1.2.1.21.21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6295821.3500000006</v>
          </cell>
          <cell r="O1121">
            <v>3982213.42</v>
          </cell>
          <cell r="P1121">
            <v>10278034.77</v>
          </cell>
          <cell r="Q1121">
            <v>0</v>
          </cell>
          <cell r="R1121">
            <v>10278034.77</v>
          </cell>
          <cell r="S1121">
            <v>0</v>
          </cell>
          <cell r="T1121">
            <v>10278034.77</v>
          </cell>
          <cell r="U1121" t="e">
            <v>#REF!</v>
          </cell>
          <cell r="V1121">
            <v>0</v>
          </cell>
          <cell r="W1121">
            <v>0</v>
          </cell>
          <cell r="X1121" t="e">
            <v>#REF!</v>
          </cell>
          <cell r="Y1121" t="e">
            <v>#REF!</v>
          </cell>
        </row>
        <row r="1122">
          <cell r="A1122" t="str">
            <v>TELEVISION Y RADIO CARIBE, S.A DE C.V.</v>
          </cell>
          <cell r="B1122" t="str">
            <v>Proveedores publicidad</v>
          </cell>
          <cell r="C1122" t="str">
            <v>2.1.1.2.1.21.27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4227507.9800000004</v>
          </cell>
          <cell r="P1122">
            <v>4227507.9800000004</v>
          </cell>
          <cell r="Q1122">
            <v>0</v>
          </cell>
          <cell r="R1122">
            <v>4227507.9800000004</v>
          </cell>
          <cell r="S1122">
            <v>0</v>
          </cell>
          <cell r="T1122">
            <v>4227507.9800000004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4227507.9800000004</v>
          </cell>
        </row>
        <row r="1123">
          <cell r="A1123" t="str">
            <v>TORRES LEZCANO LUIS ALBERTO</v>
          </cell>
          <cell r="B1123" t="str">
            <v>Proveedores PUBLICIDAD</v>
          </cell>
          <cell r="C1123" t="str">
            <v>2.1.1.2.1.21.32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1392000</v>
          </cell>
          <cell r="P1123">
            <v>1392000</v>
          </cell>
          <cell r="Q1123">
            <v>0</v>
          </cell>
          <cell r="R1123">
            <v>1392000</v>
          </cell>
          <cell r="S1123">
            <v>0</v>
          </cell>
          <cell r="T1123">
            <v>1392000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1392000</v>
          </cell>
        </row>
        <row r="1124">
          <cell r="A1124" t="str">
            <v>TYV IMAGEN S.A. DE C.V.</v>
          </cell>
          <cell r="B1124" t="str">
            <v>Proveedores publicidad</v>
          </cell>
          <cell r="C1124" t="str">
            <v>2.1.1.2.1.21.58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399600</v>
          </cell>
          <cell r="J1124">
            <v>0</v>
          </cell>
          <cell r="K1124">
            <v>399600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399600</v>
          </cell>
          <cell r="Q1124">
            <v>0</v>
          </cell>
          <cell r="R1124">
            <v>399600</v>
          </cell>
          <cell r="S1124">
            <v>0</v>
          </cell>
          <cell r="T1124">
            <v>399600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399600</v>
          </cell>
        </row>
        <row r="1125">
          <cell r="A1125" t="str">
            <v>TUZ GONGORA LUIS ENRIQUE</v>
          </cell>
          <cell r="B1125" t="str">
            <v>Proveedores PUBLICIDAD</v>
          </cell>
          <cell r="C1125" t="str">
            <v>2.1.1.2.1.21.60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101000</v>
          </cell>
          <cell r="K1125">
            <v>101000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101000</v>
          </cell>
          <cell r="Q1125">
            <v>0</v>
          </cell>
          <cell r="R1125">
            <v>101000</v>
          </cell>
          <cell r="S1125">
            <v>0</v>
          </cell>
          <cell r="T1125">
            <v>101000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101000</v>
          </cell>
        </row>
        <row r="1126">
          <cell r="A1126" t="str">
            <v>TOCHOMOROCHO PRODUCCIONES S.A. DE C.V.</v>
          </cell>
          <cell r="B1126" t="str">
            <v>Proveedores publicidad</v>
          </cell>
          <cell r="C1126" t="str">
            <v>2.1.1.2.1.21.73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3996000</v>
          </cell>
          <cell r="J1126">
            <v>2331000</v>
          </cell>
          <cell r="K1126">
            <v>6327000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6327000</v>
          </cell>
          <cell r="Q1126">
            <v>0</v>
          </cell>
          <cell r="R1126">
            <v>6327000</v>
          </cell>
          <cell r="S1126">
            <v>0</v>
          </cell>
          <cell r="T1126">
            <v>6327000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6327000</v>
          </cell>
        </row>
        <row r="1127">
          <cell r="A1127" t="str">
            <v>TELEVISA S.A. DE C.V.</v>
          </cell>
          <cell r="B1127" t="str">
            <v>Proveedores publicidad</v>
          </cell>
          <cell r="C1127" t="str">
            <v>2.1.1.2.1.21.75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4640000</v>
          </cell>
          <cell r="I1127">
            <v>0</v>
          </cell>
          <cell r="J1127">
            <v>0</v>
          </cell>
          <cell r="K1127">
            <v>4640000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4640000</v>
          </cell>
          <cell r="Q1127">
            <v>0</v>
          </cell>
          <cell r="R1127">
            <v>4640000</v>
          </cell>
          <cell r="S1127">
            <v>0</v>
          </cell>
          <cell r="T1127">
            <v>4640000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4640000</v>
          </cell>
        </row>
        <row r="1128">
          <cell r="A1128" t="str">
            <v>UC YAM SEBASTIAN</v>
          </cell>
          <cell r="B1128" t="str">
            <v>Proveedores Publicidad</v>
          </cell>
          <cell r="C1128" t="str">
            <v>2.1.1.2.1.22.8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1065600</v>
          </cell>
          <cell r="J1128">
            <v>0</v>
          </cell>
          <cell r="K1128">
            <v>1065600</v>
          </cell>
          <cell r="L1128">
            <v>0</v>
          </cell>
          <cell r="M1128">
            <v>0</v>
          </cell>
          <cell r="N1128">
            <v>0</v>
          </cell>
          <cell r="O1128">
            <v>174881.3</v>
          </cell>
          <cell r="P1128">
            <v>1240481.3</v>
          </cell>
          <cell r="Q1128">
            <v>0</v>
          </cell>
          <cell r="R1128">
            <v>1240481.3</v>
          </cell>
          <cell r="S1128">
            <v>0</v>
          </cell>
          <cell r="T1128">
            <v>1240481.3</v>
          </cell>
          <cell r="U1128" t="e">
            <v>#REF!</v>
          </cell>
          <cell r="V1128">
            <v>0</v>
          </cell>
          <cell r="W1128">
            <v>0</v>
          </cell>
          <cell r="X1128" t="e">
            <v>#REF!</v>
          </cell>
          <cell r="Y1128" t="e">
            <v>#REF!</v>
          </cell>
        </row>
        <row r="1129">
          <cell r="A1129" t="str">
            <v>24 ALTERNATIVA EN PUBLICIDAD, S.A. DE C.V.</v>
          </cell>
          <cell r="B1129" t="str">
            <v>Proveedores publicidad</v>
          </cell>
          <cell r="C1129" t="str">
            <v>2.1.1.2.1.23.120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8164286.1899999995</v>
          </cell>
          <cell r="P1129">
            <v>8164286.1899999995</v>
          </cell>
          <cell r="Q1129">
            <v>0</v>
          </cell>
          <cell r="R1129">
            <v>8164286.1900000004</v>
          </cell>
          <cell r="S1129">
            <v>0</v>
          </cell>
          <cell r="T1129">
            <v>8164286.1900000004</v>
          </cell>
          <cell r="U1129" t="e">
            <v>#REF!</v>
          </cell>
          <cell r="V1129">
            <v>0</v>
          </cell>
          <cell r="W1129">
            <v>0</v>
          </cell>
          <cell r="X1129" t="e">
            <v>#REF!</v>
          </cell>
          <cell r="Y1129" t="e">
            <v>#REF!</v>
          </cell>
        </row>
        <row r="1130">
          <cell r="A1130" t="str">
            <v>VENEGAS HERNANDEZ FRANCISCO JAVIER</v>
          </cell>
          <cell r="B1130" t="str">
            <v>Proveedores publicidad</v>
          </cell>
          <cell r="C1130" t="str">
            <v>2.1.1.2.1.23.15</v>
          </cell>
          <cell r="D1130">
            <v>0</v>
          </cell>
          <cell r="E1130">
            <v>0</v>
          </cell>
          <cell r="F1130">
            <v>0</v>
          </cell>
          <cell r="G1130">
            <v>25250</v>
          </cell>
          <cell r="H1130">
            <v>0</v>
          </cell>
          <cell r="I1130">
            <v>0</v>
          </cell>
          <cell r="J1130">
            <v>0</v>
          </cell>
          <cell r="K1130">
            <v>25250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25250</v>
          </cell>
          <cell r="Q1130">
            <v>0</v>
          </cell>
          <cell r="R1130">
            <v>25250</v>
          </cell>
          <cell r="S1130">
            <v>0</v>
          </cell>
          <cell r="T1130">
            <v>25250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25250</v>
          </cell>
        </row>
        <row r="1131">
          <cell r="A1131" t="str">
            <v>LA VOZ DE QUINTANA ROO S.A. DE C.V.</v>
          </cell>
          <cell r="B1131" t="str">
            <v>Proveedores Publicidad</v>
          </cell>
          <cell r="C1131" t="str">
            <v>2.1.1.2.1.23.35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69600</v>
          </cell>
          <cell r="M1131">
            <v>0</v>
          </cell>
          <cell r="N1131">
            <v>0</v>
          </cell>
          <cell r="O1131">
            <v>581190.76</v>
          </cell>
          <cell r="P1131">
            <v>650790.76</v>
          </cell>
          <cell r="Q1131">
            <v>0</v>
          </cell>
          <cell r="R1131">
            <v>650790.76</v>
          </cell>
          <cell r="S1131">
            <v>0</v>
          </cell>
          <cell r="T1131">
            <v>650790.76</v>
          </cell>
          <cell r="U1131" t="e">
            <v>#REF!</v>
          </cell>
          <cell r="V1131">
            <v>0</v>
          </cell>
          <cell r="W1131">
            <v>0</v>
          </cell>
          <cell r="X1131" t="e">
            <v>#REF!</v>
          </cell>
          <cell r="Y1131" t="e">
            <v>#REF!</v>
          </cell>
        </row>
        <row r="1132">
          <cell r="A1132" t="str">
            <v>VILLANUEVA ENRIQUEZ MANUEL JESUS</v>
          </cell>
          <cell r="B1132" t="str">
            <v>Proveedores publicidad</v>
          </cell>
          <cell r="C1132" t="str">
            <v>2.1.1.2.1.23.47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25250</v>
          </cell>
          <cell r="K1132">
            <v>25250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25250</v>
          </cell>
          <cell r="Q1132">
            <v>0</v>
          </cell>
          <cell r="R1132">
            <v>25250</v>
          </cell>
          <cell r="S1132">
            <v>0</v>
          </cell>
          <cell r="T1132">
            <v>25250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25250</v>
          </cell>
        </row>
        <row r="1133">
          <cell r="A1133" t="str">
            <v>VELASCO ARGENTE IRASEMA GUADALUPE</v>
          </cell>
          <cell r="B1133" t="str">
            <v>Proveedores publicidad</v>
          </cell>
          <cell r="C1133" t="str">
            <v>2.1.1.2.1.23.57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30300</v>
          </cell>
          <cell r="K1133">
            <v>30300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30300</v>
          </cell>
          <cell r="Q1133">
            <v>0</v>
          </cell>
          <cell r="R1133">
            <v>30300</v>
          </cell>
          <cell r="S1133">
            <v>0</v>
          </cell>
          <cell r="T1133">
            <v>30300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30300</v>
          </cell>
        </row>
        <row r="1134">
          <cell r="A1134" t="str">
            <v>VAZQUEZ CHAN LUVIA MIREYA</v>
          </cell>
          <cell r="B1134" t="str">
            <v>Proveedores publicidad</v>
          </cell>
          <cell r="C1134" t="str">
            <v>2.1.1.2.1.23.84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40000</v>
          </cell>
          <cell r="K1134">
            <v>40000</v>
          </cell>
          <cell r="L1134">
            <v>0</v>
          </cell>
          <cell r="M1134">
            <v>0</v>
          </cell>
          <cell r="N1134">
            <v>0</v>
          </cell>
          <cell r="O1134">
            <v>400191.3</v>
          </cell>
          <cell r="P1134">
            <v>440191.3</v>
          </cell>
          <cell r="Q1134">
            <v>0</v>
          </cell>
          <cell r="R1134">
            <v>440191.3</v>
          </cell>
          <cell r="S1134">
            <v>0</v>
          </cell>
          <cell r="T1134">
            <v>440191.3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440191.3</v>
          </cell>
        </row>
        <row r="1135">
          <cell r="A1135" t="str">
            <v>XLALIBRE MULTIMEDIOS, S. DE R.L. DE C.V.</v>
          </cell>
          <cell r="B1135" t="str">
            <v>Proveedores publicidad</v>
          </cell>
          <cell r="C1135" t="str">
            <v>2.1.1.2.1.25.8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166108.79999999999</v>
          </cell>
          <cell r="P1135">
            <v>166108.79999999999</v>
          </cell>
          <cell r="Q1135">
            <v>0</v>
          </cell>
          <cell r="R1135">
            <v>166108.79999999999</v>
          </cell>
          <cell r="S1135">
            <v>0</v>
          </cell>
          <cell r="T1135">
            <v>166108.79999999999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166108.79999999999</v>
          </cell>
        </row>
        <row r="1136">
          <cell r="A1136" t="str">
            <v>ZAMORA RANGEL ERNESTO JOEL</v>
          </cell>
          <cell r="B1136" t="str">
            <v>Proveedores publicidad</v>
          </cell>
          <cell r="C1136" t="str">
            <v>2.1.1.2.1.27.16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99900</v>
          </cell>
          <cell r="K1136">
            <v>99900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99900</v>
          </cell>
          <cell r="Q1136">
            <v>0</v>
          </cell>
          <cell r="R1136">
            <v>99900</v>
          </cell>
          <cell r="S1136">
            <v>0</v>
          </cell>
          <cell r="T1136">
            <v>99900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99900</v>
          </cell>
        </row>
        <row r="1137">
          <cell r="A1137" t="str">
            <v>PUBLICIDAD</v>
          </cell>
          <cell r="B1137">
            <v>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</row>
        <row r="1138">
          <cell r="A1138" t="str">
            <v>BENEFICIARIO</v>
          </cell>
          <cell r="B1138" t="str">
            <v>RUBRO EGRESOS</v>
          </cell>
          <cell r="C1138" t="str">
            <v>CUENTA</v>
          </cell>
          <cell r="D1138" t="str">
            <v>EJERCICIO 2010</v>
          </cell>
          <cell r="E1138" t="str">
            <v>EJERCICIO 2011</v>
          </cell>
          <cell r="F1138" t="str">
            <v>EJERCICIO 2012</v>
          </cell>
          <cell r="G1138" t="str">
            <v>EJERCICIO 2013</v>
          </cell>
          <cell r="H1138" t="str">
            <v>EJERCICIO 2014</v>
          </cell>
          <cell r="I1138" t="str">
            <v>EJERCICIO 2015</v>
          </cell>
          <cell r="J1138" t="str">
            <v>EJERCICIO 2016</v>
          </cell>
          <cell r="K1138" t="str">
            <v>Total Hasta 2016</v>
          </cell>
          <cell r="L1138" t="str">
            <v>EJERCICIO 2017</v>
          </cell>
          <cell r="M1138" t="str">
            <v>EJERCICIO 2018</v>
          </cell>
          <cell r="N1138" t="str">
            <v>EJERCICIO 2019</v>
          </cell>
          <cell r="O1138" t="str">
            <v>EJERCICIO 2020</v>
          </cell>
          <cell r="P1138" t="str">
            <v>Total general EGRESOS</v>
          </cell>
          <cell r="Q1138" t="str">
            <v>DIFERENCIA</v>
          </cell>
          <cell r="R1138" t="str">
            <v>SALDO EN BALANZA AL 31 DE DICIEMBRE 2020</v>
          </cell>
          <cell r="S1138" t="str">
            <v>CXP GENERADAS EN EL MES  (ENERO 2021)</v>
          </cell>
          <cell r="T1138" t="str">
            <v>TOTAL CXP AL 31 DE ENERO 2021</v>
          </cell>
          <cell r="U1138" t="str">
            <v>PAGOS CON RECURSOS PARA (ADEFAS 2020)</v>
          </cell>
          <cell r="V1138" t="str">
            <v>PAGOS VON RECURSOS PARA (PASIVOS 2020)</v>
          </cell>
          <cell r="W1138" t="str">
            <v>PAGOS CON RECURSOS 2021</v>
          </cell>
          <cell r="X1138" t="str">
            <v>TOTAL PAGADO EN EL MES DE ENERO 2021</v>
          </cell>
          <cell r="Y1138" t="str">
            <v>SALDO FINAL</v>
          </cell>
        </row>
        <row r="1139">
          <cell r="A1139" t="str">
            <v>ZEPEDA PADILLA RAMSES YAIR</v>
          </cell>
          <cell r="B1139" t="str">
            <v>Proveedores publicidad</v>
          </cell>
          <cell r="C1139" t="str">
            <v>2.1.1.2.1.27.39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690000</v>
          </cell>
          <cell r="P1139">
            <v>690000</v>
          </cell>
          <cell r="Q1139">
            <v>0</v>
          </cell>
          <cell r="R1139">
            <v>690000</v>
          </cell>
          <cell r="S1139">
            <v>0</v>
          </cell>
          <cell r="T1139">
            <v>690000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690000</v>
          </cell>
        </row>
        <row r="1140">
          <cell r="A1140" t="str">
            <v>COMPAÑIA TIPOGRAFICA YUCATECA, S.A. DE C.V.</v>
          </cell>
          <cell r="B1140" t="str">
            <v>Proveedores Publicidad</v>
          </cell>
          <cell r="C1140" t="str">
            <v>2.1.1.2.1.3.102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2503542.6399999997</v>
          </cell>
          <cell r="P1140">
            <v>2503542.6399999997</v>
          </cell>
          <cell r="Q1140">
            <v>0</v>
          </cell>
          <cell r="R1140">
            <v>2503542.64</v>
          </cell>
          <cell r="S1140">
            <v>0</v>
          </cell>
          <cell r="T1140">
            <v>2503542.64</v>
          </cell>
          <cell r="U1140" t="e">
            <v>#REF!</v>
          </cell>
          <cell r="V1140">
            <v>0</v>
          </cell>
          <cell r="W1140">
            <v>0</v>
          </cell>
          <cell r="X1140" t="e">
            <v>#REF!</v>
          </cell>
          <cell r="Y1140" t="e">
            <v>#REF!</v>
          </cell>
        </row>
        <row r="1141">
          <cell r="A1141" t="str">
            <v>CAMPOS ORTIZ RAFAEL SANTIAGO</v>
          </cell>
          <cell r="B1141" t="str">
            <v>Proveedores publicidad</v>
          </cell>
          <cell r="C1141" t="str">
            <v>2.1.1.2.1.3.111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233310</v>
          </cell>
          <cell r="K1141">
            <v>233310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233310</v>
          </cell>
          <cell r="Q1141">
            <v>0</v>
          </cell>
          <cell r="R1141">
            <v>233310</v>
          </cell>
          <cell r="S1141">
            <v>0</v>
          </cell>
          <cell r="T1141">
            <v>233310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233310</v>
          </cell>
        </row>
        <row r="1142">
          <cell r="A1142" t="str">
            <v>CASTRO NORIEGA JORGE ANTONIO</v>
          </cell>
          <cell r="B1142" t="str">
            <v>Proveedores PUBLICIDAD</v>
          </cell>
          <cell r="C1142" t="str">
            <v>2.1.1.2.1.3.15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1123199.8799999999</v>
          </cell>
          <cell r="P1142">
            <v>1123199.8799999999</v>
          </cell>
          <cell r="Q1142">
            <v>0</v>
          </cell>
          <cell r="R1142">
            <v>1123199.8799999999</v>
          </cell>
          <cell r="S1142">
            <v>0</v>
          </cell>
          <cell r="T1142">
            <v>1123199.8799999999</v>
          </cell>
          <cell r="U1142" t="e">
            <v>#REF!</v>
          </cell>
          <cell r="V1142">
            <v>0</v>
          </cell>
          <cell r="W1142">
            <v>0</v>
          </cell>
          <cell r="X1142" t="e">
            <v>#REF!</v>
          </cell>
          <cell r="Y1142" t="e">
            <v>#REF!</v>
          </cell>
        </row>
        <row r="1143">
          <cell r="A1143" t="str">
            <v>CORTES FERNANDEZ ARNALDO RUBEN</v>
          </cell>
          <cell r="B1143" t="str">
            <v>Proveedores publicidad</v>
          </cell>
          <cell r="C1143" t="str">
            <v>2.1.1.2.1.3.166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60001.48</v>
          </cell>
          <cell r="K1143">
            <v>60001.48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60001.48</v>
          </cell>
          <cell r="Q1143">
            <v>0</v>
          </cell>
          <cell r="R1143">
            <v>60001.48</v>
          </cell>
          <cell r="S1143">
            <v>0</v>
          </cell>
          <cell r="T1143">
            <v>60001.48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60001.48</v>
          </cell>
        </row>
        <row r="1144">
          <cell r="A1144" t="str">
            <v>CAMPOS BUENFIL JOSE VICTOR</v>
          </cell>
          <cell r="B1144" t="str">
            <v>Proveedores publicidad</v>
          </cell>
          <cell r="C1144" t="str">
            <v>2.1.1.2.1.3.17</v>
          </cell>
          <cell r="D1144">
            <v>0</v>
          </cell>
          <cell r="E1144">
            <v>0</v>
          </cell>
          <cell r="F1144">
            <v>0</v>
          </cell>
          <cell r="G1144">
            <v>44400</v>
          </cell>
          <cell r="H1144">
            <v>0</v>
          </cell>
          <cell r="I1144">
            <v>0</v>
          </cell>
          <cell r="J1144">
            <v>0</v>
          </cell>
          <cell r="K1144">
            <v>44400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44400</v>
          </cell>
          <cell r="Q1144">
            <v>0</v>
          </cell>
          <cell r="R1144">
            <v>44400</v>
          </cell>
          <cell r="S1144">
            <v>0</v>
          </cell>
          <cell r="T1144">
            <v>44400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44400</v>
          </cell>
        </row>
        <row r="1145">
          <cell r="A1145" t="str">
            <v>CAMARA MENDOZA ALEJANDRA</v>
          </cell>
          <cell r="B1145" t="str">
            <v>Proveedores publicidad</v>
          </cell>
          <cell r="C1145" t="str">
            <v>2.1.1.2.1.3.209</v>
          </cell>
          <cell r="D1145">
            <v>0</v>
          </cell>
          <cell r="E1145">
            <v>0</v>
          </cell>
          <cell r="F1145">
            <v>0</v>
          </cell>
          <cell r="G1145">
            <v>30300</v>
          </cell>
          <cell r="H1145">
            <v>0</v>
          </cell>
          <cell r="I1145">
            <v>0</v>
          </cell>
          <cell r="J1145">
            <v>0</v>
          </cell>
          <cell r="K1145">
            <v>30300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30300</v>
          </cell>
          <cell r="Q1145">
            <v>0</v>
          </cell>
          <cell r="R1145">
            <v>30300</v>
          </cell>
          <cell r="S1145">
            <v>0</v>
          </cell>
          <cell r="T1145">
            <v>30300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30300</v>
          </cell>
        </row>
        <row r="1146">
          <cell r="A1146" t="str">
            <v>CHUC CHAN JOSE</v>
          </cell>
          <cell r="B1146" t="str">
            <v>Proveedores publicidad</v>
          </cell>
          <cell r="C1146" t="str">
            <v>2.1.1.2.1.3.27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88800</v>
          </cell>
          <cell r="K1146">
            <v>88800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88800</v>
          </cell>
          <cell r="Q1146">
            <v>0</v>
          </cell>
          <cell r="R1146">
            <v>88800</v>
          </cell>
          <cell r="S1146">
            <v>0</v>
          </cell>
          <cell r="T1146">
            <v>88800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88800</v>
          </cell>
        </row>
        <row r="1147">
          <cell r="A1147" t="str">
            <v>CRUZ MARTINEZ JOSE</v>
          </cell>
          <cell r="B1147" t="str">
            <v>Proveedores publicidad</v>
          </cell>
          <cell r="C1147" t="str">
            <v>2.1.1.2.1.3.31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22200.02</v>
          </cell>
          <cell r="K1147">
            <v>22200.02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22200.02</v>
          </cell>
          <cell r="Q1147">
            <v>0</v>
          </cell>
          <cell r="R1147">
            <v>22200.02</v>
          </cell>
          <cell r="S1147">
            <v>0</v>
          </cell>
          <cell r="T1147">
            <v>22200.02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22200.02</v>
          </cell>
        </row>
        <row r="1148">
          <cell r="A1148" t="str">
            <v>CONFEDERACION PATRONAL DE LA REPUBLICA MEXICANA</v>
          </cell>
          <cell r="B1148" t="str">
            <v>Proveedores publicidad</v>
          </cell>
          <cell r="C1148" t="str">
            <v>2.1.1.2.1.3.381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300000</v>
          </cell>
          <cell r="J1148">
            <v>0</v>
          </cell>
          <cell r="K1148">
            <v>300000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300000</v>
          </cell>
          <cell r="Q1148">
            <v>0</v>
          </cell>
          <cell r="R1148">
            <v>300000</v>
          </cell>
          <cell r="S1148">
            <v>0</v>
          </cell>
          <cell r="T1148">
            <v>300000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300000</v>
          </cell>
        </row>
        <row r="1149">
          <cell r="A1149" t="str">
            <v>COMERCIALIZADORA DIGITAL RADIO SA, S.A. DE C.V.</v>
          </cell>
          <cell r="B1149" t="str">
            <v>Proveedores Publicidad</v>
          </cell>
          <cell r="C1149" t="str">
            <v>2.1.1.2.1.3.462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974035.41</v>
          </cell>
          <cell r="P1149">
            <v>974035.41</v>
          </cell>
          <cell r="Q1149">
            <v>0</v>
          </cell>
          <cell r="R1149">
            <v>974035.41</v>
          </cell>
          <cell r="S1149">
            <v>0</v>
          </cell>
          <cell r="T1149">
            <v>974035.41</v>
          </cell>
          <cell r="U1149" t="e">
            <v>#REF!</v>
          </cell>
          <cell r="V1149">
            <v>0</v>
          </cell>
          <cell r="W1149">
            <v>0</v>
          </cell>
          <cell r="X1149" t="e">
            <v>#REF!</v>
          </cell>
          <cell r="Y1149" t="e">
            <v>#REF!</v>
          </cell>
        </row>
        <row r="1150">
          <cell r="A1150" t="str">
            <v>CONDUCCION DE TELECOMUNICACIONES SOCIEDAD CIVIL</v>
          </cell>
          <cell r="B1150" t="str">
            <v>Proveedores publicidad</v>
          </cell>
          <cell r="C1150" t="str">
            <v>2.1.1.2.1.3.562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1160000</v>
          </cell>
          <cell r="O1150">
            <v>0</v>
          </cell>
          <cell r="P1150">
            <v>1160000</v>
          </cell>
          <cell r="Q1150">
            <v>0</v>
          </cell>
          <cell r="R1150">
            <v>1160000</v>
          </cell>
          <cell r="S1150">
            <v>0</v>
          </cell>
          <cell r="T1150">
            <v>1160000</v>
          </cell>
          <cell r="U1150" t="e">
            <v>#REF!</v>
          </cell>
          <cell r="V1150">
            <v>0</v>
          </cell>
          <cell r="W1150">
            <v>0</v>
          </cell>
          <cell r="X1150" t="e">
            <v>#REF!</v>
          </cell>
          <cell r="Y1150" t="e">
            <v>#REF!</v>
          </cell>
        </row>
        <row r="1151">
          <cell r="A1151" t="str">
            <v>CIREROL VIVAS CARLOS JESUS</v>
          </cell>
          <cell r="B1151" t="str">
            <v>Proveedores publicidad</v>
          </cell>
          <cell r="C1151" t="str">
            <v>2.1.1.2.1.3.57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75000</v>
          </cell>
          <cell r="K1151">
            <v>75000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75000</v>
          </cell>
          <cell r="Q1151">
            <v>0</v>
          </cell>
          <cell r="R1151">
            <v>75000</v>
          </cell>
          <cell r="S1151">
            <v>0</v>
          </cell>
          <cell r="T1151">
            <v>75000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75000</v>
          </cell>
        </row>
        <row r="1152">
          <cell r="A1152" t="str">
            <v>CORPULENTA OPERADORA S.A. DE C.V.</v>
          </cell>
          <cell r="B1152" t="str">
            <v>Proveedores Publicidad</v>
          </cell>
          <cell r="C1152" t="str">
            <v>2.1.1.2.1.3.582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303565.89</v>
          </cell>
          <cell r="O1152">
            <v>716145.62000000011</v>
          </cell>
          <cell r="P1152">
            <v>1019711.5100000001</v>
          </cell>
          <cell r="Q1152">
            <v>0</v>
          </cell>
          <cell r="R1152">
            <v>1019711.51</v>
          </cell>
          <cell r="S1152">
            <v>0</v>
          </cell>
          <cell r="T1152">
            <v>1019711.51</v>
          </cell>
          <cell r="U1152" t="e">
            <v>#REF!</v>
          </cell>
          <cell r="V1152">
            <v>0</v>
          </cell>
          <cell r="W1152">
            <v>0</v>
          </cell>
          <cell r="X1152" t="e">
            <v>#REF!</v>
          </cell>
          <cell r="Y1152" t="e">
            <v>#REF!</v>
          </cell>
        </row>
        <row r="1153">
          <cell r="A1153" t="str">
            <v>COMERCIALIZADORA DE MEDIOS Y TECNOLOGIA, S.A. DE C.V.</v>
          </cell>
          <cell r="B1153" t="str">
            <v>Proveedores publicidad</v>
          </cell>
          <cell r="C1153" t="str">
            <v>2.1.1.2.1.3.59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290000</v>
          </cell>
          <cell r="P1153">
            <v>290000</v>
          </cell>
          <cell r="Q1153">
            <v>0</v>
          </cell>
          <cell r="R1153">
            <v>290000</v>
          </cell>
          <cell r="S1153">
            <v>0</v>
          </cell>
          <cell r="T1153">
            <v>290000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290000</v>
          </cell>
        </row>
        <row r="1154">
          <cell r="A1154" t="str">
            <v>CENTRO INTERNACIONAL DE COMERCIO Y PUBLICIDAD, S.A. DE C.V.</v>
          </cell>
          <cell r="B1154" t="str">
            <v>Proveedores publicidad</v>
          </cell>
          <cell r="C1154" t="str">
            <v>2.1.1.2.1.3.74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75899.990000000005</v>
          </cell>
          <cell r="J1154">
            <v>455399.94</v>
          </cell>
          <cell r="K1154">
            <v>531299.93000000005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531299.93000000005</v>
          </cell>
          <cell r="Q1154">
            <v>0</v>
          </cell>
          <cell r="R1154">
            <v>531299.93000000005</v>
          </cell>
          <cell r="S1154">
            <v>0</v>
          </cell>
          <cell r="T1154">
            <v>531299.93000000005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531299.93000000005</v>
          </cell>
        </row>
        <row r="1155">
          <cell r="A1155" t="str">
            <v>CREA ACTIVIDAD VERA S.A. DE C.V.</v>
          </cell>
          <cell r="B1155" t="str">
            <v>Proveedores Publicidad</v>
          </cell>
          <cell r="C1155" t="str">
            <v>2.1.1.2.1.3.78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2027599.3800000001</v>
          </cell>
          <cell r="P1155">
            <v>2027599.3800000001</v>
          </cell>
          <cell r="Q1155">
            <v>0</v>
          </cell>
          <cell r="R1155">
            <v>2027599.38</v>
          </cell>
          <cell r="S1155">
            <v>0</v>
          </cell>
          <cell r="T1155">
            <v>2027599.38</v>
          </cell>
          <cell r="U1155" t="e">
            <v>#REF!</v>
          </cell>
          <cell r="V1155">
            <v>0</v>
          </cell>
          <cell r="W1155">
            <v>0</v>
          </cell>
          <cell r="X1155" t="e">
            <v>#REF!</v>
          </cell>
          <cell r="Y1155" t="e">
            <v>#REF!</v>
          </cell>
        </row>
        <row r="1156">
          <cell r="A1156" t="str">
            <v>DIGITAL THEORY AND PRACTICE S.A. DE C.V.</v>
          </cell>
          <cell r="B1156" t="str">
            <v>Proveedores publicidad</v>
          </cell>
          <cell r="C1156" t="str">
            <v>2.1.1.2.1.4.117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1152800</v>
          </cell>
          <cell r="O1156">
            <v>2115840</v>
          </cell>
          <cell r="P1156">
            <v>3268640</v>
          </cell>
          <cell r="Q1156">
            <v>0</v>
          </cell>
          <cell r="R1156">
            <v>3268640</v>
          </cell>
          <cell r="S1156">
            <v>0</v>
          </cell>
          <cell r="T1156">
            <v>3268640</v>
          </cell>
          <cell r="U1156" t="e">
            <v>#REF!</v>
          </cell>
          <cell r="V1156">
            <v>0</v>
          </cell>
          <cell r="W1156">
            <v>0</v>
          </cell>
          <cell r="X1156" t="e">
            <v>#REF!</v>
          </cell>
          <cell r="Y1156" t="e">
            <v>#REF!</v>
          </cell>
        </row>
        <row r="1157">
          <cell r="A1157" t="str">
            <v>DEMOS, DESARROLLO DE MEDIOS, S.A. DE C.V.</v>
          </cell>
          <cell r="B1157" t="str">
            <v>Proveedores publicidad</v>
          </cell>
          <cell r="C1157" t="str">
            <v>2.1.1.2.1.4.18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92962.4</v>
          </cell>
          <cell r="K1157">
            <v>92962.4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92962.4</v>
          </cell>
          <cell r="Q1157">
            <v>0</v>
          </cell>
          <cell r="R1157">
            <v>92962.4</v>
          </cell>
          <cell r="S1157">
            <v>0</v>
          </cell>
          <cell r="T1157">
            <v>92962.4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92962.4</v>
          </cell>
        </row>
        <row r="1158">
          <cell r="A1158" t="str">
            <v>DAEH DESARROLLO ADMINISTRATIVO EN RECURSOS HUMANOS S.A. DE C.V.</v>
          </cell>
          <cell r="B1158" t="str">
            <v>Proveedores Publicidad</v>
          </cell>
          <cell r="C1158" t="str">
            <v>2.1.1.2.1.4.2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854994.24</v>
          </cell>
          <cell r="P1158">
            <v>854994.24</v>
          </cell>
          <cell r="Q1158">
            <v>0</v>
          </cell>
          <cell r="R1158">
            <v>854994.24</v>
          </cell>
          <cell r="S1158">
            <v>0</v>
          </cell>
          <cell r="T1158">
            <v>854994.24</v>
          </cell>
          <cell r="U1158" t="e">
            <v>#REF!</v>
          </cell>
          <cell r="V1158">
            <v>0</v>
          </cell>
          <cell r="W1158">
            <v>0</v>
          </cell>
          <cell r="X1158" t="e">
            <v>#REF!</v>
          </cell>
          <cell r="Y1158" t="e">
            <v>#REF!</v>
          </cell>
        </row>
        <row r="1159">
          <cell r="A1159" t="str">
            <v>DAVALOS AGUIRRE AARON</v>
          </cell>
          <cell r="B1159" t="str">
            <v>Proveedores publicidad</v>
          </cell>
          <cell r="C1159" t="str">
            <v>2.1.1.2.1.4.68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11600</v>
          </cell>
          <cell r="K1159">
            <v>11600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11600</v>
          </cell>
          <cell r="Q1159">
            <v>0</v>
          </cell>
          <cell r="R1159">
            <v>11600</v>
          </cell>
          <cell r="S1159">
            <v>0</v>
          </cell>
          <cell r="T1159">
            <v>11600</v>
          </cell>
          <cell r="U1159" t="e">
            <v>#REF!</v>
          </cell>
          <cell r="V1159">
            <v>0</v>
          </cell>
          <cell r="W1159">
            <v>0</v>
          </cell>
          <cell r="X1159" t="e">
            <v>#REF!</v>
          </cell>
          <cell r="Y1159" t="e">
            <v>#REF!</v>
          </cell>
        </row>
        <row r="1160">
          <cell r="A1160" t="str">
            <v>EXTREME ENERGY, S.A. DE C.V.</v>
          </cell>
          <cell r="B1160" t="str">
            <v>Proveedores publicidad</v>
          </cell>
          <cell r="C1160" t="str">
            <v>2.1.1.2.1.5.1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671200</v>
          </cell>
          <cell r="K1160">
            <v>671200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671200</v>
          </cell>
          <cell r="Q1160">
            <v>0</v>
          </cell>
          <cell r="R1160">
            <v>671200</v>
          </cell>
          <cell r="S1160">
            <v>0</v>
          </cell>
          <cell r="T1160">
            <v>671200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671200</v>
          </cell>
        </row>
        <row r="1161">
          <cell r="A1161" t="str">
            <v>EDITORA DE MEDIOS MAPA, S.A. DE C.V.</v>
          </cell>
          <cell r="B1161" t="str">
            <v>Proveedores Publicidad</v>
          </cell>
          <cell r="C1161" t="str">
            <v>2.1.1.2.1.5.111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681811.98</v>
          </cell>
          <cell r="O1161">
            <v>9640289.3300000001</v>
          </cell>
          <cell r="P1161">
            <v>10322101.310000001</v>
          </cell>
          <cell r="Q1161">
            <v>0</v>
          </cell>
          <cell r="R1161">
            <v>10322101.310000001</v>
          </cell>
          <cell r="S1161">
            <v>0</v>
          </cell>
          <cell r="T1161">
            <v>10322101.310000001</v>
          </cell>
          <cell r="U1161" t="e">
            <v>#REF!</v>
          </cell>
          <cell r="V1161">
            <v>0</v>
          </cell>
          <cell r="W1161">
            <v>0</v>
          </cell>
          <cell r="X1161" t="e">
            <v>#REF!</v>
          </cell>
          <cell r="Y1161" t="e">
            <v>#REF!</v>
          </cell>
        </row>
        <row r="1162">
          <cell r="A1162" t="str">
            <v>EFINFO, S.A.P.I. DE C.V</v>
          </cell>
          <cell r="B1162" t="str">
            <v>Proveedores publicidad</v>
          </cell>
          <cell r="C1162" t="str">
            <v>2.1.1.2.1.5.118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471105</v>
          </cell>
          <cell r="P1162">
            <v>471105</v>
          </cell>
          <cell r="Q1162">
            <v>0</v>
          </cell>
          <cell r="R1162">
            <v>471105</v>
          </cell>
          <cell r="S1162">
            <v>0</v>
          </cell>
          <cell r="T1162">
            <v>471105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471105</v>
          </cell>
        </row>
        <row r="1163">
          <cell r="A1163" t="str">
            <v>EXPECTA PUBLICIDAD, S.A. DE C.V.</v>
          </cell>
          <cell r="B1163" t="str">
            <v>Proveedores publicidad</v>
          </cell>
          <cell r="C1163" t="str">
            <v>2.1.1.2.1.5.1184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1031813.45</v>
          </cell>
          <cell r="P1163">
            <v>1031813.45</v>
          </cell>
          <cell r="Q1163">
            <v>0</v>
          </cell>
          <cell r="R1163">
            <v>1031813.45</v>
          </cell>
          <cell r="S1163">
            <v>0</v>
          </cell>
          <cell r="T1163">
            <v>1031813.45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1031813.45</v>
          </cell>
        </row>
        <row r="1164">
          <cell r="A1164" t="str">
            <v>ESPINOSA SANCHEZ ANNA ALEJANDRA</v>
          </cell>
          <cell r="B1164" t="str">
            <v>Proveedores publicidad</v>
          </cell>
          <cell r="C1164" t="str">
            <v>2.1.1.2.1.5.12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561600</v>
          </cell>
          <cell r="P1164">
            <v>561600</v>
          </cell>
          <cell r="Q1164">
            <v>0</v>
          </cell>
          <cell r="R1164">
            <v>561600</v>
          </cell>
          <cell r="S1164">
            <v>0</v>
          </cell>
          <cell r="T1164">
            <v>561600</v>
          </cell>
          <cell r="U1164" t="e">
            <v>#REF!</v>
          </cell>
          <cell r="V1164">
            <v>0</v>
          </cell>
          <cell r="W1164">
            <v>0</v>
          </cell>
          <cell r="X1164" t="e">
            <v>#REF!</v>
          </cell>
          <cell r="Y1164" t="e">
            <v>#REF!</v>
          </cell>
        </row>
        <row r="1165">
          <cell r="A1165" t="str">
            <v>EDICION DIARIO IMAGEN S.A. DE C.V.</v>
          </cell>
          <cell r="B1165" t="str">
            <v>Proveedores publicidad</v>
          </cell>
          <cell r="C1165" t="str">
            <v>2.1.1.2.1.5.131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519406.64999999997</v>
          </cell>
          <cell r="O1165">
            <v>1540782.15</v>
          </cell>
          <cell r="P1165">
            <v>2060188.7999999998</v>
          </cell>
          <cell r="Q1165">
            <v>0</v>
          </cell>
          <cell r="R1165">
            <v>2060188.8</v>
          </cell>
          <cell r="S1165">
            <v>0</v>
          </cell>
          <cell r="T1165">
            <v>2060188.8</v>
          </cell>
          <cell r="U1165" t="e">
            <v>#REF!</v>
          </cell>
          <cell r="V1165">
            <v>0</v>
          </cell>
          <cell r="W1165">
            <v>0</v>
          </cell>
          <cell r="X1165" t="e">
            <v>#REF!</v>
          </cell>
          <cell r="Y1165" t="e">
            <v>#REF!</v>
          </cell>
        </row>
        <row r="1166">
          <cell r="A1166" t="str">
            <v>ESCAMILLA MORA JESUS HECTOR</v>
          </cell>
          <cell r="B1166" t="str">
            <v>Proveedores publicidad</v>
          </cell>
          <cell r="C1166" t="str">
            <v>2.1.1.2.1.5.17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6600.01</v>
          </cell>
          <cell r="K1166">
            <v>6600.01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6600.01</v>
          </cell>
          <cell r="Q1166">
            <v>0</v>
          </cell>
          <cell r="R1166">
            <v>6600.01</v>
          </cell>
          <cell r="S1166">
            <v>0</v>
          </cell>
          <cell r="T1166">
            <v>6600.01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6600.01</v>
          </cell>
        </row>
        <row r="1167">
          <cell r="A1167" t="str">
            <v>ESTRICTAMENTE DIGITAL, S.C.</v>
          </cell>
          <cell r="B1167" t="str">
            <v>Proveedores publicidad</v>
          </cell>
          <cell r="C1167" t="str">
            <v>2.1.1.2.1.5.18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120000</v>
          </cell>
          <cell r="K1167">
            <v>120000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120000</v>
          </cell>
          <cell r="Q1167">
            <v>0</v>
          </cell>
          <cell r="R1167">
            <v>120000</v>
          </cell>
          <cell r="S1167">
            <v>0</v>
          </cell>
          <cell r="T1167">
            <v>120000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120000</v>
          </cell>
        </row>
        <row r="1168">
          <cell r="A1168" t="str">
            <v>EDITORIAL OVACIONES S.A. DE C.V.</v>
          </cell>
          <cell r="B1168" t="str">
            <v>Proveedores publicidad</v>
          </cell>
          <cell r="C1168" t="str">
            <v>2.1.1.2.1.5.30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1632000</v>
          </cell>
          <cell r="K1168">
            <v>1632000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1632000</v>
          </cell>
          <cell r="Q1168">
            <v>0</v>
          </cell>
          <cell r="R1168">
            <v>1632000</v>
          </cell>
          <cell r="S1168">
            <v>0</v>
          </cell>
          <cell r="T1168">
            <v>1632000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1632000</v>
          </cell>
        </row>
        <row r="1169">
          <cell r="A1169" t="str">
            <v>EDITORIAL 19.51 S.A. DE C.V.</v>
          </cell>
          <cell r="B1169" t="str">
            <v>Proveedores publicidad</v>
          </cell>
          <cell r="C1169" t="str">
            <v>2.1.1.2.1.5.57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191400</v>
          </cell>
          <cell r="J1169">
            <v>52200</v>
          </cell>
          <cell r="K1169">
            <v>243600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243600</v>
          </cell>
          <cell r="Q1169">
            <v>0</v>
          </cell>
          <cell r="R1169">
            <v>243600</v>
          </cell>
          <cell r="S1169">
            <v>0</v>
          </cell>
          <cell r="T1169">
            <v>243600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243600</v>
          </cell>
        </row>
        <row r="1170">
          <cell r="A1170" t="str">
            <v>EL UNIVERSAL COMPAÑIA PERIODISTICA NACIONAL, S.A. DE C.V.</v>
          </cell>
          <cell r="B1170" t="str">
            <v>Proveedores publicidad</v>
          </cell>
          <cell r="C1170" t="str">
            <v>2.1.1.2.1.5.66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464000</v>
          </cell>
          <cell r="O1170">
            <v>0</v>
          </cell>
          <cell r="P1170">
            <v>464000</v>
          </cell>
          <cell r="Q1170">
            <v>0</v>
          </cell>
          <cell r="R1170">
            <v>464000</v>
          </cell>
          <cell r="S1170">
            <v>0</v>
          </cell>
          <cell r="T1170">
            <v>464000</v>
          </cell>
          <cell r="U1170" t="e">
            <v>#REF!</v>
          </cell>
          <cell r="V1170">
            <v>0</v>
          </cell>
          <cell r="W1170">
            <v>0</v>
          </cell>
          <cell r="X1170" t="e">
            <v>#REF!</v>
          </cell>
          <cell r="Y1170" t="e">
            <v>#REF!</v>
          </cell>
        </row>
        <row r="1171">
          <cell r="A1171" t="str">
            <v>ENEXVIR, S.A. DE C.V.</v>
          </cell>
          <cell r="B1171" t="str">
            <v>Proveedores publicidad</v>
          </cell>
          <cell r="C1171" t="str">
            <v>2.1.1.2.1.5.9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312525</v>
          </cell>
          <cell r="P1171">
            <v>312525</v>
          </cell>
          <cell r="Q1171">
            <v>0</v>
          </cell>
          <cell r="R1171">
            <v>312525</v>
          </cell>
          <cell r="S1171">
            <v>0</v>
          </cell>
          <cell r="T1171">
            <v>312525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312525</v>
          </cell>
        </row>
        <row r="1172">
          <cell r="A1172" t="str">
            <v>EDITORIAL PROSPERIDAD SA DE CV</v>
          </cell>
          <cell r="B1172" t="str">
            <v>Proveedores publicidad</v>
          </cell>
          <cell r="C1172" t="str">
            <v>2.1.1.2.1.5.98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43500</v>
          </cell>
          <cell r="J1172">
            <v>0</v>
          </cell>
          <cell r="K1172">
            <v>43500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43500</v>
          </cell>
          <cell r="Q1172">
            <v>0</v>
          </cell>
          <cell r="R1172">
            <v>43500</v>
          </cell>
          <cell r="S1172">
            <v>0</v>
          </cell>
          <cell r="T1172">
            <v>43500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43500</v>
          </cell>
        </row>
        <row r="1173">
          <cell r="A1173" t="str">
            <v>FOMENTO EMPRESARIAL EALY CARDENAS, S.A. DE C.V.</v>
          </cell>
          <cell r="B1173" t="str">
            <v>Proveedores PUBLICIDAD</v>
          </cell>
          <cell r="C1173" t="str">
            <v>2.1.1.2.1.6.105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1500000</v>
          </cell>
          <cell r="P1173">
            <v>1500000</v>
          </cell>
          <cell r="Q1173">
            <v>0</v>
          </cell>
          <cell r="R1173">
            <v>1500000</v>
          </cell>
          <cell r="S1173">
            <v>0</v>
          </cell>
          <cell r="T1173">
            <v>1500000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1500000</v>
          </cell>
        </row>
        <row r="1174">
          <cell r="A1174" t="str">
            <v>EL FINANCIERO MARKETING S.A. DE C.V.</v>
          </cell>
          <cell r="B1174" t="str">
            <v>Proveedores publicidad</v>
          </cell>
          <cell r="C1174" t="str">
            <v>2.1.1.2.1.6.35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6320000.4400000004</v>
          </cell>
          <cell r="K1174">
            <v>6320000.4400000004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6320000.4400000004</v>
          </cell>
          <cell r="Q1174">
            <v>0</v>
          </cell>
          <cell r="R1174">
            <v>6320000.4400000004</v>
          </cell>
          <cell r="S1174">
            <v>0</v>
          </cell>
          <cell r="T1174">
            <v>6320000.4400000004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6320000.4400000004</v>
          </cell>
        </row>
        <row r="1175">
          <cell r="A1175" t="str">
            <v>FAR FAY GROUP, S.A. DE C.V.</v>
          </cell>
          <cell r="B1175" t="str">
            <v>Proveedores PUBLICIDAD</v>
          </cell>
          <cell r="C1175" t="str">
            <v>2.1.1.2.1.6.7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870000</v>
          </cell>
          <cell r="P1175">
            <v>870000</v>
          </cell>
          <cell r="Q1175">
            <v>0</v>
          </cell>
          <cell r="R1175">
            <v>870000</v>
          </cell>
          <cell r="S1175">
            <v>0</v>
          </cell>
          <cell r="T1175">
            <v>870000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870000</v>
          </cell>
        </row>
        <row r="1176">
          <cell r="A1176" t="str">
            <v>FORBES-DEGARAY PRO S.A. DE C.V</v>
          </cell>
          <cell r="B1176" t="str">
            <v>Proveedores PUBLICIDAD</v>
          </cell>
          <cell r="C1176" t="str">
            <v>2.1.1.2.1.6.97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3499999.98</v>
          </cell>
          <cell r="P1176">
            <v>3499999.98</v>
          </cell>
          <cell r="Q1176">
            <v>0</v>
          </cell>
          <cell r="R1176">
            <v>3499999.98</v>
          </cell>
          <cell r="S1176">
            <v>0</v>
          </cell>
          <cell r="T1176">
            <v>3499999.98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3499999.98</v>
          </cell>
        </row>
        <row r="1177">
          <cell r="A1177" t="str">
            <v>GRUPO EDITORIAL LATITUD 21 S.A. DE C.V.</v>
          </cell>
          <cell r="B1177" t="str">
            <v>Proveedores publicidad</v>
          </cell>
          <cell r="C1177" t="str">
            <v>2.1.1.2.1.7.113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539000</v>
          </cell>
          <cell r="J1177">
            <v>539000</v>
          </cell>
          <cell r="K1177">
            <v>1078000</v>
          </cell>
          <cell r="L1177">
            <v>0</v>
          </cell>
          <cell r="M1177">
            <v>0</v>
          </cell>
          <cell r="N1177">
            <v>0</v>
          </cell>
          <cell r="O1177">
            <v>220593.32</v>
          </cell>
          <cell r="P1177">
            <v>1298593.32</v>
          </cell>
          <cell r="Q1177">
            <v>0</v>
          </cell>
          <cell r="R1177">
            <v>1298593.32</v>
          </cell>
          <cell r="S1177">
            <v>0</v>
          </cell>
          <cell r="T1177">
            <v>1298593.32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1298593.32</v>
          </cell>
        </row>
        <row r="1178">
          <cell r="A1178" t="str">
            <v>GRUPO ACIR RADIO, S.A. DE C.V.</v>
          </cell>
          <cell r="B1178" t="str">
            <v xml:space="preserve">Proveedores Publicidad </v>
          </cell>
          <cell r="C1178" t="str">
            <v>2.1.1.2.1.7.119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1469528.2200000002</v>
          </cell>
          <cell r="O1178">
            <v>1991653.12</v>
          </cell>
          <cell r="P1178">
            <v>3461181.3400000003</v>
          </cell>
          <cell r="Q1178">
            <v>0</v>
          </cell>
          <cell r="R1178">
            <v>3461181.34</v>
          </cell>
          <cell r="S1178">
            <v>0</v>
          </cell>
          <cell r="T1178">
            <v>3461181.34</v>
          </cell>
          <cell r="U1178" t="e">
            <v>#REF!</v>
          </cell>
          <cell r="V1178">
            <v>0</v>
          </cell>
          <cell r="W1178">
            <v>0</v>
          </cell>
          <cell r="X1178" t="e">
            <v>#REF!</v>
          </cell>
          <cell r="Y1178" t="e">
            <v>#REF!</v>
          </cell>
        </row>
        <row r="1179">
          <cell r="A1179" t="str">
            <v>GA RADIOCOMUNICACIONES, S.A. DE C.V.</v>
          </cell>
          <cell r="B1179" t="str">
            <v>Proveedores PUBLICIDAD</v>
          </cell>
          <cell r="C1179" t="str">
            <v>2.1.1.2.1.7.12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203000</v>
          </cell>
          <cell r="P1179">
            <v>203000</v>
          </cell>
          <cell r="Q1179">
            <v>0</v>
          </cell>
          <cell r="R1179">
            <v>203000</v>
          </cell>
          <cell r="S1179">
            <v>0</v>
          </cell>
          <cell r="T1179">
            <v>203000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203000</v>
          </cell>
        </row>
        <row r="1180">
          <cell r="A1180" t="str">
            <v>GOMEZ OROZCO ESTHER</v>
          </cell>
          <cell r="B1180" t="str">
            <v>Proveedores publicidad</v>
          </cell>
          <cell r="C1180" t="str">
            <v>2.1.1.2.1.7.124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162400</v>
          </cell>
          <cell r="K1180">
            <v>162400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162400</v>
          </cell>
          <cell r="Q1180">
            <v>0</v>
          </cell>
          <cell r="R1180">
            <v>162400</v>
          </cell>
          <cell r="S1180">
            <v>0</v>
          </cell>
          <cell r="T1180">
            <v>162400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162400</v>
          </cell>
        </row>
        <row r="1181">
          <cell r="A1181" t="str">
            <v>GRUPO SEXENIO COMUNICACIONES SA DE CV</v>
          </cell>
          <cell r="B1181" t="str">
            <v>Proveedores publicidad</v>
          </cell>
          <cell r="C1181" t="str">
            <v>2.1.1.2.1.7.133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1392000</v>
          </cell>
          <cell r="K1181">
            <v>1392000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1392000</v>
          </cell>
          <cell r="Q1181">
            <v>0</v>
          </cell>
          <cell r="R1181">
            <v>1392000</v>
          </cell>
          <cell r="S1181">
            <v>0</v>
          </cell>
          <cell r="T1181">
            <v>1392000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1392000</v>
          </cell>
        </row>
        <row r="1182">
          <cell r="A1182" t="str">
            <v>GREENTV LA TELEVISION VIVA, S.A. DE C.V.</v>
          </cell>
          <cell r="B1182" t="str">
            <v>Proveedores publicidad</v>
          </cell>
          <cell r="C1182" t="str">
            <v>2.1.1.2.1.7.14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1160000</v>
          </cell>
          <cell r="K1182">
            <v>1160000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1160000</v>
          </cell>
          <cell r="Q1182">
            <v>0</v>
          </cell>
          <cell r="R1182">
            <v>1160000</v>
          </cell>
          <cell r="S1182">
            <v>0</v>
          </cell>
          <cell r="T1182">
            <v>1160000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1160000</v>
          </cell>
        </row>
        <row r="1183">
          <cell r="A1183" t="str">
            <v>GARCIA ROMERO GREGORIO RAUL</v>
          </cell>
          <cell r="B1183" t="str">
            <v>Proveedores publicidad</v>
          </cell>
          <cell r="C1183" t="str">
            <v>2.1.1.2.1.7.16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55500</v>
          </cell>
          <cell r="J1183">
            <v>66600</v>
          </cell>
          <cell r="K1183">
            <v>122100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122100</v>
          </cell>
          <cell r="Q1183">
            <v>0</v>
          </cell>
          <cell r="R1183">
            <v>122100</v>
          </cell>
          <cell r="S1183">
            <v>0</v>
          </cell>
          <cell r="T1183">
            <v>122100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122100</v>
          </cell>
        </row>
        <row r="1184">
          <cell r="A1184" t="str">
            <v>GRUPO EDITORIAL Y COMUNICACIONES BIOMEDICAS, S.A. DE C.V.</v>
          </cell>
          <cell r="B1184" t="str">
            <v xml:space="preserve">Proveedores Publicidad </v>
          </cell>
          <cell r="C1184" t="str">
            <v>2.1.1.2.1.7.236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162400</v>
          </cell>
          <cell r="O1184">
            <v>162400</v>
          </cell>
          <cell r="P1184">
            <v>324800</v>
          </cell>
          <cell r="Q1184">
            <v>0</v>
          </cell>
          <cell r="R1184">
            <v>324800</v>
          </cell>
          <cell r="S1184">
            <v>0</v>
          </cell>
          <cell r="T1184">
            <v>324800</v>
          </cell>
          <cell r="U1184" t="e">
            <v>#REF!</v>
          </cell>
          <cell r="V1184">
            <v>0</v>
          </cell>
          <cell r="W1184">
            <v>0</v>
          </cell>
          <cell r="X1184" t="e">
            <v>#REF!</v>
          </cell>
          <cell r="Y1184" t="e">
            <v>#REF!</v>
          </cell>
        </row>
        <row r="1185">
          <cell r="A1185" t="str">
            <v>PUBLICIDAD</v>
          </cell>
          <cell r="B1185">
            <v>0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</row>
        <row r="1186">
          <cell r="A1186" t="str">
            <v>BENEFICIARIO</v>
          </cell>
          <cell r="B1186" t="str">
            <v>RUBRO EGRESOS</v>
          </cell>
          <cell r="C1186" t="str">
            <v>CUENTA</v>
          </cell>
          <cell r="D1186" t="str">
            <v>EJERCICIO 2010</v>
          </cell>
          <cell r="E1186" t="str">
            <v>EJERCICIO 2011</v>
          </cell>
          <cell r="F1186" t="str">
            <v>EJERCICIO 2012</v>
          </cell>
          <cell r="G1186" t="str">
            <v>EJERCICIO 2013</v>
          </cell>
          <cell r="H1186" t="str">
            <v>EJERCICIO 2014</v>
          </cell>
          <cell r="I1186" t="str">
            <v>EJERCICIO 2015</v>
          </cell>
          <cell r="J1186" t="str">
            <v>EJERCICIO 2016</v>
          </cell>
          <cell r="K1186" t="str">
            <v>Total Hasta 2016</v>
          </cell>
          <cell r="L1186" t="str">
            <v>EJERCICIO 2017</v>
          </cell>
          <cell r="M1186" t="str">
            <v>EJERCICIO 2018</v>
          </cell>
          <cell r="N1186" t="str">
            <v>EJERCICIO 2019</v>
          </cell>
          <cell r="O1186" t="str">
            <v>EJERCICIO 2020</v>
          </cell>
          <cell r="P1186" t="str">
            <v>Total general EGRESOS</v>
          </cell>
          <cell r="Q1186" t="str">
            <v>DIFERENCIA</v>
          </cell>
          <cell r="R1186" t="str">
            <v>SALDO EN BALANZA AL 31 DE DICIEMBRE 2020</v>
          </cell>
          <cell r="S1186" t="str">
            <v>CXP GENERADAS EN EL MES  (ENERO 2021)</v>
          </cell>
          <cell r="T1186" t="str">
            <v>TOTAL CXP AL 31 DE ENERO 2021</v>
          </cell>
          <cell r="U1186" t="str">
            <v>PAGOS CON RECURSOS PARA (ADEFAS 2020)</v>
          </cell>
          <cell r="V1186" t="str">
            <v>PAGOS VON RECURSOS PARA (PASIVOS 2020)</v>
          </cell>
          <cell r="W1186" t="str">
            <v>PAGOS CON RECURSOS 2021</v>
          </cell>
          <cell r="X1186" t="str">
            <v>TOTAL PAGADO EN EL MES DE ENERO 2021</v>
          </cell>
          <cell r="Y1186" t="str">
            <v>SALDO FINAL</v>
          </cell>
        </row>
        <row r="1187">
          <cell r="A1187" t="str">
            <v>GRUPO INFORMATICO CANCUN CARIBE, S.A. DE C.V</v>
          </cell>
          <cell r="B1187" t="str">
            <v xml:space="preserve">Proveedores Publicidad </v>
          </cell>
          <cell r="C1187" t="str">
            <v>2.1.1.2.1.7.245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3397763.31</v>
          </cell>
          <cell r="P1187">
            <v>3397763.31</v>
          </cell>
          <cell r="Q1187">
            <v>0</v>
          </cell>
          <cell r="R1187">
            <v>3397763.31</v>
          </cell>
          <cell r="S1187">
            <v>0</v>
          </cell>
          <cell r="T1187">
            <v>3397763.31</v>
          </cell>
          <cell r="U1187" t="e">
            <v>#REF!</v>
          </cell>
          <cell r="V1187">
            <v>0</v>
          </cell>
          <cell r="W1187">
            <v>0</v>
          </cell>
          <cell r="X1187" t="e">
            <v>#REF!</v>
          </cell>
          <cell r="Y1187" t="e">
            <v>#REF!</v>
          </cell>
        </row>
        <row r="1188">
          <cell r="A1188" t="str">
            <v>GOMEZ CAN MARIA ANGELICA</v>
          </cell>
          <cell r="B1188" t="str">
            <v>Proveedores publicidad</v>
          </cell>
          <cell r="C1188" t="str">
            <v>2.1.1.2.1.7.27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49880</v>
          </cell>
          <cell r="P1188">
            <v>49880</v>
          </cell>
          <cell r="Q1188">
            <v>0</v>
          </cell>
          <cell r="R1188">
            <v>49880</v>
          </cell>
          <cell r="S1188">
            <v>0</v>
          </cell>
          <cell r="T1188">
            <v>49880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49880</v>
          </cell>
        </row>
        <row r="1189">
          <cell r="A1189" t="str">
            <v>GRUPO COMERCIALIZADORA XASIRM, S.A. DE C.V.</v>
          </cell>
          <cell r="B1189" t="str">
            <v>Proveedores PUBLICIDAD</v>
          </cell>
          <cell r="C1189" t="str">
            <v>2.1.1.2.1.7.282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2909090.9</v>
          </cell>
          <cell r="N1189">
            <v>0</v>
          </cell>
          <cell r="O1189">
            <v>18515003.620000001</v>
          </cell>
          <cell r="P1189">
            <v>21424094.52</v>
          </cell>
          <cell r="Q1189">
            <v>0</v>
          </cell>
          <cell r="R1189">
            <v>21424094.52</v>
          </cell>
          <cell r="S1189">
            <v>0</v>
          </cell>
          <cell r="T1189">
            <v>21424094.52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21424094.52</v>
          </cell>
        </row>
        <row r="1190">
          <cell r="A1190" t="str">
            <v>EDITORIAL Y PROYECTOS CHETUMAL, S.A. DE C.V.</v>
          </cell>
          <cell r="B1190" t="str">
            <v xml:space="preserve">Proveedores Publicidad </v>
          </cell>
          <cell r="C1190" t="str">
            <v>2.1.1.2.1.7.3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8285259.8399999999</v>
          </cell>
          <cell r="P1190">
            <v>8285259.8399999999</v>
          </cell>
          <cell r="Q1190">
            <v>0</v>
          </cell>
          <cell r="R1190">
            <v>8285259.8399999999</v>
          </cell>
          <cell r="S1190">
            <v>0</v>
          </cell>
          <cell r="T1190">
            <v>8285259.8399999999</v>
          </cell>
          <cell r="U1190" t="e">
            <v>#REF!</v>
          </cell>
          <cell r="V1190">
            <v>0</v>
          </cell>
          <cell r="W1190">
            <v>0</v>
          </cell>
          <cell r="X1190" t="e">
            <v>#REF!</v>
          </cell>
          <cell r="Y1190" t="e">
            <v>#REF!</v>
          </cell>
        </row>
        <row r="1191">
          <cell r="A1191" t="str">
            <v>GARCIA SANCHEZ JOSE GERARDO</v>
          </cell>
          <cell r="B1191" t="str">
            <v>Proveedores publicidad</v>
          </cell>
          <cell r="C1191" t="str">
            <v>2.1.1.2.1.7.34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80800</v>
          </cell>
          <cell r="K1191">
            <v>80800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80800</v>
          </cell>
          <cell r="Q1191">
            <v>0</v>
          </cell>
          <cell r="R1191">
            <v>80800</v>
          </cell>
          <cell r="S1191">
            <v>0</v>
          </cell>
          <cell r="T1191">
            <v>80800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80800</v>
          </cell>
        </row>
        <row r="1192">
          <cell r="A1192" t="str">
            <v>GRUPO INVESTI, S.A. DE C.V.</v>
          </cell>
          <cell r="B1192" t="str">
            <v xml:space="preserve">Proveedores Publicidad </v>
          </cell>
          <cell r="C1192" t="str">
            <v>2.1.1.2.1.7.36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113333.32</v>
          </cell>
          <cell r="P1192">
            <v>113333.32</v>
          </cell>
          <cell r="Q1192">
            <v>0</v>
          </cell>
          <cell r="R1192">
            <v>113333.32</v>
          </cell>
          <cell r="S1192">
            <v>0</v>
          </cell>
          <cell r="T1192">
            <v>113333.32</v>
          </cell>
          <cell r="U1192" t="e">
            <v>#REF!</v>
          </cell>
          <cell r="V1192">
            <v>0</v>
          </cell>
          <cell r="W1192">
            <v>0</v>
          </cell>
          <cell r="X1192" t="e">
            <v>#REF!</v>
          </cell>
          <cell r="Y1192" t="e">
            <v>#REF!</v>
          </cell>
        </row>
        <row r="1193">
          <cell r="A1193" t="str">
            <v>GRUPO TSUNAMI, S.A. DE C.V.</v>
          </cell>
          <cell r="B1193" t="str">
            <v>Proveedores publicidad</v>
          </cell>
          <cell r="C1193" t="str">
            <v>2.1.1.2.1.7.40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2600000</v>
          </cell>
          <cell r="J1193">
            <v>0</v>
          </cell>
          <cell r="K1193">
            <v>2600000</v>
          </cell>
          <cell r="L1193">
            <v>0</v>
          </cell>
          <cell r="M1193">
            <v>0</v>
          </cell>
          <cell r="N1193">
            <v>0</v>
          </cell>
          <cell r="O1193">
            <v>100000</v>
          </cell>
          <cell r="P1193">
            <v>2700000</v>
          </cell>
          <cell r="Q1193">
            <v>0</v>
          </cell>
          <cell r="R1193">
            <v>2700000</v>
          </cell>
          <cell r="S1193">
            <v>0</v>
          </cell>
          <cell r="T1193">
            <v>2700000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2700000</v>
          </cell>
        </row>
        <row r="1194">
          <cell r="A1194" t="str">
            <v>GRUPO DE RADIODIFUSORAS S.A. DE C.V.</v>
          </cell>
          <cell r="B1194" t="str">
            <v>Proveedores publicidad</v>
          </cell>
          <cell r="C1194" t="str">
            <v>2.1.1.2.1.7.99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1160000</v>
          </cell>
          <cell r="K1194">
            <v>1160000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1160000</v>
          </cell>
          <cell r="Q1194">
            <v>0</v>
          </cell>
          <cell r="R1194">
            <v>1160000</v>
          </cell>
          <cell r="S1194">
            <v>0</v>
          </cell>
          <cell r="T1194">
            <v>1160000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1160000</v>
          </cell>
        </row>
        <row r="1195">
          <cell r="A1195" t="str">
            <v>HESSE ESPINOSA YVETTE</v>
          </cell>
          <cell r="B1195" t="str">
            <v>Proveedores publicidad</v>
          </cell>
          <cell r="C1195" t="str">
            <v>2.1.1.2.1.8.15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23200</v>
          </cell>
          <cell r="M1195">
            <v>0</v>
          </cell>
          <cell r="N1195">
            <v>0</v>
          </cell>
          <cell r="O1195">
            <v>298495.44</v>
          </cell>
          <cell r="P1195">
            <v>321695.44</v>
          </cell>
          <cell r="Q1195">
            <v>0</v>
          </cell>
          <cell r="R1195">
            <v>321695.44</v>
          </cell>
          <cell r="S1195">
            <v>0</v>
          </cell>
          <cell r="T1195">
            <v>321695.44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321695.44</v>
          </cell>
        </row>
        <row r="1196">
          <cell r="A1196" t="str">
            <v>HERRERA PAQUI DAVID ALEJANDRO</v>
          </cell>
          <cell r="B1196" t="str">
            <v>Proveedores publicidad</v>
          </cell>
          <cell r="C1196" t="str">
            <v>2.1.1.2.1.8.7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133200</v>
          </cell>
          <cell r="J1196">
            <v>99900</v>
          </cell>
          <cell r="K1196">
            <v>233100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233100</v>
          </cell>
          <cell r="Q1196">
            <v>0</v>
          </cell>
          <cell r="R1196">
            <v>233100</v>
          </cell>
          <cell r="S1196">
            <v>0</v>
          </cell>
          <cell r="T1196">
            <v>233100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233100</v>
          </cell>
        </row>
        <row r="1197">
          <cell r="A1197" t="str">
            <v>PUBLICIDAD Y MARKETING ICONO, S.A. DE C.V.</v>
          </cell>
          <cell r="B1197" t="str">
            <v>Proveedores Publicidad</v>
          </cell>
          <cell r="C1197" t="str">
            <v>PSR13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10168939.98</v>
          </cell>
          <cell r="T1197">
            <v>10168939.98</v>
          </cell>
          <cell r="U1197">
            <v>0</v>
          </cell>
          <cell r="V1197">
            <v>0</v>
          </cell>
          <cell r="W1197">
            <v>10168939.98</v>
          </cell>
          <cell r="X1197">
            <v>10168939.98</v>
          </cell>
          <cell r="Y1197">
            <v>0</v>
          </cell>
        </row>
        <row r="1198">
          <cell r="A1198" t="str">
            <v>RECUPERACION DE GASTOS</v>
          </cell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</row>
        <row r="1199">
          <cell r="A1199" t="str">
            <v>BENEFICIARIO</v>
          </cell>
          <cell r="B1199" t="str">
            <v>RUBRO EGRESOS</v>
          </cell>
          <cell r="C1199" t="str">
            <v>CUENTA</v>
          </cell>
          <cell r="D1199" t="str">
            <v>EJERCICIO 2010</v>
          </cell>
          <cell r="E1199" t="str">
            <v>EJERCICIO 2011</v>
          </cell>
          <cell r="F1199" t="str">
            <v>EJERCICIO 2012</v>
          </cell>
          <cell r="G1199" t="str">
            <v>EJERCICIO 2013</v>
          </cell>
          <cell r="H1199" t="str">
            <v>EJERCICIO 2014</v>
          </cell>
          <cell r="I1199" t="str">
            <v>EJERCICIO 2015</v>
          </cell>
          <cell r="J1199" t="str">
            <v>EJERCICIO 2016</v>
          </cell>
          <cell r="K1199" t="str">
            <v>Total Hasta 2016</v>
          </cell>
          <cell r="L1199" t="str">
            <v>EJERCICIO 2017</v>
          </cell>
          <cell r="M1199" t="str">
            <v>EJERCICIO 2018</v>
          </cell>
          <cell r="N1199" t="str">
            <v>EJERCICIO 2019</v>
          </cell>
          <cell r="O1199" t="str">
            <v>EJERCICIO 2020</v>
          </cell>
          <cell r="P1199" t="str">
            <v>Total general EGRESOS</v>
          </cell>
          <cell r="Q1199" t="str">
            <v>DIFERENCIA</v>
          </cell>
          <cell r="R1199" t="str">
            <v>SALDO EN BALANZA AL 31 DE DICIEMBRE 2020</v>
          </cell>
          <cell r="S1199" t="str">
            <v>CXP GENERADAS EN EL MES  (ENERO 2021)</v>
          </cell>
          <cell r="T1199" t="str">
            <v>TOTAL CXP AL 31 DE ENERO 2021</v>
          </cell>
          <cell r="U1199" t="str">
            <v>PAGOS CON RECURSOS PARA (ADEFAS 2020)</v>
          </cell>
          <cell r="V1199" t="str">
            <v>PAGOS VON RECURSOS PARA (PASIVOS 2020)</v>
          </cell>
          <cell r="W1199" t="str">
            <v>PAGOS CON RECURSOS 2021</v>
          </cell>
          <cell r="X1199" t="str">
            <v>TOTAL PAGADO EN EL MES DE ENERO 2021</v>
          </cell>
          <cell r="Y1199" t="str">
            <v>SALDO FINAL</v>
          </cell>
        </row>
        <row r="1200">
          <cell r="A1200" t="str">
            <v>RECUPERACION DE GASTOS</v>
          </cell>
          <cell r="B1200">
            <v>0</v>
          </cell>
          <cell r="C1200" t="str">
            <v>2.1.1.9.3</v>
          </cell>
          <cell r="D1200">
            <v>0</v>
          </cell>
          <cell r="E1200">
            <v>235382.03</v>
          </cell>
          <cell r="F1200">
            <v>513817.17</v>
          </cell>
          <cell r="G1200">
            <v>1939664.63</v>
          </cell>
          <cell r="H1200">
            <v>1379396.6199999999</v>
          </cell>
          <cell r="I1200">
            <v>3265937.77</v>
          </cell>
          <cell r="J1200">
            <v>8473060.4800000004</v>
          </cell>
          <cell r="K1200">
            <v>15807258.700000001</v>
          </cell>
          <cell r="L1200">
            <v>292272.21999999997</v>
          </cell>
          <cell r="M1200">
            <v>311409.74</v>
          </cell>
          <cell r="N1200">
            <v>3582986.0799999996</v>
          </cell>
          <cell r="O1200">
            <v>2981823.53</v>
          </cell>
          <cell r="P1200">
            <v>22975750.27</v>
          </cell>
          <cell r="Q1200">
            <v>0</v>
          </cell>
          <cell r="R1200">
            <v>22975750.27</v>
          </cell>
          <cell r="S1200">
            <v>4773007.1000000006</v>
          </cell>
          <cell r="T1200">
            <v>27748757.369999997</v>
          </cell>
          <cell r="U1200" t="e">
            <v>#REF!</v>
          </cell>
          <cell r="V1200">
            <v>0</v>
          </cell>
          <cell r="W1200" t="e">
            <v>#REF!</v>
          </cell>
          <cell r="X1200" t="e">
            <v>#REF!</v>
          </cell>
          <cell r="Y1200" t="e">
            <v>#REF!</v>
          </cell>
        </row>
        <row r="1201">
          <cell r="A1201" t="str">
            <v>RODRIGUEZ HOY DORA MARIA</v>
          </cell>
          <cell r="B1201" t="str">
            <v>Recuperacion de Gastos</v>
          </cell>
          <cell r="C1201" t="str">
            <v>2.1.1.2.1.19.93</v>
          </cell>
          <cell r="D1201">
            <v>0</v>
          </cell>
          <cell r="E1201">
            <v>0</v>
          </cell>
          <cell r="F1201">
            <v>0</v>
          </cell>
          <cell r="G1201">
            <v>424532.51</v>
          </cell>
          <cell r="H1201">
            <v>0</v>
          </cell>
          <cell r="I1201">
            <v>7020</v>
          </cell>
          <cell r="J1201">
            <v>11914.13</v>
          </cell>
          <cell r="K1201">
            <v>443466.64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443466.64</v>
          </cell>
          <cell r="Q1201">
            <v>0</v>
          </cell>
          <cell r="R1201">
            <v>443466.64</v>
          </cell>
          <cell r="S1201">
            <v>0</v>
          </cell>
          <cell r="T1201">
            <v>443466.64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443466.64</v>
          </cell>
        </row>
        <row r="1202">
          <cell r="A1202" t="str">
            <v>ESCALANTE MUZA ERWIN OMAR</v>
          </cell>
          <cell r="B1202" t="str">
            <v>Recuperacion de Gastos</v>
          </cell>
          <cell r="C1202" t="str">
            <v>2.1.1.2.1.5.79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4443.51</v>
          </cell>
          <cell r="K1202">
            <v>4443.51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4443.51</v>
          </cell>
          <cell r="Q1202">
            <v>0</v>
          </cell>
          <cell r="R1202">
            <v>4443.51</v>
          </cell>
          <cell r="S1202">
            <v>0</v>
          </cell>
          <cell r="T1202">
            <v>4443.51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4443.51</v>
          </cell>
        </row>
        <row r="1203">
          <cell r="A1203" t="str">
            <v>ACOSTA CARRILLO JOSUE</v>
          </cell>
          <cell r="B1203" t="str">
            <v>Recuperacion de Gastos</v>
          </cell>
          <cell r="C1203" t="str">
            <v>2.1.1.9.3.1.23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276</v>
          </cell>
          <cell r="K1203">
            <v>276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276</v>
          </cell>
          <cell r="Q1203">
            <v>0</v>
          </cell>
          <cell r="R1203">
            <v>276</v>
          </cell>
          <cell r="S1203">
            <v>0</v>
          </cell>
          <cell r="T1203">
            <v>276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276</v>
          </cell>
        </row>
        <row r="1204">
          <cell r="A1204" t="str">
            <v>ALAMILLA CEBALLOS MANUEL ISRAEL</v>
          </cell>
          <cell r="B1204" t="str">
            <v>Recuperacion de Gastos</v>
          </cell>
          <cell r="C1204" t="str">
            <v>2.1.1.9.3.1.24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43563.040000000001</v>
          </cell>
          <cell r="O1204">
            <v>0</v>
          </cell>
          <cell r="P1204">
            <v>43563.040000000001</v>
          </cell>
          <cell r="Q1204">
            <v>0</v>
          </cell>
          <cell r="R1204">
            <v>43563.040000000001</v>
          </cell>
          <cell r="S1204">
            <v>0</v>
          </cell>
          <cell r="T1204">
            <v>43563.040000000001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43563.040000000001</v>
          </cell>
        </row>
        <row r="1205">
          <cell r="A1205" t="str">
            <v>ARELLANO GUILLERMO ALFREDO</v>
          </cell>
          <cell r="B1205" t="str">
            <v>Recuperacion de Gastos</v>
          </cell>
          <cell r="C1205" t="str">
            <v>2.1.1.9.3.1.25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19722.419999999998</v>
          </cell>
          <cell r="N1205">
            <v>3206.6</v>
          </cell>
          <cell r="O1205">
            <v>0</v>
          </cell>
          <cell r="P1205">
            <v>22929.019999999997</v>
          </cell>
          <cell r="Q1205">
            <v>0</v>
          </cell>
          <cell r="R1205">
            <v>22929.02</v>
          </cell>
          <cell r="S1205">
            <v>0</v>
          </cell>
          <cell r="T1205">
            <v>22929.02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22929.02</v>
          </cell>
        </row>
        <row r="1206">
          <cell r="A1206" t="str">
            <v>AGUILAR ELIAS JOSE MANUEL</v>
          </cell>
          <cell r="B1206" t="str">
            <v>Recuperacion de Gastos</v>
          </cell>
          <cell r="C1206" t="str">
            <v>2.1.1.9.3.1.27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5137.2299999999996</v>
          </cell>
          <cell r="M1206">
            <v>0</v>
          </cell>
          <cell r="N1206">
            <v>0</v>
          </cell>
          <cell r="O1206">
            <v>0</v>
          </cell>
          <cell r="P1206">
            <v>5137.2299999999996</v>
          </cell>
          <cell r="Q1206">
            <v>0</v>
          </cell>
          <cell r="R1206">
            <v>5137.2299999999996</v>
          </cell>
          <cell r="S1206">
            <v>602375</v>
          </cell>
          <cell r="T1206">
            <v>607512.23</v>
          </cell>
          <cell r="U1206">
            <v>0</v>
          </cell>
          <cell r="V1206">
            <v>0</v>
          </cell>
          <cell r="W1206">
            <v>602375</v>
          </cell>
          <cell r="X1206">
            <v>602375</v>
          </cell>
          <cell r="Y1206">
            <v>5137.2299999999814</v>
          </cell>
        </row>
        <row r="1207">
          <cell r="A1207" t="str">
            <v>AGUILAR NUÑEZ EMMA ISABEL</v>
          </cell>
          <cell r="B1207" t="str">
            <v>Recuperacion de Gastos</v>
          </cell>
          <cell r="C1207" t="str">
            <v>2.1.1.9.3.1.5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15594.42</v>
          </cell>
          <cell r="J1207">
            <v>0</v>
          </cell>
          <cell r="K1207">
            <v>15594.42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15594.42</v>
          </cell>
          <cell r="Q1207">
            <v>0</v>
          </cell>
          <cell r="R1207">
            <v>15594.42</v>
          </cell>
          <cell r="S1207">
            <v>0</v>
          </cell>
          <cell r="T1207">
            <v>15594.42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15594.42</v>
          </cell>
        </row>
        <row r="1208">
          <cell r="A1208" t="str">
            <v>JUAREZ PEREZ GERARDO</v>
          </cell>
          <cell r="B1208" t="str">
            <v>Recuperacion de Gastos</v>
          </cell>
          <cell r="C1208" t="str">
            <v>2.1.1.9.3.10.2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5873.58</v>
          </cell>
          <cell r="P1208">
            <v>5873.58</v>
          </cell>
          <cell r="Q1208">
            <v>0</v>
          </cell>
          <cell r="R1208">
            <v>5873.58</v>
          </cell>
          <cell r="S1208">
            <v>0</v>
          </cell>
          <cell r="T1208">
            <v>5873.58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5873.58</v>
          </cell>
        </row>
        <row r="1209">
          <cell r="A1209" t="str">
            <v>LANZ MONTEJO MARIA GUADALUPE</v>
          </cell>
          <cell r="B1209" t="str">
            <v>Recuperacion de Gastos</v>
          </cell>
          <cell r="C1209" t="str">
            <v>2.1.1.9.3.12.1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840</v>
          </cell>
          <cell r="P1209">
            <v>840</v>
          </cell>
          <cell r="Q1209">
            <v>0</v>
          </cell>
          <cell r="R1209">
            <v>840</v>
          </cell>
          <cell r="S1209">
            <v>0</v>
          </cell>
          <cell r="T1209">
            <v>840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840</v>
          </cell>
        </row>
        <row r="1210">
          <cell r="A1210" t="str">
            <v>LOPEZ HERNANDEZ GUADALUPE YAJAIRA</v>
          </cell>
          <cell r="B1210" t="str">
            <v>Recuperacion de Gastos</v>
          </cell>
          <cell r="C1210" t="str">
            <v>2.1.1.9.3.12.14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20300</v>
          </cell>
          <cell r="N1210">
            <v>0</v>
          </cell>
          <cell r="O1210">
            <v>0</v>
          </cell>
          <cell r="P1210">
            <v>20300</v>
          </cell>
          <cell r="Q1210">
            <v>0</v>
          </cell>
          <cell r="R1210">
            <v>20300</v>
          </cell>
          <cell r="S1210">
            <v>0</v>
          </cell>
          <cell r="T1210">
            <v>20300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20300</v>
          </cell>
        </row>
        <row r="1211">
          <cell r="A1211" t="str">
            <v>LINARES FLORES ERNESTO JAVIER</v>
          </cell>
          <cell r="B1211" t="str">
            <v>Recuperacion de Gastos</v>
          </cell>
          <cell r="C1211" t="str">
            <v>2.1.1.9.3.12.16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7084.68</v>
          </cell>
          <cell r="M1211">
            <v>0</v>
          </cell>
          <cell r="N1211">
            <v>0</v>
          </cell>
          <cell r="O1211">
            <v>0</v>
          </cell>
          <cell r="P1211">
            <v>7084.68</v>
          </cell>
          <cell r="Q1211">
            <v>0</v>
          </cell>
          <cell r="R1211">
            <v>7084.68</v>
          </cell>
          <cell r="S1211">
            <v>0</v>
          </cell>
          <cell r="T1211">
            <v>7084.68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7084.68</v>
          </cell>
        </row>
        <row r="1212">
          <cell r="A1212" t="str">
            <v>LOPEZ MORALES MARITZA</v>
          </cell>
          <cell r="B1212" t="str">
            <v>Recuperacion de Gastos</v>
          </cell>
          <cell r="C1212" t="str">
            <v>2.1.1.9.3.12.4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95086.14</v>
          </cell>
          <cell r="J1212">
            <v>10924.96</v>
          </cell>
          <cell r="K1212">
            <v>106011.1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106011.1</v>
          </cell>
          <cell r="Q1212">
            <v>0</v>
          </cell>
          <cell r="R1212">
            <v>106011.1</v>
          </cell>
          <cell r="S1212">
            <v>0</v>
          </cell>
          <cell r="T1212">
            <v>106011.1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106011.1</v>
          </cell>
        </row>
        <row r="1213">
          <cell r="A1213" t="str">
            <v>MARTINEZ MENDOZA JUAN DE DIOS</v>
          </cell>
          <cell r="B1213" t="str">
            <v>Recuperacion de Gastos</v>
          </cell>
          <cell r="C1213" t="str">
            <v>2.1.1.9.3.13.1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3327.46</v>
          </cell>
          <cell r="K1213">
            <v>3327.46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3327.46</v>
          </cell>
          <cell r="Q1213">
            <v>0</v>
          </cell>
          <cell r="R1213">
            <v>3327.46</v>
          </cell>
          <cell r="S1213">
            <v>0</v>
          </cell>
          <cell r="T1213">
            <v>3327.46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3327.46</v>
          </cell>
        </row>
        <row r="1214">
          <cell r="A1214" t="str">
            <v>MANJARREZ ALVA SONIA MARIA</v>
          </cell>
          <cell r="B1214" t="str">
            <v>Recuperacion de Gastos</v>
          </cell>
          <cell r="C1214" t="str">
            <v>2.1.1.9.3.13.12</v>
          </cell>
          <cell r="D1214">
            <v>0</v>
          </cell>
          <cell r="E1214">
            <v>0</v>
          </cell>
          <cell r="F1214">
            <v>17896.11</v>
          </cell>
          <cell r="G1214">
            <v>0</v>
          </cell>
          <cell r="H1214">
            <v>12564.56</v>
          </cell>
          <cell r="I1214">
            <v>2146</v>
          </cell>
          <cell r="J1214">
            <v>0</v>
          </cell>
          <cell r="K1214">
            <v>32606.67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32606.67</v>
          </cell>
          <cell r="Q1214">
            <v>0</v>
          </cell>
          <cell r="R1214">
            <v>32606.67</v>
          </cell>
          <cell r="S1214">
            <v>0</v>
          </cell>
          <cell r="T1214">
            <v>32606.67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32606.67</v>
          </cell>
        </row>
        <row r="1215">
          <cell r="A1215" t="str">
            <v>MUÑOZ BERZUNZA CARLOS RAFAEL ANTONIO</v>
          </cell>
          <cell r="B1215" t="str">
            <v>Recuperacion de Gastos</v>
          </cell>
          <cell r="C1215" t="str">
            <v>2.1.1.9.3.13.13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10539.75</v>
          </cell>
          <cell r="J1215">
            <v>22141.25</v>
          </cell>
          <cell r="K1215">
            <v>32681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32681</v>
          </cell>
          <cell r="Q1215">
            <v>0</v>
          </cell>
          <cell r="R1215">
            <v>32681</v>
          </cell>
          <cell r="S1215">
            <v>0</v>
          </cell>
          <cell r="T1215">
            <v>32681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32681</v>
          </cell>
        </row>
        <row r="1216">
          <cell r="A1216" t="str">
            <v>MONTUFAR BAILON LUIS</v>
          </cell>
          <cell r="B1216" t="str">
            <v>Recuperacion de Gastos</v>
          </cell>
          <cell r="C1216" t="str">
            <v>2.1.1.9.3.13.15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4376.6000000000004</v>
          </cell>
          <cell r="J1216">
            <v>0</v>
          </cell>
          <cell r="K1216">
            <v>4376.6000000000004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4376.6000000000004</v>
          </cell>
          <cell r="Q1216">
            <v>0</v>
          </cell>
          <cell r="R1216">
            <v>4376.6000000000004</v>
          </cell>
          <cell r="S1216">
            <v>0</v>
          </cell>
          <cell r="T1216">
            <v>4376.6000000000004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4376.6000000000004</v>
          </cell>
        </row>
        <row r="1217">
          <cell r="A1217" t="str">
            <v>MARTINEZ SABIDO MANUEL ENRIQUE</v>
          </cell>
          <cell r="B1217" t="str">
            <v>Recuperacion de Gastos</v>
          </cell>
          <cell r="C1217" t="str">
            <v>2.1.1.9.3.13.18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187627.73999999996</v>
          </cell>
          <cell r="J1217">
            <v>37446.019999999997</v>
          </cell>
          <cell r="K1217">
            <v>225073.75999999995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225073.75999999995</v>
          </cell>
          <cell r="Q1217">
            <v>0</v>
          </cell>
          <cell r="R1217">
            <v>225073.76</v>
          </cell>
          <cell r="S1217">
            <v>0</v>
          </cell>
          <cell r="T1217">
            <v>225073.76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225073.76</v>
          </cell>
        </row>
        <row r="1218">
          <cell r="A1218" t="str">
            <v>MORALES SOLIS OLIVER NEFTALI</v>
          </cell>
          <cell r="B1218" t="str">
            <v>Recuperacion de Gastos</v>
          </cell>
          <cell r="C1218" t="str">
            <v>2.1.1.9.3.13.23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18200</v>
          </cell>
          <cell r="P1218">
            <v>18200</v>
          </cell>
          <cell r="Q1218">
            <v>0</v>
          </cell>
          <cell r="R1218">
            <v>18200</v>
          </cell>
          <cell r="S1218">
            <v>631.86</v>
          </cell>
          <cell r="T1218">
            <v>18831.86</v>
          </cell>
          <cell r="U1218" t="e">
            <v>#REF!</v>
          </cell>
          <cell r="V1218">
            <v>0</v>
          </cell>
          <cell r="W1218" t="e">
            <v>#REF!</v>
          </cell>
          <cell r="X1218" t="e">
            <v>#REF!</v>
          </cell>
          <cell r="Y1218" t="e">
            <v>#REF!</v>
          </cell>
        </row>
        <row r="1219">
          <cell r="A1219" t="str">
            <v>MILLAN ESTRELLA RUSELL ISRAEL</v>
          </cell>
          <cell r="B1219" t="str">
            <v>Recuperacion de Gastos</v>
          </cell>
          <cell r="C1219" t="str">
            <v>2.1.1.9.3.13.24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5017</v>
          </cell>
          <cell r="J1219">
            <v>0</v>
          </cell>
          <cell r="K1219">
            <v>5017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5017</v>
          </cell>
          <cell r="Q1219">
            <v>0</v>
          </cell>
          <cell r="R1219">
            <v>5017</v>
          </cell>
          <cell r="S1219">
            <v>0</v>
          </cell>
          <cell r="T1219">
            <v>5017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5017</v>
          </cell>
        </row>
        <row r="1220">
          <cell r="A1220" t="str">
            <v xml:space="preserve">MONTES DE OCA BARRIENTOS OSCAR ALEJANDRO </v>
          </cell>
          <cell r="B1220" t="str">
            <v>Recuperacion de Gastos</v>
          </cell>
          <cell r="C1220" t="str">
            <v>2.1.1.9.3.13.28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1202.76</v>
          </cell>
          <cell r="O1220">
            <v>0</v>
          </cell>
          <cell r="P1220">
            <v>1202.76</v>
          </cell>
          <cell r="Q1220">
            <v>0</v>
          </cell>
          <cell r="R1220">
            <v>1202.76</v>
          </cell>
          <cell r="S1220">
            <v>0</v>
          </cell>
          <cell r="T1220">
            <v>1202.76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1202.76</v>
          </cell>
        </row>
        <row r="1221">
          <cell r="A1221" t="str">
            <v>NAVARRO FLORES OLGA LIBORIA</v>
          </cell>
          <cell r="B1221" t="str">
            <v>Recuperacion de Gastos</v>
          </cell>
          <cell r="C1221" t="str">
            <v>2.1.1.9.3.14.3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13535.19</v>
          </cell>
          <cell r="O1221">
            <v>36634.270000000004</v>
          </cell>
          <cell r="P1221">
            <v>50169.460000000006</v>
          </cell>
          <cell r="Q1221">
            <v>0</v>
          </cell>
          <cell r="R1221">
            <v>50169.46</v>
          </cell>
          <cell r="S1221">
            <v>0</v>
          </cell>
          <cell r="T1221">
            <v>50169.46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50169.46</v>
          </cell>
        </row>
        <row r="1222">
          <cell r="A1222" t="str">
            <v>NOGUERA ZURITA ANA LUISA</v>
          </cell>
          <cell r="B1222" t="str">
            <v>Recuperacion de Gastos</v>
          </cell>
          <cell r="C1222" t="str">
            <v>2.1.1.9.3.14.4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6275.4</v>
          </cell>
          <cell r="O1222">
            <v>153022.75</v>
          </cell>
          <cell r="P1222">
            <v>159298.15</v>
          </cell>
          <cell r="Q1222">
            <v>0</v>
          </cell>
          <cell r="R1222">
            <v>159298.15</v>
          </cell>
          <cell r="S1222">
            <v>328.51</v>
          </cell>
          <cell r="T1222">
            <v>159626.66</v>
          </cell>
          <cell r="U1222" t="e">
            <v>#REF!</v>
          </cell>
          <cell r="V1222">
            <v>0</v>
          </cell>
          <cell r="W1222" t="e">
            <v>#REF!</v>
          </cell>
          <cell r="X1222" t="e">
            <v>#REF!</v>
          </cell>
          <cell r="Y1222" t="e">
            <v>#REF!</v>
          </cell>
        </row>
        <row r="1223">
          <cell r="A1223" t="str">
            <v>NAVARRETE PECH ROSA MARIA</v>
          </cell>
          <cell r="B1223" t="str">
            <v>Recuperacion de Gastos</v>
          </cell>
          <cell r="C1223" t="str">
            <v>2.1.1.9.3.14.5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3712</v>
          </cell>
          <cell r="O1223">
            <v>0</v>
          </cell>
          <cell r="P1223">
            <v>3712</v>
          </cell>
          <cell r="Q1223">
            <v>0</v>
          </cell>
          <cell r="R1223">
            <v>3712</v>
          </cell>
          <cell r="S1223">
            <v>0</v>
          </cell>
          <cell r="T1223">
            <v>3712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3712</v>
          </cell>
        </row>
        <row r="1224">
          <cell r="A1224" t="str">
            <v>OREGEL FIGUEROA YULIET SARAHY</v>
          </cell>
          <cell r="B1224" t="str">
            <v>Recuperacion de Gastos</v>
          </cell>
          <cell r="C1224" t="str">
            <v>2.1.1.9.3.16.10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237389.07</v>
          </cell>
          <cell r="N1224">
            <v>3089295.78</v>
          </cell>
          <cell r="O1224">
            <v>0</v>
          </cell>
          <cell r="P1224">
            <v>3326684.8499999996</v>
          </cell>
          <cell r="Q1224">
            <v>0</v>
          </cell>
          <cell r="R1224">
            <v>3326684.85</v>
          </cell>
          <cell r="S1224">
            <v>0</v>
          </cell>
          <cell r="T1224">
            <v>3326684.85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3326684.85</v>
          </cell>
        </row>
        <row r="1225">
          <cell r="A1225" t="str">
            <v>ORVAÑANOS REA CARLOS</v>
          </cell>
          <cell r="B1225" t="str">
            <v>Recuperacion de Gastos</v>
          </cell>
          <cell r="C1225" t="str">
            <v>2.1.1.9.3.16.11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59509.06</v>
          </cell>
          <cell r="P1225">
            <v>59509.06</v>
          </cell>
          <cell r="Q1225">
            <v>0</v>
          </cell>
          <cell r="R1225">
            <v>59509.06</v>
          </cell>
          <cell r="S1225">
            <v>0</v>
          </cell>
          <cell r="T1225">
            <v>59509.06</v>
          </cell>
          <cell r="U1225" t="e">
            <v>#REF!</v>
          </cell>
          <cell r="V1225">
            <v>0</v>
          </cell>
          <cell r="W1225">
            <v>0</v>
          </cell>
          <cell r="X1225" t="e">
            <v>#REF!</v>
          </cell>
          <cell r="Y1225" t="e">
            <v>#REF!</v>
          </cell>
        </row>
        <row r="1226">
          <cell r="A1226" t="str">
            <v>ORTEGA CEBALLOS JUAN PABLO</v>
          </cell>
          <cell r="B1226" t="str">
            <v>Recuperacion de Gastos</v>
          </cell>
          <cell r="C1226" t="str">
            <v>2.1.1.9.3.16.4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6920</v>
          </cell>
          <cell r="J1226">
            <v>0</v>
          </cell>
          <cell r="K1226">
            <v>6920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6920</v>
          </cell>
          <cell r="Q1226">
            <v>0</v>
          </cell>
          <cell r="R1226">
            <v>6920</v>
          </cell>
          <cell r="S1226">
            <v>0</v>
          </cell>
          <cell r="T1226">
            <v>6920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6920</v>
          </cell>
        </row>
        <row r="1227">
          <cell r="A1227" t="str">
            <v>ORTEGA CEBALLOS LANDY ESTHER</v>
          </cell>
          <cell r="B1227" t="str">
            <v>Recuperacion de Gastos</v>
          </cell>
          <cell r="C1227" t="str">
            <v>2.1.1.9.3.16.5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331.9</v>
          </cell>
          <cell r="I1227">
            <v>0</v>
          </cell>
          <cell r="J1227">
            <v>0</v>
          </cell>
          <cell r="K1227">
            <v>331.9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331.9</v>
          </cell>
          <cell r="Q1227">
            <v>0</v>
          </cell>
          <cell r="R1227">
            <v>331.9</v>
          </cell>
          <cell r="S1227">
            <v>0</v>
          </cell>
          <cell r="T1227">
            <v>331.9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331.9</v>
          </cell>
        </row>
        <row r="1228">
          <cell r="A1228" t="str">
            <v>OVANDO RIVERA CLAUDIA YUNUE</v>
          </cell>
          <cell r="B1228" t="str">
            <v>Recuperacion de Gastos</v>
          </cell>
          <cell r="C1228" t="str">
            <v>2.1.1.9.3.16.6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16976.09</v>
          </cell>
          <cell r="K1228">
            <v>16976.09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16976.09</v>
          </cell>
          <cell r="Q1228">
            <v>0</v>
          </cell>
          <cell r="R1228">
            <v>16976.09</v>
          </cell>
          <cell r="S1228">
            <v>0</v>
          </cell>
          <cell r="T1228">
            <v>16976.09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16976.09</v>
          </cell>
        </row>
        <row r="1229">
          <cell r="A1229" t="str">
            <v>PAT CONTRERAS DEMETRIO</v>
          </cell>
          <cell r="B1229" t="str">
            <v>Recuperacion de Gastos</v>
          </cell>
          <cell r="C1229" t="str">
            <v>2.1.1.9.3.17.6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225.45</v>
          </cell>
          <cell r="J1229">
            <v>0</v>
          </cell>
          <cell r="K1229">
            <v>225.45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225.45</v>
          </cell>
          <cell r="Q1229">
            <v>0</v>
          </cell>
          <cell r="R1229">
            <v>225.45</v>
          </cell>
          <cell r="S1229">
            <v>0</v>
          </cell>
          <cell r="T1229">
            <v>225.45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225.45</v>
          </cell>
        </row>
        <row r="1230">
          <cell r="A1230" t="str">
            <v>PINZON SOSA PEDRO FERNANDO</v>
          </cell>
          <cell r="B1230" t="str">
            <v>Recuperacion de Gastos</v>
          </cell>
          <cell r="C1230" t="str">
            <v>2.1.1.9.3.17.8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78110.990000000005</v>
          </cell>
          <cell r="J1230">
            <v>72094.929999999993</v>
          </cell>
          <cell r="K1230">
            <v>150205.91999999998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150205.91999999998</v>
          </cell>
          <cell r="Q1230">
            <v>0</v>
          </cell>
          <cell r="R1230">
            <v>150205.92000000001</v>
          </cell>
          <cell r="S1230">
            <v>0</v>
          </cell>
          <cell r="T1230">
            <v>150205.92000000001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150205.92000000001</v>
          </cell>
        </row>
        <row r="1231">
          <cell r="A1231" t="str">
            <v>QUIAN ALCOCER EDUARDO ROMAN</v>
          </cell>
          <cell r="B1231" t="str">
            <v>Recuperacion de Gastos</v>
          </cell>
          <cell r="C1231" t="str">
            <v>2.1.1.9.3.18.2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12775.21</v>
          </cell>
          <cell r="K1231">
            <v>12775.21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12775.21</v>
          </cell>
          <cell r="Q1231">
            <v>0</v>
          </cell>
          <cell r="R1231">
            <v>12775.21</v>
          </cell>
          <cell r="S1231">
            <v>0</v>
          </cell>
          <cell r="T1231">
            <v>12775.21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12775.21</v>
          </cell>
        </row>
        <row r="1232">
          <cell r="A1232" t="str">
            <v>QUINTAL RAMOS MARIO ARIEL</v>
          </cell>
          <cell r="B1232" t="str">
            <v>Recuperacion de Gastos</v>
          </cell>
          <cell r="C1232" t="str">
            <v>2.1.1.9.3.18.3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67783.159999999989</v>
          </cell>
          <cell r="M1232">
            <v>0</v>
          </cell>
          <cell r="N1232">
            <v>0</v>
          </cell>
          <cell r="O1232">
            <v>0</v>
          </cell>
          <cell r="P1232">
            <v>67783.159999999989</v>
          </cell>
          <cell r="Q1232">
            <v>0</v>
          </cell>
          <cell r="R1232">
            <v>67783.16</v>
          </cell>
          <cell r="S1232">
            <v>0</v>
          </cell>
          <cell r="T1232">
            <v>67783.16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67783.16</v>
          </cell>
        </row>
        <row r="1233">
          <cell r="A1233" t="str">
            <v>RODRIGUEZ HOY DORA MARIA</v>
          </cell>
          <cell r="B1233" t="str">
            <v>Recuperacion de Gastos</v>
          </cell>
          <cell r="C1233" t="str">
            <v>2.1.1.9.3.19.14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18934.13</v>
          </cell>
          <cell r="P1233">
            <v>18934.13</v>
          </cell>
          <cell r="Q1233">
            <v>0</v>
          </cell>
          <cell r="R1233">
            <v>18934.13</v>
          </cell>
          <cell r="S1233">
            <v>0</v>
          </cell>
          <cell r="T1233">
            <v>18934.13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18934.13</v>
          </cell>
        </row>
        <row r="1234">
          <cell r="A1234" t="str">
            <v>RIVERA ZAPATA YADIRA</v>
          </cell>
          <cell r="B1234" t="str">
            <v>Recuperacion de Gastos</v>
          </cell>
          <cell r="C1234" t="str">
            <v>2.1.1.9.3.19.18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4712.63</v>
          </cell>
          <cell r="I1234">
            <v>53786.600000000006</v>
          </cell>
          <cell r="J1234">
            <v>0</v>
          </cell>
          <cell r="K1234">
            <v>58499.23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58499.23</v>
          </cell>
          <cell r="Q1234">
            <v>0</v>
          </cell>
          <cell r="R1234">
            <v>58499.23</v>
          </cell>
          <cell r="S1234">
            <v>0</v>
          </cell>
          <cell r="T1234">
            <v>58499.23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58499.23</v>
          </cell>
        </row>
        <row r="1235">
          <cell r="A1235" t="str">
            <v>RAMIREZ ARCHI ARIANE LUCIA</v>
          </cell>
          <cell r="B1235" t="str">
            <v>Recuperacion de Gastos</v>
          </cell>
          <cell r="C1235" t="str">
            <v>2.1.1.9.3.19.25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4387.5600000000004</v>
          </cell>
          <cell r="O1235">
            <v>0</v>
          </cell>
          <cell r="P1235">
            <v>4387.5600000000004</v>
          </cell>
          <cell r="Q1235">
            <v>0</v>
          </cell>
          <cell r="R1235">
            <v>4387.5600000000004</v>
          </cell>
          <cell r="S1235">
            <v>0</v>
          </cell>
          <cell r="T1235">
            <v>4387.5600000000004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4387.5600000000004</v>
          </cell>
        </row>
        <row r="1236">
          <cell r="A1236" t="str">
            <v>RODRIGUEZ DE LA GALAVILLA HUGO ALBERTO</v>
          </cell>
          <cell r="B1236" t="str">
            <v>Recuperacion de Gastos</v>
          </cell>
          <cell r="C1236" t="str">
            <v>2.1.1.9.3.19.29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28752.13</v>
          </cell>
          <cell r="O1236">
            <v>0</v>
          </cell>
          <cell r="P1236">
            <v>28752.13</v>
          </cell>
          <cell r="Q1236">
            <v>0</v>
          </cell>
          <cell r="R1236">
            <v>28752.13</v>
          </cell>
          <cell r="S1236">
            <v>0</v>
          </cell>
          <cell r="T1236">
            <v>28752.13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28752.13</v>
          </cell>
        </row>
        <row r="1237">
          <cell r="A1237" t="str">
            <v>ROSADO MOGUEL CESAR ISMAEL</v>
          </cell>
          <cell r="B1237" t="str">
            <v>Recuperacion de Gastos</v>
          </cell>
          <cell r="C1237" t="str">
            <v>2.1.1.9.3.19.3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107875.98999999999</v>
          </cell>
          <cell r="I1237">
            <v>0</v>
          </cell>
          <cell r="J1237">
            <v>0</v>
          </cell>
          <cell r="K1237">
            <v>107875.98999999999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107875.98999999999</v>
          </cell>
          <cell r="Q1237">
            <v>0</v>
          </cell>
          <cell r="R1237">
            <v>107875.99</v>
          </cell>
          <cell r="S1237">
            <v>0</v>
          </cell>
          <cell r="T1237">
            <v>107875.99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107875.99</v>
          </cell>
        </row>
        <row r="1238">
          <cell r="A1238" t="str">
            <v>RODRIGUEZ HOY DORA MARIA DEL CARMEN</v>
          </cell>
          <cell r="B1238" t="str">
            <v>Recuperacion de Gastos</v>
          </cell>
          <cell r="C1238" t="str">
            <v>2.1.1.9.3.19.30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11312.74</v>
          </cell>
          <cell r="P1238">
            <v>11312.74</v>
          </cell>
          <cell r="Q1238">
            <v>0</v>
          </cell>
          <cell r="R1238">
            <v>11312.74</v>
          </cell>
          <cell r="S1238">
            <v>0</v>
          </cell>
          <cell r="T1238">
            <v>11312.74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11312.74</v>
          </cell>
        </row>
        <row r="1239">
          <cell r="A1239" t="str">
            <v>BASURTO BASURTO OSCAR OSWALDO</v>
          </cell>
          <cell r="B1239" t="str">
            <v>Recuperacion de Gastos</v>
          </cell>
          <cell r="C1239" t="str">
            <v>2.1.1.9.3.2.4</v>
          </cell>
          <cell r="D1239">
            <v>0</v>
          </cell>
          <cell r="E1239">
            <v>0</v>
          </cell>
          <cell r="F1239">
            <v>0</v>
          </cell>
          <cell r="G1239">
            <v>157332.82999999996</v>
          </cell>
          <cell r="H1239">
            <v>5105.66</v>
          </cell>
          <cell r="I1239">
            <v>269392.80000000005</v>
          </cell>
          <cell r="J1239">
            <v>31919.93</v>
          </cell>
          <cell r="K1239">
            <v>463751.22000000003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463751.22000000003</v>
          </cell>
          <cell r="Q1239">
            <v>0</v>
          </cell>
          <cell r="R1239">
            <v>463751.22</v>
          </cell>
          <cell r="S1239">
            <v>0</v>
          </cell>
          <cell r="T1239">
            <v>463751.22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463751.22</v>
          </cell>
        </row>
        <row r="1240">
          <cell r="A1240" t="str">
            <v>BUENFIL MAGAÑA LORETO GUADALUPE DEL CARMEN</v>
          </cell>
          <cell r="B1240" t="str">
            <v>Recuperacion de Gastos</v>
          </cell>
          <cell r="C1240" t="str">
            <v>2.1.1.9.3.2.8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4085.32</v>
          </cell>
          <cell r="O1240">
            <v>0</v>
          </cell>
          <cell r="P1240">
            <v>4085.32</v>
          </cell>
          <cell r="Q1240">
            <v>0</v>
          </cell>
          <cell r="R1240">
            <v>4085.32</v>
          </cell>
          <cell r="S1240">
            <v>6090</v>
          </cell>
          <cell r="T1240">
            <v>10175.32</v>
          </cell>
          <cell r="U1240">
            <v>0</v>
          </cell>
          <cell r="V1240">
            <v>0</v>
          </cell>
          <cell r="W1240" t="e">
            <v>#REF!</v>
          </cell>
          <cell r="X1240" t="e">
            <v>#REF!</v>
          </cell>
          <cell r="Y1240" t="e">
            <v>#REF!</v>
          </cell>
        </row>
        <row r="1241">
          <cell r="A1241" t="str">
            <v>SOLIS GOMEZ OSCAR MANUEL</v>
          </cell>
          <cell r="B1241" t="str">
            <v>Recuperacion de Gastos</v>
          </cell>
          <cell r="C1241" t="str">
            <v>2.1.1.9.3.20.12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191579.13</v>
          </cell>
          <cell r="M1241">
            <v>0</v>
          </cell>
          <cell r="N1241">
            <v>0</v>
          </cell>
          <cell r="O1241">
            <v>0</v>
          </cell>
          <cell r="P1241">
            <v>191579.13</v>
          </cell>
          <cell r="Q1241">
            <v>0</v>
          </cell>
          <cell r="R1241">
            <v>191579.13</v>
          </cell>
          <cell r="S1241">
            <v>0</v>
          </cell>
          <cell r="T1241">
            <v>191579.13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191579.13</v>
          </cell>
        </row>
        <row r="1242">
          <cell r="A1242" t="str">
            <v>SANCHEZ ALVAREZ ENRIQUE DAVID</v>
          </cell>
          <cell r="B1242" t="str">
            <v>Recuperacion de Gastos</v>
          </cell>
          <cell r="C1242" t="str">
            <v>2.1.1.9.3.20.14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2691.01</v>
          </cell>
          <cell r="P1242">
            <v>2691.01</v>
          </cell>
          <cell r="Q1242">
            <v>0</v>
          </cell>
          <cell r="R1242">
            <v>2691.01</v>
          </cell>
          <cell r="S1242">
            <v>0</v>
          </cell>
          <cell r="T1242">
            <v>2691.01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2691.01</v>
          </cell>
        </row>
        <row r="1243">
          <cell r="A1243" t="str">
            <v>SANCHEZ HAU RICARDO ROMAN</v>
          </cell>
          <cell r="B1243" t="str">
            <v>Recuperacion de Gastos</v>
          </cell>
          <cell r="C1243" t="str">
            <v>2.1.1.9.3.20.15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3000</v>
          </cell>
          <cell r="N1243">
            <v>0</v>
          </cell>
          <cell r="O1243">
            <v>0</v>
          </cell>
          <cell r="P1243">
            <v>3000</v>
          </cell>
          <cell r="Q1243">
            <v>0</v>
          </cell>
          <cell r="R1243">
            <v>3000</v>
          </cell>
          <cell r="S1243">
            <v>0</v>
          </cell>
          <cell r="T1243">
            <v>3000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3000</v>
          </cell>
        </row>
        <row r="1244">
          <cell r="A1244" t="str">
            <v>SANTIAGO MIJANGOS LETICIA</v>
          </cell>
          <cell r="B1244" t="str">
            <v>Recuperacion de Gastos</v>
          </cell>
          <cell r="C1244" t="str">
            <v>2.1.1.9.3.20.17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274765.96000000002</v>
          </cell>
          <cell r="P1244">
            <v>274765.96000000002</v>
          </cell>
          <cell r="Q1244">
            <v>0</v>
          </cell>
          <cell r="R1244">
            <v>274765.96000000002</v>
          </cell>
          <cell r="S1244">
            <v>0</v>
          </cell>
          <cell r="T1244">
            <v>274765.96000000002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274765.96000000002</v>
          </cell>
        </row>
        <row r="1245">
          <cell r="A1245" t="str">
            <v>SANCHEZ CABRERA TOMAS</v>
          </cell>
          <cell r="B1245" t="str">
            <v>Recuperacion de Gastos</v>
          </cell>
          <cell r="C1245" t="str">
            <v>2.1.1.9.3.20.18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23295.96</v>
          </cell>
          <cell r="O1245">
            <v>4504.8999999999996</v>
          </cell>
          <cell r="P1245">
            <v>27800.86</v>
          </cell>
          <cell r="Q1245">
            <v>0</v>
          </cell>
          <cell r="R1245">
            <v>27800.86</v>
          </cell>
          <cell r="S1245">
            <v>1768.6100000000001</v>
          </cell>
          <cell r="T1245">
            <v>29569.47</v>
          </cell>
          <cell r="U1245">
            <v>0</v>
          </cell>
          <cell r="V1245">
            <v>0</v>
          </cell>
          <cell r="W1245" t="e">
            <v>#REF!</v>
          </cell>
          <cell r="X1245" t="e">
            <v>#REF!</v>
          </cell>
          <cell r="Y1245" t="e">
            <v>#REF!</v>
          </cell>
        </row>
        <row r="1246">
          <cell r="A1246" t="str">
            <v>RECUPERACION DE GASTOS</v>
          </cell>
          <cell r="B1246">
            <v>0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</row>
        <row r="1247">
          <cell r="A1247" t="str">
            <v>BENEFICIARIO</v>
          </cell>
          <cell r="B1247" t="str">
            <v>RUBRO EGRESOS</v>
          </cell>
          <cell r="C1247" t="str">
            <v>CUENTA</v>
          </cell>
          <cell r="D1247" t="str">
            <v>EJERCICIO 2010</v>
          </cell>
          <cell r="E1247" t="str">
            <v>EJERCICIO 2011</v>
          </cell>
          <cell r="F1247" t="str">
            <v>EJERCICIO 2012</v>
          </cell>
          <cell r="G1247" t="str">
            <v>EJERCICIO 2013</v>
          </cell>
          <cell r="H1247" t="str">
            <v>EJERCICIO 2014</v>
          </cell>
          <cell r="I1247" t="str">
            <v>EJERCICIO 2015</v>
          </cell>
          <cell r="J1247" t="str">
            <v>EJERCICIO 2016</v>
          </cell>
          <cell r="K1247" t="str">
            <v>Total Hasta 2016</v>
          </cell>
          <cell r="L1247" t="str">
            <v>EJERCICIO 2017</v>
          </cell>
          <cell r="M1247" t="str">
            <v>EJERCICIO 2018</v>
          </cell>
          <cell r="N1247" t="str">
            <v>EJERCICIO 2019</v>
          </cell>
          <cell r="O1247" t="str">
            <v>EJERCICIO 2020</v>
          </cell>
          <cell r="P1247" t="str">
            <v>Total general EGRESOS</v>
          </cell>
          <cell r="Q1247" t="str">
            <v>DIFERENCIA</v>
          </cell>
          <cell r="R1247" t="str">
            <v>SALDO EN BALANZA AL 31 DE DICIEMBRE 2020</v>
          </cell>
          <cell r="S1247" t="str">
            <v>CXP GENERADAS EN EL MES  (ENERO 2021)</v>
          </cell>
          <cell r="T1247" t="str">
            <v>TOTAL CXP AL 31 DE ENERO 2021</v>
          </cell>
          <cell r="U1247" t="str">
            <v>PAGOS CON RECURSOS PARA (ADEFAS 2020)</v>
          </cell>
          <cell r="V1247" t="str">
            <v>PAGOS VON RECURSOS PARA (PASIVOS 2020)</v>
          </cell>
          <cell r="W1247" t="str">
            <v>PAGOS CON RECURSOS 2021</v>
          </cell>
          <cell r="X1247" t="str">
            <v>TOTAL PAGADO EN EL MES DE ENERO 2021</v>
          </cell>
          <cell r="Y1247" t="str">
            <v>SALDO FINAL</v>
          </cell>
        </row>
        <row r="1248">
          <cell r="A1248" t="str">
            <v>SANCHEZ PIÑA EDGAR</v>
          </cell>
          <cell r="B1248" t="str">
            <v>Recuperacion de Gastos</v>
          </cell>
          <cell r="C1248" t="str">
            <v>2.1.1.9.3.20.19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225464.57</v>
          </cell>
          <cell r="P1248">
            <v>225464.57</v>
          </cell>
          <cell r="Q1248">
            <v>0</v>
          </cell>
          <cell r="R1248">
            <v>225464.57</v>
          </cell>
          <cell r="S1248">
            <v>937676.41</v>
          </cell>
          <cell r="T1248">
            <v>1163140.98</v>
          </cell>
          <cell r="U1248">
            <v>0</v>
          </cell>
          <cell r="V1248">
            <v>0</v>
          </cell>
          <cell r="W1248" t="e">
            <v>#REF!</v>
          </cell>
          <cell r="X1248" t="e">
            <v>#REF!</v>
          </cell>
          <cell r="Y1248" t="e">
            <v>#REF!</v>
          </cell>
        </row>
        <row r="1249">
          <cell r="A1249" t="str">
            <v>SOSA FIGUEROA YOHUALI JESUS</v>
          </cell>
          <cell r="B1249" t="str">
            <v>Recuperacion de Gastos</v>
          </cell>
          <cell r="C1249" t="str">
            <v>2.1.1.9.3.20.3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23000</v>
          </cell>
          <cell r="K1249">
            <v>23000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23000</v>
          </cell>
          <cell r="Q1249">
            <v>0</v>
          </cell>
          <cell r="R1249">
            <v>23000</v>
          </cell>
          <cell r="S1249">
            <v>0</v>
          </cell>
          <cell r="T1249">
            <v>23000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23000</v>
          </cell>
        </row>
        <row r="1250">
          <cell r="A1250" t="str">
            <v>SAURI CONTRERAS DANIEL</v>
          </cell>
          <cell r="B1250" t="str">
            <v>Recuperacion de Gastos</v>
          </cell>
          <cell r="C1250" t="str">
            <v>2.1.1.9.3.20.6</v>
          </cell>
          <cell r="D1250">
            <v>0</v>
          </cell>
          <cell r="E1250">
            <v>235382.03</v>
          </cell>
          <cell r="F1250">
            <v>495921.06</v>
          </cell>
          <cell r="G1250">
            <v>1357799.29</v>
          </cell>
          <cell r="H1250">
            <v>1248805.8799999999</v>
          </cell>
          <cell r="I1250">
            <v>2153941.06</v>
          </cell>
          <cell r="J1250">
            <v>7580551.540000001</v>
          </cell>
          <cell r="K1250">
            <v>13072400.860000001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13072400.860000001</v>
          </cell>
          <cell r="Q1250">
            <v>0</v>
          </cell>
          <cell r="R1250">
            <v>13072400.859999999</v>
          </cell>
          <cell r="S1250">
            <v>0</v>
          </cell>
          <cell r="T1250">
            <v>13072400.859999999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13072400.859999999</v>
          </cell>
        </row>
        <row r="1251">
          <cell r="A1251" t="str">
            <v>VILLALOBOS CARRILLO JESUS ANTONIO</v>
          </cell>
          <cell r="B1251" t="str">
            <v>Recuperacion de Gastos</v>
          </cell>
          <cell r="C1251" t="str">
            <v>2.1.1.9.3.23.10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63299.61</v>
          </cell>
          <cell r="P1251">
            <v>63299.61</v>
          </cell>
          <cell r="Q1251">
            <v>0</v>
          </cell>
          <cell r="R1251">
            <v>63299.61</v>
          </cell>
          <cell r="S1251">
            <v>0</v>
          </cell>
          <cell r="T1251">
            <v>63299.61</v>
          </cell>
          <cell r="U1251" t="e">
            <v>#REF!</v>
          </cell>
          <cell r="V1251">
            <v>0</v>
          </cell>
          <cell r="W1251">
            <v>0</v>
          </cell>
          <cell r="X1251" t="e">
            <v>#REF!</v>
          </cell>
          <cell r="Y1251" t="e">
            <v>#REF!</v>
          </cell>
        </row>
        <row r="1252">
          <cell r="A1252" t="str">
            <v>VILLANUEVA POLANCO PEDRO TEODOMIRO</v>
          </cell>
          <cell r="B1252" t="str">
            <v>Recuperacion de Gastos</v>
          </cell>
          <cell r="C1252" t="str">
            <v>2.1.1.9.3.23.9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32057.61</v>
          </cell>
          <cell r="J1252">
            <v>0</v>
          </cell>
          <cell r="K1252">
            <v>32057.61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32057.61</v>
          </cell>
          <cell r="Q1252">
            <v>0</v>
          </cell>
          <cell r="R1252">
            <v>32057.61</v>
          </cell>
          <cell r="S1252">
            <v>0</v>
          </cell>
          <cell r="T1252">
            <v>32057.61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32057.61</v>
          </cell>
        </row>
        <row r="1253">
          <cell r="A1253" t="str">
            <v>ZUÑIGA ESPARZA DANIEL</v>
          </cell>
          <cell r="B1253" t="str">
            <v>Recuperacion de Gastos</v>
          </cell>
          <cell r="C1253" t="str">
            <v>2.1.1.9.3.27.3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90323.56</v>
          </cell>
          <cell r="O1253">
            <v>262767.58999999997</v>
          </cell>
          <cell r="P1253">
            <v>353091.14999999997</v>
          </cell>
          <cell r="Q1253">
            <v>0</v>
          </cell>
          <cell r="R1253">
            <v>353091.15</v>
          </cell>
          <cell r="S1253">
            <v>0</v>
          </cell>
          <cell r="T1253">
            <v>353091.15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353091.15</v>
          </cell>
        </row>
        <row r="1254">
          <cell r="A1254" t="str">
            <v>CASTILLA MADRID MARCO ANTONIO</v>
          </cell>
          <cell r="B1254" t="str">
            <v>Recuperacion de Gastos</v>
          </cell>
          <cell r="C1254" t="str">
            <v>2.1.1.9.3.3.19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1298</v>
          </cell>
          <cell r="J1254">
            <v>0</v>
          </cell>
          <cell r="K1254">
            <v>1298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1298</v>
          </cell>
          <cell r="Q1254">
            <v>0</v>
          </cell>
          <cell r="R1254">
            <v>1298</v>
          </cell>
          <cell r="S1254">
            <v>0</v>
          </cell>
          <cell r="T1254">
            <v>1298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1298</v>
          </cell>
        </row>
        <row r="1255">
          <cell r="A1255" t="str">
            <v>CEBALLOS HERNANDEZ NADIA GICELA</v>
          </cell>
          <cell r="B1255" t="str">
            <v>Recuperacion de Gastos</v>
          </cell>
          <cell r="C1255" t="str">
            <v>2.1.1.9.3.3.29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13759.36</v>
          </cell>
          <cell r="K1255">
            <v>13759.36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13759.36</v>
          </cell>
          <cell r="Q1255">
            <v>0</v>
          </cell>
          <cell r="R1255">
            <v>13759.36</v>
          </cell>
          <cell r="S1255">
            <v>0</v>
          </cell>
          <cell r="T1255">
            <v>13759.36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13759.36</v>
          </cell>
        </row>
        <row r="1256">
          <cell r="A1256" t="str">
            <v>CALDERON MALDONADO CLAUDIO</v>
          </cell>
          <cell r="B1256" t="str">
            <v>Recuperacion de Gastos</v>
          </cell>
          <cell r="C1256" t="str">
            <v>2.1.1.9.3.3.31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24223.279999999999</v>
          </cell>
          <cell r="O1256">
            <v>65978.13</v>
          </cell>
          <cell r="P1256">
            <v>90201.41</v>
          </cell>
          <cell r="Q1256">
            <v>0</v>
          </cell>
          <cell r="R1256">
            <v>90201.41</v>
          </cell>
          <cell r="S1256">
            <v>0</v>
          </cell>
          <cell r="T1256">
            <v>90201.41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90201.41</v>
          </cell>
        </row>
        <row r="1257">
          <cell r="A1257" t="str">
            <v>CARRILLO HERNANDEZ ALFREDO</v>
          </cell>
          <cell r="B1257" t="str">
            <v>Recuperacion de Gastos</v>
          </cell>
          <cell r="C1257" t="str">
            <v>2.1.1.9.3.3.32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1270.4100000000001</v>
          </cell>
          <cell r="M1257">
            <v>0</v>
          </cell>
          <cell r="N1257">
            <v>0</v>
          </cell>
          <cell r="O1257">
            <v>0</v>
          </cell>
          <cell r="P1257">
            <v>1270.4100000000001</v>
          </cell>
          <cell r="Q1257">
            <v>0</v>
          </cell>
          <cell r="R1257">
            <v>1270.4100000000001</v>
          </cell>
          <cell r="S1257">
            <v>0</v>
          </cell>
          <cell r="T1257">
            <v>1270.4100000000001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1270.4100000000001</v>
          </cell>
        </row>
        <row r="1258">
          <cell r="A1258" t="str">
            <v xml:space="preserve">COB NOVELO LUIS BIALBERTO  </v>
          </cell>
          <cell r="B1258" t="str">
            <v>Recuperacion de Gastos</v>
          </cell>
          <cell r="C1258" t="str">
            <v>2.1.1.9.3.3.35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133068.51999999999</v>
          </cell>
          <cell r="P1258">
            <v>133068.51999999999</v>
          </cell>
          <cell r="Q1258">
            <v>0</v>
          </cell>
          <cell r="R1258">
            <v>133068.51999999999</v>
          </cell>
          <cell r="S1258">
            <v>350000</v>
          </cell>
          <cell r="T1258">
            <v>483068.52</v>
          </cell>
          <cell r="U1258" t="e">
            <v>#REF!</v>
          </cell>
          <cell r="V1258">
            <v>0</v>
          </cell>
          <cell r="W1258" t="e">
            <v>#REF!</v>
          </cell>
          <cell r="X1258" t="e">
            <v>#REF!</v>
          </cell>
          <cell r="Y1258" t="e">
            <v>#REF!</v>
          </cell>
        </row>
        <row r="1259">
          <cell r="A1259" t="str">
            <v>COLORADO LAZARO MIGUEL ALBERTO</v>
          </cell>
          <cell r="B1259" t="str">
            <v>Recuperacion de Gastos</v>
          </cell>
          <cell r="C1259" t="str">
            <v>2.1.1.9.3.3.36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88966.150000000009</v>
          </cell>
          <cell r="O1259">
            <v>0</v>
          </cell>
          <cell r="P1259">
            <v>88966.150000000009</v>
          </cell>
          <cell r="Q1259">
            <v>0</v>
          </cell>
          <cell r="R1259">
            <v>88966.15</v>
          </cell>
          <cell r="S1259">
            <v>0</v>
          </cell>
          <cell r="T1259">
            <v>88966.15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88966.15</v>
          </cell>
        </row>
        <row r="1260">
          <cell r="A1260" t="str">
            <v>CONSTANTINO BOYER SARA MARGARITA</v>
          </cell>
          <cell r="B1260" t="str">
            <v>Recuperacion de Gastos</v>
          </cell>
          <cell r="C1260" t="str">
            <v>2.1.1.9.3.3.37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96401.89</v>
          </cell>
          <cell r="P1260">
            <v>96401.89</v>
          </cell>
          <cell r="Q1260">
            <v>0</v>
          </cell>
          <cell r="R1260">
            <v>96401.89</v>
          </cell>
          <cell r="S1260">
            <v>0</v>
          </cell>
          <cell r="T1260">
            <v>96401.89</v>
          </cell>
          <cell r="U1260" t="e">
            <v>#REF!</v>
          </cell>
          <cell r="V1260">
            <v>0</v>
          </cell>
          <cell r="W1260">
            <v>0</v>
          </cell>
          <cell r="X1260" t="e">
            <v>#REF!</v>
          </cell>
          <cell r="Y1260" t="e">
            <v>#REF!</v>
          </cell>
        </row>
        <row r="1261">
          <cell r="A1261" t="str">
            <v>CABRERA DIAZ REBECA</v>
          </cell>
          <cell r="B1261" t="str">
            <v>Recuperacion de Gastos</v>
          </cell>
          <cell r="C1261" t="str">
            <v>2.1.1.9.3.3.38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302306.06</v>
          </cell>
          <cell r="P1261">
            <v>302306.06</v>
          </cell>
          <cell r="Q1261">
            <v>0</v>
          </cell>
          <cell r="R1261">
            <v>302306.06</v>
          </cell>
          <cell r="S1261">
            <v>0</v>
          </cell>
          <cell r="T1261">
            <v>302306.06</v>
          </cell>
          <cell r="U1261" t="e">
            <v>#REF!</v>
          </cell>
          <cell r="V1261">
            <v>0</v>
          </cell>
          <cell r="W1261">
            <v>0</v>
          </cell>
          <cell r="X1261" t="e">
            <v>#REF!</v>
          </cell>
          <cell r="Y1261" t="e">
            <v>#REF!</v>
          </cell>
        </row>
        <row r="1262">
          <cell r="A1262" t="str">
            <v xml:space="preserve">CASTRO GARCIA ZOREIDA DEL CARMEN </v>
          </cell>
          <cell r="B1262" t="str">
            <v>Recuperacion de Gastos</v>
          </cell>
          <cell r="C1262" t="str">
            <v>2.1.1.9.3.3.39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110590.52</v>
          </cell>
          <cell r="O1262">
            <v>297412.82</v>
          </cell>
          <cell r="P1262">
            <v>408003.34</v>
          </cell>
          <cell r="Q1262">
            <v>0</v>
          </cell>
          <cell r="R1262">
            <v>408003.34</v>
          </cell>
          <cell r="S1262">
            <v>91000</v>
          </cell>
          <cell r="T1262">
            <v>499003.34</v>
          </cell>
          <cell r="U1262" t="e">
            <v>#REF!</v>
          </cell>
          <cell r="V1262">
            <v>0</v>
          </cell>
          <cell r="W1262" t="e">
            <v>#REF!</v>
          </cell>
          <cell r="X1262" t="e">
            <v>#REF!</v>
          </cell>
          <cell r="Y1262" t="e">
            <v>#REF!</v>
          </cell>
        </row>
        <row r="1263">
          <cell r="A1263" t="str">
            <v xml:space="preserve">CANO ROSADO DAVID RODRIGO </v>
          </cell>
          <cell r="B1263" t="str">
            <v>Recuperacion de Gastos</v>
          </cell>
          <cell r="C1263" t="str">
            <v>2.1.1.9.3.3.41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66399.3</v>
          </cell>
          <cell r="T1263">
            <v>66399.3</v>
          </cell>
          <cell r="U1263">
            <v>0</v>
          </cell>
          <cell r="V1263">
            <v>0</v>
          </cell>
          <cell r="W1263" t="e">
            <v>#REF!</v>
          </cell>
          <cell r="X1263" t="e">
            <v>#REF!</v>
          </cell>
          <cell r="Y1263" t="e">
            <v>#REF!</v>
          </cell>
        </row>
        <row r="1264">
          <cell r="A1264" t="str">
            <v>CAN ECHEVERRIA JOSE RENE</v>
          </cell>
          <cell r="B1264" t="str">
            <v>Recuperacion de Gastos</v>
          </cell>
          <cell r="C1264" t="str">
            <v>2.1.1.9.3.3.7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2665.6</v>
          </cell>
          <cell r="K1264">
            <v>2665.6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2665.6</v>
          </cell>
          <cell r="Q1264">
            <v>0</v>
          </cell>
          <cell r="R1264">
            <v>2665.6</v>
          </cell>
          <cell r="S1264">
            <v>0</v>
          </cell>
          <cell r="T1264">
            <v>2665.6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2665.6</v>
          </cell>
        </row>
        <row r="1265">
          <cell r="A1265" t="str">
            <v>DIAZ JIMENEZ MARIA CRISTINA</v>
          </cell>
          <cell r="B1265" t="str">
            <v>Recuperacion de Gastos</v>
          </cell>
          <cell r="C1265" t="str">
            <v>2.1.1.9.3.4.1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336372.89</v>
          </cell>
          <cell r="J1265">
            <v>598331.57000000007</v>
          </cell>
          <cell r="K1265">
            <v>934704.46000000008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934704.46000000008</v>
          </cell>
          <cell r="Q1265">
            <v>0</v>
          </cell>
          <cell r="R1265">
            <v>934704.46</v>
          </cell>
          <cell r="S1265">
            <v>0</v>
          </cell>
          <cell r="T1265">
            <v>934704.46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934704.46</v>
          </cell>
        </row>
        <row r="1266">
          <cell r="A1266" t="str">
            <v>DELFIN BARRIOS ALBA NELLY</v>
          </cell>
          <cell r="B1266" t="str">
            <v>Recuperacion de Gastos</v>
          </cell>
          <cell r="C1266" t="str">
            <v>2.1.1.9.3.4.5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2164.5100000000002</v>
          </cell>
          <cell r="M1266">
            <v>0</v>
          </cell>
          <cell r="N1266">
            <v>0</v>
          </cell>
          <cell r="O1266">
            <v>0</v>
          </cell>
          <cell r="P1266">
            <v>2164.5100000000002</v>
          </cell>
          <cell r="Q1266">
            <v>0</v>
          </cell>
          <cell r="R1266">
            <v>2164.5100000000002</v>
          </cell>
          <cell r="S1266">
            <v>0</v>
          </cell>
          <cell r="T1266">
            <v>2164.5100000000002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2164.5100000000002</v>
          </cell>
        </row>
        <row r="1267">
          <cell r="A1267" t="str">
            <v>DOMINGUEZ MARTINEZ ARIADNE ISABEL</v>
          </cell>
          <cell r="B1267" t="str">
            <v>Recuperacion de Gastos</v>
          </cell>
          <cell r="C1267" t="str">
            <v>2.1.1.9.3.4.6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46855.57</v>
          </cell>
          <cell r="P1267">
            <v>46855.57</v>
          </cell>
          <cell r="Q1267">
            <v>0</v>
          </cell>
          <cell r="R1267">
            <v>46855.57</v>
          </cell>
          <cell r="S1267">
            <v>0</v>
          </cell>
          <cell r="T1267">
            <v>46855.57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46855.57</v>
          </cell>
        </row>
        <row r="1268">
          <cell r="A1268" t="str">
            <v xml:space="preserve">DOMINGUEZ CALDERON JOSE JUAN </v>
          </cell>
          <cell r="B1268" t="str">
            <v>Recuperacion de Gastos</v>
          </cell>
          <cell r="C1268" t="str">
            <v>2.1.1.9.3.4.8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3567.71</v>
          </cell>
          <cell r="O1268">
            <v>0</v>
          </cell>
          <cell r="P1268">
            <v>3567.71</v>
          </cell>
          <cell r="Q1268">
            <v>0</v>
          </cell>
          <cell r="R1268">
            <v>3567.71</v>
          </cell>
          <cell r="S1268">
            <v>0</v>
          </cell>
          <cell r="T1268">
            <v>3567.71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3567.71</v>
          </cell>
        </row>
        <row r="1269">
          <cell r="A1269" t="str">
            <v>ELVIRA FRAIRE ARMANDO ELIAS</v>
          </cell>
          <cell r="B1269" t="str">
            <v>Recuperacion de Gastos</v>
          </cell>
          <cell r="C1269" t="str">
            <v>2.1.1.9.3.5.1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4555.8</v>
          </cell>
          <cell r="K1269">
            <v>4555.8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4555.8</v>
          </cell>
          <cell r="Q1269">
            <v>0</v>
          </cell>
          <cell r="R1269">
            <v>4555.8</v>
          </cell>
          <cell r="S1269">
            <v>0</v>
          </cell>
          <cell r="T1269">
            <v>4555.8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4555.8</v>
          </cell>
        </row>
        <row r="1270">
          <cell r="A1270" t="str">
            <v>GARCIA CEN YATIE ABIGAIL</v>
          </cell>
          <cell r="B1270" t="str">
            <v>Recuperacion de Gastos</v>
          </cell>
          <cell r="C1270" t="str">
            <v>2.1.1.9.3.7.16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6424.72</v>
          </cell>
          <cell r="J1270">
            <v>0</v>
          </cell>
          <cell r="K1270">
            <v>6424.72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6424.72</v>
          </cell>
          <cell r="Q1270">
            <v>0</v>
          </cell>
          <cell r="R1270">
            <v>6424.72</v>
          </cell>
          <cell r="S1270">
            <v>0</v>
          </cell>
          <cell r="T1270">
            <v>6424.72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6424.72</v>
          </cell>
        </row>
        <row r="1271">
          <cell r="A1271" t="str">
            <v>SONG ENCALADA LIZBETH LOY (GAMBOA SONG LIZBETH LOY)</v>
          </cell>
          <cell r="B1271" t="str">
            <v>Recuperacion de Gastos</v>
          </cell>
          <cell r="C1271" t="str">
            <v>2.1.1.9.3.7.17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25957.119999999999</v>
          </cell>
          <cell r="K1271">
            <v>25957.119999999999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25957.119999999999</v>
          </cell>
          <cell r="Q1271">
            <v>0</v>
          </cell>
          <cell r="R1271">
            <v>25957.119999999999</v>
          </cell>
          <cell r="S1271">
            <v>0</v>
          </cell>
          <cell r="T1271">
            <v>25957.119999999999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25957.119999999999</v>
          </cell>
        </row>
        <row r="1272">
          <cell r="A1272" t="str">
            <v>GONZALEZ ACOSTA JOSE MANUEL</v>
          </cell>
          <cell r="B1272" t="str">
            <v>Recuperacion de Gastos</v>
          </cell>
          <cell r="C1272" t="str">
            <v>2.1.1.9.3.7.18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34003.120000000003</v>
          </cell>
          <cell r="O1272">
            <v>21706.559999999998</v>
          </cell>
          <cell r="P1272">
            <v>55709.68</v>
          </cell>
          <cell r="Q1272">
            <v>0</v>
          </cell>
          <cell r="R1272">
            <v>55709.68</v>
          </cell>
          <cell r="S1272">
            <v>2784</v>
          </cell>
          <cell r="T1272">
            <v>58493.68</v>
          </cell>
          <cell r="U1272">
            <v>0</v>
          </cell>
          <cell r="V1272">
            <v>0</v>
          </cell>
          <cell r="W1272" t="e">
            <v>#REF!</v>
          </cell>
          <cell r="X1272" t="e">
            <v>#REF!</v>
          </cell>
          <cell r="Y1272" t="e">
            <v>#REF!</v>
          </cell>
        </row>
        <row r="1273">
          <cell r="A1273" t="str">
            <v>GARCIA GUTIERREZ KARLA PATRICIA</v>
          </cell>
          <cell r="B1273" t="str">
            <v>Recuperacion de Gastos</v>
          </cell>
          <cell r="C1273" t="str">
            <v>2.1.1.9.3.7.19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16780</v>
          </cell>
          <cell r="M1273">
            <v>0</v>
          </cell>
          <cell r="N1273">
            <v>10000</v>
          </cell>
          <cell r="O1273">
            <v>35495.980000000003</v>
          </cell>
          <cell r="P1273">
            <v>62275.98</v>
          </cell>
          <cell r="Q1273">
            <v>0</v>
          </cell>
          <cell r="R1273">
            <v>62275.98</v>
          </cell>
          <cell r="S1273">
            <v>1466.84</v>
          </cell>
          <cell r="T1273">
            <v>63742.82</v>
          </cell>
          <cell r="U1273">
            <v>0</v>
          </cell>
          <cell r="V1273">
            <v>0</v>
          </cell>
          <cell r="W1273" t="e">
            <v>#REF!</v>
          </cell>
          <cell r="X1273" t="e">
            <v>#REF!</v>
          </cell>
          <cell r="Y1273" t="e">
            <v>#REF!</v>
          </cell>
        </row>
        <row r="1274">
          <cell r="A1274" t="str">
            <v>GODOY BIBILONI CARLOS EDUARDO</v>
          </cell>
          <cell r="B1274" t="str">
            <v>Recuperacion de Gastos</v>
          </cell>
          <cell r="C1274" t="str">
            <v>2.1.1.9.3.7.20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2250</v>
          </cell>
          <cell r="N1274">
            <v>0</v>
          </cell>
          <cell r="O1274">
            <v>34343.22</v>
          </cell>
          <cell r="P1274">
            <v>36593.22</v>
          </cell>
          <cell r="Q1274">
            <v>0</v>
          </cell>
          <cell r="R1274">
            <v>36593.22</v>
          </cell>
          <cell r="S1274">
            <v>0</v>
          </cell>
          <cell r="T1274">
            <v>36593.22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36593.22</v>
          </cell>
        </row>
        <row r="1275">
          <cell r="A1275" t="str">
            <v xml:space="preserve">GALVAN RODRIGUEZ ANGEL RICARDO </v>
          </cell>
          <cell r="B1275" t="str">
            <v>Recuperacion de Gastos</v>
          </cell>
          <cell r="C1275" t="str">
            <v>2.1.1.9.3.7.23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10329.43</v>
          </cell>
          <cell r="N1275">
            <v>0</v>
          </cell>
          <cell r="O1275">
            <v>0</v>
          </cell>
          <cell r="P1275">
            <v>10329.43</v>
          </cell>
          <cell r="Q1275">
            <v>0</v>
          </cell>
          <cell r="R1275">
            <v>10329.43</v>
          </cell>
          <cell r="S1275">
            <v>0</v>
          </cell>
          <cell r="T1275">
            <v>10329.43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10329.43</v>
          </cell>
        </row>
        <row r="1276">
          <cell r="A1276" t="str">
            <v>INZUNZA APODACA MARIA GUADALUPE</v>
          </cell>
          <cell r="B1276" t="str">
            <v>Recuperacion de Gastos</v>
          </cell>
          <cell r="C1276" t="str">
            <v>2.1.1.9.3.9.3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473.1</v>
          </cell>
          <cell r="M1276">
            <v>18418.82</v>
          </cell>
          <cell r="N1276">
            <v>0</v>
          </cell>
          <cell r="O1276">
            <v>0</v>
          </cell>
          <cell r="P1276">
            <v>18891.919999999998</v>
          </cell>
          <cell r="Q1276">
            <v>0</v>
          </cell>
          <cell r="R1276">
            <v>18891.919999999998</v>
          </cell>
          <cell r="S1276">
            <v>0</v>
          </cell>
          <cell r="T1276">
            <v>18891.919999999998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18891.919999999998</v>
          </cell>
        </row>
        <row r="1277">
          <cell r="A1277" t="str">
            <v>GONGORA MARTIN SAMUEL</v>
          </cell>
          <cell r="B1277" t="str">
            <v>Recuperacion de Gastos</v>
          </cell>
          <cell r="C1277" t="str">
            <v>2.1.1.9.9.1.1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550</v>
          </cell>
          <cell r="P1277">
            <v>550</v>
          </cell>
          <cell r="Q1277">
            <v>0</v>
          </cell>
          <cell r="R1277">
            <v>550</v>
          </cell>
          <cell r="S1277">
            <v>0</v>
          </cell>
          <cell r="T1277">
            <v>550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550</v>
          </cell>
        </row>
        <row r="1278">
          <cell r="A1278" t="str">
            <v>IZQUIERDO HERNANDEZ ARTURO Y PULIDO TORRES ARMINDA</v>
          </cell>
          <cell r="B1278" t="str">
            <v>Recuperacion de Gastos</v>
          </cell>
          <cell r="C1278" t="str">
            <v>2.1.1.9.9.2.15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16000</v>
          </cell>
          <cell r="P1278">
            <v>16000</v>
          </cell>
          <cell r="Q1278">
            <v>0</v>
          </cell>
          <cell r="R1278">
            <v>16000</v>
          </cell>
          <cell r="S1278">
            <v>0</v>
          </cell>
          <cell r="T1278">
            <v>16000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16000</v>
          </cell>
        </row>
        <row r="1279">
          <cell r="A1279" t="str">
            <v>PÈREZ HERNANDEZ MARIA PATRICIA</v>
          </cell>
          <cell r="B1279" t="str">
            <v>Recuperacion de Gastos</v>
          </cell>
          <cell r="C1279" t="str">
            <v>2.1.1.9.9.2.16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0.01</v>
          </cell>
          <cell r="P1279">
            <v>0.01</v>
          </cell>
          <cell r="Q1279">
            <v>0</v>
          </cell>
          <cell r="R1279">
            <v>0.01</v>
          </cell>
          <cell r="S1279">
            <v>0</v>
          </cell>
          <cell r="T1279">
            <v>0.01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0.01</v>
          </cell>
        </row>
        <row r="1280">
          <cell r="A1280" t="str">
            <v>TREJO AQUINO VERONICA</v>
          </cell>
          <cell r="B1280" t="str">
            <v>Recuperacion de Gastos</v>
          </cell>
          <cell r="C1280" t="str">
            <v>2.1.1.9.9.2.21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0.22</v>
          </cell>
          <cell r="P1280">
            <v>0.22</v>
          </cell>
          <cell r="Q1280">
            <v>0</v>
          </cell>
          <cell r="R1280">
            <v>0.22</v>
          </cell>
          <cell r="S1280">
            <v>0</v>
          </cell>
          <cell r="T1280">
            <v>0.22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0.22</v>
          </cell>
        </row>
        <row r="1281">
          <cell r="A1281" t="str">
            <v>ORTIZ NAAL DAVID RAFAEL</v>
          </cell>
          <cell r="B1281" t="str">
            <v>Recuperacion de Gastos</v>
          </cell>
          <cell r="C1281" t="str">
            <v>2.1.1.9.9.2.23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11750</v>
          </cell>
          <cell r="P1281">
            <v>11750</v>
          </cell>
          <cell r="Q1281">
            <v>0</v>
          </cell>
          <cell r="R1281">
            <v>11750</v>
          </cell>
          <cell r="S1281">
            <v>0</v>
          </cell>
          <cell r="T1281">
            <v>11750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11750</v>
          </cell>
        </row>
        <row r="1282">
          <cell r="A1282" t="str">
            <v>GARDUZA BARUCH JUAN</v>
          </cell>
          <cell r="B1282" t="str">
            <v>Recuperacion de Gastos</v>
          </cell>
          <cell r="C1282" t="str">
            <v>2.1.1.9.9.2.24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2165.25</v>
          </cell>
          <cell r="P1282">
            <v>2165.25</v>
          </cell>
          <cell r="Q1282">
            <v>0</v>
          </cell>
          <cell r="R1282">
            <v>2165.25</v>
          </cell>
          <cell r="S1282">
            <v>0</v>
          </cell>
          <cell r="T1282">
            <v>2165.25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2165.25</v>
          </cell>
        </row>
        <row r="1283">
          <cell r="A1283" t="str">
            <v>CHABLE RIVERO GABRIEL</v>
          </cell>
          <cell r="B1283" t="str">
            <v>Recuperacion de Gastos</v>
          </cell>
          <cell r="C1283" t="str">
            <v>2.1.1.9.9.2.25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1677</v>
          </cell>
          <cell r="P1283">
            <v>1677</v>
          </cell>
          <cell r="Q1283">
            <v>0</v>
          </cell>
          <cell r="R1283">
            <v>1677</v>
          </cell>
          <cell r="S1283">
            <v>0</v>
          </cell>
          <cell r="T1283">
            <v>1677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1677</v>
          </cell>
        </row>
        <row r="1284">
          <cell r="A1284" t="str">
            <v>MONTALBAN CAMPECHANO ANGELA</v>
          </cell>
          <cell r="B1284" t="str">
            <v>Recuperacion de Gastos</v>
          </cell>
          <cell r="C1284" t="str">
            <v>2.1.1.9.9.2.26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5500</v>
          </cell>
          <cell r="P1284">
            <v>5500</v>
          </cell>
          <cell r="Q1284">
            <v>0</v>
          </cell>
          <cell r="R1284">
            <v>5500</v>
          </cell>
          <cell r="S1284">
            <v>0</v>
          </cell>
          <cell r="T1284">
            <v>5500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5500</v>
          </cell>
        </row>
        <row r="1285">
          <cell r="A1285" t="str">
            <v>VALENCIA MATU LUIS ARMANDO</v>
          </cell>
          <cell r="B1285" t="str">
            <v>Recuperacion de Gastos</v>
          </cell>
          <cell r="C1285" t="str">
            <v>2.1.1.9.9.2.27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10517.5</v>
          </cell>
          <cell r="P1285">
            <v>10517.5</v>
          </cell>
          <cell r="Q1285">
            <v>0</v>
          </cell>
          <cell r="R1285">
            <v>10517.5</v>
          </cell>
          <cell r="S1285">
            <v>0</v>
          </cell>
          <cell r="T1285">
            <v>10517.5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10517.5</v>
          </cell>
        </row>
        <row r="1286">
          <cell r="A1286" t="str">
            <v>CANUL UICAB MARIA ELENA</v>
          </cell>
          <cell r="B1286" t="str">
            <v>Recuperacion de Gastos</v>
          </cell>
          <cell r="C1286" t="str">
            <v>2.1.1.9.9.2.28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4650</v>
          </cell>
          <cell r="P1286">
            <v>4650</v>
          </cell>
          <cell r="Q1286">
            <v>0</v>
          </cell>
          <cell r="R1286">
            <v>4650</v>
          </cell>
          <cell r="S1286">
            <v>0</v>
          </cell>
          <cell r="T1286">
            <v>4650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4650</v>
          </cell>
        </row>
        <row r="1287">
          <cell r="A1287" t="str">
            <v>AVALOS AGUILAR MATEO</v>
          </cell>
          <cell r="B1287" t="str">
            <v>Recuperacion de Gastos</v>
          </cell>
          <cell r="C1287" t="str">
            <v>2.1.1.9.9.2.29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4606.5</v>
          </cell>
          <cell r="P1287">
            <v>4606.5</v>
          </cell>
          <cell r="Q1287">
            <v>0</v>
          </cell>
          <cell r="R1287">
            <v>4606.5</v>
          </cell>
          <cell r="S1287">
            <v>0</v>
          </cell>
          <cell r="T1287">
            <v>4606.5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4606.5</v>
          </cell>
        </row>
        <row r="1288">
          <cell r="A1288" t="str">
            <v>VEGA ZOZAYA TIRZO ARIEL</v>
          </cell>
          <cell r="B1288" t="str">
            <v>Recuperacion de Gastos</v>
          </cell>
          <cell r="C1288" t="str">
            <v>2.1.1.9.9.2.3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52200</v>
          </cell>
          <cell r="P1288">
            <v>52200</v>
          </cell>
          <cell r="Q1288">
            <v>0</v>
          </cell>
          <cell r="R1288">
            <v>52200</v>
          </cell>
          <cell r="S1288">
            <v>0</v>
          </cell>
          <cell r="T1288">
            <v>52200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52200</v>
          </cell>
        </row>
        <row r="1289">
          <cell r="A1289" t="str">
            <v>KUMUL CAN PEDRO</v>
          </cell>
          <cell r="B1289" t="str">
            <v>Recuperacion de Gastos</v>
          </cell>
          <cell r="C1289" t="str">
            <v>2.1.1.9.9.2.30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16812.75</v>
          </cell>
          <cell r="P1289">
            <v>16812.75</v>
          </cell>
          <cell r="Q1289">
            <v>0</v>
          </cell>
          <cell r="R1289">
            <v>16812.75</v>
          </cell>
          <cell r="S1289">
            <v>0</v>
          </cell>
          <cell r="T1289">
            <v>16812.75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16812.75</v>
          </cell>
        </row>
        <row r="1290">
          <cell r="A1290" t="str">
            <v>GUADARRAMA MEZA BASILIO</v>
          </cell>
          <cell r="B1290" t="str">
            <v>Recuperacion de Gastos</v>
          </cell>
          <cell r="C1290" t="str">
            <v>2.1.1.9.9.2.31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8500</v>
          </cell>
          <cell r="P1290">
            <v>8500</v>
          </cell>
          <cell r="Q1290">
            <v>0</v>
          </cell>
          <cell r="R1290">
            <v>8500</v>
          </cell>
          <cell r="S1290">
            <v>0</v>
          </cell>
          <cell r="T1290">
            <v>8500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8500</v>
          </cell>
        </row>
        <row r="1291">
          <cell r="A1291" t="str">
            <v>CASTAÑEDA GONZALEZ RUPERTO</v>
          </cell>
          <cell r="B1291" t="str">
            <v>Recuperacion de Gastos</v>
          </cell>
          <cell r="C1291" t="str">
            <v>2.1.1.9.9.2.32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2742.83</v>
          </cell>
          <cell r="P1291">
            <v>2742.83</v>
          </cell>
          <cell r="Q1291">
            <v>0</v>
          </cell>
          <cell r="R1291">
            <v>2742.83</v>
          </cell>
          <cell r="S1291">
            <v>0</v>
          </cell>
          <cell r="T1291">
            <v>2742.83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2742.83</v>
          </cell>
        </row>
        <row r="1292">
          <cell r="A1292" t="str">
            <v>MEDINA HERNANDEZ RUBEN</v>
          </cell>
          <cell r="B1292" t="str">
            <v>Recuperacion de Gastos</v>
          </cell>
          <cell r="C1292" t="str">
            <v>2.1.1.9.9.2.33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32153.119999999999</v>
          </cell>
          <cell r="P1292">
            <v>32153.119999999999</v>
          </cell>
          <cell r="Q1292">
            <v>0</v>
          </cell>
          <cell r="R1292">
            <v>32153.119999999999</v>
          </cell>
          <cell r="S1292">
            <v>0</v>
          </cell>
          <cell r="T1292">
            <v>32153.119999999999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32153.119999999999</v>
          </cell>
        </row>
        <row r="1293">
          <cell r="A1293" t="str">
            <v>BATUM COCOM JOSE MANUEL</v>
          </cell>
          <cell r="B1293" t="str">
            <v>Recuperacion de Gastos</v>
          </cell>
          <cell r="C1293" t="str">
            <v>2.1.1.9.9.2.34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3304.5</v>
          </cell>
          <cell r="P1293">
            <v>3304.5</v>
          </cell>
          <cell r="Q1293">
            <v>0</v>
          </cell>
          <cell r="R1293">
            <v>3304.5</v>
          </cell>
          <cell r="S1293">
            <v>0</v>
          </cell>
          <cell r="T1293">
            <v>3304.5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3304.5</v>
          </cell>
        </row>
        <row r="1294">
          <cell r="A1294" t="str">
            <v>RECUPERACION DE GASTOS</v>
          </cell>
          <cell r="B1294">
            <v>0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</row>
        <row r="1295">
          <cell r="A1295" t="str">
            <v>BENEFICIARIO</v>
          </cell>
          <cell r="B1295" t="str">
            <v>RUBRO EGRESOS</v>
          </cell>
          <cell r="C1295" t="str">
            <v>CUENTA</v>
          </cell>
          <cell r="D1295" t="str">
            <v>EJERCICIO 2010</v>
          </cell>
          <cell r="E1295" t="str">
            <v>EJERCICIO 2011</v>
          </cell>
          <cell r="F1295" t="str">
            <v>EJERCICIO 2012</v>
          </cell>
          <cell r="G1295" t="str">
            <v>EJERCICIO 2013</v>
          </cell>
          <cell r="H1295" t="str">
            <v>EJERCICIO 2014</v>
          </cell>
          <cell r="I1295" t="str">
            <v>EJERCICIO 2015</v>
          </cell>
          <cell r="J1295" t="str">
            <v>EJERCICIO 2016</v>
          </cell>
          <cell r="K1295" t="str">
            <v>Total Hasta 2016</v>
          </cell>
          <cell r="L1295" t="str">
            <v>EJERCICIO 2017</v>
          </cell>
          <cell r="M1295" t="str">
            <v>EJERCICIO 2018</v>
          </cell>
          <cell r="N1295" t="str">
            <v>EJERCICIO 2019</v>
          </cell>
          <cell r="O1295" t="str">
            <v>EJERCICIO 2020</v>
          </cell>
          <cell r="P1295" t="str">
            <v>Total general EGRESOS</v>
          </cell>
          <cell r="Q1295" t="str">
            <v>DIFERENCIA</v>
          </cell>
          <cell r="R1295" t="str">
            <v>SALDO EN BALANZA AL 31 DE DICIEMBRE 2020</v>
          </cell>
          <cell r="S1295" t="str">
            <v>CXP GENERADAS EN EL MES  (ENERO 2021)</v>
          </cell>
          <cell r="T1295" t="str">
            <v>TOTAL CXP AL 31 DE ENERO 2021</v>
          </cell>
          <cell r="U1295" t="str">
            <v>PAGOS CON RECURSOS PARA (ADEFAS 2020)</v>
          </cell>
          <cell r="V1295" t="str">
            <v>PAGOS VON RECURSOS PARA (PASIVOS 2020)</v>
          </cell>
          <cell r="W1295" t="str">
            <v>PAGOS CON RECURSOS 2021</v>
          </cell>
          <cell r="X1295" t="str">
            <v>TOTAL PAGADO EN EL MES DE ENERO 2021</v>
          </cell>
          <cell r="Y1295" t="str">
            <v>SALDO FINAL</v>
          </cell>
        </row>
        <row r="1296">
          <cell r="A1296" t="str">
            <v>DUMANI SANTAMARIA JORGE A.</v>
          </cell>
          <cell r="B1296" t="str">
            <v>Recuperacion de Gastos</v>
          </cell>
          <cell r="C1296" t="str">
            <v>2.1.1.9.9.2.35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20506.5</v>
          </cell>
          <cell r="P1296">
            <v>20506.5</v>
          </cell>
          <cell r="Q1296">
            <v>0</v>
          </cell>
          <cell r="R1296">
            <v>20506.5</v>
          </cell>
          <cell r="S1296">
            <v>0</v>
          </cell>
          <cell r="T1296">
            <v>20506.5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20506.5</v>
          </cell>
        </row>
        <row r="1297">
          <cell r="A1297" t="str">
            <v>FLORES PUC AGUSTIN</v>
          </cell>
          <cell r="B1297" t="str">
            <v>Recuperacion de Gastos</v>
          </cell>
          <cell r="C1297" t="str">
            <v>2.1.1.9.9.2.36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4000</v>
          </cell>
          <cell r="P1297">
            <v>4000</v>
          </cell>
          <cell r="Q1297">
            <v>0</v>
          </cell>
          <cell r="R1297">
            <v>4000</v>
          </cell>
          <cell r="S1297">
            <v>0</v>
          </cell>
          <cell r="T1297">
            <v>4000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4000</v>
          </cell>
        </row>
        <row r="1298">
          <cell r="A1298" t="str">
            <v>TUZ MOO JUAN DIEGO</v>
          </cell>
          <cell r="B1298" t="str">
            <v>Recuperacion de Gastos</v>
          </cell>
          <cell r="C1298" t="str">
            <v>2.1.1.9.9.2.37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23975</v>
          </cell>
          <cell r="P1298">
            <v>23975</v>
          </cell>
          <cell r="Q1298">
            <v>0</v>
          </cell>
          <cell r="R1298">
            <v>23975</v>
          </cell>
          <cell r="S1298">
            <v>0</v>
          </cell>
          <cell r="T1298">
            <v>23975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23975</v>
          </cell>
        </row>
        <row r="1299">
          <cell r="A1299" t="str">
            <v>BAEZA BAEZA FLORENCIA MIREYA</v>
          </cell>
          <cell r="B1299" t="str">
            <v>Recuperacion de Gastos</v>
          </cell>
          <cell r="C1299" t="str">
            <v>2.1.1.9.9.2.38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12793.5</v>
          </cell>
          <cell r="P1299">
            <v>12793.5</v>
          </cell>
          <cell r="Q1299">
            <v>0</v>
          </cell>
          <cell r="R1299">
            <v>12793.5</v>
          </cell>
          <cell r="S1299">
            <v>0</v>
          </cell>
          <cell r="T1299">
            <v>12793.5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12793.5</v>
          </cell>
        </row>
        <row r="1300">
          <cell r="A1300" t="str">
            <v>AKEB PECH VICTOR MANUEL</v>
          </cell>
          <cell r="B1300" t="str">
            <v>Recuperacion de Gastos</v>
          </cell>
          <cell r="C1300" t="str">
            <v>2.1.1.9.9.2.39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8250</v>
          </cell>
          <cell r="P1300">
            <v>8250</v>
          </cell>
          <cell r="Q1300">
            <v>0</v>
          </cell>
          <cell r="R1300">
            <v>8250</v>
          </cell>
          <cell r="S1300">
            <v>0</v>
          </cell>
          <cell r="T1300">
            <v>8250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8250</v>
          </cell>
        </row>
        <row r="1301">
          <cell r="A1301" t="str">
            <v>AVILA CALDERON WILMA ELIDUVINA</v>
          </cell>
          <cell r="B1301" t="str">
            <v>Recuperacion de Gastos</v>
          </cell>
          <cell r="C1301" t="str">
            <v>2.1.1.9.9.2.41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8675.25</v>
          </cell>
          <cell r="P1301">
            <v>8675.25</v>
          </cell>
          <cell r="Q1301">
            <v>0</v>
          </cell>
          <cell r="R1301">
            <v>8675.25</v>
          </cell>
          <cell r="S1301">
            <v>0</v>
          </cell>
          <cell r="T1301">
            <v>8675.25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8675.25</v>
          </cell>
        </row>
        <row r="1302">
          <cell r="A1302" t="str">
            <v>DELGADO GUZMAN JUAN EDILBERTO</v>
          </cell>
          <cell r="B1302" t="str">
            <v>Recuperacion de Gastos</v>
          </cell>
          <cell r="C1302" t="str">
            <v>2.1.1.9.9.2.45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14000</v>
          </cell>
          <cell r="P1302">
            <v>14000</v>
          </cell>
          <cell r="Q1302">
            <v>0</v>
          </cell>
          <cell r="R1302">
            <v>14000</v>
          </cell>
          <cell r="S1302">
            <v>0</v>
          </cell>
          <cell r="T1302">
            <v>14000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14000</v>
          </cell>
        </row>
        <row r="1303">
          <cell r="A1303" t="str">
            <v>PECH PECH MIGUEL CONCEPCION</v>
          </cell>
          <cell r="B1303" t="str">
            <v>Recuperacion de Gastos</v>
          </cell>
          <cell r="C1303" t="str">
            <v>2.1.1.9.9.2.46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14000</v>
          </cell>
          <cell r="P1303">
            <v>14000</v>
          </cell>
          <cell r="Q1303">
            <v>0</v>
          </cell>
          <cell r="R1303">
            <v>14000</v>
          </cell>
          <cell r="S1303">
            <v>0</v>
          </cell>
          <cell r="T1303">
            <v>14000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14000</v>
          </cell>
        </row>
        <row r="1304">
          <cell r="A1304" t="str">
            <v>PECH PECH JUAN HUMBERTO</v>
          </cell>
          <cell r="B1304" t="str">
            <v>Recuperacion de Gastos</v>
          </cell>
          <cell r="C1304" t="str">
            <v>2.1.1.9.9.2.47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14000</v>
          </cell>
          <cell r="P1304">
            <v>14000</v>
          </cell>
          <cell r="Q1304">
            <v>0</v>
          </cell>
          <cell r="R1304">
            <v>14000</v>
          </cell>
          <cell r="S1304">
            <v>0</v>
          </cell>
          <cell r="T1304">
            <v>14000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14000</v>
          </cell>
        </row>
        <row r="1305">
          <cell r="A1305" t="str">
            <v>KU UH KATIA JUDITH</v>
          </cell>
          <cell r="B1305" t="str">
            <v>Recuperacion de Gastos</v>
          </cell>
          <cell r="C1305" t="str">
            <v>2.1.1.9.9.2.48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14000</v>
          </cell>
          <cell r="P1305">
            <v>14000</v>
          </cell>
          <cell r="Q1305">
            <v>0</v>
          </cell>
          <cell r="R1305">
            <v>14000</v>
          </cell>
          <cell r="S1305">
            <v>0</v>
          </cell>
          <cell r="T1305">
            <v>14000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14000</v>
          </cell>
        </row>
        <row r="1306">
          <cell r="A1306" t="str">
            <v>MEJIA MACIAS AMERICA</v>
          </cell>
          <cell r="B1306" t="str">
            <v>Recuperacion de Gastos</v>
          </cell>
          <cell r="C1306" t="str">
            <v>2.1.1.9.9.2.49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14000</v>
          </cell>
          <cell r="P1306">
            <v>14000</v>
          </cell>
          <cell r="Q1306">
            <v>0</v>
          </cell>
          <cell r="R1306">
            <v>14000</v>
          </cell>
          <cell r="S1306">
            <v>0</v>
          </cell>
          <cell r="T1306">
            <v>14000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14000</v>
          </cell>
        </row>
        <row r="1307">
          <cell r="A1307" t="str">
            <v>MARTINEZ HERNANDEZ ABDI</v>
          </cell>
          <cell r="B1307" t="str">
            <v>Recuperacion de Gastos</v>
          </cell>
          <cell r="C1307" t="str">
            <v>2.1.1.9.9.2.5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3972</v>
          </cell>
          <cell r="P1307">
            <v>3972</v>
          </cell>
          <cell r="Q1307">
            <v>0</v>
          </cell>
          <cell r="R1307">
            <v>3972</v>
          </cell>
          <cell r="S1307">
            <v>0</v>
          </cell>
          <cell r="T1307">
            <v>3972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3972</v>
          </cell>
        </row>
        <row r="1308">
          <cell r="A1308" t="str">
            <v>CANCHE NAVARRO JORGE FRANCISCO</v>
          </cell>
          <cell r="B1308" t="str">
            <v>Recuperacion de Gastos</v>
          </cell>
          <cell r="C1308" t="str">
            <v>2.1.1.9.9.2.50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14000</v>
          </cell>
          <cell r="P1308">
            <v>14000</v>
          </cell>
          <cell r="Q1308">
            <v>0</v>
          </cell>
          <cell r="R1308">
            <v>14000</v>
          </cell>
          <cell r="S1308">
            <v>0</v>
          </cell>
          <cell r="T1308">
            <v>14000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14000</v>
          </cell>
        </row>
        <row r="1309">
          <cell r="A1309" t="str">
            <v>TORRES BADILLO BEATRIZ LILIANA</v>
          </cell>
          <cell r="B1309" t="str">
            <v>Recuperacion de Gastos</v>
          </cell>
          <cell r="C1309" t="str">
            <v>2.1.1.9.9.2.51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14000</v>
          </cell>
          <cell r="P1309">
            <v>14000</v>
          </cell>
          <cell r="Q1309">
            <v>0</v>
          </cell>
          <cell r="R1309">
            <v>14000</v>
          </cell>
          <cell r="S1309">
            <v>0</v>
          </cell>
          <cell r="T1309">
            <v>14000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14000</v>
          </cell>
        </row>
        <row r="1310">
          <cell r="A1310" t="str">
            <v>PECH CANUL ANGELINA ARELY</v>
          </cell>
          <cell r="B1310" t="str">
            <v>Recuperacion de Gastos</v>
          </cell>
          <cell r="C1310" t="str">
            <v>2.1.1.9.9.2.52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14000</v>
          </cell>
          <cell r="P1310">
            <v>14000</v>
          </cell>
          <cell r="Q1310">
            <v>0</v>
          </cell>
          <cell r="R1310">
            <v>14000</v>
          </cell>
          <cell r="S1310">
            <v>0</v>
          </cell>
          <cell r="T1310">
            <v>14000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14000</v>
          </cell>
        </row>
        <row r="1311">
          <cell r="A1311" t="str">
            <v>DZUL GAMBOA MILDRED ARACELY</v>
          </cell>
          <cell r="B1311" t="str">
            <v>Recuperacion de Gastos</v>
          </cell>
          <cell r="C1311" t="str">
            <v>2.1.1.9.9.2.53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14000</v>
          </cell>
          <cell r="P1311">
            <v>14000</v>
          </cell>
          <cell r="Q1311">
            <v>0</v>
          </cell>
          <cell r="R1311">
            <v>14000</v>
          </cell>
          <cell r="S1311">
            <v>0</v>
          </cell>
          <cell r="T1311">
            <v>14000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14000</v>
          </cell>
        </row>
        <row r="1312">
          <cell r="A1312" t="str">
            <v>MAY POOT HONORIO</v>
          </cell>
          <cell r="B1312" t="str">
            <v>Recuperacion de Gastos</v>
          </cell>
          <cell r="C1312" t="str">
            <v>2.1.1.9.9.2.54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14000</v>
          </cell>
          <cell r="P1312">
            <v>14000</v>
          </cell>
          <cell r="Q1312">
            <v>0</v>
          </cell>
          <cell r="R1312">
            <v>14000</v>
          </cell>
          <cell r="S1312">
            <v>0</v>
          </cell>
          <cell r="T1312">
            <v>14000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14000</v>
          </cell>
        </row>
        <row r="1313">
          <cell r="A1313" t="str">
            <v>ARGUELLES MONTALVO MAGDALIDA</v>
          </cell>
          <cell r="B1313" t="str">
            <v>Recuperacion de Gastos</v>
          </cell>
          <cell r="C1313" t="str">
            <v>2.1.1.9.9.2.55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14000</v>
          </cell>
          <cell r="P1313">
            <v>14000</v>
          </cell>
          <cell r="Q1313">
            <v>0</v>
          </cell>
          <cell r="R1313">
            <v>14000</v>
          </cell>
          <cell r="S1313">
            <v>0</v>
          </cell>
          <cell r="T1313">
            <v>14000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14000</v>
          </cell>
        </row>
        <row r="1314">
          <cell r="A1314" t="str">
            <v>COHUO MAY SEBASTIAN</v>
          </cell>
          <cell r="B1314" t="str">
            <v>Recuperacion de Gastos</v>
          </cell>
          <cell r="C1314" t="str">
            <v>2.1.1.9.9.2.56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14000</v>
          </cell>
          <cell r="P1314">
            <v>14000</v>
          </cell>
          <cell r="Q1314">
            <v>0</v>
          </cell>
          <cell r="R1314">
            <v>14000</v>
          </cell>
          <cell r="S1314">
            <v>0</v>
          </cell>
          <cell r="T1314">
            <v>14000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14000</v>
          </cell>
        </row>
        <row r="1315">
          <cell r="A1315" t="str">
            <v>MOLLINEDO GOMEZ JAIME</v>
          </cell>
          <cell r="B1315" t="str">
            <v>Recuperacion de Gastos</v>
          </cell>
          <cell r="C1315" t="str">
            <v>2.1.1.9.9.2.62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81449.55</v>
          </cell>
          <cell r="P1315">
            <v>81449.55</v>
          </cell>
          <cell r="Q1315">
            <v>0</v>
          </cell>
          <cell r="R1315">
            <v>81449.55</v>
          </cell>
          <cell r="S1315">
            <v>0</v>
          </cell>
          <cell r="T1315">
            <v>81449.55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81449.55</v>
          </cell>
        </row>
        <row r="1316">
          <cell r="A1316" t="str">
            <v>PECH CHI IRMA FLORIBEL</v>
          </cell>
          <cell r="B1316" t="str">
            <v>Recuperacion de Gastos</v>
          </cell>
          <cell r="C1316" t="str">
            <v>2.1.1.9.9.2.63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13200</v>
          </cell>
          <cell r="P1316">
            <v>13200</v>
          </cell>
          <cell r="Q1316">
            <v>0</v>
          </cell>
          <cell r="R1316">
            <v>13200</v>
          </cell>
          <cell r="S1316">
            <v>0</v>
          </cell>
          <cell r="T1316">
            <v>13200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13200</v>
          </cell>
        </row>
        <row r="1317">
          <cell r="A1317" t="str">
            <v>CHI CHAN CONSUELO DEL CARMEN</v>
          </cell>
          <cell r="B1317" t="str">
            <v>Recuperacion de Gastos</v>
          </cell>
          <cell r="C1317" t="str">
            <v>2.1.1.9.9.2.64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22600</v>
          </cell>
          <cell r="P1317">
            <v>22600</v>
          </cell>
          <cell r="Q1317">
            <v>0</v>
          </cell>
          <cell r="R1317">
            <v>22600</v>
          </cell>
          <cell r="S1317">
            <v>0</v>
          </cell>
          <cell r="T1317">
            <v>22600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22600</v>
          </cell>
        </row>
        <row r="1318">
          <cell r="A1318" t="str">
            <v>GALMICH HIPOLITO SABINO</v>
          </cell>
          <cell r="B1318" t="str">
            <v>Recuperacion de Gastos</v>
          </cell>
          <cell r="C1318" t="str">
            <v>2.1.1.9.9.2.65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19600</v>
          </cell>
          <cell r="P1318">
            <v>19600</v>
          </cell>
          <cell r="Q1318">
            <v>0</v>
          </cell>
          <cell r="R1318">
            <v>19600</v>
          </cell>
          <cell r="S1318">
            <v>0</v>
          </cell>
          <cell r="T1318">
            <v>19600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19600</v>
          </cell>
        </row>
        <row r="1319">
          <cell r="A1319" t="str">
            <v>REYES DOMINGUEZ CILVESTRE</v>
          </cell>
          <cell r="B1319" t="str">
            <v>Recuperacion de Gastos</v>
          </cell>
          <cell r="C1319" t="str">
            <v>2.1.1.9.9.2.66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67158</v>
          </cell>
          <cell r="P1319">
            <v>67158</v>
          </cell>
          <cell r="Q1319">
            <v>0</v>
          </cell>
          <cell r="R1319">
            <v>67158</v>
          </cell>
          <cell r="S1319">
            <v>0</v>
          </cell>
          <cell r="T1319">
            <v>67158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67158</v>
          </cell>
        </row>
        <row r="1320">
          <cell r="A1320" t="str">
            <v>DE LA O BENVENUTO JOSE ALEJANDRO</v>
          </cell>
          <cell r="B1320" t="str">
            <v>Recuperacion de Gastos</v>
          </cell>
          <cell r="C1320" t="str">
            <v>2.1.1.9.9.2.67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50600</v>
          </cell>
          <cell r="P1320">
            <v>50600</v>
          </cell>
          <cell r="Q1320">
            <v>0</v>
          </cell>
          <cell r="R1320">
            <v>50600</v>
          </cell>
          <cell r="S1320">
            <v>0</v>
          </cell>
          <cell r="T1320">
            <v>50600</v>
          </cell>
          <cell r="U1320" t="e">
            <v>#REF!</v>
          </cell>
          <cell r="V1320">
            <v>0</v>
          </cell>
          <cell r="W1320">
            <v>0</v>
          </cell>
          <cell r="X1320" t="e">
            <v>#REF!</v>
          </cell>
          <cell r="Y1320" t="e">
            <v>#REF!</v>
          </cell>
        </row>
        <row r="1321">
          <cell r="A1321" t="str">
            <v>MARTIN ARCEO RITA BEATRIZ</v>
          </cell>
          <cell r="B1321" t="str">
            <v>Recuperacion de Gastos</v>
          </cell>
          <cell r="C1321" t="str">
            <v>2.1.1.9.9.2.69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10544</v>
          </cell>
          <cell r="P1321">
            <v>10544</v>
          </cell>
          <cell r="Q1321">
            <v>0</v>
          </cell>
          <cell r="R1321">
            <v>10544</v>
          </cell>
          <cell r="S1321">
            <v>0</v>
          </cell>
          <cell r="T1321">
            <v>10544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10544</v>
          </cell>
        </row>
        <row r="1322">
          <cell r="A1322" t="str">
            <v>MENDOZA DE LA CRUZ ISIDORO VICTORIANO</v>
          </cell>
          <cell r="B1322" t="str">
            <v>Recuperacion de Gastos</v>
          </cell>
          <cell r="C1322" t="str">
            <v>2.1.1.9.9.2.70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10544</v>
          </cell>
          <cell r="P1322">
            <v>10544</v>
          </cell>
          <cell r="Q1322">
            <v>0</v>
          </cell>
          <cell r="R1322">
            <v>10544</v>
          </cell>
          <cell r="S1322">
            <v>0</v>
          </cell>
          <cell r="T1322">
            <v>10544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10544</v>
          </cell>
        </row>
        <row r="1323">
          <cell r="A1323" t="str">
            <v>MUÑOZ SANCHEZ LUIS JORGE</v>
          </cell>
          <cell r="B1323" t="str">
            <v>Recuperacion de Gastos</v>
          </cell>
          <cell r="C1323" t="str">
            <v>2.1.1.9.9.2.71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14000</v>
          </cell>
          <cell r="P1323">
            <v>14000</v>
          </cell>
          <cell r="Q1323">
            <v>0</v>
          </cell>
          <cell r="R1323">
            <v>14000</v>
          </cell>
          <cell r="S1323">
            <v>0</v>
          </cell>
          <cell r="T1323">
            <v>14000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14000</v>
          </cell>
        </row>
        <row r="1324">
          <cell r="A1324" t="str">
            <v>RAMÍREZ GARCÍA JUAN FERNANDO</v>
          </cell>
          <cell r="B1324" t="str">
            <v>Recuperacion de Gastos</v>
          </cell>
          <cell r="C1324" t="str">
            <v>2.1.1.9.9.2.72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43336.13</v>
          </cell>
          <cell r="P1324">
            <v>43336.13</v>
          </cell>
          <cell r="Q1324">
            <v>0</v>
          </cell>
          <cell r="R1324">
            <v>43336.13</v>
          </cell>
          <cell r="S1324">
            <v>0</v>
          </cell>
          <cell r="T1324">
            <v>43336.13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43336.13</v>
          </cell>
        </row>
        <row r="1325">
          <cell r="A1325" t="str">
            <v>ASIAIN VELASCO ALIDA</v>
          </cell>
          <cell r="B1325" t="str">
            <v>Recuperacion de Gastos</v>
          </cell>
          <cell r="C1325" t="str">
            <v>2.1.1.9.9.2.73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41800</v>
          </cell>
          <cell r="P1325">
            <v>41800</v>
          </cell>
          <cell r="Q1325">
            <v>0</v>
          </cell>
          <cell r="R1325">
            <v>41800</v>
          </cell>
          <cell r="S1325">
            <v>0</v>
          </cell>
          <cell r="T1325">
            <v>41800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41800</v>
          </cell>
        </row>
        <row r="1326">
          <cell r="A1326" t="str">
            <v>POOL PEREZ FRANCISCO JAVIER</v>
          </cell>
          <cell r="B1326" t="str">
            <v>Recuperacion de Gastos</v>
          </cell>
          <cell r="C1326" t="str">
            <v>2.1.1.9.9.2.9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901</v>
          </cell>
          <cell r="P1326">
            <v>901</v>
          </cell>
          <cell r="Q1326">
            <v>0</v>
          </cell>
          <cell r="R1326">
            <v>901</v>
          </cell>
          <cell r="S1326">
            <v>0</v>
          </cell>
          <cell r="T1326">
            <v>901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901</v>
          </cell>
        </row>
        <row r="1327">
          <cell r="A1327" t="str">
            <v>PUC HERNANDEZ GERZON JESUS</v>
          </cell>
          <cell r="B1327" t="str">
            <v>Recuperacion de Gastos</v>
          </cell>
          <cell r="C1327" t="str">
            <v>2.1.1.9.9.3.11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4200</v>
          </cell>
          <cell r="P1327">
            <v>4200</v>
          </cell>
          <cell r="Q1327">
            <v>0</v>
          </cell>
          <cell r="R1327">
            <v>4200</v>
          </cell>
          <cell r="S1327">
            <v>0</v>
          </cell>
          <cell r="T1327">
            <v>4200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4200</v>
          </cell>
        </row>
        <row r="1328">
          <cell r="A1328" t="str">
            <v>SANCHEZ RIVERO JOANA CRUZ</v>
          </cell>
          <cell r="B1328" t="str">
            <v>Recuperacion de Gastos</v>
          </cell>
          <cell r="C1328" t="str">
            <v>2.1.1.9.9.3.12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4500</v>
          </cell>
          <cell r="P1328">
            <v>4500</v>
          </cell>
          <cell r="Q1328">
            <v>0</v>
          </cell>
          <cell r="R1328">
            <v>4500</v>
          </cell>
          <cell r="S1328">
            <v>0</v>
          </cell>
          <cell r="T1328">
            <v>4500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4500</v>
          </cell>
        </row>
        <row r="1329">
          <cell r="A1329" t="str">
            <v>ROBLES CRUZ MARIA DE LA LUZ</v>
          </cell>
          <cell r="B1329" t="str">
            <v>Recuperacion de Gastos</v>
          </cell>
          <cell r="C1329" t="str">
            <v>2.1.1.9.9.3.2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500</v>
          </cell>
          <cell r="P1329">
            <v>500</v>
          </cell>
          <cell r="Q1329">
            <v>0</v>
          </cell>
          <cell r="R1329">
            <v>500</v>
          </cell>
          <cell r="S1329">
            <v>0</v>
          </cell>
          <cell r="T1329">
            <v>500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500</v>
          </cell>
        </row>
        <row r="1330">
          <cell r="A1330" t="str">
            <v>GUZMAN MARIN CLEMENTE</v>
          </cell>
          <cell r="B1330" t="str">
            <v>Recuperacion de Gastos</v>
          </cell>
          <cell r="C1330" t="str">
            <v>2.1.1.9.9.3.4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2200</v>
          </cell>
          <cell r="P1330">
            <v>2200</v>
          </cell>
          <cell r="Q1330">
            <v>0</v>
          </cell>
          <cell r="R1330">
            <v>2200</v>
          </cell>
          <cell r="S1330">
            <v>0</v>
          </cell>
          <cell r="T1330">
            <v>2200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2200</v>
          </cell>
        </row>
        <row r="1331">
          <cell r="A1331" t="str">
            <v>EDGAR MAURICIO ZAPATA BOJORQUEZ</v>
          </cell>
          <cell r="B1331" t="str">
            <v>Recuperacion de Gastos</v>
          </cell>
          <cell r="C1331" t="str">
            <v>RGSR1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273794.65999999997</v>
          </cell>
          <cell r="T1331">
            <v>273794.65999999997</v>
          </cell>
          <cell r="U1331">
            <v>0</v>
          </cell>
          <cell r="V1331">
            <v>0</v>
          </cell>
          <cell r="W1331" t="e">
            <v>#REF!</v>
          </cell>
          <cell r="X1331" t="e">
            <v>#REF!</v>
          </cell>
          <cell r="Y1331" t="e">
            <v>#REF!</v>
          </cell>
        </row>
        <row r="1332">
          <cell r="A1332" t="str">
            <v>JORGE PEREZ PEREZ</v>
          </cell>
          <cell r="B1332" t="str">
            <v>Recuperacion de Gastos</v>
          </cell>
          <cell r="C1332" t="str">
            <v>RGSR2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602292.9</v>
          </cell>
          <cell r="T1332">
            <v>602292.9</v>
          </cell>
          <cell r="U1332">
            <v>0</v>
          </cell>
          <cell r="V1332">
            <v>0</v>
          </cell>
          <cell r="W1332" t="e">
            <v>#REF!</v>
          </cell>
          <cell r="X1332" t="e">
            <v>#REF!</v>
          </cell>
          <cell r="Y1332" t="e">
            <v>#REF!</v>
          </cell>
        </row>
        <row r="1333">
          <cell r="A1333" t="str">
            <v>JUALIAN AGUILAR ESTRATA</v>
          </cell>
          <cell r="B1333" t="str">
            <v>Recuperacion de Gastos</v>
          </cell>
          <cell r="C1333" t="str">
            <v>RGSR3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1183297.6100000001</v>
          </cell>
          <cell r="T1333">
            <v>1183297.6100000001</v>
          </cell>
          <cell r="U1333">
            <v>0</v>
          </cell>
          <cell r="V1333">
            <v>0</v>
          </cell>
          <cell r="W1333" t="e">
            <v>#REF!</v>
          </cell>
          <cell r="X1333" t="e">
            <v>#REF!</v>
          </cell>
          <cell r="Y1333" t="e">
            <v>#REF!</v>
          </cell>
        </row>
        <row r="1334">
          <cell r="A1334" t="str">
            <v>LUIS ALBERTO PANTOJA BLEE</v>
          </cell>
          <cell r="B1334" t="str">
            <v>Recuperacion de Gastos</v>
          </cell>
          <cell r="C1334" t="str">
            <v>RGSR4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480100.4</v>
          </cell>
          <cell r="T1334">
            <v>480100.4</v>
          </cell>
          <cell r="U1334">
            <v>0</v>
          </cell>
          <cell r="V1334">
            <v>0</v>
          </cell>
          <cell r="W1334" t="e">
            <v>#REF!</v>
          </cell>
          <cell r="X1334" t="e">
            <v>#REF!</v>
          </cell>
          <cell r="Y1334" t="e">
            <v>#REF!</v>
          </cell>
        </row>
        <row r="1335">
          <cell r="A1335" t="str">
            <v>LUIS CARLOS SANTANDER BOTELLO</v>
          </cell>
          <cell r="B1335" t="str">
            <v>Recuperacion de Gastos</v>
          </cell>
          <cell r="C1335" t="str">
            <v>RGSR5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173001</v>
          </cell>
          <cell r="T1335">
            <v>173001</v>
          </cell>
          <cell r="U1335">
            <v>0</v>
          </cell>
          <cell r="V1335">
            <v>0</v>
          </cell>
          <cell r="W1335" t="e">
            <v>#REF!</v>
          </cell>
          <cell r="X1335" t="e">
            <v>#REF!</v>
          </cell>
          <cell r="Y1335" t="e">
            <v>#REF!</v>
          </cell>
        </row>
        <row r="1336">
          <cell r="A1336" t="str">
            <v>RENTAS</v>
          </cell>
          <cell r="B1336">
            <v>0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</row>
        <row r="1337">
          <cell r="A1337" t="str">
            <v>BENEFICIARIO</v>
          </cell>
          <cell r="B1337" t="str">
            <v>RUBRO EGRESOS</v>
          </cell>
          <cell r="C1337" t="str">
            <v>CUENTA</v>
          </cell>
          <cell r="D1337" t="str">
            <v>EJERCICIO 2010</v>
          </cell>
          <cell r="E1337" t="str">
            <v>EJERCICIO 2011</v>
          </cell>
          <cell r="F1337" t="str">
            <v>EJERCICIO 2012</v>
          </cell>
          <cell r="G1337" t="str">
            <v>EJERCICIO 2013</v>
          </cell>
          <cell r="H1337" t="str">
            <v>EJERCICIO 2014</v>
          </cell>
          <cell r="I1337" t="str">
            <v>EJERCICIO 2015</v>
          </cell>
          <cell r="J1337" t="str">
            <v>EJERCICIO 2016</v>
          </cell>
          <cell r="K1337" t="str">
            <v>Total Hasta 2016</v>
          </cell>
          <cell r="L1337" t="str">
            <v>EJERCICIO 2017</v>
          </cell>
          <cell r="M1337" t="str">
            <v>EJERCICIO 2018</v>
          </cell>
          <cell r="N1337" t="str">
            <v>EJERCICIO 2019</v>
          </cell>
          <cell r="O1337" t="str">
            <v>EJERCICIO 2020</v>
          </cell>
          <cell r="P1337" t="str">
            <v>Total general EGRESOS</v>
          </cell>
          <cell r="Q1337" t="str">
            <v>DIFERENCIA</v>
          </cell>
          <cell r="R1337" t="str">
            <v>SALDO EN BALANZA AL 31 DE DICIEMBRE 2020</v>
          </cell>
          <cell r="S1337" t="str">
            <v>CXP GENERADAS EN EL MES  (ENERO 2021)</v>
          </cell>
          <cell r="T1337" t="str">
            <v>TOTAL CXP AL 31 DE ENERO 2021</v>
          </cell>
          <cell r="U1337" t="str">
            <v>PAGOS CON RECURSOS PARA (ADEFAS 2020)</v>
          </cell>
          <cell r="V1337" t="str">
            <v>PAGOS VON RECURSOS PARA (PASIVOS 2020)</v>
          </cell>
          <cell r="W1337" t="str">
            <v>PAGOS CON RECURSOS 2021</v>
          </cell>
          <cell r="X1337" t="str">
            <v>TOTAL PAGADO EN EL MES DE ENERO 2021</v>
          </cell>
          <cell r="Y1337" t="str">
            <v>SALDO FINAL</v>
          </cell>
        </row>
        <row r="1338">
          <cell r="A1338" t="str">
            <v>RENTAS</v>
          </cell>
          <cell r="B1338">
            <v>0</v>
          </cell>
          <cell r="C1338" t="str">
            <v>2.1.1.2.1.1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674784.48</v>
          </cell>
          <cell r="K1338">
            <v>674784.48</v>
          </cell>
          <cell r="L1338">
            <v>349617.09999999992</v>
          </cell>
          <cell r="M1338">
            <v>0</v>
          </cell>
          <cell r="N1338">
            <v>94292.599999999991</v>
          </cell>
          <cell r="O1338">
            <v>27005746.98</v>
          </cell>
          <cell r="P1338">
            <v>28124441.16</v>
          </cell>
          <cell r="Q1338">
            <v>0</v>
          </cell>
          <cell r="R1338">
            <v>28124441.16</v>
          </cell>
          <cell r="S1338">
            <v>5395769</v>
          </cell>
          <cell r="T1338">
            <v>33520210.16</v>
          </cell>
          <cell r="U1338" t="e">
            <v>#REF!</v>
          </cell>
          <cell r="V1338">
            <v>0</v>
          </cell>
          <cell r="W1338" t="e">
            <v>#REF!</v>
          </cell>
          <cell r="X1338" t="e">
            <v>#REF!</v>
          </cell>
          <cell r="Y1338" t="e">
            <v>#REF!</v>
          </cell>
        </row>
        <row r="1339">
          <cell r="A1339" t="str">
            <v>AKE GOMEZ JOSE PETRONILO</v>
          </cell>
          <cell r="B1339" t="str">
            <v>Proveedores Rentas</v>
          </cell>
          <cell r="C1339" t="str">
            <v>2.1.1.2.1.1.100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83952</v>
          </cell>
          <cell r="P1339">
            <v>83952</v>
          </cell>
          <cell r="Q1339">
            <v>0</v>
          </cell>
          <cell r="R1339">
            <v>83952</v>
          </cell>
          <cell r="S1339">
            <v>0</v>
          </cell>
          <cell r="T1339">
            <v>83952</v>
          </cell>
          <cell r="U1339" t="e">
            <v>#REF!</v>
          </cell>
          <cell r="V1339">
            <v>0</v>
          </cell>
          <cell r="W1339">
            <v>0</v>
          </cell>
          <cell r="X1339" t="e">
            <v>#REF!</v>
          </cell>
          <cell r="Y1339" t="e">
            <v>#REF!</v>
          </cell>
        </row>
        <row r="1340">
          <cell r="A1340" t="str">
            <v>ANGULO ELIAS AIDA MARIA</v>
          </cell>
          <cell r="B1340" t="str">
            <v>Proveedores Rentas</v>
          </cell>
          <cell r="C1340" t="str">
            <v>2.1.1.2.1.1.122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2491986.92</v>
          </cell>
          <cell r="P1340">
            <v>2491986.92</v>
          </cell>
          <cell r="Q1340">
            <v>0</v>
          </cell>
          <cell r="R1340">
            <v>2491986.92</v>
          </cell>
          <cell r="S1340">
            <v>0</v>
          </cell>
          <cell r="T1340">
            <v>2491986.92</v>
          </cell>
          <cell r="U1340" t="e">
            <v>#REF!</v>
          </cell>
          <cell r="V1340">
            <v>0</v>
          </cell>
          <cell r="W1340">
            <v>0</v>
          </cell>
          <cell r="X1340" t="e">
            <v>#REF!</v>
          </cell>
          <cell r="Y1340" t="e">
            <v>#REF!</v>
          </cell>
        </row>
        <row r="1341">
          <cell r="A1341" t="str">
            <v>ARCOS SERCAL INMOBILIARIA, S. DE R.L. DE C.V.</v>
          </cell>
          <cell r="B1341" t="str">
            <v>Proveedores Rentas</v>
          </cell>
          <cell r="C1341" t="str">
            <v>2.1.1.2.1.1.182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573586.69999999995</v>
          </cell>
          <cell r="P1341">
            <v>573586.69999999995</v>
          </cell>
          <cell r="Q1341">
            <v>0</v>
          </cell>
          <cell r="R1341">
            <v>573586.69999999995</v>
          </cell>
          <cell r="S1341">
            <v>0</v>
          </cell>
          <cell r="T1341">
            <v>573586.69999999995</v>
          </cell>
          <cell r="U1341" t="e">
            <v>#REF!</v>
          </cell>
          <cell r="V1341">
            <v>0</v>
          </cell>
          <cell r="W1341">
            <v>0</v>
          </cell>
          <cell r="X1341" t="e">
            <v>#REF!</v>
          </cell>
          <cell r="Y1341" t="e">
            <v>#REF!</v>
          </cell>
        </row>
        <row r="1342">
          <cell r="A1342" t="str">
            <v>AGUILAR HANDAL PASTORA</v>
          </cell>
          <cell r="B1342" t="str">
            <v>Proveedores Rentas</v>
          </cell>
          <cell r="C1342" t="str">
            <v>2.1.1.2.1.1.214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480000</v>
          </cell>
          <cell r="P1342">
            <v>480000</v>
          </cell>
          <cell r="Q1342">
            <v>0</v>
          </cell>
          <cell r="R1342">
            <v>480000</v>
          </cell>
          <cell r="S1342">
            <v>0</v>
          </cell>
          <cell r="T1342">
            <v>480000</v>
          </cell>
          <cell r="U1342" t="e">
            <v>#REF!</v>
          </cell>
          <cell r="V1342">
            <v>0</v>
          </cell>
          <cell r="W1342">
            <v>0</v>
          </cell>
          <cell r="X1342" t="e">
            <v>#REF!</v>
          </cell>
          <cell r="Y1342" t="e">
            <v>#REF!</v>
          </cell>
        </row>
        <row r="1343">
          <cell r="A1343" t="str">
            <v>AGUILAR VARGAS ARTURO</v>
          </cell>
          <cell r="B1343" t="str">
            <v>Proveedores Rentas</v>
          </cell>
          <cell r="C1343" t="str">
            <v>2.1.1.2.1.1.32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296800</v>
          </cell>
          <cell r="P1343">
            <v>296800</v>
          </cell>
          <cell r="Q1343">
            <v>0</v>
          </cell>
          <cell r="R1343">
            <v>296800</v>
          </cell>
          <cell r="S1343">
            <v>0</v>
          </cell>
          <cell r="T1343">
            <v>296800</v>
          </cell>
          <cell r="U1343" t="e">
            <v>#REF!</v>
          </cell>
          <cell r="V1343">
            <v>0</v>
          </cell>
          <cell r="W1343">
            <v>0</v>
          </cell>
          <cell r="X1343" t="e">
            <v>#REF!</v>
          </cell>
          <cell r="Y1343" t="e">
            <v>#REF!</v>
          </cell>
        </row>
        <row r="1344">
          <cell r="A1344" t="str">
            <v>ARQUITECTURA Y DIRECCION DE OBRAS SCP</v>
          </cell>
          <cell r="B1344" t="str">
            <v>Proveedores Rentas</v>
          </cell>
          <cell r="C1344" t="str">
            <v>2.1.1.2.1.1.35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377000</v>
          </cell>
          <cell r="P1344">
            <v>377000</v>
          </cell>
          <cell r="Q1344">
            <v>0</v>
          </cell>
          <cell r="R1344">
            <v>377000</v>
          </cell>
          <cell r="S1344">
            <v>0</v>
          </cell>
          <cell r="T1344">
            <v>377000</v>
          </cell>
          <cell r="U1344" t="e">
            <v>#REF!</v>
          </cell>
          <cell r="V1344">
            <v>0</v>
          </cell>
          <cell r="W1344">
            <v>0</v>
          </cell>
          <cell r="X1344" t="e">
            <v>#REF!</v>
          </cell>
          <cell r="Y1344" t="e">
            <v>#REF!</v>
          </cell>
        </row>
        <row r="1345">
          <cell r="A1345" t="str">
            <v>ADMINISTRACIÓN INMOBILIARIA Y SERVICIOS UNIVERSITARIOS, S.C.</v>
          </cell>
          <cell r="B1345" t="str">
            <v>RENTAS</v>
          </cell>
          <cell r="C1345" t="str">
            <v>2.1.1.2.1.1.363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75921.040000000008</v>
          </cell>
          <cell r="P1345">
            <v>75921.040000000008</v>
          </cell>
          <cell r="Q1345">
            <v>0</v>
          </cell>
          <cell r="R1345">
            <v>75921.039999999994</v>
          </cell>
          <cell r="S1345">
            <v>0</v>
          </cell>
          <cell r="T1345">
            <v>75921.039999999994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75921.039999999994</v>
          </cell>
        </row>
        <row r="1346">
          <cell r="A1346" t="str">
            <v>ALVAREZ ORAMAS MARIA TERESA</v>
          </cell>
          <cell r="B1346" t="str">
            <v>Proveedores Rentas</v>
          </cell>
          <cell r="C1346" t="str">
            <v>2.1.1.2.1.1.37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176967</v>
          </cell>
          <cell r="P1346">
            <v>176967</v>
          </cell>
          <cell r="Q1346">
            <v>0</v>
          </cell>
          <cell r="R1346">
            <v>176967</v>
          </cell>
          <cell r="S1346">
            <v>0</v>
          </cell>
          <cell r="T1346">
            <v>176967</v>
          </cell>
          <cell r="U1346" t="e">
            <v>#REF!</v>
          </cell>
          <cell r="V1346">
            <v>0</v>
          </cell>
          <cell r="W1346">
            <v>0</v>
          </cell>
          <cell r="X1346" t="e">
            <v>#REF!</v>
          </cell>
          <cell r="Y1346" t="e">
            <v>#REF!</v>
          </cell>
        </row>
        <row r="1347">
          <cell r="A1347" t="str">
            <v>ACE DESIGN, S.A. DE C.V.</v>
          </cell>
          <cell r="B1347" t="str">
            <v>Proveedores Rentas</v>
          </cell>
          <cell r="C1347" t="str">
            <v>2.1.1.2.1.1.4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121800</v>
          </cell>
          <cell r="P1347">
            <v>121800</v>
          </cell>
          <cell r="Q1347">
            <v>0</v>
          </cell>
          <cell r="R1347">
            <v>121800</v>
          </cell>
          <cell r="S1347">
            <v>0</v>
          </cell>
          <cell r="T1347">
            <v>121800</v>
          </cell>
          <cell r="U1347" t="e">
            <v>#REF!</v>
          </cell>
          <cell r="V1347">
            <v>0</v>
          </cell>
          <cell r="W1347">
            <v>0</v>
          </cell>
          <cell r="X1347" t="e">
            <v>#REF!</v>
          </cell>
          <cell r="Y1347" t="e">
            <v>#REF!</v>
          </cell>
        </row>
        <row r="1348">
          <cell r="A1348" t="str">
            <v>ANGULO ELIAS ELIA MARCELA</v>
          </cell>
          <cell r="B1348" t="str">
            <v>Proveedores Rentas</v>
          </cell>
          <cell r="C1348" t="str">
            <v>2.1.1.2.1.1.55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118296</v>
          </cell>
          <cell r="P1348">
            <v>118296</v>
          </cell>
          <cell r="Q1348">
            <v>0</v>
          </cell>
          <cell r="R1348">
            <v>118296</v>
          </cell>
          <cell r="S1348">
            <v>0</v>
          </cell>
          <cell r="T1348">
            <v>118296</v>
          </cell>
          <cell r="U1348" t="e">
            <v>#REF!</v>
          </cell>
          <cell r="V1348">
            <v>0</v>
          </cell>
          <cell r="W1348">
            <v>0</v>
          </cell>
          <cell r="X1348" t="e">
            <v>#REF!</v>
          </cell>
          <cell r="Y1348" t="e">
            <v>#REF!</v>
          </cell>
        </row>
        <row r="1349">
          <cell r="A1349" t="str">
            <v>ANGULO MUÑOA AIDA ELVIRA</v>
          </cell>
          <cell r="B1349" t="str">
            <v>Proveedores Rentas</v>
          </cell>
          <cell r="C1349" t="str">
            <v>2.1.1.2.1.1.68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103880</v>
          </cell>
          <cell r="P1349">
            <v>103880</v>
          </cell>
          <cell r="Q1349">
            <v>0</v>
          </cell>
          <cell r="R1349">
            <v>103880</v>
          </cell>
          <cell r="S1349">
            <v>0</v>
          </cell>
          <cell r="T1349">
            <v>103880</v>
          </cell>
          <cell r="U1349" t="e">
            <v>#REF!</v>
          </cell>
          <cell r="V1349">
            <v>0</v>
          </cell>
          <cell r="W1349">
            <v>0</v>
          </cell>
          <cell r="X1349" t="e">
            <v>#REF!</v>
          </cell>
          <cell r="Y1349" t="e">
            <v>#REF!</v>
          </cell>
        </row>
        <row r="1350">
          <cell r="A1350" t="str">
            <v>JIMENEZ LIZARRAGA ALFONSO</v>
          </cell>
          <cell r="B1350" t="str">
            <v>Proveedores Rentas</v>
          </cell>
          <cell r="C1350" t="str">
            <v>2.1.1.2.1.10.4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727773.24</v>
          </cell>
          <cell r="P1350">
            <v>727773.24</v>
          </cell>
          <cell r="Q1350">
            <v>0</v>
          </cell>
          <cell r="R1350">
            <v>727773.24</v>
          </cell>
          <cell r="S1350">
            <v>0</v>
          </cell>
          <cell r="T1350">
            <v>727773.24</v>
          </cell>
          <cell r="U1350" t="e">
            <v>#REF!</v>
          </cell>
          <cell r="V1350">
            <v>0</v>
          </cell>
          <cell r="W1350">
            <v>0</v>
          </cell>
          <cell r="X1350" t="e">
            <v>#REF!</v>
          </cell>
          <cell r="Y1350" t="e">
            <v>#REF!</v>
          </cell>
        </row>
        <row r="1351">
          <cell r="A1351" t="str">
            <v>LIZARRAGA SOLIS WILFRIDO</v>
          </cell>
          <cell r="B1351" t="str">
            <v>Proveedores Rentas</v>
          </cell>
          <cell r="C1351" t="str">
            <v>2.1.1.2.1.12.127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54441.600000000006</v>
          </cell>
          <cell r="P1351">
            <v>54441.600000000006</v>
          </cell>
          <cell r="Q1351">
            <v>0</v>
          </cell>
          <cell r="R1351">
            <v>54441.599999999999</v>
          </cell>
          <cell r="S1351">
            <v>0</v>
          </cell>
          <cell r="T1351">
            <v>54441.599999999999</v>
          </cell>
          <cell r="U1351" t="e">
            <v>#REF!</v>
          </cell>
          <cell r="V1351">
            <v>0</v>
          </cell>
          <cell r="W1351">
            <v>0</v>
          </cell>
          <cell r="X1351" t="e">
            <v>#REF!</v>
          </cell>
          <cell r="Y1351" t="e">
            <v>#REF!</v>
          </cell>
        </row>
        <row r="1352">
          <cell r="A1352" t="str">
            <v>LIZARRAGA SOLIS PEGGY VERONICA</v>
          </cell>
          <cell r="B1352" t="str">
            <v>Proveedores Rentas</v>
          </cell>
          <cell r="C1352" t="str">
            <v>2.1.1.2.1.12.21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139397.6</v>
          </cell>
          <cell r="P1352">
            <v>139397.6</v>
          </cell>
          <cell r="Q1352">
            <v>0</v>
          </cell>
          <cell r="R1352">
            <v>139397.6</v>
          </cell>
          <cell r="S1352">
            <v>0</v>
          </cell>
          <cell r="T1352">
            <v>139397.6</v>
          </cell>
          <cell r="U1352" t="e">
            <v>#REF!</v>
          </cell>
          <cell r="V1352">
            <v>0</v>
          </cell>
          <cell r="W1352">
            <v>0</v>
          </cell>
          <cell r="X1352" t="e">
            <v>#REF!</v>
          </cell>
          <cell r="Y1352" t="e">
            <v>#REF!</v>
          </cell>
        </row>
        <row r="1353">
          <cell r="A1353" t="str">
            <v>LAGUARDIA VALDEZ ASUNCION SONIA</v>
          </cell>
          <cell r="B1353" t="str">
            <v>Proveedores Rentas</v>
          </cell>
          <cell r="C1353" t="str">
            <v>2.1.1.2.1.12.37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466400</v>
          </cell>
          <cell r="P1353">
            <v>466400</v>
          </cell>
          <cell r="Q1353">
            <v>0</v>
          </cell>
          <cell r="R1353">
            <v>466400</v>
          </cell>
          <cell r="S1353">
            <v>0</v>
          </cell>
          <cell r="T1353">
            <v>466400</v>
          </cell>
          <cell r="U1353" t="e">
            <v>#REF!</v>
          </cell>
          <cell r="V1353">
            <v>0</v>
          </cell>
          <cell r="W1353">
            <v>0</v>
          </cell>
          <cell r="X1353" t="e">
            <v>#REF!</v>
          </cell>
          <cell r="Y1353" t="e">
            <v>#REF!</v>
          </cell>
        </row>
        <row r="1354">
          <cell r="A1354" t="str">
            <v xml:space="preserve">LOPEZ Y BASTARRACHEA CARLOS RAMON </v>
          </cell>
          <cell r="B1354" t="str">
            <v>RENTAS</v>
          </cell>
          <cell r="C1354" t="str">
            <v>2.1.1.2.1.12.48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148693.09</v>
          </cell>
          <cell r="P1354">
            <v>148693.09</v>
          </cell>
          <cell r="Q1354">
            <v>0</v>
          </cell>
          <cell r="R1354">
            <v>148693.09</v>
          </cell>
          <cell r="S1354">
            <v>0</v>
          </cell>
          <cell r="T1354">
            <v>148693.09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148693.09</v>
          </cell>
        </row>
        <row r="1355">
          <cell r="A1355" t="str">
            <v>MONTAÑO ALDAMA CARLOS ENRIQUE</v>
          </cell>
          <cell r="B1355" t="str">
            <v>Proveedores Rentas</v>
          </cell>
          <cell r="C1355" t="str">
            <v>2.1.1.2.1.13.104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188060.79999999999</v>
          </cell>
          <cell r="P1355">
            <v>188060.79999999999</v>
          </cell>
          <cell r="Q1355">
            <v>0</v>
          </cell>
          <cell r="R1355">
            <v>188060.79999999999</v>
          </cell>
          <cell r="S1355">
            <v>0</v>
          </cell>
          <cell r="T1355">
            <v>188060.79999999999</v>
          </cell>
          <cell r="U1355" t="e">
            <v>#REF!</v>
          </cell>
          <cell r="V1355">
            <v>0</v>
          </cell>
          <cell r="W1355">
            <v>0</v>
          </cell>
          <cell r="X1355" t="e">
            <v>#REF!</v>
          </cell>
          <cell r="Y1355" t="e">
            <v>#REF!</v>
          </cell>
        </row>
        <row r="1356">
          <cell r="A1356" t="str">
            <v>MARTINEZ NOVELO NOE JESUS</v>
          </cell>
          <cell r="B1356" t="str">
            <v>Proveedores Rentas</v>
          </cell>
          <cell r="C1356" t="str">
            <v>2.1.1.2.1.13.195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885312</v>
          </cell>
          <cell r="P1356">
            <v>885312</v>
          </cell>
          <cell r="Q1356">
            <v>0</v>
          </cell>
          <cell r="R1356">
            <v>885312</v>
          </cell>
          <cell r="S1356">
            <v>0</v>
          </cell>
          <cell r="T1356">
            <v>885312</v>
          </cell>
          <cell r="U1356" t="e">
            <v>#REF!</v>
          </cell>
          <cell r="V1356">
            <v>0</v>
          </cell>
          <cell r="W1356">
            <v>0</v>
          </cell>
          <cell r="X1356" t="e">
            <v>#REF!</v>
          </cell>
          <cell r="Y1356" t="e">
            <v>#REF!</v>
          </cell>
        </row>
        <row r="1357">
          <cell r="A1357" t="str">
            <v>MARRUFO MALDONADO JOSE DEL CARMEN</v>
          </cell>
          <cell r="B1357" t="str">
            <v>Proveedores Rentas</v>
          </cell>
          <cell r="C1357" t="str">
            <v>2.1.1.2.1.13.276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858600</v>
          </cell>
          <cell r="P1357">
            <v>858600</v>
          </cell>
          <cell r="Q1357">
            <v>0</v>
          </cell>
          <cell r="R1357">
            <v>858600</v>
          </cell>
          <cell r="S1357">
            <v>0</v>
          </cell>
          <cell r="T1357">
            <v>858600</v>
          </cell>
          <cell r="U1357" t="e">
            <v>#REF!</v>
          </cell>
          <cell r="V1357">
            <v>0</v>
          </cell>
          <cell r="W1357">
            <v>0</v>
          </cell>
          <cell r="X1357" t="e">
            <v>#REF!</v>
          </cell>
          <cell r="Y1357" t="e">
            <v>#REF!</v>
          </cell>
        </row>
        <row r="1358">
          <cell r="A1358" t="str">
            <v>MENDEZ MOGUEL MARCO ANTONIO</v>
          </cell>
          <cell r="B1358" t="str">
            <v>Proveedores Rentas</v>
          </cell>
          <cell r="C1358" t="str">
            <v>2.1.1.2.1.13.279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169600</v>
          </cell>
          <cell r="P1358">
            <v>169600</v>
          </cell>
          <cell r="Q1358">
            <v>0</v>
          </cell>
          <cell r="R1358">
            <v>169600</v>
          </cell>
          <cell r="S1358">
            <v>0</v>
          </cell>
          <cell r="T1358">
            <v>169600</v>
          </cell>
          <cell r="U1358" t="e">
            <v>#REF!</v>
          </cell>
          <cell r="V1358">
            <v>0</v>
          </cell>
          <cell r="W1358">
            <v>0</v>
          </cell>
          <cell r="X1358" t="e">
            <v>#REF!</v>
          </cell>
          <cell r="Y1358" t="e">
            <v>#REF!</v>
          </cell>
        </row>
        <row r="1359">
          <cell r="A1359" t="str">
            <v>MAHARBA SERVICIOS INMOBILIARIOS S.A. DE C.V.</v>
          </cell>
          <cell r="B1359" t="str">
            <v>Proveedores Rentas</v>
          </cell>
          <cell r="C1359" t="str">
            <v>2.1.1.2.1.13.292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144072</v>
          </cell>
          <cell r="P1359">
            <v>144072</v>
          </cell>
          <cell r="Q1359">
            <v>0</v>
          </cell>
          <cell r="R1359">
            <v>144072</v>
          </cell>
          <cell r="S1359">
            <v>0</v>
          </cell>
          <cell r="T1359">
            <v>144072</v>
          </cell>
          <cell r="U1359" t="e">
            <v>#REF!</v>
          </cell>
          <cell r="V1359">
            <v>0</v>
          </cell>
          <cell r="W1359">
            <v>0</v>
          </cell>
          <cell r="X1359" t="e">
            <v>#REF!</v>
          </cell>
          <cell r="Y1359" t="e">
            <v>#REF!</v>
          </cell>
        </row>
        <row r="1360">
          <cell r="A1360" t="str">
            <v>MADRIGAL BAEZA ZORAYA</v>
          </cell>
          <cell r="B1360" t="str">
            <v>Proveedores Rentas</v>
          </cell>
          <cell r="C1360" t="str">
            <v>2.1.1.2.1.13.298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143100</v>
          </cell>
          <cell r="P1360">
            <v>143100</v>
          </cell>
          <cell r="Q1360">
            <v>0</v>
          </cell>
          <cell r="R1360">
            <v>143100</v>
          </cell>
          <cell r="S1360">
            <v>0</v>
          </cell>
          <cell r="T1360">
            <v>143100</v>
          </cell>
          <cell r="U1360" t="e">
            <v>#REF!</v>
          </cell>
          <cell r="V1360">
            <v>0</v>
          </cell>
          <cell r="W1360">
            <v>0</v>
          </cell>
          <cell r="X1360" t="e">
            <v>#REF!</v>
          </cell>
          <cell r="Y1360" t="e">
            <v>#REF!</v>
          </cell>
        </row>
        <row r="1361">
          <cell r="A1361" t="str">
            <v>MINGUER ALCOCER DORA ELIZABETH</v>
          </cell>
          <cell r="B1361" t="str">
            <v>Proveedores Rentas</v>
          </cell>
          <cell r="C1361" t="str">
            <v>2.1.1.2.1.13.322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140724.15</v>
          </cell>
          <cell r="P1361">
            <v>140724.15</v>
          </cell>
          <cell r="Q1361">
            <v>0</v>
          </cell>
          <cell r="R1361">
            <v>140724.15</v>
          </cell>
          <cell r="S1361">
            <v>0</v>
          </cell>
          <cell r="T1361">
            <v>140724.15</v>
          </cell>
          <cell r="U1361" t="e">
            <v>#REF!</v>
          </cell>
          <cell r="V1361">
            <v>0</v>
          </cell>
          <cell r="W1361">
            <v>0</v>
          </cell>
          <cell r="X1361" t="e">
            <v>#REF!</v>
          </cell>
          <cell r="Y1361" t="e">
            <v>#REF!</v>
          </cell>
        </row>
        <row r="1362">
          <cell r="A1362" t="str">
            <v>MOLGORA CASTAÑEDA ANTONIA DE JESUS</v>
          </cell>
          <cell r="B1362" t="str">
            <v>Proveedores Rentas</v>
          </cell>
          <cell r="C1362" t="str">
            <v>2.1.1.2.1.13.324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166054.49000000002</v>
          </cell>
          <cell r="P1362">
            <v>166054.49000000002</v>
          </cell>
          <cell r="Q1362">
            <v>0</v>
          </cell>
          <cell r="R1362">
            <v>166054.49</v>
          </cell>
          <cell r="S1362">
            <v>0</v>
          </cell>
          <cell r="T1362">
            <v>166054.49</v>
          </cell>
          <cell r="U1362" t="e">
            <v>#REF!</v>
          </cell>
          <cell r="V1362">
            <v>0</v>
          </cell>
          <cell r="W1362">
            <v>0</v>
          </cell>
          <cell r="X1362" t="e">
            <v>#REF!</v>
          </cell>
          <cell r="Y1362" t="e">
            <v>#REF!</v>
          </cell>
        </row>
        <row r="1363">
          <cell r="A1363" t="str">
            <v>MAGHELLI LUCA</v>
          </cell>
          <cell r="B1363" t="str">
            <v>Proveedores Rentas</v>
          </cell>
          <cell r="C1363" t="str">
            <v>2.1.1.2.1.13.388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840000</v>
          </cell>
          <cell r="P1363">
            <v>840000</v>
          </cell>
          <cell r="Q1363">
            <v>0</v>
          </cell>
          <cell r="R1363">
            <v>840000</v>
          </cell>
          <cell r="S1363">
            <v>0</v>
          </cell>
          <cell r="T1363">
            <v>840000</v>
          </cell>
          <cell r="U1363" t="e">
            <v>#REF!</v>
          </cell>
          <cell r="V1363">
            <v>0</v>
          </cell>
          <cell r="W1363">
            <v>0</v>
          </cell>
          <cell r="X1363" t="e">
            <v>#REF!</v>
          </cell>
          <cell r="Y1363" t="e">
            <v>#REF!</v>
          </cell>
        </row>
        <row r="1364">
          <cell r="A1364" t="str">
            <v>MULTIPUERTO S.A. DE C.V.</v>
          </cell>
          <cell r="B1364" t="str">
            <v>Proveedores Rentas</v>
          </cell>
          <cell r="C1364" t="str">
            <v>2.1.1.2.1.13.53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41512</v>
          </cell>
          <cell r="P1364">
            <v>41512</v>
          </cell>
          <cell r="Q1364">
            <v>0</v>
          </cell>
          <cell r="R1364">
            <v>41512</v>
          </cell>
          <cell r="S1364">
            <v>0</v>
          </cell>
          <cell r="T1364">
            <v>41512</v>
          </cell>
          <cell r="U1364" t="e">
            <v>#REF!</v>
          </cell>
          <cell r="V1364">
            <v>0</v>
          </cell>
          <cell r="W1364">
            <v>0</v>
          </cell>
          <cell r="X1364" t="e">
            <v>#REF!</v>
          </cell>
          <cell r="Y1364" t="e">
            <v>#REF!</v>
          </cell>
        </row>
        <row r="1365">
          <cell r="A1365" t="str">
            <v>MEDINA MARTINEZ HASSAN</v>
          </cell>
          <cell r="B1365" t="str">
            <v>Proveedores Rentas</v>
          </cell>
          <cell r="C1365" t="str">
            <v>2.1.1.2.1.13.68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31485.16</v>
          </cell>
          <cell r="P1365">
            <v>31485.16</v>
          </cell>
          <cell r="Q1365">
            <v>0</v>
          </cell>
          <cell r="R1365">
            <v>31485.16</v>
          </cell>
          <cell r="S1365">
            <v>0</v>
          </cell>
          <cell r="T1365">
            <v>31485.16</v>
          </cell>
          <cell r="U1365" t="e">
            <v>#REF!</v>
          </cell>
          <cell r="V1365">
            <v>0</v>
          </cell>
          <cell r="W1365">
            <v>0</v>
          </cell>
          <cell r="X1365" t="e">
            <v>#REF!</v>
          </cell>
          <cell r="Y1365" t="e">
            <v>#REF!</v>
          </cell>
        </row>
        <row r="1366">
          <cell r="A1366" t="str">
            <v>MINGUER CERON JUAN JAIME</v>
          </cell>
          <cell r="B1366" t="str">
            <v>Proveedores Rentas</v>
          </cell>
          <cell r="C1366" t="str">
            <v>2.1.1.2.1.13.87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37100</v>
          </cell>
          <cell r="P1366">
            <v>37100</v>
          </cell>
          <cell r="Q1366">
            <v>0</v>
          </cell>
          <cell r="R1366">
            <v>37100</v>
          </cell>
          <cell r="S1366">
            <v>0</v>
          </cell>
          <cell r="T1366">
            <v>37100</v>
          </cell>
          <cell r="U1366" t="e">
            <v>#REF!</v>
          </cell>
          <cell r="V1366">
            <v>0</v>
          </cell>
          <cell r="W1366">
            <v>0</v>
          </cell>
          <cell r="X1366" t="e">
            <v>#REF!</v>
          </cell>
          <cell r="Y1366" t="e">
            <v>#REF!</v>
          </cell>
        </row>
        <row r="1367">
          <cell r="A1367" t="str">
            <v>NOVELO TEC WILBERTH</v>
          </cell>
          <cell r="B1367" t="str">
            <v>Proveedores Rentas</v>
          </cell>
          <cell r="C1367" t="str">
            <v>2.1.1.2.1.14.3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95034.48</v>
          </cell>
          <cell r="P1367">
            <v>95034.48</v>
          </cell>
          <cell r="Q1367">
            <v>0</v>
          </cell>
          <cell r="R1367">
            <v>95034.48</v>
          </cell>
          <cell r="S1367">
            <v>0</v>
          </cell>
          <cell r="T1367">
            <v>95034.48</v>
          </cell>
          <cell r="U1367" t="e">
            <v>#REF!</v>
          </cell>
          <cell r="V1367">
            <v>0</v>
          </cell>
          <cell r="W1367">
            <v>0</v>
          </cell>
          <cell r="X1367" t="e">
            <v>#REF!</v>
          </cell>
          <cell r="Y1367" t="e">
            <v>#REF!</v>
          </cell>
        </row>
        <row r="1368">
          <cell r="A1368" t="str">
            <v>NAYFER S.A. DE C.V.</v>
          </cell>
          <cell r="B1368" t="str">
            <v>Proveedores Rentas</v>
          </cell>
          <cell r="C1368" t="str">
            <v>2.1.1.2.1.14.5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490322.57999999996</v>
          </cell>
          <cell r="P1368">
            <v>490322.57999999996</v>
          </cell>
          <cell r="Q1368">
            <v>0</v>
          </cell>
          <cell r="R1368">
            <v>490322.58</v>
          </cell>
          <cell r="S1368">
            <v>0</v>
          </cell>
          <cell r="T1368">
            <v>490322.58</v>
          </cell>
          <cell r="U1368" t="e">
            <v>#REF!</v>
          </cell>
          <cell r="V1368">
            <v>0</v>
          </cell>
          <cell r="W1368">
            <v>0</v>
          </cell>
          <cell r="X1368" t="e">
            <v>#REF!</v>
          </cell>
          <cell r="Y1368" t="e">
            <v>#REF!</v>
          </cell>
        </row>
        <row r="1369">
          <cell r="A1369" t="str">
            <v>OLIVEROS HERNANDEZ GUADALUPE</v>
          </cell>
          <cell r="B1369" t="str">
            <v>Proveedores Rentas</v>
          </cell>
          <cell r="C1369" t="str">
            <v>2.1.1.2.1.16.100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27413.8</v>
          </cell>
          <cell r="P1369">
            <v>27413.8</v>
          </cell>
          <cell r="Q1369">
            <v>0</v>
          </cell>
          <cell r="R1369">
            <v>27413.8</v>
          </cell>
          <cell r="S1369">
            <v>0</v>
          </cell>
          <cell r="T1369">
            <v>27413.8</v>
          </cell>
          <cell r="U1369" t="e">
            <v>#REF!</v>
          </cell>
          <cell r="V1369">
            <v>0</v>
          </cell>
          <cell r="W1369">
            <v>0</v>
          </cell>
          <cell r="X1369" t="e">
            <v>#REF!</v>
          </cell>
          <cell r="Y1369" t="e">
            <v>#REF!</v>
          </cell>
        </row>
        <row r="1370">
          <cell r="A1370" t="str">
            <v>ORTEGON CERVERA RITA MARIA</v>
          </cell>
          <cell r="B1370" t="str">
            <v>Proveedores Rentas</v>
          </cell>
          <cell r="C1370" t="str">
            <v>2.1.1.2.1.16.115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76723.009999999995</v>
          </cell>
          <cell r="P1370">
            <v>76723.009999999995</v>
          </cell>
          <cell r="Q1370">
            <v>0</v>
          </cell>
          <cell r="R1370">
            <v>76723.009999999995</v>
          </cell>
          <cell r="S1370">
            <v>0</v>
          </cell>
          <cell r="T1370">
            <v>76723.009999999995</v>
          </cell>
          <cell r="U1370" t="e">
            <v>#REF!</v>
          </cell>
          <cell r="V1370">
            <v>0</v>
          </cell>
          <cell r="W1370">
            <v>0</v>
          </cell>
          <cell r="X1370" t="e">
            <v>#REF!</v>
          </cell>
          <cell r="Y1370" t="e">
            <v>#REF!</v>
          </cell>
        </row>
        <row r="1371">
          <cell r="A1371" t="str">
            <v>OPERADORA Y RENTADORA DE MUEBLES E INMUEBLES PIACEM SA DE CV</v>
          </cell>
          <cell r="B1371" t="str">
            <v>Proveedores Rentas</v>
          </cell>
          <cell r="C1371" t="str">
            <v>2.1.1.2.1.16.127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696000</v>
          </cell>
          <cell r="P1371">
            <v>696000</v>
          </cell>
          <cell r="Q1371">
            <v>0</v>
          </cell>
          <cell r="R1371">
            <v>696000</v>
          </cell>
          <cell r="S1371">
            <v>0</v>
          </cell>
          <cell r="T1371">
            <v>696000</v>
          </cell>
          <cell r="U1371" t="e">
            <v>#REF!</v>
          </cell>
          <cell r="V1371">
            <v>0</v>
          </cell>
          <cell r="W1371">
            <v>0</v>
          </cell>
          <cell r="X1371" t="e">
            <v>#REF!</v>
          </cell>
          <cell r="Y1371" t="e">
            <v>#REF!</v>
          </cell>
        </row>
        <row r="1372">
          <cell r="A1372" t="str">
            <v>PULIDO CHAVEZ ANTONIA</v>
          </cell>
          <cell r="B1372" t="str">
            <v>Proveedores Rentas</v>
          </cell>
          <cell r="C1372" t="str">
            <v>2.1.1.2.1.17.81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76080.479999999996</v>
          </cell>
          <cell r="P1372">
            <v>76080.479999999996</v>
          </cell>
          <cell r="Q1372">
            <v>0</v>
          </cell>
          <cell r="R1372">
            <v>76080.479999999996</v>
          </cell>
          <cell r="S1372">
            <v>0</v>
          </cell>
          <cell r="T1372">
            <v>76080.479999999996</v>
          </cell>
          <cell r="U1372" t="e">
            <v>#REF!</v>
          </cell>
          <cell r="V1372">
            <v>0</v>
          </cell>
          <cell r="W1372">
            <v>0</v>
          </cell>
          <cell r="X1372" t="e">
            <v>#REF!</v>
          </cell>
          <cell r="Y1372" t="e">
            <v>#REF!</v>
          </cell>
        </row>
        <row r="1373">
          <cell r="A1373" t="str">
            <v>RENDON HERNANDEZ LAURA ELENA</v>
          </cell>
          <cell r="B1373" t="str">
            <v>Proveedores Rentas</v>
          </cell>
          <cell r="C1373" t="str">
            <v>2.1.1.2.1.19.181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78220.7</v>
          </cell>
          <cell r="P1373">
            <v>78220.7</v>
          </cell>
          <cell r="Q1373">
            <v>0</v>
          </cell>
          <cell r="R1373">
            <v>78220.7</v>
          </cell>
          <cell r="S1373">
            <v>0</v>
          </cell>
          <cell r="T1373">
            <v>78220.7</v>
          </cell>
          <cell r="U1373" t="e">
            <v>#REF!</v>
          </cell>
          <cell r="V1373">
            <v>0</v>
          </cell>
          <cell r="W1373">
            <v>0</v>
          </cell>
          <cell r="X1373" t="e">
            <v>#REF!</v>
          </cell>
          <cell r="Y1373" t="e">
            <v>#REF!</v>
          </cell>
        </row>
        <row r="1374">
          <cell r="A1374" t="str">
            <v>ROSADO ALAVEZ JAVIER</v>
          </cell>
          <cell r="B1374" t="str">
            <v>Proveedores Rentas</v>
          </cell>
          <cell r="C1374" t="str">
            <v>2.1.1.2.1.19.63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24672.42</v>
          </cell>
          <cell r="P1374">
            <v>24672.42</v>
          </cell>
          <cell r="Q1374">
            <v>0</v>
          </cell>
          <cell r="R1374">
            <v>24672.42</v>
          </cell>
          <cell r="S1374">
            <v>0</v>
          </cell>
          <cell r="T1374">
            <v>24672.42</v>
          </cell>
          <cell r="U1374" t="e">
            <v>#REF!</v>
          </cell>
          <cell r="V1374">
            <v>0</v>
          </cell>
          <cell r="W1374">
            <v>0</v>
          </cell>
          <cell r="X1374" t="e">
            <v>#REF!</v>
          </cell>
          <cell r="Y1374" t="e">
            <v>#REF!</v>
          </cell>
        </row>
        <row r="1375">
          <cell r="A1375" t="str">
            <v>BAUCHE AZCORRA ARMANDO AUGUSTO</v>
          </cell>
          <cell r="B1375" t="str">
            <v>RENTAS</v>
          </cell>
          <cell r="C1375" t="str">
            <v>2.1.1.2.1.2.31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47201.98</v>
          </cell>
          <cell r="K1375">
            <v>47201.98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47201.98</v>
          </cell>
          <cell r="Q1375">
            <v>0</v>
          </cell>
          <cell r="R1375">
            <v>47201.98</v>
          </cell>
          <cell r="S1375">
            <v>0</v>
          </cell>
          <cell r="T1375">
            <v>47201.98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47201.98</v>
          </cell>
        </row>
        <row r="1376">
          <cell r="A1376" t="str">
            <v>BANCA MIFEL 338/2002 S.A.</v>
          </cell>
          <cell r="B1376" t="str">
            <v>Proveedores Rentas</v>
          </cell>
          <cell r="C1376" t="str">
            <v>2.1.1.2.1.2.33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658538.41</v>
          </cell>
          <cell r="P1376">
            <v>658538.41</v>
          </cell>
          <cell r="Q1376">
            <v>0</v>
          </cell>
          <cell r="R1376">
            <v>658538.41</v>
          </cell>
          <cell r="S1376">
            <v>0</v>
          </cell>
          <cell r="T1376">
            <v>658538.41</v>
          </cell>
          <cell r="U1376" t="e">
            <v>#REF!</v>
          </cell>
          <cell r="V1376">
            <v>0</v>
          </cell>
          <cell r="W1376">
            <v>0</v>
          </cell>
          <cell r="X1376" t="e">
            <v>#REF!</v>
          </cell>
          <cell r="Y1376" t="e">
            <v>#REF!</v>
          </cell>
        </row>
        <row r="1377">
          <cell r="A1377" t="str">
            <v>BLANCAS PIZAÑA ARGELIA MORELIA</v>
          </cell>
          <cell r="B1377" t="str">
            <v>RENTAS</v>
          </cell>
          <cell r="C1377" t="str">
            <v>2.1.1.2.1.2.4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9142.5</v>
          </cell>
          <cell r="K1377">
            <v>9142.5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9142.5</v>
          </cell>
          <cell r="Q1377">
            <v>0</v>
          </cell>
          <cell r="R1377">
            <v>9142.5</v>
          </cell>
          <cell r="S1377">
            <v>0</v>
          </cell>
          <cell r="T1377">
            <v>9142.5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9142.5</v>
          </cell>
        </row>
        <row r="1378">
          <cell r="A1378" t="str">
            <v>SALAZAR HERNANDEZ ESTELA BEATRIZ</v>
          </cell>
          <cell r="B1378" t="str">
            <v>Proveedores Rentas</v>
          </cell>
          <cell r="C1378" t="str">
            <v>2.1.1.2.1.20.251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39602.46</v>
          </cell>
          <cell r="P1378">
            <v>39602.46</v>
          </cell>
          <cell r="Q1378">
            <v>0</v>
          </cell>
          <cell r="R1378">
            <v>39602.46</v>
          </cell>
          <cell r="S1378">
            <v>0</v>
          </cell>
          <cell r="T1378">
            <v>39602.46</v>
          </cell>
          <cell r="U1378" t="e">
            <v>#REF!</v>
          </cell>
          <cell r="V1378">
            <v>0</v>
          </cell>
          <cell r="W1378">
            <v>0</v>
          </cell>
          <cell r="X1378" t="e">
            <v>#REF!</v>
          </cell>
          <cell r="Y1378" t="e">
            <v>#REF!</v>
          </cell>
        </row>
        <row r="1379">
          <cell r="A1379" t="str">
            <v>SOTOMAYOR COTA SANDRA</v>
          </cell>
          <cell r="B1379" t="str">
            <v>Proveedores Rentas</v>
          </cell>
          <cell r="C1379" t="str">
            <v>2.1.1.2.1.20.268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79500</v>
          </cell>
          <cell r="P1379">
            <v>79500</v>
          </cell>
          <cell r="Q1379">
            <v>0</v>
          </cell>
          <cell r="R1379">
            <v>79500</v>
          </cell>
          <cell r="S1379">
            <v>0</v>
          </cell>
          <cell r="T1379">
            <v>79500</v>
          </cell>
          <cell r="U1379" t="e">
            <v>#REF!</v>
          </cell>
          <cell r="V1379">
            <v>0</v>
          </cell>
          <cell r="W1379">
            <v>0</v>
          </cell>
          <cell r="X1379" t="e">
            <v>#REF!</v>
          </cell>
          <cell r="Y1379" t="e">
            <v>#REF!</v>
          </cell>
        </row>
        <row r="1380">
          <cell r="A1380" t="str">
            <v>SONG ENCALADA LIZBETH LOY</v>
          </cell>
          <cell r="B1380" t="str">
            <v>Proveedores Rentas</v>
          </cell>
          <cell r="C1380" t="str">
            <v>2.1.1.2.1.20.279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259700</v>
          </cell>
          <cell r="P1380">
            <v>259700</v>
          </cell>
          <cell r="Q1380">
            <v>0</v>
          </cell>
          <cell r="R1380">
            <v>259700</v>
          </cell>
          <cell r="S1380">
            <v>0</v>
          </cell>
          <cell r="T1380">
            <v>259700</v>
          </cell>
          <cell r="U1380" t="e">
            <v>#REF!</v>
          </cell>
          <cell r="V1380">
            <v>0</v>
          </cell>
          <cell r="W1380">
            <v>0</v>
          </cell>
          <cell r="X1380" t="e">
            <v>#REF!</v>
          </cell>
          <cell r="Y1380" t="e">
            <v>#REF!</v>
          </cell>
        </row>
        <row r="1381">
          <cell r="A1381" t="str">
            <v>SANTIN CASTILLO MARIA JUANA</v>
          </cell>
          <cell r="B1381" t="str">
            <v>Proveedores Rentas</v>
          </cell>
          <cell r="C1381" t="str">
            <v>2.1.1.2.1.20.282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106000</v>
          </cell>
          <cell r="P1381">
            <v>106000</v>
          </cell>
          <cell r="Q1381">
            <v>0</v>
          </cell>
          <cell r="R1381">
            <v>106000</v>
          </cell>
          <cell r="S1381">
            <v>0</v>
          </cell>
          <cell r="T1381">
            <v>106000</v>
          </cell>
          <cell r="U1381" t="e">
            <v>#REF!</v>
          </cell>
          <cell r="V1381">
            <v>0</v>
          </cell>
          <cell r="W1381">
            <v>0</v>
          </cell>
          <cell r="X1381" t="e">
            <v>#REF!</v>
          </cell>
          <cell r="Y1381" t="e">
            <v>#REF!</v>
          </cell>
        </row>
        <row r="1382">
          <cell r="A1382" t="str">
            <v>TIENDAS SORIANA, S.A. DE C.V.</v>
          </cell>
          <cell r="B1382" t="str">
            <v>Proveedores Rentas</v>
          </cell>
          <cell r="C1382" t="str">
            <v>2.1.1.2.1.21.166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58000</v>
          </cell>
          <cell r="P1382">
            <v>58000</v>
          </cell>
          <cell r="Q1382">
            <v>0</v>
          </cell>
          <cell r="R1382">
            <v>58000</v>
          </cell>
          <cell r="S1382">
            <v>0</v>
          </cell>
          <cell r="T1382">
            <v>58000</v>
          </cell>
          <cell r="U1382" t="e">
            <v>#REF!</v>
          </cell>
          <cell r="V1382">
            <v>0</v>
          </cell>
          <cell r="W1382">
            <v>0</v>
          </cell>
          <cell r="X1382" t="e">
            <v>#REF!</v>
          </cell>
          <cell r="Y1382" t="e">
            <v>#REF!</v>
          </cell>
        </row>
        <row r="1383">
          <cell r="A1383" t="str">
            <v>TIENDAS CRUCERO CHEDRAUI, S.A. DE C.V.</v>
          </cell>
          <cell r="B1383" t="str">
            <v>RENTAS</v>
          </cell>
          <cell r="C1383" t="str">
            <v>2.1.1.2.1.21.17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349617.09999999992</v>
          </cell>
          <cell r="M1383">
            <v>0</v>
          </cell>
          <cell r="N1383">
            <v>0</v>
          </cell>
          <cell r="O1383">
            <v>0</v>
          </cell>
          <cell r="P1383">
            <v>349617.09999999992</v>
          </cell>
          <cell r="Q1383">
            <v>0</v>
          </cell>
          <cell r="R1383">
            <v>349617.1</v>
          </cell>
          <cell r="S1383">
            <v>0</v>
          </cell>
          <cell r="T1383">
            <v>349617.1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349617.1</v>
          </cell>
        </row>
        <row r="1384">
          <cell r="A1384" t="str">
            <v>RENTAS</v>
          </cell>
          <cell r="B1384">
            <v>0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</row>
        <row r="1385">
          <cell r="A1385" t="str">
            <v>BENEFICIARIO</v>
          </cell>
          <cell r="B1385" t="str">
            <v>RUBRO EGRESOS</v>
          </cell>
          <cell r="C1385" t="str">
            <v>CUENTA</v>
          </cell>
          <cell r="D1385" t="str">
            <v>EJERCICIO 2010</v>
          </cell>
          <cell r="E1385" t="str">
            <v>EJERCICIO 2011</v>
          </cell>
          <cell r="F1385" t="str">
            <v>EJERCICIO 2012</v>
          </cell>
          <cell r="G1385" t="str">
            <v>EJERCICIO 2013</v>
          </cell>
          <cell r="H1385" t="str">
            <v>EJERCICIO 2014</v>
          </cell>
          <cell r="I1385" t="str">
            <v>EJERCICIO 2015</v>
          </cell>
          <cell r="J1385" t="str">
            <v>EJERCICIO 2016</v>
          </cell>
          <cell r="K1385" t="str">
            <v>Total Hasta 2016</v>
          </cell>
          <cell r="L1385" t="str">
            <v>EJERCICIO 2017</v>
          </cell>
          <cell r="M1385" t="str">
            <v>EJERCICIO 2018</v>
          </cell>
          <cell r="N1385" t="str">
            <v>EJERCICIO 2019</v>
          </cell>
          <cell r="O1385" t="str">
            <v>EJERCICIO 2020</v>
          </cell>
          <cell r="P1385" t="str">
            <v>Total general EGRESOS</v>
          </cell>
          <cell r="Q1385" t="str">
            <v>DIFERENCIA</v>
          </cell>
          <cell r="R1385" t="str">
            <v>SALDO EN BALANZA AL 31 DE DICIEMBRE 2020</v>
          </cell>
          <cell r="S1385" t="str">
            <v>CXP GENERADAS EN EL MES  (ENERO 2021)</v>
          </cell>
          <cell r="T1385" t="str">
            <v>TOTAL CXP AL 31 DE ENERO 2021</v>
          </cell>
          <cell r="U1385" t="str">
            <v>PAGOS CON RECURSOS PARA (ADEFAS 2020)</v>
          </cell>
          <cell r="V1385" t="str">
            <v>PAGOS VON RECURSOS PARA (PASIVOS 2020)</v>
          </cell>
          <cell r="W1385" t="str">
            <v>PAGOS CON RECURSOS 2021</v>
          </cell>
          <cell r="X1385" t="str">
            <v>TOTAL PAGADO EN EL MES DE ENERO 2021</v>
          </cell>
          <cell r="Y1385" t="str">
            <v>SALDO FINAL</v>
          </cell>
        </row>
        <row r="1386">
          <cell r="A1386" t="str">
            <v>TREJO NAVA JOSE ARTURO</v>
          </cell>
          <cell r="B1386" t="str">
            <v>Proveedores Rentas</v>
          </cell>
          <cell r="C1386" t="str">
            <v>2.1.1.2.1.21.38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172912.54</v>
          </cell>
          <cell r="P1386">
            <v>172912.54</v>
          </cell>
          <cell r="Q1386">
            <v>0</v>
          </cell>
          <cell r="R1386">
            <v>172912.54</v>
          </cell>
          <cell r="S1386">
            <v>0</v>
          </cell>
          <cell r="T1386">
            <v>172912.54</v>
          </cell>
          <cell r="U1386" t="e">
            <v>#REF!</v>
          </cell>
          <cell r="V1386">
            <v>0</v>
          </cell>
          <cell r="W1386">
            <v>0</v>
          </cell>
          <cell r="X1386" t="e">
            <v>#REF!</v>
          </cell>
          <cell r="Y1386" t="e">
            <v>#REF!</v>
          </cell>
        </row>
        <row r="1387">
          <cell r="A1387" t="str">
            <v>UCAN MARIN MANUEL ALBERTO</v>
          </cell>
          <cell r="B1387" t="str">
            <v>Proveedores Rentas</v>
          </cell>
          <cell r="C1387" t="str">
            <v>2.1.1.2.1.22.1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94292.599999999991</v>
          </cell>
          <cell r="O1387">
            <v>1397385.13</v>
          </cell>
          <cell r="P1387">
            <v>1491677.73</v>
          </cell>
          <cell r="Q1387">
            <v>0</v>
          </cell>
          <cell r="R1387">
            <v>1491677.73</v>
          </cell>
          <cell r="S1387">
            <v>0</v>
          </cell>
          <cell r="T1387">
            <v>1491677.73</v>
          </cell>
          <cell r="U1387" t="e">
            <v>#REF!</v>
          </cell>
          <cell r="V1387">
            <v>0</v>
          </cell>
          <cell r="W1387">
            <v>0</v>
          </cell>
          <cell r="X1387" t="e">
            <v>#REF!</v>
          </cell>
          <cell r="Y1387" t="e">
            <v>#REF!</v>
          </cell>
        </row>
        <row r="1388">
          <cell r="A1388" t="str">
            <v>VEGA PECH PETRONILO ANGEL</v>
          </cell>
          <cell r="B1388" t="str">
            <v>Proveedores Rentas</v>
          </cell>
          <cell r="C1388" t="str">
            <v>2.1.1.2.1.23.105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31068.95</v>
          </cell>
          <cell r="P1388">
            <v>31068.95</v>
          </cell>
          <cell r="Q1388">
            <v>0</v>
          </cell>
          <cell r="R1388">
            <v>31068.95</v>
          </cell>
          <cell r="S1388">
            <v>0</v>
          </cell>
          <cell r="T1388">
            <v>31068.95</v>
          </cell>
          <cell r="U1388" t="e">
            <v>#REF!</v>
          </cell>
          <cell r="V1388">
            <v>0</v>
          </cell>
          <cell r="W1388">
            <v>0</v>
          </cell>
          <cell r="X1388" t="e">
            <v>#REF!</v>
          </cell>
          <cell r="Y1388" t="e">
            <v>#REF!</v>
          </cell>
        </row>
        <row r="1389">
          <cell r="A1389" t="str">
            <v>VILLANUEVA SANSORES LIA GENY</v>
          </cell>
          <cell r="B1389" t="str">
            <v>Proveedores Rentas</v>
          </cell>
          <cell r="C1389" t="str">
            <v>2.1.1.2.1.23.18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254948.39999999997</v>
          </cell>
          <cell r="P1389">
            <v>254948.39999999997</v>
          </cell>
          <cell r="Q1389">
            <v>0</v>
          </cell>
          <cell r="R1389">
            <v>254948.4</v>
          </cell>
          <cell r="S1389">
            <v>0</v>
          </cell>
          <cell r="T1389">
            <v>254948.4</v>
          </cell>
          <cell r="U1389" t="e">
            <v>#REF!</v>
          </cell>
          <cell r="V1389">
            <v>0</v>
          </cell>
          <cell r="W1389">
            <v>0</v>
          </cell>
          <cell r="X1389" t="e">
            <v>#REF!</v>
          </cell>
          <cell r="Y1389" t="e">
            <v>#REF!</v>
          </cell>
        </row>
        <row r="1390">
          <cell r="A1390" t="str">
            <v>VIVENDI LAS AMERICAS S.C.</v>
          </cell>
          <cell r="B1390" t="str">
            <v>RENTAS</v>
          </cell>
          <cell r="C1390" t="str">
            <v>2.1.1.2.1.23.34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39646.590000000004</v>
          </cell>
          <cell r="P1390">
            <v>39646.590000000004</v>
          </cell>
          <cell r="Q1390">
            <v>0</v>
          </cell>
          <cell r="R1390">
            <v>39646.589999999997</v>
          </cell>
          <cell r="S1390">
            <v>0</v>
          </cell>
          <cell r="T1390">
            <v>39646.589999999997</v>
          </cell>
          <cell r="U1390" t="e">
            <v>#REF!</v>
          </cell>
          <cell r="V1390">
            <v>0</v>
          </cell>
          <cell r="W1390">
            <v>0</v>
          </cell>
          <cell r="X1390" t="e">
            <v>#REF!</v>
          </cell>
          <cell r="Y1390" t="e">
            <v>#REF!</v>
          </cell>
        </row>
        <row r="1391">
          <cell r="A1391" t="str">
            <v>VILLANUEVA CORDOVA MARIA LUISA</v>
          </cell>
          <cell r="B1391" t="str">
            <v>Proveedores Rentas</v>
          </cell>
          <cell r="C1391" t="str">
            <v>2.1.1.2.1.23.51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219310.4</v>
          </cell>
          <cell r="P1391">
            <v>219310.4</v>
          </cell>
          <cell r="Q1391">
            <v>0</v>
          </cell>
          <cell r="R1391">
            <v>219310.4</v>
          </cell>
          <cell r="S1391">
            <v>0</v>
          </cell>
          <cell r="T1391">
            <v>219310.4</v>
          </cell>
          <cell r="U1391" t="e">
            <v>#REF!</v>
          </cell>
          <cell r="V1391">
            <v>0</v>
          </cell>
          <cell r="W1391">
            <v>0</v>
          </cell>
          <cell r="X1391" t="e">
            <v>#REF!</v>
          </cell>
          <cell r="Y1391" t="e">
            <v>#REF!</v>
          </cell>
        </row>
        <row r="1392">
          <cell r="A1392" t="str">
            <v>XACUR SALAZAR ALEJANDRO</v>
          </cell>
          <cell r="B1392" t="str">
            <v>Proveedores Rentas</v>
          </cell>
          <cell r="C1392" t="str">
            <v>2.1.1.2.1.25.11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189104</v>
          </cell>
          <cell r="P1392">
            <v>189104</v>
          </cell>
          <cell r="Q1392">
            <v>0</v>
          </cell>
          <cell r="R1392">
            <v>189104</v>
          </cell>
          <cell r="S1392">
            <v>0</v>
          </cell>
          <cell r="T1392">
            <v>189104</v>
          </cell>
          <cell r="U1392" t="e">
            <v>#REF!</v>
          </cell>
          <cell r="V1392">
            <v>0</v>
          </cell>
          <cell r="W1392">
            <v>0</v>
          </cell>
          <cell r="X1392" t="e">
            <v>#REF!</v>
          </cell>
          <cell r="Y1392" t="e">
            <v>#REF!</v>
          </cell>
        </row>
        <row r="1393">
          <cell r="A1393" t="str">
            <v>ZOGBY CHELUJA MARTINEZ MIGUEL</v>
          </cell>
          <cell r="B1393" t="str">
            <v>Proveedores Rentas</v>
          </cell>
          <cell r="C1393" t="str">
            <v>2.1.1.2.1.27.37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62137.919999999998</v>
          </cell>
          <cell r="P1393">
            <v>62137.919999999998</v>
          </cell>
          <cell r="Q1393">
            <v>0</v>
          </cell>
          <cell r="R1393">
            <v>62137.919999999998</v>
          </cell>
          <cell r="S1393">
            <v>0</v>
          </cell>
          <cell r="T1393">
            <v>62137.919999999998</v>
          </cell>
          <cell r="U1393" t="e">
            <v>#REF!</v>
          </cell>
          <cell r="V1393">
            <v>0</v>
          </cell>
          <cell r="W1393">
            <v>0</v>
          </cell>
          <cell r="X1393" t="e">
            <v>#REF!</v>
          </cell>
          <cell r="Y1393" t="e">
            <v>#REF!</v>
          </cell>
        </row>
        <row r="1394">
          <cell r="A1394" t="str">
            <v>ZAPATA VALES VICTOR MANUEL</v>
          </cell>
          <cell r="B1394" t="str">
            <v>Proveedores Rentas</v>
          </cell>
          <cell r="C1394" t="str">
            <v>2.1.1.2.1.27.8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661440</v>
          </cell>
          <cell r="P1394">
            <v>661440</v>
          </cell>
          <cell r="Q1394">
            <v>0</v>
          </cell>
          <cell r="R1394">
            <v>661440</v>
          </cell>
          <cell r="S1394">
            <v>0</v>
          </cell>
          <cell r="T1394">
            <v>661440</v>
          </cell>
          <cell r="U1394" t="e">
            <v>#REF!</v>
          </cell>
          <cell r="V1394">
            <v>0</v>
          </cell>
          <cell r="W1394">
            <v>0</v>
          </cell>
          <cell r="X1394" t="e">
            <v>#REF!</v>
          </cell>
          <cell r="Y1394" t="e">
            <v>#REF!</v>
          </cell>
        </row>
        <row r="1395">
          <cell r="A1395" t="str">
            <v>CENTRO COMERCIAL ABC, S. DE R.L. DE C.V.</v>
          </cell>
          <cell r="B1395" t="str">
            <v>Proveedores Rentas</v>
          </cell>
          <cell r="C1395" t="str">
            <v>2.1.1.2.1.3.110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906667</v>
          </cell>
          <cell r="P1395">
            <v>906667</v>
          </cell>
          <cell r="Q1395">
            <v>0</v>
          </cell>
          <cell r="R1395">
            <v>906667</v>
          </cell>
          <cell r="S1395">
            <v>0</v>
          </cell>
          <cell r="T1395">
            <v>906667</v>
          </cell>
          <cell r="U1395" t="e">
            <v>#REF!</v>
          </cell>
          <cell r="V1395">
            <v>0</v>
          </cell>
          <cell r="W1395">
            <v>0</v>
          </cell>
          <cell r="X1395" t="e">
            <v>#REF!</v>
          </cell>
          <cell r="Y1395" t="e">
            <v>#REF!</v>
          </cell>
        </row>
        <row r="1396">
          <cell r="A1396" t="str">
            <v>CAMIN CARDIN MANUEL MAXIMILIANO</v>
          </cell>
          <cell r="B1396" t="str">
            <v>Proveedores Rentas</v>
          </cell>
          <cell r="C1396" t="str">
            <v>2.1.1.2.1.3.116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296800</v>
          </cell>
          <cell r="P1396">
            <v>296800</v>
          </cell>
          <cell r="Q1396">
            <v>0</v>
          </cell>
          <cell r="R1396">
            <v>296800</v>
          </cell>
          <cell r="S1396">
            <v>0</v>
          </cell>
          <cell r="T1396">
            <v>296800</v>
          </cell>
          <cell r="U1396" t="e">
            <v>#REF!</v>
          </cell>
          <cell r="V1396">
            <v>0</v>
          </cell>
          <cell r="W1396">
            <v>0</v>
          </cell>
          <cell r="X1396" t="e">
            <v>#REF!</v>
          </cell>
          <cell r="Y1396" t="e">
            <v>#REF!</v>
          </cell>
        </row>
        <row r="1397">
          <cell r="A1397" t="str">
            <v>CANCUN LAND S.A. DE C.V.</v>
          </cell>
          <cell r="B1397" t="str">
            <v>Proveedores Rentas</v>
          </cell>
          <cell r="C1397" t="str">
            <v>2.1.1.2.1.3.122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239902.21000000002</v>
          </cell>
          <cell r="P1397">
            <v>239902.21000000002</v>
          </cell>
          <cell r="Q1397">
            <v>0</v>
          </cell>
          <cell r="R1397">
            <v>239902.21</v>
          </cell>
          <cell r="S1397">
            <v>0</v>
          </cell>
          <cell r="T1397">
            <v>239902.21</v>
          </cell>
          <cell r="U1397" t="e">
            <v>#REF!</v>
          </cell>
          <cell r="V1397">
            <v>0</v>
          </cell>
          <cell r="W1397">
            <v>0</v>
          </cell>
          <cell r="X1397" t="e">
            <v>#REF!</v>
          </cell>
          <cell r="Y1397" t="e">
            <v>#REF!</v>
          </cell>
        </row>
        <row r="1398">
          <cell r="A1398" t="str">
            <v>CHEJIN MEDINA ERNESTO</v>
          </cell>
          <cell r="B1398" t="str">
            <v>RENTAS</v>
          </cell>
          <cell r="C1398" t="str">
            <v>2.1.1.2.1.3.133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161120</v>
          </cell>
          <cell r="P1398">
            <v>161120</v>
          </cell>
          <cell r="Q1398">
            <v>0</v>
          </cell>
          <cell r="R1398">
            <v>161120</v>
          </cell>
          <cell r="S1398">
            <v>0</v>
          </cell>
          <cell r="T1398">
            <v>161120</v>
          </cell>
          <cell r="U1398" t="e">
            <v>#REF!</v>
          </cell>
          <cell r="V1398">
            <v>0</v>
          </cell>
          <cell r="W1398">
            <v>0</v>
          </cell>
          <cell r="X1398" t="e">
            <v>#REF!</v>
          </cell>
          <cell r="Y1398" t="e">
            <v>#REF!</v>
          </cell>
        </row>
        <row r="1399">
          <cell r="A1399" t="str">
            <v>CONDE MEDINA MANUEL JESUS</v>
          </cell>
          <cell r="B1399" t="str">
            <v>Proveedores Rentas</v>
          </cell>
          <cell r="C1399" t="str">
            <v>2.1.1.2.1.3.150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699600</v>
          </cell>
          <cell r="P1399">
            <v>699600</v>
          </cell>
          <cell r="Q1399">
            <v>0</v>
          </cell>
          <cell r="R1399">
            <v>699600</v>
          </cell>
          <cell r="S1399">
            <v>0</v>
          </cell>
          <cell r="T1399">
            <v>699600</v>
          </cell>
          <cell r="U1399" t="e">
            <v>#REF!</v>
          </cell>
          <cell r="V1399">
            <v>0</v>
          </cell>
          <cell r="W1399">
            <v>0</v>
          </cell>
          <cell r="X1399" t="e">
            <v>#REF!</v>
          </cell>
          <cell r="Y1399" t="e">
            <v>#REF!</v>
          </cell>
        </row>
        <row r="1400">
          <cell r="A1400" t="str">
            <v>CAMIN CARDIN RODRIGO CRISTOBAL</v>
          </cell>
          <cell r="B1400" t="str">
            <v>Proveedores Rentas</v>
          </cell>
          <cell r="C1400" t="str">
            <v>2.1.1.2.1.3.162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79500</v>
          </cell>
          <cell r="P1400">
            <v>79500</v>
          </cell>
          <cell r="Q1400">
            <v>0</v>
          </cell>
          <cell r="R1400">
            <v>79500</v>
          </cell>
          <cell r="S1400">
            <v>0</v>
          </cell>
          <cell r="T1400">
            <v>79500</v>
          </cell>
          <cell r="U1400" t="e">
            <v>#REF!</v>
          </cell>
          <cell r="V1400">
            <v>0</v>
          </cell>
          <cell r="W1400">
            <v>0</v>
          </cell>
          <cell r="X1400" t="e">
            <v>#REF!</v>
          </cell>
          <cell r="Y1400" t="e">
            <v>#REF!</v>
          </cell>
        </row>
        <row r="1401">
          <cell r="A1401" t="str">
            <v>CHEJIN MEDINA JUAN ENRIQUE</v>
          </cell>
          <cell r="B1401" t="str">
            <v>Proveedores Rentas</v>
          </cell>
          <cell r="C1401" t="str">
            <v>2.1.1.2.1.3.283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32158.2</v>
          </cell>
          <cell r="P1401">
            <v>32158.2</v>
          </cell>
          <cell r="Q1401">
            <v>0</v>
          </cell>
          <cell r="R1401">
            <v>32158.2</v>
          </cell>
          <cell r="S1401">
            <v>0</v>
          </cell>
          <cell r="T1401">
            <v>32158.2</v>
          </cell>
          <cell r="U1401" t="e">
            <v>#REF!</v>
          </cell>
          <cell r="V1401">
            <v>0</v>
          </cell>
          <cell r="W1401">
            <v>0</v>
          </cell>
          <cell r="X1401" t="e">
            <v>#REF!</v>
          </cell>
          <cell r="Y1401" t="e">
            <v>#REF!</v>
          </cell>
        </row>
        <row r="1402">
          <cell r="A1402" t="str">
            <v>CONSTRUCTORA INMOBILIARIA DE CANCUN SA DE CV</v>
          </cell>
          <cell r="B1402" t="str">
            <v>Proveedores Rentas</v>
          </cell>
          <cell r="C1402" t="str">
            <v>2.1.1.2.1.3.286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1856000</v>
          </cell>
          <cell r="P1402">
            <v>1856000</v>
          </cell>
          <cell r="Q1402">
            <v>0</v>
          </cell>
          <cell r="R1402">
            <v>1856000</v>
          </cell>
          <cell r="S1402">
            <v>0</v>
          </cell>
          <cell r="T1402">
            <v>1856000</v>
          </cell>
          <cell r="U1402" t="e">
            <v>#REF!</v>
          </cell>
          <cell r="V1402">
            <v>0</v>
          </cell>
          <cell r="W1402">
            <v>0</v>
          </cell>
          <cell r="X1402" t="e">
            <v>#REF!</v>
          </cell>
          <cell r="Y1402" t="e">
            <v>#REF!</v>
          </cell>
        </row>
        <row r="1403">
          <cell r="A1403" t="str">
            <v>CHNAID NOVELO OMAR ELIAS</v>
          </cell>
          <cell r="B1403" t="str">
            <v>Proveedores Rentas</v>
          </cell>
          <cell r="C1403" t="str">
            <v>2.1.1.2.1.3.469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49344.82</v>
          </cell>
          <cell r="P1403">
            <v>49344.82</v>
          </cell>
          <cell r="Q1403">
            <v>0</v>
          </cell>
          <cell r="R1403">
            <v>49344.82</v>
          </cell>
          <cell r="S1403">
            <v>0</v>
          </cell>
          <cell r="T1403">
            <v>49344.82</v>
          </cell>
          <cell r="U1403" t="e">
            <v>#REF!</v>
          </cell>
          <cell r="V1403">
            <v>0</v>
          </cell>
          <cell r="W1403">
            <v>0</v>
          </cell>
          <cell r="X1403" t="e">
            <v>#REF!</v>
          </cell>
          <cell r="Y1403" t="e">
            <v>#REF!</v>
          </cell>
        </row>
        <row r="1404">
          <cell r="A1404" t="str">
            <v>CIAU SUAREZ JEREMIAS</v>
          </cell>
          <cell r="B1404" t="str">
            <v>Proveedores Rentas</v>
          </cell>
          <cell r="C1404" t="str">
            <v>2.1.1.2.1.3.470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42400</v>
          </cell>
          <cell r="P1404">
            <v>42400</v>
          </cell>
          <cell r="Q1404">
            <v>0</v>
          </cell>
          <cell r="R1404">
            <v>42400</v>
          </cell>
          <cell r="S1404">
            <v>0</v>
          </cell>
          <cell r="T1404">
            <v>42400</v>
          </cell>
          <cell r="U1404" t="e">
            <v>#REF!</v>
          </cell>
          <cell r="V1404">
            <v>0</v>
          </cell>
          <cell r="W1404">
            <v>0</v>
          </cell>
          <cell r="X1404" t="e">
            <v>#REF!</v>
          </cell>
          <cell r="Y1404" t="e">
            <v>#REF!</v>
          </cell>
        </row>
        <row r="1405">
          <cell r="A1405" t="str">
            <v>CHAVEZ MIRANDA SARA ROSARIO</v>
          </cell>
          <cell r="B1405" t="str">
            <v>Proveedores Rentas</v>
          </cell>
          <cell r="C1405" t="str">
            <v>2.1.1.2.1.3.54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212000</v>
          </cell>
          <cell r="P1405">
            <v>212000</v>
          </cell>
          <cell r="Q1405">
            <v>0</v>
          </cell>
          <cell r="R1405">
            <v>212000</v>
          </cell>
          <cell r="S1405">
            <v>0</v>
          </cell>
          <cell r="T1405">
            <v>212000</v>
          </cell>
          <cell r="U1405" t="e">
            <v>#REF!</v>
          </cell>
          <cell r="V1405">
            <v>0</v>
          </cell>
          <cell r="W1405">
            <v>0</v>
          </cell>
          <cell r="X1405" t="e">
            <v>#REF!</v>
          </cell>
          <cell r="Y1405" t="e">
            <v>#REF!</v>
          </cell>
        </row>
        <row r="1406">
          <cell r="A1406" t="str">
            <v>CHIM PECH JUAN B</v>
          </cell>
          <cell r="B1406" t="str">
            <v>Proveedores Rentas</v>
          </cell>
          <cell r="C1406" t="str">
            <v>2.1.1.2.1.3.557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950344.58</v>
          </cell>
          <cell r="P1406">
            <v>950344.58</v>
          </cell>
          <cell r="Q1406">
            <v>0</v>
          </cell>
          <cell r="R1406">
            <v>950344.58</v>
          </cell>
          <cell r="S1406">
            <v>0</v>
          </cell>
          <cell r="T1406">
            <v>950344.58</v>
          </cell>
          <cell r="U1406" t="e">
            <v>#REF!</v>
          </cell>
          <cell r="V1406">
            <v>0</v>
          </cell>
          <cell r="W1406">
            <v>0</v>
          </cell>
          <cell r="X1406" t="e">
            <v>#REF!</v>
          </cell>
          <cell r="Y1406" t="e">
            <v>#REF!</v>
          </cell>
        </row>
        <row r="1407">
          <cell r="A1407" t="str">
            <v>CRUZ GARRIDO MARIA DE LOS ANGELES</v>
          </cell>
          <cell r="B1407" t="str">
            <v>Proveedores Rentas</v>
          </cell>
          <cell r="C1407" t="str">
            <v>2.1.1.2.1.3.62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203520</v>
          </cell>
          <cell r="P1407">
            <v>203520</v>
          </cell>
          <cell r="Q1407">
            <v>0</v>
          </cell>
          <cell r="R1407">
            <v>203520</v>
          </cell>
          <cell r="S1407">
            <v>0</v>
          </cell>
          <cell r="T1407">
            <v>203520</v>
          </cell>
          <cell r="U1407" t="e">
            <v>#REF!</v>
          </cell>
          <cell r="V1407">
            <v>0</v>
          </cell>
          <cell r="W1407">
            <v>0</v>
          </cell>
          <cell r="X1407" t="e">
            <v>#REF!</v>
          </cell>
          <cell r="Y1407" t="e">
            <v>#REF!</v>
          </cell>
        </row>
        <row r="1408">
          <cell r="A1408" t="str">
            <v>CORONA MANCILLA RODOLFO</v>
          </cell>
          <cell r="B1408" t="str">
            <v>RENTAS</v>
          </cell>
          <cell r="C1408" t="str">
            <v>2.1.1.2.1.3.637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86800</v>
          </cell>
          <cell r="P1408">
            <v>86800</v>
          </cell>
          <cell r="Q1408">
            <v>0</v>
          </cell>
          <cell r="R1408">
            <v>86800</v>
          </cell>
          <cell r="S1408">
            <v>0</v>
          </cell>
          <cell r="T1408">
            <v>86800</v>
          </cell>
          <cell r="U1408" t="e">
            <v>#REF!</v>
          </cell>
          <cell r="V1408">
            <v>0</v>
          </cell>
          <cell r="W1408">
            <v>0</v>
          </cell>
          <cell r="X1408" t="e">
            <v>#REF!</v>
          </cell>
          <cell r="Y1408" t="e">
            <v>#REF!</v>
          </cell>
        </row>
        <row r="1409">
          <cell r="A1409" t="str">
            <v>COLLI HUCHIM WILSON ISMAEL</v>
          </cell>
          <cell r="B1409" t="str">
            <v>Proveedores Rentas</v>
          </cell>
          <cell r="C1409" t="str">
            <v>2.1.1.2.1.3.645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63600</v>
          </cell>
          <cell r="P1409">
            <v>63600</v>
          </cell>
          <cell r="Q1409">
            <v>0</v>
          </cell>
          <cell r="R1409">
            <v>63600</v>
          </cell>
          <cell r="S1409">
            <v>0</v>
          </cell>
          <cell r="T1409">
            <v>63600</v>
          </cell>
          <cell r="U1409" t="e">
            <v>#REF!</v>
          </cell>
          <cell r="V1409">
            <v>0</v>
          </cell>
          <cell r="W1409">
            <v>0</v>
          </cell>
          <cell r="X1409" t="e">
            <v>#REF!</v>
          </cell>
          <cell r="Y1409" t="e">
            <v>#REF!</v>
          </cell>
        </row>
        <row r="1410">
          <cell r="A1410" t="str">
            <v>DEKEL OPERATION CANCUN 1, S.A. DE C.V.</v>
          </cell>
          <cell r="B1410" t="str">
            <v>RENTAS</v>
          </cell>
          <cell r="C1410" t="str">
            <v>2.1.1.2.1.4.133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104832.07</v>
          </cell>
          <cell r="P1410">
            <v>104832.07</v>
          </cell>
          <cell r="Q1410">
            <v>0</v>
          </cell>
          <cell r="R1410">
            <v>104832.07</v>
          </cell>
          <cell r="S1410">
            <v>0</v>
          </cell>
          <cell r="T1410">
            <v>104832.07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104832.07</v>
          </cell>
        </row>
        <row r="1411">
          <cell r="A1411" t="str">
            <v>DESARROLLADORA LOS CORALES, S.A. DE C.V.</v>
          </cell>
          <cell r="B1411" t="str">
            <v>Proveedores Rentas</v>
          </cell>
          <cell r="C1411" t="str">
            <v>2.1.1.2.1.4.31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313200</v>
          </cell>
          <cell r="P1411">
            <v>313200</v>
          </cell>
          <cell r="Q1411">
            <v>0</v>
          </cell>
          <cell r="R1411">
            <v>313200</v>
          </cell>
          <cell r="S1411">
            <v>0</v>
          </cell>
          <cell r="T1411">
            <v>313200</v>
          </cell>
          <cell r="U1411" t="e">
            <v>#REF!</v>
          </cell>
          <cell r="V1411">
            <v>0</v>
          </cell>
          <cell r="W1411">
            <v>0</v>
          </cell>
          <cell r="X1411" t="e">
            <v>#REF!</v>
          </cell>
          <cell r="Y1411" t="e">
            <v>#REF!</v>
          </cell>
        </row>
        <row r="1412">
          <cell r="A1412" t="str">
            <v>DE YTA LOPEZ HUMBERTO</v>
          </cell>
          <cell r="B1412" t="str">
            <v>RENTAS</v>
          </cell>
          <cell r="C1412" t="str">
            <v>2.1.1.2.1.4.64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127200</v>
          </cell>
          <cell r="P1412">
            <v>127200</v>
          </cell>
          <cell r="Q1412">
            <v>0</v>
          </cell>
          <cell r="R1412">
            <v>127200</v>
          </cell>
          <cell r="S1412">
            <v>0</v>
          </cell>
          <cell r="T1412">
            <v>127200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127200</v>
          </cell>
        </row>
        <row r="1413">
          <cell r="A1413" t="str">
            <v>ESCALANTE LOPEZ EZEQUIEL DE JESUS</v>
          </cell>
          <cell r="B1413" t="str">
            <v>Proveedores Rentas</v>
          </cell>
          <cell r="C1413" t="str">
            <v>2.1.1.2.1.5.1175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52470</v>
          </cell>
          <cell r="P1413">
            <v>52470</v>
          </cell>
          <cell r="Q1413">
            <v>0</v>
          </cell>
          <cell r="R1413">
            <v>52470</v>
          </cell>
          <cell r="S1413">
            <v>0</v>
          </cell>
          <cell r="T1413">
            <v>52470</v>
          </cell>
          <cell r="U1413" t="e">
            <v>#REF!</v>
          </cell>
          <cell r="V1413">
            <v>0</v>
          </cell>
          <cell r="W1413">
            <v>0</v>
          </cell>
          <cell r="X1413" t="e">
            <v>#REF!</v>
          </cell>
          <cell r="Y1413" t="e">
            <v>#REF!</v>
          </cell>
        </row>
        <row r="1414">
          <cell r="A1414" t="str">
            <v>ESTUPIÑAN ZAMBRANO MARIA DE LOURDES</v>
          </cell>
          <cell r="B1414" t="str">
            <v>Proveedores Rentas</v>
          </cell>
          <cell r="C1414" t="str">
            <v>2.1.1.2.1.5.19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108906.72</v>
          </cell>
          <cell r="P1414">
            <v>108906.72</v>
          </cell>
          <cell r="Q1414">
            <v>0</v>
          </cell>
          <cell r="R1414">
            <v>108906.72</v>
          </cell>
          <cell r="S1414">
            <v>0</v>
          </cell>
          <cell r="T1414">
            <v>108906.72</v>
          </cell>
          <cell r="U1414" t="e">
            <v>#REF!</v>
          </cell>
          <cell r="V1414">
            <v>0</v>
          </cell>
          <cell r="W1414">
            <v>0</v>
          </cell>
          <cell r="X1414" t="e">
            <v>#REF!</v>
          </cell>
          <cell r="Y1414" t="e">
            <v>#REF!</v>
          </cell>
        </row>
        <row r="1415">
          <cell r="A1415" t="str">
            <v>FERRAT CARMICHEL CALIXTRO AUGUSTO</v>
          </cell>
          <cell r="B1415" t="str">
            <v>Proveedores Rentas</v>
          </cell>
          <cell r="C1415" t="str">
            <v>2.1.1.2.1.6.37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42400</v>
          </cell>
          <cell r="P1415">
            <v>42400</v>
          </cell>
          <cell r="Q1415">
            <v>0</v>
          </cell>
          <cell r="R1415">
            <v>42400</v>
          </cell>
          <cell r="S1415">
            <v>0</v>
          </cell>
          <cell r="T1415">
            <v>42400</v>
          </cell>
          <cell r="U1415" t="e">
            <v>#REF!</v>
          </cell>
          <cell r="V1415">
            <v>0</v>
          </cell>
          <cell r="W1415">
            <v>0</v>
          </cell>
          <cell r="X1415" t="e">
            <v>#REF!</v>
          </cell>
          <cell r="Y1415" t="e">
            <v>#REF!</v>
          </cell>
        </row>
        <row r="1416">
          <cell r="A1416" t="str">
            <v>FONDO EDIFICA DEL SURESTE, S.A. DE C.V.</v>
          </cell>
          <cell r="B1416" t="str">
            <v>Proveedores Rentas</v>
          </cell>
          <cell r="C1416" t="str">
            <v>2.1.1.2.1.6.81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135720</v>
          </cell>
          <cell r="P1416">
            <v>135720</v>
          </cell>
          <cell r="Q1416">
            <v>0</v>
          </cell>
          <cell r="R1416">
            <v>135720</v>
          </cell>
          <cell r="S1416">
            <v>0</v>
          </cell>
          <cell r="T1416">
            <v>135720</v>
          </cell>
          <cell r="U1416" t="e">
            <v>#REF!</v>
          </cell>
          <cell r="V1416">
            <v>0</v>
          </cell>
          <cell r="W1416">
            <v>0</v>
          </cell>
          <cell r="X1416" t="e">
            <v>#REF!</v>
          </cell>
          <cell r="Y1416" t="e">
            <v>#REF!</v>
          </cell>
        </row>
        <row r="1417">
          <cell r="A1417" t="str">
            <v>FONDO DE GARANTIA Y FOMENTO PARA AGRICULTURA GANADERIA Y AVICULTURA</v>
          </cell>
          <cell r="B1417" t="str">
            <v>Proveedores Rentas</v>
          </cell>
          <cell r="C1417" t="str">
            <v>2.1.1.2.1.6.83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47947.44</v>
          </cell>
          <cell r="P1417">
            <v>47947.44</v>
          </cell>
          <cell r="Q1417">
            <v>0</v>
          </cell>
          <cell r="R1417">
            <v>47947.44</v>
          </cell>
          <cell r="S1417">
            <v>0</v>
          </cell>
          <cell r="T1417">
            <v>47947.44</v>
          </cell>
          <cell r="U1417" t="e">
            <v>#REF!</v>
          </cell>
          <cell r="V1417">
            <v>0</v>
          </cell>
          <cell r="W1417">
            <v>0</v>
          </cell>
          <cell r="X1417" t="e">
            <v>#REF!</v>
          </cell>
          <cell r="Y1417" t="e">
            <v>#REF!</v>
          </cell>
        </row>
        <row r="1418">
          <cell r="A1418" t="str">
            <v>FERRAEZ OSORIO JOSE DOLORES</v>
          </cell>
          <cell r="B1418" t="str">
            <v>Proveedores Rentas</v>
          </cell>
          <cell r="C1418" t="str">
            <v>2.1.1.2.1.6.93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84800</v>
          </cell>
          <cell r="P1418">
            <v>84800</v>
          </cell>
          <cell r="Q1418">
            <v>0</v>
          </cell>
          <cell r="R1418">
            <v>84800</v>
          </cell>
          <cell r="S1418">
            <v>0</v>
          </cell>
          <cell r="T1418">
            <v>84800</v>
          </cell>
          <cell r="U1418" t="e">
            <v>#REF!</v>
          </cell>
          <cell r="V1418">
            <v>0</v>
          </cell>
          <cell r="W1418">
            <v>0</v>
          </cell>
          <cell r="X1418" t="e">
            <v>#REF!</v>
          </cell>
          <cell r="Y1418" t="e">
            <v>#REF!</v>
          </cell>
        </row>
        <row r="1419">
          <cell r="A1419" t="str">
            <v>GRUPO RITCO DE PRODUCCION S.A. DE C.V.</v>
          </cell>
          <cell r="B1419" t="str">
            <v>Proveedores Rentas</v>
          </cell>
          <cell r="C1419" t="str">
            <v>2.1.1.2.1.7.111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517399.88</v>
          </cell>
          <cell r="P1419">
            <v>517399.88</v>
          </cell>
          <cell r="Q1419">
            <v>0</v>
          </cell>
          <cell r="R1419">
            <v>517399.88</v>
          </cell>
          <cell r="S1419">
            <v>0</v>
          </cell>
          <cell r="T1419">
            <v>517399.88</v>
          </cell>
          <cell r="U1419" t="e">
            <v>#REF!</v>
          </cell>
          <cell r="V1419">
            <v>0</v>
          </cell>
          <cell r="W1419">
            <v>0</v>
          </cell>
          <cell r="X1419" t="e">
            <v>#REF!</v>
          </cell>
          <cell r="Y1419" t="e">
            <v>#REF!</v>
          </cell>
        </row>
        <row r="1420">
          <cell r="A1420" t="str">
            <v>GARRIDO CHI MARIA TERESA DE JESUS</v>
          </cell>
          <cell r="B1420" t="str">
            <v>RENTAS</v>
          </cell>
          <cell r="C1420" t="str">
            <v>2.1.1.2.1.7.145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10600</v>
          </cell>
          <cell r="K1420">
            <v>10600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10600</v>
          </cell>
          <cell r="Q1420">
            <v>0</v>
          </cell>
          <cell r="R1420">
            <v>10600</v>
          </cell>
          <cell r="S1420">
            <v>0</v>
          </cell>
          <cell r="T1420">
            <v>10600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10600</v>
          </cell>
        </row>
        <row r="1421">
          <cell r="A1421" t="str">
            <v>GOROSICA BOBADILLA ALVARO</v>
          </cell>
          <cell r="B1421" t="str">
            <v>Proveedores Rentas</v>
          </cell>
          <cell r="C1421" t="str">
            <v>2.1.1.2.1.7.20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21836</v>
          </cell>
          <cell r="P1421">
            <v>21836</v>
          </cell>
          <cell r="Q1421">
            <v>0</v>
          </cell>
          <cell r="R1421">
            <v>21836</v>
          </cell>
          <cell r="S1421">
            <v>0</v>
          </cell>
          <cell r="T1421">
            <v>21836</v>
          </cell>
          <cell r="U1421" t="e">
            <v>#REF!</v>
          </cell>
          <cell r="V1421">
            <v>0</v>
          </cell>
          <cell r="W1421">
            <v>0</v>
          </cell>
          <cell r="X1421" t="e">
            <v>#REF!</v>
          </cell>
          <cell r="Y1421" t="e">
            <v>#REF!</v>
          </cell>
        </row>
        <row r="1422">
          <cell r="A1422" t="str">
            <v>HERNANDEZ CARRILLO ELIGIO</v>
          </cell>
          <cell r="B1422" t="str">
            <v>Proveedores Rentas</v>
          </cell>
          <cell r="C1422" t="str">
            <v>2.1.1.2.1.8.78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144000</v>
          </cell>
          <cell r="P1422">
            <v>144000</v>
          </cell>
          <cell r="Q1422">
            <v>0</v>
          </cell>
          <cell r="R1422">
            <v>144000</v>
          </cell>
          <cell r="S1422">
            <v>0</v>
          </cell>
          <cell r="T1422">
            <v>144000</v>
          </cell>
          <cell r="U1422" t="e">
            <v>#REF!</v>
          </cell>
          <cell r="V1422">
            <v>0</v>
          </cell>
          <cell r="W1422">
            <v>0</v>
          </cell>
          <cell r="X1422" t="e">
            <v>#REF!</v>
          </cell>
          <cell r="Y1422" t="e">
            <v>#REF!</v>
          </cell>
        </row>
        <row r="1423">
          <cell r="A1423" t="str">
            <v>INMOBILIARIA HOLLYWOOD DE CANCUN, S.A. DE C.V.</v>
          </cell>
          <cell r="B1423" t="str">
            <v>Proveedores Rentas</v>
          </cell>
          <cell r="C1423" t="str">
            <v>2.1.1.2.1.9.126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3480000</v>
          </cell>
          <cell r="P1423">
            <v>3480000</v>
          </cell>
          <cell r="Q1423">
            <v>0</v>
          </cell>
          <cell r="R1423">
            <v>3480000</v>
          </cell>
          <cell r="S1423">
            <v>0</v>
          </cell>
          <cell r="T1423">
            <v>3480000</v>
          </cell>
          <cell r="U1423" t="e">
            <v>#REF!</v>
          </cell>
          <cell r="V1423">
            <v>0</v>
          </cell>
          <cell r="W1423">
            <v>0</v>
          </cell>
          <cell r="X1423" t="e">
            <v>#REF!</v>
          </cell>
          <cell r="Y1423" t="e">
            <v>#REF!</v>
          </cell>
        </row>
        <row r="1424">
          <cell r="A1424" t="str">
            <v>INVERSIONES HELIOS, S.A. DE C.V.</v>
          </cell>
          <cell r="B1424" t="str">
            <v>Proveedores Rentas</v>
          </cell>
          <cell r="C1424" t="str">
            <v>2.1.1.2.1.9.2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69000</v>
          </cell>
          <cell r="P1424">
            <v>69000</v>
          </cell>
          <cell r="Q1424">
            <v>0</v>
          </cell>
          <cell r="R1424">
            <v>69000</v>
          </cell>
          <cell r="S1424">
            <v>0</v>
          </cell>
          <cell r="T1424">
            <v>69000</v>
          </cell>
          <cell r="U1424" t="e">
            <v>#REF!</v>
          </cell>
          <cell r="V1424">
            <v>0</v>
          </cell>
          <cell r="W1424">
            <v>0</v>
          </cell>
          <cell r="X1424" t="e">
            <v>#REF!</v>
          </cell>
          <cell r="Y1424" t="e">
            <v>#REF!</v>
          </cell>
        </row>
        <row r="1425">
          <cell r="A1425" t="str">
            <v>INMOBILIARIA EDME S. DE R.L. DE C.V.</v>
          </cell>
          <cell r="B1425" t="str">
            <v>RENTAS</v>
          </cell>
          <cell r="C1425" t="str">
            <v>2.1.1.2.1.9.49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301600</v>
          </cell>
          <cell r="K1425">
            <v>301600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301600</v>
          </cell>
          <cell r="Q1425">
            <v>0</v>
          </cell>
          <cell r="R1425">
            <v>301600</v>
          </cell>
          <cell r="S1425">
            <v>0</v>
          </cell>
          <cell r="T1425">
            <v>301600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301600</v>
          </cell>
        </row>
        <row r="1426">
          <cell r="A1426" t="str">
            <v>INMOBILIARIA PEAFU S.A. DE C.V.</v>
          </cell>
          <cell r="B1426" t="str">
            <v>RENTAS</v>
          </cell>
          <cell r="C1426" t="str">
            <v>2.1.1.2.1.9.60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306240</v>
          </cell>
          <cell r="K1426">
            <v>306240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306240</v>
          </cell>
          <cell r="Q1426">
            <v>0</v>
          </cell>
          <cell r="R1426">
            <v>306240</v>
          </cell>
          <cell r="S1426">
            <v>0</v>
          </cell>
          <cell r="T1426">
            <v>306240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306240</v>
          </cell>
        </row>
        <row r="1427">
          <cell r="A1427" t="str">
            <v>EMILIO VILLANUEVA SOSA</v>
          </cell>
          <cell r="B1427" t="str">
            <v>Proveedores Rentas</v>
          </cell>
          <cell r="C1427" t="str">
            <v>RENSR1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5395769</v>
          </cell>
          <cell r="T1427">
            <v>5395769</v>
          </cell>
          <cell r="U1427">
            <v>0</v>
          </cell>
          <cell r="V1427">
            <v>0</v>
          </cell>
          <cell r="W1427" t="e">
            <v>#REF!</v>
          </cell>
          <cell r="X1427" t="e">
            <v>#REF!</v>
          </cell>
          <cell r="Y1427" t="e">
            <v>#REF!</v>
          </cell>
        </row>
        <row r="1428">
          <cell r="A1428" t="str">
            <v>SEGUROS (SEGUROS DE VIDA DE TRABAJADORES Y DE VEHICULOS DEL GOBIERNO DEL, ESTADO)</v>
          </cell>
          <cell r="B1428">
            <v>0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</row>
        <row r="1429">
          <cell r="A1429" t="str">
            <v>BENEFICIARIO</v>
          </cell>
          <cell r="B1429" t="str">
            <v>RUBRO EGRESOS</v>
          </cell>
          <cell r="C1429" t="str">
            <v>CUENTA</v>
          </cell>
          <cell r="D1429" t="str">
            <v>EJERCICIO 2010</v>
          </cell>
          <cell r="E1429" t="str">
            <v>EJERCICIO 2011</v>
          </cell>
          <cell r="F1429" t="str">
            <v>EJERCICIO 2012</v>
          </cell>
          <cell r="G1429" t="str">
            <v>EJERCICIO 2013</v>
          </cell>
          <cell r="H1429" t="str">
            <v>EJERCICIO 2014</v>
          </cell>
          <cell r="I1429" t="str">
            <v>EJERCICIO 2015</v>
          </cell>
          <cell r="J1429" t="str">
            <v>EJERCICIO 2016</v>
          </cell>
          <cell r="K1429" t="str">
            <v>Total Hasta 2016</v>
          </cell>
          <cell r="L1429" t="str">
            <v>EJERCICIO 2017</v>
          </cell>
          <cell r="M1429" t="str">
            <v>EJERCICIO 2018</v>
          </cell>
          <cell r="N1429" t="str">
            <v>EJERCICIO 2019</v>
          </cell>
          <cell r="O1429" t="str">
            <v>EJERCICIO 2020</v>
          </cell>
          <cell r="P1429" t="str">
            <v>Total general EGRESOS</v>
          </cell>
          <cell r="Q1429" t="str">
            <v>DIFERENCIA</v>
          </cell>
          <cell r="R1429" t="str">
            <v>SALDO EN BALANZA AL 31 DE DICIEMBRE 2020</v>
          </cell>
          <cell r="S1429" t="str">
            <v>CXP GENERADAS EN EL MES  (ENERO 2021)</v>
          </cell>
          <cell r="T1429" t="str">
            <v>TOTAL CXP AL 31 DE ENERO 2021</v>
          </cell>
          <cell r="U1429" t="str">
            <v>PAGOS CON RECURSOS PARA (ADEFAS 2020)</v>
          </cell>
          <cell r="V1429" t="str">
            <v>PAGOS VON RECURSOS PARA (PASIVOS 2020)</v>
          </cell>
          <cell r="W1429" t="str">
            <v>PAGOS CON RECURSOS 2021</v>
          </cell>
          <cell r="X1429" t="str">
            <v>TOTAL PAGADO EN EL MES DE ENERO 2021</v>
          </cell>
          <cell r="Y1429" t="str">
            <v>SALDO FINAL</v>
          </cell>
        </row>
        <row r="1430">
          <cell r="A1430" t="str">
            <v>SEGUROS (SEGUROS DE VIDA DE TRABAJADORES Y DE VEHICULOS DEL GOBIERNO DEL, ESTADO)</v>
          </cell>
          <cell r="B1430">
            <v>0</v>
          </cell>
          <cell r="C1430" t="str">
            <v>2.1.1.2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21200</v>
          </cell>
          <cell r="N1430">
            <v>0</v>
          </cell>
          <cell r="O1430">
            <v>4782524.07</v>
          </cell>
          <cell r="P1430">
            <v>4803724.07</v>
          </cell>
          <cell r="Q1430">
            <v>0</v>
          </cell>
          <cell r="R1430">
            <v>4803724.0699999994</v>
          </cell>
          <cell r="S1430">
            <v>0</v>
          </cell>
          <cell r="T1430">
            <v>4803724.0699999994</v>
          </cell>
          <cell r="U1430" t="e">
            <v>#REF!</v>
          </cell>
          <cell r="V1430" t="e">
            <v>#REF!</v>
          </cell>
          <cell r="W1430">
            <v>0</v>
          </cell>
          <cell r="X1430" t="e">
            <v>#REF!</v>
          </cell>
          <cell r="Y1430" t="e">
            <v>#REF!</v>
          </cell>
        </row>
        <row r="1431">
          <cell r="A1431" t="str">
            <v>QUALITAS COMPAÑIA DE SEGUROS, S.A. DE C.V.</v>
          </cell>
          <cell r="B1431" t="str">
            <v>seguros</v>
          </cell>
          <cell r="C1431" t="str">
            <v>2.1.1.2.1.18.5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605</v>
          </cell>
          <cell r="P1431">
            <v>605</v>
          </cell>
          <cell r="Q1431">
            <v>0</v>
          </cell>
          <cell r="R1431">
            <v>605</v>
          </cell>
          <cell r="S1431">
            <v>0</v>
          </cell>
          <cell r="T1431">
            <v>605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605</v>
          </cell>
        </row>
        <row r="1432">
          <cell r="A1432" t="str">
            <v>SEGUROS MULTIVA,S.A. GRUPO FINANCIERO MULTIVA</v>
          </cell>
          <cell r="B1432" t="str">
            <v>seguros</v>
          </cell>
          <cell r="C1432" t="str">
            <v>2.1.1.2.1.20.142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7084.93</v>
          </cell>
          <cell r="P1432">
            <v>7084.93</v>
          </cell>
          <cell r="Q1432">
            <v>0</v>
          </cell>
          <cell r="R1432">
            <v>7084.93</v>
          </cell>
          <cell r="S1432">
            <v>0</v>
          </cell>
          <cell r="T1432">
            <v>7084.93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7084.93</v>
          </cell>
        </row>
        <row r="1433">
          <cell r="A1433" t="str">
            <v>SEGUROS ATLAS, S.A.</v>
          </cell>
          <cell r="B1433" t="str">
            <v>seguros</v>
          </cell>
          <cell r="C1433" t="str">
            <v>2.1.1.2.1.20.260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4774834.1400000006</v>
          </cell>
          <cell r="P1433">
            <v>4774834.1400000006</v>
          </cell>
          <cell r="Q1433">
            <v>0</v>
          </cell>
          <cell r="R1433">
            <v>4774834.1399999997</v>
          </cell>
          <cell r="S1433">
            <v>0</v>
          </cell>
          <cell r="T1433">
            <v>4774834.1399999997</v>
          </cell>
          <cell r="U1433" t="e">
            <v>#REF!</v>
          </cell>
          <cell r="V1433" t="e">
            <v>#REF!</v>
          </cell>
          <cell r="W1433">
            <v>0</v>
          </cell>
          <cell r="X1433" t="e">
            <v>#REF!</v>
          </cell>
          <cell r="Y1433" t="e">
            <v>#REF!</v>
          </cell>
        </row>
        <row r="1434">
          <cell r="A1434" t="str">
            <v>HDI SEGUROS S.A. DE C.V.</v>
          </cell>
          <cell r="B1434" t="str">
            <v>seguros</v>
          </cell>
          <cell r="C1434" t="str">
            <v>2.1.1.2.1.8.87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21200</v>
          </cell>
          <cell r="N1434">
            <v>0</v>
          </cell>
          <cell r="O1434">
            <v>0</v>
          </cell>
          <cell r="P1434">
            <v>21200</v>
          </cell>
          <cell r="Q1434">
            <v>0</v>
          </cell>
          <cell r="R1434">
            <v>21200</v>
          </cell>
          <cell r="S1434">
            <v>0</v>
          </cell>
          <cell r="T1434">
            <v>21200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21200</v>
          </cell>
        </row>
        <row r="1435">
          <cell r="A1435" t="str">
            <v>ORGANISMOS</v>
          </cell>
          <cell r="B1435">
            <v>0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</row>
        <row r="1436">
          <cell r="A1436" t="str">
            <v>BENEFICIARIO</v>
          </cell>
          <cell r="B1436" t="str">
            <v>RUBRO EGRESOS</v>
          </cell>
          <cell r="C1436" t="str">
            <v>CUENTA</v>
          </cell>
          <cell r="D1436" t="str">
            <v>EJERCICIO 2010</v>
          </cell>
          <cell r="E1436" t="str">
            <v>EJERCICIO 2011</v>
          </cell>
          <cell r="F1436" t="str">
            <v>EJERCICIO 2012</v>
          </cell>
          <cell r="G1436" t="str">
            <v>EJERCICIO 2013</v>
          </cell>
          <cell r="H1436" t="str">
            <v>EJERCICIO 2014</v>
          </cell>
          <cell r="I1436" t="str">
            <v>EJERCICIO 2015</v>
          </cell>
          <cell r="J1436" t="str">
            <v>EJERCICIO 2016</v>
          </cell>
          <cell r="K1436" t="str">
            <v>Total Hasta 2016</v>
          </cell>
          <cell r="L1436" t="str">
            <v>EJERCICIO 2017</v>
          </cell>
          <cell r="M1436" t="str">
            <v>EJERCICIO 2018</v>
          </cell>
          <cell r="N1436" t="str">
            <v>EJERCICIO 2019</v>
          </cell>
          <cell r="O1436" t="str">
            <v>EJERCICIO 2020</v>
          </cell>
          <cell r="P1436" t="str">
            <v>Total general EGRESOS</v>
          </cell>
          <cell r="Q1436" t="str">
            <v>DIFERENCIA</v>
          </cell>
          <cell r="R1436" t="str">
            <v>SALDO EN BALANZA AL 31 DE DICIEMBRE 2020</v>
          </cell>
          <cell r="S1436" t="str">
            <v>CXP GENERADAS EN EL MES  (ENERO 2021)</v>
          </cell>
          <cell r="T1436" t="str">
            <v>TOTAL CXP AL 31 DE ENERO 2021</v>
          </cell>
          <cell r="U1436" t="str">
            <v>PAGOS CON RECURSOS PARA (ADEFAS 2020)</v>
          </cell>
          <cell r="V1436" t="str">
            <v>PAGOS VON RECURSOS PARA (PASIVOS 2020)</v>
          </cell>
          <cell r="W1436" t="str">
            <v>PAGOS CON RECURSOS 2021</v>
          </cell>
          <cell r="X1436" t="str">
            <v>TOTAL PAGADO EN EL MES DE ENERO 2021</v>
          </cell>
          <cell r="Y1436" t="str">
            <v>SALDO FINAL</v>
          </cell>
        </row>
        <row r="1437">
          <cell r="A1437" t="str">
            <v>ORGANISMOS</v>
          </cell>
          <cell r="B1437">
            <v>0</v>
          </cell>
          <cell r="C1437" t="str">
            <v>2.1.1.5.1</v>
          </cell>
          <cell r="D1437">
            <v>0</v>
          </cell>
          <cell r="E1437">
            <v>7580000</v>
          </cell>
          <cell r="F1437">
            <v>2003582.5</v>
          </cell>
          <cell r="G1437">
            <v>10317641.07</v>
          </cell>
          <cell r="H1437">
            <v>22099592.119999997</v>
          </cell>
          <cell r="I1437">
            <v>186003247.87000003</v>
          </cell>
          <cell r="J1437">
            <v>474725387.27999985</v>
          </cell>
          <cell r="K1437">
            <v>702729450.83999991</v>
          </cell>
          <cell r="L1437">
            <v>410328646.27999997</v>
          </cell>
          <cell r="M1437">
            <v>672584220.38000011</v>
          </cell>
          <cell r="N1437">
            <v>910204595.50999987</v>
          </cell>
          <cell r="O1437">
            <v>2012627829.2299995</v>
          </cell>
          <cell r="P1437">
            <v>4708474742.2399998</v>
          </cell>
          <cell r="Q1437">
            <v>0</v>
          </cell>
          <cell r="R1437">
            <v>4708474742.2399998</v>
          </cell>
          <cell r="S1437">
            <v>813754211.31000018</v>
          </cell>
          <cell r="T1437">
            <v>6055983383.1899967</v>
          </cell>
          <cell r="U1437" t="e">
            <v>#REF!</v>
          </cell>
          <cell r="V1437" t="e">
            <v>#REF!</v>
          </cell>
          <cell r="W1437">
            <v>813754211.31000018</v>
          </cell>
          <cell r="X1437" t="e">
            <v>#REF!</v>
          </cell>
          <cell r="Y1437" t="e">
            <v>#REF!</v>
          </cell>
        </row>
        <row r="1438">
          <cell r="A1438" t="str">
            <v>AUDITORIA SUPERIOR DEL ESTADO DE QUINTANA ROO</v>
          </cell>
          <cell r="B1438" t="str">
            <v>organismo</v>
          </cell>
          <cell r="C1438" t="str">
            <v>2.1.1.5.1.1.1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90610</v>
          </cell>
          <cell r="M1438">
            <v>0</v>
          </cell>
          <cell r="N1438">
            <v>7030001.5</v>
          </cell>
          <cell r="O1438">
            <v>90903320</v>
          </cell>
          <cell r="P1438">
            <v>98023931.5</v>
          </cell>
          <cell r="Q1438">
            <v>0</v>
          </cell>
          <cell r="R1438">
            <v>98023931.5</v>
          </cell>
          <cell r="S1438">
            <v>69539669</v>
          </cell>
          <cell r="T1438">
            <v>167563600.5</v>
          </cell>
          <cell r="U1438" t="e">
            <v>#REF!</v>
          </cell>
          <cell r="V1438">
            <v>0</v>
          </cell>
          <cell r="W1438">
            <v>69539669</v>
          </cell>
          <cell r="X1438" t="e">
            <v>#REF!</v>
          </cell>
          <cell r="Y1438" t="e">
            <v>#REF!</v>
          </cell>
        </row>
        <row r="1439">
          <cell r="A1439" t="str">
            <v>CENTRO DE ESTUDIOS DE BACHILLERATO TECNICO EVA SAMANO DE LOPEZ MATEOS</v>
          </cell>
          <cell r="B1439" t="str">
            <v>organismo</v>
          </cell>
          <cell r="C1439" t="str">
            <v>2.1.1.5.1.3.7</v>
          </cell>
          <cell r="D1439">
            <v>0</v>
          </cell>
          <cell r="E1439">
            <v>0</v>
          </cell>
          <cell r="F1439">
            <v>0</v>
          </cell>
          <cell r="G1439">
            <v>547769</v>
          </cell>
          <cell r="H1439">
            <v>3915228.48</v>
          </cell>
          <cell r="I1439">
            <v>89928</v>
          </cell>
          <cell r="J1439">
            <v>5508504</v>
          </cell>
          <cell r="K1439">
            <v>10061429.48</v>
          </cell>
          <cell r="L1439">
            <v>0</v>
          </cell>
          <cell r="M1439">
            <v>0</v>
          </cell>
          <cell r="N1439">
            <v>0</v>
          </cell>
          <cell r="O1439">
            <v>4858033.8899999987</v>
          </cell>
          <cell r="P1439">
            <v>14919463.369999999</v>
          </cell>
          <cell r="Q1439">
            <v>0</v>
          </cell>
          <cell r="R1439">
            <v>14919463.369999999</v>
          </cell>
          <cell r="S1439">
            <v>4409588</v>
          </cell>
          <cell r="T1439">
            <v>19329051.369999997</v>
          </cell>
          <cell r="U1439" t="e">
            <v>#REF!</v>
          </cell>
          <cell r="V1439" t="e">
            <v>#REF!</v>
          </cell>
          <cell r="W1439">
            <v>4409588</v>
          </cell>
          <cell r="X1439" t="e">
            <v>#REF!</v>
          </cell>
          <cell r="Y1439" t="e">
            <v>#REF!</v>
          </cell>
        </row>
        <row r="1440">
          <cell r="A1440" t="str">
            <v>COLEGIO DE BACHILLERES DEL ESTADO DE QUINTANA ROO</v>
          </cell>
          <cell r="B1440" t="str">
            <v>organismo</v>
          </cell>
          <cell r="C1440" t="str">
            <v>2.1.1.5.1.3.3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36309650.479999997</v>
          </cell>
          <cell r="K1440">
            <v>36309650.479999997</v>
          </cell>
          <cell r="L1440">
            <v>0</v>
          </cell>
          <cell r="M1440">
            <v>0</v>
          </cell>
          <cell r="N1440">
            <v>0</v>
          </cell>
          <cell r="O1440">
            <v>31997101.010000002</v>
          </cell>
          <cell r="P1440">
            <v>68306751.489999995</v>
          </cell>
          <cell r="Q1440">
            <v>0</v>
          </cell>
          <cell r="R1440">
            <v>68306751.489999995</v>
          </cell>
          <cell r="S1440">
            <v>37797654.170000002</v>
          </cell>
          <cell r="T1440">
            <v>106104405.66</v>
          </cell>
          <cell r="U1440">
            <v>0</v>
          </cell>
          <cell r="V1440" t="e">
            <v>#REF!</v>
          </cell>
          <cell r="W1440">
            <v>37797654.170000002</v>
          </cell>
          <cell r="X1440" t="e">
            <v>#REF!</v>
          </cell>
          <cell r="Y1440" t="e">
            <v>#REF!</v>
          </cell>
        </row>
        <row r="1441">
          <cell r="A1441" t="str">
            <v>COLEGIO DE EDUCACION PROFESIONAL TECNICA DEL ESTADO DE QUINTANA ROO</v>
          </cell>
          <cell r="B1441" t="str">
            <v>organismo</v>
          </cell>
          <cell r="C1441" t="str">
            <v>2.1.1.5.1.3.8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5571947.7000000002</v>
          </cell>
          <cell r="K1441">
            <v>5571947.7000000002</v>
          </cell>
          <cell r="L1441">
            <v>3454990</v>
          </cell>
          <cell r="M1441">
            <v>5937958.6200000001</v>
          </cell>
          <cell r="N1441">
            <v>0</v>
          </cell>
          <cell r="O1441">
            <v>1767029</v>
          </cell>
          <cell r="P1441">
            <v>16731925.32</v>
          </cell>
          <cell r="Q1441">
            <v>0</v>
          </cell>
          <cell r="R1441">
            <v>16731925.32</v>
          </cell>
          <cell r="S1441">
            <v>22290570</v>
          </cell>
          <cell r="T1441">
            <v>39022495.32</v>
          </cell>
          <cell r="U1441" t="e">
            <v>#REF!</v>
          </cell>
          <cell r="V1441">
            <v>0</v>
          </cell>
          <cell r="W1441">
            <v>22290570</v>
          </cell>
          <cell r="X1441" t="e">
            <v>#REF!</v>
          </cell>
          <cell r="Y1441" t="e">
            <v>#REF!</v>
          </cell>
        </row>
        <row r="1442">
          <cell r="A1442" t="str">
            <v>COLEGIO DE ESTUDIOS CIENTIFICOS Y TECNOLOGICOS DE QUINTANA ROO</v>
          </cell>
          <cell r="B1442" t="str">
            <v>organismo</v>
          </cell>
          <cell r="C1442" t="str">
            <v>2.1.1.5.1.3.4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5566671</v>
          </cell>
          <cell r="J1442">
            <v>11313021.029999999</v>
          </cell>
          <cell r="K1442">
            <v>16879692.030000001</v>
          </cell>
          <cell r="L1442">
            <v>2675145</v>
          </cell>
          <cell r="M1442">
            <v>0</v>
          </cell>
          <cell r="N1442">
            <v>169876.33</v>
          </cell>
          <cell r="O1442">
            <v>11720833.74</v>
          </cell>
          <cell r="P1442">
            <v>31445547.100000001</v>
          </cell>
          <cell r="Q1442">
            <v>0</v>
          </cell>
          <cell r="R1442">
            <v>31445547.100000001</v>
          </cell>
          <cell r="S1442">
            <v>18968888.899999991</v>
          </cell>
          <cell r="T1442">
            <v>50414435.999999993</v>
          </cell>
          <cell r="U1442">
            <v>0</v>
          </cell>
          <cell r="V1442" t="e">
            <v>#REF!</v>
          </cell>
          <cell r="W1442">
            <v>18968888.899999991</v>
          </cell>
          <cell r="X1442" t="e">
            <v>#REF!</v>
          </cell>
          <cell r="Y1442" t="e">
            <v>#REF!</v>
          </cell>
        </row>
        <row r="1443">
          <cell r="A1443" t="str">
            <v>COMISION DE AGUA POTABLE Y ALCANTARILLADO</v>
          </cell>
          <cell r="B1443" t="str">
            <v>organismo</v>
          </cell>
          <cell r="C1443" t="str">
            <v>2.1.1.5.1.3.39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46494901.880000003</v>
          </cell>
          <cell r="P1443">
            <v>46494901.880000003</v>
          </cell>
          <cell r="Q1443">
            <v>0</v>
          </cell>
          <cell r="R1443">
            <v>46494901.880000003</v>
          </cell>
          <cell r="S1443">
            <v>0</v>
          </cell>
          <cell r="T1443">
            <v>46494901.880000003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46494901.880000003</v>
          </cell>
        </row>
        <row r="1444">
          <cell r="A1444" t="str">
            <v>COMISION DE DERECHOS HUMANOS DEL ESTADO DE Q.ROO</v>
          </cell>
          <cell r="B1444" t="str">
            <v>organismo</v>
          </cell>
          <cell r="C1444" t="str">
            <v>2.1.1.5.1.3.1</v>
          </cell>
          <cell r="D1444">
            <v>0</v>
          </cell>
          <cell r="E1444">
            <v>0</v>
          </cell>
          <cell r="F1444">
            <v>2003582.5</v>
          </cell>
          <cell r="G1444">
            <v>6239333.5</v>
          </cell>
          <cell r="H1444">
            <v>0</v>
          </cell>
          <cell r="I1444">
            <v>0</v>
          </cell>
          <cell r="J1444">
            <v>6000</v>
          </cell>
          <cell r="K1444">
            <v>8248916</v>
          </cell>
          <cell r="L1444">
            <v>35245</v>
          </cell>
          <cell r="M1444">
            <v>0</v>
          </cell>
          <cell r="N1444">
            <v>180585</v>
          </cell>
          <cell r="O1444">
            <v>7372240.9699999997</v>
          </cell>
          <cell r="P1444">
            <v>15836986.969999999</v>
          </cell>
          <cell r="Q1444">
            <v>0</v>
          </cell>
          <cell r="R1444">
            <v>15836986.970000001</v>
          </cell>
          <cell r="S1444">
            <v>7677952.9100000001</v>
          </cell>
          <cell r="T1444">
            <v>23514939.880000003</v>
          </cell>
          <cell r="U1444" t="e">
            <v>#REF!</v>
          </cell>
          <cell r="V1444" t="e">
            <v>#REF!</v>
          </cell>
          <cell r="W1444">
            <v>7677952.9100000001</v>
          </cell>
          <cell r="X1444" t="e">
            <v>#REF!</v>
          </cell>
          <cell r="Y1444" t="e">
            <v>#REF!</v>
          </cell>
        </row>
        <row r="1445">
          <cell r="A1445" t="str">
            <v>COMISION EJECUTIVA DE ATENCION A VICTIMAS DEL ESTADO DE QUINTANA ROO</v>
          </cell>
          <cell r="B1445" t="str">
            <v>organismo</v>
          </cell>
          <cell r="C1445" t="str">
            <v>2.1.1.5.1.3.305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239465.43</v>
          </cell>
          <cell r="K1445">
            <v>239465.43</v>
          </cell>
          <cell r="L1445">
            <v>0</v>
          </cell>
          <cell r="M1445">
            <v>0</v>
          </cell>
          <cell r="N1445">
            <v>1205147.23</v>
          </cell>
          <cell r="O1445">
            <v>6738604.5099999998</v>
          </cell>
          <cell r="P1445">
            <v>8183217.1699999999</v>
          </cell>
          <cell r="Q1445">
            <v>0</v>
          </cell>
          <cell r="R1445">
            <v>8183217.1699999999</v>
          </cell>
          <cell r="S1445">
            <v>2836127.02</v>
          </cell>
          <cell r="T1445">
            <v>11019344.189999999</v>
          </cell>
          <cell r="U1445" t="e">
            <v>#REF!</v>
          </cell>
          <cell r="V1445" t="e">
            <v>#REF!</v>
          </cell>
          <cell r="W1445">
            <v>2836127.02</v>
          </cell>
          <cell r="X1445" t="e">
            <v>#REF!</v>
          </cell>
          <cell r="Y1445" t="e">
            <v>#REF!</v>
          </cell>
        </row>
        <row r="1446">
          <cell r="A1446" t="str">
            <v>COMISION PARA LA JUVENTUD Y EL DEPORTE DEL ESTADO DE QUINTANA ROO</v>
          </cell>
          <cell r="B1446" t="str">
            <v>organismo</v>
          </cell>
          <cell r="C1446" t="str">
            <v>2.1.1.5.1.3.2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5594448.3799999999</v>
          </cell>
          <cell r="I1446">
            <v>0</v>
          </cell>
          <cell r="J1446">
            <v>9762032.3400000017</v>
          </cell>
          <cell r="K1446">
            <v>15356480.720000003</v>
          </cell>
          <cell r="L1446">
            <v>10803872.359999999</v>
          </cell>
          <cell r="M1446">
            <v>5280763.25</v>
          </cell>
          <cell r="N1446">
            <v>52198168.200000003</v>
          </cell>
          <cell r="O1446">
            <v>56147069.969999999</v>
          </cell>
          <cell r="P1446">
            <v>139786354.5</v>
          </cell>
          <cell r="Q1446">
            <v>0</v>
          </cell>
          <cell r="R1446">
            <v>139786354.5</v>
          </cell>
          <cell r="S1446">
            <v>9669027.189999979</v>
          </cell>
          <cell r="T1446">
            <v>149455381.68999997</v>
          </cell>
          <cell r="U1446" t="e">
            <v>#REF!</v>
          </cell>
          <cell r="V1446" t="e">
            <v>#REF!</v>
          </cell>
          <cell r="W1446">
            <v>9669027.189999979</v>
          </cell>
          <cell r="X1446" t="e">
            <v>#REF!</v>
          </cell>
          <cell r="Y1446" t="e">
            <v>#REF!</v>
          </cell>
        </row>
        <row r="1447">
          <cell r="A1447" t="str">
            <v>CONSEJO DE PROMOCIÓN TURÍSTICA DE QUINTANA ROO</v>
          </cell>
          <cell r="B1447" t="str">
            <v>organismo</v>
          </cell>
          <cell r="C1447" t="str">
            <v>2.1.1.5.1.3.352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293396767.82999998</v>
          </cell>
          <cell r="N1447">
            <v>280133007.64999998</v>
          </cell>
          <cell r="O1447">
            <v>426265828.06999993</v>
          </cell>
          <cell r="P1447">
            <v>999795603.54999995</v>
          </cell>
          <cell r="Q1447">
            <v>0</v>
          </cell>
          <cell r="R1447">
            <v>999795603.54999995</v>
          </cell>
          <cell r="S1447">
            <v>0</v>
          </cell>
          <cell r="T1447">
            <v>999795603.54999995</v>
          </cell>
          <cell r="U1447" t="e">
            <v>#REF!</v>
          </cell>
          <cell r="V1447">
            <v>0</v>
          </cell>
          <cell r="W1447">
            <v>0</v>
          </cell>
          <cell r="X1447" t="e">
            <v>#REF!</v>
          </cell>
          <cell r="Y1447" t="e">
            <v>#REF!</v>
          </cell>
        </row>
        <row r="1448">
          <cell r="A1448" t="str">
            <v>CONSEJO QUINTANARROENSE DE CIENCIA Y TECNOLOGIA</v>
          </cell>
          <cell r="B1448" t="str">
            <v>organismo</v>
          </cell>
          <cell r="C1448" t="str">
            <v>2.1.1.5.1.3.5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335460.75</v>
          </cell>
          <cell r="M1448">
            <v>29143465.940000001</v>
          </cell>
          <cell r="N1448">
            <v>0</v>
          </cell>
          <cell r="O1448">
            <v>3571211.12</v>
          </cell>
          <cell r="P1448">
            <v>33050137.810000002</v>
          </cell>
          <cell r="Q1448">
            <v>0</v>
          </cell>
          <cell r="R1448">
            <v>33050137.809999999</v>
          </cell>
          <cell r="S1448">
            <v>3473832.86</v>
          </cell>
          <cell r="T1448">
            <v>36523970.670000002</v>
          </cell>
          <cell r="U1448" t="e">
            <v>#REF!</v>
          </cell>
          <cell r="V1448">
            <v>0</v>
          </cell>
          <cell r="W1448">
            <v>3473832.86</v>
          </cell>
          <cell r="X1448" t="e">
            <v>#REF!</v>
          </cell>
          <cell r="Y1448" t="e">
            <v>#REF!</v>
          </cell>
        </row>
        <row r="1449">
          <cell r="A1449" t="str">
            <v>FISCALIA GENERAL DEL ESTADO DE QUINTANA ROO</v>
          </cell>
          <cell r="B1449" t="str">
            <v>organismo</v>
          </cell>
          <cell r="C1449" t="str">
            <v>2.1.1.5.1.6.59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7661580.3299999982</v>
          </cell>
          <cell r="K1449">
            <v>7661580.3299999982</v>
          </cell>
          <cell r="L1449">
            <v>504473</v>
          </cell>
          <cell r="M1449">
            <v>58851954.079999998</v>
          </cell>
          <cell r="N1449">
            <v>46408351.369999997</v>
          </cell>
          <cell r="O1449">
            <v>51378165.019999996</v>
          </cell>
          <cell r="P1449">
            <v>164804523.80000001</v>
          </cell>
          <cell r="Q1449">
            <v>0</v>
          </cell>
          <cell r="R1449">
            <v>164804523.80000001</v>
          </cell>
          <cell r="S1449">
            <v>113886976.64</v>
          </cell>
          <cell r="T1449">
            <v>278691500.44</v>
          </cell>
          <cell r="U1449" t="e">
            <v>#REF!</v>
          </cell>
          <cell r="V1449">
            <v>0</v>
          </cell>
          <cell r="W1449">
            <v>113886976.64</v>
          </cell>
          <cell r="X1449" t="e">
            <v>#REF!</v>
          </cell>
          <cell r="Y1449" t="e">
            <v>#REF!</v>
          </cell>
        </row>
        <row r="1450">
          <cell r="A1450" t="str">
            <v>INSTITUTO DE TRANSPARENCIA Y ACCESO A LA INFORMACION PUBLICA DE Q.ROO</v>
          </cell>
          <cell r="B1450" t="str">
            <v>organismo</v>
          </cell>
          <cell r="C1450" t="str">
            <v>2.1.1.5.1.9.7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2892478.26</v>
          </cell>
          <cell r="P1450">
            <v>2892478.26</v>
          </cell>
          <cell r="Q1450">
            <v>0</v>
          </cell>
          <cell r="R1450">
            <v>2892478.26</v>
          </cell>
          <cell r="S1450">
            <v>4038598.76</v>
          </cell>
          <cell r="T1450">
            <v>6931077.0199999996</v>
          </cell>
          <cell r="U1450">
            <v>0</v>
          </cell>
          <cell r="V1450" t="e">
            <v>#REF!</v>
          </cell>
          <cell r="W1450">
            <v>4038598.76</v>
          </cell>
          <cell r="X1450" t="e">
            <v>#REF!</v>
          </cell>
          <cell r="Y1450" t="e">
            <v>#REF!</v>
          </cell>
        </row>
        <row r="1451">
          <cell r="A1451" t="str">
            <v>INSTITUTO DE CAPACITACION PARA EL TRABAJO DEL ESTADO DE QUINTANA ROO</v>
          </cell>
          <cell r="B1451" t="str">
            <v>organismo</v>
          </cell>
          <cell r="C1451" t="str">
            <v>2.1.1.5.1.9.14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1068849.75</v>
          </cell>
          <cell r="I1451">
            <v>747178</v>
          </cell>
          <cell r="J1451">
            <v>2091057.9099999997</v>
          </cell>
          <cell r="K1451">
            <v>3907085.6599999997</v>
          </cell>
          <cell r="L1451">
            <v>459004.45</v>
          </cell>
          <cell r="M1451">
            <v>0</v>
          </cell>
          <cell r="N1451">
            <v>0</v>
          </cell>
          <cell r="O1451">
            <v>1108974.98</v>
          </cell>
          <cell r="P1451">
            <v>5475065.0899999999</v>
          </cell>
          <cell r="Q1451">
            <v>0</v>
          </cell>
          <cell r="R1451">
            <v>5475065.0899999999</v>
          </cell>
          <cell r="S1451">
            <v>1931029.64</v>
          </cell>
          <cell r="T1451">
            <v>7406094.7299999995</v>
          </cell>
          <cell r="U1451">
            <v>0</v>
          </cell>
          <cell r="V1451">
            <v>0</v>
          </cell>
          <cell r="W1451">
            <v>1931029.64</v>
          </cell>
          <cell r="X1451">
            <v>1931029.64</v>
          </cell>
          <cell r="Y1451">
            <v>5475065.0899999999</v>
          </cell>
        </row>
        <row r="1452">
          <cell r="A1452" t="str">
            <v>INSTITUTO DE INFRAESTRUCTURA FISICA EDUCATIVA DEL ESTADO DE QUINTANA ROO</v>
          </cell>
          <cell r="B1452" t="str">
            <v>organismo</v>
          </cell>
          <cell r="C1452" t="str">
            <v>2.1.1.5.1.9.13</v>
          </cell>
          <cell r="D1452">
            <v>0</v>
          </cell>
          <cell r="E1452">
            <v>0</v>
          </cell>
          <cell r="F1452">
            <v>0</v>
          </cell>
          <cell r="G1452">
            <v>1812407.6600000004</v>
          </cell>
          <cell r="H1452">
            <v>4959244.09</v>
          </cell>
          <cell r="I1452">
            <v>1362092.3599999999</v>
          </cell>
          <cell r="J1452">
            <v>3856307</v>
          </cell>
          <cell r="K1452">
            <v>11990051.109999999</v>
          </cell>
          <cell r="L1452">
            <v>2340395.2400000002</v>
          </cell>
          <cell r="M1452">
            <v>0</v>
          </cell>
          <cell r="N1452">
            <v>0</v>
          </cell>
          <cell r="O1452">
            <v>7436877.8699999992</v>
          </cell>
          <cell r="P1452">
            <v>21767324.219999999</v>
          </cell>
          <cell r="Q1452">
            <v>0</v>
          </cell>
          <cell r="R1452">
            <v>21767324.219999999</v>
          </cell>
          <cell r="S1452">
            <v>2105098.94</v>
          </cell>
          <cell r="T1452">
            <v>23872423.16</v>
          </cell>
          <cell r="U1452">
            <v>0</v>
          </cell>
          <cell r="V1452">
            <v>0</v>
          </cell>
          <cell r="W1452">
            <v>2105098.94</v>
          </cell>
          <cell r="X1452">
            <v>2105098.94</v>
          </cell>
          <cell r="Y1452">
            <v>21767324.219999999</v>
          </cell>
        </row>
        <row r="1453">
          <cell r="A1453" t="str">
            <v>INSTITUTO DE LA CULTURA Y LAS ARTES DE QUINTANA ROO</v>
          </cell>
          <cell r="B1453" t="str">
            <v>organismo</v>
          </cell>
          <cell r="C1453" t="str">
            <v>2.1.1.5.1.9.35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1402482</v>
          </cell>
          <cell r="M1453">
            <v>159506</v>
          </cell>
          <cell r="N1453">
            <v>5237708</v>
          </cell>
          <cell r="O1453">
            <v>3898300.8599999994</v>
          </cell>
          <cell r="P1453">
            <v>10697996.859999999</v>
          </cell>
          <cell r="Q1453">
            <v>0</v>
          </cell>
          <cell r="R1453">
            <v>10697996.859999999</v>
          </cell>
          <cell r="S1453">
            <v>6431297.7800000003</v>
          </cell>
          <cell r="T1453">
            <v>17129294.640000001</v>
          </cell>
          <cell r="U1453" t="e">
            <v>#REF!</v>
          </cell>
          <cell r="V1453">
            <v>0</v>
          </cell>
          <cell r="W1453">
            <v>6431297.7800000003</v>
          </cell>
          <cell r="X1453" t="e">
            <v>#REF!</v>
          </cell>
          <cell r="Y1453" t="e">
            <v>#REF!</v>
          </cell>
        </row>
        <row r="1454">
          <cell r="A1454" t="str">
            <v>INSTITUTO DE MOVILIDAD DEL ESTADO DE QUINTANA ROO</v>
          </cell>
          <cell r="B1454" t="str">
            <v>organismo</v>
          </cell>
          <cell r="C1454" t="str">
            <v>2.1.1.5.1.9.42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11682331.08</v>
          </cell>
          <cell r="P1454">
            <v>11682331.08</v>
          </cell>
          <cell r="Q1454">
            <v>0</v>
          </cell>
          <cell r="R1454">
            <v>11682331.08</v>
          </cell>
          <cell r="S1454">
            <v>3386117.48</v>
          </cell>
          <cell r="T1454">
            <v>15068448.560000001</v>
          </cell>
          <cell r="U1454" t="e">
            <v>#REF!</v>
          </cell>
          <cell r="V1454">
            <v>0</v>
          </cell>
          <cell r="W1454">
            <v>3386117.48</v>
          </cell>
          <cell r="X1454" t="e">
            <v>#REF!</v>
          </cell>
          <cell r="Y1454" t="e">
            <v>#REF!</v>
          </cell>
        </row>
        <row r="1455">
          <cell r="A1455" t="str">
            <v>INSTITUTO ELECTORAL DE QUINTANA ROO</v>
          </cell>
          <cell r="B1455" t="str">
            <v>organismo</v>
          </cell>
          <cell r="C1455" t="str">
            <v>2.1.1.5.1.9.5</v>
          </cell>
          <cell r="D1455">
            <v>0</v>
          </cell>
          <cell r="E1455">
            <v>0</v>
          </cell>
          <cell r="F1455">
            <v>0</v>
          </cell>
          <cell r="G1455">
            <v>459853.91</v>
          </cell>
          <cell r="H1455">
            <v>0</v>
          </cell>
          <cell r="I1455">
            <v>0</v>
          </cell>
          <cell r="J1455">
            <v>2649285</v>
          </cell>
          <cell r="K1455">
            <v>3109138.91</v>
          </cell>
          <cell r="L1455">
            <v>5448.29</v>
          </cell>
          <cell r="M1455">
            <v>6510950</v>
          </cell>
          <cell r="N1455">
            <v>3721056</v>
          </cell>
          <cell r="O1455">
            <v>29270917</v>
          </cell>
          <cell r="P1455">
            <v>42617510.200000003</v>
          </cell>
          <cell r="Q1455">
            <v>0</v>
          </cell>
          <cell r="R1455">
            <v>42617510.200000003</v>
          </cell>
          <cell r="S1455">
            <v>16370018</v>
          </cell>
          <cell r="T1455">
            <v>58987528.200000003</v>
          </cell>
          <cell r="U1455" t="e">
            <v>#REF!</v>
          </cell>
          <cell r="V1455" t="e">
            <v>#REF!</v>
          </cell>
          <cell r="W1455">
            <v>16370018</v>
          </cell>
          <cell r="X1455" t="e">
            <v>#REF!</v>
          </cell>
          <cell r="Y1455" t="e">
            <v>#REF!</v>
          </cell>
        </row>
        <row r="1456">
          <cell r="A1456" t="str">
            <v>INSTITUTO ESTATAL PARA LA EDUCACION DE JOVENES Y ADULTOS DEL ESTADO DE QUINTANA ROO</v>
          </cell>
          <cell r="B1456" t="str">
            <v>organismo</v>
          </cell>
          <cell r="C1456" t="str">
            <v>2.1.1.5.1.9.1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565668</v>
          </cell>
          <cell r="K1456">
            <v>565668</v>
          </cell>
          <cell r="L1456">
            <v>784720.72</v>
          </cell>
          <cell r="M1456">
            <v>2403791.4300000002</v>
          </cell>
          <cell r="N1456">
            <v>546831.02</v>
          </cell>
          <cell r="O1456">
            <v>261196.91000000015</v>
          </cell>
          <cell r="P1456">
            <v>4562208.08</v>
          </cell>
          <cell r="Q1456">
            <v>0</v>
          </cell>
          <cell r="R1456">
            <v>4562208.08</v>
          </cell>
          <cell r="S1456">
            <v>7705906.7300000004</v>
          </cell>
          <cell r="T1456">
            <v>12268114.810000001</v>
          </cell>
          <cell r="U1456" t="e">
            <v>#REF!</v>
          </cell>
          <cell r="V1456" t="e">
            <v>#REF!</v>
          </cell>
          <cell r="W1456">
            <v>7705906.7300000004</v>
          </cell>
          <cell r="X1456" t="e">
            <v>#REF!</v>
          </cell>
          <cell r="Y1456" t="e">
            <v>#REF!</v>
          </cell>
        </row>
        <row r="1457">
          <cell r="A1457" t="str">
            <v>INSTITUTO PARA EL DESARROLLO DEL PUEBLO MAYA Y LAS COMUNIDADES INDÍGENAS DEL ESTADO DE QUINTANA ROO</v>
          </cell>
          <cell r="B1457" t="str">
            <v>organismo</v>
          </cell>
          <cell r="C1457" t="str">
            <v>2.1.1.5.1.9.37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12847882.969999999</v>
          </cell>
          <cell r="N1457">
            <v>5807997.3899999997</v>
          </cell>
          <cell r="O1457">
            <v>1248398.83</v>
          </cell>
          <cell r="P1457">
            <v>19904279.189999998</v>
          </cell>
          <cell r="Q1457">
            <v>0</v>
          </cell>
          <cell r="R1457">
            <v>19904279.190000001</v>
          </cell>
          <cell r="S1457">
            <v>1754542.59</v>
          </cell>
          <cell r="T1457">
            <v>21658821.780000001</v>
          </cell>
          <cell r="U1457" t="e">
            <v>#REF!</v>
          </cell>
          <cell r="V1457">
            <v>0</v>
          </cell>
          <cell r="W1457">
            <v>1754542.59</v>
          </cell>
          <cell r="X1457" t="e">
            <v>#REF!</v>
          </cell>
          <cell r="Y1457" t="e">
            <v>#REF!</v>
          </cell>
        </row>
        <row r="1458">
          <cell r="A1458" t="str">
            <v>INSTITUTO PARA EL DESARROLLO Y FINANCIAMIENTO DEL ESTADO DE QUINTANA ROO</v>
          </cell>
          <cell r="B1458" t="str">
            <v>organismo</v>
          </cell>
          <cell r="C1458" t="str">
            <v>2.1.1.5.1.9.9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43944.49</v>
          </cell>
          <cell r="I1458">
            <v>0</v>
          </cell>
          <cell r="J1458">
            <v>100400.68999999997</v>
          </cell>
          <cell r="K1458">
            <v>144345.17999999996</v>
          </cell>
          <cell r="L1458">
            <v>0</v>
          </cell>
          <cell r="M1458">
            <v>168150</v>
          </cell>
          <cell r="N1458">
            <v>96868.79</v>
          </cell>
          <cell r="O1458">
            <v>2117699.56</v>
          </cell>
          <cell r="P1458">
            <v>2527063.5299999998</v>
          </cell>
          <cell r="Q1458">
            <v>0</v>
          </cell>
          <cell r="R1458">
            <v>2527063.5299999998</v>
          </cell>
          <cell r="S1458">
            <v>661400.01</v>
          </cell>
          <cell r="T1458">
            <v>3188463.54</v>
          </cell>
          <cell r="U1458" t="e">
            <v>#REF!</v>
          </cell>
          <cell r="V1458">
            <v>0</v>
          </cell>
          <cell r="W1458">
            <v>661400.01</v>
          </cell>
          <cell r="X1458" t="e">
            <v>#REF!</v>
          </cell>
          <cell r="Y1458" t="e">
            <v>#REF!</v>
          </cell>
        </row>
        <row r="1459">
          <cell r="A1459" t="str">
            <v>INSTITUTO QUINTANARROENSE DE LA JUVENTUD</v>
          </cell>
          <cell r="B1459" t="str">
            <v>organismo</v>
          </cell>
          <cell r="C1459" t="str">
            <v>2.1.1.5.1.9.36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1478256.89</v>
          </cell>
          <cell r="P1459">
            <v>1478256.89</v>
          </cell>
          <cell r="Q1459">
            <v>0</v>
          </cell>
          <cell r="R1459">
            <v>1478256.89</v>
          </cell>
          <cell r="S1459">
            <v>2450298.7999999998</v>
          </cell>
          <cell r="T1459">
            <v>3928555.6899999995</v>
          </cell>
          <cell r="U1459" t="e">
            <v>#REF!</v>
          </cell>
          <cell r="V1459" t="e">
            <v>#REF!</v>
          </cell>
          <cell r="W1459">
            <v>2450298.7999999998</v>
          </cell>
          <cell r="X1459" t="e">
            <v>#REF!</v>
          </cell>
          <cell r="Y1459" t="e">
            <v>#REF!</v>
          </cell>
        </row>
        <row r="1460">
          <cell r="A1460" t="str">
            <v>INSTITUTO QUINTANARROENSE DE LA MUJER</v>
          </cell>
          <cell r="B1460" t="str">
            <v>organismo</v>
          </cell>
          <cell r="C1460" t="str">
            <v>2.1.1.5.1.9.2</v>
          </cell>
          <cell r="D1460">
            <v>0</v>
          </cell>
          <cell r="E1460">
            <v>0</v>
          </cell>
          <cell r="F1460">
            <v>0</v>
          </cell>
          <cell r="G1460">
            <v>1153415</v>
          </cell>
          <cell r="H1460">
            <v>2280905</v>
          </cell>
          <cell r="I1460">
            <v>924741.8</v>
          </cell>
          <cell r="J1460">
            <v>6140437.71</v>
          </cell>
          <cell r="K1460">
            <v>10499499.51</v>
          </cell>
          <cell r="L1460">
            <v>1640064</v>
          </cell>
          <cell r="M1460">
            <v>374884.22</v>
          </cell>
          <cell r="N1460">
            <v>1456478.52</v>
          </cell>
          <cell r="O1460">
            <v>5051760.9699999988</v>
          </cell>
          <cell r="P1460">
            <v>19022687.219999999</v>
          </cell>
          <cell r="Q1460">
            <v>0</v>
          </cell>
          <cell r="R1460">
            <v>19022687.219999999</v>
          </cell>
          <cell r="S1460">
            <v>3360398.58</v>
          </cell>
          <cell r="T1460">
            <v>22383085.799999997</v>
          </cell>
          <cell r="U1460" t="e">
            <v>#REF!</v>
          </cell>
          <cell r="V1460">
            <v>0</v>
          </cell>
          <cell r="W1460">
            <v>3360398.58</v>
          </cell>
          <cell r="X1460" t="e">
            <v>#REF!</v>
          </cell>
          <cell r="Y1460" t="e">
            <v>#REF!</v>
          </cell>
        </row>
        <row r="1461">
          <cell r="A1461" t="str">
            <v>INSTITUTO TECNOLOGICO SUPERIOR DE FELIPE CARRILLO PUERTO</v>
          </cell>
          <cell r="B1461" t="str">
            <v>organismo</v>
          </cell>
          <cell r="C1461" t="str">
            <v>2.1.1.5.1.9.3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22927</v>
          </cell>
          <cell r="J1461">
            <v>149022</v>
          </cell>
          <cell r="K1461">
            <v>171949</v>
          </cell>
          <cell r="L1461">
            <v>253513</v>
          </cell>
          <cell r="M1461">
            <v>38968</v>
          </cell>
          <cell r="N1461">
            <v>12760000</v>
          </cell>
          <cell r="O1461">
            <v>6339390.0199999996</v>
          </cell>
          <cell r="P1461">
            <v>19563820.02</v>
          </cell>
          <cell r="Q1461">
            <v>0</v>
          </cell>
          <cell r="R1461">
            <v>19563820.02</v>
          </cell>
          <cell r="S1461">
            <v>2480493.23</v>
          </cell>
          <cell r="T1461">
            <v>22044313.25</v>
          </cell>
          <cell r="U1461">
            <v>0</v>
          </cell>
          <cell r="V1461">
            <v>0</v>
          </cell>
          <cell r="W1461">
            <v>2480493.23</v>
          </cell>
          <cell r="X1461">
            <v>2480493.23</v>
          </cell>
          <cell r="Y1461">
            <v>19563820.02</v>
          </cell>
        </row>
        <row r="1462">
          <cell r="A1462" t="str">
            <v>PODER LEGISLATIVO DEL ESTADO DE QUINTANA ROO</v>
          </cell>
          <cell r="B1462" t="str">
            <v>organismo</v>
          </cell>
          <cell r="C1462" t="str">
            <v>2.1.1.5.1.17.1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14215353</v>
          </cell>
          <cell r="P1462">
            <v>14215353</v>
          </cell>
          <cell r="Q1462">
            <v>0</v>
          </cell>
          <cell r="R1462">
            <v>14215353</v>
          </cell>
          <cell r="S1462">
            <v>38249399</v>
          </cell>
          <cell r="T1462">
            <v>66680105</v>
          </cell>
          <cell r="U1462" t="e">
            <v>#REF!</v>
          </cell>
          <cell r="V1462">
            <v>0</v>
          </cell>
          <cell r="W1462">
            <v>38249399</v>
          </cell>
          <cell r="X1462" t="e">
            <v>#REF!</v>
          </cell>
          <cell r="Y1462" t="e">
            <v>#REF!</v>
          </cell>
        </row>
        <row r="1463">
          <cell r="A1463" t="str">
            <v>REGIMEN ESTATAL DE PROTECCION SOCIAL EN SALUD DE QUINTANA ROO</v>
          </cell>
          <cell r="B1463" t="str">
            <v>organismo</v>
          </cell>
          <cell r="C1463" t="str">
            <v>2.1.1.5.1.19.118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19776254.010000002</v>
          </cell>
          <cell r="N1463">
            <v>0</v>
          </cell>
          <cell r="O1463">
            <v>0</v>
          </cell>
          <cell r="P1463">
            <v>19776254.010000002</v>
          </cell>
          <cell r="Q1463">
            <v>0</v>
          </cell>
          <cell r="R1463">
            <v>19776254.010000002</v>
          </cell>
          <cell r="S1463">
            <v>0</v>
          </cell>
          <cell r="T1463">
            <v>19776254.010000002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19776254.010000002</v>
          </cell>
        </row>
        <row r="1464">
          <cell r="A1464" t="str">
            <v>SECRETARIA EJECUTIVA DEL SISTEMA ANTICORRUPCION DEL ESTADO DE QUINTANA ROO</v>
          </cell>
          <cell r="B1464" t="str">
            <v>organismo</v>
          </cell>
          <cell r="C1464" t="str">
            <v>2.1.1.5.1.20.148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93623.16</v>
          </cell>
          <cell r="P1464">
            <v>93623.16</v>
          </cell>
          <cell r="Q1464">
            <v>0</v>
          </cell>
          <cell r="R1464">
            <v>93623.16</v>
          </cell>
          <cell r="S1464">
            <v>605168</v>
          </cell>
          <cell r="T1464">
            <v>698791.16</v>
          </cell>
          <cell r="U1464" t="e">
            <v>#REF!</v>
          </cell>
          <cell r="V1464">
            <v>0</v>
          </cell>
          <cell r="W1464">
            <v>605168</v>
          </cell>
          <cell r="X1464" t="e">
            <v>#REF!</v>
          </cell>
          <cell r="Y1464" t="e">
            <v>#REF!</v>
          </cell>
        </row>
        <row r="1465">
          <cell r="A1465" t="str">
            <v>SECRETARIADO EJECUTIVO DEL SISTEMA ESTATAL DE SEGURIDAD PUBLICA</v>
          </cell>
          <cell r="B1465" t="str">
            <v>organismo</v>
          </cell>
          <cell r="C1465" t="str">
            <v>2.1.1.5.1.20.155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40421</v>
          </cell>
          <cell r="O1465">
            <v>1602178.55</v>
          </cell>
          <cell r="P1465">
            <v>1642599.55</v>
          </cell>
          <cell r="Q1465">
            <v>0</v>
          </cell>
          <cell r="R1465">
            <v>1642599.55</v>
          </cell>
          <cell r="S1465">
            <v>1794641.12</v>
          </cell>
          <cell r="T1465">
            <v>5906147.7699999996</v>
          </cell>
          <cell r="U1465" t="e">
            <v>#REF!</v>
          </cell>
          <cell r="V1465">
            <v>0</v>
          </cell>
          <cell r="W1465">
            <v>1794641.12</v>
          </cell>
          <cell r="X1465" t="e">
            <v>#REF!</v>
          </cell>
          <cell r="Y1465" t="e">
            <v>#REF!</v>
          </cell>
        </row>
        <row r="1466">
          <cell r="A1466" t="str">
            <v>SERVICIOS EDUCATIVOS DE QUINTANA ROO.</v>
          </cell>
          <cell r="B1466" t="str">
            <v>organismo</v>
          </cell>
          <cell r="C1466" t="str">
            <v>2.1.1.5.1.20.1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174752</v>
          </cell>
          <cell r="J1466">
            <v>2175388.02</v>
          </cell>
          <cell r="K1466">
            <v>2350140.02</v>
          </cell>
          <cell r="L1466">
            <v>2652276.2000000002</v>
          </cell>
          <cell r="M1466">
            <v>21625746.839999996</v>
          </cell>
          <cell r="N1466">
            <v>56331685.420000002</v>
          </cell>
          <cell r="O1466">
            <v>7717207.3000000119</v>
          </cell>
          <cell r="P1466">
            <v>90677055.780000001</v>
          </cell>
          <cell r="Q1466">
            <v>0</v>
          </cell>
          <cell r="R1466">
            <v>90677055.780000001</v>
          </cell>
          <cell r="S1466">
            <v>43502754.799999997</v>
          </cell>
          <cell r="T1466">
            <v>134179810.58</v>
          </cell>
          <cell r="U1466" t="e">
            <v>#REF!</v>
          </cell>
          <cell r="V1466">
            <v>0</v>
          </cell>
          <cell r="W1466">
            <v>43502754.799999997</v>
          </cell>
          <cell r="X1466" t="e">
            <v>#REF!</v>
          </cell>
          <cell r="Y1466" t="e">
            <v>#REF!</v>
          </cell>
        </row>
        <row r="1467">
          <cell r="A1467" t="str">
            <v>SERVICIOS ESTATALES DE SALUD</v>
          </cell>
          <cell r="B1467" t="str">
            <v>organismo</v>
          </cell>
          <cell r="C1467" t="str">
            <v>2.1.1.5.1.20.2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6701.66</v>
          </cell>
          <cell r="I1467">
            <v>0</v>
          </cell>
          <cell r="J1467">
            <v>70704565.930000007</v>
          </cell>
          <cell r="K1467">
            <v>70711267.590000004</v>
          </cell>
          <cell r="L1467">
            <v>228619316.5</v>
          </cell>
          <cell r="M1467">
            <v>188677103.90000001</v>
          </cell>
          <cell r="N1467">
            <v>406303929.18000001</v>
          </cell>
          <cell r="O1467">
            <v>1002568037.03</v>
          </cell>
          <cell r="P1467">
            <v>1896879654.2</v>
          </cell>
          <cell r="Q1467">
            <v>0</v>
          </cell>
          <cell r="R1467">
            <v>1896879654.2</v>
          </cell>
          <cell r="S1467">
            <v>258017157.72000003</v>
          </cell>
          <cell r="T1467">
            <v>2628474925.3699999</v>
          </cell>
          <cell r="U1467" t="e">
            <v>#REF!</v>
          </cell>
          <cell r="V1467" t="e">
            <v>#REF!</v>
          </cell>
          <cell r="W1467">
            <v>258017157.72000003</v>
          </cell>
          <cell r="X1467" t="e">
            <v>#REF!</v>
          </cell>
          <cell r="Y1467" t="e">
            <v>#REF!</v>
          </cell>
        </row>
        <row r="1468">
          <cell r="A1468" t="str">
            <v>SISTEMA PARA EL DESARROLLO INTEGRAL DE LA FAMILIA DEL ESTADO DE QUINTANA ROO</v>
          </cell>
          <cell r="B1468" t="str">
            <v>organismo</v>
          </cell>
          <cell r="C1468" t="str">
            <v>2.1.1.5.1.20.4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12693049.92</v>
          </cell>
          <cell r="N1468">
            <v>19735965.170000002</v>
          </cell>
          <cell r="O1468">
            <v>40728555.229999989</v>
          </cell>
          <cell r="P1468">
            <v>73157570.319999993</v>
          </cell>
          <cell r="Q1468">
            <v>0</v>
          </cell>
          <cell r="R1468">
            <v>73157570.319999993</v>
          </cell>
          <cell r="S1468">
            <v>26761842.07</v>
          </cell>
          <cell r="T1468">
            <v>132271082.73</v>
          </cell>
          <cell r="U1468" t="e">
            <v>#REF!</v>
          </cell>
          <cell r="V1468" t="e">
            <v>#REF!</v>
          </cell>
          <cell r="W1468">
            <v>26761842.07</v>
          </cell>
          <cell r="X1468" t="e">
            <v>#REF!</v>
          </cell>
          <cell r="Y1468" t="e">
            <v>#REF!</v>
          </cell>
        </row>
        <row r="1469">
          <cell r="A1469" t="str">
            <v>SISTEMA QUINTANARROENSE DE COMUNICACION SOCIAL</v>
          </cell>
          <cell r="B1469" t="str">
            <v>organismo</v>
          </cell>
          <cell r="C1469" t="str">
            <v>2.1.1.5.1.20.3</v>
          </cell>
          <cell r="D1469">
            <v>0</v>
          </cell>
          <cell r="E1469">
            <v>0</v>
          </cell>
          <cell r="F1469">
            <v>0</v>
          </cell>
          <cell r="G1469">
            <v>104862</v>
          </cell>
          <cell r="H1469">
            <v>2749469.92</v>
          </cell>
          <cell r="I1469">
            <v>5500000</v>
          </cell>
          <cell r="J1469">
            <v>10940618.560000001</v>
          </cell>
          <cell r="K1469">
            <v>19294950.48</v>
          </cell>
          <cell r="L1469">
            <v>1513952</v>
          </cell>
          <cell r="M1469">
            <v>614275.46</v>
          </cell>
          <cell r="N1469">
            <v>129430.57</v>
          </cell>
          <cell r="O1469">
            <v>36084000.870000005</v>
          </cell>
          <cell r="P1469">
            <v>57636609.38000001</v>
          </cell>
          <cell r="Q1469">
            <v>0</v>
          </cell>
          <cell r="R1469">
            <v>57636609.380000003</v>
          </cell>
          <cell r="S1469">
            <v>4274490.7300000004</v>
          </cell>
          <cell r="T1469">
            <v>71883672.640000001</v>
          </cell>
          <cell r="U1469" t="e">
            <v>#REF!</v>
          </cell>
          <cell r="V1469" t="e">
            <v>#REF!</v>
          </cell>
          <cell r="W1469">
            <v>4274490.7300000004</v>
          </cell>
          <cell r="X1469" t="e">
            <v>#REF!</v>
          </cell>
          <cell r="Y1469" t="e">
            <v>#REF!</v>
          </cell>
        </row>
        <row r="1470">
          <cell r="A1470" t="str">
            <v>TRIBUNAL DE JUSTICIA ADMINISTRATIVA DEL ESTADO DE QUINTANA ROO</v>
          </cell>
          <cell r="B1470" t="str">
            <v>organismo</v>
          </cell>
          <cell r="C1470" t="str">
            <v>2.1.1.5.1.21.68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1607937.17</v>
          </cell>
          <cell r="O1470">
            <v>5905971.0899999999</v>
          </cell>
          <cell r="P1470">
            <v>7513908.2599999998</v>
          </cell>
          <cell r="Q1470">
            <v>0</v>
          </cell>
          <cell r="R1470">
            <v>7513908.2599999998</v>
          </cell>
          <cell r="S1470">
            <v>6387001.3799999999</v>
          </cell>
          <cell r="T1470">
            <v>13900909.640000001</v>
          </cell>
          <cell r="U1470" t="e">
            <v>#REF!</v>
          </cell>
          <cell r="V1470">
            <v>0</v>
          </cell>
          <cell r="W1470">
            <v>6387001.3799999999</v>
          </cell>
          <cell r="X1470" t="e">
            <v>#REF!</v>
          </cell>
          <cell r="Y1470" t="e">
            <v>#REF!</v>
          </cell>
        </row>
        <row r="1471">
          <cell r="A1471" t="str">
            <v>TRIBUNAL ELECTORAL DE QUINTANA ROO RECURSOS DE LIBRE DISPOSICIÓN DE ORIGEN ESTATAL</v>
          </cell>
          <cell r="B1471" t="str">
            <v>organismo</v>
          </cell>
          <cell r="C1471" t="str">
            <v>2.1.1.5.1.21.3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520787</v>
          </cell>
          <cell r="P1471">
            <v>520787</v>
          </cell>
          <cell r="Q1471">
            <v>0</v>
          </cell>
          <cell r="R1471">
            <v>520787</v>
          </cell>
          <cell r="S1471">
            <v>2571528</v>
          </cell>
          <cell r="T1471">
            <v>3092315</v>
          </cell>
          <cell r="U1471" t="e">
            <v>#REF!</v>
          </cell>
          <cell r="V1471">
            <v>0</v>
          </cell>
          <cell r="W1471">
            <v>2571528</v>
          </cell>
          <cell r="X1471" t="e">
            <v>#REF!</v>
          </cell>
          <cell r="Y1471" t="e">
            <v>#REF!</v>
          </cell>
        </row>
        <row r="1472">
          <cell r="A1472" t="str">
            <v>TRIBUNAL SUPERIOR DE JUSTICIA DEL ESTADO DE QUINTANA ROO</v>
          </cell>
          <cell r="B1472" t="str">
            <v>organismo</v>
          </cell>
          <cell r="C1472" t="str">
            <v>2.1.1.5.1.21.1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5989909.9800000004</v>
          </cell>
          <cell r="N1472">
            <v>9103150</v>
          </cell>
          <cell r="O1472">
            <v>15959151</v>
          </cell>
          <cell r="P1472">
            <v>31052210.98</v>
          </cell>
          <cell r="Q1472">
            <v>0</v>
          </cell>
          <cell r="R1472">
            <v>31052210.98</v>
          </cell>
          <cell r="S1472">
            <v>59189083</v>
          </cell>
          <cell r="T1472">
            <v>90241293.980000004</v>
          </cell>
          <cell r="U1472" t="e">
            <v>#REF!</v>
          </cell>
          <cell r="V1472" t="e">
            <v>#REF!</v>
          </cell>
          <cell r="W1472">
            <v>59189083</v>
          </cell>
          <cell r="X1472" t="e">
            <v>#REF!</v>
          </cell>
          <cell r="Y1472" t="e">
            <v>#REF!</v>
          </cell>
        </row>
        <row r="1473">
          <cell r="A1473" t="str">
            <v>UNIVERSIDAD DE QUINTANA ROO</v>
          </cell>
          <cell r="B1473" t="str">
            <v>organismo</v>
          </cell>
          <cell r="C1473" t="str">
            <v>2.1.1.5.1.22.1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11214756.390000002</v>
          </cell>
          <cell r="J1473">
            <v>12351312.689999999</v>
          </cell>
          <cell r="K1473">
            <v>23566069.080000002</v>
          </cell>
          <cell r="L1473">
            <v>8664989.5499999989</v>
          </cell>
          <cell r="M1473">
            <v>0</v>
          </cell>
          <cell r="N1473">
            <v>0</v>
          </cell>
          <cell r="O1473">
            <v>39065966.969999999</v>
          </cell>
          <cell r="P1473">
            <v>71297025.599999994</v>
          </cell>
          <cell r="Q1473">
            <v>0</v>
          </cell>
          <cell r="R1473">
            <v>71297025.599999994</v>
          </cell>
          <cell r="S1473">
            <v>11235586.690000001</v>
          </cell>
          <cell r="T1473">
            <v>83676387.540000007</v>
          </cell>
          <cell r="U1473" t="e">
            <v>#REF!</v>
          </cell>
          <cell r="V1473">
            <v>0</v>
          </cell>
          <cell r="W1473">
            <v>11235586.690000001</v>
          </cell>
          <cell r="X1473" t="e">
            <v>#REF!</v>
          </cell>
          <cell r="Y1473" t="e">
            <v>#REF!</v>
          </cell>
        </row>
        <row r="1474">
          <cell r="A1474" t="str">
            <v>UNIVERSIDAD DEL CARIBE</v>
          </cell>
          <cell r="B1474" t="str">
            <v>organismo</v>
          </cell>
          <cell r="C1474" t="str">
            <v>2.1.1.5.1.22.2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8594444</v>
          </cell>
          <cell r="J1474">
            <v>14560669.329999996</v>
          </cell>
          <cell r="K1474">
            <v>23155113.329999998</v>
          </cell>
          <cell r="L1474">
            <v>0</v>
          </cell>
          <cell r="M1474">
            <v>0</v>
          </cell>
          <cell r="N1474">
            <v>0</v>
          </cell>
          <cell r="O1474">
            <v>2556082</v>
          </cell>
          <cell r="P1474">
            <v>25711195.329999998</v>
          </cell>
          <cell r="Q1474">
            <v>0</v>
          </cell>
          <cell r="R1474">
            <v>25711195.329999998</v>
          </cell>
          <cell r="S1474">
            <v>6775978.7400000002</v>
          </cell>
          <cell r="T1474">
            <v>32487174.07</v>
          </cell>
          <cell r="U1474">
            <v>0</v>
          </cell>
          <cell r="V1474">
            <v>0</v>
          </cell>
          <cell r="W1474">
            <v>6775978.7400000002</v>
          </cell>
          <cell r="X1474">
            <v>6775978.7400000002</v>
          </cell>
          <cell r="Y1474">
            <v>25711195.329999998</v>
          </cell>
        </row>
        <row r="1475">
          <cell r="A1475" t="str">
            <v>UNIVERSIDAD INTERCULTURAL MAYA DE QUINTANA ROO</v>
          </cell>
          <cell r="B1475" t="str">
            <v>organismo</v>
          </cell>
          <cell r="C1475" t="str">
            <v>2.1.1.5.1.22.6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954482.5</v>
          </cell>
          <cell r="I1475">
            <v>0</v>
          </cell>
          <cell r="J1475">
            <v>220737.71000000002</v>
          </cell>
          <cell r="K1475">
            <v>1175220.21</v>
          </cell>
          <cell r="L1475">
            <v>0</v>
          </cell>
          <cell r="M1475">
            <v>0</v>
          </cell>
          <cell r="N1475">
            <v>0</v>
          </cell>
          <cell r="O1475">
            <v>416631.48</v>
          </cell>
          <cell r="P1475">
            <v>1591851.69</v>
          </cell>
          <cell r="Q1475">
            <v>0</v>
          </cell>
          <cell r="R1475">
            <v>1591851.69</v>
          </cell>
          <cell r="S1475">
            <v>1812129.8199999998</v>
          </cell>
          <cell r="T1475">
            <v>3403981.51</v>
          </cell>
          <cell r="U1475">
            <v>0</v>
          </cell>
          <cell r="V1475">
            <v>0</v>
          </cell>
          <cell r="W1475">
            <v>1812129.8199999998</v>
          </cell>
          <cell r="X1475">
            <v>1812129.8199999998</v>
          </cell>
          <cell r="Y1475">
            <v>1591851.69</v>
          </cell>
        </row>
        <row r="1476">
          <cell r="A1476" t="str">
            <v>UNIVERSIDAD POLITECNICA DE BACALAR</v>
          </cell>
          <cell r="B1476" t="str">
            <v>organismo</v>
          </cell>
          <cell r="C1476" t="str">
            <v>2.1.1.5.1.22.30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70900</v>
          </cell>
          <cell r="I1476">
            <v>19160</v>
          </cell>
          <cell r="J1476">
            <v>66083.16</v>
          </cell>
          <cell r="K1476">
            <v>156143.16</v>
          </cell>
          <cell r="L1476">
            <v>3743919.42</v>
          </cell>
          <cell r="M1476">
            <v>0</v>
          </cell>
          <cell r="N1476">
            <v>0</v>
          </cell>
          <cell r="O1476">
            <v>1311581</v>
          </cell>
          <cell r="P1476">
            <v>5211643.58</v>
          </cell>
          <cell r="Q1476">
            <v>0</v>
          </cell>
          <cell r="R1476">
            <v>5211643.58</v>
          </cell>
          <cell r="S1476">
            <v>613573</v>
          </cell>
          <cell r="T1476">
            <v>5835361.5800000001</v>
          </cell>
          <cell r="U1476" t="e">
            <v>#REF!</v>
          </cell>
          <cell r="V1476">
            <v>0</v>
          </cell>
          <cell r="W1476">
            <v>613573</v>
          </cell>
          <cell r="X1476" t="e">
            <v>#REF!</v>
          </cell>
          <cell r="Y1476" t="e">
            <v>#REF!</v>
          </cell>
        </row>
        <row r="1477">
          <cell r="A1477" t="str">
            <v>UNIVERSIDAD POLITECNICA DE QUINTANA ROO</v>
          </cell>
          <cell r="B1477" t="str">
            <v>organismo</v>
          </cell>
          <cell r="C1477" t="str">
            <v>2.1.1.5.1.22.7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227992.8</v>
          </cell>
          <cell r="K1477">
            <v>227992.8</v>
          </cell>
          <cell r="L1477">
            <v>175384.07</v>
          </cell>
          <cell r="M1477">
            <v>0</v>
          </cell>
          <cell r="N1477">
            <v>0</v>
          </cell>
          <cell r="O1477">
            <v>8077530.6900000004</v>
          </cell>
          <cell r="P1477">
            <v>8480907.5600000005</v>
          </cell>
          <cell r="Q1477">
            <v>0</v>
          </cell>
          <cell r="R1477">
            <v>8480907.5600000005</v>
          </cell>
          <cell r="S1477">
            <v>1068000.0900000001</v>
          </cell>
          <cell r="T1477">
            <v>9562800.6199999992</v>
          </cell>
          <cell r="U1477" t="e">
            <v>#REF!</v>
          </cell>
          <cell r="V1477">
            <v>0</v>
          </cell>
          <cell r="W1477">
            <v>1068000.0900000001</v>
          </cell>
          <cell r="X1477" t="e">
            <v>#REF!</v>
          </cell>
          <cell r="Y1477" t="e">
            <v>#REF!</v>
          </cell>
        </row>
        <row r="1478">
          <cell r="A1478" t="str">
            <v>UNIVERSIDAD TECNOLOGICA DE CANCUN</v>
          </cell>
          <cell r="B1478" t="str">
            <v>organismo</v>
          </cell>
          <cell r="C1478" t="str">
            <v>2.1.1.5.1.22.3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7109339.1899999995</v>
          </cell>
          <cell r="K1478">
            <v>7109339.1899999995</v>
          </cell>
          <cell r="L1478">
            <v>1718359</v>
          </cell>
          <cell r="M1478">
            <v>7088335.5700000003</v>
          </cell>
          <cell r="N1478">
            <v>0</v>
          </cell>
          <cell r="O1478">
            <v>10069824</v>
          </cell>
          <cell r="P1478">
            <v>25985857.759999998</v>
          </cell>
          <cell r="Q1478">
            <v>0</v>
          </cell>
          <cell r="R1478">
            <v>25985857.760000002</v>
          </cell>
          <cell r="S1478">
            <v>4950138.53</v>
          </cell>
          <cell r="T1478">
            <v>30935996.290000003</v>
          </cell>
          <cell r="U1478">
            <v>0</v>
          </cell>
          <cell r="V1478">
            <v>0</v>
          </cell>
          <cell r="W1478">
            <v>4950138.53</v>
          </cell>
          <cell r="X1478">
            <v>4950138.53</v>
          </cell>
          <cell r="Y1478">
            <v>25985857.760000002</v>
          </cell>
        </row>
        <row r="1479">
          <cell r="A1479" t="str">
            <v>UNIVERSIDAD TECNOLOGICA DE CHETUMAL</v>
          </cell>
          <cell r="B1479" t="str">
            <v>organismo</v>
          </cell>
          <cell r="C1479" t="str">
            <v>2.1.1.5.1.22.25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455417.85</v>
          </cell>
          <cell r="I1479">
            <v>1501620.52</v>
          </cell>
          <cell r="J1479">
            <v>1860201.8300000005</v>
          </cell>
          <cell r="K1479">
            <v>3817240.2000000007</v>
          </cell>
          <cell r="L1479">
            <v>169033.27</v>
          </cell>
          <cell r="M1479">
            <v>1004502.36</v>
          </cell>
          <cell r="N1479">
            <v>0</v>
          </cell>
          <cell r="O1479">
            <v>5712253.3699999992</v>
          </cell>
          <cell r="P1479">
            <v>10703029.199999999</v>
          </cell>
          <cell r="Q1479">
            <v>0</v>
          </cell>
          <cell r="R1479">
            <v>10703029.199999999</v>
          </cell>
          <cell r="S1479">
            <v>818629.99000000197</v>
          </cell>
          <cell r="T1479">
            <v>11521659.190000001</v>
          </cell>
          <cell r="U1479" t="e">
            <v>#REF!</v>
          </cell>
          <cell r="V1479" t="e">
            <v>#REF!</v>
          </cell>
          <cell r="W1479">
            <v>818629.99000000197</v>
          </cell>
          <cell r="X1479" t="e">
            <v>#REF!</v>
          </cell>
          <cell r="Y1479" t="e">
            <v>#REF!</v>
          </cell>
        </row>
        <row r="1480">
          <cell r="A1480" t="str">
            <v>UNIVERSIDAD TECNOLOGICA DE LA RIVIERA MAYA</v>
          </cell>
          <cell r="B1480" t="str">
            <v>organismo</v>
          </cell>
          <cell r="C1480" t="str">
            <v>2.1.1.5.1.22.5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7022173.0800000001</v>
          </cell>
          <cell r="P1480">
            <v>7022173.0800000001</v>
          </cell>
          <cell r="Q1480">
            <v>0</v>
          </cell>
          <cell r="R1480">
            <v>7022173.0800000001</v>
          </cell>
          <cell r="S1480">
            <v>1901621.4</v>
          </cell>
          <cell r="T1480">
            <v>8923794.4800000004</v>
          </cell>
          <cell r="U1480">
            <v>0</v>
          </cell>
          <cell r="V1480" t="e">
            <v>#REF!</v>
          </cell>
          <cell r="W1480">
            <v>1901621.4</v>
          </cell>
          <cell r="X1480" t="e">
            <v>#REF!</v>
          </cell>
          <cell r="Y1480" t="e">
            <v>#REF!</v>
          </cell>
        </row>
        <row r="1481">
          <cell r="A1481" t="str">
            <v>FIDEICOMISO B-489</v>
          </cell>
          <cell r="B1481" t="str">
            <v>Organismos</v>
          </cell>
          <cell r="C1481" t="str">
            <v>2.1.1.5.1.6.3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87616734.489999995</v>
          </cell>
          <cell r="K1481">
            <v>87616734.489999995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87616734.489999995</v>
          </cell>
          <cell r="Q1481">
            <v>0</v>
          </cell>
          <cell r="R1481">
            <v>87616734.489999995</v>
          </cell>
          <cell r="S1481">
            <v>0</v>
          </cell>
          <cell r="T1481">
            <v>87616734.489999995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87616734.489999995</v>
          </cell>
        </row>
        <row r="1482">
          <cell r="A1482" t="str">
            <v>FIDEICOMISO B-490</v>
          </cell>
          <cell r="B1482" t="str">
            <v>Organismos</v>
          </cell>
          <cell r="C1482" t="str">
            <v>2.1.1.5.1.6.1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2616589.63</v>
          </cell>
          <cell r="J1482">
            <v>4924672.8099999996</v>
          </cell>
          <cell r="K1482">
            <v>7541262.4399999995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7541262.4399999995</v>
          </cell>
          <cell r="Q1482">
            <v>0</v>
          </cell>
          <cell r="R1482">
            <v>7541262.4400000004</v>
          </cell>
          <cell r="S1482">
            <v>0</v>
          </cell>
          <cell r="T1482">
            <v>7541262.4400000004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7541262.4400000004</v>
          </cell>
        </row>
        <row r="1483">
          <cell r="A1483" t="str">
            <v>FIDEICOMISO BANAMEX 160366-1</v>
          </cell>
          <cell r="B1483" t="str">
            <v>Organismos</v>
          </cell>
          <cell r="C1483" t="str">
            <v>2.1.1.5.1.6.5</v>
          </cell>
          <cell r="D1483">
            <v>0</v>
          </cell>
          <cell r="E1483">
            <v>7580000</v>
          </cell>
          <cell r="F1483">
            <v>0</v>
          </cell>
          <cell r="G1483">
            <v>0</v>
          </cell>
          <cell r="H1483">
            <v>0</v>
          </cell>
          <cell r="I1483">
            <v>147668387.17000002</v>
          </cell>
          <cell r="J1483">
            <v>170042691.13999984</v>
          </cell>
          <cell r="K1483">
            <v>325291078.30999982</v>
          </cell>
          <cell r="L1483">
            <v>138285992.46000001</v>
          </cell>
          <cell r="M1483">
            <v>0</v>
          </cell>
          <cell r="N1483">
            <v>0</v>
          </cell>
          <cell r="O1483">
            <v>1000000.0000001192</v>
          </cell>
          <cell r="P1483">
            <v>464577070.76999998</v>
          </cell>
          <cell r="Q1483">
            <v>0</v>
          </cell>
          <cell r="R1483">
            <v>464577070.76999998</v>
          </cell>
          <cell r="S1483">
            <v>0</v>
          </cell>
          <cell r="T1483">
            <v>464577070.76999998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464577070.76999998</v>
          </cell>
        </row>
        <row r="1484">
          <cell r="A1484" t="str">
            <v>MUNICIPIOS (PARTICIPACIONES Y APORTACIONES POR PAGAR A CORTO PLAZO)</v>
          </cell>
          <cell r="B1484">
            <v>0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</row>
        <row r="1485">
          <cell r="A1485" t="str">
            <v>BENEFICIARIO</v>
          </cell>
          <cell r="B1485" t="str">
            <v>RUBRO EGRESOS</v>
          </cell>
          <cell r="C1485" t="str">
            <v>CUENTA</v>
          </cell>
          <cell r="D1485" t="str">
            <v>EJERCICIO 2010</v>
          </cell>
          <cell r="E1485" t="str">
            <v>EJERCICIO 2011</v>
          </cell>
          <cell r="F1485" t="str">
            <v>EJERCICIO 2012</v>
          </cell>
          <cell r="G1485" t="str">
            <v>EJERCICIO 2013</v>
          </cell>
          <cell r="H1485" t="str">
            <v>EJERCICIO 2014</v>
          </cell>
          <cell r="I1485" t="str">
            <v>EJERCICIO 2015</v>
          </cell>
          <cell r="J1485" t="str">
            <v>EJERCICIO 2016</v>
          </cell>
          <cell r="K1485" t="str">
            <v>Total Hasta 2016</v>
          </cell>
          <cell r="L1485" t="str">
            <v>EJERCICIO 2017</v>
          </cell>
          <cell r="M1485" t="str">
            <v>EJERCICIO 2018</v>
          </cell>
          <cell r="N1485" t="str">
            <v>EJERCICIO 2019</v>
          </cell>
          <cell r="O1485" t="str">
            <v>EJERCICIO 2020</v>
          </cell>
          <cell r="P1485" t="str">
            <v>Total general EGRESOS</v>
          </cell>
          <cell r="Q1485" t="str">
            <v>DIFERENCIA</v>
          </cell>
          <cell r="R1485" t="str">
            <v>SALDO EN BALANZA AL 31 DE DICIEMBRE 2020</v>
          </cell>
          <cell r="S1485" t="str">
            <v>CXP GENERADAS EN EL MES  (ENERO 2021)</v>
          </cell>
          <cell r="T1485" t="str">
            <v>TOTAL CXP AL 31 DE ENERO 2021</v>
          </cell>
          <cell r="U1485" t="str">
            <v>PAGOS CON RECURSOS PARA (ADEFAS 2020)</v>
          </cell>
          <cell r="V1485" t="str">
            <v>PAGOS VON RECURSOS PARA (PASIVOS 2020)</v>
          </cell>
          <cell r="W1485" t="str">
            <v>PAGOS CON RECURSOS 2021</v>
          </cell>
          <cell r="X1485" t="str">
            <v>TOTAL PAGADO EN EL MES DE ENERO 2021</v>
          </cell>
          <cell r="Y1485" t="str">
            <v>SALDO FINAL</v>
          </cell>
        </row>
        <row r="1486">
          <cell r="A1486" t="str">
            <v>MUNICIPIOS (PARTICIPACIONES Y APORTACIONES POR PAGAR A CORTO PLAZO)</v>
          </cell>
          <cell r="B1486">
            <v>0</v>
          </cell>
          <cell r="C1486" t="str">
            <v>2.1.1.4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32859792</v>
          </cell>
          <cell r="P1486">
            <v>32859792</v>
          </cell>
          <cell r="Q1486">
            <v>0</v>
          </cell>
          <cell r="R1486">
            <v>32859792</v>
          </cell>
          <cell r="S1486">
            <v>311013808.49000001</v>
          </cell>
          <cell r="T1486">
            <v>343873600.49000001</v>
          </cell>
          <cell r="U1486" t="e">
            <v>#REF!</v>
          </cell>
          <cell r="V1486" t="e">
            <v>#REF!</v>
          </cell>
          <cell r="W1486" t="e">
            <v>#REF!</v>
          </cell>
          <cell r="X1486" t="e">
            <v>#REF!</v>
          </cell>
          <cell r="Y1486" t="e">
            <v>#REF!</v>
          </cell>
        </row>
        <row r="1487">
          <cell r="A1487" t="str">
            <v>MUNICIPIO DE OTHON P. BLANCO APROVECHAMIENTOS DERIVADOS DE LA ZONA FEDERAL MARÍTIMO TERRESTRE (ZOFEMAT)</v>
          </cell>
          <cell r="B1487" t="str">
            <v>Municipios</v>
          </cell>
          <cell r="C1487" t="str">
            <v>2.1.1.4.1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1080669</v>
          </cell>
          <cell r="P1487">
            <v>1080669</v>
          </cell>
          <cell r="Q1487">
            <v>0</v>
          </cell>
          <cell r="R1487">
            <v>1080669</v>
          </cell>
          <cell r="S1487">
            <v>55340416.980000004</v>
          </cell>
          <cell r="T1487">
            <v>56421085.980000004</v>
          </cell>
          <cell r="U1487">
            <v>0</v>
          </cell>
          <cell r="V1487" t="e">
            <v>#REF!</v>
          </cell>
          <cell r="W1487" t="e">
            <v>#REF!</v>
          </cell>
          <cell r="X1487" t="e">
            <v>#REF!</v>
          </cell>
          <cell r="Y1487" t="e">
            <v>#REF!</v>
          </cell>
        </row>
        <row r="1488">
          <cell r="A1488" t="str">
            <v>MUNICIPIO DE FELIPE CARRILLO PUERTO</v>
          </cell>
          <cell r="B1488" t="str">
            <v>Municipios</v>
          </cell>
          <cell r="C1488" t="str">
            <v>2.1.1.4.2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1447994</v>
          </cell>
          <cell r="P1488">
            <v>1447994</v>
          </cell>
          <cell r="Q1488">
            <v>0</v>
          </cell>
          <cell r="R1488">
            <v>1447994</v>
          </cell>
          <cell r="S1488">
            <v>40246517</v>
          </cell>
          <cell r="T1488">
            <v>41694511</v>
          </cell>
          <cell r="U1488">
            <v>0</v>
          </cell>
          <cell r="V1488" t="e">
            <v>#REF!</v>
          </cell>
          <cell r="W1488" t="e">
            <v>#REF!</v>
          </cell>
          <cell r="X1488" t="e">
            <v>#REF!</v>
          </cell>
          <cell r="Y1488" t="e">
            <v>#REF!</v>
          </cell>
        </row>
        <row r="1489">
          <cell r="A1489" t="str">
            <v>MUNICIPIO DE COZUMEL</v>
          </cell>
          <cell r="B1489" t="str">
            <v>Municipios</v>
          </cell>
          <cell r="C1489" t="str">
            <v>2.1.1.4.4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667223</v>
          </cell>
          <cell r="P1489">
            <v>667223</v>
          </cell>
          <cell r="Q1489">
            <v>0</v>
          </cell>
          <cell r="R1489">
            <v>667223</v>
          </cell>
          <cell r="S1489">
            <v>26712460</v>
          </cell>
          <cell r="T1489">
            <v>27379683</v>
          </cell>
          <cell r="U1489">
            <v>0</v>
          </cell>
          <cell r="V1489" t="e">
            <v>#REF!</v>
          </cell>
          <cell r="W1489" t="e">
            <v>#REF!</v>
          </cell>
          <cell r="X1489" t="e">
            <v>#REF!</v>
          </cell>
          <cell r="Y1489" t="e">
            <v>#REF!</v>
          </cell>
        </row>
        <row r="1490">
          <cell r="A1490" t="str">
            <v>MUNICIPIO DE LAZARO CARDENAS</v>
          </cell>
          <cell r="B1490" t="str">
            <v>Municipios</v>
          </cell>
          <cell r="C1490" t="str">
            <v>2.1.1.4.5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456361</v>
          </cell>
          <cell r="P1490">
            <v>456361</v>
          </cell>
          <cell r="Q1490">
            <v>0</v>
          </cell>
          <cell r="R1490">
            <v>456361</v>
          </cell>
          <cell r="S1490">
            <v>18591583.5</v>
          </cell>
          <cell r="T1490">
            <v>19047944.5</v>
          </cell>
          <cell r="U1490">
            <v>0</v>
          </cell>
          <cell r="V1490" t="e">
            <v>#REF!</v>
          </cell>
          <cell r="W1490" t="e">
            <v>#REF!</v>
          </cell>
          <cell r="X1490" t="e">
            <v>#REF!</v>
          </cell>
          <cell r="Y1490" t="e">
            <v>#REF!</v>
          </cell>
        </row>
        <row r="1491">
          <cell r="A1491" t="str">
            <v>MUNICIPIO DE SOLIDARIDAD</v>
          </cell>
          <cell r="B1491" t="str">
            <v>Municipios</v>
          </cell>
          <cell r="C1491" t="str">
            <v>2.1.1.4.8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3255399</v>
          </cell>
          <cell r="P1491">
            <v>3255399</v>
          </cell>
          <cell r="Q1491">
            <v>0</v>
          </cell>
          <cell r="R1491">
            <v>3255399</v>
          </cell>
          <cell r="S1491">
            <v>41736675</v>
          </cell>
          <cell r="T1491">
            <v>44992074</v>
          </cell>
          <cell r="U1491">
            <v>0</v>
          </cell>
          <cell r="V1491" t="e">
            <v>#REF!</v>
          </cell>
          <cell r="W1491" t="e">
            <v>#REF!</v>
          </cell>
          <cell r="X1491" t="e">
            <v>#REF!</v>
          </cell>
          <cell r="Y1491" t="e">
            <v>#REF!</v>
          </cell>
        </row>
        <row r="1492">
          <cell r="A1492" t="str">
            <v>MUNICIPIO DE TULUM</v>
          </cell>
          <cell r="B1492" t="str">
            <v>Municipios</v>
          </cell>
          <cell r="C1492" t="str">
            <v>2.1.1.4.9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2244093</v>
          </cell>
          <cell r="P1492">
            <v>2244093</v>
          </cell>
          <cell r="Q1492">
            <v>0</v>
          </cell>
          <cell r="R1492">
            <v>2244093</v>
          </cell>
          <cell r="S1492">
            <v>16636280</v>
          </cell>
          <cell r="T1492">
            <v>18880373</v>
          </cell>
          <cell r="U1492">
            <v>0</v>
          </cell>
          <cell r="V1492" t="e">
            <v>#REF!</v>
          </cell>
          <cell r="W1492" t="e">
            <v>#REF!</v>
          </cell>
          <cell r="X1492" t="e">
            <v>#REF!</v>
          </cell>
          <cell r="Y1492" t="e">
            <v>#REF!</v>
          </cell>
        </row>
        <row r="1493">
          <cell r="A1493" t="str">
            <v>MUNICIPIO DE PUERTO MORELOS</v>
          </cell>
          <cell r="B1493" t="str">
            <v>Municipios</v>
          </cell>
          <cell r="C1493" t="str">
            <v>2.1.1.4.18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479114</v>
          </cell>
          <cell r="P1493">
            <v>479114</v>
          </cell>
          <cell r="Q1493">
            <v>0</v>
          </cell>
          <cell r="R1493">
            <v>479114</v>
          </cell>
          <cell r="S1493">
            <v>9305140</v>
          </cell>
          <cell r="T1493">
            <v>9784254</v>
          </cell>
          <cell r="U1493">
            <v>0</v>
          </cell>
          <cell r="V1493" t="e">
            <v>#REF!</v>
          </cell>
          <cell r="W1493" t="e">
            <v>#REF!</v>
          </cell>
          <cell r="X1493" t="e">
            <v>#REF!</v>
          </cell>
          <cell r="Y1493" t="e">
            <v>#REF!</v>
          </cell>
        </row>
        <row r="1494">
          <cell r="A1494" t="str">
            <v>MUNICIPIO DE BACALAR</v>
          </cell>
          <cell r="B1494" t="str">
            <v>Municipios</v>
          </cell>
          <cell r="C1494" t="str">
            <v>2.1.1.4.14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401316</v>
          </cell>
          <cell r="P1494">
            <v>401316</v>
          </cell>
          <cell r="Q1494">
            <v>0</v>
          </cell>
          <cell r="R1494">
            <v>401316</v>
          </cell>
          <cell r="S1494">
            <v>10618489</v>
          </cell>
          <cell r="T1494">
            <v>11019805</v>
          </cell>
          <cell r="U1494">
            <v>0</v>
          </cell>
          <cell r="V1494" t="e">
            <v>#REF!</v>
          </cell>
          <cell r="W1494" t="e">
            <v>#REF!</v>
          </cell>
          <cell r="X1494" t="e">
            <v>#REF!</v>
          </cell>
          <cell r="Y1494" t="e">
            <v>#REF!</v>
          </cell>
        </row>
        <row r="1495">
          <cell r="A1495" t="str">
            <v>MUNICIPIO DE JOSE MARIA MORELOS</v>
          </cell>
          <cell r="B1495" t="str">
            <v>Municipios</v>
          </cell>
          <cell r="C1495" t="str">
            <v>2.1.1.4.3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443304</v>
          </cell>
          <cell r="P1495">
            <v>443304</v>
          </cell>
          <cell r="Q1495">
            <v>0</v>
          </cell>
          <cell r="R1495">
            <v>443304</v>
          </cell>
          <cell r="S1495">
            <v>22326489.009999998</v>
          </cell>
          <cell r="T1495">
            <v>22769793.009999998</v>
          </cell>
          <cell r="U1495">
            <v>0</v>
          </cell>
          <cell r="V1495" t="e">
            <v>#REF!</v>
          </cell>
          <cell r="W1495" t="e">
            <v>#REF!</v>
          </cell>
          <cell r="X1495" t="e">
            <v>#REF!</v>
          </cell>
          <cell r="Y1495" t="e">
            <v>#REF!</v>
          </cell>
        </row>
        <row r="1496">
          <cell r="A1496" t="str">
            <v>MUNICIPIO DE BENITO JUAREZ</v>
          </cell>
          <cell r="B1496" t="str">
            <v>Municipios</v>
          </cell>
          <cell r="C1496" t="str">
            <v>2.1.1.4.6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21986187</v>
          </cell>
          <cell r="P1496">
            <v>21986187</v>
          </cell>
          <cell r="Q1496">
            <v>0</v>
          </cell>
          <cell r="R1496">
            <v>21986187</v>
          </cell>
          <cell r="S1496">
            <v>57224276</v>
          </cell>
          <cell r="T1496">
            <v>79210463</v>
          </cell>
          <cell r="U1496" t="e">
            <v>#REF!</v>
          </cell>
          <cell r="V1496" t="e">
            <v>#REF!</v>
          </cell>
          <cell r="W1496" t="e">
            <v>#REF!</v>
          </cell>
          <cell r="X1496" t="e">
            <v>#REF!</v>
          </cell>
          <cell r="Y1496" t="e">
            <v>#REF!</v>
          </cell>
        </row>
        <row r="1497">
          <cell r="A1497" t="str">
            <v>MUNICIPIO DE ISLA MUJERES</v>
          </cell>
          <cell r="B1497" t="str">
            <v>Municipios</v>
          </cell>
          <cell r="C1497" t="str">
            <v>2.1.1.4.7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398132</v>
          </cell>
          <cell r="P1497">
            <v>398132</v>
          </cell>
          <cell r="Q1497">
            <v>0</v>
          </cell>
          <cell r="R1497">
            <v>398132</v>
          </cell>
          <cell r="S1497">
            <v>12275482</v>
          </cell>
          <cell r="T1497">
            <v>12673614</v>
          </cell>
          <cell r="U1497">
            <v>0</v>
          </cell>
          <cell r="V1497">
            <v>0</v>
          </cell>
          <cell r="W1497" t="e">
            <v>#REF!</v>
          </cell>
          <cell r="X1497" t="e">
            <v>#REF!</v>
          </cell>
          <cell r="Y1497" t="e">
            <v>#REF!</v>
          </cell>
        </row>
        <row r="1498">
          <cell r="A1498" t="str">
            <v>OBRA PUBLICA</v>
          </cell>
          <cell r="B1498">
            <v>0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</row>
        <row r="1499">
          <cell r="A1499" t="str">
            <v>BENEFICIARIO</v>
          </cell>
          <cell r="B1499" t="str">
            <v>RUBRO EGRESOS</v>
          </cell>
          <cell r="C1499" t="str">
            <v>CUENTA</v>
          </cell>
          <cell r="D1499" t="str">
            <v>EJERCICIO 2010</v>
          </cell>
          <cell r="E1499" t="str">
            <v>EJERCICIO 2011</v>
          </cell>
          <cell r="F1499" t="str">
            <v>EJERCICIO 2012</v>
          </cell>
          <cell r="G1499" t="str">
            <v>EJERCICIO 2013</v>
          </cell>
          <cell r="H1499" t="str">
            <v>EJERCICIO 2014</v>
          </cell>
          <cell r="I1499" t="str">
            <v>EJERCICIO 2015</v>
          </cell>
          <cell r="J1499" t="str">
            <v>EJERCICIO 2016</v>
          </cell>
          <cell r="K1499" t="str">
            <v>Total Hasta 2016</v>
          </cell>
          <cell r="L1499" t="str">
            <v>EJERCICIO 2017</v>
          </cell>
          <cell r="M1499" t="str">
            <v>EJERCICIO 2018</v>
          </cell>
          <cell r="N1499" t="str">
            <v>EJERCICIO 2019</v>
          </cell>
          <cell r="O1499" t="str">
            <v>EJERCICIO 2020</v>
          </cell>
          <cell r="P1499" t="str">
            <v>Total general EGRESOS</v>
          </cell>
          <cell r="Q1499" t="str">
            <v>DIFERENCIA</v>
          </cell>
          <cell r="R1499" t="str">
            <v>SALDO EN BALANZA AL 31 DE DICIEMBRE 2020</v>
          </cell>
          <cell r="S1499" t="str">
            <v>CXP GENERADAS EN EL MES  (ENERO 2021)</v>
          </cell>
          <cell r="T1499" t="str">
            <v>TOTAL CXP AL 31 DE ENERO 2021</v>
          </cell>
          <cell r="U1499" t="str">
            <v>PAGOS CON RECURSOS PARA (ADEFAS 2020)</v>
          </cell>
          <cell r="V1499" t="str">
            <v>PAGOS VON RECURSOS PARA (PASIVOS 2020)</v>
          </cell>
          <cell r="W1499" t="str">
            <v>PAGOS CON RECURSOS 2021</v>
          </cell>
          <cell r="X1499" t="str">
            <v>TOTAL PAGADO EN EL MES DE ENERO 2021</v>
          </cell>
          <cell r="Y1499" t="str">
            <v>SALDO FINAL</v>
          </cell>
        </row>
        <row r="1500">
          <cell r="A1500" t="str">
            <v>OBRA PUBLICA</v>
          </cell>
          <cell r="B1500">
            <v>0</v>
          </cell>
          <cell r="C1500" t="str">
            <v>2.1.1.3</v>
          </cell>
          <cell r="D1500">
            <v>0</v>
          </cell>
          <cell r="E1500">
            <v>14735522.850000001</v>
          </cell>
          <cell r="F1500">
            <v>4055172.79</v>
          </cell>
          <cell r="G1500">
            <v>11950513.16</v>
          </cell>
          <cell r="H1500">
            <v>2660597.85</v>
          </cell>
          <cell r="I1500">
            <v>8858524.6799999997</v>
          </cell>
          <cell r="J1500">
            <v>49353.990000000005</v>
          </cell>
          <cell r="K1500">
            <v>42309685.320000008</v>
          </cell>
          <cell r="L1500">
            <v>0</v>
          </cell>
          <cell r="M1500">
            <v>753411.75</v>
          </cell>
          <cell r="N1500">
            <v>9282390.129999999</v>
          </cell>
          <cell r="O1500">
            <v>135322867.00999996</v>
          </cell>
          <cell r="P1500">
            <v>187668354.21000007</v>
          </cell>
          <cell r="Q1500">
            <v>0</v>
          </cell>
          <cell r="R1500">
            <v>187668354.21000007</v>
          </cell>
          <cell r="S1500">
            <v>62715222.840000004</v>
          </cell>
          <cell r="T1500">
            <v>250383577.05000007</v>
          </cell>
          <cell r="U1500" t="e">
            <v>#REF!</v>
          </cell>
          <cell r="V1500" t="e">
            <v>#REF!</v>
          </cell>
          <cell r="W1500">
            <v>62715222.840000004</v>
          </cell>
          <cell r="X1500" t="e">
            <v>#REF!</v>
          </cell>
          <cell r="Y1500" t="e">
            <v>#REF!</v>
          </cell>
        </row>
        <row r="1501">
          <cell r="A1501" t="str">
            <v>CAMINOS DE LA RIVIERA S.A. DE C.V.</v>
          </cell>
          <cell r="B1501" t="str">
            <v>No incluir en el reporte</v>
          </cell>
          <cell r="C1501" t="str">
            <v>2.1.1.4.20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36448.19</v>
          </cell>
          <cell r="K1501">
            <v>36448.19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36448.19</v>
          </cell>
          <cell r="Q1501">
            <v>0</v>
          </cell>
          <cell r="R1501">
            <v>36448.19</v>
          </cell>
          <cell r="S1501">
            <v>0</v>
          </cell>
          <cell r="T1501">
            <v>36448.19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36448.19</v>
          </cell>
        </row>
        <row r="1502">
          <cell r="A1502" t="str">
            <v>CASTRO LLANES ISIDRO AMADOR</v>
          </cell>
          <cell r="B1502" t="str">
            <v>Obra Publica</v>
          </cell>
          <cell r="C1502" t="str">
            <v>2.1.1.3.3.106</v>
          </cell>
          <cell r="D1502">
            <v>0</v>
          </cell>
          <cell r="E1502">
            <v>0</v>
          </cell>
          <cell r="F1502">
            <v>0</v>
          </cell>
          <cell r="G1502">
            <v>35093.56</v>
          </cell>
          <cell r="H1502">
            <v>0</v>
          </cell>
          <cell r="I1502">
            <v>0</v>
          </cell>
          <cell r="J1502">
            <v>0</v>
          </cell>
          <cell r="K1502">
            <v>35093.56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35093.56</v>
          </cell>
          <cell r="Q1502">
            <v>0</v>
          </cell>
          <cell r="R1502">
            <v>35093.56</v>
          </cell>
          <cell r="S1502">
            <v>0</v>
          </cell>
          <cell r="T1502">
            <v>35093.56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35093.56</v>
          </cell>
        </row>
        <row r="1503">
          <cell r="A1503" t="str">
            <v>CIMAQROO, S.A. DE C.V.</v>
          </cell>
          <cell r="B1503" t="str">
            <v>Obra Publica</v>
          </cell>
          <cell r="C1503" t="str">
            <v>2.1.1.3.3.9</v>
          </cell>
          <cell r="D1503">
            <v>0</v>
          </cell>
          <cell r="E1503">
            <v>23719.08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23719.08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23719.08</v>
          </cell>
          <cell r="Q1503">
            <v>0</v>
          </cell>
          <cell r="R1503">
            <v>23719.08</v>
          </cell>
          <cell r="S1503">
            <v>0</v>
          </cell>
          <cell r="T1503">
            <v>23719.08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23719.08</v>
          </cell>
        </row>
        <row r="1504">
          <cell r="A1504" t="str">
            <v>CITELUM MEXICO S.A. DE C.V.</v>
          </cell>
          <cell r="B1504" t="str">
            <v>Obra Publica</v>
          </cell>
          <cell r="C1504" t="str">
            <v>2.1.1.3.3.10</v>
          </cell>
          <cell r="D1504">
            <v>0</v>
          </cell>
          <cell r="E1504">
            <v>4024326.74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4024326.74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4024326.74</v>
          </cell>
          <cell r="Q1504">
            <v>0</v>
          </cell>
          <cell r="R1504">
            <v>4024326.74</v>
          </cell>
          <cell r="S1504">
            <v>0</v>
          </cell>
          <cell r="T1504">
            <v>4024326.74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4024326.74</v>
          </cell>
        </row>
        <row r="1505">
          <cell r="A1505" t="str">
            <v>CLIMATE INSTITUTE</v>
          </cell>
          <cell r="B1505" t="str">
            <v>Proveedores P. Morales</v>
          </cell>
          <cell r="C1505" t="str">
            <v>2.1.1.2.1.3.287</v>
          </cell>
          <cell r="D1505">
            <v>0</v>
          </cell>
          <cell r="E1505">
            <v>0</v>
          </cell>
          <cell r="F1505">
            <v>246189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246189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246189</v>
          </cell>
          <cell r="Q1505">
            <v>0</v>
          </cell>
          <cell r="R1505">
            <v>246189</v>
          </cell>
          <cell r="S1505">
            <v>0</v>
          </cell>
          <cell r="T1505">
            <v>246189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246189</v>
          </cell>
        </row>
        <row r="1506">
          <cell r="A1506" t="str">
            <v>COMISION DE AGUA POTABLE Y ALCANTARILLADO</v>
          </cell>
          <cell r="B1506" t="str">
            <v>Obra Publica</v>
          </cell>
          <cell r="C1506" t="str">
            <v>2.1.1.3.3.115</v>
          </cell>
          <cell r="D1506">
            <v>0</v>
          </cell>
          <cell r="E1506">
            <v>642482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642482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642482</v>
          </cell>
          <cell r="Q1506">
            <v>0</v>
          </cell>
          <cell r="R1506">
            <v>642482</v>
          </cell>
          <cell r="S1506">
            <v>0</v>
          </cell>
          <cell r="T1506">
            <v>642482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642482</v>
          </cell>
        </row>
        <row r="1507">
          <cell r="A1507" t="str">
            <v>CONSORCIO DESARROLLADOR DEL CARIBE S.A. DE C.V.</v>
          </cell>
          <cell r="B1507" t="str">
            <v>Obra Publica</v>
          </cell>
          <cell r="C1507" t="str">
            <v>2.1.1.3.3.15</v>
          </cell>
          <cell r="D1507">
            <v>0</v>
          </cell>
          <cell r="E1507">
            <v>0</v>
          </cell>
          <cell r="F1507">
            <v>0</v>
          </cell>
          <cell r="G1507">
            <v>45089.32</v>
          </cell>
          <cell r="H1507">
            <v>0</v>
          </cell>
          <cell r="I1507">
            <v>0</v>
          </cell>
          <cell r="J1507">
            <v>0</v>
          </cell>
          <cell r="K1507">
            <v>45089.32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45089.32</v>
          </cell>
          <cell r="Q1507">
            <v>0</v>
          </cell>
          <cell r="R1507">
            <v>45089.32</v>
          </cell>
          <cell r="S1507">
            <v>0</v>
          </cell>
          <cell r="T1507">
            <v>45089.32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45089.32</v>
          </cell>
        </row>
        <row r="1508">
          <cell r="A1508" t="str">
            <v>CONSTRUCCIONES ETRAP S.A. DE C.V.</v>
          </cell>
          <cell r="B1508" t="str">
            <v>Obra Publica</v>
          </cell>
          <cell r="C1508" t="str">
            <v>2.1.1.3.3.128</v>
          </cell>
          <cell r="D1508">
            <v>0</v>
          </cell>
          <cell r="E1508">
            <v>0</v>
          </cell>
          <cell r="F1508">
            <v>146234.84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146234.84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146234.84</v>
          </cell>
          <cell r="Q1508">
            <v>0</v>
          </cell>
          <cell r="R1508">
            <v>146234.84</v>
          </cell>
          <cell r="S1508">
            <v>0</v>
          </cell>
          <cell r="T1508">
            <v>146234.84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146234.84</v>
          </cell>
        </row>
        <row r="1509">
          <cell r="A1509" t="str">
            <v>CONSTRUCCIONES Y SUMINISTROS MAHAUAL, S.A. DE C.V.</v>
          </cell>
          <cell r="B1509" t="str">
            <v>Obra Publica</v>
          </cell>
          <cell r="C1509" t="str">
            <v>2.1.1.3.3.20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10997</v>
          </cell>
          <cell r="P1509">
            <v>10997</v>
          </cell>
          <cell r="Q1509">
            <v>0</v>
          </cell>
          <cell r="R1509">
            <v>10997</v>
          </cell>
          <cell r="S1509">
            <v>0</v>
          </cell>
          <cell r="T1509">
            <v>10997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10997</v>
          </cell>
        </row>
        <row r="1510">
          <cell r="A1510" t="str">
            <v>CONSTRUCTORA AGSA, S.A. DE C.V.</v>
          </cell>
          <cell r="B1510" t="str">
            <v>Obra Publica</v>
          </cell>
          <cell r="C1510" t="str">
            <v>2.1.1.3.3.192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500000</v>
          </cell>
          <cell r="N1510">
            <v>0</v>
          </cell>
          <cell r="O1510">
            <v>0</v>
          </cell>
          <cell r="P1510">
            <v>500000</v>
          </cell>
          <cell r="Q1510">
            <v>0</v>
          </cell>
          <cell r="R1510">
            <v>500000</v>
          </cell>
          <cell r="S1510">
            <v>0</v>
          </cell>
          <cell r="T1510">
            <v>500000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500000</v>
          </cell>
        </row>
        <row r="1511">
          <cell r="A1511" t="str">
            <v>CONSTRUCTORES Y TRANSPORTES, S.A. DE C.V.</v>
          </cell>
          <cell r="B1511" t="str">
            <v>Obra Publica</v>
          </cell>
          <cell r="C1511" t="str">
            <v>2.1.1.3.3.71</v>
          </cell>
          <cell r="D1511">
            <v>0</v>
          </cell>
          <cell r="E1511">
            <v>161276.39000000001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161276.39000000001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161276.39000000001</v>
          </cell>
          <cell r="Q1511">
            <v>0</v>
          </cell>
          <cell r="R1511">
            <v>161276.39000000001</v>
          </cell>
          <cell r="S1511">
            <v>0</v>
          </cell>
          <cell r="T1511">
            <v>161276.39000000001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161276.39000000001</v>
          </cell>
        </row>
        <row r="1512">
          <cell r="A1512" t="str">
            <v>CONSTRUYE EN TIERRA Y MAR S.A. DE C.V.</v>
          </cell>
          <cell r="B1512" t="str">
            <v>Obra Publica</v>
          </cell>
          <cell r="C1512" t="str">
            <v>2.1.1.3.3.27</v>
          </cell>
          <cell r="D1512">
            <v>0</v>
          </cell>
          <cell r="E1512">
            <v>7295683.5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7295683.5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7295683.5</v>
          </cell>
          <cell r="Q1512">
            <v>0</v>
          </cell>
          <cell r="R1512">
            <v>7295683.5</v>
          </cell>
          <cell r="S1512">
            <v>0</v>
          </cell>
          <cell r="T1512">
            <v>7295683.5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7295683.5</v>
          </cell>
        </row>
        <row r="1513">
          <cell r="A1513" t="str">
            <v>COPITRA CONSTRUCCIONES, S.A. DE C.V.</v>
          </cell>
          <cell r="B1513" t="str">
            <v>Obra Publica</v>
          </cell>
          <cell r="C1513" t="str">
            <v>2.1.1.3.3.29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167402.00999999998</v>
          </cell>
          <cell r="I1513">
            <v>51559.48</v>
          </cell>
          <cell r="J1513">
            <v>0</v>
          </cell>
          <cell r="K1513">
            <v>218961.49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218961.49</v>
          </cell>
          <cell r="Q1513">
            <v>0</v>
          </cell>
          <cell r="R1513">
            <v>218961.49</v>
          </cell>
          <cell r="S1513">
            <v>0</v>
          </cell>
          <cell r="T1513">
            <v>218961.49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218961.49</v>
          </cell>
        </row>
        <row r="1514">
          <cell r="A1514" t="str">
            <v>DESARROLLOS ALTI S.A. DE C.V.</v>
          </cell>
          <cell r="B1514" t="str">
            <v>Obra Publica</v>
          </cell>
          <cell r="C1514" t="str">
            <v>2.1.1.3.4.15</v>
          </cell>
          <cell r="D1514">
            <v>0</v>
          </cell>
          <cell r="E1514">
            <v>88537.14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88537.14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88537.14</v>
          </cell>
          <cell r="Q1514">
            <v>0</v>
          </cell>
          <cell r="R1514">
            <v>88537.14</v>
          </cell>
          <cell r="S1514">
            <v>0</v>
          </cell>
          <cell r="T1514">
            <v>88537.14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88537.14</v>
          </cell>
        </row>
        <row r="1515">
          <cell r="A1515" t="str">
            <v>EDICA CONSTRUCTOR Y MAQUINARIA, S.A. DE C.V.</v>
          </cell>
          <cell r="B1515" t="str">
            <v>Obra Publica</v>
          </cell>
          <cell r="C1515" t="str">
            <v>2.1.1.3.5.38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16314.12</v>
          </cell>
          <cell r="J1515">
            <v>0</v>
          </cell>
          <cell r="K1515">
            <v>16314.12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16314.12</v>
          </cell>
          <cell r="Q1515">
            <v>0</v>
          </cell>
          <cell r="R1515">
            <v>16314.12</v>
          </cell>
          <cell r="S1515">
            <v>0</v>
          </cell>
          <cell r="T1515">
            <v>16314.12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16314.12</v>
          </cell>
        </row>
        <row r="1516">
          <cell r="A1516" t="str">
            <v>EDIFICACIONES PRESIDENTE, S.A. DE C.V.</v>
          </cell>
          <cell r="B1516" t="str">
            <v>Obra Publica</v>
          </cell>
          <cell r="C1516" t="str">
            <v>2.1.1.3.5.41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251181.75</v>
          </cell>
          <cell r="N1516">
            <v>0</v>
          </cell>
          <cell r="O1516">
            <v>987195.27</v>
          </cell>
          <cell r="P1516">
            <v>1238377.02</v>
          </cell>
          <cell r="Q1516">
            <v>0</v>
          </cell>
          <cell r="R1516">
            <v>1238377.02</v>
          </cell>
          <cell r="S1516">
            <v>0</v>
          </cell>
          <cell r="T1516">
            <v>1238377.02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1238377.02</v>
          </cell>
        </row>
        <row r="1517">
          <cell r="A1517" t="str">
            <v>EDIFICADORA GOLFO NORTE S.A. DE C.V.</v>
          </cell>
          <cell r="B1517" t="str">
            <v>Obra Publica</v>
          </cell>
          <cell r="C1517" t="str">
            <v>2.1.1.3.5.23</v>
          </cell>
          <cell r="D1517">
            <v>0</v>
          </cell>
          <cell r="E1517">
            <v>436463.9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436463.9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436463.9</v>
          </cell>
          <cell r="Q1517">
            <v>0</v>
          </cell>
          <cell r="R1517">
            <v>436463.9</v>
          </cell>
          <cell r="S1517">
            <v>0</v>
          </cell>
          <cell r="T1517">
            <v>436463.9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436463.9</v>
          </cell>
        </row>
        <row r="1518">
          <cell r="A1518" t="str">
            <v>EMULSIONES ASFALTICAS DE LA BAHIA S.A. DE C.V.</v>
          </cell>
          <cell r="B1518" t="str">
            <v>Obra Publica</v>
          </cell>
          <cell r="C1518" t="str">
            <v>2.1.1.3.5.7</v>
          </cell>
          <cell r="D1518">
            <v>0</v>
          </cell>
          <cell r="E1518">
            <v>884979.05999999994</v>
          </cell>
          <cell r="F1518">
            <v>0</v>
          </cell>
          <cell r="G1518">
            <v>3526795.19</v>
          </cell>
          <cell r="H1518">
            <v>0</v>
          </cell>
          <cell r="I1518">
            <v>0</v>
          </cell>
          <cell r="J1518">
            <v>0</v>
          </cell>
          <cell r="K1518">
            <v>4411774.25</v>
          </cell>
          <cell r="L1518">
            <v>0</v>
          </cell>
          <cell r="M1518">
            <v>0</v>
          </cell>
          <cell r="N1518">
            <v>0</v>
          </cell>
          <cell r="O1518">
            <v>196051.33</v>
          </cell>
          <cell r="P1518">
            <v>4607825.58</v>
          </cell>
          <cell r="Q1518">
            <v>0</v>
          </cell>
          <cell r="R1518">
            <v>4607825.58</v>
          </cell>
          <cell r="S1518">
            <v>0</v>
          </cell>
          <cell r="T1518">
            <v>4607825.58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4607825.58</v>
          </cell>
        </row>
        <row r="1519">
          <cell r="A1519" t="str">
            <v>EXINSA, S.A. DE C.V.</v>
          </cell>
          <cell r="B1519" t="str">
            <v>Obra Publica</v>
          </cell>
          <cell r="C1519" t="str">
            <v>2.1.1.3.5.12</v>
          </cell>
          <cell r="D1519">
            <v>0</v>
          </cell>
          <cell r="E1519">
            <v>0</v>
          </cell>
          <cell r="F1519">
            <v>10949.19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10949.19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10949.19</v>
          </cell>
          <cell r="Q1519">
            <v>0</v>
          </cell>
          <cell r="R1519">
            <v>10949.19</v>
          </cell>
          <cell r="S1519">
            <v>0</v>
          </cell>
          <cell r="T1519">
            <v>10949.19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10949.19</v>
          </cell>
        </row>
        <row r="1520">
          <cell r="A1520" t="str">
            <v>GDE, S.A. DE C.V.</v>
          </cell>
          <cell r="B1520" t="str">
            <v>Obra Publica</v>
          </cell>
          <cell r="C1520" t="str">
            <v>2.1.1.3.7.16</v>
          </cell>
          <cell r="D1520">
            <v>0</v>
          </cell>
          <cell r="E1520">
            <v>189440.93</v>
          </cell>
          <cell r="F1520">
            <v>0</v>
          </cell>
          <cell r="G1520">
            <v>539421.97</v>
          </cell>
          <cell r="H1520">
            <v>0</v>
          </cell>
          <cell r="I1520">
            <v>111651.61</v>
          </cell>
          <cell r="J1520">
            <v>0</v>
          </cell>
          <cell r="K1520">
            <v>840514.50999999989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840514.50999999989</v>
          </cell>
          <cell r="Q1520">
            <v>0</v>
          </cell>
          <cell r="R1520">
            <v>840514.51</v>
          </cell>
          <cell r="S1520">
            <v>0</v>
          </cell>
          <cell r="T1520">
            <v>840514.51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840514.51</v>
          </cell>
        </row>
        <row r="1521">
          <cell r="A1521" t="str">
            <v>5% MANTENIMIENTO DEL EDIFICIO DE LA CMIC</v>
          </cell>
          <cell r="B1521" t="str">
            <v>Descuentos y Retenciones</v>
          </cell>
          <cell r="C1521" t="str">
            <v>2.1.1.7.6.10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84032.58</v>
          </cell>
          <cell r="P1521">
            <v>84032.58</v>
          </cell>
          <cell r="Q1521">
            <v>0</v>
          </cell>
          <cell r="R1521">
            <v>84032.58</v>
          </cell>
          <cell r="S1521">
            <v>0</v>
          </cell>
          <cell r="T1521">
            <v>84032.58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84032.58</v>
          </cell>
        </row>
        <row r="1522">
          <cell r="A1522" t="str">
            <v>GRUPO AQUAVENTO S.A. DE C.V.</v>
          </cell>
          <cell r="B1522" t="str">
            <v>Obra Publica</v>
          </cell>
          <cell r="C1522" t="str">
            <v>2.1.1.3.7.31</v>
          </cell>
          <cell r="D1522">
            <v>0</v>
          </cell>
          <cell r="E1522">
            <v>199130.77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199130.77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199130.77</v>
          </cell>
          <cell r="Q1522">
            <v>0</v>
          </cell>
          <cell r="R1522">
            <v>199130.77</v>
          </cell>
          <cell r="S1522">
            <v>0</v>
          </cell>
          <cell r="T1522">
            <v>199130.77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199130.77</v>
          </cell>
        </row>
        <row r="1523">
          <cell r="A1523" t="str">
            <v>GRUPO CONSTRUCTOR Y DESARROLLOS AMBIENTALES DEL SURESTE S.A. DE C.V.</v>
          </cell>
          <cell r="B1523" t="str">
            <v>Obra Publica</v>
          </cell>
          <cell r="C1523" t="str">
            <v>2.1.1.3.3.47</v>
          </cell>
          <cell r="D1523">
            <v>0</v>
          </cell>
          <cell r="E1523">
            <v>46710.33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46710.33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46710.33</v>
          </cell>
          <cell r="Q1523">
            <v>0</v>
          </cell>
          <cell r="R1523">
            <v>46710.33</v>
          </cell>
          <cell r="S1523">
            <v>0</v>
          </cell>
          <cell r="T1523">
            <v>46710.33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46710.33</v>
          </cell>
        </row>
        <row r="1524">
          <cell r="A1524" t="str">
            <v>GRUPO MAS AMBIENTAL PROYECTOS Y CONSTRUCCIONES, S.A. DE C.V.</v>
          </cell>
          <cell r="B1524" t="str">
            <v>Obra Publica</v>
          </cell>
          <cell r="C1524" t="str">
            <v>2.1.1.3.7.11</v>
          </cell>
          <cell r="D1524">
            <v>0</v>
          </cell>
          <cell r="E1524">
            <v>36510.07</v>
          </cell>
          <cell r="F1524">
            <v>0</v>
          </cell>
          <cell r="G1524">
            <v>0</v>
          </cell>
          <cell r="H1524">
            <v>2064611.46</v>
          </cell>
          <cell r="I1524">
            <v>1791816.0700000003</v>
          </cell>
          <cell r="J1524">
            <v>0</v>
          </cell>
          <cell r="K1524">
            <v>3892937.6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3892937.6</v>
          </cell>
          <cell r="Q1524">
            <v>0</v>
          </cell>
          <cell r="R1524">
            <v>3892937.6</v>
          </cell>
          <cell r="S1524">
            <v>0</v>
          </cell>
          <cell r="T1524">
            <v>3892937.6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3892937.6</v>
          </cell>
        </row>
        <row r="1525">
          <cell r="A1525" t="str">
            <v>GRUPO SOCAROTO, S.A. DE C.V.</v>
          </cell>
          <cell r="B1525" t="str">
            <v>Obra Publica</v>
          </cell>
          <cell r="C1525" t="str">
            <v>2.1.1.3.7.59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335520.27</v>
          </cell>
          <cell r="I1525">
            <v>77987.570000000007</v>
          </cell>
          <cell r="J1525">
            <v>0</v>
          </cell>
          <cell r="K1525">
            <v>413507.84000000003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413507.84000000003</v>
          </cell>
          <cell r="Q1525">
            <v>0</v>
          </cell>
          <cell r="R1525">
            <v>413507.84000000003</v>
          </cell>
          <cell r="S1525">
            <v>0</v>
          </cell>
          <cell r="T1525">
            <v>413507.84000000003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413507.84000000003</v>
          </cell>
        </row>
        <row r="1526">
          <cell r="A1526" t="str">
            <v>GUIAR TRITURADOS S.C. DE R.L.</v>
          </cell>
          <cell r="B1526" t="str">
            <v>Obra Publica</v>
          </cell>
          <cell r="C1526" t="str">
            <v>2.1.1.3.7.15</v>
          </cell>
          <cell r="D1526">
            <v>0</v>
          </cell>
          <cell r="E1526">
            <v>25595.17</v>
          </cell>
          <cell r="F1526">
            <v>0</v>
          </cell>
          <cell r="G1526">
            <v>0</v>
          </cell>
          <cell r="H1526">
            <v>0</v>
          </cell>
          <cell r="I1526">
            <v>2857359.23</v>
          </cell>
          <cell r="J1526">
            <v>0</v>
          </cell>
          <cell r="K1526">
            <v>2882954.4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2882954.4</v>
          </cell>
          <cell r="Q1526">
            <v>0</v>
          </cell>
          <cell r="R1526">
            <v>2882954.4</v>
          </cell>
          <cell r="S1526">
            <v>0</v>
          </cell>
          <cell r="T1526">
            <v>2882954.4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2882954.4</v>
          </cell>
        </row>
        <row r="1527">
          <cell r="A1527" t="str">
            <v>IDECAN S.A. DE C.V.</v>
          </cell>
          <cell r="B1527" t="str">
            <v>Obra Publica</v>
          </cell>
          <cell r="C1527" t="str">
            <v>2.1.1.3.9.20</v>
          </cell>
          <cell r="D1527">
            <v>0</v>
          </cell>
          <cell r="E1527">
            <v>0</v>
          </cell>
          <cell r="F1527">
            <v>0</v>
          </cell>
          <cell r="G1527">
            <v>80573.990000000005</v>
          </cell>
          <cell r="H1527">
            <v>0</v>
          </cell>
          <cell r="I1527">
            <v>0</v>
          </cell>
          <cell r="J1527">
            <v>0</v>
          </cell>
          <cell r="K1527">
            <v>80573.990000000005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80573.990000000005</v>
          </cell>
          <cell r="Q1527">
            <v>0</v>
          </cell>
          <cell r="R1527">
            <v>80573.990000000005</v>
          </cell>
          <cell r="S1527">
            <v>0</v>
          </cell>
          <cell r="T1527">
            <v>80573.990000000005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80573.990000000005</v>
          </cell>
        </row>
        <row r="1528">
          <cell r="A1528" t="str">
            <v>ILCO CONSTRUCTORES S.A. DE C.V.</v>
          </cell>
          <cell r="B1528" t="str">
            <v>No incluir en el reporte</v>
          </cell>
          <cell r="C1528" t="str">
            <v>2.1.1.4.19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12905.8</v>
          </cell>
          <cell r="K1528">
            <v>12905.8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12905.8</v>
          </cell>
          <cell r="Q1528">
            <v>0</v>
          </cell>
          <cell r="R1528">
            <v>12905.8</v>
          </cell>
          <cell r="S1528">
            <v>0</v>
          </cell>
          <cell r="T1528">
            <v>12905.8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12905.8</v>
          </cell>
        </row>
        <row r="1529">
          <cell r="A1529" t="str">
            <v>IMPULSORA DE LA COSTA MAYA DE QUINTANA ROO S.A. DE C.V.</v>
          </cell>
          <cell r="B1529" t="str">
            <v>Obra Publica</v>
          </cell>
          <cell r="C1529" t="str">
            <v>2.1.1.3.9.18</v>
          </cell>
          <cell r="D1529">
            <v>0</v>
          </cell>
          <cell r="E1529">
            <v>0</v>
          </cell>
          <cell r="F1529">
            <v>0</v>
          </cell>
          <cell r="G1529">
            <v>1375803.06</v>
          </cell>
          <cell r="H1529">
            <v>0</v>
          </cell>
          <cell r="I1529">
            <v>0</v>
          </cell>
          <cell r="J1529">
            <v>0</v>
          </cell>
          <cell r="K1529">
            <v>1375803.06</v>
          </cell>
          <cell r="L1529">
            <v>0</v>
          </cell>
          <cell r="M1529">
            <v>0</v>
          </cell>
          <cell r="N1529">
            <v>0</v>
          </cell>
          <cell r="O1529">
            <v>594213.47</v>
          </cell>
          <cell r="P1529">
            <v>1970016.53</v>
          </cell>
          <cell r="Q1529">
            <v>0</v>
          </cell>
          <cell r="R1529">
            <v>1970016.53</v>
          </cell>
          <cell r="S1529">
            <v>0</v>
          </cell>
          <cell r="T1529">
            <v>1970016.53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1970016.53</v>
          </cell>
        </row>
        <row r="1530">
          <cell r="A1530" t="str">
            <v>INGENIEROS PRACTICOS DEL SURESTE S.A. DE C.V.</v>
          </cell>
          <cell r="B1530" t="str">
            <v>Obra Publica</v>
          </cell>
          <cell r="C1530" t="str">
            <v>2.1.1.3.9.41</v>
          </cell>
          <cell r="D1530">
            <v>0</v>
          </cell>
          <cell r="E1530">
            <v>0</v>
          </cell>
          <cell r="F1530">
            <v>0</v>
          </cell>
          <cell r="G1530">
            <v>59072.42</v>
          </cell>
          <cell r="H1530">
            <v>0</v>
          </cell>
          <cell r="I1530">
            <v>0</v>
          </cell>
          <cell r="J1530">
            <v>0</v>
          </cell>
          <cell r="K1530">
            <v>59072.42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59072.42</v>
          </cell>
          <cell r="Q1530">
            <v>0</v>
          </cell>
          <cell r="R1530">
            <v>59072.42</v>
          </cell>
          <cell r="S1530">
            <v>0</v>
          </cell>
          <cell r="T1530">
            <v>59072.42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59072.42</v>
          </cell>
        </row>
        <row r="1531">
          <cell r="A1531" t="str">
            <v>INSTITUTO DE FOMENTO A LA VIVIENDA Y REGULARIZACIÓN DE LA PROPIEDAD</v>
          </cell>
          <cell r="B1531" t="str">
            <v>Obra Publica</v>
          </cell>
          <cell r="C1531" t="str">
            <v>2.1.1.3.9.19</v>
          </cell>
          <cell r="D1531">
            <v>0</v>
          </cell>
          <cell r="E1531">
            <v>0</v>
          </cell>
          <cell r="F1531">
            <v>0</v>
          </cell>
          <cell r="G1531">
            <v>351650</v>
          </cell>
          <cell r="H1531">
            <v>0</v>
          </cell>
          <cell r="I1531">
            <v>0</v>
          </cell>
          <cell r="J1531">
            <v>0</v>
          </cell>
          <cell r="K1531">
            <v>351650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351650</v>
          </cell>
          <cell r="Q1531">
            <v>0</v>
          </cell>
          <cell r="R1531">
            <v>351650</v>
          </cell>
          <cell r="S1531">
            <v>0</v>
          </cell>
          <cell r="T1531">
            <v>351650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351650</v>
          </cell>
        </row>
        <row r="1532">
          <cell r="A1532" t="str">
            <v xml:space="preserve">MERCADER RODRIGUEZ JORGE ENRIQUE </v>
          </cell>
          <cell r="B1532" t="str">
            <v>Obra Publica</v>
          </cell>
          <cell r="C1532" t="str">
            <v>2.1.1.3.13.16</v>
          </cell>
          <cell r="D1532">
            <v>0</v>
          </cell>
          <cell r="E1532">
            <v>0</v>
          </cell>
          <cell r="F1532">
            <v>0</v>
          </cell>
          <cell r="G1532">
            <v>3379923.98</v>
          </cell>
          <cell r="H1532">
            <v>0</v>
          </cell>
          <cell r="I1532">
            <v>0</v>
          </cell>
          <cell r="J1532">
            <v>0</v>
          </cell>
          <cell r="K1532">
            <v>3379923.98</v>
          </cell>
          <cell r="L1532">
            <v>0</v>
          </cell>
          <cell r="M1532">
            <v>0</v>
          </cell>
          <cell r="N1532">
            <v>3473268.24</v>
          </cell>
          <cell r="O1532">
            <v>3746395.67</v>
          </cell>
          <cell r="P1532">
            <v>10599587.890000001</v>
          </cell>
          <cell r="Q1532">
            <v>0</v>
          </cell>
          <cell r="R1532">
            <v>10599587.890000001</v>
          </cell>
          <cell r="S1532">
            <v>0</v>
          </cell>
          <cell r="T1532">
            <v>10599587.890000001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10599587.890000001</v>
          </cell>
        </row>
        <row r="1533">
          <cell r="A1533" t="str">
            <v>RANGEL BANDA JOSE GERARDO</v>
          </cell>
          <cell r="B1533" t="str">
            <v>Obra Publica</v>
          </cell>
          <cell r="C1533" t="str">
            <v>2.1.1.3.19.31</v>
          </cell>
          <cell r="D1533">
            <v>0</v>
          </cell>
          <cell r="E1533">
            <v>0</v>
          </cell>
          <cell r="F1533">
            <v>0</v>
          </cell>
          <cell r="G1533">
            <v>2321137.44</v>
          </cell>
          <cell r="H1533">
            <v>0</v>
          </cell>
          <cell r="I1533">
            <v>0</v>
          </cell>
          <cell r="J1533">
            <v>0</v>
          </cell>
          <cell r="K1533">
            <v>2321137.44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2321137.44</v>
          </cell>
          <cell r="Q1533">
            <v>0</v>
          </cell>
          <cell r="R1533">
            <v>2321137.44</v>
          </cell>
          <cell r="S1533">
            <v>0</v>
          </cell>
          <cell r="T1533">
            <v>2321137.44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2321137.44</v>
          </cell>
        </row>
        <row r="1534">
          <cell r="A1534" t="str">
            <v>ALEJOS CHULIN OSCAR JESUS</v>
          </cell>
          <cell r="B1534" t="str">
            <v>Obra Publica</v>
          </cell>
          <cell r="C1534" t="str">
            <v>2.1.1.3.1.3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6205.99</v>
          </cell>
          <cell r="I1534">
            <v>0</v>
          </cell>
          <cell r="J1534">
            <v>0</v>
          </cell>
          <cell r="K1534">
            <v>6205.99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6205.99</v>
          </cell>
          <cell r="Q1534">
            <v>0</v>
          </cell>
          <cell r="R1534">
            <v>6205.99</v>
          </cell>
          <cell r="S1534">
            <v>0</v>
          </cell>
          <cell r="T1534">
            <v>6205.99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6205.99</v>
          </cell>
        </row>
        <row r="1535">
          <cell r="A1535" t="str">
            <v>OXTANKAH ASOCIADOS S.A. DE C.V.</v>
          </cell>
          <cell r="B1535" t="str">
            <v>Obra Publica</v>
          </cell>
          <cell r="C1535" t="str">
            <v>2.1.1.3.16.6</v>
          </cell>
          <cell r="D1535">
            <v>0</v>
          </cell>
          <cell r="E1535">
            <v>88704.6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88704.6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88704.6</v>
          </cell>
          <cell r="Q1535">
            <v>0</v>
          </cell>
          <cell r="R1535">
            <v>88704.6</v>
          </cell>
          <cell r="S1535">
            <v>0</v>
          </cell>
          <cell r="T1535">
            <v>88704.6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88704.6</v>
          </cell>
        </row>
        <row r="1536">
          <cell r="A1536" t="str">
            <v>PAVIMENTACIONES Y CONSTRUCCIONES RIO HONDO, S.A. DE C.V.</v>
          </cell>
          <cell r="B1536" t="str">
            <v>Obra Publica</v>
          </cell>
          <cell r="C1536" t="str">
            <v>2.1.1.3.17.43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86858.12</v>
          </cell>
          <cell r="I1536">
            <v>0</v>
          </cell>
          <cell r="J1536">
            <v>0</v>
          </cell>
          <cell r="K1536">
            <v>86858.12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86858.12</v>
          </cell>
          <cell r="Q1536">
            <v>0</v>
          </cell>
          <cell r="R1536">
            <v>86858.12</v>
          </cell>
          <cell r="S1536">
            <v>0</v>
          </cell>
          <cell r="T1536">
            <v>86858.12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86858.12</v>
          </cell>
        </row>
        <row r="1537">
          <cell r="A1537" t="str">
            <v>PUNTA ESTRELLA COSTRUCCIONES S.A. DE C.V.</v>
          </cell>
          <cell r="B1537" t="str">
            <v>Obra Publica</v>
          </cell>
          <cell r="C1537" t="str">
            <v>2.1.1.3.17.9</v>
          </cell>
          <cell r="D1537">
            <v>0</v>
          </cell>
          <cell r="E1537">
            <v>6147.09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6147.09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6147.09</v>
          </cell>
          <cell r="Q1537">
            <v>0</v>
          </cell>
          <cell r="R1537">
            <v>6147.09</v>
          </cell>
          <cell r="S1537">
            <v>0</v>
          </cell>
          <cell r="T1537">
            <v>6147.09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6147.09</v>
          </cell>
        </row>
        <row r="1538">
          <cell r="A1538" t="str">
            <v>REINT CONSTRUCCIONES S.A. DE C.V.</v>
          </cell>
          <cell r="B1538" t="str">
            <v>Obra Publica</v>
          </cell>
          <cell r="C1538" t="str">
            <v>2.1.1.3.19.8</v>
          </cell>
          <cell r="D1538">
            <v>0</v>
          </cell>
          <cell r="E1538">
            <v>500057.12</v>
          </cell>
          <cell r="F1538">
            <v>38126.35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538183.47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538183.47</v>
          </cell>
          <cell r="Q1538">
            <v>0</v>
          </cell>
          <cell r="R1538">
            <v>538183.47</v>
          </cell>
          <cell r="S1538">
            <v>0</v>
          </cell>
          <cell r="T1538">
            <v>538183.47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538183.47</v>
          </cell>
        </row>
        <row r="1539">
          <cell r="A1539" t="str">
            <v>SACBE CONSTRUCCIONES S.A. DE C.V.</v>
          </cell>
          <cell r="B1539" t="str">
            <v>Obra Publica</v>
          </cell>
          <cell r="C1539" t="str">
            <v>2.1.1.3.20.19</v>
          </cell>
          <cell r="D1539">
            <v>0</v>
          </cell>
          <cell r="E1539">
            <v>0</v>
          </cell>
          <cell r="F1539">
            <v>0</v>
          </cell>
          <cell r="G1539">
            <v>149875.91</v>
          </cell>
          <cell r="H1539">
            <v>0</v>
          </cell>
          <cell r="I1539">
            <v>0</v>
          </cell>
          <cell r="J1539">
            <v>0</v>
          </cell>
          <cell r="K1539">
            <v>149875.91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149875.91</v>
          </cell>
          <cell r="Q1539">
            <v>0</v>
          </cell>
          <cell r="R1539">
            <v>149875.91</v>
          </cell>
          <cell r="S1539">
            <v>0</v>
          </cell>
          <cell r="T1539">
            <v>149875.91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149875.91</v>
          </cell>
        </row>
        <row r="1540">
          <cell r="A1540" t="str">
            <v>SACK CONSTRUCCIONES Y MAQUINARIAS S.A. DE C.V.</v>
          </cell>
          <cell r="B1540" t="str">
            <v>Obra Publica</v>
          </cell>
          <cell r="C1540" t="str">
            <v>2.1.1.3.20.36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3499392.6</v>
          </cell>
          <cell r="O1540">
            <v>650170.14</v>
          </cell>
          <cell r="P1540">
            <v>4149562.74</v>
          </cell>
          <cell r="Q1540">
            <v>0</v>
          </cell>
          <cell r="R1540">
            <v>4149562.74</v>
          </cell>
          <cell r="S1540">
            <v>0</v>
          </cell>
          <cell r="T1540">
            <v>4149562.74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4149562.74</v>
          </cell>
        </row>
        <row r="1541">
          <cell r="A1541" t="str">
            <v>SANOVA CONSTRUCCIONES S.A. DE C.V.</v>
          </cell>
          <cell r="B1541" t="str">
            <v>Obra Publica</v>
          </cell>
          <cell r="C1541" t="str">
            <v>2.1.1.3.20.35</v>
          </cell>
          <cell r="D1541">
            <v>0</v>
          </cell>
          <cell r="E1541">
            <v>0</v>
          </cell>
          <cell r="F1541">
            <v>186493.99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186493.99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186493.99</v>
          </cell>
          <cell r="Q1541">
            <v>0</v>
          </cell>
          <cell r="R1541">
            <v>186493.99</v>
          </cell>
          <cell r="S1541">
            <v>0</v>
          </cell>
          <cell r="T1541">
            <v>186493.99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186493.99</v>
          </cell>
        </row>
        <row r="1542">
          <cell r="A1542" t="str">
            <v>SERVICIOS AMBIENTALES Y JURIDICOS SC</v>
          </cell>
          <cell r="B1542" t="str">
            <v>Obra Publica</v>
          </cell>
          <cell r="C1542" t="str">
            <v>2.1.1.3.20.5</v>
          </cell>
          <cell r="D1542">
            <v>0</v>
          </cell>
          <cell r="E1542">
            <v>0</v>
          </cell>
          <cell r="F1542">
            <v>54345.5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54345.5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54345.5</v>
          </cell>
          <cell r="Q1542">
            <v>0</v>
          </cell>
          <cell r="R1542">
            <v>54345.5</v>
          </cell>
          <cell r="S1542">
            <v>0</v>
          </cell>
          <cell r="T1542">
            <v>54345.5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54345.5</v>
          </cell>
        </row>
        <row r="1543">
          <cell r="A1543" t="str">
            <v>SERVICIOS INTEGRALES DE INGENIERIA Y ADMINISTRACION DE OBRAS, S.A. DE C.V.</v>
          </cell>
          <cell r="B1543" t="str">
            <v>Obra Publica</v>
          </cell>
          <cell r="C1543" t="str">
            <v>2.1.1.3.20.39</v>
          </cell>
          <cell r="D1543">
            <v>0</v>
          </cell>
          <cell r="E1543">
            <v>0</v>
          </cell>
          <cell r="F1543">
            <v>0</v>
          </cell>
          <cell r="G1543">
            <v>86076.32</v>
          </cell>
          <cell r="H1543">
            <v>0</v>
          </cell>
          <cell r="I1543">
            <v>0</v>
          </cell>
          <cell r="J1543">
            <v>0</v>
          </cell>
          <cell r="K1543">
            <v>86076.32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86076.32</v>
          </cell>
          <cell r="Q1543">
            <v>0</v>
          </cell>
          <cell r="R1543">
            <v>86076.32</v>
          </cell>
          <cell r="S1543">
            <v>0</v>
          </cell>
          <cell r="T1543">
            <v>86076.32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86076.32</v>
          </cell>
        </row>
        <row r="1544">
          <cell r="A1544" t="str">
            <v>SERVICIOS Y TRANSPORTES ESPECIALIZADOS DEL CARIBE, S.A. DE C.V.</v>
          </cell>
          <cell r="B1544" t="str">
            <v>Obra Publica</v>
          </cell>
          <cell r="C1544" t="str">
            <v>2.1.1.3.20.9</v>
          </cell>
          <cell r="D1544">
            <v>0</v>
          </cell>
          <cell r="E1544">
            <v>85758.959999999992</v>
          </cell>
          <cell r="F1544">
            <v>44361.27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130120.22999999998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130120.22999999998</v>
          </cell>
          <cell r="Q1544">
            <v>0</v>
          </cell>
          <cell r="R1544">
            <v>130120.23</v>
          </cell>
          <cell r="S1544">
            <v>0</v>
          </cell>
          <cell r="T1544">
            <v>130120.23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130120.23</v>
          </cell>
        </row>
        <row r="1545">
          <cell r="A1545" t="str">
            <v>SIGMA CONSTRUCCIONES RESIDENCIALES, S.A. DE C.V.</v>
          </cell>
          <cell r="B1545" t="str">
            <v>Obra Publica</v>
          </cell>
          <cell r="C1545" t="str">
            <v>2.1.1.3.20.11</v>
          </cell>
          <cell r="D1545">
            <v>0</v>
          </cell>
          <cell r="E1545">
            <v>0</v>
          </cell>
          <cell r="F1545">
            <v>1640893.81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1640893.81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1640893.81</v>
          </cell>
          <cell r="Q1545">
            <v>0</v>
          </cell>
          <cell r="R1545">
            <v>1640893.81</v>
          </cell>
          <cell r="S1545">
            <v>0</v>
          </cell>
          <cell r="T1545">
            <v>1640893.81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1640893.81</v>
          </cell>
        </row>
        <row r="1546">
          <cell r="A1546" t="str">
            <v>OBRA PUBLICA</v>
          </cell>
          <cell r="B1546">
            <v>0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</row>
        <row r="1547">
          <cell r="A1547" t="str">
            <v>BENEFICIARIO</v>
          </cell>
          <cell r="B1547" t="str">
            <v>RUBRO EGRESOS</v>
          </cell>
          <cell r="C1547" t="str">
            <v>CUENTA</v>
          </cell>
          <cell r="D1547" t="str">
            <v>EJERCICIO 2010</v>
          </cell>
          <cell r="E1547" t="str">
            <v>EJERCICIO 2011</v>
          </cell>
          <cell r="F1547" t="str">
            <v>EJERCICIO 2012</v>
          </cell>
          <cell r="G1547" t="str">
            <v>EJERCICIO 2013</v>
          </cell>
          <cell r="H1547" t="str">
            <v>EJERCICIO 2014</v>
          </cell>
          <cell r="I1547" t="str">
            <v>EJERCICIO 2015</v>
          </cell>
          <cell r="J1547" t="str">
            <v>EJERCICIO 2016</v>
          </cell>
          <cell r="K1547" t="str">
            <v>Total Hasta 2016</v>
          </cell>
          <cell r="L1547" t="str">
            <v>EJERCICIO 2017</v>
          </cell>
          <cell r="M1547" t="str">
            <v>EJERCICIO 2018</v>
          </cell>
          <cell r="N1547" t="str">
            <v>EJERCICIO 2019</v>
          </cell>
          <cell r="O1547" t="str">
            <v>EJERCICIO 2020</v>
          </cell>
          <cell r="P1547" t="str">
            <v>Total general EGRESOS</v>
          </cell>
          <cell r="Q1547" t="str">
            <v>DIFERENCIA</v>
          </cell>
          <cell r="R1547" t="str">
            <v>SALDO EN BALANZA AL 31 DE DICIEMBRE 2020</v>
          </cell>
          <cell r="S1547" t="str">
            <v>CXP GENERADAS EN EL MES  (ENERO 2021)</v>
          </cell>
          <cell r="T1547" t="str">
            <v>TOTAL CXP AL 31 DE ENERO 2021</v>
          </cell>
          <cell r="U1547" t="str">
            <v>PAGOS CON RECURSOS PARA (ADEFAS 2020)</v>
          </cell>
          <cell r="V1547" t="str">
            <v>PAGOS VON RECURSOS PARA (PASIVOS 2020)</v>
          </cell>
          <cell r="W1547" t="str">
            <v>PAGOS CON RECURSOS 2021</v>
          </cell>
          <cell r="X1547" t="str">
            <v>TOTAL PAGADO EN EL MES DE ENERO 2021</v>
          </cell>
          <cell r="Y1547" t="str">
            <v>SALDO FINAL</v>
          </cell>
        </row>
        <row r="1548">
          <cell r="A1548" t="str">
            <v>SISTEMA PARA EL DESARROLLO INTEGRAL DE LA FAMILIA DEL ESTADO DE QUINTANA ROO</v>
          </cell>
          <cell r="B1548">
            <v>0</v>
          </cell>
          <cell r="C1548" t="str">
            <v>2.1.1.2.3.19.8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2230</v>
          </cell>
          <cell r="N1548">
            <v>0</v>
          </cell>
          <cell r="O1548">
            <v>0</v>
          </cell>
          <cell r="P1548">
            <v>2230</v>
          </cell>
          <cell r="Q1548">
            <v>0</v>
          </cell>
          <cell r="R1548">
            <v>2230</v>
          </cell>
          <cell r="S1548">
            <v>0</v>
          </cell>
          <cell r="T1548">
            <v>2230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2230</v>
          </cell>
        </row>
        <row r="1549">
          <cell r="A1549" t="str">
            <v>TOTAL PLAY TELECOMUNICACIONES, S.A. DE C.V.</v>
          </cell>
          <cell r="B1549" t="str">
            <v>Obra Publica</v>
          </cell>
          <cell r="C1549" t="str">
            <v>2.1.1.3.21.20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2309729.29</v>
          </cell>
          <cell r="O1549">
            <v>7286575.4099999992</v>
          </cell>
          <cell r="P1549">
            <v>9596304.6999999993</v>
          </cell>
          <cell r="Q1549">
            <v>0</v>
          </cell>
          <cell r="R1549">
            <v>9596304.6999999993</v>
          </cell>
          <cell r="S1549">
            <v>0</v>
          </cell>
          <cell r="T1549">
            <v>9596304.6999999993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9596304.6999999993</v>
          </cell>
        </row>
        <row r="1550">
          <cell r="A1550" t="str">
            <v>VMV CONSTRUCCIONES, S.A. DE C.V.</v>
          </cell>
          <cell r="B1550" t="str">
            <v>Obra Publica</v>
          </cell>
          <cell r="C1550" t="str">
            <v>2.1.1.3.23.10</v>
          </cell>
          <cell r="D1550">
            <v>0</v>
          </cell>
          <cell r="E1550">
            <v>0</v>
          </cell>
          <cell r="F1550">
            <v>1687578.84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1687578.84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1687578.84</v>
          </cell>
          <cell r="Q1550">
            <v>0</v>
          </cell>
          <cell r="R1550">
            <v>1687578.84</v>
          </cell>
          <cell r="S1550">
            <v>0</v>
          </cell>
          <cell r="T1550">
            <v>1687578.84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1687578.84</v>
          </cell>
        </row>
        <row r="1551">
          <cell r="A1551" t="str">
            <v>YACARE MEXICO, S.A. DE C.V.</v>
          </cell>
          <cell r="B1551" t="str">
            <v>Obra Publica</v>
          </cell>
          <cell r="C1551" t="str">
            <v>2.1.1.3.26.3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3951836.6</v>
          </cell>
          <cell r="J1551">
            <v>0</v>
          </cell>
          <cell r="K1551">
            <v>3951836.6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3951836.6</v>
          </cell>
          <cell r="Q1551">
            <v>0</v>
          </cell>
          <cell r="R1551">
            <v>3951836.6</v>
          </cell>
          <cell r="S1551">
            <v>0</v>
          </cell>
          <cell r="T1551">
            <v>3951836.6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3951836.6</v>
          </cell>
        </row>
        <row r="1552">
          <cell r="A1552" t="str">
            <v>ACEROS J.V. DE C.V.</v>
          </cell>
          <cell r="B1552" t="str">
            <v>Obra Publica</v>
          </cell>
          <cell r="C1552" t="str">
            <v>2.1.1.3.1.59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896388.87</v>
          </cell>
          <cell r="P1552">
            <v>896388.87</v>
          </cell>
          <cell r="Q1552">
            <v>0</v>
          </cell>
          <cell r="R1552">
            <v>896388.87</v>
          </cell>
          <cell r="S1552">
            <v>0</v>
          </cell>
          <cell r="T1552">
            <v>896388.87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896388.87</v>
          </cell>
        </row>
        <row r="1553">
          <cell r="A1553" t="str">
            <v>ADYEN, S.A. DE C.V.</v>
          </cell>
          <cell r="B1553" t="str">
            <v>Obra Publica</v>
          </cell>
          <cell r="C1553" t="str">
            <v>2.1.1.3.1.16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1055731.77</v>
          </cell>
          <cell r="P1553">
            <v>1055731.77</v>
          </cell>
          <cell r="Q1553">
            <v>0</v>
          </cell>
          <cell r="R1553">
            <v>1055731.77</v>
          </cell>
          <cell r="S1553">
            <v>0</v>
          </cell>
          <cell r="T1553">
            <v>1055731.77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1055731.77</v>
          </cell>
        </row>
        <row r="1554">
          <cell r="A1554" t="str">
            <v>ARQUITECTURA + INGENIERIA, S.A. DE C.V.</v>
          </cell>
          <cell r="B1554" t="str">
            <v>Obra Publica</v>
          </cell>
          <cell r="C1554" t="str">
            <v>2.1.1.3.1.62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1903638.92</v>
          </cell>
          <cell r="P1554">
            <v>1903638.92</v>
          </cell>
          <cell r="Q1554">
            <v>0</v>
          </cell>
          <cell r="R1554">
            <v>1903638.92</v>
          </cell>
          <cell r="S1554">
            <v>0</v>
          </cell>
          <cell r="T1554">
            <v>1903638.92</v>
          </cell>
          <cell r="U1554" t="e">
            <v>#REF!</v>
          </cell>
          <cell r="V1554">
            <v>0</v>
          </cell>
          <cell r="W1554">
            <v>0</v>
          </cell>
          <cell r="X1554" t="e">
            <v>#REF!</v>
          </cell>
          <cell r="Y1554" t="e">
            <v>#REF!</v>
          </cell>
        </row>
        <row r="1555">
          <cell r="A1555" t="str">
            <v>ACYD CONSULTORIA, S.A. DE C.V.</v>
          </cell>
          <cell r="B1555" t="str">
            <v>Obra Publica</v>
          </cell>
          <cell r="C1555" t="str">
            <v>2.1.1.3.1.63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115570.55</v>
          </cell>
          <cell r="P1555">
            <v>115570.55</v>
          </cell>
          <cell r="Q1555">
            <v>0</v>
          </cell>
          <cell r="R1555">
            <v>115570.55</v>
          </cell>
          <cell r="S1555">
            <v>0</v>
          </cell>
          <cell r="T1555">
            <v>115570.55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115570.55</v>
          </cell>
        </row>
        <row r="1556">
          <cell r="A1556" t="str">
            <v>BHMC CONSULTORES, A.C.</v>
          </cell>
          <cell r="B1556" t="str">
            <v>Obra Publica</v>
          </cell>
          <cell r="C1556" t="str">
            <v>2.1.1.3.2.20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1342291.31</v>
          </cell>
          <cell r="P1556">
            <v>1342291.31</v>
          </cell>
          <cell r="Q1556">
            <v>0</v>
          </cell>
          <cell r="R1556">
            <v>1342291.31</v>
          </cell>
          <cell r="S1556">
            <v>0</v>
          </cell>
          <cell r="T1556">
            <v>1342291.31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1342291.31</v>
          </cell>
        </row>
        <row r="1557">
          <cell r="A1557" t="str">
            <v>CONSTRUCCIONES E INGENIERIA MORELENSE DEL ESTADO DE QUINTANA ROO</v>
          </cell>
          <cell r="B1557" t="str">
            <v>Obra Publica</v>
          </cell>
          <cell r="C1557" t="str">
            <v>2.1.1.3.3.1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133752.04</v>
          </cell>
          <cell r="P1557">
            <v>133752.04</v>
          </cell>
          <cell r="Q1557">
            <v>0</v>
          </cell>
          <cell r="R1557">
            <v>133752.04</v>
          </cell>
          <cell r="S1557">
            <v>0</v>
          </cell>
          <cell r="T1557">
            <v>133752.04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133752.04</v>
          </cell>
        </row>
        <row r="1558">
          <cell r="A1558" t="str">
            <v>COMISION FEDERAL DE ELECTRICIDAD</v>
          </cell>
          <cell r="B1558" t="str">
            <v>Obra Publica</v>
          </cell>
          <cell r="C1558" t="str">
            <v>2.1.1.3.3.11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28703166.52</v>
          </cell>
          <cell r="P1558">
            <v>28703166.52</v>
          </cell>
          <cell r="Q1558">
            <v>0</v>
          </cell>
          <cell r="R1558">
            <v>28703166.52</v>
          </cell>
          <cell r="S1558">
            <v>0</v>
          </cell>
          <cell r="T1558">
            <v>28703166.52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28703166.52</v>
          </cell>
        </row>
        <row r="1559">
          <cell r="A1559" t="str">
            <v>OBRAS Y MANTENIMIENTOS INTEGRALES, S. DE R. L. DE C. V.</v>
          </cell>
          <cell r="B1559" t="str">
            <v>Obra Publica</v>
          </cell>
          <cell r="C1559" t="str">
            <v>2.1.1.3.16.2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668127.16</v>
          </cell>
          <cell r="P1559">
            <v>668127.16</v>
          </cell>
          <cell r="Q1559">
            <v>0</v>
          </cell>
          <cell r="R1559">
            <v>668127.16</v>
          </cell>
          <cell r="S1559">
            <v>60178501.850000001</v>
          </cell>
          <cell r="T1559">
            <v>60846629.009999998</v>
          </cell>
          <cell r="U1559">
            <v>0</v>
          </cell>
          <cell r="V1559">
            <v>0</v>
          </cell>
          <cell r="W1559">
            <v>60178501.850000001</v>
          </cell>
          <cell r="X1559">
            <v>60178501.850000001</v>
          </cell>
          <cell r="Y1559">
            <v>668127.15999999642</v>
          </cell>
        </row>
        <row r="1560">
          <cell r="A1560" t="str">
            <v>URBANIZACIONES 115 S.A. DE C.V.</v>
          </cell>
          <cell r="B1560" t="str">
            <v>Obra Publica</v>
          </cell>
          <cell r="C1560" t="str">
            <v>2.1.1.3.22.2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10798902.33</v>
          </cell>
          <cell r="P1560">
            <v>10798902.33</v>
          </cell>
          <cell r="Q1560">
            <v>0</v>
          </cell>
          <cell r="R1560">
            <v>10798902.33</v>
          </cell>
          <cell r="S1560">
            <v>0</v>
          </cell>
          <cell r="T1560">
            <v>10798902.33</v>
          </cell>
          <cell r="U1560">
            <v>0</v>
          </cell>
          <cell r="V1560" t="e">
            <v>#REF!</v>
          </cell>
          <cell r="W1560">
            <v>0</v>
          </cell>
          <cell r="X1560" t="e">
            <v>#REF!</v>
          </cell>
          <cell r="Y1560" t="e">
            <v>#REF!</v>
          </cell>
        </row>
        <row r="1561">
          <cell r="A1561" t="str">
            <v>COPETE CONSTRUCCIONES, S. DE R.L. DE C.V.</v>
          </cell>
          <cell r="B1561" t="str">
            <v>Obra Publica</v>
          </cell>
          <cell r="C1561" t="str">
            <v>2.1.1.3.3.206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735348.15</v>
          </cell>
          <cell r="P1561">
            <v>735348.15</v>
          </cell>
          <cell r="Q1561">
            <v>0</v>
          </cell>
          <cell r="R1561">
            <v>735348.15</v>
          </cell>
          <cell r="S1561">
            <v>0</v>
          </cell>
          <cell r="T1561">
            <v>735348.15</v>
          </cell>
          <cell r="U1561">
            <v>0</v>
          </cell>
          <cell r="V1561" t="e">
            <v>#REF!</v>
          </cell>
          <cell r="W1561">
            <v>0</v>
          </cell>
          <cell r="X1561" t="e">
            <v>#REF!</v>
          </cell>
          <cell r="Y1561" t="e">
            <v>#REF!</v>
          </cell>
        </row>
        <row r="1562">
          <cell r="A1562" t="str">
            <v>EMPRESAS QUITO S.A. DE C.V.</v>
          </cell>
          <cell r="B1562" t="str">
            <v>Obra Publica</v>
          </cell>
          <cell r="C1562" t="str">
            <v>2.1.1.3.5.6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2357414.96</v>
          </cell>
          <cell r="P1562">
            <v>2357414.96</v>
          </cell>
          <cell r="Q1562">
            <v>0</v>
          </cell>
          <cell r="R1562">
            <v>2357414.96</v>
          </cell>
          <cell r="S1562">
            <v>0</v>
          </cell>
          <cell r="T1562">
            <v>2357414.96</v>
          </cell>
          <cell r="U1562">
            <v>0</v>
          </cell>
          <cell r="V1562" t="e">
            <v>#REF!</v>
          </cell>
          <cell r="W1562">
            <v>0</v>
          </cell>
          <cell r="X1562" t="e">
            <v>#REF!</v>
          </cell>
          <cell r="Y1562" t="e">
            <v>#REF!</v>
          </cell>
        </row>
        <row r="1563">
          <cell r="A1563" t="str">
            <v>MEDINA ACOSTA ALBERTO</v>
          </cell>
          <cell r="B1563" t="str">
            <v>Obra Publica</v>
          </cell>
          <cell r="C1563" t="str">
            <v>2.1.1.3.13.64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4350881.47</v>
          </cell>
          <cell r="P1563">
            <v>4350881.47</v>
          </cell>
          <cell r="Q1563">
            <v>0</v>
          </cell>
          <cell r="R1563">
            <v>4350881.47</v>
          </cell>
          <cell r="S1563">
            <v>0</v>
          </cell>
          <cell r="T1563">
            <v>4350881.47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4350881.47</v>
          </cell>
        </row>
        <row r="1564">
          <cell r="A1564" t="str">
            <v>PAVIMENTOS PROFESIONALES S.A. DE C.V</v>
          </cell>
          <cell r="B1564" t="str">
            <v>Obra Publica</v>
          </cell>
          <cell r="C1564" t="str">
            <v>2.1.1.3.17.18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3103219.38</v>
          </cell>
          <cell r="P1564">
            <v>3103219.38</v>
          </cell>
          <cell r="Q1564">
            <v>0</v>
          </cell>
          <cell r="R1564">
            <v>3103219.38</v>
          </cell>
          <cell r="S1564">
            <v>0</v>
          </cell>
          <cell r="T1564">
            <v>3103219.38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3103219.38</v>
          </cell>
        </row>
        <row r="1565">
          <cell r="A1565" t="str">
            <v>PAREDES OCHOA MARIFE</v>
          </cell>
          <cell r="B1565" t="str">
            <v>Obra Publica</v>
          </cell>
          <cell r="C1565" t="str">
            <v>2.1.1.3.17.60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1803610.67</v>
          </cell>
          <cell r="P1565">
            <v>1803610.67</v>
          </cell>
          <cell r="Q1565">
            <v>0</v>
          </cell>
          <cell r="R1565">
            <v>1803610.67</v>
          </cell>
          <cell r="S1565">
            <v>0</v>
          </cell>
          <cell r="T1565">
            <v>1803610.67</v>
          </cell>
          <cell r="U1565">
            <v>0</v>
          </cell>
          <cell r="V1565" t="e">
            <v>#REF!</v>
          </cell>
          <cell r="W1565">
            <v>0</v>
          </cell>
          <cell r="X1565" t="e">
            <v>#REF!</v>
          </cell>
          <cell r="Y1565" t="e">
            <v>#REF!</v>
          </cell>
        </row>
        <row r="1566">
          <cell r="A1566" t="str">
            <v>SECRETARIA DE DESARROLLO SOCIAL</v>
          </cell>
          <cell r="B1566" t="str">
            <v>Obra Publica</v>
          </cell>
          <cell r="C1566" t="str">
            <v>2.1.1.3.20.62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221711.74</v>
          </cell>
          <cell r="P1566">
            <v>221711.74</v>
          </cell>
          <cell r="Q1566">
            <v>0</v>
          </cell>
          <cell r="R1566">
            <v>221711.74</v>
          </cell>
          <cell r="S1566">
            <v>0</v>
          </cell>
          <cell r="T1566">
            <v>221711.74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221711.74</v>
          </cell>
        </row>
        <row r="1567">
          <cell r="A1567" t="str">
            <v>CONSTRUCCIONES Y MANTENIMIENTO PONKA, S. DE R.L. DE C.V</v>
          </cell>
          <cell r="B1567" t="str">
            <v>Obra Publica</v>
          </cell>
          <cell r="C1567" t="str">
            <v>2.1.1.3.3.201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524874.84</v>
          </cell>
          <cell r="P1567">
            <v>524874.84</v>
          </cell>
          <cell r="Q1567">
            <v>0</v>
          </cell>
          <cell r="R1567">
            <v>524874.84</v>
          </cell>
          <cell r="S1567">
            <v>0</v>
          </cell>
          <cell r="T1567">
            <v>524874.84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524874.84</v>
          </cell>
        </row>
        <row r="1568">
          <cell r="A1568" t="str">
            <v>ELI ESAU RAMOS EUAN</v>
          </cell>
          <cell r="B1568" t="str">
            <v>Obra Publica</v>
          </cell>
          <cell r="C1568" t="str">
            <v>2.1.1.3.5.43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746526.15</v>
          </cell>
          <cell r="P1568">
            <v>746526.15</v>
          </cell>
          <cell r="Q1568">
            <v>0</v>
          </cell>
          <cell r="R1568">
            <v>746526.15</v>
          </cell>
          <cell r="S1568">
            <v>0</v>
          </cell>
          <cell r="T1568">
            <v>746526.15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746526.15</v>
          </cell>
        </row>
        <row r="1569">
          <cell r="A1569" t="str">
            <v>GRUPO YAM CONSTRUCTORES, S.A. DE C.V.</v>
          </cell>
          <cell r="B1569" t="str">
            <v>Obra Publica</v>
          </cell>
          <cell r="C1569" t="str">
            <v>2.1.1.3.7.13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174132.63</v>
          </cell>
          <cell r="P1569">
            <v>174132.63</v>
          </cell>
          <cell r="Q1569">
            <v>0</v>
          </cell>
          <cell r="R1569">
            <v>174132.63</v>
          </cell>
          <cell r="S1569">
            <v>0</v>
          </cell>
          <cell r="T1569">
            <v>174132.63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174132.63</v>
          </cell>
        </row>
        <row r="1570">
          <cell r="A1570" t="str">
            <v>GRUPO GRAL. DE NEGOCIOS, S.A. DE C.V.</v>
          </cell>
          <cell r="B1570" t="str">
            <v>Obra Publica</v>
          </cell>
          <cell r="C1570" t="str">
            <v>2.1.1.3.7.83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794791.88</v>
          </cell>
          <cell r="P1570">
            <v>794791.88</v>
          </cell>
          <cell r="Q1570">
            <v>0</v>
          </cell>
          <cell r="R1570">
            <v>794791.88</v>
          </cell>
          <cell r="S1570">
            <v>0</v>
          </cell>
          <cell r="T1570">
            <v>794791.88</v>
          </cell>
          <cell r="U1570">
            <v>0</v>
          </cell>
          <cell r="V1570" t="e">
            <v>#REF!</v>
          </cell>
          <cell r="W1570">
            <v>0</v>
          </cell>
          <cell r="X1570" t="e">
            <v>#REF!</v>
          </cell>
          <cell r="Y1570" t="e">
            <v>#REF!</v>
          </cell>
        </row>
        <row r="1571">
          <cell r="A1571" t="str">
            <v>CONSTRUCTORA MOGU Y ASOCIADOS, S. A. DE C. V.</v>
          </cell>
          <cell r="B1571" t="str">
            <v>Obra Publica</v>
          </cell>
          <cell r="C1571" t="str">
            <v>2.1.1.3.3.24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16402127.67</v>
          </cell>
          <cell r="P1571">
            <v>16402127.67</v>
          </cell>
          <cell r="Q1571">
            <v>0</v>
          </cell>
          <cell r="R1571">
            <v>16402127.67</v>
          </cell>
          <cell r="S1571">
            <v>0</v>
          </cell>
          <cell r="T1571">
            <v>16402127.67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16402127.67</v>
          </cell>
        </row>
        <row r="1572">
          <cell r="A1572" t="str">
            <v>CORTES ARZOLA DIEGO</v>
          </cell>
          <cell r="B1572" t="str">
            <v>Obra Publica</v>
          </cell>
          <cell r="C1572" t="str">
            <v>2.1.1.3.3.31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587928.9</v>
          </cell>
          <cell r="P1572">
            <v>587928.9</v>
          </cell>
          <cell r="Q1572">
            <v>0</v>
          </cell>
          <cell r="R1572">
            <v>587928.9</v>
          </cell>
          <cell r="S1572">
            <v>0</v>
          </cell>
          <cell r="T1572">
            <v>587928.9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587928.9</v>
          </cell>
        </row>
        <row r="1573">
          <cell r="A1573" t="str">
            <v>CONSTRUCTORA RIVAL S.A. DE C.V</v>
          </cell>
          <cell r="B1573" t="str">
            <v>Obra Publica</v>
          </cell>
          <cell r="C1573" t="str">
            <v>2.1.1.3.3.60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12767704.390000001</v>
          </cell>
          <cell r="P1573">
            <v>12767704.390000001</v>
          </cell>
          <cell r="Q1573">
            <v>0</v>
          </cell>
          <cell r="R1573">
            <v>12767704.390000001</v>
          </cell>
          <cell r="S1573">
            <v>0</v>
          </cell>
          <cell r="T1573">
            <v>12767704.390000001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12767704.390000001</v>
          </cell>
        </row>
        <row r="1574">
          <cell r="A1574" t="str">
            <v>CONSTRUCCIONES DALBAH S.A. DE C.V.</v>
          </cell>
          <cell r="B1574" t="str">
            <v>Obra Publica</v>
          </cell>
          <cell r="C1574" t="str">
            <v>2.1.1.3.3.92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899030.03</v>
          </cell>
          <cell r="P1574">
            <v>899030.03</v>
          </cell>
          <cell r="Q1574">
            <v>0</v>
          </cell>
          <cell r="R1574">
            <v>899030.03</v>
          </cell>
          <cell r="S1574">
            <v>0</v>
          </cell>
          <cell r="T1574">
            <v>899030.03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899030.03</v>
          </cell>
        </row>
        <row r="1575">
          <cell r="A1575" t="str">
            <v>CONSORCIO KALOM KIM S. DE R.L. DE C.V.</v>
          </cell>
          <cell r="B1575" t="str">
            <v>Obra Publica</v>
          </cell>
          <cell r="C1575" t="str">
            <v>2.1.1.3.3.148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556879.13</v>
          </cell>
          <cell r="P1575">
            <v>556879.13</v>
          </cell>
          <cell r="Q1575">
            <v>0</v>
          </cell>
          <cell r="R1575">
            <v>556879.13</v>
          </cell>
          <cell r="S1575">
            <v>0</v>
          </cell>
          <cell r="T1575">
            <v>556879.13</v>
          </cell>
          <cell r="U1575">
            <v>0</v>
          </cell>
          <cell r="V1575" t="e">
            <v>#REF!</v>
          </cell>
          <cell r="W1575">
            <v>0</v>
          </cell>
          <cell r="X1575" t="e">
            <v>#REF!</v>
          </cell>
          <cell r="Y1575" t="e">
            <v>#REF!</v>
          </cell>
        </row>
        <row r="1576">
          <cell r="A1576" t="str">
            <v>CONSTRUCTORA E INMOBILIARIA SOL SUR, S.A. DE C.V.</v>
          </cell>
          <cell r="B1576" t="str">
            <v>Obra Publica</v>
          </cell>
          <cell r="C1576" t="str">
            <v>2.1.1.3.3.159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143408.48000000001</v>
          </cell>
          <cell r="P1576">
            <v>143408.48000000001</v>
          </cell>
          <cell r="Q1576">
            <v>0</v>
          </cell>
          <cell r="R1576">
            <v>143408.48000000001</v>
          </cell>
          <cell r="S1576">
            <v>0</v>
          </cell>
          <cell r="T1576">
            <v>143408.48000000001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143408.48000000001</v>
          </cell>
        </row>
        <row r="1577">
          <cell r="A1577" t="str">
            <v>CORPORATIVO REAL CUMBRES S. DE R.L. DE C.V.</v>
          </cell>
          <cell r="B1577" t="str">
            <v>Obra Publica</v>
          </cell>
          <cell r="C1577" t="str">
            <v>2.1.1.3.3.172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886685.7</v>
          </cell>
          <cell r="P1577">
            <v>886685.7</v>
          </cell>
          <cell r="Q1577">
            <v>0</v>
          </cell>
          <cell r="R1577">
            <v>886685.7</v>
          </cell>
          <cell r="S1577">
            <v>0</v>
          </cell>
          <cell r="T1577">
            <v>886685.7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886685.7</v>
          </cell>
        </row>
        <row r="1578">
          <cell r="A1578" t="str">
            <v>CONSTRUCTORA JAGUAR DEL CARIBE, S.A. DE C.V.</v>
          </cell>
          <cell r="B1578" t="str">
            <v>Obra Publica</v>
          </cell>
          <cell r="C1578" t="str">
            <v>2.1.1.3.3.171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634472.24</v>
          </cell>
          <cell r="P1578">
            <v>634472.24</v>
          </cell>
          <cell r="Q1578">
            <v>0</v>
          </cell>
          <cell r="R1578">
            <v>634472.24</v>
          </cell>
          <cell r="S1578">
            <v>0</v>
          </cell>
          <cell r="T1578">
            <v>634472.24</v>
          </cell>
          <cell r="U1578">
            <v>0</v>
          </cell>
          <cell r="V1578" t="e">
            <v>#REF!</v>
          </cell>
          <cell r="W1578">
            <v>0</v>
          </cell>
          <cell r="X1578" t="e">
            <v>#REF!</v>
          </cell>
          <cell r="Y1578" t="e">
            <v>#REF!</v>
          </cell>
        </row>
        <row r="1579">
          <cell r="A1579" t="str">
            <v>CONSTRUCTORA LIGO S.A. DE C.V.</v>
          </cell>
          <cell r="B1579" t="str">
            <v>Obra Publica</v>
          </cell>
          <cell r="C1579" t="str">
            <v>2.1.1.3.3.199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747892.28</v>
          </cell>
          <cell r="P1579">
            <v>747892.28</v>
          </cell>
          <cell r="Q1579">
            <v>0</v>
          </cell>
          <cell r="R1579">
            <v>747892.28</v>
          </cell>
          <cell r="S1579">
            <v>0</v>
          </cell>
          <cell r="T1579">
            <v>747892.28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747892.28</v>
          </cell>
        </row>
        <row r="1580">
          <cell r="A1580" t="str">
            <v>CONSTRUCCIONES Y REPRESENTACIONES COORPORATIVAS DE QUINTANA ROO, S.A. DE C.V.</v>
          </cell>
          <cell r="B1580" t="str">
            <v>Obra Publica</v>
          </cell>
          <cell r="C1580" t="str">
            <v>2.1.1.3.3.193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2636589.73</v>
          </cell>
          <cell r="P1580">
            <v>2636589.73</v>
          </cell>
          <cell r="Q1580">
            <v>0</v>
          </cell>
          <cell r="R1580">
            <v>2636589.73</v>
          </cell>
          <cell r="S1580">
            <v>0</v>
          </cell>
          <cell r="T1580">
            <v>2636589.73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2636589.73</v>
          </cell>
        </row>
        <row r="1581">
          <cell r="A1581" t="str">
            <v>CANTO MAZA LUIS FELIPE DE JESUS</v>
          </cell>
          <cell r="B1581" t="str">
            <v>Obra Publica</v>
          </cell>
          <cell r="C1581" t="str">
            <v>2.1.1.3.3.210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1402631.82</v>
          </cell>
          <cell r="P1581">
            <v>1402631.82</v>
          </cell>
          <cell r="Q1581">
            <v>0</v>
          </cell>
          <cell r="R1581">
            <v>1402631.82</v>
          </cell>
          <cell r="S1581">
            <v>0</v>
          </cell>
          <cell r="T1581">
            <v>1402631.82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1402631.82</v>
          </cell>
        </row>
        <row r="1582">
          <cell r="A1582" t="str">
            <v>CONSULTORIA EN PLANEACION, DESARROLLO Y TERRITORIO, S.C.</v>
          </cell>
          <cell r="B1582" t="str">
            <v>Obra Publica</v>
          </cell>
          <cell r="C1582" t="str">
            <v>2.1.1.3.3.209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1721166.98</v>
          </cell>
          <cell r="P1582">
            <v>1721166.98</v>
          </cell>
          <cell r="Q1582">
            <v>0</v>
          </cell>
          <cell r="R1582">
            <v>1721166.98</v>
          </cell>
          <cell r="S1582">
            <v>0</v>
          </cell>
          <cell r="T1582">
            <v>1721166.98</v>
          </cell>
          <cell r="U1582">
            <v>0</v>
          </cell>
          <cell r="V1582" t="e">
            <v>#REF!</v>
          </cell>
          <cell r="W1582">
            <v>0</v>
          </cell>
          <cell r="X1582" t="e">
            <v>#REF!</v>
          </cell>
          <cell r="Y1582" t="e">
            <v>#REF!</v>
          </cell>
        </row>
        <row r="1583">
          <cell r="A1583" t="str">
            <v>CLINKER DESARROLLOS S. DE R.L. DE C.V.</v>
          </cell>
          <cell r="B1583" t="str">
            <v>Obra Publica</v>
          </cell>
          <cell r="C1583" t="str">
            <v>2.1.1.3.3.208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940131.1</v>
          </cell>
          <cell r="P1583">
            <v>940131.1</v>
          </cell>
          <cell r="Q1583">
            <v>0</v>
          </cell>
          <cell r="R1583">
            <v>940131.1</v>
          </cell>
          <cell r="S1583">
            <v>0</v>
          </cell>
          <cell r="T1583">
            <v>940131.1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940131.1</v>
          </cell>
        </row>
        <row r="1584">
          <cell r="A1584" t="str">
            <v>DESARROLLADORA INMOBILIARIA ALTEA, S.A. DE C.V.</v>
          </cell>
          <cell r="B1584" t="str">
            <v>Obra Publica</v>
          </cell>
          <cell r="C1584" t="str">
            <v>2.1.1.3.4.9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7488.71</v>
          </cell>
          <cell r="P1584">
            <v>7488.71</v>
          </cell>
          <cell r="Q1584">
            <v>0</v>
          </cell>
          <cell r="R1584">
            <v>7488.71</v>
          </cell>
          <cell r="S1584">
            <v>0</v>
          </cell>
          <cell r="T1584">
            <v>7488.71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7488.71</v>
          </cell>
        </row>
        <row r="1585">
          <cell r="A1585" t="str">
            <v>DECO ELECTROMECNICA DEL CARMEN, S.A. DE C.V.</v>
          </cell>
          <cell r="B1585" t="str">
            <v>Obra Publica</v>
          </cell>
          <cell r="C1585" t="str">
            <v>2.1.1.3.4.30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639044.97</v>
          </cell>
          <cell r="P1585">
            <v>639044.97</v>
          </cell>
          <cell r="Q1585">
            <v>0</v>
          </cell>
          <cell r="R1585">
            <v>639044.97</v>
          </cell>
          <cell r="S1585">
            <v>0</v>
          </cell>
          <cell r="T1585">
            <v>639044.97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639044.97</v>
          </cell>
        </row>
        <row r="1586">
          <cell r="A1586" t="str">
            <v>EJE CONSTRUCCION DE PARAISOS S.A. DE C.V.</v>
          </cell>
          <cell r="B1586" t="str">
            <v>Obra Publica</v>
          </cell>
          <cell r="C1586" t="str">
            <v>2.1.1.3.5.22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675693.69</v>
          </cell>
          <cell r="P1586">
            <v>675693.69</v>
          </cell>
          <cell r="Q1586">
            <v>0</v>
          </cell>
          <cell r="R1586">
            <v>675693.69</v>
          </cell>
          <cell r="S1586">
            <v>0</v>
          </cell>
          <cell r="T1586">
            <v>675693.69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675693.69</v>
          </cell>
        </row>
        <row r="1587">
          <cell r="A1587" t="str">
            <v>ESPINOSA BUENFIL MARIO JOAQUIN</v>
          </cell>
          <cell r="B1587" t="str">
            <v>Obra Publica</v>
          </cell>
          <cell r="C1587" t="str">
            <v>2.1.1.3.5.47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2682797.11</v>
          </cell>
          <cell r="P1587">
            <v>2682797.11</v>
          </cell>
          <cell r="Q1587">
            <v>0</v>
          </cell>
          <cell r="R1587">
            <v>2682797.11</v>
          </cell>
          <cell r="S1587">
            <v>0</v>
          </cell>
          <cell r="T1587">
            <v>2682797.11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2682797.11</v>
          </cell>
        </row>
        <row r="1588">
          <cell r="A1588" t="str">
            <v>EDIFICACIONES MAORIE, S.A. DE C.V.</v>
          </cell>
          <cell r="B1588" t="str">
            <v>Obra Publica</v>
          </cell>
          <cell r="C1588" t="str">
            <v>2.1.1.3.5.46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273089.18</v>
          </cell>
          <cell r="P1588">
            <v>273089.18</v>
          </cell>
          <cell r="Q1588">
            <v>0</v>
          </cell>
          <cell r="R1588">
            <v>273089.18</v>
          </cell>
          <cell r="S1588">
            <v>0</v>
          </cell>
          <cell r="T1588">
            <v>273089.18</v>
          </cell>
          <cell r="U1588">
            <v>0</v>
          </cell>
          <cell r="V1588" t="e">
            <v>#REF!</v>
          </cell>
          <cell r="W1588">
            <v>0</v>
          </cell>
          <cell r="X1588" t="e">
            <v>#REF!</v>
          </cell>
          <cell r="Y1588" t="e">
            <v>#REF!</v>
          </cell>
        </row>
        <row r="1589">
          <cell r="A1589" t="str">
            <v>GONZALEZ CETINA PAULA GUADALUPE</v>
          </cell>
          <cell r="B1589" t="str">
            <v>Obra Publica</v>
          </cell>
          <cell r="C1589" t="str">
            <v>2.1.1.3.7.60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904332.47</v>
          </cell>
          <cell r="P1589">
            <v>904332.47</v>
          </cell>
          <cell r="Q1589">
            <v>0</v>
          </cell>
          <cell r="R1589">
            <v>904332.47</v>
          </cell>
          <cell r="S1589">
            <v>0</v>
          </cell>
          <cell r="T1589">
            <v>904332.47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904332.47</v>
          </cell>
        </row>
        <row r="1590">
          <cell r="A1590" t="str">
            <v>GRUPO CONSTRUCTOR DE LA PENINSULA HT S.A. DE C.V.</v>
          </cell>
          <cell r="B1590" t="str">
            <v>Obra Publica</v>
          </cell>
          <cell r="C1590" t="str">
            <v>2.1.1.3.7.77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1782612.8</v>
          </cell>
          <cell r="P1590">
            <v>1782612.8</v>
          </cell>
          <cell r="Q1590">
            <v>0</v>
          </cell>
          <cell r="R1590">
            <v>1782612.8</v>
          </cell>
          <cell r="S1590">
            <v>0</v>
          </cell>
          <cell r="T1590">
            <v>1782612.8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1782612.8</v>
          </cell>
        </row>
        <row r="1591">
          <cell r="A1591" t="str">
            <v>HERNANDEZ CEBALLOS RAUL ARIEL</v>
          </cell>
          <cell r="B1591" t="str">
            <v>Obra Publica</v>
          </cell>
          <cell r="C1591" t="str">
            <v>2.1.1.3.8.10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11009.22</v>
          </cell>
          <cell r="P1591">
            <v>11009.22</v>
          </cell>
          <cell r="Q1591">
            <v>0</v>
          </cell>
          <cell r="R1591">
            <v>11009.22</v>
          </cell>
          <cell r="S1591">
            <v>0</v>
          </cell>
          <cell r="T1591">
            <v>11009.22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11009.22</v>
          </cell>
        </row>
        <row r="1592">
          <cell r="A1592" t="str">
            <v>INSTITUTO DE INFRAESTRUCTURA FISICA EDUCATIVA DEL ESTADO DE QUINTANA ROO</v>
          </cell>
          <cell r="B1592" t="str">
            <v>Obra Publica</v>
          </cell>
          <cell r="C1592" t="str">
            <v>2.1.1.3.9.12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57163.05</v>
          </cell>
          <cell r="P1592">
            <v>57163.05</v>
          </cell>
          <cell r="Q1592">
            <v>0</v>
          </cell>
          <cell r="R1592">
            <v>57163.05</v>
          </cell>
          <cell r="S1592">
            <v>2536720.9900000002</v>
          </cell>
          <cell r="T1592">
            <v>2593884.04</v>
          </cell>
          <cell r="U1592">
            <v>54815.219999999739</v>
          </cell>
          <cell r="V1592" t="e">
            <v>#REF!</v>
          </cell>
          <cell r="W1592">
            <v>2536720.9900000002</v>
          </cell>
          <cell r="X1592" t="e">
            <v>#REF!</v>
          </cell>
          <cell r="Y1592" t="e">
            <v>#REF!</v>
          </cell>
        </row>
        <row r="1593">
          <cell r="A1593" t="str">
            <v>INMOBILIARIA Y CONSTRUCCIONES DEL SURESTE, S.A. DE C.V.</v>
          </cell>
          <cell r="B1593" t="str">
            <v>Obra Publica</v>
          </cell>
          <cell r="C1593" t="str">
            <v>2.1.1.3.9.62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1324228</v>
          </cell>
          <cell r="P1593">
            <v>1324228</v>
          </cell>
          <cell r="Q1593">
            <v>0</v>
          </cell>
          <cell r="R1593">
            <v>1324228</v>
          </cell>
          <cell r="S1593">
            <v>0</v>
          </cell>
          <cell r="T1593">
            <v>1324228</v>
          </cell>
          <cell r="U1593">
            <v>0</v>
          </cell>
          <cell r="V1593" t="e">
            <v>#REF!</v>
          </cell>
          <cell r="W1593">
            <v>0</v>
          </cell>
          <cell r="X1593" t="e">
            <v>#REF!</v>
          </cell>
          <cell r="Y1593" t="e">
            <v>#REF!</v>
          </cell>
        </row>
        <row r="1594">
          <cell r="A1594" t="str">
            <v>OBRA PUBLICA</v>
          </cell>
          <cell r="B1594">
            <v>0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</row>
        <row r="1595">
          <cell r="A1595" t="str">
            <v>BENEFICIARIO</v>
          </cell>
          <cell r="B1595" t="str">
            <v>RUBRO EGRESOS</v>
          </cell>
          <cell r="C1595" t="str">
            <v>CUENTA</v>
          </cell>
          <cell r="D1595" t="str">
            <v>EJERCICIO 2010</v>
          </cell>
          <cell r="E1595" t="str">
            <v>EJERCICIO 2011</v>
          </cell>
          <cell r="F1595" t="str">
            <v>EJERCICIO 2012</v>
          </cell>
          <cell r="G1595" t="str">
            <v>EJERCICIO 2013</v>
          </cell>
          <cell r="H1595" t="str">
            <v>EJERCICIO 2014</v>
          </cell>
          <cell r="I1595" t="str">
            <v>EJERCICIO 2015</v>
          </cell>
          <cell r="J1595" t="str">
            <v>EJERCICIO 2016</v>
          </cell>
          <cell r="K1595" t="str">
            <v>Total Hasta 2016</v>
          </cell>
          <cell r="L1595" t="str">
            <v>EJERCICIO 2017</v>
          </cell>
          <cell r="M1595" t="str">
            <v>EJERCICIO 2018</v>
          </cell>
          <cell r="N1595" t="str">
            <v>EJERCICIO 2019</v>
          </cell>
          <cell r="O1595" t="str">
            <v>EJERCICIO 2020</v>
          </cell>
          <cell r="P1595" t="str">
            <v>Total general EGRESOS</v>
          </cell>
          <cell r="Q1595" t="str">
            <v>DIFERENCIA</v>
          </cell>
          <cell r="R1595" t="str">
            <v>SALDO EN BALANZA AL 31 DE DICIEMBRE 2020</v>
          </cell>
          <cell r="S1595" t="str">
            <v>CXP GENERADAS EN EL MES  (ENERO 2021)</v>
          </cell>
          <cell r="T1595" t="str">
            <v>TOTAL CXP AL 31 DE ENERO 2021</v>
          </cell>
          <cell r="U1595" t="str">
            <v>PAGOS CON RECURSOS PARA (ADEFAS 2020)</v>
          </cell>
          <cell r="V1595" t="str">
            <v>PAGOS VON RECURSOS PARA (PASIVOS 2020)</v>
          </cell>
          <cell r="W1595" t="str">
            <v>PAGOS CON RECURSOS 2021</v>
          </cell>
          <cell r="X1595" t="str">
            <v>TOTAL PAGADO EN EL MES DE ENERO 2021</v>
          </cell>
          <cell r="Y1595" t="str">
            <v>SALDO FINAL</v>
          </cell>
        </row>
        <row r="1596">
          <cell r="A1596" t="str">
            <v>INGENIERIA PROYECTOS Y EDIFICACION LANDA S.A. DE C.V.</v>
          </cell>
          <cell r="B1596" t="str">
            <v>Obra Publica</v>
          </cell>
          <cell r="C1596" t="str">
            <v>2.1.1.3.9.61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1023758.71</v>
          </cell>
          <cell r="P1596">
            <v>1023758.71</v>
          </cell>
          <cell r="Q1596">
            <v>0</v>
          </cell>
          <cell r="R1596">
            <v>1023758.71</v>
          </cell>
          <cell r="S1596">
            <v>0</v>
          </cell>
          <cell r="T1596">
            <v>1023758.71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1023758.71</v>
          </cell>
        </row>
        <row r="1597">
          <cell r="A1597" t="str">
            <v>INGENIERIA Y CONSTRUCCION INMOPAV, S.A. DE C.V.</v>
          </cell>
          <cell r="B1597" t="str">
            <v>Obra Publica</v>
          </cell>
          <cell r="C1597" t="str">
            <v>2.1.1.3.9.60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103139.37</v>
          </cell>
          <cell r="P1597">
            <v>103139.37</v>
          </cell>
          <cell r="Q1597">
            <v>0</v>
          </cell>
          <cell r="R1597">
            <v>103139.37</v>
          </cell>
          <cell r="S1597">
            <v>0</v>
          </cell>
          <cell r="T1597">
            <v>103139.37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103139.37</v>
          </cell>
        </row>
        <row r="1598">
          <cell r="A1598" t="str">
            <v>INGARQSA EMPRESARIAL S.A DE C.V</v>
          </cell>
          <cell r="B1598" t="str">
            <v>Obra Publica</v>
          </cell>
          <cell r="C1598" t="str">
            <v>2.1.1.3.9.59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1066981.3400000001</v>
          </cell>
          <cell r="P1598">
            <v>1066981.3400000001</v>
          </cell>
          <cell r="Q1598">
            <v>0</v>
          </cell>
          <cell r="R1598">
            <v>1066981.3400000001</v>
          </cell>
          <cell r="S1598">
            <v>0</v>
          </cell>
          <cell r="T1598">
            <v>1066981.3400000001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1066981.3400000001</v>
          </cell>
        </row>
        <row r="1599">
          <cell r="A1599" t="str">
            <v>MARLIN DE Q. ROO, S.A. DE C.V.</v>
          </cell>
          <cell r="B1599" t="str">
            <v>Obra Publica</v>
          </cell>
          <cell r="C1599" t="str">
            <v>2.1.1.3.13.5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993314.97</v>
          </cell>
          <cell r="P1599">
            <v>993314.97</v>
          </cell>
          <cell r="Q1599">
            <v>0</v>
          </cell>
          <cell r="R1599">
            <v>993314.97</v>
          </cell>
          <cell r="S1599">
            <v>0</v>
          </cell>
          <cell r="T1599">
            <v>993314.97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993314.97</v>
          </cell>
        </row>
        <row r="1600">
          <cell r="A1600" t="str">
            <v>MAYPE CONSTRUCCIONES EN GENERAL, S.A. DE C.V.</v>
          </cell>
          <cell r="B1600" t="str">
            <v>Obra Publica</v>
          </cell>
          <cell r="C1600" t="str">
            <v>2.1.1.3.13.9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469262.32</v>
          </cell>
          <cell r="P1600">
            <v>469262.32</v>
          </cell>
          <cell r="Q1600">
            <v>0</v>
          </cell>
          <cell r="R1600">
            <v>469262.32</v>
          </cell>
          <cell r="S1600">
            <v>0</v>
          </cell>
          <cell r="T1600">
            <v>469262.32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469262.32</v>
          </cell>
        </row>
        <row r="1601">
          <cell r="A1601" t="str">
            <v>MELVA CONSTRUCTORES, S.A. DE C.V.</v>
          </cell>
          <cell r="B1601" t="str">
            <v>Obra Publica</v>
          </cell>
          <cell r="C1601" t="str">
            <v>2.1.1.3.13.17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219747.98</v>
          </cell>
          <cell r="P1601">
            <v>219747.98</v>
          </cell>
          <cell r="Q1601">
            <v>0</v>
          </cell>
          <cell r="R1601">
            <v>219747.98</v>
          </cell>
          <cell r="S1601">
            <v>0</v>
          </cell>
          <cell r="T1601">
            <v>219747.98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219747.98</v>
          </cell>
        </row>
        <row r="1602">
          <cell r="A1602" t="str">
            <v>MIJANGOS ESQUIVEL JUAN ELOY</v>
          </cell>
          <cell r="B1602" t="str">
            <v>Obra Publica</v>
          </cell>
          <cell r="C1602" t="str">
            <v>2.1.1.3.13.65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823930.58</v>
          </cell>
          <cell r="P1602">
            <v>823930.58</v>
          </cell>
          <cell r="Q1602">
            <v>0</v>
          </cell>
          <cell r="R1602">
            <v>823930.58</v>
          </cell>
          <cell r="S1602">
            <v>0</v>
          </cell>
          <cell r="T1602">
            <v>823930.58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823930.58</v>
          </cell>
        </row>
        <row r="1603">
          <cell r="A1603" t="str">
            <v>NAVARRETE CANTO MAGALY YVONE</v>
          </cell>
          <cell r="B1603" t="str">
            <v>Obra Publica</v>
          </cell>
          <cell r="C1603" t="str">
            <v>2.1.1.3.14.4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177059.49</v>
          </cell>
          <cell r="P1603">
            <v>177059.49</v>
          </cell>
          <cell r="Q1603">
            <v>0</v>
          </cell>
          <cell r="R1603">
            <v>177059.49</v>
          </cell>
          <cell r="S1603">
            <v>0</v>
          </cell>
          <cell r="T1603">
            <v>177059.49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177059.49</v>
          </cell>
        </row>
        <row r="1604">
          <cell r="A1604" t="str">
            <v>OMER CONSTRUCCIONES, S. A. DE C. V.</v>
          </cell>
          <cell r="B1604" t="str">
            <v>Obra Publica</v>
          </cell>
          <cell r="C1604" t="str">
            <v>2.1.1.3.16.3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109119.05</v>
          </cell>
          <cell r="P1604">
            <v>109119.05</v>
          </cell>
          <cell r="Q1604">
            <v>0</v>
          </cell>
          <cell r="R1604">
            <v>109119.05</v>
          </cell>
          <cell r="S1604">
            <v>0</v>
          </cell>
          <cell r="T1604">
            <v>109119.05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109119.05</v>
          </cell>
        </row>
        <row r="1605">
          <cell r="A1605" t="str">
            <v>PELISIER CORP S.A. DE C.V.</v>
          </cell>
          <cell r="B1605" t="str">
            <v>Obra Publica</v>
          </cell>
          <cell r="C1605" t="str">
            <v>2.1.1.3.17.16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963903.1</v>
          </cell>
          <cell r="P1605">
            <v>963903.1</v>
          </cell>
          <cell r="Q1605">
            <v>0</v>
          </cell>
          <cell r="R1605">
            <v>963903.1</v>
          </cell>
          <cell r="S1605">
            <v>0</v>
          </cell>
          <cell r="T1605">
            <v>963903.1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963903.1</v>
          </cell>
        </row>
        <row r="1606">
          <cell r="A1606" t="str">
            <v>PROYECTOS HQ, S.A. DE C.V.</v>
          </cell>
          <cell r="B1606" t="str">
            <v>Obra Publica</v>
          </cell>
          <cell r="C1606" t="str">
            <v>2.1.1.3.17.59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1088802.8</v>
          </cell>
          <cell r="P1606">
            <v>1088802.8</v>
          </cell>
          <cell r="Q1606">
            <v>0</v>
          </cell>
          <cell r="R1606">
            <v>1088802.8</v>
          </cell>
          <cell r="S1606">
            <v>0</v>
          </cell>
          <cell r="T1606">
            <v>1088802.8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1088802.8</v>
          </cell>
        </row>
        <row r="1607">
          <cell r="A1607" t="str">
            <v>PITOL ENRIQUEZ MAIRA</v>
          </cell>
          <cell r="B1607" t="str">
            <v>Obra Publica</v>
          </cell>
          <cell r="C1607" t="str">
            <v>2.1.1.3.17.54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743722.27</v>
          </cell>
          <cell r="P1607">
            <v>743722.27</v>
          </cell>
          <cell r="Q1607">
            <v>0</v>
          </cell>
          <cell r="R1607">
            <v>743722.27</v>
          </cell>
          <cell r="S1607">
            <v>0</v>
          </cell>
          <cell r="T1607">
            <v>743722.27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743722.27</v>
          </cell>
        </row>
        <row r="1608">
          <cell r="A1608" t="str">
            <v>PAVIMENTOS, MAQUINARIAS Y PROYECTOS DE Q. ROO, S. DE R.L. DE C.V.</v>
          </cell>
          <cell r="B1608" t="str">
            <v>Obra Publica</v>
          </cell>
          <cell r="C1608" t="str">
            <v>2.1.1.3.17.61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1039001.47</v>
          </cell>
          <cell r="P1608">
            <v>1039001.47</v>
          </cell>
          <cell r="Q1608">
            <v>0</v>
          </cell>
          <cell r="R1608">
            <v>1039001.47</v>
          </cell>
          <cell r="S1608">
            <v>0</v>
          </cell>
          <cell r="T1608">
            <v>1039001.47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1039001.47</v>
          </cell>
        </row>
        <row r="1609">
          <cell r="A1609" t="str">
            <v>ROMERO ESPARZA MARCO ANTONIO</v>
          </cell>
          <cell r="B1609" t="str">
            <v>Obra Publica</v>
          </cell>
          <cell r="C1609" t="str">
            <v>2.1.1.3.19.12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1768764.68</v>
          </cell>
          <cell r="P1609">
            <v>1768764.68</v>
          </cell>
          <cell r="Q1609">
            <v>0</v>
          </cell>
          <cell r="R1609">
            <v>1768764.68</v>
          </cell>
          <cell r="S1609">
            <v>0</v>
          </cell>
          <cell r="T1609">
            <v>1768764.68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1768764.68</v>
          </cell>
        </row>
        <row r="1610">
          <cell r="A1610" t="str">
            <v>SERVICIOS Y MATERIALES CONSTRUCTIVOS, S.A. DE C.V.</v>
          </cell>
          <cell r="B1610" t="str">
            <v>Obra Publica</v>
          </cell>
          <cell r="C1610" t="str">
            <v>2.1.1.3.20.8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12151.46</v>
          </cell>
          <cell r="P1610">
            <v>12151.46</v>
          </cell>
          <cell r="Q1610">
            <v>0</v>
          </cell>
          <cell r="R1610">
            <v>12151.46</v>
          </cell>
          <cell r="S1610">
            <v>0</v>
          </cell>
          <cell r="T1610">
            <v>12151.46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12151.46</v>
          </cell>
        </row>
        <row r="1611">
          <cell r="A1611" t="str">
            <v>SUMINISTROS Y MANTENIMIENTOS INTEGRALES, S.A. DE C.V.</v>
          </cell>
          <cell r="B1611" t="str">
            <v>Obra Publica</v>
          </cell>
          <cell r="C1611" t="str">
            <v>2.1.1.3.20.54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174977.25</v>
          </cell>
          <cell r="P1611">
            <v>174977.25</v>
          </cell>
          <cell r="Q1611">
            <v>0</v>
          </cell>
          <cell r="R1611">
            <v>174977.25</v>
          </cell>
          <cell r="S1611">
            <v>0</v>
          </cell>
          <cell r="T1611">
            <v>174977.25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174977.25</v>
          </cell>
        </row>
        <row r="1612">
          <cell r="A1612" t="str">
            <v>WICA CONSTRUCCIONES S. DE R.L. DE C.V.</v>
          </cell>
          <cell r="B1612" t="str">
            <v>Obra Publica</v>
          </cell>
          <cell r="C1612" t="str">
            <v>2.1.1.3.24.1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81486.67</v>
          </cell>
          <cell r="P1612">
            <v>81486.67</v>
          </cell>
          <cell r="Q1612">
            <v>0</v>
          </cell>
          <cell r="R1612">
            <v>81486.67</v>
          </cell>
          <cell r="S1612">
            <v>0</v>
          </cell>
          <cell r="T1612">
            <v>81486.67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81486.67</v>
          </cell>
        </row>
        <row r="1613">
          <cell r="A1613" t="str">
            <v>MAYA CONSTRUCCIONES, S.A. DE C.V.</v>
          </cell>
          <cell r="B1613" t="str">
            <v>Obra Publica</v>
          </cell>
          <cell r="C1613" t="str">
            <v>2.1.1.3.28.3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1678985.83</v>
          </cell>
          <cell r="P1613">
            <v>1678985.83</v>
          </cell>
          <cell r="Q1613">
            <v>0</v>
          </cell>
          <cell r="R1613">
            <v>1678985.83</v>
          </cell>
          <cell r="S1613">
            <v>0</v>
          </cell>
          <cell r="T1613">
            <v>1678985.83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1678985.83</v>
          </cell>
        </row>
        <row r="1614">
          <cell r="A1614" t="str">
            <v>SERVICIOS Y MATERIALES CONSTRUCTIVOS, S.A. DE C.V.</v>
          </cell>
          <cell r="B1614" t="str">
            <v>Obra Publica</v>
          </cell>
          <cell r="C1614" t="str">
            <v>2.1.1.3.28.4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114937.81</v>
          </cell>
          <cell r="P1614">
            <v>114937.81</v>
          </cell>
          <cell r="Q1614">
            <v>0</v>
          </cell>
          <cell r="R1614">
            <v>114937.81</v>
          </cell>
          <cell r="S1614">
            <v>0</v>
          </cell>
          <cell r="T1614">
            <v>114937.81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114937.81</v>
          </cell>
        </row>
        <row r="1615">
          <cell r="A1615" t="str">
            <v>APORTACIONES ESTATALES A OBRA PUBLICA</v>
          </cell>
          <cell r="B1615">
            <v>0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</row>
        <row r="1616">
          <cell r="A1616" t="str">
            <v>BENEFICIARIO</v>
          </cell>
          <cell r="B1616" t="str">
            <v>RUBRO EGRESOS</v>
          </cell>
          <cell r="C1616" t="str">
            <v>CUENTA</v>
          </cell>
          <cell r="D1616" t="str">
            <v>EJERCICIO 2010</v>
          </cell>
          <cell r="E1616" t="str">
            <v>EJERCICIO 2011</v>
          </cell>
          <cell r="F1616" t="str">
            <v>EJERCICIO 2012</v>
          </cell>
          <cell r="G1616" t="str">
            <v>EJERCICIO 2013</v>
          </cell>
          <cell r="H1616" t="str">
            <v>EJERCICIO 2014</v>
          </cell>
          <cell r="I1616" t="str">
            <v>EJERCICIO 2015</v>
          </cell>
          <cell r="J1616" t="str">
            <v>EJERCICIO 2016</v>
          </cell>
          <cell r="K1616" t="str">
            <v>Total Hasta 2016</v>
          </cell>
          <cell r="L1616" t="str">
            <v>EJERCICIO 2017</v>
          </cell>
          <cell r="M1616" t="str">
            <v>EJERCICIO 2018</v>
          </cell>
          <cell r="N1616" t="str">
            <v>EJERCICIO 2019</v>
          </cell>
          <cell r="O1616" t="str">
            <v>EJERCICIO 2020</v>
          </cell>
          <cell r="P1616" t="str">
            <v>Total general EGRESOS</v>
          </cell>
          <cell r="Q1616" t="str">
            <v>DIFERENCIA</v>
          </cell>
          <cell r="R1616" t="str">
            <v>SALDO EN BALANZA AL 31 DE DICIEMBRE 2020</v>
          </cell>
          <cell r="S1616" t="str">
            <v>CXP GENERADAS EN EL MES  (ENERO 2021)</v>
          </cell>
          <cell r="T1616" t="str">
            <v>TOTAL CXP AL 31 DE ENERO 2021</v>
          </cell>
          <cell r="U1616" t="str">
            <v>PAGOS CON RECURSOS PARA (ADEFAS 2020)</v>
          </cell>
          <cell r="V1616" t="str">
            <v>PAGOS VON RECURSOS PARA (PASIVOS 2020)</v>
          </cell>
          <cell r="W1616" t="str">
            <v>PAGOS CON RECURSOS 2021</v>
          </cell>
          <cell r="X1616" t="str">
            <v>TOTAL PAGADO EN EL MES DE ENERO 2021</v>
          </cell>
          <cell r="Y1616" t="str">
            <v>SALDO FINAL</v>
          </cell>
        </row>
        <row r="1617">
          <cell r="A1617" t="str">
            <v>APORTACIONES ESTATALES A OBRA PUBLICA</v>
          </cell>
          <cell r="B1617">
            <v>0</v>
          </cell>
          <cell r="C1617" t="str">
            <v>2.1.1.5.1</v>
          </cell>
          <cell r="D1617">
            <v>0</v>
          </cell>
          <cell r="E1617">
            <v>6300523</v>
          </cell>
          <cell r="F1617">
            <v>10580000</v>
          </cell>
          <cell r="G1617">
            <v>1878966.2</v>
          </cell>
          <cell r="H1617">
            <v>3631000</v>
          </cell>
          <cell r="I1617">
            <v>3372178.29</v>
          </cell>
          <cell r="J1617">
            <v>1792500</v>
          </cell>
          <cell r="K1617">
            <v>27555167.489999998</v>
          </cell>
          <cell r="L1617">
            <v>1379738.06</v>
          </cell>
          <cell r="M1617">
            <v>22570988</v>
          </cell>
          <cell r="N1617">
            <v>31320645.030000001</v>
          </cell>
          <cell r="O1617">
            <v>51701551.75</v>
          </cell>
          <cell r="P1617">
            <v>134528090.33000001</v>
          </cell>
          <cell r="Q1617">
            <v>0</v>
          </cell>
          <cell r="R1617">
            <v>134528090.33000001</v>
          </cell>
          <cell r="S1617">
            <v>2217400.5100000002</v>
          </cell>
          <cell r="T1617">
            <v>136745490.84</v>
          </cell>
          <cell r="U1617">
            <v>0</v>
          </cell>
          <cell r="V1617">
            <v>0</v>
          </cell>
          <cell r="W1617" t="e">
            <v>#REF!</v>
          </cell>
          <cell r="X1617" t="e">
            <v>#REF!</v>
          </cell>
          <cell r="Y1617" t="e">
            <v>#REF!</v>
          </cell>
        </row>
        <row r="1618">
          <cell r="A1618" t="str">
            <v>BANCO INTERACCIONES S.A. (FOFAQROO)</v>
          </cell>
          <cell r="B1618" t="str">
            <v>aportacion estatal</v>
          </cell>
          <cell r="C1618" t="str">
            <v>2.1.1.5.1.2.10</v>
          </cell>
          <cell r="D1618">
            <v>0</v>
          </cell>
          <cell r="E1618">
            <v>2500000</v>
          </cell>
          <cell r="F1618">
            <v>7580000</v>
          </cell>
          <cell r="G1618">
            <v>1878966.2</v>
          </cell>
          <cell r="H1618">
            <v>0</v>
          </cell>
          <cell r="I1618">
            <v>0</v>
          </cell>
          <cell r="J1618">
            <v>0</v>
          </cell>
          <cell r="K1618">
            <v>11958966.199999999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11958966.199999999</v>
          </cell>
          <cell r="Q1618">
            <v>0</v>
          </cell>
          <cell r="R1618">
            <v>11958966.199999999</v>
          </cell>
          <cell r="S1618">
            <v>0</v>
          </cell>
          <cell r="T1618">
            <v>11958966.199999999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11958966.199999999</v>
          </cell>
        </row>
        <row r="1619">
          <cell r="A1619" t="str">
            <v>BANCO NACIONAL DE MEXICO, S.A. DE C.V.</v>
          </cell>
          <cell r="B1619" t="str">
            <v>aportacion estatal</v>
          </cell>
          <cell r="C1619" t="str">
            <v>2.1.1.5.1.2.24</v>
          </cell>
          <cell r="D1619">
            <v>0</v>
          </cell>
          <cell r="E1619">
            <v>1500000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1500000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1500000</v>
          </cell>
          <cell r="Q1619">
            <v>0</v>
          </cell>
          <cell r="R1619">
            <v>1500000</v>
          </cell>
          <cell r="S1619">
            <v>0</v>
          </cell>
          <cell r="T1619">
            <v>1500000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1500000</v>
          </cell>
        </row>
        <row r="1620">
          <cell r="A1620" t="str">
            <v>BANCO INTERACCIONES S.A.</v>
          </cell>
          <cell r="B1620">
            <v>0</v>
          </cell>
          <cell r="C1620" t="str">
            <v>2.1.1.5.1.2.60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4950000</v>
          </cell>
          <cell r="P1620">
            <v>4950000</v>
          </cell>
          <cell r="Q1620">
            <v>0</v>
          </cell>
          <cell r="R1620">
            <v>4950000</v>
          </cell>
          <cell r="S1620">
            <v>0</v>
          </cell>
          <cell r="T1620">
            <v>4950000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</row>
        <row r="1621">
          <cell r="A1621" t="str">
            <v>BREMER TEC, S.A. DE C.V.</v>
          </cell>
          <cell r="B1621" t="str">
            <v>aportacion estatal</v>
          </cell>
          <cell r="C1621" t="str">
            <v>2.1.1.5.1.2.78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500000</v>
          </cell>
          <cell r="I1621">
            <v>0</v>
          </cell>
          <cell r="J1621">
            <v>0</v>
          </cell>
          <cell r="K1621">
            <v>500000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500000</v>
          </cell>
          <cell r="Q1621">
            <v>0</v>
          </cell>
          <cell r="R1621">
            <v>500000</v>
          </cell>
          <cell r="S1621">
            <v>0</v>
          </cell>
          <cell r="T1621">
            <v>500000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500000</v>
          </cell>
        </row>
        <row r="1622">
          <cell r="A1622" t="str">
            <v>CAMARA NACIONAL DE COMERCIO, SERVICIOS Y TURISMO DE CHETUMAL</v>
          </cell>
          <cell r="B1622" t="str">
            <v>aportacion estatal</v>
          </cell>
          <cell r="C1622" t="str">
            <v>2.1.1.5.1.3.292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100000</v>
          </cell>
          <cell r="J1622">
            <v>50000</v>
          </cell>
          <cell r="K1622">
            <v>150000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150000</v>
          </cell>
          <cell r="Q1622">
            <v>0</v>
          </cell>
          <cell r="R1622">
            <v>150000</v>
          </cell>
          <cell r="S1622">
            <v>0</v>
          </cell>
          <cell r="T1622">
            <v>150000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150000</v>
          </cell>
        </row>
        <row r="1623">
          <cell r="A1623" t="str">
            <v>FONDO DE FINANCIAMIENTO DE QUINTANA ROO</v>
          </cell>
          <cell r="B1623" t="str">
            <v>aportacion estatal</v>
          </cell>
          <cell r="C1623" t="str">
            <v>2.1.1.5.1.6.15</v>
          </cell>
          <cell r="D1623">
            <v>0</v>
          </cell>
          <cell r="E1623">
            <v>0</v>
          </cell>
          <cell r="F1623">
            <v>3000000</v>
          </cell>
          <cell r="G1623">
            <v>0</v>
          </cell>
          <cell r="H1623">
            <v>2000000</v>
          </cell>
          <cell r="I1623">
            <v>0</v>
          </cell>
          <cell r="J1623">
            <v>0</v>
          </cell>
          <cell r="K1623">
            <v>5000000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5000000</v>
          </cell>
          <cell r="Q1623">
            <v>0</v>
          </cell>
          <cell r="R1623">
            <v>5000000</v>
          </cell>
          <cell r="S1623">
            <v>0</v>
          </cell>
          <cell r="T1623">
            <v>5000000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5000000</v>
          </cell>
        </row>
        <row r="1624">
          <cell r="A1624" t="str">
            <v>FONDO REGIONAL CH´IBAL MAYA S.C.</v>
          </cell>
          <cell r="B1624" t="str">
            <v>aportacion estatal</v>
          </cell>
          <cell r="C1624" t="str">
            <v>2.1.1.5.1.6.34</v>
          </cell>
          <cell r="D1624">
            <v>0</v>
          </cell>
          <cell r="E1624">
            <v>546697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546697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546697</v>
          </cell>
          <cell r="Q1624">
            <v>0</v>
          </cell>
          <cell r="R1624">
            <v>546697</v>
          </cell>
          <cell r="S1624">
            <v>0</v>
          </cell>
          <cell r="T1624">
            <v>546697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546697</v>
          </cell>
        </row>
        <row r="1625">
          <cell r="A1625" t="str">
            <v>FONDO REGIONAL MU UCH MUK IL S.C.</v>
          </cell>
          <cell r="B1625" t="str">
            <v>aportacion estatal</v>
          </cell>
          <cell r="C1625" t="str">
            <v>2.1.1.5.1.6.21</v>
          </cell>
          <cell r="D1625">
            <v>0</v>
          </cell>
          <cell r="E1625">
            <v>471900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471900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471900</v>
          </cell>
          <cell r="Q1625">
            <v>0</v>
          </cell>
          <cell r="R1625">
            <v>471900</v>
          </cell>
          <cell r="S1625">
            <v>0</v>
          </cell>
          <cell r="T1625">
            <v>471900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471900</v>
          </cell>
        </row>
        <row r="1626">
          <cell r="A1626" t="str">
            <v>FONDO REGIONAL TUMBEN MEYAJ MAYAOB NUEVO TRABAJO DE LOS MAYAS</v>
          </cell>
          <cell r="B1626" t="str">
            <v>aportacion estatal</v>
          </cell>
          <cell r="C1626" t="str">
            <v>2.1.1.5.1.6.22</v>
          </cell>
          <cell r="D1626">
            <v>0</v>
          </cell>
          <cell r="E1626">
            <v>593240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593240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593240</v>
          </cell>
          <cell r="Q1626">
            <v>0</v>
          </cell>
          <cell r="R1626">
            <v>593240</v>
          </cell>
          <cell r="S1626">
            <v>0</v>
          </cell>
          <cell r="T1626">
            <v>593240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593240</v>
          </cell>
        </row>
        <row r="1627">
          <cell r="A1627" t="str">
            <v>FUNDACIÓN QUINTANA ROO PRODUCE, A.C.</v>
          </cell>
          <cell r="B1627" t="str">
            <v>aportacion estatal</v>
          </cell>
          <cell r="C1627" t="str">
            <v>2.1.1.5.1.6.62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5370000</v>
          </cell>
          <cell r="N1627">
            <v>0</v>
          </cell>
          <cell r="O1627">
            <v>0</v>
          </cell>
          <cell r="P1627">
            <v>5370000</v>
          </cell>
          <cell r="Q1627">
            <v>0</v>
          </cell>
          <cell r="R1627">
            <v>5370000</v>
          </cell>
          <cell r="S1627">
            <v>0</v>
          </cell>
          <cell r="T1627">
            <v>5370000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5370000</v>
          </cell>
        </row>
        <row r="1628">
          <cell r="A1628" t="str">
            <v>GONZALEZ FLORES LUIS ALBERTO</v>
          </cell>
          <cell r="B1628" t="str">
            <v>aportacion estatal</v>
          </cell>
          <cell r="C1628" t="str">
            <v>2.1.1.5.1.7.83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656328.48</v>
          </cell>
          <cell r="J1628">
            <v>1742500</v>
          </cell>
          <cell r="K1628">
            <v>2398828.48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2398828.48</v>
          </cell>
          <cell r="Q1628">
            <v>0</v>
          </cell>
          <cell r="R1628">
            <v>2398828.48</v>
          </cell>
          <cell r="S1628">
            <v>0</v>
          </cell>
          <cell r="T1628">
            <v>2398828.48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2398828.48</v>
          </cell>
        </row>
        <row r="1629">
          <cell r="A1629" t="str">
            <v>MEYAJ UT´IAL MAÁLOÓB KÍNOOB ASOL DE COMUNID Y ORG INDIGENAS</v>
          </cell>
          <cell r="B1629" t="str">
            <v>aportacion estatal</v>
          </cell>
          <cell r="C1629" t="str">
            <v>2.1.1.5.1.13.42</v>
          </cell>
          <cell r="D1629">
            <v>0</v>
          </cell>
          <cell r="E1629">
            <v>688686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688686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688686</v>
          </cell>
          <cell r="Q1629">
            <v>0</v>
          </cell>
          <cell r="R1629">
            <v>688686</v>
          </cell>
          <cell r="S1629">
            <v>0</v>
          </cell>
          <cell r="T1629">
            <v>688686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688686</v>
          </cell>
        </row>
        <row r="1630">
          <cell r="A1630" t="str">
            <v>SECRETARIA DE DESARROLLO SOCIAL</v>
          </cell>
          <cell r="B1630" t="str">
            <v>aportacion estatal</v>
          </cell>
          <cell r="C1630" t="str">
            <v>2.1.1.5.1.20.143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21120645.030000001</v>
          </cell>
          <cell r="O1630">
            <v>8990000</v>
          </cell>
          <cell r="P1630">
            <v>30110645.030000001</v>
          </cell>
          <cell r="Q1630">
            <v>0</v>
          </cell>
          <cell r="R1630">
            <v>30110645.030000001</v>
          </cell>
          <cell r="S1630">
            <v>0</v>
          </cell>
          <cell r="T1630">
            <v>30110645.030000001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30110645.030000001</v>
          </cell>
        </row>
        <row r="1631">
          <cell r="A1631" t="str">
            <v>SECRETARIA DE DESARROLLO TERRITORIAL URBANO SUSTENTABLE</v>
          </cell>
          <cell r="B1631" t="str">
            <v>aportacion estatal</v>
          </cell>
          <cell r="C1631" t="str">
            <v>2.1.1.5.1.20.142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17200988</v>
          </cell>
          <cell r="N1631">
            <v>0</v>
          </cell>
          <cell r="O1631">
            <v>0</v>
          </cell>
          <cell r="P1631">
            <v>17200988</v>
          </cell>
          <cell r="Q1631">
            <v>0</v>
          </cell>
          <cell r="R1631">
            <v>17200988</v>
          </cell>
          <cell r="S1631">
            <v>1659906.3000000003</v>
          </cell>
          <cell r="T1631">
            <v>18860894.300000001</v>
          </cell>
          <cell r="U1631">
            <v>0</v>
          </cell>
          <cell r="V1631">
            <v>0</v>
          </cell>
          <cell r="W1631" t="e">
            <v>#REF!</v>
          </cell>
          <cell r="X1631" t="e">
            <v>#REF!</v>
          </cell>
          <cell r="Y1631" t="e">
            <v>#REF!</v>
          </cell>
        </row>
        <row r="1632">
          <cell r="A1632" t="str">
            <v>SECRETARIA DE LA GESTION PUBLICA</v>
          </cell>
          <cell r="B1632" t="str">
            <v>aportacion estatal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5494.21</v>
          </cell>
          <cell r="T1632">
            <v>5494.21</v>
          </cell>
          <cell r="U1632">
            <v>0</v>
          </cell>
          <cell r="V1632">
            <v>0</v>
          </cell>
          <cell r="W1632">
            <v>5494.21</v>
          </cell>
          <cell r="X1632">
            <v>5494.21</v>
          </cell>
          <cell r="Y1632">
            <v>0</v>
          </cell>
        </row>
        <row r="1633">
          <cell r="A1633" t="str">
            <v>SECRETRIA DE FINANZAS Y PLANEACION</v>
          </cell>
          <cell r="B1633">
            <v>0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100000</v>
          </cell>
          <cell r="T1633">
            <v>100000</v>
          </cell>
          <cell r="U1633">
            <v>0</v>
          </cell>
          <cell r="V1633">
            <v>0</v>
          </cell>
          <cell r="W1633">
            <v>100000</v>
          </cell>
          <cell r="X1633">
            <v>100000</v>
          </cell>
          <cell r="Y1633">
            <v>0</v>
          </cell>
        </row>
        <row r="1634">
          <cell r="A1634" t="str">
            <v>SERVICIOS ESTATALES DE SALUD</v>
          </cell>
          <cell r="B1634">
            <v>0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452000</v>
          </cell>
          <cell r="T1634">
            <v>452000</v>
          </cell>
          <cell r="U1634">
            <v>0</v>
          </cell>
          <cell r="V1634">
            <v>0</v>
          </cell>
          <cell r="W1634">
            <v>452000</v>
          </cell>
          <cell r="X1634">
            <v>452000</v>
          </cell>
          <cell r="Y1634">
            <v>0</v>
          </cell>
        </row>
        <row r="1635">
          <cell r="A1635" t="str">
            <v>VIAJES BEDA, S.A. DE C.V.</v>
          </cell>
          <cell r="B1635" t="str">
            <v>aportacion estatal</v>
          </cell>
          <cell r="C1635" t="str">
            <v>2.1.1.5.1.23.53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1131000</v>
          </cell>
          <cell r="I1635">
            <v>0</v>
          </cell>
          <cell r="J1635">
            <v>0</v>
          </cell>
          <cell r="K1635">
            <v>1131000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1131000</v>
          </cell>
          <cell r="Q1635">
            <v>0</v>
          </cell>
          <cell r="R1635">
            <v>1131000</v>
          </cell>
          <cell r="S1635">
            <v>0</v>
          </cell>
          <cell r="T1635">
            <v>1131000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1131000</v>
          </cell>
        </row>
        <row r="1636">
          <cell r="A1636" t="str">
            <v>BURSAMETRICA CASA DE BOLSA, S.A. DE C.V.</v>
          </cell>
          <cell r="B1636" t="str">
            <v>aportacion estatal</v>
          </cell>
          <cell r="C1636" t="str">
            <v>2.1.1.5.1.1.171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10200000</v>
          </cell>
          <cell r="O1636">
            <v>31344551.75</v>
          </cell>
          <cell r="P1636">
            <v>41544551.75</v>
          </cell>
          <cell r="Q1636">
            <v>0</v>
          </cell>
          <cell r="R1636">
            <v>41544551.75</v>
          </cell>
          <cell r="S1636">
            <v>0</v>
          </cell>
          <cell r="T1636">
            <v>41544551.75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41544551.75</v>
          </cell>
        </row>
        <row r="1637">
          <cell r="A1637" t="str">
            <v>DELFIN BARRIOS ALBA NELLY</v>
          </cell>
          <cell r="B1637" t="str">
            <v>aportacion estatal</v>
          </cell>
          <cell r="C1637" t="str">
            <v>2.1.1.5.1.4.54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1379738.06</v>
          </cell>
          <cell r="M1637">
            <v>0</v>
          </cell>
          <cell r="N1637">
            <v>0</v>
          </cell>
          <cell r="O1637">
            <v>0</v>
          </cell>
          <cell r="P1637">
            <v>1379738.06</v>
          </cell>
          <cell r="Q1637">
            <v>0</v>
          </cell>
          <cell r="R1637">
            <v>1379738.06</v>
          </cell>
          <cell r="S1637">
            <v>0</v>
          </cell>
          <cell r="T1637">
            <v>1379738.06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1379738.06</v>
          </cell>
        </row>
        <row r="1638">
          <cell r="A1638" t="str">
            <v>GONZALEZ CETINA PAULA GONZALEZ</v>
          </cell>
          <cell r="B1638" t="str">
            <v>aportacion estatal</v>
          </cell>
          <cell r="C1638" t="str">
            <v>2.1.1.5.1.7.109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1497000</v>
          </cell>
          <cell r="P1638">
            <v>1497000</v>
          </cell>
          <cell r="Q1638">
            <v>0</v>
          </cell>
          <cell r="R1638">
            <v>1497000</v>
          </cell>
          <cell r="S1638">
            <v>0</v>
          </cell>
          <cell r="T1638">
            <v>1497000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1497000</v>
          </cell>
        </row>
        <row r="1639">
          <cell r="A1639" t="str">
            <v>DE LA PEÑA RUIZ DE CHAVEZ PATRICIO</v>
          </cell>
          <cell r="B1639" t="str">
            <v>aportacion estatal</v>
          </cell>
          <cell r="C1639" t="str">
            <v>2.1.1.5.1.17.15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2615849.81</v>
          </cell>
          <cell r="J1639">
            <v>0</v>
          </cell>
          <cell r="K1639">
            <v>2615849.81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2615849.81</v>
          </cell>
          <cell r="Q1639">
            <v>0</v>
          </cell>
          <cell r="R1639">
            <v>2615849.81</v>
          </cell>
          <cell r="S1639">
            <v>0</v>
          </cell>
          <cell r="T1639">
            <v>2615849.81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2615849.81</v>
          </cell>
        </row>
        <row r="1640">
          <cell r="A1640" t="str">
            <v xml:space="preserve">XEC BELTRAN DAVID ERNESTO </v>
          </cell>
          <cell r="B1640" t="str">
            <v>aportacion estatal</v>
          </cell>
          <cell r="C1640" t="str">
            <v>2.1.1.5.1.25.7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4920000</v>
          </cell>
          <cell r="P1640">
            <v>4920000</v>
          </cell>
          <cell r="Q1640">
            <v>0</v>
          </cell>
          <cell r="R1640">
            <v>4920000</v>
          </cell>
          <cell r="S1640">
            <v>0</v>
          </cell>
          <cell r="T1640">
            <v>4920000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4920000</v>
          </cell>
        </row>
        <row r="1641">
          <cell r="A1641" t="str">
            <v>ADEUDOS POR EXTINCION DE INFOVIR</v>
          </cell>
          <cell r="B1641">
            <v>0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</row>
        <row r="1642">
          <cell r="A1642" t="str">
            <v>BENEFICIARIO</v>
          </cell>
          <cell r="B1642" t="str">
            <v>RUBRO EGRESOS</v>
          </cell>
          <cell r="C1642" t="str">
            <v>CUENTA</v>
          </cell>
          <cell r="D1642" t="str">
            <v>EJERCICIO 2010</v>
          </cell>
          <cell r="E1642" t="str">
            <v>EJERCICIO 2011</v>
          </cell>
          <cell r="F1642" t="str">
            <v>EJERCICIO 2012</v>
          </cell>
          <cell r="G1642" t="str">
            <v>EJERCICIO 2013</v>
          </cell>
          <cell r="H1642" t="str">
            <v>EJERCICIO 2014</v>
          </cell>
          <cell r="I1642" t="str">
            <v>EJERCICIO 2015</v>
          </cell>
          <cell r="J1642" t="str">
            <v>EJERCICIO 2016</v>
          </cell>
          <cell r="K1642" t="str">
            <v>Total Hasta 2016</v>
          </cell>
          <cell r="L1642" t="str">
            <v>EJERCICIO 2017</v>
          </cell>
          <cell r="M1642" t="str">
            <v>EJERCICIO 2018</v>
          </cell>
          <cell r="N1642" t="str">
            <v>EJERCICIO 2019</v>
          </cell>
          <cell r="O1642" t="str">
            <v>EJERCICIO 2020</v>
          </cell>
          <cell r="P1642" t="str">
            <v>Total general EGRESOS</v>
          </cell>
          <cell r="Q1642" t="str">
            <v>DIFERENCIA</v>
          </cell>
          <cell r="R1642" t="str">
            <v>SALDO EN BALANZA AL 31 DE DICIEMBRE 2020</v>
          </cell>
          <cell r="S1642" t="str">
            <v>CXP GENERADAS EN EL MES  (ENERO 2021)</v>
          </cell>
          <cell r="T1642" t="str">
            <v>TOTAL CXP AL 31 DE ENERO 2021</v>
          </cell>
          <cell r="U1642" t="str">
            <v>PAGOS CON RECURSOS PARA (ADEFAS 2020)</v>
          </cell>
          <cell r="V1642" t="str">
            <v>PAGOS VON RECURSOS PARA (PASIVOS 2020)</v>
          </cell>
          <cell r="W1642" t="str">
            <v>PAGOS CON RECURSOS 2021</v>
          </cell>
          <cell r="X1642" t="str">
            <v>TOTAL PAGADO EN EL MES DE ENERO 2021</v>
          </cell>
          <cell r="Y1642" t="str">
            <v>SALDO FINAL</v>
          </cell>
        </row>
        <row r="1643">
          <cell r="A1643" t="str">
            <v>ADEUDOS POR EXTINCION DE INFOVIR</v>
          </cell>
          <cell r="B1643">
            <v>0</v>
          </cell>
          <cell r="C1643" t="str">
            <v>2.1.1.2.3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827356.00999999989</v>
          </cell>
          <cell r="P1643">
            <v>827356.00999999989</v>
          </cell>
          <cell r="Q1643">
            <v>0</v>
          </cell>
          <cell r="R1643">
            <v>827356.00999999989</v>
          </cell>
          <cell r="S1643">
            <v>31470.780000000002</v>
          </cell>
          <cell r="T1643">
            <v>858826.78999999992</v>
          </cell>
          <cell r="U1643">
            <v>0</v>
          </cell>
          <cell r="V1643">
            <v>0</v>
          </cell>
          <cell r="W1643" t="e">
            <v>#REF!</v>
          </cell>
          <cell r="X1643" t="e">
            <v>#REF!</v>
          </cell>
          <cell r="Y1643" t="e">
            <v>#REF!</v>
          </cell>
        </row>
        <row r="1644">
          <cell r="A1644" t="str">
            <v>ASEGURADORA INTERACCIONES, S.A.,DE C.V. GRUPO FINANCIERO INTERACCIONES</v>
          </cell>
          <cell r="B1644" t="str">
            <v>Extincion de Infovir</v>
          </cell>
          <cell r="C1644" t="str">
            <v>2.1.1.2.3.1.4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274450.65999999997</v>
          </cell>
          <cell r="P1644">
            <v>274450.65999999997</v>
          </cell>
          <cell r="Q1644">
            <v>0</v>
          </cell>
          <cell r="R1644">
            <v>274450.65999999997</v>
          </cell>
          <cell r="S1644">
            <v>0</v>
          </cell>
          <cell r="T1644">
            <v>274450.65999999997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274450.65999999997</v>
          </cell>
        </row>
        <row r="1645">
          <cell r="A1645" t="str">
            <v>CARDEÑA MEJIA JUAN RAMON</v>
          </cell>
          <cell r="B1645" t="str">
            <v>Extincion de Infovir</v>
          </cell>
          <cell r="C1645" t="str">
            <v>2.1.1.2.3.3.3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4585.5</v>
          </cell>
          <cell r="P1645">
            <v>4585.5</v>
          </cell>
          <cell r="Q1645">
            <v>0</v>
          </cell>
          <cell r="R1645">
            <v>4585.5</v>
          </cell>
          <cell r="S1645">
            <v>0</v>
          </cell>
          <cell r="T1645">
            <v>4585.5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4585.5</v>
          </cell>
        </row>
        <row r="1646">
          <cell r="A1646" t="str">
            <v>CHEJIN BATARSE JORGE MANUEL</v>
          </cell>
          <cell r="B1646" t="str">
            <v>Extincion de Infovir</v>
          </cell>
          <cell r="C1646" t="str">
            <v>2.1.1.2.3.3.8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6660</v>
          </cell>
          <cell r="P1646">
            <v>6660</v>
          </cell>
          <cell r="Q1646">
            <v>0</v>
          </cell>
          <cell r="R1646">
            <v>6660</v>
          </cell>
          <cell r="S1646">
            <v>0</v>
          </cell>
          <cell r="T1646">
            <v>6660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6660</v>
          </cell>
        </row>
        <row r="1647">
          <cell r="A1647" t="str">
            <v>CM EQUIPOS Y SOPORTE, S.A. DE C.V.</v>
          </cell>
          <cell r="B1647" t="str">
            <v>Extincion de Infovir</v>
          </cell>
          <cell r="C1647" t="str">
            <v>2.1.1.2.3.3.9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4599.96</v>
          </cell>
          <cell r="P1647">
            <v>4599.96</v>
          </cell>
          <cell r="Q1647">
            <v>0</v>
          </cell>
          <cell r="R1647">
            <v>4599.96</v>
          </cell>
          <cell r="S1647">
            <v>0</v>
          </cell>
          <cell r="T1647">
            <v>4599.96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4599.96</v>
          </cell>
        </row>
        <row r="1648">
          <cell r="A1648" t="str">
            <v>COMERCIALIZADORA INFINICOM S DE RL DE CV</v>
          </cell>
          <cell r="B1648" t="str">
            <v>Extincion de Infovir</v>
          </cell>
          <cell r="C1648" t="str">
            <v>2.1.1.2.3.3.11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41528.47</v>
          </cell>
          <cell r="P1648">
            <v>41528.47</v>
          </cell>
          <cell r="Q1648">
            <v>0</v>
          </cell>
          <cell r="R1648">
            <v>41528.47</v>
          </cell>
          <cell r="S1648">
            <v>0</v>
          </cell>
          <cell r="T1648">
            <v>41528.47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41528.47</v>
          </cell>
        </row>
        <row r="1649">
          <cell r="A1649" t="str">
            <v>COMISION DE AGUA POTABLE Y ALCANTARILLADO</v>
          </cell>
          <cell r="B1649" t="str">
            <v>Extincion de Infovir</v>
          </cell>
          <cell r="C1649" t="str">
            <v>2.1.1.2.3.3.13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500</v>
          </cell>
          <cell r="P1649">
            <v>500</v>
          </cell>
          <cell r="Q1649">
            <v>0</v>
          </cell>
          <cell r="R1649">
            <v>500</v>
          </cell>
          <cell r="S1649">
            <v>0</v>
          </cell>
          <cell r="T1649">
            <v>500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500</v>
          </cell>
        </row>
        <row r="1650">
          <cell r="A1650" t="str">
            <v>CONTILLANTA, S.A. DE C.V.</v>
          </cell>
          <cell r="B1650" t="str">
            <v>Extincion de Infovir</v>
          </cell>
          <cell r="C1650" t="str">
            <v>2.1.1.2.3.3.16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1640.58</v>
          </cell>
          <cell r="P1650">
            <v>1640.58</v>
          </cell>
          <cell r="Q1650">
            <v>0</v>
          </cell>
          <cell r="R1650">
            <v>1640.58</v>
          </cell>
          <cell r="S1650">
            <v>0</v>
          </cell>
          <cell r="T1650">
            <v>1640.58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1640.58</v>
          </cell>
        </row>
        <row r="1651">
          <cell r="A1651" t="str">
            <v>DESARROLLOS HIDRAULICOS DE CANCUN, S.A. DE C.V.</v>
          </cell>
          <cell r="B1651" t="str">
            <v>Extincion de Infovir</v>
          </cell>
          <cell r="C1651" t="str">
            <v>2.1.1.2.3.4.2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3327.33</v>
          </cell>
          <cell r="P1651">
            <v>3327.33</v>
          </cell>
          <cell r="Q1651">
            <v>0</v>
          </cell>
          <cell r="R1651">
            <v>3327.33</v>
          </cell>
          <cell r="S1651">
            <v>31470.780000000002</v>
          </cell>
          <cell r="T1651">
            <v>34798.11</v>
          </cell>
          <cell r="U1651">
            <v>0</v>
          </cell>
          <cell r="V1651">
            <v>0</v>
          </cell>
          <cell r="W1651" t="e">
            <v>#REF!</v>
          </cell>
          <cell r="X1651" t="e">
            <v>#REF!</v>
          </cell>
          <cell r="Y1651" t="e">
            <v>#REF!</v>
          </cell>
        </row>
        <row r="1652">
          <cell r="A1652" t="str">
            <v>LUGO WITZ LOURDES</v>
          </cell>
          <cell r="B1652" t="str">
            <v>Extincion de Infovir</v>
          </cell>
          <cell r="C1652" t="str">
            <v>2.1.1.2.3.12.1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999</v>
          </cell>
          <cell r="P1652">
            <v>999</v>
          </cell>
          <cell r="Q1652">
            <v>0</v>
          </cell>
          <cell r="R1652">
            <v>999</v>
          </cell>
          <cell r="S1652">
            <v>0</v>
          </cell>
          <cell r="T1652">
            <v>999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999</v>
          </cell>
        </row>
        <row r="1653">
          <cell r="A1653" t="str">
            <v>MALDONADO PUC NOEMI DEL ROSARIO</v>
          </cell>
          <cell r="B1653" t="str">
            <v>Extincion de Infovir</v>
          </cell>
          <cell r="C1653" t="str">
            <v>2.1.1.2.3.13.1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6825.39</v>
          </cell>
          <cell r="P1653">
            <v>6825.39</v>
          </cell>
          <cell r="Q1653">
            <v>0</v>
          </cell>
          <cell r="R1653">
            <v>6825.39</v>
          </cell>
          <cell r="S1653">
            <v>0</v>
          </cell>
          <cell r="T1653">
            <v>6825.39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6825.39</v>
          </cell>
        </row>
        <row r="1654">
          <cell r="A1654" t="str">
            <v>MALLA CICLON DEL CARIBE, S.A. DE C.V.</v>
          </cell>
          <cell r="B1654" t="str">
            <v>Extincion de Infovir</v>
          </cell>
          <cell r="C1654" t="str">
            <v>2.1.1.2.3.13.2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8345.92</v>
          </cell>
          <cell r="P1654">
            <v>8345.92</v>
          </cell>
          <cell r="Q1654">
            <v>0</v>
          </cell>
          <cell r="R1654">
            <v>8345.92</v>
          </cell>
          <cell r="S1654">
            <v>0</v>
          </cell>
          <cell r="T1654">
            <v>8345.92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8345.92</v>
          </cell>
        </row>
        <row r="1655">
          <cell r="A1655" t="str">
            <v>MARTINEZ MARQUEZ CLAUDIA ADELA</v>
          </cell>
          <cell r="B1655" t="str">
            <v>Extincion de Infovir</v>
          </cell>
          <cell r="C1655" t="str">
            <v>2.1.1.2.3.13.3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106957.55</v>
          </cell>
          <cell r="P1655">
            <v>106957.55</v>
          </cell>
          <cell r="Q1655">
            <v>0</v>
          </cell>
          <cell r="R1655">
            <v>106957.55</v>
          </cell>
          <cell r="S1655">
            <v>0</v>
          </cell>
          <cell r="T1655">
            <v>106957.55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106957.55</v>
          </cell>
        </row>
        <row r="1656">
          <cell r="A1656" t="str">
            <v>MEJIA CASTELLANOS GISELL HANET</v>
          </cell>
          <cell r="B1656" t="str">
            <v>Extincion de Infovir</v>
          </cell>
          <cell r="C1656" t="str">
            <v>2.1.1.2.3.13.5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21850</v>
          </cell>
          <cell r="P1656">
            <v>21850</v>
          </cell>
          <cell r="Q1656">
            <v>0</v>
          </cell>
          <cell r="R1656">
            <v>21850</v>
          </cell>
          <cell r="S1656">
            <v>0</v>
          </cell>
          <cell r="T1656">
            <v>21850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21850</v>
          </cell>
        </row>
        <row r="1657">
          <cell r="A1657" t="str">
            <v>MINGUER ALCOCER JOSE LUIS</v>
          </cell>
          <cell r="B1657" t="str">
            <v>Extincion de Infovir</v>
          </cell>
          <cell r="C1657" t="str">
            <v>2.1.1.2.3.13.6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41514.839999999997</v>
          </cell>
          <cell r="P1657">
            <v>41514.839999999997</v>
          </cell>
          <cell r="Q1657">
            <v>0</v>
          </cell>
          <cell r="R1657">
            <v>41514.839999999997</v>
          </cell>
          <cell r="S1657">
            <v>0</v>
          </cell>
          <cell r="T1657">
            <v>41514.839999999997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41514.839999999997</v>
          </cell>
        </row>
        <row r="1658">
          <cell r="A1658" t="str">
            <v>MISTEL COMUNICACIONES Y COMPUTO S.A. DE C.V.</v>
          </cell>
          <cell r="B1658" t="str">
            <v>Extincion de Infovir</v>
          </cell>
          <cell r="C1658" t="str">
            <v>2.1.1.2.3.13.7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2597.4</v>
          </cell>
          <cell r="P1658">
            <v>2597.4</v>
          </cell>
          <cell r="Q1658">
            <v>0</v>
          </cell>
          <cell r="R1658">
            <v>2597.4</v>
          </cell>
          <cell r="S1658">
            <v>0</v>
          </cell>
          <cell r="T1658">
            <v>2597.4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2597.4</v>
          </cell>
        </row>
        <row r="1659">
          <cell r="A1659" t="str">
            <v>PINEDA GARCIA ARACELI</v>
          </cell>
          <cell r="B1659" t="str">
            <v>Extincion de Infovir</v>
          </cell>
          <cell r="C1659" t="str">
            <v>2.1.1.2.3.16.2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30400.19</v>
          </cell>
          <cell r="P1659">
            <v>30400.19</v>
          </cell>
          <cell r="Q1659">
            <v>0</v>
          </cell>
          <cell r="R1659">
            <v>30400.19</v>
          </cell>
          <cell r="S1659">
            <v>0</v>
          </cell>
          <cell r="T1659">
            <v>30400.19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30400.19</v>
          </cell>
        </row>
        <row r="1660">
          <cell r="A1660" t="str">
            <v>POLISHINE DEL CARIBE, S.A. DE C.V.</v>
          </cell>
          <cell r="B1660" t="str">
            <v>Extincion de Infovir</v>
          </cell>
          <cell r="C1660" t="str">
            <v>2.1.1.2.3.16.4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35024.449999999997</v>
          </cell>
          <cell r="P1660">
            <v>35024.449999999997</v>
          </cell>
          <cell r="Q1660">
            <v>0</v>
          </cell>
          <cell r="R1660">
            <v>35024.449999999997</v>
          </cell>
          <cell r="S1660">
            <v>0</v>
          </cell>
          <cell r="T1660">
            <v>35024.449999999997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35024.449999999997</v>
          </cell>
        </row>
        <row r="1661">
          <cell r="A1661" t="str">
            <v>PROTEKTNET, S.A. DE C.V.</v>
          </cell>
          <cell r="B1661" t="str">
            <v>Extincion de Infovir</v>
          </cell>
          <cell r="C1661" t="str">
            <v>2.1.1.2.3.16.5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84970</v>
          </cell>
          <cell r="P1661">
            <v>84970</v>
          </cell>
          <cell r="Q1661">
            <v>0</v>
          </cell>
          <cell r="R1661">
            <v>84970</v>
          </cell>
          <cell r="S1661">
            <v>0</v>
          </cell>
          <cell r="T1661">
            <v>84970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84970</v>
          </cell>
        </row>
        <row r="1662">
          <cell r="A1662" t="str">
            <v>PARRA LOPEZ NORMA ROSALIA</v>
          </cell>
          <cell r="B1662" t="str">
            <v>Extincion de Infovir</v>
          </cell>
          <cell r="C1662" t="str">
            <v>2.1.1.2.3.16.6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1458</v>
          </cell>
          <cell r="P1662">
            <v>1458</v>
          </cell>
          <cell r="Q1662">
            <v>0</v>
          </cell>
          <cell r="R1662">
            <v>1458</v>
          </cell>
          <cell r="S1662">
            <v>0</v>
          </cell>
          <cell r="T1662">
            <v>1458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1458</v>
          </cell>
        </row>
        <row r="1663">
          <cell r="A1663" t="str">
            <v>SERVICIOS CARIBE, S.A. DE C.V.</v>
          </cell>
          <cell r="B1663" t="str">
            <v>Extincion de Infovir</v>
          </cell>
          <cell r="C1663" t="str">
            <v>2.1.1.2.3.19.4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2250</v>
          </cell>
          <cell r="P1663">
            <v>2250</v>
          </cell>
          <cell r="Q1663">
            <v>0</v>
          </cell>
          <cell r="R1663">
            <v>2250</v>
          </cell>
          <cell r="S1663">
            <v>0</v>
          </cell>
          <cell r="T1663">
            <v>2250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2250</v>
          </cell>
        </row>
        <row r="1664">
          <cell r="A1664" t="str">
            <v>SERVICOMBUSTIBLES DEL CARIBE, S.A. DE C.V.</v>
          </cell>
          <cell r="B1664" t="str">
            <v>Extincion de Infovir</v>
          </cell>
          <cell r="C1664" t="str">
            <v>2.1.1.2.3.19.6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54273.43</v>
          </cell>
          <cell r="P1664">
            <v>54273.43</v>
          </cell>
          <cell r="Q1664">
            <v>0</v>
          </cell>
          <cell r="R1664">
            <v>54273.43</v>
          </cell>
          <cell r="S1664">
            <v>0</v>
          </cell>
          <cell r="T1664">
            <v>54273.43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54273.43</v>
          </cell>
        </row>
        <row r="1665">
          <cell r="A1665" t="str">
            <v>SERVICOMBUSTIBLES INSURGENTES, S.A. DE C.V.</v>
          </cell>
          <cell r="B1665" t="str">
            <v>Extincion de Infovir</v>
          </cell>
          <cell r="C1665" t="str">
            <v>2.1.1.2.3.19.7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43776.09</v>
          </cell>
          <cell r="P1665">
            <v>43776.09</v>
          </cell>
          <cell r="Q1665">
            <v>0</v>
          </cell>
          <cell r="R1665">
            <v>43776.09</v>
          </cell>
          <cell r="S1665">
            <v>0</v>
          </cell>
          <cell r="T1665">
            <v>43776.09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43776.09</v>
          </cell>
        </row>
        <row r="1666">
          <cell r="A1666" t="str">
            <v>TZEL CAUICH MAYGUALIDA LIZBETH</v>
          </cell>
          <cell r="B1666" t="str">
            <v>Extincion de Infovir</v>
          </cell>
          <cell r="C1666" t="str">
            <v>2.1.1.2.3.20.2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854.7</v>
          </cell>
          <cell r="P1666">
            <v>854.7</v>
          </cell>
          <cell r="Q1666">
            <v>0</v>
          </cell>
          <cell r="R1666">
            <v>854.7</v>
          </cell>
          <cell r="S1666">
            <v>0</v>
          </cell>
          <cell r="T1666">
            <v>854.7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854.7</v>
          </cell>
        </row>
        <row r="1667">
          <cell r="A1667" t="str">
            <v>VIZPROTEC CORPORATIVO S.A. DE C.V.</v>
          </cell>
          <cell r="B1667" t="str">
            <v>Extincion de Infovir</v>
          </cell>
          <cell r="C1667" t="str">
            <v>2.1.1.2.3.22.2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47966.55</v>
          </cell>
          <cell r="P1667">
            <v>47966.55</v>
          </cell>
          <cell r="Q1667">
            <v>0</v>
          </cell>
          <cell r="R1667">
            <v>47966.55</v>
          </cell>
          <cell r="S1667">
            <v>0</v>
          </cell>
          <cell r="T1667">
            <v>47966.55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47966.55</v>
          </cell>
        </row>
        <row r="1668">
          <cell r="A1668" t="str">
            <v>INTERESES, COMISIONES Y OTROS GASTOS DE LA DEUDA PUBLICA POR PAGAR A CORTO PLAZO</v>
          </cell>
          <cell r="B1668">
            <v>0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</row>
        <row r="1669">
          <cell r="A1669" t="str">
            <v>BENEFICIARIO</v>
          </cell>
          <cell r="B1669" t="str">
            <v>RUBRO EGRESOS</v>
          </cell>
          <cell r="C1669" t="str">
            <v>CUENTA</v>
          </cell>
          <cell r="D1669" t="str">
            <v>EJERCICIO 2010</v>
          </cell>
          <cell r="E1669" t="str">
            <v>EJERCICIO 2011</v>
          </cell>
          <cell r="F1669" t="str">
            <v>EJERCICIO 2012</v>
          </cell>
          <cell r="G1669" t="str">
            <v>EJERCICIO 2013</v>
          </cell>
          <cell r="H1669" t="str">
            <v>EJERCICIO 2014</v>
          </cell>
          <cell r="I1669" t="str">
            <v>EJERCICIO 2015</v>
          </cell>
          <cell r="J1669" t="str">
            <v>EJERCICIO 2016</v>
          </cell>
          <cell r="K1669" t="str">
            <v>Total Hasta 2016</v>
          </cell>
          <cell r="L1669" t="str">
            <v>EJERCICIO 2017</v>
          </cell>
          <cell r="M1669" t="str">
            <v>EJERCICIO 2018</v>
          </cell>
          <cell r="N1669" t="str">
            <v>EJERCICIO 2019</v>
          </cell>
          <cell r="O1669" t="str">
            <v>EJERCICIO 2020</v>
          </cell>
          <cell r="P1669" t="str">
            <v>Total general EGRESOS</v>
          </cell>
          <cell r="Q1669" t="str">
            <v>DIFERENCIA</v>
          </cell>
          <cell r="R1669" t="str">
            <v>SALDO EN BALANZA AL 31 DE DICIEMBRE 2020</v>
          </cell>
          <cell r="S1669" t="str">
            <v>CXP GENERADAS EN EL MES  (ENERO 2021)</v>
          </cell>
          <cell r="T1669" t="str">
            <v>TOTAL CXP AL 31 DE ENERO 2021</v>
          </cell>
          <cell r="U1669" t="str">
            <v>PAGOS CON RECURSOS PARA (ADEFAS 2020)</v>
          </cell>
          <cell r="V1669" t="str">
            <v>PAGOS VON RECURSOS PARA (PASIVOS 2020)</v>
          </cell>
          <cell r="W1669" t="str">
            <v>PAGOS CON RECURSOS 2021</v>
          </cell>
          <cell r="X1669" t="str">
            <v>TOTAL PAGADO EN EL MES DE ENERO 2021</v>
          </cell>
          <cell r="Y1669" t="str">
            <v>SALDO FINAL</v>
          </cell>
        </row>
        <row r="1670">
          <cell r="A1670" t="str">
            <v>INTERESES, COMISIONES Y OTROS GASTOS DE LA DEUDA PUBLICA POR PAGAR A CORTO PLAZO</v>
          </cell>
          <cell r="B1670">
            <v>0</v>
          </cell>
          <cell r="C1670" t="str">
            <v>2.1.1.6.2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57709533.390000001</v>
          </cell>
          <cell r="T1670">
            <v>57709533.390000001</v>
          </cell>
          <cell r="U1670">
            <v>0</v>
          </cell>
          <cell r="V1670">
            <v>0</v>
          </cell>
          <cell r="W1670" t="e">
            <v>#REF!</v>
          </cell>
          <cell r="X1670" t="e">
            <v>#REF!</v>
          </cell>
          <cell r="Y1670" t="e">
            <v>#REF!</v>
          </cell>
        </row>
        <row r="1671">
          <cell r="A1671" t="str">
            <v>BANSI, S.A.</v>
          </cell>
          <cell r="B1671" t="str">
            <v>Comisiones</v>
          </cell>
          <cell r="C1671" t="str">
            <v>2.1.1.6.2.15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3617898.3499999996</v>
          </cell>
          <cell r="T1671">
            <v>3617898.3499999996</v>
          </cell>
          <cell r="U1671">
            <v>0</v>
          </cell>
          <cell r="V1671">
            <v>0</v>
          </cell>
          <cell r="W1671" t="e">
            <v>#REF!</v>
          </cell>
          <cell r="X1671" t="e">
            <v>#REF!</v>
          </cell>
          <cell r="Y1671" t="e">
            <v>#REF!</v>
          </cell>
        </row>
        <row r="1672">
          <cell r="A1672" t="str">
            <v>BANCO MERCANTIL DEL NORTE, S.A.</v>
          </cell>
          <cell r="B1672" t="str">
            <v>Comisiones</v>
          </cell>
          <cell r="C1672" t="str">
            <v>2.1.1.6.3.5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24181066.52</v>
          </cell>
          <cell r="T1672">
            <v>24181066.52</v>
          </cell>
          <cell r="U1672">
            <v>0</v>
          </cell>
          <cell r="V1672">
            <v>0</v>
          </cell>
          <cell r="W1672" t="e">
            <v>#REF!</v>
          </cell>
          <cell r="X1672" t="e">
            <v>#REF!</v>
          </cell>
          <cell r="Y1672" t="e">
            <v>#REF!</v>
          </cell>
        </row>
        <row r="1673">
          <cell r="A1673" t="str">
            <v>HSBC MEXICO S.A.</v>
          </cell>
          <cell r="B1673" t="str">
            <v>Comisiones</v>
          </cell>
          <cell r="C1673" t="str">
            <v>CMNR1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29910568.52</v>
          </cell>
          <cell r="T1673">
            <v>29910568.52</v>
          </cell>
          <cell r="U1673">
            <v>0</v>
          </cell>
          <cell r="V1673">
            <v>0</v>
          </cell>
          <cell r="W1673" t="e">
            <v>#REF!</v>
          </cell>
          <cell r="X1673" t="e">
            <v>#REF!</v>
          </cell>
          <cell r="Y1673" t="e">
            <v>#REF!</v>
          </cell>
        </row>
        <row r="1674">
          <cell r="A1674" t="str">
            <v>RETENCIONES Y CONTRIBUCIONES POR PAGAR A CORTO PLAZO</v>
          </cell>
          <cell r="B1674">
            <v>0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</row>
        <row r="1675">
          <cell r="A1675" t="str">
            <v>BENEFICIARIO</v>
          </cell>
          <cell r="B1675" t="str">
            <v>RUBRO EGRESOS</v>
          </cell>
          <cell r="C1675" t="str">
            <v>CUENTA</v>
          </cell>
          <cell r="D1675" t="str">
            <v>EJERCICIO 2010</v>
          </cell>
          <cell r="E1675" t="str">
            <v>EJERCICIO 2011</v>
          </cell>
          <cell r="F1675" t="str">
            <v>EJERCICIO 2012</v>
          </cell>
          <cell r="G1675" t="str">
            <v>EJERCICIO 2013</v>
          </cell>
          <cell r="H1675" t="str">
            <v>EJERCICIO 2014</v>
          </cell>
          <cell r="I1675" t="str">
            <v>EJERCICIO 2015</v>
          </cell>
          <cell r="J1675" t="str">
            <v>EJERCICIO 2016</v>
          </cell>
          <cell r="K1675" t="str">
            <v>Total Hasta 2016</v>
          </cell>
          <cell r="L1675" t="str">
            <v>EJERCICIO 2017</v>
          </cell>
          <cell r="M1675" t="str">
            <v>EJERCICIO 2018</v>
          </cell>
          <cell r="N1675" t="str">
            <v>EJERCICIO 2019</v>
          </cell>
          <cell r="O1675" t="str">
            <v>EJERCICIO 2020</v>
          </cell>
          <cell r="P1675" t="str">
            <v>Total general EGRESOS</v>
          </cell>
          <cell r="Q1675" t="str">
            <v>DIFERENCIA</v>
          </cell>
          <cell r="R1675" t="str">
            <v>SALDO EN BALANZA AL 31 DE DICIEMBRE 2020</v>
          </cell>
          <cell r="S1675" t="str">
            <v>CXP GENERADAS EN EL MES  (ENERO 2021)</v>
          </cell>
          <cell r="T1675" t="str">
            <v>TOTAL CXP AL 31 DE ENERO 2021</v>
          </cell>
          <cell r="U1675" t="str">
            <v>PAGOS CON RECURSOS PARA (ADEFAS 2020)</v>
          </cell>
          <cell r="V1675" t="str">
            <v>PAGOS VON RECURSOS PARA (PASIVOS 2020)</v>
          </cell>
          <cell r="W1675" t="str">
            <v>PAGOS CON RECURSOS 2021</v>
          </cell>
          <cell r="X1675" t="str">
            <v>TOTAL PAGADO EN EL MES DE ENERO 2021</v>
          </cell>
          <cell r="Y1675" t="str">
            <v>SALDO FINAL</v>
          </cell>
        </row>
        <row r="1676">
          <cell r="A1676" t="str">
            <v>RETENCIONES Y CONTRIBUCIONES POR PAGAR A CORTO PLAZO</v>
          </cell>
          <cell r="B1676">
            <v>0</v>
          </cell>
          <cell r="C1676" t="str">
            <v>2.1.1.7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26221629.41</v>
          </cell>
          <cell r="I1676">
            <v>0</v>
          </cell>
          <cell r="J1676">
            <v>16517905.370000001</v>
          </cell>
          <cell r="K1676">
            <v>42739534.780000001</v>
          </cell>
          <cell r="L1676">
            <v>0</v>
          </cell>
          <cell r="M1676">
            <v>0</v>
          </cell>
          <cell r="N1676">
            <v>0</v>
          </cell>
          <cell r="O1676">
            <v>201761782.55000004</v>
          </cell>
          <cell r="P1676">
            <v>244501317.33000004</v>
          </cell>
          <cell r="Q1676">
            <v>4.6566128730773926E-10</v>
          </cell>
          <cell r="R1676">
            <v>244501317.33000004</v>
          </cell>
          <cell r="S1676">
            <v>57515570.369999997</v>
          </cell>
          <cell r="T1676">
            <v>302016887.70000005</v>
          </cell>
          <cell r="U1676">
            <v>0</v>
          </cell>
          <cell r="V1676">
            <v>0</v>
          </cell>
          <cell r="W1676">
            <v>57515570.369999997</v>
          </cell>
          <cell r="X1676">
            <v>57515570.369999997</v>
          </cell>
          <cell r="Y1676">
            <v>244501317.33000004</v>
          </cell>
        </row>
        <row r="1677">
          <cell r="A1677" t="str">
            <v>ISR RETENCIONES POR SALARIOS</v>
          </cell>
          <cell r="B1677" t="str">
            <v>Descuentos y Retenciones</v>
          </cell>
          <cell r="C1677" t="str">
            <v>2.1.1.7.1.1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50906449.390000001</v>
          </cell>
          <cell r="P1677">
            <v>50906449.390000001</v>
          </cell>
          <cell r="Q1677">
            <v>-1367.3299999982119</v>
          </cell>
          <cell r="R1677">
            <v>50905082.060000002</v>
          </cell>
          <cell r="S1677">
            <v>0</v>
          </cell>
          <cell r="T1677">
            <v>50905082.060000002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50905082.060000002</v>
          </cell>
        </row>
        <row r="1678">
          <cell r="A1678" t="str">
            <v>ISR RETENCIONES POR SERVICIOS PROFESIONALES</v>
          </cell>
          <cell r="B1678" t="str">
            <v>Descuentos y Retenciones</v>
          </cell>
          <cell r="C1678" t="str">
            <v>2.1.1.7.1.2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643844.75</v>
          </cell>
          <cell r="P1678">
            <v>643844.75</v>
          </cell>
          <cell r="Q1678">
            <v>0</v>
          </cell>
          <cell r="R1678">
            <v>643844.75</v>
          </cell>
          <cell r="S1678">
            <v>0</v>
          </cell>
          <cell r="T1678">
            <v>643844.75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643844.75</v>
          </cell>
        </row>
        <row r="1679">
          <cell r="A1679" t="str">
            <v>ISR RETENCIONES POR ARRENDAMIENTO DE INMUEBLES</v>
          </cell>
          <cell r="B1679" t="str">
            <v>Descuentos y Retenciones</v>
          </cell>
          <cell r="C1679" t="str">
            <v>2.1.1.7.1.3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2076764.62</v>
          </cell>
          <cell r="P1679">
            <v>2076764.62</v>
          </cell>
          <cell r="Q1679">
            <v>0</v>
          </cell>
          <cell r="R1679">
            <v>2076764.62</v>
          </cell>
          <cell r="S1679">
            <v>0</v>
          </cell>
          <cell r="T1679">
            <v>2076764.62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2076764.62</v>
          </cell>
        </row>
        <row r="1680">
          <cell r="A1680" t="str">
            <v>ISR RETENCIONES POR ASIMILADOS A SALARIOS</v>
          </cell>
          <cell r="B1680" t="str">
            <v>Descuentos y Retenciones</v>
          </cell>
          <cell r="C1680" t="str">
            <v>2.1.1.7.1.4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9041942.9299999997</v>
          </cell>
          <cell r="P1680">
            <v>9041942.9299999997</v>
          </cell>
          <cell r="Q1680">
            <v>0</v>
          </cell>
          <cell r="R1680">
            <v>9041942.9299999997</v>
          </cell>
          <cell r="S1680">
            <v>0</v>
          </cell>
          <cell r="T1680">
            <v>9041942.9299999997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9041942.9299999997</v>
          </cell>
        </row>
        <row r="1681">
          <cell r="A1681" t="str">
            <v>IMPUESTO SOBRE NOMINA (OBRA PÚBLICA)</v>
          </cell>
          <cell r="B1681" t="str">
            <v>Descuentos y Retenciones</v>
          </cell>
          <cell r="C1681" t="str">
            <v>2.1.1.7.1.5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919562.17</v>
          </cell>
          <cell r="P1681">
            <v>919562.17</v>
          </cell>
          <cell r="Q1681">
            <v>0</v>
          </cell>
          <cell r="R1681">
            <v>919562.17</v>
          </cell>
          <cell r="S1681">
            <v>0</v>
          </cell>
          <cell r="T1681">
            <v>919562.17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919562.17</v>
          </cell>
        </row>
        <row r="1682">
          <cell r="A1682" t="str">
            <v>IMPUESTO SOBRE NOMINA (GOBIERNO)</v>
          </cell>
          <cell r="B1682" t="str">
            <v>Descuentos y Retenciones</v>
          </cell>
          <cell r="C1682" t="str">
            <v>2.1.1.7.1.6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14976984.18</v>
          </cell>
          <cell r="P1682">
            <v>14976984.18</v>
          </cell>
          <cell r="Q1682">
            <v>0</v>
          </cell>
          <cell r="R1682">
            <v>14976984.18</v>
          </cell>
          <cell r="S1682">
            <v>0</v>
          </cell>
          <cell r="T1682">
            <v>14976984.18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14976984.18</v>
          </cell>
        </row>
        <row r="1683">
          <cell r="A1683" t="str">
            <v>ISR SECRETARIA DE HACIENDA Y CREDITO PUBLICO</v>
          </cell>
          <cell r="B1683" t="str">
            <v>Descuentos y Retenciones</v>
          </cell>
          <cell r="C1683" t="str">
            <v>ISRNR1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43383260</v>
          </cell>
          <cell r="T1683">
            <v>43383260</v>
          </cell>
          <cell r="U1683">
            <v>0</v>
          </cell>
          <cell r="V1683">
            <v>0</v>
          </cell>
          <cell r="W1683">
            <v>43383260</v>
          </cell>
          <cell r="X1683">
            <v>43383260</v>
          </cell>
          <cell r="Y1683">
            <v>0</v>
          </cell>
        </row>
        <row r="1684">
          <cell r="A1684" t="str">
            <v>CUOTAS PATRON - TRABAJADOR</v>
          </cell>
          <cell r="B1684" t="str">
            <v>Descuentos y Retenciones</v>
          </cell>
          <cell r="C1684" t="str">
            <v>2.1.1.7.2.1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3041174.24</v>
          </cell>
          <cell r="P1684">
            <v>3041174.24</v>
          </cell>
          <cell r="Q1684">
            <v>318.28999999957159</v>
          </cell>
          <cell r="R1684">
            <v>3041492.53</v>
          </cell>
          <cell r="S1684">
            <v>11153308.689999999</v>
          </cell>
          <cell r="T1684">
            <v>14194801.219999999</v>
          </cell>
          <cell r="U1684">
            <v>0</v>
          </cell>
          <cell r="V1684">
            <v>0</v>
          </cell>
          <cell r="W1684">
            <v>11153308.689999999</v>
          </cell>
          <cell r="X1684">
            <v>11153308.689999999</v>
          </cell>
          <cell r="Y1684">
            <v>3041492.5299999993</v>
          </cell>
        </row>
        <row r="1685">
          <cell r="A1685" t="str">
            <v>PRESTAMOS A CORTO Y MEDIANO PLAZO</v>
          </cell>
          <cell r="B1685" t="str">
            <v>Descuentos y Retenciones</v>
          </cell>
          <cell r="C1685" t="str">
            <v>2.1.1.7.2.2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2219624.9300000002</v>
          </cell>
          <cell r="P1685">
            <v>2219624.9300000002</v>
          </cell>
          <cell r="Q1685">
            <v>0</v>
          </cell>
          <cell r="R1685">
            <v>2219624.9300000002</v>
          </cell>
          <cell r="S1685">
            <v>0</v>
          </cell>
          <cell r="T1685">
            <v>2219624.9300000002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2219624.9300000002</v>
          </cell>
        </row>
        <row r="1686">
          <cell r="A1686" t="str">
            <v>SEGURO DE RETIRO</v>
          </cell>
          <cell r="B1686" t="str">
            <v>Descuentos y Retenciones</v>
          </cell>
          <cell r="C1686" t="str">
            <v>2.1.1.7.2.4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46894822.380000003</v>
          </cell>
          <cell r="P1686">
            <v>46894822.380000003</v>
          </cell>
          <cell r="Q1686">
            <v>0</v>
          </cell>
          <cell r="R1686">
            <v>46894822.380000003</v>
          </cell>
          <cell r="S1686">
            <v>0</v>
          </cell>
          <cell r="T1686">
            <v>46894822.380000003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46894822.380000003</v>
          </cell>
        </row>
        <row r="1687">
          <cell r="A1687" t="str">
            <v>AHORRO SOLIDARIO EMPLEADO - GOBIERNO</v>
          </cell>
          <cell r="B1687" t="str">
            <v>Descuentos y Retenciones</v>
          </cell>
          <cell r="C1687" t="str">
            <v>2.1.1.7.2.5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12260011.99</v>
          </cell>
          <cell r="P1687">
            <v>12260011.99</v>
          </cell>
          <cell r="Q1687">
            <v>0</v>
          </cell>
          <cell r="R1687">
            <v>12260011.99</v>
          </cell>
          <cell r="S1687">
            <v>0</v>
          </cell>
          <cell r="T1687">
            <v>12260011.99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12260011.99</v>
          </cell>
        </row>
        <row r="1688">
          <cell r="A1688" t="str">
            <v>PENSIONES ALIMENTICIAS</v>
          </cell>
          <cell r="B1688" t="str">
            <v>Descuentos y Retenciones</v>
          </cell>
          <cell r="C1688" t="str">
            <v>2.1.1.7.5.1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2373921.0299999998</v>
          </cell>
          <cell r="P1688">
            <v>2373921.0299999998</v>
          </cell>
          <cell r="Q1688">
            <v>0</v>
          </cell>
          <cell r="R1688">
            <v>2373921.0299999998</v>
          </cell>
          <cell r="S1688">
            <v>0</v>
          </cell>
          <cell r="T1688">
            <v>2373921.0299999998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2373921.0299999998</v>
          </cell>
        </row>
        <row r="1689">
          <cell r="A1689" t="str">
            <v>CUOTAS SINDICALES</v>
          </cell>
          <cell r="B1689" t="str">
            <v>Descuentos y Retenciones</v>
          </cell>
          <cell r="C1689" t="str">
            <v>2.1.1.7.5.2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129918.47</v>
          </cell>
          <cell r="P1689">
            <v>129918.47</v>
          </cell>
          <cell r="Q1689">
            <v>0</v>
          </cell>
          <cell r="R1689">
            <v>129918.47</v>
          </cell>
          <cell r="S1689">
            <v>0</v>
          </cell>
          <cell r="T1689">
            <v>129918.47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129918.47</v>
          </cell>
        </row>
        <row r="1690">
          <cell r="A1690" t="str">
            <v>5% AL MILLAR (OBRA PUBLICA)</v>
          </cell>
          <cell r="B1690" t="str">
            <v>Descuentos y Retenciones</v>
          </cell>
          <cell r="C1690" t="str">
            <v>2.1.1.7.5.5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923575.91</v>
          </cell>
          <cell r="P1690">
            <v>923575.91</v>
          </cell>
          <cell r="Q1690">
            <v>0</v>
          </cell>
          <cell r="R1690">
            <v>923575.91</v>
          </cell>
          <cell r="S1690">
            <v>0</v>
          </cell>
          <cell r="T1690">
            <v>923575.91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923575.91</v>
          </cell>
        </row>
        <row r="1691">
          <cell r="A1691" t="str">
            <v>CAMARA MEXICANA DE LA INDUSTRIA DE LA CONSTRUCCION</v>
          </cell>
          <cell r="B1691" t="str">
            <v>Descuentos y Retenciones</v>
          </cell>
          <cell r="C1691" t="str">
            <v>2.1.1.7.5.6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497571.38</v>
          </cell>
          <cell r="P1691">
            <v>497571.38</v>
          </cell>
          <cell r="Q1691">
            <v>0</v>
          </cell>
          <cell r="R1691">
            <v>497571.38</v>
          </cell>
          <cell r="S1691">
            <v>0</v>
          </cell>
          <cell r="T1691">
            <v>497571.38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497571.38</v>
          </cell>
        </row>
        <row r="1692">
          <cell r="A1692" t="str">
            <v>METLIFE MEXICO DELEGACION OTHON P BLANCO</v>
          </cell>
          <cell r="B1692" t="str">
            <v>Descuentos y Retenciones</v>
          </cell>
          <cell r="C1692" t="str">
            <v>2.1.1.7.5.8.1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608134.40000000002</v>
          </cell>
          <cell r="P1692">
            <v>608134.40000000002</v>
          </cell>
          <cell r="Q1692">
            <v>0</v>
          </cell>
          <cell r="R1692">
            <v>608134.40000000002</v>
          </cell>
          <cell r="S1692">
            <v>0</v>
          </cell>
          <cell r="T1692">
            <v>608134.40000000002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608134.40000000002</v>
          </cell>
        </row>
        <row r="1693">
          <cell r="A1693" t="str">
            <v>METLIFE MEXICO DELEGACION CANCUN</v>
          </cell>
          <cell r="B1693" t="str">
            <v>Descuentos y Retenciones</v>
          </cell>
          <cell r="C1693" t="str">
            <v>2.1.1.7.5.8.2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185580.66</v>
          </cell>
          <cell r="P1693">
            <v>185580.66</v>
          </cell>
          <cell r="Q1693">
            <v>0</v>
          </cell>
          <cell r="R1693">
            <v>185580.66</v>
          </cell>
          <cell r="S1693">
            <v>0</v>
          </cell>
          <cell r="T1693">
            <v>185580.66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185580.66</v>
          </cell>
        </row>
        <row r="1694">
          <cell r="A1694" t="str">
            <v>METLIFE MEXICO DELEGACION COZUMEL</v>
          </cell>
          <cell r="B1694" t="str">
            <v>Descuentos y Retenciones</v>
          </cell>
          <cell r="C1694" t="str">
            <v>2.1.1.7.5.8.3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51731.09</v>
          </cell>
          <cell r="P1694">
            <v>51731.09</v>
          </cell>
          <cell r="Q1694">
            <v>0</v>
          </cell>
          <cell r="R1694">
            <v>51731.09</v>
          </cell>
          <cell r="S1694">
            <v>0</v>
          </cell>
          <cell r="T1694">
            <v>51731.09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51731.09</v>
          </cell>
        </row>
        <row r="1695">
          <cell r="A1695" t="str">
            <v>METLIFE MEXICO DELEGACION ISLA MUJERES</v>
          </cell>
          <cell r="B1695" t="str">
            <v>Descuentos y Retenciones</v>
          </cell>
          <cell r="C1695" t="str">
            <v>2.1.1.7.5.8.4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18237.72</v>
          </cell>
          <cell r="P1695">
            <v>18237.72</v>
          </cell>
          <cell r="Q1695">
            <v>0</v>
          </cell>
          <cell r="R1695">
            <v>18237.72</v>
          </cell>
          <cell r="S1695">
            <v>0</v>
          </cell>
          <cell r="T1695">
            <v>18237.72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18237.72</v>
          </cell>
        </row>
        <row r="1696">
          <cell r="A1696" t="str">
            <v>METLIFE MEXICO DELEGACION SOLIDARIDAD</v>
          </cell>
          <cell r="B1696" t="str">
            <v>Descuentos y Retenciones</v>
          </cell>
          <cell r="C1696" t="str">
            <v>2.1.1.7.5.8.5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111078.23</v>
          </cell>
          <cell r="P1696">
            <v>111078.23</v>
          </cell>
          <cell r="Q1696">
            <v>0</v>
          </cell>
          <cell r="R1696">
            <v>111078.23</v>
          </cell>
          <cell r="S1696">
            <v>0</v>
          </cell>
          <cell r="T1696">
            <v>111078.23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111078.23</v>
          </cell>
        </row>
        <row r="1697">
          <cell r="A1697" t="str">
            <v>METLIFE MEXICO DELEGACION FELIPE CARRILLO PUERTO</v>
          </cell>
          <cell r="B1697" t="str">
            <v>Descuentos y Retenciones</v>
          </cell>
          <cell r="C1697" t="str">
            <v>2.1.1.7.5.8.6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24552.68</v>
          </cell>
          <cell r="P1697">
            <v>24552.68</v>
          </cell>
          <cell r="Q1697">
            <v>0</v>
          </cell>
          <cell r="R1697">
            <v>24552.68</v>
          </cell>
          <cell r="S1697">
            <v>0</v>
          </cell>
          <cell r="T1697">
            <v>24552.68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24552.68</v>
          </cell>
        </row>
        <row r="1698">
          <cell r="A1698" t="str">
            <v>METLIFE MEXICO DELEGACION JOSE MARIA MORELOS</v>
          </cell>
          <cell r="B1698" t="str">
            <v>Descuentos y Retenciones</v>
          </cell>
          <cell r="C1698" t="str">
            <v>2.1.1.7.5.8.7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4543.32</v>
          </cell>
          <cell r="P1698">
            <v>4543.32</v>
          </cell>
          <cell r="Q1698">
            <v>0</v>
          </cell>
          <cell r="R1698">
            <v>4543.32</v>
          </cell>
          <cell r="S1698">
            <v>0</v>
          </cell>
          <cell r="T1698">
            <v>4543.32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4543.32</v>
          </cell>
        </row>
        <row r="1699">
          <cell r="A1699" t="str">
            <v>METLIFE MEXICO DELEGACION KANTUNILKIN</v>
          </cell>
          <cell r="B1699" t="str">
            <v>Descuentos y Retenciones</v>
          </cell>
          <cell r="C1699" t="str">
            <v>2.1.1.7.5.8.8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13645.68</v>
          </cell>
          <cell r="P1699">
            <v>13645.68</v>
          </cell>
          <cell r="Q1699">
            <v>0</v>
          </cell>
          <cell r="R1699">
            <v>13645.68</v>
          </cell>
          <cell r="S1699">
            <v>0</v>
          </cell>
          <cell r="T1699">
            <v>13645.68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13645.68</v>
          </cell>
        </row>
        <row r="1700">
          <cell r="A1700" t="str">
            <v>PENA CONVENCIONAL</v>
          </cell>
          <cell r="B1700" t="str">
            <v>Descuentos y Retenciones</v>
          </cell>
          <cell r="C1700" t="str">
            <v>2.1.1.7.5.9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6693.32</v>
          </cell>
          <cell r="P1700">
            <v>6693.32</v>
          </cell>
          <cell r="Q1700">
            <v>0</v>
          </cell>
          <cell r="R1700">
            <v>6693.32</v>
          </cell>
          <cell r="S1700">
            <v>0</v>
          </cell>
          <cell r="T1700">
            <v>6693.32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6693.32</v>
          </cell>
        </row>
        <row r="1701">
          <cell r="A1701" t="str">
            <v>FONDO DE AHORRO 2012-2013</v>
          </cell>
          <cell r="B1701" t="str">
            <v>Descuentos y Retenciones</v>
          </cell>
          <cell r="C1701" t="str">
            <v>2.1.1.7.5.10.2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91832.78</v>
          </cell>
          <cell r="P1701">
            <v>91832.78</v>
          </cell>
          <cell r="Q1701">
            <v>0</v>
          </cell>
          <cell r="R1701">
            <v>91832.78</v>
          </cell>
          <cell r="S1701">
            <v>0</v>
          </cell>
          <cell r="T1701">
            <v>91832.78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91832.78</v>
          </cell>
        </row>
        <row r="1702">
          <cell r="A1702" t="str">
            <v>FONDO DE AHORRO 2014-2015</v>
          </cell>
          <cell r="B1702" t="str">
            <v>Descuentos y Retenciones</v>
          </cell>
          <cell r="C1702" t="str">
            <v>2.1.1.7.5.10.4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13746.84</v>
          </cell>
          <cell r="P1702">
            <v>13746.84</v>
          </cell>
          <cell r="Q1702">
            <v>0</v>
          </cell>
          <cell r="R1702">
            <v>13746.84</v>
          </cell>
          <cell r="S1702">
            <v>0</v>
          </cell>
          <cell r="T1702">
            <v>13746.84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13746.84</v>
          </cell>
        </row>
        <row r="1703">
          <cell r="A1703" t="str">
            <v>FONDO DE AHORRO 2015-2016</v>
          </cell>
          <cell r="B1703" t="str">
            <v>Descuentos y Retenciones</v>
          </cell>
          <cell r="C1703" t="str">
            <v>2.1.1.7.5.10.5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87229.62</v>
          </cell>
          <cell r="P1703">
            <v>87229.62</v>
          </cell>
          <cell r="Q1703">
            <v>0</v>
          </cell>
          <cell r="R1703">
            <v>87229.62</v>
          </cell>
          <cell r="S1703">
            <v>0</v>
          </cell>
          <cell r="T1703">
            <v>87229.62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87229.62</v>
          </cell>
        </row>
        <row r="1704">
          <cell r="A1704" t="str">
            <v>FONDO DE AHORRO 2016-2017</v>
          </cell>
          <cell r="B1704" t="str">
            <v>Descuentos y Retenciones</v>
          </cell>
          <cell r="C1704" t="str">
            <v>2.1.1.7.5.10.6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278756.46000000002</v>
          </cell>
          <cell r="P1704">
            <v>278756.46000000002</v>
          </cell>
          <cell r="Q1704">
            <v>0</v>
          </cell>
          <cell r="R1704">
            <v>278756.46000000002</v>
          </cell>
          <cell r="S1704">
            <v>0</v>
          </cell>
          <cell r="T1704">
            <v>278756.46000000002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278756.46000000002</v>
          </cell>
        </row>
        <row r="1705">
          <cell r="A1705" t="str">
            <v>FONDO DE AHORRO 2017-2018</v>
          </cell>
          <cell r="B1705" t="str">
            <v>Descuentos y Retenciones</v>
          </cell>
          <cell r="C1705" t="str">
            <v>2.1.1.7.5.10.7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79552.800000000003</v>
          </cell>
          <cell r="P1705">
            <v>79552.800000000003</v>
          </cell>
          <cell r="Q1705">
            <v>0</v>
          </cell>
          <cell r="R1705">
            <v>79552.800000000003</v>
          </cell>
          <cell r="S1705">
            <v>0</v>
          </cell>
          <cell r="T1705">
            <v>79552.800000000003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79552.800000000003</v>
          </cell>
        </row>
        <row r="1706">
          <cell r="A1706" t="str">
            <v>FONDO DE AHORRO 2018-2019</v>
          </cell>
          <cell r="B1706" t="str">
            <v>Descuentos y Retenciones</v>
          </cell>
          <cell r="C1706" t="str">
            <v>2.1.1.7.5.10.8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105904.71</v>
          </cell>
          <cell r="P1706">
            <v>105904.71</v>
          </cell>
          <cell r="Q1706">
            <v>0</v>
          </cell>
          <cell r="R1706">
            <v>105904.71</v>
          </cell>
          <cell r="S1706">
            <v>0</v>
          </cell>
          <cell r="T1706">
            <v>105904.71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105904.71</v>
          </cell>
        </row>
        <row r="1707">
          <cell r="A1707" t="str">
            <v>FONDO DE AHORRO 2020-2021</v>
          </cell>
          <cell r="B1707" t="str">
            <v>Descuentos y Retenciones</v>
          </cell>
          <cell r="C1707" t="str">
            <v>2.1.1.7.5.10.10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43303977.539999999</v>
          </cell>
          <cell r="P1707">
            <v>43303977.539999999</v>
          </cell>
          <cell r="Q1707">
            <v>1049.0399999991059</v>
          </cell>
          <cell r="R1707">
            <v>43305026.579999998</v>
          </cell>
          <cell r="S1707">
            <v>0</v>
          </cell>
          <cell r="T1707">
            <v>43305026.579999998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43305026.579999998</v>
          </cell>
        </row>
        <row r="1708">
          <cell r="A1708" t="str">
            <v>2% IMPUESTO SOBRE NOMINA DE EMPLEADOS</v>
          </cell>
          <cell r="B1708" t="str">
            <v>Descuentos y Retenciones</v>
          </cell>
          <cell r="C1708" t="str">
            <v>2.1.1.7.6.5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1021.5</v>
          </cell>
          <cell r="P1708">
            <v>1021.5</v>
          </cell>
          <cell r="Q1708">
            <v>0</v>
          </cell>
          <cell r="R1708">
            <v>1021.5</v>
          </cell>
          <cell r="S1708">
            <v>0</v>
          </cell>
          <cell r="T1708">
            <v>1021.5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1021.5</v>
          </cell>
        </row>
        <row r="1709">
          <cell r="A1709" t="str">
            <v>2% CAPACITACION INDUSTRIAL</v>
          </cell>
          <cell r="B1709" t="str">
            <v>Descuentos y Retenciones</v>
          </cell>
          <cell r="C1709" t="str">
            <v>2.1.1.7.6.9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33613.019999999997</v>
          </cell>
          <cell r="P1709">
            <v>33613.019999999997</v>
          </cell>
          <cell r="Q1709">
            <v>0</v>
          </cell>
          <cell r="R1709">
            <v>33613.019999999997</v>
          </cell>
          <cell r="S1709">
            <v>0</v>
          </cell>
          <cell r="T1709">
            <v>33613.019999999997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33613.019999999997</v>
          </cell>
        </row>
        <row r="1710">
          <cell r="A1710" t="str">
            <v>CUOTAS IMSSS</v>
          </cell>
          <cell r="B1710" t="str">
            <v>Descuentos y Retenciones</v>
          </cell>
          <cell r="C1710" t="str">
            <v>2.1.1.7.6.14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17125.82</v>
          </cell>
          <cell r="P1710">
            <v>17125.82</v>
          </cell>
          <cell r="Q1710">
            <v>0</v>
          </cell>
          <cell r="R1710">
            <v>17125.82</v>
          </cell>
          <cell r="S1710">
            <v>0</v>
          </cell>
          <cell r="T1710">
            <v>17125.82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17125.82</v>
          </cell>
        </row>
        <row r="1711">
          <cell r="A1711" t="str">
            <v>PRESTAMO HIPOTECARIO</v>
          </cell>
          <cell r="B1711" t="str">
            <v>Sar Fovissste</v>
          </cell>
          <cell r="C1711" t="str">
            <v>2.1.1.7.3.1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1195099.81</v>
          </cell>
          <cell r="P1711">
            <v>1195099.81</v>
          </cell>
          <cell r="Q1711">
            <v>0</v>
          </cell>
          <cell r="R1711">
            <v>1195099.81</v>
          </cell>
          <cell r="S1711">
            <v>2979001.68</v>
          </cell>
          <cell r="T1711">
            <v>4174101.49</v>
          </cell>
          <cell r="U1711">
            <v>0</v>
          </cell>
          <cell r="V1711">
            <v>0</v>
          </cell>
          <cell r="W1711">
            <v>2979001.68</v>
          </cell>
          <cell r="X1711">
            <v>2979001.68</v>
          </cell>
          <cell r="Y1711">
            <v>1195099.81</v>
          </cell>
        </row>
        <row r="1712">
          <cell r="A1712" t="str">
            <v>APORTACIONES</v>
          </cell>
          <cell r="B1712" t="str">
            <v>Sar Fovissste</v>
          </cell>
          <cell r="C1712" t="str">
            <v>2.1.1.7.3.2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8211626.4299999997</v>
          </cell>
          <cell r="P1712">
            <v>8211626.4299999997</v>
          </cell>
          <cell r="Q1712">
            <v>0</v>
          </cell>
          <cell r="R1712">
            <v>8211626.4299999997</v>
          </cell>
          <cell r="S1712">
            <v>0</v>
          </cell>
          <cell r="T1712">
            <v>8211626.4299999997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8211626.4299999997</v>
          </cell>
        </row>
        <row r="1713">
          <cell r="A1713" t="str">
            <v>SEGUROS</v>
          </cell>
          <cell r="B1713" t="str">
            <v>Sar Fovissste</v>
          </cell>
          <cell r="C1713" t="str">
            <v>2.1.1.7.3.3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411929.75</v>
          </cell>
          <cell r="P1713">
            <v>411929.75</v>
          </cell>
          <cell r="Q1713">
            <v>0</v>
          </cell>
          <cell r="R1713">
            <v>411929.75</v>
          </cell>
          <cell r="S1713">
            <v>0</v>
          </cell>
          <cell r="T1713">
            <v>411929.75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411929.75</v>
          </cell>
        </row>
        <row r="1714">
          <cell r="A1714" t="str">
            <v>CUOTAS AL SAR</v>
          </cell>
          <cell r="B1714" t="str">
            <v>Sar Fovissste</v>
          </cell>
          <cell r="C1714" t="str">
            <v>2.1.1.7.4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26221629.41</v>
          </cell>
          <cell r="I1714">
            <v>0</v>
          </cell>
          <cell r="J1714">
            <v>16517905.370000001</v>
          </cell>
          <cell r="K1714">
            <v>42739534.780000001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42739534.780000001</v>
          </cell>
          <cell r="Q1714">
            <v>0</v>
          </cell>
          <cell r="R1714">
            <v>42739534.780000001</v>
          </cell>
          <cell r="S1714">
            <v>0</v>
          </cell>
          <cell r="T1714">
            <v>42739534.780000001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42739534.780000001</v>
          </cell>
        </row>
        <row r="1715">
          <cell r="A1715" t="str">
            <v>PAGO DE LO INDEBIDO</v>
          </cell>
          <cell r="B1715">
            <v>0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</row>
        <row r="1716">
          <cell r="A1716" t="str">
            <v>BENEFICIARIO</v>
          </cell>
          <cell r="B1716" t="str">
            <v>RUBRO EGRESOS</v>
          </cell>
          <cell r="C1716" t="str">
            <v>CUENTA</v>
          </cell>
          <cell r="D1716" t="str">
            <v>EJERCICIO 2010</v>
          </cell>
          <cell r="E1716" t="str">
            <v>EJERCICIO 2011</v>
          </cell>
          <cell r="F1716" t="str">
            <v>EJERCICIO 2012</v>
          </cell>
          <cell r="G1716" t="str">
            <v>EJERCICIO 2013</v>
          </cell>
          <cell r="H1716" t="str">
            <v>EJERCICIO 2014</v>
          </cell>
          <cell r="I1716" t="str">
            <v>EJERCICIO 2015</v>
          </cell>
          <cell r="J1716" t="str">
            <v>EJERCICIO 2016</v>
          </cell>
          <cell r="K1716" t="str">
            <v>Total Hasta 2016</v>
          </cell>
          <cell r="L1716" t="str">
            <v>EJERCICIO 2017</v>
          </cell>
          <cell r="M1716" t="str">
            <v>EJERCICIO 2018</v>
          </cell>
          <cell r="N1716" t="str">
            <v>EJERCICIO 2019</v>
          </cell>
          <cell r="O1716" t="str">
            <v>EJERCICIO 2020</v>
          </cell>
          <cell r="P1716" t="str">
            <v>Total general EGRESOS</v>
          </cell>
          <cell r="Q1716" t="str">
            <v>DIFERENCIA</v>
          </cell>
          <cell r="R1716" t="str">
            <v>SALDO EN BALANZA AL 31 DE DICIEMBRE 2020</v>
          </cell>
          <cell r="S1716" t="str">
            <v>CXP GENERADAS EN EL MES  (ENERO 2021)</v>
          </cell>
          <cell r="T1716" t="str">
            <v>TOTAL CXP AL 31 DE ENERO 2021</v>
          </cell>
          <cell r="U1716" t="str">
            <v>PAGOS CON RECURSOS PARA (ADEFAS 2020)</v>
          </cell>
          <cell r="V1716" t="str">
            <v>PAGOS VON RECURSOS PARA (PASIVOS 2020)</v>
          </cell>
          <cell r="W1716" t="str">
            <v>PAGOS CON RECURSOS 2021</v>
          </cell>
          <cell r="X1716" t="str">
            <v>TOTAL PAGADO EN EL MES DE ENERO 2021</v>
          </cell>
          <cell r="Y1716" t="str">
            <v>SALDO FINAL</v>
          </cell>
        </row>
        <row r="1717">
          <cell r="A1717" t="str">
            <v>PAGO DE LO INDEBIDO</v>
          </cell>
          <cell r="B1717">
            <v>0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31328487</v>
          </cell>
          <cell r="P1717">
            <v>31328487</v>
          </cell>
          <cell r="Q1717">
            <v>-31328487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</row>
        <row r="1718">
          <cell r="A1718" t="str">
            <v>ADRIANAGAITANTERRAZAS</v>
          </cell>
          <cell r="B1718">
            <v>0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102</v>
          </cell>
          <cell r="P1718">
            <v>102</v>
          </cell>
          <cell r="Q1718">
            <v>-102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</row>
        <row r="1719">
          <cell r="A1719" t="str">
            <v>AGUILAR NUÑEZ ANGEL ENRIQUE</v>
          </cell>
          <cell r="B1719">
            <v>0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781</v>
          </cell>
          <cell r="P1719">
            <v>781</v>
          </cell>
          <cell r="Q1719">
            <v>-781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</row>
        <row r="1720">
          <cell r="A1720" t="str">
            <v>ALBERTOAGUILARSALMERON</v>
          </cell>
          <cell r="B1720">
            <v>0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1574</v>
          </cell>
          <cell r="P1720">
            <v>1574</v>
          </cell>
          <cell r="Q1720">
            <v>-1574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</row>
        <row r="1721">
          <cell r="A1721" t="str">
            <v>ALICIASALVADORTOLEDO</v>
          </cell>
          <cell r="B1721">
            <v>0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1247</v>
          </cell>
          <cell r="P1721">
            <v>1247</v>
          </cell>
          <cell r="Q1721">
            <v>-1247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</row>
        <row r="1722">
          <cell r="A1722" t="str">
            <v>ANA CHRISTIANCARRERAARRONTE</v>
          </cell>
          <cell r="B1722">
            <v>0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1250</v>
          </cell>
          <cell r="P1722">
            <v>1250</v>
          </cell>
          <cell r="Q1722">
            <v>-1250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</row>
        <row r="1723">
          <cell r="A1723" t="str">
            <v>ASESORES CORPORATIVO MUBET S.A. DE C.V.</v>
          </cell>
          <cell r="B1723">
            <v>0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5713</v>
          </cell>
          <cell r="P1723">
            <v>5713</v>
          </cell>
          <cell r="Q1723">
            <v>-5713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</row>
        <row r="1724">
          <cell r="A1724" t="str">
            <v>BOTIGA SERVICIOS S.A. DE C.V.</v>
          </cell>
          <cell r="B1724">
            <v>0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24156</v>
          </cell>
          <cell r="P1724">
            <v>24156</v>
          </cell>
          <cell r="Q1724">
            <v>-24156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</row>
        <row r="1725">
          <cell r="A1725" t="str">
            <v>CARLOS GERARDOVILLASEÑORMENDEZ</v>
          </cell>
          <cell r="B1725">
            <v>0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19827</v>
          </cell>
          <cell r="P1725">
            <v>19827</v>
          </cell>
          <cell r="Q1725">
            <v>-19827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</row>
        <row r="1726">
          <cell r="A1726" t="str">
            <v>CARRIER ENTERPRISE SERVICIOS MEXICO S. DE R.L. DE C.V.</v>
          </cell>
          <cell r="B1726">
            <v>0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393410</v>
          </cell>
          <cell r="P1726">
            <v>393410</v>
          </cell>
          <cell r="Q1726">
            <v>-393410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</row>
        <row r="1727">
          <cell r="A1727" t="str">
            <v>CASH ASI DE EFECTIVO SA DE CV</v>
          </cell>
          <cell r="B1727">
            <v>0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394</v>
          </cell>
          <cell r="P1727">
            <v>394</v>
          </cell>
          <cell r="Q1727">
            <v>-394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</row>
        <row r="1728">
          <cell r="A1728" t="str">
            <v>CEMENTOS Y CONCRETOS DEL SUR SA DE CV</v>
          </cell>
          <cell r="B1728">
            <v>0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3697</v>
          </cell>
          <cell r="P1728">
            <v>3697</v>
          </cell>
          <cell r="Q1728">
            <v>-3697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</row>
        <row r="1729">
          <cell r="A1729" t="str">
            <v>CHEJIN PULIDO MANUEL</v>
          </cell>
          <cell r="B1729">
            <v>0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419</v>
          </cell>
          <cell r="P1729">
            <v>419</v>
          </cell>
          <cell r="Q1729">
            <v>-419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</row>
        <row r="1730">
          <cell r="A1730" t="str">
            <v>CLINICA CARRANZA SA DE CV</v>
          </cell>
          <cell r="B1730">
            <v>0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13502</v>
          </cell>
          <cell r="P1730">
            <v>13502</v>
          </cell>
          <cell r="Q1730">
            <v>-13502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</row>
        <row r="1731">
          <cell r="A1731" t="str">
            <v>CONSTRUMAYA PENINSULAR SA DE CV</v>
          </cell>
          <cell r="B1731">
            <v>0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36924</v>
          </cell>
          <cell r="P1731">
            <v>36924</v>
          </cell>
          <cell r="Q1731">
            <v>-36924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</row>
        <row r="1732">
          <cell r="A1732" t="str">
            <v>CORPORATIVO DE LA RIVIERA 91 S.C.</v>
          </cell>
          <cell r="B1732">
            <v>0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1352</v>
          </cell>
          <cell r="P1732">
            <v>1352</v>
          </cell>
          <cell r="Q1732">
            <v>-1352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</row>
        <row r="1733">
          <cell r="A1733" t="str">
            <v>COSAS NATURALES S.A. DE C.V.</v>
          </cell>
          <cell r="B1733">
            <v>0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919</v>
          </cell>
          <cell r="P1733">
            <v>919</v>
          </cell>
          <cell r="Q1733">
            <v>-919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</row>
        <row r="1734">
          <cell r="A1734" t="str">
            <v>CVC CONSTRUCTORES DEL MILENIO S.A. DE C.V.</v>
          </cell>
          <cell r="B1734">
            <v>0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1582</v>
          </cell>
          <cell r="P1734">
            <v>1582</v>
          </cell>
          <cell r="Q1734">
            <v>-1582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</row>
        <row r="1735">
          <cell r="A1735" t="str">
            <v>DELTAALCOCERMARFIL</v>
          </cell>
          <cell r="B1735">
            <v>0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7520</v>
          </cell>
          <cell r="P1735">
            <v>7520</v>
          </cell>
          <cell r="Q1735">
            <v>-7520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</row>
        <row r="1736">
          <cell r="A1736" t="str">
            <v>DESARROLLOS SIMCA S.A.P.I DE C.V.</v>
          </cell>
          <cell r="B1736">
            <v>0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5492</v>
          </cell>
          <cell r="P1736">
            <v>5492</v>
          </cell>
          <cell r="Q1736">
            <v>-5492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</row>
        <row r="1737">
          <cell r="A1737" t="str">
            <v>DODEKEDRO S.A. DE C.V.</v>
          </cell>
          <cell r="B1737">
            <v>0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14930</v>
          </cell>
          <cell r="P1737">
            <v>14930</v>
          </cell>
          <cell r="Q1737">
            <v>-14930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</row>
        <row r="1738">
          <cell r="A1738" t="str">
            <v>ERNESTO ADRIANCALDERONRODRIGUEZ</v>
          </cell>
          <cell r="B1738">
            <v>0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789</v>
          </cell>
          <cell r="P1738">
            <v>789</v>
          </cell>
          <cell r="Q1738">
            <v>-789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</row>
        <row r="1739">
          <cell r="A1739" t="str">
            <v>ESMERALDALEONLIRA</v>
          </cell>
          <cell r="B1739">
            <v>0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1247</v>
          </cell>
          <cell r="P1739">
            <v>1247</v>
          </cell>
          <cell r="Q1739">
            <v>-1247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</row>
        <row r="1740">
          <cell r="A1740" t="str">
            <v>ESTRATEGAS XIV ASESORES SA DE CV</v>
          </cell>
          <cell r="B1740">
            <v>0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1670</v>
          </cell>
          <cell r="P1740">
            <v>1670</v>
          </cell>
          <cell r="Q1740">
            <v>-1670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</row>
        <row r="1741">
          <cell r="A1741" t="str">
            <v>FABRICAS DE CALZADO ANDREA S.A DE C.V.</v>
          </cell>
          <cell r="B1741">
            <v>0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15372</v>
          </cell>
          <cell r="P1741">
            <v>15372</v>
          </cell>
          <cell r="Q1741">
            <v>-15372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</row>
        <row r="1742">
          <cell r="A1742" t="str">
            <v>GALEON ASESORES S.A. DE C.V.</v>
          </cell>
          <cell r="B1742">
            <v>0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4255</v>
          </cell>
          <cell r="P1742">
            <v>4255</v>
          </cell>
          <cell r="Q1742">
            <v>-4255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</row>
        <row r="1743">
          <cell r="A1743" t="str">
            <v>GLADIS TERESITA DEL JESUSESTRELLAOJEDA</v>
          </cell>
          <cell r="B1743">
            <v>0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700</v>
          </cell>
          <cell r="P1743">
            <v>700</v>
          </cell>
          <cell r="Q1743">
            <v>-700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</row>
        <row r="1744">
          <cell r="A1744" t="str">
            <v>GRUPO POSADAS, S.A.B. DE C.V.</v>
          </cell>
          <cell r="B1744">
            <v>0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16898</v>
          </cell>
          <cell r="P1744">
            <v>16898</v>
          </cell>
          <cell r="Q1744">
            <v>-16898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</row>
        <row r="1745">
          <cell r="A1745" t="str">
            <v>INDUSTRIA DE REFRESCOS, S. DE R.L. DE C.V.</v>
          </cell>
          <cell r="B1745">
            <v>0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817631</v>
          </cell>
          <cell r="P1745">
            <v>817631</v>
          </cell>
          <cell r="Q1745">
            <v>-817631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</row>
        <row r="1746">
          <cell r="A1746" t="str">
            <v>INSTITUTO AMERICANO LEONARDO DA VINCI SC</v>
          </cell>
          <cell r="B1746">
            <v>0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16120</v>
          </cell>
          <cell r="P1746">
            <v>16120</v>
          </cell>
          <cell r="Q1746">
            <v>-16120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</row>
        <row r="1747">
          <cell r="A1747" t="str">
            <v>IRMAGAVALDONHERNANDEZ</v>
          </cell>
          <cell r="B1747">
            <v>0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1247</v>
          </cell>
          <cell r="P1747">
            <v>1247</v>
          </cell>
          <cell r="Q1747">
            <v>-1247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</row>
        <row r="1748">
          <cell r="A1748" t="str">
            <v>JESUS ARCANGELPOOTCHI</v>
          </cell>
          <cell r="B1748">
            <v>0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2000</v>
          </cell>
          <cell r="P1748">
            <v>2000</v>
          </cell>
          <cell r="Q1748">
            <v>-2000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</row>
        <row r="1749">
          <cell r="A1749" t="str">
            <v>KRISPY KREME MEXICO S. DE R.L. DE C.V.</v>
          </cell>
          <cell r="B1749">
            <v>0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216328</v>
          </cell>
          <cell r="P1749">
            <v>216328</v>
          </cell>
          <cell r="Q1749">
            <v>-216328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</row>
        <row r="1750">
          <cell r="A1750" t="str">
            <v>LIAM RENDERS S.A. DE C.V.</v>
          </cell>
          <cell r="B1750">
            <v>0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5663</v>
          </cell>
          <cell r="P1750">
            <v>5663</v>
          </cell>
          <cell r="Q1750">
            <v>-5663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</row>
        <row r="1751">
          <cell r="A1751" t="str">
            <v>LILIA ERENDIRACARDENASRUIZ</v>
          </cell>
          <cell r="B1751">
            <v>0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8449</v>
          </cell>
          <cell r="P1751">
            <v>8449</v>
          </cell>
          <cell r="Q1751">
            <v>-8449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</row>
        <row r="1752">
          <cell r="A1752" t="str">
            <v>MALINTZINJIMENEZPEDRAZA</v>
          </cell>
          <cell r="B1752">
            <v>0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1247</v>
          </cell>
          <cell r="P1752">
            <v>1247</v>
          </cell>
          <cell r="Q1752">
            <v>-1247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</row>
        <row r="1753">
          <cell r="A1753" t="str">
            <v>MANUEL JESUSALCOCERDOMINGUEZ</v>
          </cell>
          <cell r="B1753">
            <v>0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7344</v>
          </cell>
          <cell r="P1753">
            <v>7344</v>
          </cell>
          <cell r="Q1753">
            <v>-7344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</row>
        <row r="1754">
          <cell r="A1754" t="str">
            <v>MARIA MAGDALENAHERNANDEZMARIN</v>
          </cell>
          <cell r="B1754">
            <v>0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1247</v>
          </cell>
          <cell r="P1754">
            <v>1247</v>
          </cell>
          <cell r="Q1754">
            <v>-1247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</row>
        <row r="1755">
          <cell r="A1755" t="str">
            <v>MAYRA ELVIRAGUITIANCRUZ</v>
          </cell>
          <cell r="B1755">
            <v>0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3309</v>
          </cell>
          <cell r="P1755">
            <v>3309</v>
          </cell>
          <cell r="Q1755">
            <v>-3309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</row>
        <row r="1756">
          <cell r="A1756" t="str">
            <v>MIREYACHUCY CAB</v>
          </cell>
          <cell r="B1756">
            <v>0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2500</v>
          </cell>
          <cell r="P1756">
            <v>2500</v>
          </cell>
          <cell r="Q1756">
            <v>-2500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</row>
        <row r="1757">
          <cell r="A1757" t="str">
            <v>MONSAGUIS S. DE RL. DE C.V.</v>
          </cell>
          <cell r="B1757">
            <v>0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12581</v>
          </cell>
          <cell r="P1757">
            <v>12581</v>
          </cell>
          <cell r="Q1757">
            <v>-12581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</row>
        <row r="1758">
          <cell r="A1758" t="str">
            <v>NUEVA WAL MART DE MEXICO, S. DE R. L. DE C.V.</v>
          </cell>
          <cell r="B1758">
            <v>0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9753</v>
          </cell>
          <cell r="P1758">
            <v>9753</v>
          </cell>
          <cell r="Q1758">
            <v>-9753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</row>
        <row r="1759">
          <cell r="A1759" t="str">
            <v>OSCAR ELADIOGONZALEZCAMPOS</v>
          </cell>
          <cell r="B1759">
            <v>0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1250</v>
          </cell>
          <cell r="P1759">
            <v>1250</v>
          </cell>
          <cell r="Q1759">
            <v>-1250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</row>
        <row r="1760">
          <cell r="A1760" t="str">
            <v>PEDRO ABRAHAMLARADE LA CRUZ</v>
          </cell>
          <cell r="B1760">
            <v>0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3000</v>
          </cell>
          <cell r="P1760">
            <v>3000</v>
          </cell>
          <cell r="Q1760">
            <v>-3000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</row>
        <row r="1761">
          <cell r="A1761" t="str">
            <v>PEDRO ANTONIOMEXTORRES</v>
          </cell>
          <cell r="B1761">
            <v>0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2140</v>
          </cell>
          <cell r="P1761">
            <v>2140</v>
          </cell>
          <cell r="Q1761">
            <v>-2140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</row>
        <row r="1762">
          <cell r="A1762" t="str">
            <v>PRESTADORES DE SERVICIOS DE OCCIDENTE S DE RL DE CV</v>
          </cell>
          <cell r="B1762">
            <v>0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32576</v>
          </cell>
          <cell r="P1762">
            <v>32576</v>
          </cell>
          <cell r="Q1762">
            <v>-32576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</row>
        <row r="1763">
          <cell r="A1763" t="str">
            <v>PAGO DE LO INDEBIDO</v>
          </cell>
          <cell r="B1763">
            <v>0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</row>
        <row r="1764">
          <cell r="A1764" t="str">
            <v>BENEFICIARIO</v>
          </cell>
          <cell r="B1764" t="str">
            <v>RUBRO EGRESOS</v>
          </cell>
          <cell r="C1764" t="str">
            <v>CUENTA</v>
          </cell>
          <cell r="D1764" t="str">
            <v>EJERCICIO 2010</v>
          </cell>
          <cell r="E1764" t="str">
            <v>EJERCICIO 2011</v>
          </cell>
          <cell r="F1764" t="str">
            <v>EJERCICIO 2012</v>
          </cell>
          <cell r="G1764" t="str">
            <v>EJERCICIO 2013</v>
          </cell>
          <cell r="H1764" t="str">
            <v>EJERCICIO 2014</v>
          </cell>
          <cell r="I1764" t="str">
            <v>EJERCICIO 2015</v>
          </cell>
          <cell r="J1764" t="str">
            <v>EJERCICIO 2016</v>
          </cell>
          <cell r="K1764" t="str">
            <v>Total Hasta 2016</v>
          </cell>
          <cell r="L1764" t="str">
            <v>EJERCICIO 2017</v>
          </cell>
          <cell r="M1764" t="str">
            <v>EJERCICIO 2018</v>
          </cell>
          <cell r="N1764" t="str">
            <v>EJERCICIO 2019</v>
          </cell>
          <cell r="O1764" t="str">
            <v>EJERCICIO 2020</v>
          </cell>
          <cell r="P1764" t="str">
            <v>Total general EGRESOS</v>
          </cell>
          <cell r="Q1764" t="str">
            <v>DIFERENCIA</v>
          </cell>
          <cell r="R1764" t="str">
            <v>SALDO EN BALANZA AL 31 DE DICIEMBRE 2020</v>
          </cell>
          <cell r="S1764" t="str">
            <v>CXP GENERADAS EN EL MES  (ENERO 2021)</v>
          </cell>
          <cell r="T1764" t="str">
            <v>TOTAL CXP AL 31 DE ENERO 2021</v>
          </cell>
          <cell r="U1764" t="str">
            <v>PAGOS CON RECURSOS PARA (ADEFAS 2020)</v>
          </cell>
          <cell r="V1764" t="str">
            <v>PAGOS VON RECURSOS PARA (PASIVOS 2020)</v>
          </cell>
          <cell r="W1764" t="str">
            <v>PAGOS CON RECURSOS 2021</v>
          </cell>
          <cell r="X1764" t="str">
            <v>TOTAL PAGADO EN EL MES DE ENERO 2021</v>
          </cell>
          <cell r="Y1764" t="str">
            <v>SALDO FINAL</v>
          </cell>
        </row>
        <row r="1765">
          <cell r="A1765" t="str">
            <v>PROMOTORA CARIBEÑA SA DE CV</v>
          </cell>
          <cell r="B1765">
            <v>0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5158</v>
          </cell>
          <cell r="P1765">
            <v>5158</v>
          </cell>
          <cell r="Q1765">
            <v>-5158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</row>
        <row r="1766">
          <cell r="A1766" t="str">
            <v>PROMOTORA DG SERVICIOS TÉCNICOS S DE RL DE CV</v>
          </cell>
          <cell r="B1766">
            <v>0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469216</v>
          </cell>
          <cell r="P1766">
            <v>469216</v>
          </cell>
          <cell r="Q1766">
            <v>-469216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</row>
        <row r="1767">
          <cell r="A1767" t="str">
            <v>RAINIER ALEJANDROESQUIVELPEREZ</v>
          </cell>
          <cell r="B1767">
            <v>0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38325</v>
          </cell>
          <cell r="P1767">
            <v>38325</v>
          </cell>
          <cell r="Q1767">
            <v>-38325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</row>
        <row r="1768">
          <cell r="A1768" t="str">
            <v>ROGER ALBERTOLUGOMENDEZ</v>
          </cell>
          <cell r="B1768">
            <v>0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2569</v>
          </cell>
          <cell r="P1768">
            <v>2569</v>
          </cell>
          <cell r="Q1768">
            <v>-2569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</row>
        <row r="1769">
          <cell r="A1769" t="str">
            <v>ROSENDOUCPOOL</v>
          </cell>
          <cell r="B1769">
            <v>0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1282</v>
          </cell>
          <cell r="P1769">
            <v>1282</v>
          </cell>
          <cell r="Q1769">
            <v>-1282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</row>
        <row r="1770">
          <cell r="A1770" t="str">
            <v>SANTIAGOHEYSERARGUELLES</v>
          </cell>
          <cell r="B1770">
            <v>0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2870</v>
          </cell>
          <cell r="P1770">
            <v>2870</v>
          </cell>
          <cell r="Q1770">
            <v>-2870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</row>
        <row r="1771">
          <cell r="A1771" t="str">
            <v>SERVICIO TECNICO ESPECIALIZADO EN AIRE ACONDICIONADO S.A. DE C.V.</v>
          </cell>
          <cell r="B1771">
            <v>0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1247</v>
          </cell>
          <cell r="P1771">
            <v>1247</v>
          </cell>
          <cell r="Q1771">
            <v>-1247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</row>
        <row r="1772">
          <cell r="A1772" t="str">
            <v>SERVICIOS HOTELEROS DEL CARIBE SA DE CV</v>
          </cell>
          <cell r="B1772">
            <v>0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10288536</v>
          </cell>
          <cell r="P1772">
            <v>10288536</v>
          </cell>
          <cell r="Q1772">
            <v>-10288536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</row>
        <row r="1773">
          <cell r="A1773" t="str">
            <v>SERVICIOS HOTELEROS DEL YUCATAN SA DE CV</v>
          </cell>
          <cell r="B1773">
            <v>0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18769908</v>
          </cell>
          <cell r="P1773">
            <v>18769908</v>
          </cell>
          <cell r="Q1773">
            <v>-18769908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</row>
        <row r="1774">
          <cell r="A1774" t="str">
            <v>SISTEMA QUINTANARROENSE DE COMUNICACION SOCIAL</v>
          </cell>
          <cell r="B1774">
            <v>0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25000</v>
          </cell>
          <cell r="P1774">
            <v>25000</v>
          </cell>
          <cell r="Q1774">
            <v>-25000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</row>
        <row r="1775">
          <cell r="A1775" t="str">
            <v>SOLUCIONES O.L.G. DE MEXICO S DE R.L. DE C.V.</v>
          </cell>
          <cell r="B1775">
            <v>0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4269</v>
          </cell>
          <cell r="P1775">
            <v>4269</v>
          </cell>
          <cell r="Q1775">
            <v>-4269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</row>
        <row r="1776">
          <cell r="A1776" t="str">
            <v>VIATICOS</v>
          </cell>
          <cell r="B1776">
            <v>0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</row>
        <row r="1777">
          <cell r="A1777" t="str">
            <v>BENEFICIARIO</v>
          </cell>
          <cell r="B1777" t="str">
            <v>RUBRO EGRESOS</v>
          </cell>
          <cell r="C1777" t="str">
            <v>CUENTA</v>
          </cell>
          <cell r="D1777" t="str">
            <v>EJERCICIO 2010</v>
          </cell>
          <cell r="E1777" t="str">
            <v>EJERCICIO 2011</v>
          </cell>
          <cell r="F1777" t="str">
            <v>EJERCICIO 2012</v>
          </cell>
          <cell r="G1777" t="str">
            <v>EJERCICIO 2013</v>
          </cell>
          <cell r="H1777" t="str">
            <v>EJERCICIO 2014</v>
          </cell>
          <cell r="I1777" t="str">
            <v>EJERCICIO 2015</v>
          </cell>
          <cell r="J1777" t="str">
            <v>EJERCICIO 2016</v>
          </cell>
          <cell r="K1777" t="str">
            <v>Total Hasta 2016</v>
          </cell>
          <cell r="L1777" t="str">
            <v>EJERCICIO 2017</v>
          </cell>
          <cell r="M1777" t="str">
            <v>EJERCICIO 2018</v>
          </cell>
          <cell r="N1777" t="str">
            <v>EJERCICIO 2019</v>
          </cell>
          <cell r="O1777" t="str">
            <v>EJERCICIO 2020</v>
          </cell>
          <cell r="P1777" t="str">
            <v>Total general EGRESOS</v>
          </cell>
          <cell r="Q1777" t="str">
            <v>DIFERENCIA</v>
          </cell>
          <cell r="R1777" t="str">
            <v>SALDO EN BALANZA AL 31 DE DICIEMBRE 2020</v>
          </cell>
          <cell r="S1777" t="str">
            <v>CXP GENERADAS EN EL MES  (ENERO 2021)</v>
          </cell>
          <cell r="T1777" t="str">
            <v>TOTAL CXP AL 31 DE ENERO 2021</v>
          </cell>
          <cell r="U1777" t="str">
            <v>PAGOS CON RECURSOS PARA (ADEFAS 2020)</v>
          </cell>
          <cell r="V1777" t="str">
            <v>PAGOS VON RECURSOS PARA (PASIVOS 2020)</v>
          </cell>
          <cell r="W1777" t="str">
            <v>PAGOS CON RECURSOS 2021</v>
          </cell>
          <cell r="X1777" t="str">
            <v>TOTAL PAGADO EN EL MES DE ENERO 2021</v>
          </cell>
          <cell r="Y1777" t="str">
            <v>SALDO FINAL</v>
          </cell>
        </row>
        <row r="1778">
          <cell r="A1778" t="str">
            <v>CONCENTRADORA DE VIATICOS</v>
          </cell>
          <cell r="B1778">
            <v>0</v>
          </cell>
          <cell r="C1778" t="str">
            <v>2.1.1.2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442950</v>
          </cell>
          <cell r="M1778">
            <v>7590</v>
          </cell>
          <cell r="N1778">
            <v>992560</v>
          </cell>
          <cell r="O1778">
            <v>7784249.4000000004</v>
          </cell>
          <cell r="P1778">
            <v>9227349.4000000004</v>
          </cell>
          <cell r="Q1778">
            <v>0</v>
          </cell>
          <cell r="R1778">
            <v>9227349.4000000004</v>
          </cell>
          <cell r="S1778">
            <v>0</v>
          </cell>
          <cell r="T1778">
            <v>9227349.4000000004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9227349.4000000004</v>
          </cell>
        </row>
        <row r="1779">
          <cell r="A1779" t="str">
            <v>AARONTADEOLUGO</v>
          </cell>
          <cell r="B1779">
            <v>0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1740</v>
          </cell>
          <cell r="P1779">
            <v>1740</v>
          </cell>
          <cell r="Q1779">
            <v>0</v>
          </cell>
          <cell r="R1779">
            <v>1740</v>
          </cell>
          <cell r="S1779">
            <v>0</v>
          </cell>
          <cell r="T1779">
            <v>1740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1740</v>
          </cell>
        </row>
        <row r="1780">
          <cell r="A1780" t="str">
            <v xml:space="preserve">ABIGAIL HERNANDEZ  SANTIAGO </v>
          </cell>
          <cell r="B1780">
            <v>0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1305</v>
          </cell>
          <cell r="O1780">
            <v>0</v>
          </cell>
          <cell r="P1780">
            <v>1305</v>
          </cell>
          <cell r="Q1780">
            <v>0</v>
          </cell>
          <cell r="R1780">
            <v>1305</v>
          </cell>
          <cell r="S1780">
            <v>0</v>
          </cell>
          <cell r="T1780">
            <v>1305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1305</v>
          </cell>
        </row>
        <row r="1781">
          <cell r="A1781" t="str">
            <v>ACOSTAGONZALEZJULIOCESAR</v>
          </cell>
          <cell r="B1781">
            <v>0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7830</v>
          </cell>
          <cell r="P1781">
            <v>7830</v>
          </cell>
          <cell r="Q1781">
            <v>0</v>
          </cell>
          <cell r="R1781">
            <v>7830</v>
          </cell>
          <cell r="S1781">
            <v>0</v>
          </cell>
          <cell r="T1781">
            <v>7830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7830</v>
          </cell>
        </row>
        <row r="1782">
          <cell r="A1782" t="str">
            <v xml:space="preserve">ADAN ISAIAS ROSADO  MANZANO </v>
          </cell>
          <cell r="B1782">
            <v>0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1305</v>
          </cell>
          <cell r="O1782">
            <v>0</v>
          </cell>
          <cell r="P1782">
            <v>1305</v>
          </cell>
          <cell r="Q1782">
            <v>0</v>
          </cell>
          <cell r="R1782">
            <v>1305</v>
          </cell>
          <cell r="S1782">
            <v>0</v>
          </cell>
          <cell r="T1782">
            <v>1305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1305</v>
          </cell>
        </row>
        <row r="1783">
          <cell r="A1783" t="str">
            <v>ADAN SALOMEMENDOZAVALENZUELA</v>
          </cell>
          <cell r="B1783">
            <v>0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7830</v>
          </cell>
          <cell r="P1783">
            <v>7830</v>
          </cell>
          <cell r="Q1783">
            <v>0</v>
          </cell>
          <cell r="R1783">
            <v>7830</v>
          </cell>
          <cell r="S1783">
            <v>0</v>
          </cell>
          <cell r="T1783">
            <v>7830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7830</v>
          </cell>
        </row>
        <row r="1784">
          <cell r="A1784" t="str">
            <v xml:space="preserve">ADDA MARISOL GONZALEZ  MORENO </v>
          </cell>
          <cell r="B1784">
            <v>0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870</v>
          </cell>
          <cell r="O1784">
            <v>0</v>
          </cell>
          <cell r="P1784">
            <v>870</v>
          </cell>
          <cell r="Q1784">
            <v>0</v>
          </cell>
          <cell r="R1784">
            <v>870</v>
          </cell>
          <cell r="S1784">
            <v>0</v>
          </cell>
          <cell r="T1784">
            <v>870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870</v>
          </cell>
        </row>
        <row r="1785">
          <cell r="A1785" t="str">
            <v>ADELA DEL ROSARIOESCAMILLAQUINTAL</v>
          </cell>
          <cell r="B1785">
            <v>0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870</v>
          </cell>
          <cell r="P1785">
            <v>870</v>
          </cell>
          <cell r="Q1785">
            <v>0</v>
          </cell>
          <cell r="R1785">
            <v>870</v>
          </cell>
          <cell r="S1785">
            <v>0</v>
          </cell>
          <cell r="T1785">
            <v>870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870</v>
          </cell>
        </row>
        <row r="1786">
          <cell r="A1786" t="str">
            <v>ADILENEGONZALEZMARTINEZ</v>
          </cell>
          <cell r="B1786">
            <v>0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3430</v>
          </cell>
          <cell r="P1786">
            <v>3430</v>
          </cell>
          <cell r="Q1786">
            <v>0</v>
          </cell>
          <cell r="R1786">
            <v>3430</v>
          </cell>
          <cell r="S1786">
            <v>0</v>
          </cell>
          <cell r="T1786">
            <v>3430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3430</v>
          </cell>
        </row>
        <row r="1787">
          <cell r="A1787" t="str">
            <v>ADOLFO VIDALCANTOMARTIN</v>
          </cell>
          <cell r="B1787">
            <v>0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1740</v>
          </cell>
          <cell r="P1787">
            <v>1740</v>
          </cell>
          <cell r="Q1787">
            <v>0</v>
          </cell>
          <cell r="R1787">
            <v>1740</v>
          </cell>
          <cell r="S1787">
            <v>0</v>
          </cell>
          <cell r="T1787">
            <v>1740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1740</v>
          </cell>
        </row>
        <row r="1788">
          <cell r="A1788" t="str">
            <v>ADRIAN ANTONIOGARCIASALVADOR</v>
          </cell>
          <cell r="B1788">
            <v>0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15660</v>
          </cell>
          <cell r="P1788">
            <v>15660</v>
          </cell>
          <cell r="Q1788">
            <v>0</v>
          </cell>
          <cell r="R1788">
            <v>15660</v>
          </cell>
          <cell r="S1788">
            <v>0</v>
          </cell>
          <cell r="T1788">
            <v>15660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15660</v>
          </cell>
        </row>
        <row r="1789">
          <cell r="A1789" t="str">
            <v>ADRIANA MARIELMARTINEZPEREZ</v>
          </cell>
          <cell r="B1789">
            <v>0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5655</v>
          </cell>
          <cell r="P1789">
            <v>5655</v>
          </cell>
          <cell r="Q1789">
            <v>0</v>
          </cell>
          <cell r="R1789">
            <v>5655</v>
          </cell>
          <cell r="S1789">
            <v>0</v>
          </cell>
          <cell r="T1789">
            <v>5655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5655</v>
          </cell>
        </row>
        <row r="1790">
          <cell r="A1790" t="str">
            <v>ADRIANARTEAGADE LOS SANTOS</v>
          </cell>
          <cell r="B1790">
            <v>0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4785</v>
          </cell>
          <cell r="P1790">
            <v>4785</v>
          </cell>
          <cell r="Q1790">
            <v>0</v>
          </cell>
          <cell r="R1790">
            <v>4785</v>
          </cell>
          <cell r="S1790">
            <v>0</v>
          </cell>
          <cell r="T1790">
            <v>4785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4785</v>
          </cell>
        </row>
        <row r="1791">
          <cell r="A1791" t="str">
            <v>ADRIANNAJERAMARTINEZ</v>
          </cell>
          <cell r="B1791">
            <v>0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7830</v>
          </cell>
          <cell r="P1791">
            <v>7830</v>
          </cell>
          <cell r="Q1791">
            <v>0</v>
          </cell>
          <cell r="R1791">
            <v>7830</v>
          </cell>
          <cell r="S1791">
            <v>0</v>
          </cell>
          <cell r="T1791">
            <v>7830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7830</v>
          </cell>
        </row>
        <row r="1792">
          <cell r="A1792" t="str">
            <v>AENDER JONATHANSILVANOVELO</v>
          </cell>
          <cell r="B1792">
            <v>0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500</v>
          </cell>
          <cell r="O1792">
            <v>0</v>
          </cell>
          <cell r="P1792">
            <v>500</v>
          </cell>
          <cell r="Q1792">
            <v>0</v>
          </cell>
          <cell r="R1792">
            <v>500</v>
          </cell>
          <cell r="S1792">
            <v>0</v>
          </cell>
          <cell r="T1792">
            <v>500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500</v>
          </cell>
        </row>
        <row r="1793">
          <cell r="A1793" t="str">
            <v>AGUAYO LOPEZ WILBERT MANUEL</v>
          </cell>
          <cell r="B1793">
            <v>0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2400</v>
          </cell>
          <cell r="M1793">
            <v>0</v>
          </cell>
          <cell r="N1793">
            <v>0</v>
          </cell>
          <cell r="O1793">
            <v>21750</v>
          </cell>
          <cell r="P1793">
            <v>24150</v>
          </cell>
          <cell r="Q1793">
            <v>0</v>
          </cell>
          <cell r="R1793">
            <v>24150</v>
          </cell>
          <cell r="S1793">
            <v>0</v>
          </cell>
          <cell r="T1793">
            <v>24150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24150</v>
          </cell>
        </row>
        <row r="1794">
          <cell r="A1794" t="str">
            <v>AGUAYOMENDICUTIRAULJOSIAS</v>
          </cell>
          <cell r="B1794">
            <v>0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7830</v>
          </cell>
          <cell r="P1794">
            <v>7830</v>
          </cell>
          <cell r="Q1794">
            <v>0</v>
          </cell>
          <cell r="R1794">
            <v>7830</v>
          </cell>
          <cell r="S1794">
            <v>0</v>
          </cell>
          <cell r="T1794">
            <v>7830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7830</v>
          </cell>
        </row>
        <row r="1795">
          <cell r="A1795" t="str">
            <v>AGUILAR ALVAREZ ANTONIO</v>
          </cell>
          <cell r="B1795">
            <v>0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7830</v>
          </cell>
          <cell r="P1795">
            <v>7830</v>
          </cell>
          <cell r="Q1795">
            <v>0</v>
          </cell>
          <cell r="R1795">
            <v>7830</v>
          </cell>
          <cell r="S1795">
            <v>0</v>
          </cell>
          <cell r="T1795">
            <v>7830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7830</v>
          </cell>
        </row>
        <row r="1796">
          <cell r="A1796" t="str">
            <v>AGUILAR GARCIA ELISEO</v>
          </cell>
          <cell r="B1796">
            <v>0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15660</v>
          </cell>
          <cell r="P1796">
            <v>15660</v>
          </cell>
          <cell r="Q1796">
            <v>0</v>
          </cell>
          <cell r="R1796">
            <v>15660</v>
          </cell>
          <cell r="S1796">
            <v>0</v>
          </cell>
          <cell r="T1796">
            <v>15660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15660</v>
          </cell>
        </row>
        <row r="1797">
          <cell r="A1797" t="str">
            <v>AGUILAR GARCIA TANIA OSIRIS</v>
          </cell>
          <cell r="B1797">
            <v>0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2175</v>
          </cell>
          <cell r="P1797">
            <v>2175</v>
          </cell>
          <cell r="Q1797">
            <v>0</v>
          </cell>
          <cell r="R1797">
            <v>2175</v>
          </cell>
          <cell r="S1797">
            <v>0</v>
          </cell>
          <cell r="T1797">
            <v>2175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2175</v>
          </cell>
        </row>
        <row r="1798">
          <cell r="A1798" t="str">
            <v>AGUILAR MENDEZ JOSE IVAN</v>
          </cell>
          <cell r="B1798">
            <v>0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2610</v>
          </cell>
          <cell r="P1798">
            <v>2610</v>
          </cell>
          <cell r="Q1798">
            <v>0</v>
          </cell>
          <cell r="R1798">
            <v>2610</v>
          </cell>
          <cell r="S1798">
            <v>0</v>
          </cell>
          <cell r="T1798">
            <v>2610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2610</v>
          </cell>
        </row>
        <row r="1799">
          <cell r="A1799" t="str">
            <v xml:space="preserve">AGUILAR MOLLINEDO EDER   </v>
          </cell>
          <cell r="B1799">
            <v>0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3915</v>
          </cell>
          <cell r="P1799">
            <v>3915</v>
          </cell>
          <cell r="Q1799">
            <v>0</v>
          </cell>
          <cell r="R1799">
            <v>3915</v>
          </cell>
          <cell r="S1799">
            <v>0</v>
          </cell>
          <cell r="T1799">
            <v>3915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3915</v>
          </cell>
        </row>
        <row r="1800">
          <cell r="A1800" t="str">
            <v>AGUILAR MORALES HECTOR DE JESUS</v>
          </cell>
          <cell r="B1800">
            <v>0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7830</v>
          </cell>
          <cell r="P1800">
            <v>7830</v>
          </cell>
          <cell r="Q1800">
            <v>0</v>
          </cell>
          <cell r="R1800">
            <v>7830</v>
          </cell>
          <cell r="S1800">
            <v>0</v>
          </cell>
          <cell r="T1800">
            <v>7830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7830</v>
          </cell>
        </row>
        <row r="1801">
          <cell r="A1801" t="str">
            <v>AGUILAR REYES ENRIQUE</v>
          </cell>
          <cell r="B1801">
            <v>0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3915</v>
          </cell>
          <cell r="P1801">
            <v>3915</v>
          </cell>
          <cell r="Q1801">
            <v>0</v>
          </cell>
          <cell r="R1801">
            <v>3915</v>
          </cell>
          <cell r="S1801">
            <v>0</v>
          </cell>
          <cell r="T1801">
            <v>3915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3915</v>
          </cell>
        </row>
        <row r="1802">
          <cell r="A1802" t="str">
            <v>AGUSTIN MARTINEZ MARTINEZ</v>
          </cell>
          <cell r="B1802">
            <v>0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625</v>
          </cell>
          <cell r="O1802">
            <v>0</v>
          </cell>
          <cell r="P1802">
            <v>625</v>
          </cell>
          <cell r="Q1802">
            <v>0</v>
          </cell>
          <cell r="R1802">
            <v>625</v>
          </cell>
          <cell r="S1802">
            <v>0</v>
          </cell>
          <cell r="T1802">
            <v>625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625</v>
          </cell>
        </row>
        <row r="1803">
          <cell r="A1803" t="str">
            <v>AGUSTINAOCTAVOHERNANDEZ</v>
          </cell>
          <cell r="B1803">
            <v>0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15660</v>
          </cell>
          <cell r="P1803">
            <v>15660</v>
          </cell>
          <cell r="Q1803">
            <v>0</v>
          </cell>
          <cell r="R1803">
            <v>15660</v>
          </cell>
          <cell r="S1803">
            <v>0</v>
          </cell>
          <cell r="T1803">
            <v>15660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15660</v>
          </cell>
        </row>
        <row r="1804">
          <cell r="A1804" t="str">
            <v>AGUSTINRAMAYOMELCHOR</v>
          </cell>
          <cell r="B1804">
            <v>0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1740</v>
          </cell>
          <cell r="P1804">
            <v>1740</v>
          </cell>
          <cell r="Q1804">
            <v>0</v>
          </cell>
          <cell r="R1804">
            <v>1740</v>
          </cell>
          <cell r="S1804">
            <v>0</v>
          </cell>
          <cell r="T1804">
            <v>1740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1740</v>
          </cell>
        </row>
        <row r="1805">
          <cell r="A1805" t="str">
            <v>AIDETBOSQUEZTENORIO</v>
          </cell>
          <cell r="B1805">
            <v>0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5655</v>
          </cell>
          <cell r="P1805">
            <v>5655</v>
          </cell>
          <cell r="Q1805">
            <v>0</v>
          </cell>
          <cell r="R1805">
            <v>5655</v>
          </cell>
          <cell r="S1805">
            <v>0</v>
          </cell>
          <cell r="T1805">
            <v>5655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5655</v>
          </cell>
        </row>
        <row r="1806">
          <cell r="A1806" t="str">
            <v>AKEPECHPEDROJACOB</v>
          </cell>
          <cell r="B1806">
            <v>0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3915</v>
          </cell>
          <cell r="P1806">
            <v>3915</v>
          </cell>
          <cell r="Q1806">
            <v>0</v>
          </cell>
          <cell r="R1806">
            <v>3915</v>
          </cell>
          <cell r="S1806">
            <v>0</v>
          </cell>
          <cell r="T1806">
            <v>3915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3915</v>
          </cell>
        </row>
        <row r="1807">
          <cell r="A1807" t="str">
            <v>ALBA KARENCERVANTESMIS</v>
          </cell>
          <cell r="B1807">
            <v>0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5220</v>
          </cell>
          <cell r="P1807">
            <v>5220</v>
          </cell>
          <cell r="Q1807">
            <v>0</v>
          </cell>
          <cell r="R1807">
            <v>5220</v>
          </cell>
          <cell r="S1807">
            <v>0</v>
          </cell>
          <cell r="T1807">
            <v>5220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5220</v>
          </cell>
        </row>
        <row r="1808">
          <cell r="A1808" t="str">
            <v xml:space="preserve">ALBERTO ANGEL DOMINGUEZ  ROMERO </v>
          </cell>
          <cell r="B1808">
            <v>0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3915</v>
          </cell>
          <cell r="P1808">
            <v>3915</v>
          </cell>
          <cell r="Q1808">
            <v>0</v>
          </cell>
          <cell r="R1808">
            <v>3915</v>
          </cell>
          <cell r="S1808">
            <v>0</v>
          </cell>
          <cell r="T1808">
            <v>3915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3915</v>
          </cell>
        </row>
        <row r="1809">
          <cell r="A1809" t="str">
            <v>ALBERTOSANTIAGOSARABIA</v>
          </cell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3915</v>
          </cell>
          <cell r="P1809">
            <v>3915</v>
          </cell>
          <cell r="Q1809">
            <v>0</v>
          </cell>
          <cell r="R1809">
            <v>3915</v>
          </cell>
          <cell r="S1809">
            <v>0</v>
          </cell>
          <cell r="T1809">
            <v>3915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3915</v>
          </cell>
        </row>
        <row r="1810">
          <cell r="A1810" t="str">
            <v>ALBORNOZ NOH LUIS ANTONIO</v>
          </cell>
          <cell r="B1810">
            <v>0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1800</v>
          </cell>
          <cell r="M1810">
            <v>0</v>
          </cell>
          <cell r="N1810">
            <v>0</v>
          </cell>
          <cell r="O1810">
            <v>0</v>
          </cell>
          <cell r="P1810">
            <v>1800</v>
          </cell>
          <cell r="Q1810">
            <v>0</v>
          </cell>
          <cell r="R1810">
            <v>1800</v>
          </cell>
          <cell r="S1810">
            <v>0</v>
          </cell>
          <cell r="T1810">
            <v>1800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1800</v>
          </cell>
        </row>
        <row r="1811">
          <cell r="A1811" t="str">
            <v>ALCOCER BETANCOURT CARLOS ANTONIO</v>
          </cell>
          <cell r="B1811">
            <v>0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1470</v>
          </cell>
          <cell r="P1811">
            <v>1470</v>
          </cell>
          <cell r="Q1811">
            <v>0</v>
          </cell>
          <cell r="R1811">
            <v>1470</v>
          </cell>
          <cell r="S1811">
            <v>0</v>
          </cell>
          <cell r="T1811">
            <v>1470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1470</v>
          </cell>
        </row>
        <row r="1812">
          <cell r="A1812" t="str">
            <v xml:space="preserve">ALCOCER BETANCOURT EDDY RAFAEL  </v>
          </cell>
          <cell r="B1812">
            <v>0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2400</v>
          </cell>
          <cell r="M1812">
            <v>0</v>
          </cell>
          <cell r="N1812">
            <v>1960</v>
          </cell>
          <cell r="O1812">
            <v>870</v>
          </cell>
          <cell r="P1812">
            <v>5230</v>
          </cell>
          <cell r="Q1812">
            <v>0</v>
          </cell>
          <cell r="R1812">
            <v>5230</v>
          </cell>
          <cell r="S1812">
            <v>0</v>
          </cell>
          <cell r="T1812">
            <v>5230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5230</v>
          </cell>
        </row>
        <row r="1813">
          <cell r="A1813" t="str">
            <v>ALDO DAVIDGONZALEZESTRELLA</v>
          </cell>
          <cell r="B1813">
            <v>0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870</v>
          </cell>
          <cell r="P1813">
            <v>870</v>
          </cell>
          <cell r="Q1813">
            <v>0</v>
          </cell>
          <cell r="R1813">
            <v>870</v>
          </cell>
          <cell r="S1813">
            <v>0</v>
          </cell>
          <cell r="T1813">
            <v>870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870</v>
          </cell>
        </row>
        <row r="1814">
          <cell r="A1814" t="str">
            <v>ALDO DE JESUSCHABLECHI</v>
          </cell>
          <cell r="B1814">
            <v>0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2610</v>
          </cell>
          <cell r="O1814">
            <v>0</v>
          </cell>
          <cell r="P1814">
            <v>2610</v>
          </cell>
          <cell r="Q1814">
            <v>0</v>
          </cell>
          <cell r="R1814">
            <v>2610</v>
          </cell>
          <cell r="S1814">
            <v>0</v>
          </cell>
          <cell r="T1814">
            <v>2610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2610</v>
          </cell>
        </row>
        <row r="1815">
          <cell r="A1815" t="str">
            <v>ALEJANDRA DEL CARMENBUENFILPECH</v>
          </cell>
          <cell r="B1815">
            <v>0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5500</v>
          </cell>
          <cell r="P1815">
            <v>5500</v>
          </cell>
          <cell r="Q1815">
            <v>0</v>
          </cell>
          <cell r="R1815">
            <v>5500</v>
          </cell>
          <cell r="S1815">
            <v>0</v>
          </cell>
          <cell r="T1815">
            <v>5500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5500</v>
          </cell>
        </row>
        <row r="1816">
          <cell r="A1816" t="str">
            <v>ALEJANDRACORTESPEREZ</v>
          </cell>
          <cell r="B1816">
            <v>0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3430</v>
          </cell>
          <cell r="P1816">
            <v>3430</v>
          </cell>
          <cell r="Q1816">
            <v>0</v>
          </cell>
          <cell r="R1816">
            <v>3430</v>
          </cell>
          <cell r="S1816">
            <v>0</v>
          </cell>
          <cell r="T1816">
            <v>3430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3430</v>
          </cell>
        </row>
        <row r="1817">
          <cell r="A1817" t="str">
            <v>ALEJANDRO ANTONIOESPAÑAIZQUIERDO</v>
          </cell>
          <cell r="B1817">
            <v>0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7830</v>
          </cell>
          <cell r="P1817">
            <v>7830</v>
          </cell>
          <cell r="Q1817">
            <v>0</v>
          </cell>
          <cell r="R1817">
            <v>7830</v>
          </cell>
          <cell r="S1817">
            <v>0</v>
          </cell>
          <cell r="T1817">
            <v>7830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7830</v>
          </cell>
        </row>
        <row r="1818">
          <cell r="A1818" t="str">
            <v>ALEJANDRO DAVIDROSALESRAMOS</v>
          </cell>
          <cell r="B1818">
            <v>0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435</v>
          </cell>
          <cell r="P1818">
            <v>435</v>
          </cell>
          <cell r="Q1818">
            <v>0</v>
          </cell>
          <cell r="R1818">
            <v>435</v>
          </cell>
          <cell r="S1818">
            <v>0</v>
          </cell>
          <cell r="T1818">
            <v>435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435</v>
          </cell>
        </row>
        <row r="1819">
          <cell r="A1819" t="str">
            <v xml:space="preserve">ALEJANDRO DE JESUS MORA  CASTILLO </v>
          </cell>
          <cell r="B1819">
            <v>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4800</v>
          </cell>
          <cell r="O1819">
            <v>0</v>
          </cell>
          <cell r="P1819">
            <v>4800</v>
          </cell>
          <cell r="Q1819">
            <v>0</v>
          </cell>
          <cell r="R1819">
            <v>4800</v>
          </cell>
          <cell r="S1819">
            <v>0</v>
          </cell>
          <cell r="T1819">
            <v>4800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4800</v>
          </cell>
        </row>
        <row r="1820">
          <cell r="A1820" t="str">
            <v>ALEJANDROARENASMARTINEZ</v>
          </cell>
          <cell r="B1820">
            <v>0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10440</v>
          </cell>
          <cell r="O1820">
            <v>0</v>
          </cell>
          <cell r="P1820">
            <v>10440</v>
          </cell>
          <cell r="Q1820">
            <v>0</v>
          </cell>
          <cell r="R1820">
            <v>10440</v>
          </cell>
          <cell r="S1820">
            <v>0</v>
          </cell>
          <cell r="T1820">
            <v>10440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10440</v>
          </cell>
        </row>
        <row r="1821">
          <cell r="A1821" t="str">
            <v>ALEJANDROGARCIAGARCIA</v>
          </cell>
          <cell r="B1821">
            <v>0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3915</v>
          </cell>
          <cell r="P1821">
            <v>3915</v>
          </cell>
          <cell r="Q1821">
            <v>0</v>
          </cell>
          <cell r="R1821">
            <v>3915</v>
          </cell>
          <cell r="S1821">
            <v>0</v>
          </cell>
          <cell r="T1821">
            <v>3915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3915</v>
          </cell>
        </row>
        <row r="1822">
          <cell r="A1822" t="str">
            <v>ALEJANDROLOZANOCRUZ</v>
          </cell>
          <cell r="B1822">
            <v>0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13920</v>
          </cell>
          <cell r="P1822">
            <v>13920</v>
          </cell>
          <cell r="Q1822">
            <v>0</v>
          </cell>
          <cell r="R1822">
            <v>13920</v>
          </cell>
          <cell r="S1822">
            <v>0</v>
          </cell>
          <cell r="T1822">
            <v>13920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13920</v>
          </cell>
        </row>
        <row r="1823">
          <cell r="A1823" t="str">
            <v>ALEJANDROPERCASTREGOROCICA</v>
          </cell>
          <cell r="B1823">
            <v>0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7830</v>
          </cell>
          <cell r="P1823">
            <v>7830</v>
          </cell>
          <cell r="Q1823">
            <v>0</v>
          </cell>
          <cell r="R1823">
            <v>7830</v>
          </cell>
          <cell r="S1823">
            <v>0</v>
          </cell>
          <cell r="T1823">
            <v>7830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7830</v>
          </cell>
        </row>
        <row r="1824">
          <cell r="A1824" t="str">
            <v>VIATICOS</v>
          </cell>
          <cell r="B1824">
            <v>0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</row>
        <row r="1825">
          <cell r="A1825" t="str">
            <v>BENEFICIARIO</v>
          </cell>
          <cell r="B1825" t="str">
            <v>RUBRO EGRESOS</v>
          </cell>
          <cell r="C1825" t="str">
            <v>CUENTA</v>
          </cell>
          <cell r="D1825" t="str">
            <v>EJERCICIO 2010</v>
          </cell>
          <cell r="E1825" t="str">
            <v>EJERCICIO 2011</v>
          </cell>
          <cell r="F1825" t="str">
            <v>EJERCICIO 2012</v>
          </cell>
          <cell r="G1825" t="str">
            <v>EJERCICIO 2013</v>
          </cell>
          <cell r="H1825" t="str">
            <v>EJERCICIO 2014</v>
          </cell>
          <cell r="I1825" t="str">
            <v>EJERCICIO 2015</v>
          </cell>
          <cell r="J1825" t="str">
            <v>EJERCICIO 2016</v>
          </cell>
          <cell r="K1825" t="str">
            <v>Total Hasta 2016</v>
          </cell>
          <cell r="L1825" t="str">
            <v>EJERCICIO 2017</v>
          </cell>
          <cell r="M1825" t="str">
            <v>EJERCICIO 2018</v>
          </cell>
          <cell r="N1825" t="str">
            <v>EJERCICIO 2019</v>
          </cell>
          <cell r="O1825" t="str">
            <v>EJERCICIO 2020</v>
          </cell>
          <cell r="P1825" t="str">
            <v>Total general EGRESOS</v>
          </cell>
          <cell r="Q1825" t="str">
            <v>DIFERENCIA</v>
          </cell>
          <cell r="R1825" t="str">
            <v>SALDO EN BALANZA AL 31 DE DICIEMBRE 2020</v>
          </cell>
          <cell r="S1825" t="str">
            <v>CXP GENERADAS EN EL MES  (ENERO 2021)</v>
          </cell>
          <cell r="T1825" t="str">
            <v>TOTAL CXP AL 31 DE ENERO 2021</v>
          </cell>
          <cell r="U1825" t="str">
            <v>PAGOS CON RECURSOS PARA (ADEFAS 2020)</v>
          </cell>
          <cell r="V1825" t="str">
            <v>PAGOS VON RECURSOS PARA (PASIVOS 2020)</v>
          </cell>
          <cell r="W1825" t="str">
            <v>PAGOS CON RECURSOS 2021</v>
          </cell>
          <cell r="X1825" t="str">
            <v>TOTAL PAGADO EN EL MES DE ENERO 2021</v>
          </cell>
          <cell r="Y1825" t="str">
            <v>SALDO FINAL</v>
          </cell>
        </row>
        <row r="1826">
          <cell r="A1826" t="str">
            <v>ALEJANDROPEREZCORONEL</v>
          </cell>
          <cell r="B1826">
            <v>0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435</v>
          </cell>
          <cell r="O1826">
            <v>0</v>
          </cell>
          <cell r="P1826">
            <v>435</v>
          </cell>
          <cell r="Q1826">
            <v>0</v>
          </cell>
          <cell r="R1826">
            <v>435</v>
          </cell>
          <cell r="S1826">
            <v>0</v>
          </cell>
          <cell r="T1826">
            <v>435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435</v>
          </cell>
        </row>
        <row r="1827">
          <cell r="A1827" t="str">
            <v>ALEJANDROROBLESMOLINA</v>
          </cell>
          <cell r="B1827">
            <v>0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435</v>
          </cell>
          <cell r="P1827">
            <v>435</v>
          </cell>
          <cell r="Q1827">
            <v>0</v>
          </cell>
          <cell r="R1827">
            <v>435</v>
          </cell>
          <cell r="S1827">
            <v>0</v>
          </cell>
          <cell r="T1827">
            <v>435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435</v>
          </cell>
        </row>
        <row r="1828">
          <cell r="A1828" t="str">
            <v>ALEJANDROULINREYES</v>
          </cell>
          <cell r="B1828">
            <v>0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15660</v>
          </cell>
          <cell r="P1828">
            <v>15660</v>
          </cell>
          <cell r="Q1828">
            <v>0</v>
          </cell>
          <cell r="R1828">
            <v>15660</v>
          </cell>
          <cell r="S1828">
            <v>0</v>
          </cell>
          <cell r="T1828">
            <v>15660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15660</v>
          </cell>
        </row>
        <row r="1829">
          <cell r="A1829" t="str">
            <v>ALEJANDROVARGASGARCIAGUIRRE</v>
          </cell>
          <cell r="B1829">
            <v>0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870</v>
          </cell>
          <cell r="O1829">
            <v>0</v>
          </cell>
          <cell r="P1829">
            <v>870</v>
          </cell>
          <cell r="Q1829">
            <v>0</v>
          </cell>
          <cell r="R1829">
            <v>870</v>
          </cell>
          <cell r="S1829">
            <v>0</v>
          </cell>
          <cell r="T1829">
            <v>870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870</v>
          </cell>
        </row>
        <row r="1830">
          <cell r="A1830" t="str">
            <v>ALEKSEY ALAINBELTRANMUKUL</v>
          </cell>
          <cell r="B1830">
            <v>0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11745</v>
          </cell>
          <cell r="P1830">
            <v>11745</v>
          </cell>
          <cell r="Q1830">
            <v>0</v>
          </cell>
          <cell r="R1830">
            <v>11745</v>
          </cell>
          <cell r="S1830">
            <v>0</v>
          </cell>
          <cell r="T1830">
            <v>11745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11745</v>
          </cell>
        </row>
        <row r="1831">
          <cell r="A1831" t="str">
            <v xml:space="preserve">ALEMAN AYALA REYNA ISABEL  </v>
          </cell>
          <cell r="B1831">
            <v>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870</v>
          </cell>
          <cell r="P1831">
            <v>870</v>
          </cell>
          <cell r="Q1831">
            <v>0</v>
          </cell>
          <cell r="R1831">
            <v>870</v>
          </cell>
          <cell r="S1831">
            <v>0</v>
          </cell>
          <cell r="T1831">
            <v>870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870</v>
          </cell>
        </row>
        <row r="1832">
          <cell r="A1832" t="str">
            <v>ALEXIS EDUARDOGARCIAMEDINA</v>
          </cell>
          <cell r="B1832">
            <v>0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6090</v>
          </cell>
          <cell r="P1832">
            <v>6090</v>
          </cell>
          <cell r="Q1832">
            <v>0</v>
          </cell>
          <cell r="R1832">
            <v>6090</v>
          </cell>
          <cell r="S1832">
            <v>0</v>
          </cell>
          <cell r="T1832">
            <v>6090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6090</v>
          </cell>
        </row>
        <row r="1833">
          <cell r="A1833" t="str">
            <v>ALEXZAPATATRIANO</v>
          </cell>
          <cell r="B1833">
            <v>0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5655</v>
          </cell>
          <cell r="P1833">
            <v>5655</v>
          </cell>
          <cell r="Q1833">
            <v>0</v>
          </cell>
          <cell r="R1833">
            <v>5655</v>
          </cell>
          <cell r="S1833">
            <v>0</v>
          </cell>
          <cell r="T1833">
            <v>5655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5655</v>
          </cell>
        </row>
        <row r="1834">
          <cell r="A1834" t="str">
            <v>ALFONSOARCOSHERNANDEZ</v>
          </cell>
          <cell r="B1834">
            <v>0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6960</v>
          </cell>
          <cell r="O1834">
            <v>0</v>
          </cell>
          <cell r="P1834">
            <v>6960</v>
          </cell>
          <cell r="Q1834">
            <v>0</v>
          </cell>
          <cell r="R1834">
            <v>6960</v>
          </cell>
          <cell r="S1834">
            <v>0</v>
          </cell>
          <cell r="T1834">
            <v>6960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6960</v>
          </cell>
        </row>
        <row r="1835">
          <cell r="A1835" t="str">
            <v>ALFONSOFERNANDEZCORRO</v>
          </cell>
          <cell r="B1835">
            <v>0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5655</v>
          </cell>
          <cell r="P1835">
            <v>5655</v>
          </cell>
          <cell r="Q1835">
            <v>0</v>
          </cell>
          <cell r="R1835">
            <v>5655</v>
          </cell>
          <cell r="S1835">
            <v>0</v>
          </cell>
          <cell r="T1835">
            <v>5655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5655</v>
          </cell>
        </row>
        <row r="1836">
          <cell r="A1836" t="str">
            <v xml:space="preserve">ALFREDO BERISTAIN  CASTILLO </v>
          </cell>
          <cell r="B1836">
            <v>0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8100</v>
          </cell>
          <cell r="P1836">
            <v>8100</v>
          </cell>
          <cell r="Q1836">
            <v>0</v>
          </cell>
          <cell r="R1836">
            <v>8100</v>
          </cell>
          <cell r="S1836">
            <v>0</v>
          </cell>
          <cell r="T1836">
            <v>8100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8100</v>
          </cell>
        </row>
        <row r="1837">
          <cell r="A1837" t="str">
            <v>ALFREDO JAIRLOPEZVAZQUEZ</v>
          </cell>
          <cell r="B1837">
            <v>0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3915</v>
          </cell>
          <cell r="P1837">
            <v>3915</v>
          </cell>
          <cell r="Q1837">
            <v>0</v>
          </cell>
          <cell r="R1837">
            <v>3915</v>
          </cell>
          <cell r="S1837">
            <v>0</v>
          </cell>
          <cell r="T1837">
            <v>3915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3915</v>
          </cell>
        </row>
        <row r="1838">
          <cell r="A1838" t="str">
            <v>ALFREDOGUZMANGOMEZ</v>
          </cell>
          <cell r="B1838">
            <v>0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7830</v>
          </cell>
          <cell r="P1838">
            <v>7830</v>
          </cell>
          <cell r="Q1838">
            <v>0</v>
          </cell>
          <cell r="R1838">
            <v>7830</v>
          </cell>
          <cell r="S1838">
            <v>0</v>
          </cell>
          <cell r="T1838">
            <v>7830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7830</v>
          </cell>
        </row>
        <row r="1839">
          <cell r="A1839" t="str">
            <v xml:space="preserve">ALICIA RAMIREZ  SANCHEZ </v>
          </cell>
          <cell r="B1839">
            <v>0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870</v>
          </cell>
          <cell r="P1839">
            <v>870</v>
          </cell>
          <cell r="Q1839">
            <v>0</v>
          </cell>
          <cell r="R1839">
            <v>870</v>
          </cell>
          <cell r="S1839">
            <v>0</v>
          </cell>
          <cell r="T1839">
            <v>870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870</v>
          </cell>
        </row>
        <row r="1840">
          <cell r="A1840" t="str">
            <v>ALICIAABUXAPQUISEGURA</v>
          </cell>
          <cell r="B1840">
            <v>0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435</v>
          </cell>
          <cell r="O1840">
            <v>0</v>
          </cell>
          <cell r="P1840">
            <v>435</v>
          </cell>
          <cell r="Q1840">
            <v>0</v>
          </cell>
          <cell r="R1840">
            <v>435</v>
          </cell>
          <cell r="S1840">
            <v>0</v>
          </cell>
          <cell r="T1840">
            <v>435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435</v>
          </cell>
        </row>
        <row r="1841">
          <cell r="A1841" t="str">
            <v>ALICIAVENTURAGIL</v>
          </cell>
          <cell r="B1841">
            <v>0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3915</v>
          </cell>
          <cell r="O1841">
            <v>0</v>
          </cell>
          <cell r="P1841">
            <v>3915</v>
          </cell>
          <cell r="Q1841">
            <v>0</v>
          </cell>
          <cell r="R1841">
            <v>3915</v>
          </cell>
          <cell r="S1841">
            <v>0</v>
          </cell>
          <cell r="T1841">
            <v>3915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3915</v>
          </cell>
        </row>
        <row r="1842">
          <cell r="A1842" t="str">
            <v>ALINA ARACELIPACHECOSALAS</v>
          </cell>
          <cell r="B1842">
            <v>0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500</v>
          </cell>
          <cell r="O1842">
            <v>0</v>
          </cell>
          <cell r="P1842">
            <v>500</v>
          </cell>
          <cell r="Q1842">
            <v>0</v>
          </cell>
          <cell r="R1842">
            <v>500</v>
          </cell>
          <cell r="S1842">
            <v>0</v>
          </cell>
          <cell r="T1842">
            <v>500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500</v>
          </cell>
        </row>
        <row r="1843">
          <cell r="A1843" t="str">
            <v>ALLEN JOAQUINMARTINCORREA</v>
          </cell>
          <cell r="B1843">
            <v>0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4785</v>
          </cell>
          <cell r="P1843">
            <v>4785</v>
          </cell>
          <cell r="Q1843">
            <v>0</v>
          </cell>
          <cell r="R1843">
            <v>4785</v>
          </cell>
          <cell r="S1843">
            <v>0</v>
          </cell>
          <cell r="T1843">
            <v>4785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4785</v>
          </cell>
        </row>
        <row r="1844">
          <cell r="A1844" t="str">
            <v>ALMARAZ UREÑA DAVID</v>
          </cell>
          <cell r="B1844">
            <v>0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15660</v>
          </cell>
          <cell r="P1844">
            <v>15660</v>
          </cell>
          <cell r="Q1844">
            <v>0</v>
          </cell>
          <cell r="R1844">
            <v>15660</v>
          </cell>
          <cell r="S1844">
            <v>0</v>
          </cell>
          <cell r="T1844">
            <v>15660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15660</v>
          </cell>
        </row>
        <row r="1845">
          <cell r="A1845" t="str">
            <v xml:space="preserve">ALONDRA ANAHI KANTUN  CARDENAS </v>
          </cell>
          <cell r="B1845">
            <v>0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3430</v>
          </cell>
          <cell r="O1845">
            <v>0</v>
          </cell>
          <cell r="P1845">
            <v>3430</v>
          </cell>
          <cell r="Q1845">
            <v>0</v>
          </cell>
          <cell r="R1845">
            <v>3430</v>
          </cell>
          <cell r="S1845">
            <v>0</v>
          </cell>
          <cell r="T1845">
            <v>3430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3430</v>
          </cell>
        </row>
        <row r="1846">
          <cell r="A1846" t="str">
            <v>ALONDRA YUCELAINEPUCGONZALEZ</v>
          </cell>
          <cell r="B1846">
            <v>0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3915</v>
          </cell>
          <cell r="P1846">
            <v>3915</v>
          </cell>
          <cell r="Q1846">
            <v>0</v>
          </cell>
          <cell r="R1846">
            <v>3915</v>
          </cell>
          <cell r="S1846">
            <v>0</v>
          </cell>
          <cell r="T1846">
            <v>3915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3915</v>
          </cell>
        </row>
        <row r="1847">
          <cell r="A1847" t="str">
            <v>ALVAREZ ALVAREZ ALEJANDRO</v>
          </cell>
          <cell r="B1847">
            <v>0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11745</v>
          </cell>
          <cell r="P1847">
            <v>11745</v>
          </cell>
          <cell r="Q1847">
            <v>0</v>
          </cell>
          <cell r="R1847">
            <v>11745</v>
          </cell>
          <cell r="S1847">
            <v>0</v>
          </cell>
          <cell r="T1847">
            <v>11745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11745</v>
          </cell>
        </row>
        <row r="1848">
          <cell r="A1848" t="str">
            <v xml:space="preserve">ALVARO ANTONIO SOLIS  VARGUEZ </v>
          </cell>
          <cell r="B1848">
            <v>0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435</v>
          </cell>
          <cell r="P1848">
            <v>435</v>
          </cell>
          <cell r="Q1848">
            <v>0</v>
          </cell>
          <cell r="R1848">
            <v>435</v>
          </cell>
          <cell r="S1848">
            <v>0</v>
          </cell>
          <cell r="T1848">
            <v>435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435</v>
          </cell>
        </row>
        <row r="1849">
          <cell r="A1849" t="str">
            <v>ALVARO CALIXTORIOSREJON</v>
          </cell>
          <cell r="B1849">
            <v>0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870</v>
          </cell>
          <cell r="O1849">
            <v>0</v>
          </cell>
          <cell r="P1849">
            <v>870</v>
          </cell>
          <cell r="Q1849">
            <v>0</v>
          </cell>
          <cell r="R1849">
            <v>870</v>
          </cell>
          <cell r="S1849">
            <v>0</v>
          </cell>
          <cell r="T1849">
            <v>870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870</v>
          </cell>
        </row>
        <row r="1850">
          <cell r="A1850" t="str">
            <v>AMALIA YAHAIRARAMIREZRUELAS</v>
          </cell>
          <cell r="B1850">
            <v>0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870</v>
          </cell>
          <cell r="P1850">
            <v>870</v>
          </cell>
          <cell r="Q1850">
            <v>0</v>
          </cell>
          <cell r="R1850">
            <v>870</v>
          </cell>
          <cell r="S1850">
            <v>0</v>
          </cell>
          <cell r="T1850">
            <v>870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870</v>
          </cell>
        </row>
        <row r="1851">
          <cell r="A1851" t="str">
            <v>AMPAROCORTESMENDEZ</v>
          </cell>
          <cell r="B1851">
            <v>0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3915</v>
          </cell>
          <cell r="P1851">
            <v>3915</v>
          </cell>
          <cell r="Q1851">
            <v>0</v>
          </cell>
          <cell r="R1851">
            <v>3915</v>
          </cell>
          <cell r="S1851">
            <v>0</v>
          </cell>
          <cell r="T1851">
            <v>3915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3915</v>
          </cell>
        </row>
        <row r="1852">
          <cell r="A1852" t="str">
            <v>ANA BERTHAROSADOFALCON</v>
          </cell>
          <cell r="B1852">
            <v>0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5655</v>
          </cell>
          <cell r="P1852">
            <v>5655</v>
          </cell>
          <cell r="Q1852">
            <v>0</v>
          </cell>
          <cell r="R1852">
            <v>5655</v>
          </cell>
          <cell r="S1852">
            <v>0</v>
          </cell>
          <cell r="T1852">
            <v>5655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5655</v>
          </cell>
        </row>
        <row r="1853">
          <cell r="A1853" t="str">
            <v>ANA CECILIARANGELALCALA</v>
          </cell>
          <cell r="B1853">
            <v>0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7830</v>
          </cell>
          <cell r="P1853">
            <v>7830</v>
          </cell>
          <cell r="Q1853">
            <v>0</v>
          </cell>
          <cell r="R1853">
            <v>7830</v>
          </cell>
          <cell r="S1853">
            <v>0</v>
          </cell>
          <cell r="T1853">
            <v>7830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7830</v>
          </cell>
        </row>
        <row r="1854">
          <cell r="A1854" t="str">
            <v>ANA CLAUDIADOMINGUEZROJAS</v>
          </cell>
          <cell r="B1854">
            <v>0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3480</v>
          </cell>
          <cell r="P1854">
            <v>3480</v>
          </cell>
          <cell r="Q1854">
            <v>0</v>
          </cell>
          <cell r="R1854">
            <v>3480</v>
          </cell>
          <cell r="S1854">
            <v>0</v>
          </cell>
          <cell r="T1854">
            <v>3480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3480</v>
          </cell>
        </row>
        <row r="1855">
          <cell r="A1855" t="str">
            <v>ANA KARENCEJAFLORES</v>
          </cell>
          <cell r="B1855">
            <v>0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5335</v>
          </cell>
          <cell r="P1855">
            <v>5335</v>
          </cell>
          <cell r="Q1855">
            <v>0</v>
          </cell>
          <cell r="R1855">
            <v>5335</v>
          </cell>
          <cell r="S1855">
            <v>0</v>
          </cell>
          <cell r="T1855">
            <v>5335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5335</v>
          </cell>
        </row>
        <row r="1856">
          <cell r="A1856" t="str">
            <v>ANA LAURACISNEROSMENDOZA</v>
          </cell>
          <cell r="B1856">
            <v>0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1740</v>
          </cell>
          <cell r="P1856">
            <v>1740</v>
          </cell>
          <cell r="Q1856">
            <v>0</v>
          </cell>
          <cell r="R1856">
            <v>1740</v>
          </cell>
          <cell r="S1856">
            <v>0</v>
          </cell>
          <cell r="T1856">
            <v>1740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1740</v>
          </cell>
        </row>
        <row r="1857">
          <cell r="A1857" t="str">
            <v>ANA MARIAPONCECONTRERAS</v>
          </cell>
          <cell r="B1857">
            <v>0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5655</v>
          </cell>
          <cell r="P1857">
            <v>5655</v>
          </cell>
          <cell r="Q1857">
            <v>0</v>
          </cell>
          <cell r="R1857">
            <v>5655</v>
          </cell>
          <cell r="S1857">
            <v>0</v>
          </cell>
          <cell r="T1857">
            <v>5655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5655</v>
          </cell>
        </row>
        <row r="1858">
          <cell r="A1858" t="str">
            <v>ANA VICTORIADE LA MERCEDJIMENEZ</v>
          </cell>
          <cell r="B1858">
            <v>0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6090</v>
          </cell>
          <cell r="P1858">
            <v>6090</v>
          </cell>
          <cell r="Q1858">
            <v>0</v>
          </cell>
          <cell r="R1858">
            <v>6090</v>
          </cell>
          <cell r="S1858">
            <v>0</v>
          </cell>
          <cell r="T1858">
            <v>6090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6090</v>
          </cell>
        </row>
        <row r="1859">
          <cell r="A1859" t="str">
            <v xml:space="preserve">ANAI MARIBEL BARRERA  LEON </v>
          </cell>
          <cell r="B1859">
            <v>0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5655</v>
          </cell>
          <cell r="P1859">
            <v>5655</v>
          </cell>
          <cell r="Q1859">
            <v>0</v>
          </cell>
          <cell r="R1859">
            <v>5655</v>
          </cell>
          <cell r="S1859">
            <v>0</v>
          </cell>
          <cell r="T1859">
            <v>5655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5655</v>
          </cell>
        </row>
        <row r="1860">
          <cell r="A1860" t="str">
            <v>ANCA  AVILA MANUEL JESUS</v>
          </cell>
          <cell r="B1860">
            <v>0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3915</v>
          </cell>
          <cell r="P1860">
            <v>3915</v>
          </cell>
          <cell r="Q1860">
            <v>0</v>
          </cell>
          <cell r="R1860">
            <v>3915</v>
          </cell>
          <cell r="S1860">
            <v>0</v>
          </cell>
          <cell r="T1860">
            <v>3915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3915</v>
          </cell>
        </row>
        <row r="1861">
          <cell r="A1861" t="str">
            <v>ANDRADE HERNANDEZ JULIAN</v>
          </cell>
          <cell r="B1861">
            <v>0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5220</v>
          </cell>
          <cell r="P1861">
            <v>5220</v>
          </cell>
          <cell r="Q1861">
            <v>0</v>
          </cell>
          <cell r="R1861">
            <v>5220</v>
          </cell>
          <cell r="S1861">
            <v>0</v>
          </cell>
          <cell r="T1861">
            <v>5220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5220</v>
          </cell>
        </row>
        <row r="1862">
          <cell r="A1862" t="str">
            <v>ANDREA ALEJANDRARAMIREZTZAB</v>
          </cell>
          <cell r="B1862">
            <v>0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7830</v>
          </cell>
          <cell r="P1862">
            <v>7830</v>
          </cell>
          <cell r="Q1862">
            <v>0</v>
          </cell>
          <cell r="R1862">
            <v>7830</v>
          </cell>
          <cell r="S1862">
            <v>0</v>
          </cell>
          <cell r="T1862">
            <v>7830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7830</v>
          </cell>
        </row>
        <row r="1863">
          <cell r="A1863" t="str">
            <v>ANDRES ABDIASPLATADOMINGUEZ</v>
          </cell>
          <cell r="B1863">
            <v>0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5655</v>
          </cell>
          <cell r="P1863">
            <v>5655</v>
          </cell>
          <cell r="Q1863">
            <v>0</v>
          </cell>
          <cell r="R1863">
            <v>5655</v>
          </cell>
          <cell r="S1863">
            <v>0</v>
          </cell>
          <cell r="T1863">
            <v>5655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5655</v>
          </cell>
        </row>
        <row r="1864">
          <cell r="A1864" t="str">
            <v>ANDRES GERARDOAGUILARBECERRIL</v>
          </cell>
          <cell r="B1864">
            <v>0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6000</v>
          </cell>
          <cell r="O1864">
            <v>8250</v>
          </cell>
          <cell r="P1864">
            <v>14250</v>
          </cell>
          <cell r="Q1864">
            <v>0</v>
          </cell>
          <cell r="R1864">
            <v>14250</v>
          </cell>
          <cell r="S1864">
            <v>0</v>
          </cell>
          <cell r="T1864">
            <v>14250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14250</v>
          </cell>
        </row>
        <row r="1865">
          <cell r="A1865" t="str">
            <v>ANDRES JIMENEZ JIMENEZ</v>
          </cell>
          <cell r="B1865">
            <v>0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7830</v>
          </cell>
          <cell r="P1865">
            <v>7830</v>
          </cell>
          <cell r="Q1865">
            <v>0</v>
          </cell>
          <cell r="R1865">
            <v>7830</v>
          </cell>
          <cell r="S1865">
            <v>0</v>
          </cell>
          <cell r="T1865">
            <v>7830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7830</v>
          </cell>
        </row>
        <row r="1866">
          <cell r="A1866" t="str">
            <v>ANDRESANZURESREGALADO</v>
          </cell>
          <cell r="B1866">
            <v>0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11745</v>
          </cell>
          <cell r="P1866">
            <v>11745</v>
          </cell>
          <cell r="Q1866">
            <v>0</v>
          </cell>
          <cell r="R1866">
            <v>11745</v>
          </cell>
          <cell r="S1866">
            <v>0</v>
          </cell>
          <cell r="T1866">
            <v>11745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11745</v>
          </cell>
        </row>
        <row r="1867">
          <cell r="A1867" t="str">
            <v>ANDRESDOMINGUEZALONZO</v>
          </cell>
          <cell r="B1867">
            <v>0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2610</v>
          </cell>
          <cell r="P1867">
            <v>2610</v>
          </cell>
          <cell r="Q1867">
            <v>0</v>
          </cell>
          <cell r="R1867">
            <v>2610</v>
          </cell>
          <cell r="S1867">
            <v>0</v>
          </cell>
          <cell r="T1867">
            <v>2610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2610</v>
          </cell>
        </row>
        <row r="1868">
          <cell r="A1868" t="str">
            <v>ANDRINEZ  ANCHEYTA BLANCA MARENY</v>
          </cell>
          <cell r="B1868">
            <v>0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7830</v>
          </cell>
          <cell r="P1868">
            <v>7830</v>
          </cell>
          <cell r="Q1868">
            <v>0</v>
          </cell>
          <cell r="R1868">
            <v>7830</v>
          </cell>
          <cell r="S1868">
            <v>0</v>
          </cell>
          <cell r="T1868">
            <v>7830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7830</v>
          </cell>
        </row>
        <row r="1869">
          <cell r="A1869" t="str">
            <v>ANGEL ADRIANHERNANDEZLUNA</v>
          </cell>
          <cell r="B1869">
            <v>0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3045</v>
          </cell>
          <cell r="O1869">
            <v>0</v>
          </cell>
          <cell r="P1869">
            <v>3045</v>
          </cell>
          <cell r="Q1869">
            <v>0</v>
          </cell>
          <cell r="R1869">
            <v>3045</v>
          </cell>
          <cell r="S1869">
            <v>0</v>
          </cell>
          <cell r="T1869">
            <v>3045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3045</v>
          </cell>
        </row>
        <row r="1870">
          <cell r="A1870" t="str">
            <v xml:space="preserve">ANGEL ALBERTO CASTILLO  CARRERA </v>
          </cell>
          <cell r="B1870">
            <v>0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3915</v>
          </cell>
          <cell r="P1870">
            <v>3915</v>
          </cell>
          <cell r="Q1870">
            <v>0</v>
          </cell>
          <cell r="R1870">
            <v>3915</v>
          </cell>
          <cell r="S1870">
            <v>0</v>
          </cell>
          <cell r="T1870">
            <v>3915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3915</v>
          </cell>
        </row>
        <row r="1871">
          <cell r="A1871" t="str">
            <v>ANGEL ALBERTOANGUASCORTES</v>
          </cell>
          <cell r="B1871">
            <v>0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435</v>
          </cell>
          <cell r="O1871">
            <v>0</v>
          </cell>
          <cell r="P1871">
            <v>435</v>
          </cell>
          <cell r="Q1871">
            <v>0</v>
          </cell>
          <cell r="R1871">
            <v>435</v>
          </cell>
          <cell r="S1871">
            <v>0</v>
          </cell>
          <cell r="T1871">
            <v>435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435</v>
          </cell>
        </row>
        <row r="1872">
          <cell r="A1872" t="str">
            <v>VIATICOS</v>
          </cell>
          <cell r="B1872">
            <v>0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</row>
        <row r="1873">
          <cell r="A1873" t="str">
            <v>BENEFICIARIO</v>
          </cell>
          <cell r="B1873" t="str">
            <v>RUBRO EGRESOS</v>
          </cell>
          <cell r="C1873" t="str">
            <v>CUENTA</v>
          </cell>
          <cell r="D1873" t="str">
            <v>EJERCICIO 2010</v>
          </cell>
          <cell r="E1873" t="str">
            <v>EJERCICIO 2011</v>
          </cell>
          <cell r="F1873" t="str">
            <v>EJERCICIO 2012</v>
          </cell>
          <cell r="G1873" t="str">
            <v>EJERCICIO 2013</v>
          </cell>
          <cell r="H1873" t="str">
            <v>EJERCICIO 2014</v>
          </cell>
          <cell r="I1873" t="str">
            <v>EJERCICIO 2015</v>
          </cell>
          <cell r="J1873" t="str">
            <v>EJERCICIO 2016</v>
          </cell>
          <cell r="K1873" t="str">
            <v>Total Hasta 2016</v>
          </cell>
          <cell r="L1873" t="str">
            <v>EJERCICIO 2017</v>
          </cell>
          <cell r="M1873" t="str">
            <v>EJERCICIO 2018</v>
          </cell>
          <cell r="N1873" t="str">
            <v>EJERCICIO 2019</v>
          </cell>
          <cell r="O1873" t="str">
            <v>EJERCICIO 2020</v>
          </cell>
          <cell r="P1873" t="str">
            <v>Total general EGRESOS</v>
          </cell>
          <cell r="Q1873" t="str">
            <v>DIFERENCIA</v>
          </cell>
          <cell r="R1873" t="str">
            <v>SALDO EN BALANZA AL 31 DE DICIEMBRE 2020</v>
          </cell>
          <cell r="S1873" t="str">
            <v>CXP GENERADAS EN EL MES  (ENERO 2021)</v>
          </cell>
          <cell r="T1873" t="str">
            <v>TOTAL CXP AL 31 DE ENERO 2021</v>
          </cell>
          <cell r="U1873" t="str">
            <v>PAGOS CON RECURSOS PARA (ADEFAS 2020)</v>
          </cell>
          <cell r="V1873" t="str">
            <v>PAGOS VON RECURSOS PARA (PASIVOS 2020)</v>
          </cell>
          <cell r="W1873" t="str">
            <v>PAGOS CON RECURSOS 2021</v>
          </cell>
          <cell r="X1873" t="str">
            <v>TOTAL PAGADO EN EL MES DE ENERO 2021</v>
          </cell>
          <cell r="Y1873" t="str">
            <v>SALDO FINAL</v>
          </cell>
        </row>
        <row r="1874">
          <cell r="A1874" t="str">
            <v>ANGEL DANIELCHERREZBERMON</v>
          </cell>
          <cell r="B1874">
            <v>0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7830</v>
          </cell>
          <cell r="P1874">
            <v>7830</v>
          </cell>
          <cell r="Q1874">
            <v>0</v>
          </cell>
          <cell r="R1874">
            <v>7830</v>
          </cell>
          <cell r="S1874">
            <v>0</v>
          </cell>
          <cell r="T1874">
            <v>7830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7830</v>
          </cell>
        </row>
        <row r="1875">
          <cell r="A1875" t="str">
            <v xml:space="preserve">ANGEL DE JESUS FAJARDO  TORRES </v>
          </cell>
          <cell r="B1875">
            <v>0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6525</v>
          </cell>
          <cell r="P1875">
            <v>6525</v>
          </cell>
          <cell r="Q1875">
            <v>0</v>
          </cell>
          <cell r="R1875">
            <v>6525</v>
          </cell>
          <cell r="S1875">
            <v>0</v>
          </cell>
          <cell r="T1875">
            <v>6525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6525</v>
          </cell>
        </row>
        <row r="1876">
          <cell r="A1876" t="str">
            <v xml:space="preserve">ANGEL DE LA CRUZ VARGUEZ  GONGORA </v>
          </cell>
          <cell r="B1876">
            <v>0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7830</v>
          </cell>
          <cell r="O1876">
            <v>6090</v>
          </cell>
          <cell r="P1876">
            <v>13920</v>
          </cell>
          <cell r="Q1876">
            <v>0</v>
          </cell>
          <cell r="R1876">
            <v>13920</v>
          </cell>
          <cell r="S1876">
            <v>0</v>
          </cell>
          <cell r="T1876">
            <v>13920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13920</v>
          </cell>
        </row>
        <row r="1877">
          <cell r="A1877" t="str">
            <v>ANGEL ENRIQUEGUTIERREZECHEVERRIA</v>
          </cell>
          <cell r="B1877">
            <v>0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2610</v>
          </cell>
          <cell r="P1877">
            <v>2610</v>
          </cell>
          <cell r="Q1877">
            <v>0</v>
          </cell>
          <cell r="R1877">
            <v>2610</v>
          </cell>
          <cell r="S1877">
            <v>0</v>
          </cell>
          <cell r="T1877">
            <v>2610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2610</v>
          </cell>
        </row>
        <row r="1878">
          <cell r="A1878" t="str">
            <v xml:space="preserve">ANGEL FRANCISCO GOMEZ  LOPEZ </v>
          </cell>
          <cell r="B1878">
            <v>0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870</v>
          </cell>
          <cell r="O1878">
            <v>0</v>
          </cell>
          <cell r="P1878">
            <v>870</v>
          </cell>
          <cell r="Q1878">
            <v>0</v>
          </cell>
          <cell r="R1878">
            <v>870</v>
          </cell>
          <cell r="S1878">
            <v>0</v>
          </cell>
          <cell r="T1878">
            <v>870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870</v>
          </cell>
        </row>
        <row r="1879">
          <cell r="A1879" t="str">
            <v xml:space="preserve">ANGEL FRANCISCO IZQUIERDO  MARROQUIN </v>
          </cell>
          <cell r="B1879">
            <v>0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2610</v>
          </cell>
          <cell r="P1879">
            <v>2610</v>
          </cell>
          <cell r="Q1879">
            <v>0</v>
          </cell>
          <cell r="R1879">
            <v>2610</v>
          </cell>
          <cell r="S1879">
            <v>0</v>
          </cell>
          <cell r="T1879">
            <v>2610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2610</v>
          </cell>
        </row>
        <row r="1880">
          <cell r="A1880" t="str">
            <v xml:space="preserve">ANGEL GABRIEL SALAZAR  DZUL </v>
          </cell>
          <cell r="B1880">
            <v>0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6145</v>
          </cell>
          <cell r="P1880">
            <v>6145</v>
          </cell>
          <cell r="Q1880">
            <v>0</v>
          </cell>
          <cell r="R1880">
            <v>6145</v>
          </cell>
          <cell r="S1880">
            <v>0</v>
          </cell>
          <cell r="T1880">
            <v>6145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6145</v>
          </cell>
        </row>
        <row r="1881">
          <cell r="A1881" t="str">
            <v>ANGEL NAHINROSADOALPUCHE</v>
          </cell>
          <cell r="B1881">
            <v>0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2610</v>
          </cell>
          <cell r="O1881">
            <v>0</v>
          </cell>
          <cell r="P1881">
            <v>2610</v>
          </cell>
          <cell r="Q1881">
            <v>0</v>
          </cell>
          <cell r="R1881">
            <v>2610</v>
          </cell>
          <cell r="S1881">
            <v>0</v>
          </cell>
          <cell r="T1881">
            <v>2610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2610</v>
          </cell>
        </row>
        <row r="1882">
          <cell r="A1882" t="str">
            <v>ANGEL REYPEREZTRUJEQUE</v>
          </cell>
          <cell r="B1882">
            <v>0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870</v>
          </cell>
          <cell r="P1882">
            <v>870</v>
          </cell>
          <cell r="Q1882">
            <v>0</v>
          </cell>
          <cell r="R1882">
            <v>870</v>
          </cell>
          <cell r="S1882">
            <v>0</v>
          </cell>
          <cell r="T1882">
            <v>870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870</v>
          </cell>
        </row>
        <row r="1883">
          <cell r="A1883" t="str">
            <v>ANGEL VALERIOORTEGABALAM</v>
          </cell>
          <cell r="B1883">
            <v>0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5655</v>
          </cell>
          <cell r="P1883">
            <v>5655</v>
          </cell>
          <cell r="Q1883">
            <v>0</v>
          </cell>
          <cell r="R1883">
            <v>5655</v>
          </cell>
          <cell r="S1883">
            <v>0</v>
          </cell>
          <cell r="T1883">
            <v>5655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5655</v>
          </cell>
        </row>
        <row r="1884">
          <cell r="A1884" t="str">
            <v>ANGELA ITZELTORRESLOZADA</v>
          </cell>
          <cell r="B1884">
            <v>0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1960</v>
          </cell>
          <cell r="O1884">
            <v>0</v>
          </cell>
          <cell r="P1884">
            <v>1960</v>
          </cell>
          <cell r="Q1884">
            <v>0</v>
          </cell>
          <cell r="R1884">
            <v>1960</v>
          </cell>
          <cell r="S1884">
            <v>0</v>
          </cell>
          <cell r="T1884">
            <v>1960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1960</v>
          </cell>
        </row>
        <row r="1885">
          <cell r="A1885" t="str">
            <v>ANGELES ANAHITREJOPUC</v>
          </cell>
          <cell r="B1885">
            <v>0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870</v>
          </cell>
          <cell r="O1885">
            <v>1740</v>
          </cell>
          <cell r="P1885">
            <v>2610</v>
          </cell>
          <cell r="Q1885">
            <v>0</v>
          </cell>
          <cell r="R1885">
            <v>2610</v>
          </cell>
          <cell r="S1885">
            <v>0</v>
          </cell>
          <cell r="T1885">
            <v>2610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2610</v>
          </cell>
        </row>
        <row r="1886">
          <cell r="A1886" t="str">
            <v>ANGELICA SARAITORRESDE LA CRUZ</v>
          </cell>
          <cell r="B1886">
            <v>0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7830</v>
          </cell>
          <cell r="P1886">
            <v>7830</v>
          </cell>
          <cell r="Q1886">
            <v>0</v>
          </cell>
          <cell r="R1886">
            <v>7830</v>
          </cell>
          <cell r="S1886">
            <v>0</v>
          </cell>
          <cell r="T1886">
            <v>7830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7830</v>
          </cell>
        </row>
        <row r="1887">
          <cell r="A1887" t="str">
            <v>ANGELRICAÑOMIGUEL</v>
          </cell>
          <cell r="B1887">
            <v>0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3915</v>
          </cell>
          <cell r="P1887">
            <v>3915</v>
          </cell>
          <cell r="Q1887">
            <v>0</v>
          </cell>
          <cell r="R1887">
            <v>3915</v>
          </cell>
          <cell r="S1887">
            <v>0</v>
          </cell>
          <cell r="T1887">
            <v>3915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3915</v>
          </cell>
        </row>
        <row r="1888">
          <cell r="A1888" t="str">
            <v>ANGELRODRIGUEZMOJICA</v>
          </cell>
          <cell r="B1888">
            <v>0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15660</v>
          </cell>
          <cell r="P1888">
            <v>15660</v>
          </cell>
          <cell r="Q1888">
            <v>0</v>
          </cell>
          <cell r="R1888">
            <v>15660</v>
          </cell>
          <cell r="S1888">
            <v>0</v>
          </cell>
          <cell r="T1888">
            <v>15660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15660</v>
          </cell>
        </row>
        <row r="1889">
          <cell r="A1889" t="str">
            <v>ANGULO CANTO CANDIE GUADALUPE</v>
          </cell>
          <cell r="B1889">
            <v>0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7500</v>
          </cell>
          <cell r="M1889">
            <v>0</v>
          </cell>
          <cell r="N1889">
            <v>0</v>
          </cell>
          <cell r="O1889">
            <v>0</v>
          </cell>
          <cell r="P1889">
            <v>7500</v>
          </cell>
          <cell r="Q1889">
            <v>0</v>
          </cell>
          <cell r="R1889">
            <v>7500</v>
          </cell>
          <cell r="S1889">
            <v>0</v>
          </cell>
          <cell r="T1889">
            <v>7500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7500</v>
          </cell>
        </row>
        <row r="1890">
          <cell r="A1890" t="str">
            <v>ANIBAL YONATHANJARAESQUIVEL</v>
          </cell>
          <cell r="B1890">
            <v>0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1740</v>
          </cell>
          <cell r="P1890">
            <v>1740</v>
          </cell>
          <cell r="Q1890">
            <v>0</v>
          </cell>
          <cell r="R1890">
            <v>1740</v>
          </cell>
          <cell r="S1890">
            <v>0</v>
          </cell>
          <cell r="T1890">
            <v>1740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1740</v>
          </cell>
        </row>
        <row r="1891">
          <cell r="A1891" t="str">
            <v>ANILURODRIGUEZDOMINGUEZ</v>
          </cell>
          <cell r="B1891">
            <v>0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10440</v>
          </cell>
          <cell r="P1891">
            <v>10440</v>
          </cell>
          <cell r="Q1891">
            <v>0</v>
          </cell>
          <cell r="R1891">
            <v>10440</v>
          </cell>
          <cell r="S1891">
            <v>0</v>
          </cell>
          <cell r="T1891">
            <v>10440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10440</v>
          </cell>
        </row>
        <row r="1892">
          <cell r="A1892" t="str">
            <v>ANTONIO ALONSOOSORIOGARCIA</v>
          </cell>
          <cell r="B1892">
            <v>0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6960</v>
          </cell>
          <cell r="P1892">
            <v>6960</v>
          </cell>
          <cell r="Q1892">
            <v>0</v>
          </cell>
          <cell r="R1892">
            <v>6960</v>
          </cell>
          <cell r="S1892">
            <v>0</v>
          </cell>
          <cell r="T1892">
            <v>6960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6960</v>
          </cell>
        </row>
        <row r="1893">
          <cell r="A1893" t="str">
            <v>ANTONIO GARCIA JOSE ERNESTO</v>
          </cell>
          <cell r="B1893">
            <v>0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9700</v>
          </cell>
          <cell r="M1893">
            <v>0</v>
          </cell>
          <cell r="N1893">
            <v>0</v>
          </cell>
          <cell r="O1893">
            <v>0</v>
          </cell>
          <cell r="P1893">
            <v>9700</v>
          </cell>
          <cell r="Q1893">
            <v>0</v>
          </cell>
          <cell r="R1893">
            <v>9700</v>
          </cell>
          <cell r="S1893">
            <v>0</v>
          </cell>
          <cell r="T1893">
            <v>9700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9700</v>
          </cell>
        </row>
        <row r="1894">
          <cell r="A1894" t="str">
            <v>ANTONIOCHIUC</v>
          </cell>
          <cell r="B1894">
            <v>0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7395</v>
          </cell>
          <cell r="P1894">
            <v>7395</v>
          </cell>
          <cell r="Q1894">
            <v>0</v>
          </cell>
          <cell r="R1894">
            <v>7395</v>
          </cell>
          <cell r="S1894">
            <v>0</v>
          </cell>
          <cell r="T1894">
            <v>7395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7395</v>
          </cell>
        </row>
        <row r="1895">
          <cell r="A1895" t="str">
            <v>ANTONIOPEÑATELOPEZ</v>
          </cell>
          <cell r="B1895">
            <v>0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7830</v>
          </cell>
          <cell r="P1895">
            <v>7830</v>
          </cell>
          <cell r="Q1895">
            <v>0</v>
          </cell>
          <cell r="R1895">
            <v>7830</v>
          </cell>
          <cell r="S1895">
            <v>0</v>
          </cell>
          <cell r="T1895">
            <v>7830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7830</v>
          </cell>
        </row>
        <row r="1896">
          <cell r="A1896" t="str">
            <v>ANUBIS GASPARVARGUEZCAHUICH</v>
          </cell>
          <cell r="B1896">
            <v>0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7830</v>
          </cell>
          <cell r="P1896">
            <v>7830</v>
          </cell>
          <cell r="Q1896">
            <v>0</v>
          </cell>
          <cell r="R1896">
            <v>7830</v>
          </cell>
          <cell r="S1896">
            <v>0</v>
          </cell>
          <cell r="T1896">
            <v>7830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7830</v>
          </cell>
        </row>
        <row r="1897">
          <cell r="A1897" t="str">
            <v>ANZURES ALFARO FELIX</v>
          </cell>
          <cell r="B1897">
            <v>0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7830</v>
          </cell>
          <cell r="P1897">
            <v>7830</v>
          </cell>
          <cell r="Q1897">
            <v>0</v>
          </cell>
          <cell r="R1897">
            <v>7830</v>
          </cell>
          <cell r="S1897">
            <v>0</v>
          </cell>
          <cell r="T1897">
            <v>7830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7830</v>
          </cell>
        </row>
        <row r="1898">
          <cell r="A1898" t="str">
            <v xml:space="preserve">ARCELIA DEL CARMEN VAZQUEZ  PEREZ </v>
          </cell>
          <cell r="B1898">
            <v>0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435</v>
          </cell>
          <cell r="P1898">
            <v>435</v>
          </cell>
          <cell r="Q1898">
            <v>0</v>
          </cell>
          <cell r="R1898">
            <v>435</v>
          </cell>
          <cell r="S1898">
            <v>0</v>
          </cell>
          <cell r="T1898">
            <v>435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435</v>
          </cell>
        </row>
        <row r="1899">
          <cell r="A1899" t="str">
            <v>ARCOS  HERNANDES PEDRO</v>
          </cell>
          <cell r="B1899">
            <v>0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5220</v>
          </cell>
          <cell r="P1899">
            <v>5220</v>
          </cell>
          <cell r="Q1899">
            <v>0</v>
          </cell>
          <cell r="R1899">
            <v>5220</v>
          </cell>
          <cell r="S1899">
            <v>0</v>
          </cell>
          <cell r="T1899">
            <v>5220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5220</v>
          </cell>
        </row>
        <row r="1900">
          <cell r="A1900" t="str">
            <v xml:space="preserve">ARCOS GONZALEZ ERIC   </v>
          </cell>
          <cell r="B1900">
            <v>0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7830</v>
          </cell>
          <cell r="P1900">
            <v>7830</v>
          </cell>
          <cell r="Q1900">
            <v>0</v>
          </cell>
          <cell r="R1900">
            <v>7830</v>
          </cell>
          <cell r="S1900">
            <v>0</v>
          </cell>
          <cell r="T1900">
            <v>7830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7830</v>
          </cell>
        </row>
        <row r="1901">
          <cell r="A1901" t="str">
            <v>ARIADNE JACKELINEBASULTOEK</v>
          </cell>
          <cell r="B1901">
            <v>0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7830</v>
          </cell>
          <cell r="P1901">
            <v>7830</v>
          </cell>
          <cell r="Q1901">
            <v>0</v>
          </cell>
          <cell r="R1901">
            <v>7830</v>
          </cell>
          <cell r="S1901">
            <v>0</v>
          </cell>
          <cell r="T1901">
            <v>7830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7830</v>
          </cell>
        </row>
        <row r="1902">
          <cell r="A1902" t="str">
            <v xml:space="preserve">ARIDAI REYES  SOSA </v>
          </cell>
          <cell r="B1902">
            <v>0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5655</v>
          </cell>
          <cell r="P1902">
            <v>5655</v>
          </cell>
          <cell r="Q1902">
            <v>0</v>
          </cell>
          <cell r="R1902">
            <v>5655</v>
          </cell>
          <cell r="S1902">
            <v>0</v>
          </cell>
          <cell r="T1902">
            <v>5655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5655</v>
          </cell>
        </row>
        <row r="1903">
          <cell r="A1903" t="str">
            <v>ARJONA LEYVA JOSE SILVERIO</v>
          </cell>
          <cell r="B1903">
            <v>0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3480</v>
          </cell>
          <cell r="O1903">
            <v>0</v>
          </cell>
          <cell r="P1903">
            <v>3480</v>
          </cell>
          <cell r="Q1903">
            <v>0</v>
          </cell>
          <cell r="R1903">
            <v>3480</v>
          </cell>
          <cell r="S1903">
            <v>0</v>
          </cell>
          <cell r="T1903">
            <v>3480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3480</v>
          </cell>
        </row>
        <row r="1904">
          <cell r="A1904" t="str">
            <v>ARMANDOCRUZLOPEZ</v>
          </cell>
          <cell r="B1904">
            <v>0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7830</v>
          </cell>
          <cell r="P1904">
            <v>7830</v>
          </cell>
          <cell r="Q1904">
            <v>0</v>
          </cell>
          <cell r="R1904">
            <v>7830</v>
          </cell>
          <cell r="S1904">
            <v>0</v>
          </cell>
          <cell r="T1904">
            <v>7830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7830</v>
          </cell>
        </row>
        <row r="1905">
          <cell r="A1905" t="str">
            <v>ARMANDOGARCIAORDOÑEZ</v>
          </cell>
          <cell r="B1905">
            <v>0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7830</v>
          </cell>
          <cell r="P1905">
            <v>7830</v>
          </cell>
          <cell r="Q1905">
            <v>0</v>
          </cell>
          <cell r="R1905">
            <v>7830</v>
          </cell>
          <cell r="S1905">
            <v>0</v>
          </cell>
          <cell r="T1905">
            <v>7830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7830</v>
          </cell>
        </row>
        <row r="1906">
          <cell r="A1906" t="str">
            <v>ARMANDOPEREZ</v>
          </cell>
          <cell r="B1906">
            <v>0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10440</v>
          </cell>
          <cell r="P1906">
            <v>10440</v>
          </cell>
          <cell r="Q1906">
            <v>0</v>
          </cell>
          <cell r="R1906">
            <v>10440</v>
          </cell>
          <cell r="S1906">
            <v>0</v>
          </cell>
          <cell r="T1906">
            <v>10440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10440</v>
          </cell>
        </row>
        <row r="1907">
          <cell r="A1907" t="str">
            <v>ARNULFO RICARDOBALAMCARRILLO</v>
          </cell>
          <cell r="B1907">
            <v>0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2175</v>
          </cell>
          <cell r="O1907">
            <v>0</v>
          </cell>
          <cell r="P1907">
            <v>2175</v>
          </cell>
          <cell r="Q1907">
            <v>0</v>
          </cell>
          <cell r="R1907">
            <v>2175</v>
          </cell>
          <cell r="S1907">
            <v>0</v>
          </cell>
          <cell r="T1907">
            <v>2175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2175</v>
          </cell>
        </row>
        <row r="1908">
          <cell r="A1908" t="str">
            <v>ARNULFOGUTIERREZPUEBLA</v>
          </cell>
          <cell r="B1908">
            <v>0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15660</v>
          </cell>
          <cell r="P1908">
            <v>15660</v>
          </cell>
          <cell r="Q1908">
            <v>0</v>
          </cell>
          <cell r="R1908">
            <v>15660</v>
          </cell>
          <cell r="S1908">
            <v>0</v>
          </cell>
          <cell r="T1908">
            <v>15660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15660</v>
          </cell>
        </row>
        <row r="1909">
          <cell r="A1909" t="str">
            <v>ARTURO ALANCASANOVAVICENCIO</v>
          </cell>
          <cell r="B1909">
            <v>0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1305</v>
          </cell>
          <cell r="O1909">
            <v>0</v>
          </cell>
          <cell r="P1909">
            <v>1305</v>
          </cell>
          <cell r="Q1909">
            <v>0</v>
          </cell>
          <cell r="R1909">
            <v>1305</v>
          </cell>
          <cell r="S1909">
            <v>0</v>
          </cell>
          <cell r="T1909">
            <v>1305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1305</v>
          </cell>
        </row>
        <row r="1910">
          <cell r="A1910" t="str">
            <v>ARTUROLOPEZBORJA</v>
          </cell>
          <cell r="B1910">
            <v>0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15660</v>
          </cell>
          <cell r="P1910">
            <v>15660</v>
          </cell>
          <cell r="Q1910">
            <v>0</v>
          </cell>
          <cell r="R1910">
            <v>15660</v>
          </cell>
          <cell r="S1910">
            <v>0</v>
          </cell>
          <cell r="T1910">
            <v>15660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15660</v>
          </cell>
        </row>
        <row r="1911">
          <cell r="A1911" t="str">
            <v>ARTUROLOPEZRODRIGUEZ</v>
          </cell>
          <cell r="B1911">
            <v>0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7830</v>
          </cell>
          <cell r="P1911">
            <v>7830</v>
          </cell>
          <cell r="Q1911">
            <v>0</v>
          </cell>
          <cell r="R1911">
            <v>7830</v>
          </cell>
          <cell r="S1911">
            <v>0</v>
          </cell>
          <cell r="T1911">
            <v>7830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7830</v>
          </cell>
        </row>
        <row r="1912">
          <cell r="A1912" t="str">
            <v>ASHANTI JOSELINEALONZOBRICEÑO</v>
          </cell>
          <cell r="B1912">
            <v>0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2610</v>
          </cell>
          <cell r="P1912">
            <v>2610</v>
          </cell>
          <cell r="Q1912">
            <v>0</v>
          </cell>
          <cell r="R1912">
            <v>2610</v>
          </cell>
          <cell r="S1912">
            <v>0</v>
          </cell>
          <cell r="T1912">
            <v>2610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2610</v>
          </cell>
        </row>
        <row r="1913">
          <cell r="A1913" t="str">
            <v>ASTRID CAROLINAESCAMILLAMORALES</v>
          </cell>
          <cell r="B1913">
            <v>0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4900</v>
          </cell>
          <cell r="P1913">
            <v>4900</v>
          </cell>
          <cell r="Q1913">
            <v>0</v>
          </cell>
          <cell r="R1913">
            <v>4900</v>
          </cell>
          <cell r="S1913">
            <v>0</v>
          </cell>
          <cell r="T1913">
            <v>4900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4900</v>
          </cell>
        </row>
        <row r="1914">
          <cell r="A1914" t="str">
            <v>AUGUSTO CARLOSPEREZDOMINGUEZ</v>
          </cell>
          <cell r="B1914">
            <v>0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7830</v>
          </cell>
          <cell r="P1914">
            <v>7830</v>
          </cell>
          <cell r="Q1914">
            <v>0</v>
          </cell>
          <cell r="R1914">
            <v>7830</v>
          </cell>
          <cell r="S1914">
            <v>0</v>
          </cell>
          <cell r="T1914">
            <v>7830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7830</v>
          </cell>
        </row>
        <row r="1915">
          <cell r="A1915" t="str">
            <v>AURE YENEYRYARJONAGOMEZ</v>
          </cell>
          <cell r="B1915">
            <v>0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7350</v>
          </cell>
          <cell r="O1915">
            <v>435</v>
          </cell>
          <cell r="P1915">
            <v>7785</v>
          </cell>
          <cell r="Q1915">
            <v>0</v>
          </cell>
          <cell r="R1915">
            <v>7785</v>
          </cell>
          <cell r="S1915">
            <v>0</v>
          </cell>
          <cell r="T1915">
            <v>7785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7785</v>
          </cell>
        </row>
        <row r="1916">
          <cell r="A1916" t="str">
            <v xml:space="preserve">AUREA JUDITH ROSALES  COHUO </v>
          </cell>
          <cell r="B1916">
            <v>0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4350</v>
          </cell>
          <cell r="P1916">
            <v>4350</v>
          </cell>
          <cell r="Q1916">
            <v>0</v>
          </cell>
          <cell r="R1916">
            <v>4350</v>
          </cell>
          <cell r="S1916">
            <v>0</v>
          </cell>
          <cell r="T1916">
            <v>4350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4350</v>
          </cell>
        </row>
        <row r="1917">
          <cell r="A1917" t="str">
            <v>AVILA CHULIM MARIA JOSE</v>
          </cell>
          <cell r="B1917">
            <v>0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6090</v>
          </cell>
          <cell r="P1917">
            <v>6090</v>
          </cell>
          <cell r="Q1917">
            <v>0</v>
          </cell>
          <cell r="R1917">
            <v>6090</v>
          </cell>
          <cell r="S1917">
            <v>0</v>
          </cell>
          <cell r="T1917">
            <v>6090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6090</v>
          </cell>
        </row>
        <row r="1918">
          <cell r="A1918" t="str">
            <v>AVILA COOL FELIPE ENRIQUE</v>
          </cell>
          <cell r="B1918">
            <v>0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2610</v>
          </cell>
          <cell r="P1918">
            <v>2610</v>
          </cell>
          <cell r="Q1918">
            <v>0</v>
          </cell>
          <cell r="R1918">
            <v>2610</v>
          </cell>
          <cell r="S1918">
            <v>0</v>
          </cell>
          <cell r="T1918">
            <v>2610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2610</v>
          </cell>
        </row>
        <row r="1919">
          <cell r="A1919" t="str">
            <v>AVILA DZIB JOSE MARDOQUEO</v>
          </cell>
          <cell r="B1919">
            <v>0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300</v>
          </cell>
          <cell r="M1919">
            <v>0</v>
          </cell>
          <cell r="N1919">
            <v>0</v>
          </cell>
          <cell r="O1919">
            <v>0</v>
          </cell>
          <cell r="P1919">
            <v>300</v>
          </cell>
          <cell r="Q1919">
            <v>0</v>
          </cell>
          <cell r="R1919">
            <v>300</v>
          </cell>
          <cell r="S1919">
            <v>0</v>
          </cell>
          <cell r="T1919">
            <v>300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300</v>
          </cell>
        </row>
        <row r="1920">
          <cell r="A1920" t="str">
            <v>VIATICOS</v>
          </cell>
          <cell r="B1920">
            <v>0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</row>
        <row r="1921">
          <cell r="A1921" t="str">
            <v>BENEFICIARIO</v>
          </cell>
          <cell r="B1921" t="str">
            <v>RUBRO EGRESOS</v>
          </cell>
          <cell r="C1921" t="str">
            <v>CUENTA</v>
          </cell>
          <cell r="D1921" t="str">
            <v>EJERCICIO 2010</v>
          </cell>
          <cell r="E1921" t="str">
            <v>EJERCICIO 2011</v>
          </cell>
          <cell r="F1921" t="str">
            <v>EJERCICIO 2012</v>
          </cell>
          <cell r="G1921" t="str">
            <v>EJERCICIO 2013</v>
          </cell>
          <cell r="H1921" t="str">
            <v>EJERCICIO 2014</v>
          </cell>
          <cell r="I1921" t="str">
            <v>EJERCICIO 2015</v>
          </cell>
          <cell r="J1921" t="str">
            <v>EJERCICIO 2016</v>
          </cell>
          <cell r="K1921" t="str">
            <v>Total Hasta 2016</v>
          </cell>
          <cell r="L1921" t="str">
            <v>EJERCICIO 2017</v>
          </cell>
          <cell r="M1921" t="str">
            <v>EJERCICIO 2018</v>
          </cell>
          <cell r="N1921" t="str">
            <v>EJERCICIO 2019</v>
          </cell>
          <cell r="O1921" t="str">
            <v>EJERCICIO 2020</v>
          </cell>
          <cell r="P1921" t="str">
            <v>Total general EGRESOS</v>
          </cell>
          <cell r="Q1921" t="str">
            <v>DIFERENCIA</v>
          </cell>
          <cell r="R1921" t="str">
            <v>SALDO EN BALANZA AL 31 DE DICIEMBRE 2020</v>
          </cell>
          <cell r="S1921" t="str">
            <v>CXP GENERADAS EN EL MES  (ENERO 2021)</v>
          </cell>
          <cell r="T1921" t="str">
            <v>TOTAL CXP AL 31 DE ENERO 2021</v>
          </cell>
          <cell r="U1921" t="str">
            <v>PAGOS CON RECURSOS PARA (ADEFAS 2020)</v>
          </cell>
          <cell r="V1921" t="str">
            <v>PAGOS VON RECURSOS PARA (PASIVOS 2020)</v>
          </cell>
          <cell r="W1921" t="str">
            <v>PAGOS CON RECURSOS 2021</v>
          </cell>
          <cell r="X1921" t="str">
            <v>TOTAL PAGADO EN EL MES DE ENERO 2021</v>
          </cell>
          <cell r="Y1921" t="str">
            <v>SALDO FINAL</v>
          </cell>
        </row>
        <row r="1922">
          <cell r="A1922" t="str">
            <v>AVILA RODRIGUEZ MARIO NOHEL</v>
          </cell>
          <cell r="B1922">
            <v>0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7830</v>
          </cell>
          <cell r="P1922">
            <v>7830</v>
          </cell>
          <cell r="Q1922">
            <v>0</v>
          </cell>
          <cell r="R1922">
            <v>7830</v>
          </cell>
          <cell r="S1922">
            <v>0</v>
          </cell>
          <cell r="T1922">
            <v>7830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7830</v>
          </cell>
        </row>
        <row r="1923">
          <cell r="A1923" t="str">
            <v>AVILEZ BUENFIL FLORICELY</v>
          </cell>
          <cell r="B1923">
            <v>0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2400</v>
          </cell>
          <cell r="M1923">
            <v>0</v>
          </cell>
          <cell r="N1923">
            <v>0</v>
          </cell>
          <cell r="O1923">
            <v>870</v>
          </cell>
          <cell r="P1923">
            <v>3270</v>
          </cell>
          <cell r="Q1923">
            <v>0</v>
          </cell>
          <cell r="R1923">
            <v>3270</v>
          </cell>
          <cell r="S1923">
            <v>0</v>
          </cell>
          <cell r="T1923">
            <v>3270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3270</v>
          </cell>
        </row>
        <row r="1924">
          <cell r="A1924" t="str">
            <v>AYALA  TZUM ENRIQUE</v>
          </cell>
          <cell r="B1924">
            <v>0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11745</v>
          </cell>
          <cell r="P1924">
            <v>11745</v>
          </cell>
          <cell r="Q1924">
            <v>0</v>
          </cell>
          <cell r="R1924">
            <v>11745</v>
          </cell>
          <cell r="S1924">
            <v>0</v>
          </cell>
          <cell r="T1924">
            <v>11745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11745</v>
          </cell>
        </row>
        <row r="1925">
          <cell r="A1925" t="str">
            <v>AYALA  TZUN LUIS ANGEL</v>
          </cell>
          <cell r="B1925">
            <v>0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7830</v>
          </cell>
          <cell r="P1925">
            <v>7830</v>
          </cell>
          <cell r="Q1925">
            <v>0</v>
          </cell>
          <cell r="R1925">
            <v>7830</v>
          </cell>
          <cell r="S1925">
            <v>0</v>
          </cell>
          <cell r="T1925">
            <v>7830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7830</v>
          </cell>
        </row>
        <row r="1926">
          <cell r="A1926" t="str">
            <v>AZAELLOPEZCHIMAL</v>
          </cell>
          <cell r="B1926">
            <v>0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3915</v>
          </cell>
          <cell r="P1926">
            <v>3915</v>
          </cell>
          <cell r="Q1926">
            <v>0</v>
          </cell>
          <cell r="R1926">
            <v>3915</v>
          </cell>
          <cell r="S1926">
            <v>0</v>
          </cell>
          <cell r="T1926">
            <v>3915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3915</v>
          </cell>
        </row>
        <row r="1927">
          <cell r="A1927" t="str">
            <v xml:space="preserve">AZCORRA AZCORRA JHONATAN   </v>
          </cell>
          <cell r="B1927">
            <v>0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1740</v>
          </cell>
          <cell r="P1927">
            <v>1740</v>
          </cell>
          <cell r="Q1927">
            <v>0</v>
          </cell>
          <cell r="R1927">
            <v>1740</v>
          </cell>
          <cell r="S1927">
            <v>0</v>
          </cell>
          <cell r="T1927">
            <v>1740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1740</v>
          </cell>
        </row>
        <row r="1928">
          <cell r="A1928" t="str">
            <v>AZCORRA HERRERA LUIS GREGORIO</v>
          </cell>
          <cell r="B1928">
            <v>0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4350</v>
          </cell>
          <cell r="P1928">
            <v>4350</v>
          </cell>
          <cell r="Q1928">
            <v>0</v>
          </cell>
          <cell r="R1928">
            <v>4350</v>
          </cell>
          <cell r="S1928">
            <v>0</v>
          </cell>
          <cell r="T1928">
            <v>4350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4350</v>
          </cell>
        </row>
        <row r="1929">
          <cell r="A1929" t="str">
            <v>AZCUAGA MORALES CARLOS HUMBERTO</v>
          </cell>
          <cell r="B1929">
            <v>0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1700</v>
          </cell>
          <cell r="M1929">
            <v>0</v>
          </cell>
          <cell r="N1929">
            <v>0</v>
          </cell>
          <cell r="O1929">
            <v>0</v>
          </cell>
          <cell r="P1929">
            <v>1700</v>
          </cell>
          <cell r="Q1929">
            <v>0</v>
          </cell>
          <cell r="R1929">
            <v>1700</v>
          </cell>
          <cell r="S1929">
            <v>0</v>
          </cell>
          <cell r="T1929">
            <v>1700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1700</v>
          </cell>
        </row>
        <row r="1930">
          <cell r="A1930" t="str">
            <v xml:space="preserve">BACILIO RODRIGO CHI  UC </v>
          </cell>
          <cell r="B1930">
            <v>0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2610</v>
          </cell>
          <cell r="P1930">
            <v>2610</v>
          </cell>
          <cell r="Q1930">
            <v>0</v>
          </cell>
          <cell r="R1930">
            <v>2610</v>
          </cell>
          <cell r="S1930">
            <v>0</v>
          </cell>
          <cell r="T1930">
            <v>2610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2610</v>
          </cell>
        </row>
        <row r="1931">
          <cell r="A1931" t="str">
            <v>BAEZA SOSA RENAN ROGER</v>
          </cell>
          <cell r="B1931">
            <v>0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5655</v>
          </cell>
          <cell r="P1931">
            <v>5655</v>
          </cell>
          <cell r="Q1931">
            <v>0</v>
          </cell>
          <cell r="R1931">
            <v>5655</v>
          </cell>
          <cell r="S1931">
            <v>0</v>
          </cell>
          <cell r="T1931">
            <v>5655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5655</v>
          </cell>
        </row>
        <row r="1932">
          <cell r="A1932" t="str">
            <v>BAH CAHUICH GREGORIO ALEJANDRO</v>
          </cell>
          <cell r="B1932">
            <v>0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3915</v>
          </cell>
          <cell r="P1932">
            <v>3915</v>
          </cell>
          <cell r="Q1932">
            <v>0</v>
          </cell>
          <cell r="R1932">
            <v>3915</v>
          </cell>
          <cell r="S1932">
            <v>0</v>
          </cell>
          <cell r="T1932">
            <v>3915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3915</v>
          </cell>
        </row>
        <row r="1933">
          <cell r="A1933" t="str">
            <v xml:space="preserve">BALCAZAR LOPEZ FABIAN   </v>
          </cell>
          <cell r="B1933">
            <v>0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7830</v>
          </cell>
          <cell r="P1933">
            <v>7830</v>
          </cell>
          <cell r="Q1933">
            <v>0</v>
          </cell>
          <cell r="R1933">
            <v>7830</v>
          </cell>
          <cell r="S1933">
            <v>0</v>
          </cell>
          <cell r="T1933">
            <v>7830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7830</v>
          </cell>
        </row>
        <row r="1934">
          <cell r="A1934" t="str">
            <v>BANIA BRICELIALANDEROSANTONIO</v>
          </cell>
          <cell r="B1934">
            <v>0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4900</v>
          </cell>
          <cell r="P1934">
            <v>4900</v>
          </cell>
          <cell r="Q1934">
            <v>0</v>
          </cell>
          <cell r="R1934">
            <v>4900</v>
          </cell>
          <cell r="S1934">
            <v>0</v>
          </cell>
          <cell r="T1934">
            <v>4900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4900</v>
          </cell>
        </row>
        <row r="1935">
          <cell r="A1935" t="str">
            <v>BARCENAS MARTINEZ ERNESTO</v>
          </cell>
          <cell r="B1935">
            <v>0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5220</v>
          </cell>
          <cell r="P1935">
            <v>5220</v>
          </cell>
          <cell r="Q1935">
            <v>0</v>
          </cell>
          <cell r="R1935">
            <v>5220</v>
          </cell>
          <cell r="S1935">
            <v>0</v>
          </cell>
          <cell r="T1935">
            <v>5220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5220</v>
          </cell>
        </row>
        <row r="1936">
          <cell r="A1936" t="str">
            <v xml:space="preserve">BARRADAS ACOSTA EDGAR   </v>
          </cell>
          <cell r="B1936">
            <v>0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3480</v>
          </cell>
          <cell r="P1936">
            <v>3480</v>
          </cell>
          <cell r="Q1936">
            <v>0</v>
          </cell>
          <cell r="R1936">
            <v>3480</v>
          </cell>
          <cell r="S1936">
            <v>0</v>
          </cell>
          <cell r="T1936">
            <v>3480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3480</v>
          </cell>
        </row>
        <row r="1937">
          <cell r="A1937" t="str">
            <v>BARRERA  GONZALEZ OBDULIO ERNESTO</v>
          </cell>
          <cell r="B1937">
            <v>0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2610</v>
          </cell>
          <cell r="P1937">
            <v>2610</v>
          </cell>
          <cell r="Q1937">
            <v>0</v>
          </cell>
          <cell r="R1937">
            <v>2610</v>
          </cell>
          <cell r="S1937">
            <v>0</v>
          </cell>
          <cell r="T1937">
            <v>2610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2610</v>
          </cell>
        </row>
        <row r="1938">
          <cell r="A1938" t="str">
            <v>BEATRIZPELAEZBARQUET</v>
          </cell>
          <cell r="B1938">
            <v>0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4900</v>
          </cell>
          <cell r="P1938">
            <v>4900</v>
          </cell>
          <cell r="Q1938">
            <v>0</v>
          </cell>
          <cell r="R1938">
            <v>4900</v>
          </cell>
          <cell r="S1938">
            <v>0</v>
          </cell>
          <cell r="T1938">
            <v>4900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4900</v>
          </cell>
        </row>
        <row r="1939">
          <cell r="A1939" t="str">
            <v>BELTRAN DURAN RAMON IBRAHIM</v>
          </cell>
          <cell r="B1939">
            <v>0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13500</v>
          </cell>
          <cell r="M1939">
            <v>0</v>
          </cell>
          <cell r="N1939">
            <v>0</v>
          </cell>
          <cell r="O1939">
            <v>0</v>
          </cell>
          <cell r="P1939">
            <v>13500</v>
          </cell>
          <cell r="Q1939">
            <v>0</v>
          </cell>
          <cell r="R1939">
            <v>13500</v>
          </cell>
          <cell r="S1939">
            <v>0</v>
          </cell>
          <cell r="T1939">
            <v>13500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13500</v>
          </cell>
        </row>
        <row r="1940">
          <cell r="A1940" t="str">
            <v>BELTRAN NAVARRO MANUEL JESUS</v>
          </cell>
          <cell r="B1940">
            <v>0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13500</v>
          </cell>
          <cell r="M1940">
            <v>0</v>
          </cell>
          <cell r="N1940">
            <v>0</v>
          </cell>
          <cell r="O1940">
            <v>0</v>
          </cell>
          <cell r="P1940">
            <v>13500</v>
          </cell>
          <cell r="Q1940">
            <v>0</v>
          </cell>
          <cell r="R1940">
            <v>13500</v>
          </cell>
          <cell r="S1940">
            <v>0</v>
          </cell>
          <cell r="T1940">
            <v>13500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13500</v>
          </cell>
        </row>
        <row r="1941">
          <cell r="A1941" t="str">
            <v>BENITOHERNANDEZHERNANDEZ</v>
          </cell>
          <cell r="B1941">
            <v>0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11745</v>
          </cell>
          <cell r="P1941">
            <v>11745</v>
          </cell>
          <cell r="Q1941">
            <v>0</v>
          </cell>
          <cell r="R1941">
            <v>11745</v>
          </cell>
          <cell r="S1941">
            <v>0</v>
          </cell>
          <cell r="T1941">
            <v>11745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11745</v>
          </cell>
        </row>
        <row r="1942">
          <cell r="A1942" t="str">
            <v>BENJAMIN ALEJANDROMARTINEZREYES</v>
          </cell>
          <cell r="B1942">
            <v>0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2175</v>
          </cell>
          <cell r="O1942">
            <v>0</v>
          </cell>
          <cell r="P1942">
            <v>2175</v>
          </cell>
          <cell r="Q1942">
            <v>0</v>
          </cell>
          <cell r="R1942">
            <v>2175</v>
          </cell>
          <cell r="S1942">
            <v>0</v>
          </cell>
          <cell r="T1942">
            <v>2175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2175</v>
          </cell>
        </row>
        <row r="1943">
          <cell r="A1943" t="str">
            <v>BERENICEPADILLACANALES</v>
          </cell>
          <cell r="B1943">
            <v>0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5655</v>
          </cell>
          <cell r="P1943">
            <v>5655</v>
          </cell>
          <cell r="Q1943">
            <v>0</v>
          </cell>
          <cell r="R1943">
            <v>5655</v>
          </cell>
          <cell r="S1943">
            <v>0</v>
          </cell>
          <cell r="T1943">
            <v>5655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5655</v>
          </cell>
        </row>
        <row r="1944">
          <cell r="A1944" t="str">
            <v>BERNARDORIVEROSJIMENEZ</v>
          </cell>
          <cell r="B1944">
            <v>0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15660</v>
          </cell>
          <cell r="P1944">
            <v>15660</v>
          </cell>
          <cell r="Q1944">
            <v>0</v>
          </cell>
          <cell r="R1944">
            <v>15660</v>
          </cell>
          <cell r="S1944">
            <v>0</v>
          </cell>
          <cell r="T1944">
            <v>15660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15660</v>
          </cell>
        </row>
        <row r="1945">
          <cell r="A1945" t="str">
            <v>BETANCOURT CAMPOS ALVARO ALBERTO</v>
          </cell>
          <cell r="B1945">
            <v>0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3915</v>
          </cell>
          <cell r="P1945">
            <v>3915</v>
          </cell>
          <cell r="Q1945">
            <v>0</v>
          </cell>
          <cell r="R1945">
            <v>3915</v>
          </cell>
          <cell r="S1945">
            <v>0</v>
          </cell>
          <cell r="T1945">
            <v>3915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3915</v>
          </cell>
        </row>
        <row r="1946">
          <cell r="A1946" t="str">
            <v>BETANCOURT SANCHEZ RABYNDRANATH</v>
          </cell>
          <cell r="B1946">
            <v>0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900</v>
          </cell>
          <cell r="M1946">
            <v>0</v>
          </cell>
          <cell r="N1946">
            <v>0</v>
          </cell>
          <cell r="O1946">
            <v>0</v>
          </cell>
          <cell r="P1946">
            <v>900</v>
          </cell>
          <cell r="Q1946">
            <v>0</v>
          </cell>
          <cell r="R1946">
            <v>900</v>
          </cell>
          <cell r="S1946">
            <v>0</v>
          </cell>
          <cell r="T1946">
            <v>900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900</v>
          </cell>
        </row>
        <row r="1947">
          <cell r="A1947" t="str">
            <v xml:space="preserve">BETANCOURT SANCHEZ RABYNDRANATH   </v>
          </cell>
          <cell r="B1947">
            <v>0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435</v>
          </cell>
          <cell r="O1947">
            <v>0</v>
          </cell>
          <cell r="P1947">
            <v>435</v>
          </cell>
          <cell r="Q1947">
            <v>0</v>
          </cell>
          <cell r="R1947">
            <v>435</v>
          </cell>
          <cell r="S1947">
            <v>0</v>
          </cell>
          <cell r="T1947">
            <v>435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435</v>
          </cell>
        </row>
        <row r="1948">
          <cell r="A1948" t="str">
            <v>BLANCA EDREIPERERACASANOVA</v>
          </cell>
          <cell r="B1948">
            <v>0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1305</v>
          </cell>
          <cell r="P1948">
            <v>1305</v>
          </cell>
          <cell r="Q1948">
            <v>0</v>
          </cell>
          <cell r="R1948">
            <v>1305</v>
          </cell>
          <cell r="S1948">
            <v>0</v>
          </cell>
          <cell r="T1948">
            <v>1305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1305</v>
          </cell>
        </row>
        <row r="1949">
          <cell r="A1949" t="str">
            <v>BLANCA ESTHELARAMIREZGUERRERO</v>
          </cell>
          <cell r="B1949">
            <v>0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2610</v>
          </cell>
          <cell r="P1949">
            <v>2610</v>
          </cell>
          <cell r="Q1949">
            <v>0</v>
          </cell>
          <cell r="R1949">
            <v>2610</v>
          </cell>
          <cell r="S1949">
            <v>0</v>
          </cell>
          <cell r="T1949">
            <v>2610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2610</v>
          </cell>
        </row>
        <row r="1950">
          <cell r="A1950" t="str">
            <v>BLAS ALVAROOSORIOLEON</v>
          </cell>
          <cell r="B1950">
            <v>0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15660</v>
          </cell>
          <cell r="P1950">
            <v>15660</v>
          </cell>
          <cell r="Q1950">
            <v>0</v>
          </cell>
          <cell r="R1950">
            <v>15660</v>
          </cell>
          <cell r="S1950">
            <v>0</v>
          </cell>
          <cell r="T1950">
            <v>15660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15660</v>
          </cell>
        </row>
        <row r="1951">
          <cell r="A1951" t="str">
            <v>BRANDON EDUARDOGILGUTIERREZ</v>
          </cell>
          <cell r="B1951">
            <v>0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15660</v>
          </cell>
          <cell r="P1951">
            <v>15660</v>
          </cell>
          <cell r="Q1951">
            <v>0</v>
          </cell>
          <cell r="R1951">
            <v>15660</v>
          </cell>
          <cell r="S1951">
            <v>0</v>
          </cell>
          <cell r="T1951">
            <v>15660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15660</v>
          </cell>
        </row>
        <row r="1952">
          <cell r="A1952" t="str">
            <v>BRANDON GIOVANNIMENESESPEREZ</v>
          </cell>
          <cell r="B1952">
            <v>0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15660</v>
          </cell>
          <cell r="P1952">
            <v>15660</v>
          </cell>
          <cell r="Q1952">
            <v>0</v>
          </cell>
          <cell r="R1952">
            <v>15660</v>
          </cell>
          <cell r="S1952">
            <v>0</v>
          </cell>
          <cell r="T1952">
            <v>15660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15660</v>
          </cell>
        </row>
        <row r="1953">
          <cell r="A1953" t="str">
            <v>BRAYAN GEOVANYDE LA CRUZOLAN</v>
          </cell>
          <cell r="B1953">
            <v>0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11745</v>
          </cell>
          <cell r="P1953">
            <v>11745</v>
          </cell>
          <cell r="Q1953">
            <v>0</v>
          </cell>
          <cell r="R1953">
            <v>11745</v>
          </cell>
          <cell r="S1953">
            <v>0</v>
          </cell>
          <cell r="T1953">
            <v>11745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11745</v>
          </cell>
        </row>
        <row r="1954">
          <cell r="A1954" t="str">
            <v>BREMER MENDEZ DANIELLA MARGARITA</v>
          </cell>
          <cell r="B1954">
            <v>0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3000</v>
          </cell>
          <cell r="P1954">
            <v>3000</v>
          </cell>
          <cell r="Q1954">
            <v>0</v>
          </cell>
          <cell r="R1954">
            <v>3000</v>
          </cell>
          <cell r="S1954">
            <v>0</v>
          </cell>
          <cell r="T1954">
            <v>3000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3000</v>
          </cell>
        </row>
        <row r="1955">
          <cell r="A1955" t="str">
            <v xml:space="preserve">BRENDA ARACELY CECILIO  KOYOC </v>
          </cell>
          <cell r="B1955">
            <v>0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3430</v>
          </cell>
          <cell r="O1955">
            <v>0</v>
          </cell>
          <cell r="P1955">
            <v>3430</v>
          </cell>
          <cell r="Q1955">
            <v>0</v>
          </cell>
          <cell r="R1955">
            <v>3430</v>
          </cell>
          <cell r="S1955">
            <v>0</v>
          </cell>
          <cell r="T1955">
            <v>3430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3430</v>
          </cell>
        </row>
        <row r="1956">
          <cell r="A1956" t="str">
            <v>BRENDA IRENESANCHEZCASTILLO</v>
          </cell>
          <cell r="B1956">
            <v>0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4350</v>
          </cell>
          <cell r="P1956">
            <v>4350</v>
          </cell>
          <cell r="Q1956">
            <v>0</v>
          </cell>
          <cell r="R1956">
            <v>4350</v>
          </cell>
          <cell r="S1956">
            <v>0</v>
          </cell>
          <cell r="T1956">
            <v>4350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4350</v>
          </cell>
        </row>
        <row r="1957">
          <cell r="A1957" t="str">
            <v>BRIANDAESCALONANOH</v>
          </cell>
          <cell r="B1957">
            <v>0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435</v>
          </cell>
          <cell r="P1957">
            <v>435</v>
          </cell>
          <cell r="Q1957">
            <v>0</v>
          </cell>
          <cell r="R1957">
            <v>435</v>
          </cell>
          <cell r="S1957">
            <v>0</v>
          </cell>
          <cell r="T1957">
            <v>435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435</v>
          </cell>
        </row>
        <row r="1958">
          <cell r="A1958" t="str">
            <v xml:space="preserve">BRICEÑO BALAM CARMEN GABRIEL  </v>
          </cell>
          <cell r="B1958">
            <v>0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15660</v>
          </cell>
          <cell r="P1958">
            <v>15660</v>
          </cell>
          <cell r="Q1958">
            <v>0</v>
          </cell>
          <cell r="R1958">
            <v>15660</v>
          </cell>
          <cell r="S1958">
            <v>0</v>
          </cell>
          <cell r="T1958">
            <v>15660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15660</v>
          </cell>
        </row>
        <row r="1959">
          <cell r="A1959" t="str">
            <v>BRICEÑO PAT OCTAVIANO</v>
          </cell>
          <cell r="B1959">
            <v>0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1740</v>
          </cell>
          <cell r="P1959">
            <v>1740</v>
          </cell>
          <cell r="Q1959">
            <v>0</v>
          </cell>
          <cell r="R1959">
            <v>1740</v>
          </cell>
          <cell r="S1959">
            <v>0</v>
          </cell>
          <cell r="T1959">
            <v>1740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1740</v>
          </cell>
        </row>
        <row r="1960">
          <cell r="A1960" t="str">
            <v>BRICEÑO PERCASTRE GUSTAVO</v>
          </cell>
          <cell r="B1960">
            <v>0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1200</v>
          </cell>
          <cell r="M1960">
            <v>0</v>
          </cell>
          <cell r="N1960">
            <v>0</v>
          </cell>
          <cell r="O1960">
            <v>0</v>
          </cell>
          <cell r="P1960">
            <v>1200</v>
          </cell>
          <cell r="Q1960">
            <v>0</v>
          </cell>
          <cell r="R1960">
            <v>1200</v>
          </cell>
          <cell r="S1960">
            <v>0</v>
          </cell>
          <cell r="T1960">
            <v>1200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1200</v>
          </cell>
        </row>
        <row r="1961">
          <cell r="A1961" t="str">
            <v>BRICEÑOCARRILLOLEYLADELOSANGELES</v>
          </cell>
          <cell r="B1961">
            <v>0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7830</v>
          </cell>
          <cell r="P1961">
            <v>7830</v>
          </cell>
          <cell r="Q1961">
            <v>0</v>
          </cell>
          <cell r="R1961">
            <v>7830</v>
          </cell>
          <cell r="S1961">
            <v>0</v>
          </cell>
          <cell r="T1961">
            <v>7830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7830</v>
          </cell>
        </row>
        <row r="1962">
          <cell r="A1962" t="str">
            <v>BRITOGARCIACASTAN</v>
          </cell>
          <cell r="B1962">
            <v>0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12180</v>
          </cell>
          <cell r="P1962">
            <v>12180</v>
          </cell>
          <cell r="Q1962">
            <v>0</v>
          </cell>
          <cell r="R1962">
            <v>12180</v>
          </cell>
          <cell r="S1962">
            <v>0</v>
          </cell>
          <cell r="T1962">
            <v>12180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12180</v>
          </cell>
        </row>
        <row r="1963">
          <cell r="A1963" t="str">
            <v>BUENFIL CASTILLO JOSE MANUEL</v>
          </cell>
          <cell r="B1963">
            <v>0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300</v>
          </cell>
          <cell r="M1963">
            <v>0</v>
          </cell>
          <cell r="N1963">
            <v>0</v>
          </cell>
          <cell r="O1963">
            <v>0</v>
          </cell>
          <cell r="P1963">
            <v>300</v>
          </cell>
          <cell r="Q1963">
            <v>0</v>
          </cell>
          <cell r="R1963">
            <v>300</v>
          </cell>
          <cell r="S1963">
            <v>0</v>
          </cell>
          <cell r="T1963">
            <v>300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300</v>
          </cell>
        </row>
        <row r="1964">
          <cell r="A1964" t="str">
            <v>CAAMAL CHI ANDRES MOISES</v>
          </cell>
          <cell r="B1964">
            <v>0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3915</v>
          </cell>
          <cell r="P1964">
            <v>3915</v>
          </cell>
          <cell r="Q1964">
            <v>0</v>
          </cell>
          <cell r="R1964">
            <v>3915</v>
          </cell>
          <cell r="S1964">
            <v>0</v>
          </cell>
          <cell r="T1964">
            <v>3915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3915</v>
          </cell>
        </row>
        <row r="1965">
          <cell r="A1965" t="str">
            <v>CAAMAL NAH JUAN CARLOS</v>
          </cell>
          <cell r="B1965">
            <v>0</v>
          </cell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7830</v>
          </cell>
          <cell r="P1965">
            <v>7830</v>
          </cell>
          <cell r="Q1965">
            <v>0</v>
          </cell>
          <cell r="R1965">
            <v>7830</v>
          </cell>
          <cell r="S1965">
            <v>0</v>
          </cell>
          <cell r="T1965">
            <v>7830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7830</v>
          </cell>
        </row>
        <row r="1966">
          <cell r="A1966" t="str">
            <v>CAAMAL PEREZ GABRIEL</v>
          </cell>
          <cell r="B1966">
            <v>0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2000</v>
          </cell>
          <cell r="P1966">
            <v>2000</v>
          </cell>
          <cell r="Q1966">
            <v>0</v>
          </cell>
          <cell r="R1966">
            <v>2000</v>
          </cell>
          <cell r="S1966">
            <v>0</v>
          </cell>
          <cell r="T1966">
            <v>2000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2000</v>
          </cell>
        </row>
        <row r="1967">
          <cell r="A1967" t="str">
            <v>CAAMAL PEREZ JOSE ALFREDO</v>
          </cell>
          <cell r="B1967">
            <v>0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1200</v>
          </cell>
          <cell r="M1967">
            <v>0</v>
          </cell>
          <cell r="N1967">
            <v>0</v>
          </cell>
          <cell r="O1967">
            <v>0</v>
          </cell>
          <cell r="P1967">
            <v>1200</v>
          </cell>
          <cell r="Q1967">
            <v>0</v>
          </cell>
          <cell r="R1967">
            <v>1200</v>
          </cell>
          <cell r="S1967">
            <v>0</v>
          </cell>
          <cell r="T1967">
            <v>1200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1200</v>
          </cell>
        </row>
        <row r="1968">
          <cell r="A1968" t="str">
            <v>VIATICOS</v>
          </cell>
          <cell r="B1968">
            <v>0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</row>
        <row r="1969">
          <cell r="A1969" t="str">
            <v>BENEFICIARIO</v>
          </cell>
          <cell r="B1969" t="str">
            <v>RUBRO EGRESOS</v>
          </cell>
          <cell r="C1969" t="str">
            <v>CUENTA</v>
          </cell>
          <cell r="D1969" t="str">
            <v>EJERCICIO 2010</v>
          </cell>
          <cell r="E1969" t="str">
            <v>EJERCICIO 2011</v>
          </cell>
          <cell r="F1969" t="str">
            <v>EJERCICIO 2012</v>
          </cell>
          <cell r="G1969" t="str">
            <v>EJERCICIO 2013</v>
          </cell>
          <cell r="H1969" t="str">
            <v>EJERCICIO 2014</v>
          </cell>
          <cell r="I1969" t="str">
            <v>EJERCICIO 2015</v>
          </cell>
          <cell r="J1969" t="str">
            <v>EJERCICIO 2016</v>
          </cell>
          <cell r="K1969" t="str">
            <v>Total Hasta 2016</v>
          </cell>
          <cell r="L1969" t="str">
            <v>EJERCICIO 2017</v>
          </cell>
          <cell r="M1969" t="str">
            <v>EJERCICIO 2018</v>
          </cell>
          <cell r="N1969" t="str">
            <v>EJERCICIO 2019</v>
          </cell>
          <cell r="O1969" t="str">
            <v>EJERCICIO 2020</v>
          </cell>
          <cell r="P1969" t="str">
            <v>Total general EGRESOS</v>
          </cell>
          <cell r="Q1969" t="str">
            <v>DIFERENCIA</v>
          </cell>
          <cell r="R1969" t="str">
            <v>SALDO EN BALANZA AL 31 DE DICIEMBRE 2020</v>
          </cell>
          <cell r="S1969" t="str">
            <v>CXP GENERADAS EN EL MES  (ENERO 2021)</v>
          </cell>
          <cell r="T1969" t="str">
            <v>TOTAL CXP AL 31 DE ENERO 2021</v>
          </cell>
          <cell r="U1969" t="str">
            <v>PAGOS CON RECURSOS PARA (ADEFAS 2020)</v>
          </cell>
          <cell r="V1969" t="str">
            <v>PAGOS VON RECURSOS PARA (PASIVOS 2020)</v>
          </cell>
          <cell r="W1969" t="str">
            <v>PAGOS CON RECURSOS 2021</v>
          </cell>
          <cell r="X1969" t="str">
            <v>TOTAL PAGADO EN EL MES DE ENERO 2021</v>
          </cell>
          <cell r="Y1969" t="str">
            <v>SALDO FINAL</v>
          </cell>
        </row>
        <row r="1970">
          <cell r="A1970" t="str">
            <v>CAAMALPEREZROLANDOARTURO</v>
          </cell>
          <cell r="B1970">
            <v>0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5655</v>
          </cell>
          <cell r="P1970">
            <v>5655</v>
          </cell>
          <cell r="Q1970">
            <v>0</v>
          </cell>
          <cell r="R1970">
            <v>5655</v>
          </cell>
          <cell r="S1970">
            <v>0</v>
          </cell>
          <cell r="T1970">
            <v>5655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5655</v>
          </cell>
        </row>
        <row r="1971">
          <cell r="A1971" t="str">
            <v>CAB EK MAXIMO</v>
          </cell>
          <cell r="B1971">
            <v>0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3915</v>
          </cell>
          <cell r="P1971">
            <v>3915</v>
          </cell>
          <cell r="Q1971">
            <v>0</v>
          </cell>
          <cell r="R1971">
            <v>3915</v>
          </cell>
          <cell r="S1971">
            <v>0</v>
          </cell>
          <cell r="T1971">
            <v>3915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3915</v>
          </cell>
        </row>
        <row r="1972">
          <cell r="A1972" t="str">
            <v>CABERTA VEGA GERARDO</v>
          </cell>
          <cell r="B1972">
            <v>0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18000</v>
          </cell>
          <cell r="M1972">
            <v>0</v>
          </cell>
          <cell r="N1972">
            <v>0</v>
          </cell>
          <cell r="O1972">
            <v>0</v>
          </cell>
          <cell r="P1972">
            <v>18000</v>
          </cell>
          <cell r="Q1972">
            <v>0</v>
          </cell>
          <cell r="R1972">
            <v>18000</v>
          </cell>
          <cell r="S1972">
            <v>0</v>
          </cell>
          <cell r="T1972">
            <v>18000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18000</v>
          </cell>
        </row>
        <row r="1973">
          <cell r="A1973" t="str">
            <v>CABRERA CANTO JORGE EULOGIO</v>
          </cell>
          <cell r="B1973">
            <v>0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1200</v>
          </cell>
          <cell r="M1973">
            <v>0</v>
          </cell>
          <cell r="N1973">
            <v>0</v>
          </cell>
          <cell r="O1973">
            <v>0</v>
          </cell>
          <cell r="P1973">
            <v>1200</v>
          </cell>
          <cell r="Q1973">
            <v>0</v>
          </cell>
          <cell r="R1973">
            <v>1200</v>
          </cell>
          <cell r="S1973">
            <v>0</v>
          </cell>
          <cell r="T1973">
            <v>1200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1200</v>
          </cell>
        </row>
        <row r="1974">
          <cell r="A1974" t="str">
            <v xml:space="preserve">CABRERA CASTAÑEDA GERALDI   </v>
          </cell>
          <cell r="B1974">
            <v>0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5220</v>
          </cell>
          <cell r="P1974">
            <v>5220</v>
          </cell>
          <cell r="Q1974">
            <v>0</v>
          </cell>
          <cell r="R1974">
            <v>5220</v>
          </cell>
          <cell r="S1974">
            <v>0</v>
          </cell>
          <cell r="T1974">
            <v>5220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5220</v>
          </cell>
        </row>
        <row r="1975">
          <cell r="A1975" t="str">
            <v>CACHON  ALONSO LEONARDO DANIEL</v>
          </cell>
          <cell r="B1975">
            <v>0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5655</v>
          </cell>
          <cell r="P1975">
            <v>5655</v>
          </cell>
          <cell r="Q1975">
            <v>0</v>
          </cell>
          <cell r="R1975">
            <v>5655</v>
          </cell>
          <cell r="S1975">
            <v>0</v>
          </cell>
          <cell r="T1975">
            <v>5655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5655</v>
          </cell>
        </row>
        <row r="1976">
          <cell r="A1976" t="str">
            <v>CAHUICH CANCHE LUCIO EDUARDO</v>
          </cell>
          <cell r="B1976">
            <v>0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6525</v>
          </cell>
          <cell r="P1976">
            <v>6525</v>
          </cell>
          <cell r="Q1976">
            <v>0</v>
          </cell>
          <cell r="R1976">
            <v>6525</v>
          </cell>
          <cell r="S1976">
            <v>0</v>
          </cell>
          <cell r="T1976">
            <v>6525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6525</v>
          </cell>
        </row>
        <row r="1977">
          <cell r="A1977" t="str">
            <v>CAHUICH CANUL JUAN GABRIEL</v>
          </cell>
          <cell r="B1977">
            <v>0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5655</v>
          </cell>
          <cell r="P1977">
            <v>5655</v>
          </cell>
          <cell r="Q1977">
            <v>0</v>
          </cell>
          <cell r="R1977">
            <v>5655</v>
          </cell>
          <cell r="S1977">
            <v>0</v>
          </cell>
          <cell r="T1977">
            <v>5655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5655</v>
          </cell>
        </row>
        <row r="1978">
          <cell r="A1978" t="str">
            <v>CAHUICHCANCHEGUILLERMONATANAEL</v>
          </cell>
          <cell r="B1978">
            <v>0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4785</v>
          </cell>
          <cell r="P1978">
            <v>4785</v>
          </cell>
          <cell r="Q1978">
            <v>0</v>
          </cell>
          <cell r="R1978">
            <v>4785</v>
          </cell>
          <cell r="S1978">
            <v>0</v>
          </cell>
          <cell r="T1978">
            <v>4785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4785</v>
          </cell>
        </row>
        <row r="1979">
          <cell r="A1979" t="str">
            <v>CALDERON ALTAMIRANO OMAR</v>
          </cell>
          <cell r="B1979">
            <v>0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9570</v>
          </cell>
          <cell r="P1979">
            <v>9570</v>
          </cell>
          <cell r="Q1979">
            <v>0</v>
          </cell>
          <cell r="R1979">
            <v>9570</v>
          </cell>
          <cell r="S1979">
            <v>0</v>
          </cell>
          <cell r="T1979">
            <v>9570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9570</v>
          </cell>
        </row>
        <row r="1980">
          <cell r="A1980" t="str">
            <v>CALDERON ROSALES JAVIER</v>
          </cell>
          <cell r="B1980">
            <v>0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5655</v>
          </cell>
          <cell r="P1980">
            <v>5655</v>
          </cell>
          <cell r="Q1980">
            <v>0</v>
          </cell>
          <cell r="R1980">
            <v>5655</v>
          </cell>
          <cell r="S1980">
            <v>0</v>
          </cell>
          <cell r="T1980">
            <v>5655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5655</v>
          </cell>
        </row>
        <row r="1981">
          <cell r="A1981" t="str">
            <v>CALLES ALATORRE DOMINGA</v>
          </cell>
          <cell r="B1981">
            <v>0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2000</v>
          </cell>
          <cell r="M1981">
            <v>0</v>
          </cell>
          <cell r="N1981">
            <v>0</v>
          </cell>
          <cell r="O1981">
            <v>0</v>
          </cell>
          <cell r="P1981">
            <v>2000</v>
          </cell>
          <cell r="Q1981">
            <v>0</v>
          </cell>
          <cell r="R1981">
            <v>2000</v>
          </cell>
          <cell r="S1981">
            <v>0</v>
          </cell>
          <cell r="T1981">
            <v>2000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2000</v>
          </cell>
        </row>
        <row r="1982">
          <cell r="A1982" t="str">
            <v>CAMARA PACAB LUIS ANDRES</v>
          </cell>
          <cell r="B1982">
            <v>0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600</v>
          </cell>
          <cell r="M1982">
            <v>0</v>
          </cell>
          <cell r="N1982">
            <v>870</v>
          </cell>
          <cell r="O1982">
            <v>435</v>
          </cell>
          <cell r="P1982">
            <v>1905</v>
          </cell>
          <cell r="Q1982">
            <v>0</v>
          </cell>
          <cell r="R1982">
            <v>1905</v>
          </cell>
          <cell r="S1982">
            <v>0</v>
          </cell>
          <cell r="T1982">
            <v>1905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1905</v>
          </cell>
        </row>
        <row r="1983">
          <cell r="A1983" t="str">
            <v>CAN MANZANERO JESUS ORLANDO</v>
          </cell>
          <cell r="B1983">
            <v>0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2610</v>
          </cell>
          <cell r="P1983">
            <v>2610</v>
          </cell>
          <cell r="Q1983">
            <v>0</v>
          </cell>
          <cell r="R1983">
            <v>2610</v>
          </cell>
          <cell r="S1983">
            <v>0</v>
          </cell>
          <cell r="T1983">
            <v>2610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2610</v>
          </cell>
        </row>
        <row r="1984">
          <cell r="A1984" t="str">
            <v>CAN POOT AGUSTIN</v>
          </cell>
          <cell r="B1984">
            <v>0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11745</v>
          </cell>
          <cell r="P1984">
            <v>11745</v>
          </cell>
          <cell r="Q1984">
            <v>0</v>
          </cell>
          <cell r="R1984">
            <v>11745</v>
          </cell>
          <cell r="S1984">
            <v>0</v>
          </cell>
          <cell r="T1984">
            <v>11745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11745</v>
          </cell>
        </row>
        <row r="1985">
          <cell r="A1985" t="str">
            <v>CANCHE ESCAMILLA RAFAEL</v>
          </cell>
          <cell r="B1985">
            <v>0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2610</v>
          </cell>
          <cell r="P1985">
            <v>2610</v>
          </cell>
          <cell r="Q1985">
            <v>0</v>
          </cell>
          <cell r="R1985">
            <v>2610</v>
          </cell>
          <cell r="S1985">
            <v>0</v>
          </cell>
          <cell r="T1985">
            <v>2610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2610</v>
          </cell>
        </row>
        <row r="1986">
          <cell r="A1986" t="str">
            <v>CANCHE GASPAR FAUSTINO</v>
          </cell>
          <cell r="B1986">
            <v>0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600</v>
          </cell>
          <cell r="M1986">
            <v>0</v>
          </cell>
          <cell r="N1986">
            <v>0</v>
          </cell>
          <cell r="O1986">
            <v>0</v>
          </cell>
          <cell r="P1986">
            <v>600</v>
          </cell>
          <cell r="Q1986">
            <v>0</v>
          </cell>
          <cell r="R1986">
            <v>600</v>
          </cell>
          <cell r="S1986">
            <v>0</v>
          </cell>
          <cell r="T1986">
            <v>600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600</v>
          </cell>
        </row>
        <row r="1987">
          <cell r="A1987" t="str">
            <v>CANDELARIODE LA ROSACORDOVA</v>
          </cell>
          <cell r="B1987">
            <v>0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7830</v>
          </cell>
          <cell r="P1987">
            <v>7830</v>
          </cell>
          <cell r="Q1987">
            <v>0</v>
          </cell>
          <cell r="R1987">
            <v>7830</v>
          </cell>
          <cell r="S1987">
            <v>0</v>
          </cell>
          <cell r="T1987">
            <v>7830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7830</v>
          </cell>
        </row>
        <row r="1988">
          <cell r="A1988" t="str">
            <v>CANDIDOHERNANDEZJIMENEZ</v>
          </cell>
          <cell r="B1988">
            <v>0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13050</v>
          </cell>
          <cell r="P1988">
            <v>13050</v>
          </cell>
          <cell r="Q1988">
            <v>0</v>
          </cell>
          <cell r="R1988">
            <v>13050</v>
          </cell>
          <cell r="S1988">
            <v>0</v>
          </cell>
          <cell r="T1988">
            <v>13050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13050</v>
          </cell>
        </row>
        <row r="1989">
          <cell r="A1989" t="str">
            <v xml:space="preserve">CANDIE GUADALUPE ANGULO  CANTO </v>
          </cell>
          <cell r="B1989">
            <v>0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435</v>
          </cell>
          <cell r="O1989">
            <v>0</v>
          </cell>
          <cell r="P1989">
            <v>435</v>
          </cell>
          <cell r="Q1989">
            <v>0</v>
          </cell>
          <cell r="R1989">
            <v>435</v>
          </cell>
          <cell r="S1989">
            <v>0</v>
          </cell>
          <cell r="T1989">
            <v>435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435</v>
          </cell>
        </row>
        <row r="1990">
          <cell r="A1990" t="str">
            <v>CANO GONGORA GENARO</v>
          </cell>
          <cell r="B1990">
            <v>0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23490</v>
          </cell>
          <cell r="P1990">
            <v>23490</v>
          </cell>
          <cell r="Q1990">
            <v>0</v>
          </cell>
          <cell r="R1990">
            <v>23490</v>
          </cell>
          <cell r="S1990">
            <v>0</v>
          </cell>
          <cell r="T1990">
            <v>23490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23490</v>
          </cell>
        </row>
        <row r="1991">
          <cell r="A1991" t="str">
            <v>CANTO CEN SUEMI ARGELIA</v>
          </cell>
          <cell r="B1991">
            <v>0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1740</v>
          </cell>
          <cell r="P1991">
            <v>1740</v>
          </cell>
          <cell r="Q1991">
            <v>0</v>
          </cell>
          <cell r="R1991">
            <v>1740</v>
          </cell>
          <cell r="S1991">
            <v>0</v>
          </cell>
          <cell r="T1991">
            <v>1740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1740</v>
          </cell>
        </row>
        <row r="1992">
          <cell r="A1992" t="str">
            <v>CANTO YAMA JUAN LEOBARDO</v>
          </cell>
          <cell r="B1992">
            <v>0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3915</v>
          </cell>
          <cell r="P1992">
            <v>3915</v>
          </cell>
          <cell r="Q1992">
            <v>0</v>
          </cell>
          <cell r="R1992">
            <v>3915</v>
          </cell>
          <cell r="S1992">
            <v>0</v>
          </cell>
          <cell r="T1992">
            <v>3915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3915</v>
          </cell>
        </row>
        <row r="1993">
          <cell r="A1993" t="str">
            <v>CANTUN TOX EDUARDO DANIEL</v>
          </cell>
          <cell r="B1993">
            <v>0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15660</v>
          </cell>
          <cell r="P1993">
            <v>15660</v>
          </cell>
          <cell r="Q1993">
            <v>0</v>
          </cell>
          <cell r="R1993">
            <v>15660</v>
          </cell>
          <cell r="S1993">
            <v>0</v>
          </cell>
          <cell r="T1993">
            <v>15660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15660</v>
          </cell>
        </row>
        <row r="1994">
          <cell r="A1994" t="str">
            <v>CANUL BALAM JOSE GREGORIO</v>
          </cell>
          <cell r="B1994">
            <v>0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8265</v>
          </cell>
          <cell r="P1994">
            <v>8265</v>
          </cell>
          <cell r="Q1994">
            <v>0</v>
          </cell>
          <cell r="R1994">
            <v>8265</v>
          </cell>
          <cell r="S1994">
            <v>0</v>
          </cell>
          <cell r="T1994">
            <v>8265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8265</v>
          </cell>
        </row>
        <row r="1995">
          <cell r="A1995" t="str">
            <v>CANULARAUJOBRYANJOSHIMAR</v>
          </cell>
          <cell r="B1995">
            <v>0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5655</v>
          </cell>
          <cell r="P1995">
            <v>5655</v>
          </cell>
          <cell r="Q1995">
            <v>0</v>
          </cell>
          <cell r="R1995">
            <v>5655</v>
          </cell>
          <cell r="S1995">
            <v>0</v>
          </cell>
          <cell r="T1995">
            <v>5655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5655</v>
          </cell>
        </row>
        <row r="1996">
          <cell r="A1996" t="str">
            <v>CANULYAMANAROSA</v>
          </cell>
          <cell r="B1996">
            <v>0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3480</v>
          </cell>
          <cell r="P1996">
            <v>3480</v>
          </cell>
          <cell r="Q1996">
            <v>0</v>
          </cell>
          <cell r="R1996">
            <v>3480</v>
          </cell>
          <cell r="S1996">
            <v>0</v>
          </cell>
          <cell r="T1996">
            <v>3480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3480</v>
          </cell>
        </row>
        <row r="1997">
          <cell r="A1997" t="str">
            <v>CARDONA BLANCO MARCOS ENRIQUE</v>
          </cell>
          <cell r="B1997">
            <v>0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2610</v>
          </cell>
          <cell r="P1997">
            <v>2610</v>
          </cell>
          <cell r="Q1997">
            <v>0</v>
          </cell>
          <cell r="R1997">
            <v>2610</v>
          </cell>
          <cell r="S1997">
            <v>0</v>
          </cell>
          <cell r="T1997">
            <v>2610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2610</v>
          </cell>
        </row>
        <row r="1998">
          <cell r="A1998" t="str">
            <v>CARLOS AGUSTIN ESCAMILLA NARVAEZ</v>
          </cell>
          <cell r="B1998">
            <v>0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1740</v>
          </cell>
          <cell r="P1998">
            <v>1740</v>
          </cell>
          <cell r="Q1998">
            <v>0</v>
          </cell>
          <cell r="R1998">
            <v>1740</v>
          </cell>
          <cell r="S1998">
            <v>0</v>
          </cell>
          <cell r="T1998">
            <v>1740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1740</v>
          </cell>
        </row>
        <row r="1999">
          <cell r="A1999" t="str">
            <v>CARLOS AGUSTINCHABLEIUIT</v>
          </cell>
          <cell r="B1999">
            <v>0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3480</v>
          </cell>
          <cell r="P1999">
            <v>3480</v>
          </cell>
          <cell r="Q1999">
            <v>0</v>
          </cell>
          <cell r="R1999">
            <v>3480</v>
          </cell>
          <cell r="S1999">
            <v>0</v>
          </cell>
          <cell r="T1999">
            <v>3480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3480</v>
          </cell>
        </row>
        <row r="2000">
          <cell r="A2000" t="str">
            <v>CARLOS ALBERTOANTONIOLOPEZ</v>
          </cell>
          <cell r="B2000">
            <v>0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17400</v>
          </cell>
          <cell r="P2000">
            <v>17400</v>
          </cell>
          <cell r="Q2000">
            <v>0</v>
          </cell>
          <cell r="R2000">
            <v>17400</v>
          </cell>
          <cell r="S2000">
            <v>0</v>
          </cell>
          <cell r="T2000">
            <v>17400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17400</v>
          </cell>
        </row>
        <row r="2001">
          <cell r="A2001" t="str">
            <v>CARLOS ALFREDOHERRERAGOMEZ</v>
          </cell>
          <cell r="B2001">
            <v>0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2610</v>
          </cell>
          <cell r="O2001">
            <v>0</v>
          </cell>
          <cell r="P2001">
            <v>2610</v>
          </cell>
          <cell r="Q2001">
            <v>0</v>
          </cell>
          <cell r="R2001">
            <v>2610</v>
          </cell>
          <cell r="S2001">
            <v>0</v>
          </cell>
          <cell r="T2001">
            <v>2610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2610</v>
          </cell>
        </row>
        <row r="2002">
          <cell r="A2002" t="str">
            <v>CARLOS ANTONIO DE JESUSMARTINLOPEZ</v>
          </cell>
          <cell r="B2002">
            <v>0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2175</v>
          </cell>
          <cell r="O2002">
            <v>0</v>
          </cell>
          <cell r="P2002">
            <v>2175</v>
          </cell>
          <cell r="Q2002">
            <v>0</v>
          </cell>
          <cell r="R2002">
            <v>2175</v>
          </cell>
          <cell r="S2002">
            <v>0</v>
          </cell>
          <cell r="T2002">
            <v>2175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2175</v>
          </cell>
        </row>
        <row r="2003">
          <cell r="A2003" t="str">
            <v>CARLOS ANTONIOSANTOSARELLANO</v>
          </cell>
          <cell r="B2003">
            <v>0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7830</v>
          </cell>
          <cell r="P2003">
            <v>7830</v>
          </cell>
          <cell r="Q2003">
            <v>0</v>
          </cell>
          <cell r="R2003">
            <v>7830</v>
          </cell>
          <cell r="S2003">
            <v>0</v>
          </cell>
          <cell r="T2003">
            <v>7830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7830</v>
          </cell>
        </row>
        <row r="2004">
          <cell r="A2004" t="str">
            <v>CARLOS AUGUSTOGARCIALIZARRAGA</v>
          </cell>
          <cell r="B2004">
            <v>0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1305</v>
          </cell>
          <cell r="O2004">
            <v>0</v>
          </cell>
          <cell r="P2004">
            <v>1305</v>
          </cell>
          <cell r="Q2004">
            <v>0</v>
          </cell>
          <cell r="R2004">
            <v>1305</v>
          </cell>
          <cell r="S2004">
            <v>0</v>
          </cell>
          <cell r="T2004">
            <v>1305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1305</v>
          </cell>
        </row>
        <row r="2005">
          <cell r="A2005" t="str">
            <v>CARLOS CUAUHTEMOCGRANIELCASTILLO</v>
          </cell>
          <cell r="B2005">
            <v>0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7830</v>
          </cell>
          <cell r="P2005">
            <v>7830</v>
          </cell>
          <cell r="Q2005">
            <v>0</v>
          </cell>
          <cell r="R2005">
            <v>7830</v>
          </cell>
          <cell r="S2005">
            <v>0</v>
          </cell>
          <cell r="T2005">
            <v>7830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7830</v>
          </cell>
        </row>
        <row r="2006">
          <cell r="A2006" t="str">
            <v xml:space="preserve">CARLOS ENRIQUE ALBORNOZ  NOH 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2610</v>
          </cell>
          <cell r="P2006">
            <v>2610</v>
          </cell>
          <cell r="Q2006">
            <v>0</v>
          </cell>
          <cell r="R2006">
            <v>2610</v>
          </cell>
          <cell r="S2006">
            <v>0</v>
          </cell>
          <cell r="T2006">
            <v>2610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2610</v>
          </cell>
        </row>
        <row r="2007">
          <cell r="A2007" t="str">
            <v>CARLOS ENRIQUEPEREZANGULO</v>
          </cell>
          <cell r="B2007">
            <v>0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1305</v>
          </cell>
          <cell r="O2007">
            <v>0</v>
          </cell>
          <cell r="P2007">
            <v>1305</v>
          </cell>
          <cell r="Q2007">
            <v>0</v>
          </cell>
          <cell r="R2007">
            <v>1305</v>
          </cell>
          <cell r="S2007">
            <v>0</v>
          </cell>
          <cell r="T2007">
            <v>1305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1305</v>
          </cell>
        </row>
        <row r="2008">
          <cell r="A2008" t="str">
            <v>CARLOS FERNANDOALEJANDREFAJARDO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7830</v>
          </cell>
          <cell r="P2008">
            <v>7830</v>
          </cell>
          <cell r="Q2008">
            <v>0</v>
          </cell>
          <cell r="R2008">
            <v>7830</v>
          </cell>
          <cell r="S2008">
            <v>0</v>
          </cell>
          <cell r="T2008">
            <v>7830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7830</v>
          </cell>
        </row>
        <row r="2009">
          <cell r="A2009" t="str">
            <v xml:space="preserve">CARLOS GABRIEL MARIN  GARRIDO 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3915</v>
          </cell>
          <cell r="P2009">
            <v>3915</v>
          </cell>
          <cell r="Q2009">
            <v>0</v>
          </cell>
          <cell r="R2009">
            <v>3915</v>
          </cell>
          <cell r="S2009">
            <v>0</v>
          </cell>
          <cell r="T2009">
            <v>3915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3915</v>
          </cell>
        </row>
        <row r="2010">
          <cell r="A2010" t="str">
            <v>CARLOS GIBRANCIAUMENDOZA</v>
          </cell>
          <cell r="B2010">
            <v>0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1740</v>
          </cell>
          <cell r="O2010">
            <v>0</v>
          </cell>
          <cell r="P2010">
            <v>1740</v>
          </cell>
          <cell r="Q2010">
            <v>0</v>
          </cell>
          <cell r="R2010">
            <v>1740</v>
          </cell>
          <cell r="S2010">
            <v>0</v>
          </cell>
          <cell r="T2010">
            <v>1740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1740</v>
          </cell>
        </row>
        <row r="2011">
          <cell r="A2011" t="str">
            <v xml:space="preserve">CARLOS HUMBERTO AZCUAGA  MORALES </v>
          </cell>
          <cell r="B2011">
            <v>0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2175</v>
          </cell>
          <cell r="O2011">
            <v>0</v>
          </cell>
          <cell r="P2011">
            <v>2175</v>
          </cell>
          <cell r="Q2011">
            <v>0</v>
          </cell>
          <cell r="R2011">
            <v>2175</v>
          </cell>
          <cell r="S2011">
            <v>0</v>
          </cell>
          <cell r="T2011">
            <v>2175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2175</v>
          </cell>
        </row>
        <row r="2012">
          <cell r="A2012" t="str">
            <v>CARLOS HUMBERTOAVILESCAMPOS</v>
          </cell>
          <cell r="B2012">
            <v>0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1960</v>
          </cell>
          <cell r="O2012">
            <v>0</v>
          </cell>
          <cell r="P2012">
            <v>1960</v>
          </cell>
          <cell r="Q2012">
            <v>0</v>
          </cell>
          <cell r="R2012">
            <v>1960</v>
          </cell>
          <cell r="S2012">
            <v>0</v>
          </cell>
          <cell r="T2012">
            <v>1960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1960</v>
          </cell>
        </row>
        <row r="2013">
          <cell r="A2013" t="str">
            <v>CARLOS HUMBERTOCAUICHCANUL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3915</v>
          </cell>
          <cell r="P2013">
            <v>3915</v>
          </cell>
          <cell r="Q2013">
            <v>0</v>
          </cell>
          <cell r="R2013">
            <v>3915</v>
          </cell>
          <cell r="S2013">
            <v>0</v>
          </cell>
          <cell r="T2013">
            <v>3915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3915</v>
          </cell>
        </row>
        <row r="2014">
          <cell r="A2014" t="str">
            <v>CARLOS JESSAILOPEZRODRIGUEZ</v>
          </cell>
          <cell r="B2014">
            <v>0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3480</v>
          </cell>
          <cell r="P2014">
            <v>3480</v>
          </cell>
          <cell r="Q2014">
            <v>0</v>
          </cell>
          <cell r="R2014">
            <v>3480</v>
          </cell>
          <cell r="S2014">
            <v>0</v>
          </cell>
          <cell r="T2014">
            <v>3480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3480</v>
          </cell>
        </row>
        <row r="2015">
          <cell r="A2015" t="str">
            <v xml:space="preserve">CARLOS JESUS GONZALEZ  LLANES </v>
          </cell>
          <cell r="B2015">
            <v>0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1305</v>
          </cell>
          <cell r="P2015">
            <v>1305</v>
          </cell>
          <cell r="Q2015">
            <v>0</v>
          </cell>
          <cell r="R2015">
            <v>1305</v>
          </cell>
          <cell r="S2015">
            <v>0</v>
          </cell>
          <cell r="T2015">
            <v>1305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1305</v>
          </cell>
        </row>
        <row r="2016">
          <cell r="A2016" t="str">
            <v>VIATICOS</v>
          </cell>
          <cell r="B2016">
            <v>0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</row>
        <row r="2017">
          <cell r="A2017" t="str">
            <v>BENEFICIARIO</v>
          </cell>
          <cell r="B2017" t="str">
            <v>RUBRO EGRESOS</v>
          </cell>
          <cell r="C2017" t="str">
            <v>CUENTA</v>
          </cell>
          <cell r="D2017" t="str">
            <v>EJERCICIO 2010</v>
          </cell>
          <cell r="E2017" t="str">
            <v>EJERCICIO 2011</v>
          </cell>
          <cell r="F2017" t="str">
            <v>EJERCICIO 2012</v>
          </cell>
          <cell r="G2017" t="str">
            <v>EJERCICIO 2013</v>
          </cell>
          <cell r="H2017" t="str">
            <v>EJERCICIO 2014</v>
          </cell>
          <cell r="I2017" t="str">
            <v>EJERCICIO 2015</v>
          </cell>
          <cell r="J2017" t="str">
            <v>EJERCICIO 2016</v>
          </cell>
          <cell r="K2017" t="str">
            <v>Total Hasta 2016</v>
          </cell>
          <cell r="L2017" t="str">
            <v>EJERCICIO 2017</v>
          </cell>
          <cell r="M2017" t="str">
            <v>EJERCICIO 2018</v>
          </cell>
          <cell r="N2017" t="str">
            <v>EJERCICIO 2019</v>
          </cell>
          <cell r="O2017" t="str">
            <v>EJERCICIO 2020</v>
          </cell>
          <cell r="P2017" t="str">
            <v>Total general EGRESOS</v>
          </cell>
          <cell r="Q2017" t="str">
            <v>DIFERENCIA</v>
          </cell>
          <cell r="R2017" t="str">
            <v>SALDO EN BALANZA AL 31 DE DICIEMBRE 2020</v>
          </cell>
          <cell r="S2017" t="str">
            <v>CXP GENERADAS EN EL MES  (ENERO 2021)</v>
          </cell>
          <cell r="T2017" t="str">
            <v>TOTAL CXP AL 31 DE ENERO 2021</v>
          </cell>
          <cell r="U2017" t="str">
            <v>PAGOS CON RECURSOS PARA (ADEFAS 2020)</v>
          </cell>
          <cell r="V2017" t="str">
            <v>PAGOS VON RECURSOS PARA (PASIVOS 2020)</v>
          </cell>
          <cell r="W2017" t="str">
            <v>PAGOS CON RECURSOS 2021</v>
          </cell>
          <cell r="X2017" t="str">
            <v>TOTAL PAGADO EN EL MES DE ENERO 2021</v>
          </cell>
          <cell r="Y2017" t="str">
            <v>SALDO FINAL</v>
          </cell>
        </row>
        <row r="2018">
          <cell r="A2018" t="str">
            <v>CARLOS RAMONCARDENASSALAZAR</v>
          </cell>
          <cell r="B2018">
            <v>0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2175</v>
          </cell>
          <cell r="P2018">
            <v>2175</v>
          </cell>
          <cell r="Q2018">
            <v>0</v>
          </cell>
          <cell r="R2018">
            <v>2175</v>
          </cell>
          <cell r="S2018">
            <v>0</v>
          </cell>
          <cell r="T2018">
            <v>2175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2175</v>
          </cell>
        </row>
        <row r="2019">
          <cell r="A2019" t="str">
            <v>CARLOS ROBERTONAALCAN</v>
          </cell>
          <cell r="B2019">
            <v>0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6525</v>
          </cell>
          <cell r="P2019">
            <v>6525</v>
          </cell>
          <cell r="Q2019">
            <v>0</v>
          </cell>
          <cell r="R2019">
            <v>6525</v>
          </cell>
          <cell r="S2019">
            <v>0</v>
          </cell>
          <cell r="T2019">
            <v>6525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6525</v>
          </cell>
        </row>
        <row r="2020">
          <cell r="A2020" t="str">
            <v>CARLOSAMBROSPEREZ</v>
          </cell>
          <cell r="B2020">
            <v>0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5655</v>
          </cell>
          <cell r="P2020">
            <v>5655</v>
          </cell>
          <cell r="Q2020">
            <v>0</v>
          </cell>
          <cell r="R2020">
            <v>5655</v>
          </cell>
          <cell r="S2020">
            <v>0</v>
          </cell>
          <cell r="T2020">
            <v>5655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5655</v>
          </cell>
        </row>
        <row r="2021">
          <cell r="A2021" t="str">
            <v>CARLOSCOTOPEREZ</v>
          </cell>
          <cell r="B2021">
            <v>0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15660</v>
          </cell>
          <cell r="P2021">
            <v>15660</v>
          </cell>
          <cell r="Q2021">
            <v>0</v>
          </cell>
          <cell r="R2021">
            <v>15660</v>
          </cell>
          <cell r="S2021">
            <v>0</v>
          </cell>
          <cell r="T2021">
            <v>15660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15660</v>
          </cell>
        </row>
        <row r="2022">
          <cell r="A2022" t="str">
            <v>CARLOSSOSACERVANTES</v>
          </cell>
          <cell r="B2022">
            <v>0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435</v>
          </cell>
          <cell r="P2022">
            <v>435</v>
          </cell>
          <cell r="Q2022">
            <v>0</v>
          </cell>
          <cell r="R2022">
            <v>435</v>
          </cell>
          <cell r="S2022">
            <v>0</v>
          </cell>
          <cell r="T2022">
            <v>435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435</v>
          </cell>
        </row>
        <row r="2023">
          <cell r="A2023" t="str">
            <v>CARMELADE LA PAZPIÑON</v>
          </cell>
          <cell r="B2023">
            <v>0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2450</v>
          </cell>
          <cell r="P2023">
            <v>2450</v>
          </cell>
          <cell r="Q2023">
            <v>0</v>
          </cell>
          <cell r="R2023">
            <v>2450</v>
          </cell>
          <cell r="S2023">
            <v>0</v>
          </cell>
          <cell r="T2023">
            <v>2450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2450</v>
          </cell>
        </row>
        <row r="2024">
          <cell r="A2024" t="str">
            <v xml:space="preserve">CARMEN AIDA PEREZ  PINTO </v>
          </cell>
          <cell r="B2024">
            <v>0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5200</v>
          </cell>
          <cell r="O2024">
            <v>1600</v>
          </cell>
          <cell r="P2024">
            <v>6800</v>
          </cell>
          <cell r="Q2024">
            <v>0</v>
          </cell>
          <cell r="R2024">
            <v>6800</v>
          </cell>
          <cell r="S2024">
            <v>0</v>
          </cell>
          <cell r="T2024">
            <v>6800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6800</v>
          </cell>
        </row>
        <row r="2025">
          <cell r="A2025" t="str">
            <v>CARMEN GUADALUPERIVASGIO</v>
          </cell>
          <cell r="B2025">
            <v>0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1740</v>
          </cell>
          <cell r="P2025">
            <v>1740</v>
          </cell>
          <cell r="Q2025">
            <v>0</v>
          </cell>
          <cell r="R2025">
            <v>1740</v>
          </cell>
          <cell r="S2025">
            <v>0</v>
          </cell>
          <cell r="T2025">
            <v>1740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1740</v>
          </cell>
        </row>
        <row r="2026">
          <cell r="A2026" t="str">
            <v>CARRASCO MADRID CARINA AURORA</v>
          </cell>
          <cell r="B2026">
            <v>0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300</v>
          </cell>
          <cell r="M2026">
            <v>0</v>
          </cell>
          <cell r="N2026">
            <v>0</v>
          </cell>
          <cell r="O2026">
            <v>0</v>
          </cell>
          <cell r="P2026">
            <v>300</v>
          </cell>
          <cell r="Q2026">
            <v>0</v>
          </cell>
          <cell r="R2026">
            <v>300</v>
          </cell>
          <cell r="S2026">
            <v>0</v>
          </cell>
          <cell r="T2026">
            <v>300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300</v>
          </cell>
        </row>
        <row r="2027">
          <cell r="A2027" t="str">
            <v>CARREON CAMACHO MAURICIO</v>
          </cell>
          <cell r="B2027">
            <v>0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7830</v>
          </cell>
          <cell r="P2027">
            <v>7830</v>
          </cell>
          <cell r="Q2027">
            <v>0</v>
          </cell>
          <cell r="R2027">
            <v>7830</v>
          </cell>
          <cell r="S2027">
            <v>0</v>
          </cell>
          <cell r="T2027">
            <v>7830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7830</v>
          </cell>
        </row>
        <row r="2028">
          <cell r="A2028" t="str">
            <v>CARRILLO POOL  GILDA DEL CARMEN</v>
          </cell>
          <cell r="B2028">
            <v>0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15660</v>
          </cell>
          <cell r="P2028">
            <v>15660</v>
          </cell>
          <cell r="Q2028">
            <v>0</v>
          </cell>
          <cell r="R2028">
            <v>15660</v>
          </cell>
          <cell r="S2028">
            <v>0</v>
          </cell>
          <cell r="T2028">
            <v>15660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15660</v>
          </cell>
        </row>
        <row r="2029">
          <cell r="A2029" t="str">
            <v>CARVAJAL HINOJOSA ELVIRA</v>
          </cell>
          <cell r="B2029">
            <v>0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7500</v>
          </cell>
          <cell r="O2029">
            <v>0</v>
          </cell>
          <cell r="P2029">
            <v>7500</v>
          </cell>
          <cell r="Q2029">
            <v>0</v>
          </cell>
          <cell r="R2029">
            <v>7500</v>
          </cell>
          <cell r="S2029">
            <v>0</v>
          </cell>
          <cell r="T2029">
            <v>7500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7500</v>
          </cell>
        </row>
        <row r="2030">
          <cell r="A2030" t="str">
            <v xml:space="preserve">CASTILLO BRICEÑO EMMANUEL DE JESUS </v>
          </cell>
          <cell r="B2030">
            <v>0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4900</v>
          </cell>
          <cell r="P2030">
            <v>4900</v>
          </cell>
          <cell r="Q2030">
            <v>0</v>
          </cell>
          <cell r="R2030">
            <v>4900</v>
          </cell>
          <cell r="S2030">
            <v>0</v>
          </cell>
          <cell r="T2030">
            <v>4900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4900</v>
          </cell>
        </row>
        <row r="2031">
          <cell r="A2031" t="str">
            <v>CASTILLO CASTILL0 FERNANDO</v>
          </cell>
          <cell r="B2031">
            <v>0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1740</v>
          </cell>
          <cell r="P2031">
            <v>1740</v>
          </cell>
          <cell r="Q2031">
            <v>0</v>
          </cell>
          <cell r="R2031">
            <v>1740</v>
          </cell>
          <cell r="S2031">
            <v>0</v>
          </cell>
          <cell r="T2031">
            <v>1740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1740</v>
          </cell>
        </row>
        <row r="2032">
          <cell r="A2032" t="str">
            <v>CASTILLO CRUZ JOSUE ISRAEL</v>
          </cell>
          <cell r="B2032">
            <v>0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300</v>
          </cell>
          <cell r="M2032">
            <v>0</v>
          </cell>
          <cell r="N2032">
            <v>0</v>
          </cell>
          <cell r="O2032">
            <v>0</v>
          </cell>
          <cell r="P2032">
            <v>300</v>
          </cell>
          <cell r="Q2032">
            <v>0</v>
          </cell>
          <cell r="R2032">
            <v>300</v>
          </cell>
          <cell r="S2032">
            <v>0</v>
          </cell>
          <cell r="T2032">
            <v>300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300</v>
          </cell>
        </row>
        <row r="2033">
          <cell r="A2033" t="str">
            <v xml:space="preserve">CASTILLO PALMA MARIO ROGER  </v>
          </cell>
          <cell r="B2033">
            <v>0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1305</v>
          </cell>
          <cell r="P2033">
            <v>1305</v>
          </cell>
          <cell r="Q2033">
            <v>0</v>
          </cell>
          <cell r="R2033">
            <v>1305</v>
          </cell>
          <cell r="S2033">
            <v>0</v>
          </cell>
          <cell r="T2033">
            <v>1305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1305</v>
          </cell>
        </row>
        <row r="2034">
          <cell r="A2034" t="str">
            <v>CASTILLO PINZON JUVENTINO</v>
          </cell>
          <cell r="B2034">
            <v>0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2000</v>
          </cell>
          <cell r="M2034">
            <v>0</v>
          </cell>
          <cell r="N2034">
            <v>0</v>
          </cell>
          <cell r="O2034">
            <v>0</v>
          </cell>
          <cell r="P2034">
            <v>2000</v>
          </cell>
          <cell r="Q2034">
            <v>0</v>
          </cell>
          <cell r="R2034">
            <v>2000</v>
          </cell>
          <cell r="S2034">
            <v>0</v>
          </cell>
          <cell r="T2034">
            <v>2000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2000</v>
          </cell>
        </row>
        <row r="2035">
          <cell r="A2035" t="str">
            <v>CASTILLO VELAZQUEZ JOSE INES</v>
          </cell>
          <cell r="B2035">
            <v>0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7830</v>
          </cell>
          <cell r="P2035">
            <v>7830</v>
          </cell>
          <cell r="Q2035">
            <v>0</v>
          </cell>
          <cell r="R2035">
            <v>7830</v>
          </cell>
          <cell r="S2035">
            <v>0</v>
          </cell>
          <cell r="T2035">
            <v>7830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7830</v>
          </cell>
        </row>
        <row r="2036">
          <cell r="A2036" t="str">
            <v xml:space="preserve">CAT COLLI JOSE GUADALUPE  </v>
          </cell>
          <cell r="B2036">
            <v>0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5655</v>
          </cell>
          <cell r="P2036">
            <v>5655</v>
          </cell>
          <cell r="Q2036">
            <v>0</v>
          </cell>
          <cell r="R2036">
            <v>5655</v>
          </cell>
          <cell r="S2036">
            <v>0</v>
          </cell>
          <cell r="T2036">
            <v>5655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5655</v>
          </cell>
        </row>
        <row r="2037">
          <cell r="A2037" t="str">
            <v>CEL LEON ESTEBAN DE JESUS</v>
          </cell>
          <cell r="B2037">
            <v>0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3915</v>
          </cell>
          <cell r="P2037">
            <v>3915</v>
          </cell>
          <cell r="Q2037">
            <v>0</v>
          </cell>
          <cell r="R2037">
            <v>3915</v>
          </cell>
          <cell r="S2037">
            <v>0</v>
          </cell>
          <cell r="T2037">
            <v>3915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3915</v>
          </cell>
        </row>
        <row r="2038">
          <cell r="A2038" t="str">
            <v xml:space="preserve">CELIS GUTIERREZ NORCA ELENA  </v>
          </cell>
          <cell r="B2038">
            <v>0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4350</v>
          </cell>
          <cell r="P2038">
            <v>4350</v>
          </cell>
          <cell r="Q2038">
            <v>0</v>
          </cell>
          <cell r="R2038">
            <v>4350</v>
          </cell>
          <cell r="S2038">
            <v>0</v>
          </cell>
          <cell r="T2038">
            <v>4350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4350</v>
          </cell>
        </row>
        <row r="2039">
          <cell r="A2039" t="str">
            <v>CEN YAH ELICEO</v>
          </cell>
          <cell r="B2039">
            <v>0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7830</v>
          </cell>
          <cell r="P2039">
            <v>7830</v>
          </cell>
          <cell r="Q2039">
            <v>0</v>
          </cell>
          <cell r="R2039">
            <v>7830</v>
          </cell>
          <cell r="S2039">
            <v>0</v>
          </cell>
          <cell r="T2039">
            <v>7830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7830</v>
          </cell>
        </row>
        <row r="2040">
          <cell r="A2040" t="str">
            <v xml:space="preserve">CENTENO VARGAS CARLOS IGNACIO  </v>
          </cell>
          <cell r="B2040">
            <v>0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7830</v>
          </cell>
          <cell r="P2040">
            <v>7830</v>
          </cell>
          <cell r="Q2040">
            <v>0</v>
          </cell>
          <cell r="R2040">
            <v>7830</v>
          </cell>
          <cell r="S2040">
            <v>0</v>
          </cell>
          <cell r="T2040">
            <v>7830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7830</v>
          </cell>
        </row>
        <row r="2041">
          <cell r="A2041" t="str">
            <v>CENTURION ACOSTA GEOVANNY ANTONIO</v>
          </cell>
          <cell r="B2041">
            <v>0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7830</v>
          </cell>
          <cell r="P2041">
            <v>7830</v>
          </cell>
          <cell r="Q2041">
            <v>0</v>
          </cell>
          <cell r="R2041">
            <v>7830</v>
          </cell>
          <cell r="S2041">
            <v>0</v>
          </cell>
          <cell r="T2041">
            <v>7830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7830</v>
          </cell>
        </row>
        <row r="2042">
          <cell r="A2042" t="str">
            <v>CERALI FERNANDAMONSREALHERNANDEZ</v>
          </cell>
          <cell r="B2042">
            <v>0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7830</v>
          </cell>
          <cell r="P2042">
            <v>7830</v>
          </cell>
          <cell r="Q2042">
            <v>0</v>
          </cell>
          <cell r="R2042">
            <v>7830</v>
          </cell>
          <cell r="S2042">
            <v>0</v>
          </cell>
          <cell r="T2042">
            <v>7830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7830</v>
          </cell>
        </row>
        <row r="2043">
          <cell r="A2043" t="str">
            <v xml:space="preserve">CERON CRUZ ERNESTO   </v>
          </cell>
          <cell r="B2043">
            <v>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2610</v>
          </cell>
          <cell r="P2043">
            <v>2610</v>
          </cell>
          <cell r="Q2043">
            <v>0</v>
          </cell>
          <cell r="R2043">
            <v>2610</v>
          </cell>
          <cell r="S2043">
            <v>0</v>
          </cell>
          <cell r="T2043">
            <v>2610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2610</v>
          </cell>
        </row>
        <row r="2044">
          <cell r="A2044" t="str">
            <v xml:space="preserve">CERVANTES AGUILAR RENE  </v>
          </cell>
          <cell r="B2044">
            <v>0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3915</v>
          </cell>
          <cell r="P2044">
            <v>3915</v>
          </cell>
          <cell r="Q2044">
            <v>0</v>
          </cell>
          <cell r="R2044">
            <v>3915</v>
          </cell>
          <cell r="S2044">
            <v>0</v>
          </cell>
          <cell r="T2044">
            <v>3915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3915</v>
          </cell>
        </row>
        <row r="2045">
          <cell r="A2045" t="str">
            <v>CERVANTES ORTEGA JOSUE DE JESUS</v>
          </cell>
          <cell r="B2045">
            <v>0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7395</v>
          </cell>
          <cell r="P2045">
            <v>7395</v>
          </cell>
          <cell r="Q2045">
            <v>0</v>
          </cell>
          <cell r="R2045">
            <v>7395</v>
          </cell>
          <cell r="S2045">
            <v>0</v>
          </cell>
          <cell r="T2045">
            <v>7395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7395</v>
          </cell>
        </row>
        <row r="2046">
          <cell r="A2046" t="str">
            <v xml:space="preserve">CERVANTES ROMERO MIGUEL ANGEL  </v>
          </cell>
          <cell r="B2046">
            <v>0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4350</v>
          </cell>
          <cell r="P2046">
            <v>4350</v>
          </cell>
          <cell r="Q2046">
            <v>0</v>
          </cell>
          <cell r="R2046">
            <v>4350</v>
          </cell>
          <cell r="S2046">
            <v>0</v>
          </cell>
          <cell r="T2046">
            <v>4350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4350</v>
          </cell>
        </row>
        <row r="2047">
          <cell r="A2047" t="str">
            <v xml:space="preserve">CESAR ADRIAN POOT  QUINTERO </v>
          </cell>
          <cell r="B2047">
            <v>0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8700</v>
          </cell>
          <cell r="P2047">
            <v>8700</v>
          </cell>
          <cell r="Q2047">
            <v>0</v>
          </cell>
          <cell r="R2047">
            <v>8700</v>
          </cell>
          <cell r="S2047">
            <v>0</v>
          </cell>
          <cell r="T2047">
            <v>8700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8700</v>
          </cell>
        </row>
        <row r="2048">
          <cell r="A2048" t="str">
            <v>CESAR EDUARDOVILLANUEVASANSORESS</v>
          </cell>
          <cell r="B2048">
            <v>0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2610</v>
          </cell>
          <cell r="P2048">
            <v>2610</v>
          </cell>
          <cell r="Q2048">
            <v>0</v>
          </cell>
          <cell r="R2048">
            <v>2610</v>
          </cell>
          <cell r="S2048">
            <v>0</v>
          </cell>
          <cell r="T2048">
            <v>2610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2610</v>
          </cell>
        </row>
        <row r="2049">
          <cell r="A2049" t="str">
            <v xml:space="preserve">CETZ CEME JENNIFER   </v>
          </cell>
          <cell r="B2049">
            <v>0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5655</v>
          </cell>
          <cell r="P2049">
            <v>5655</v>
          </cell>
          <cell r="Q2049">
            <v>0</v>
          </cell>
          <cell r="R2049">
            <v>5655</v>
          </cell>
          <cell r="S2049">
            <v>0</v>
          </cell>
          <cell r="T2049">
            <v>5655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5655</v>
          </cell>
        </row>
        <row r="2050">
          <cell r="A2050" t="str">
            <v>CHAB CHAN JOSE LUIS</v>
          </cell>
          <cell r="B2050">
            <v>0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1905</v>
          </cell>
          <cell r="P2050">
            <v>1905</v>
          </cell>
          <cell r="Q2050">
            <v>0</v>
          </cell>
          <cell r="R2050">
            <v>1905</v>
          </cell>
          <cell r="S2050">
            <v>0</v>
          </cell>
          <cell r="T2050">
            <v>1905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1905</v>
          </cell>
        </row>
        <row r="2051">
          <cell r="A2051" t="str">
            <v>CHALE BAREA JOSE ENRIQUE</v>
          </cell>
          <cell r="B2051">
            <v>0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7830</v>
          </cell>
          <cell r="P2051">
            <v>7830</v>
          </cell>
          <cell r="Q2051">
            <v>0</v>
          </cell>
          <cell r="R2051">
            <v>7830</v>
          </cell>
          <cell r="S2051">
            <v>0</v>
          </cell>
          <cell r="T2051">
            <v>7830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7830</v>
          </cell>
        </row>
        <row r="2052">
          <cell r="A2052" t="str">
            <v>CHALE MANRIQUE JOSE MANUEL</v>
          </cell>
          <cell r="B2052">
            <v>0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13500</v>
          </cell>
          <cell r="M2052">
            <v>0</v>
          </cell>
          <cell r="N2052">
            <v>0</v>
          </cell>
          <cell r="O2052">
            <v>0</v>
          </cell>
          <cell r="P2052">
            <v>13500</v>
          </cell>
          <cell r="Q2052">
            <v>0</v>
          </cell>
          <cell r="R2052">
            <v>13500</v>
          </cell>
          <cell r="S2052">
            <v>0</v>
          </cell>
          <cell r="T2052">
            <v>13500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13500</v>
          </cell>
        </row>
        <row r="2053">
          <cell r="A2053" t="str">
            <v>CHAN  MONDRAGON LUCIANO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5655</v>
          </cell>
          <cell r="P2053">
            <v>5655</v>
          </cell>
          <cell r="Q2053">
            <v>0</v>
          </cell>
          <cell r="R2053">
            <v>5655</v>
          </cell>
          <cell r="S2053">
            <v>0</v>
          </cell>
          <cell r="T2053">
            <v>5655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5655</v>
          </cell>
        </row>
        <row r="2054">
          <cell r="A2054" t="str">
            <v>CHAN  PERAZA ROSENDO</v>
          </cell>
          <cell r="B2054">
            <v>0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3915</v>
          </cell>
          <cell r="P2054">
            <v>3915</v>
          </cell>
          <cell r="Q2054">
            <v>0</v>
          </cell>
          <cell r="R2054">
            <v>3915</v>
          </cell>
          <cell r="S2054">
            <v>0</v>
          </cell>
          <cell r="T2054">
            <v>3915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3915</v>
          </cell>
        </row>
        <row r="2055">
          <cell r="A2055" t="str">
            <v>CHAN  PEREZ IVETTE NOEMI</v>
          </cell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3915</v>
          </cell>
          <cell r="P2055">
            <v>3915</v>
          </cell>
          <cell r="Q2055">
            <v>0</v>
          </cell>
          <cell r="R2055">
            <v>3915</v>
          </cell>
          <cell r="S2055">
            <v>0</v>
          </cell>
          <cell r="T2055">
            <v>3915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3915</v>
          </cell>
        </row>
        <row r="2056">
          <cell r="A2056" t="str">
            <v>CHAN CABRERA ALEXANDER</v>
          </cell>
          <cell r="B2056">
            <v>0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3915</v>
          </cell>
          <cell r="P2056">
            <v>3915</v>
          </cell>
          <cell r="Q2056">
            <v>0</v>
          </cell>
          <cell r="R2056">
            <v>3915</v>
          </cell>
          <cell r="S2056">
            <v>0</v>
          </cell>
          <cell r="T2056">
            <v>3915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3915</v>
          </cell>
        </row>
        <row r="2057">
          <cell r="A2057" t="str">
            <v>CHAN CASTILLO ALBA MARLENE</v>
          </cell>
          <cell r="B2057">
            <v>0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600</v>
          </cell>
          <cell r="M2057">
            <v>0</v>
          </cell>
          <cell r="N2057">
            <v>0</v>
          </cell>
          <cell r="O2057">
            <v>0</v>
          </cell>
          <cell r="P2057">
            <v>600</v>
          </cell>
          <cell r="Q2057">
            <v>0</v>
          </cell>
          <cell r="R2057">
            <v>600</v>
          </cell>
          <cell r="S2057">
            <v>0</v>
          </cell>
          <cell r="T2057">
            <v>600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600</v>
          </cell>
        </row>
        <row r="2058">
          <cell r="A2058" t="str">
            <v>CHAN GONZALEZ RENE ISMAEL</v>
          </cell>
          <cell r="B2058">
            <v>0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2610</v>
          </cell>
          <cell r="P2058">
            <v>2610</v>
          </cell>
          <cell r="Q2058">
            <v>0</v>
          </cell>
          <cell r="R2058">
            <v>2610</v>
          </cell>
          <cell r="S2058">
            <v>0</v>
          </cell>
          <cell r="T2058">
            <v>2610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2610</v>
          </cell>
        </row>
        <row r="2059">
          <cell r="A2059" t="str">
            <v>CHAN MONDRAGON MARIANO</v>
          </cell>
          <cell r="B2059">
            <v>0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5655</v>
          </cell>
          <cell r="P2059">
            <v>5655</v>
          </cell>
          <cell r="Q2059">
            <v>0</v>
          </cell>
          <cell r="R2059">
            <v>5655</v>
          </cell>
          <cell r="S2059">
            <v>0</v>
          </cell>
          <cell r="T2059">
            <v>5655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5655</v>
          </cell>
        </row>
        <row r="2060">
          <cell r="A2060" t="str">
            <v>CHAN XOOL YOER LUIS</v>
          </cell>
          <cell r="B2060">
            <v>0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7830</v>
          </cell>
          <cell r="P2060">
            <v>7830</v>
          </cell>
          <cell r="Q2060">
            <v>0</v>
          </cell>
          <cell r="R2060">
            <v>7830</v>
          </cell>
          <cell r="S2060">
            <v>0</v>
          </cell>
          <cell r="T2060">
            <v>7830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7830</v>
          </cell>
        </row>
        <row r="2061">
          <cell r="A2061" t="str">
            <v>CHANGUTIERREZJULIOCESAR</v>
          </cell>
          <cell r="B2061">
            <v>0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7830</v>
          </cell>
          <cell r="P2061">
            <v>7830</v>
          </cell>
          <cell r="Q2061">
            <v>0</v>
          </cell>
          <cell r="R2061">
            <v>7830</v>
          </cell>
          <cell r="S2061">
            <v>0</v>
          </cell>
          <cell r="T2061">
            <v>7830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7830</v>
          </cell>
        </row>
        <row r="2062">
          <cell r="A2062" t="str">
            <v>CHAVEZ GONZALEZ DAVID</v>
          </cell>
          <cell r="B2062">
            <v>0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3915</v>
          </cell>
          <cell r="P2062">
            <v>3915</v>
          </cell>
          <cell r="Q2062">
            <v>0</v>
          </cell>
          <cell r="R2062">
            <v>3915</v>
          </cell>
          <cell r="S2062">
            <v>0</v>
          </cell>
          <cell r="T2062">
            <v>3915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3915</v>
          </cell>
        </row>
        <row r="2063">
          <cell r="A2063" t="str">
            <v>CHI KAU HECTOR MAURICIO</v>
          </cell>
          <cell r="B2063">
            <v>0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7830</v>
          </cell>
          <cell r="P2063">
            <v>7830</v>
          </cell>
          <cell r="Q2063">
            <v>0</v>
          </cell>
          <cell r="R2063">
            <v>7830</v>
          </cell>
          <cell r="S2063">
            <v>0</v>
          </cell>
          <cell r="T2063">
            <v>7830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7830</v>
          </cell>
        </row>
        <row r="2064">
          <cell r="A2064" t="str">
            <v>VIATICOS</v>
          </cell>
          <cell r="B2064">
            <v>0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</row>
        <row r="2065">
          <cell r="A2065" t="str">
            <v>BENEFICIARIO</v>
          </cell>
          <cell r="B2065" t="str">
            <v>RUBRO EGRESOS</v>
          </cell>
          <cell r="C2065" t="str">
            <v>CUENTA</v>
          </cell>
          <cell r="D2065" t="str">
            <v>EJERCICIO 2010</v>
          </cell>
          <cell r="E2065" t="str">
            <v>EJERCICIO 2011</v>
          </cell>
          <cell r="F2065" t="str">
            <v>EJERCICIO 2012</v>
          </cell>
          <cell r="G2065" t="str">
            <v>EJERCICIO 2013</v>
          </cell>
          <cell r="H2065" t="str">
            <v>EJERCICIO 2014</v>
          </cell>
          <cell r="I2065" t="str">
            <v>EJERCICIO 2015</v>
          </cell>
          <cell r="J2065" t="str">
            <v>EJERCICIO 2016</v>
          </cell>
          <cell r="K2065" t="str">
            <v>Total Hasta 2016</v>
          </cell>
          <cell r="L2065" t="str">
            <v>EJERCICIO 2017</v>
          </cell>
          <cell r="M2065" t="str">
            <v>EJERCICIO 2018</v>
          </cell>
          <cell r="N2065" t="str">
            <v>EJERCICIO 2019</v>
          </cell>
          <cell r="O2065" t="str">
            <v>EJERCICIO 2020</v>
          </cell>
          <cell r="P2065" t="str">
            <v>Total general EGRESOS</v>
          </cell>
          <cell r="Q2065" t="str">
            <v>DIFERENCIA</v>
          </cell>
          <cell r="R2065" t="str">
            <v>SALDO EN BALANZA AL 31 DE DICIEMBRE 2020</v>
          </cell>
          <cell r="S2065" t="str">
            <v>CXP GENERADAS EN EL MES  (ENERO 2021)</v>
          </cell>
          <cell r="T2065" t="str">
            <v>TOTAL CXP AL 31 DE ENERO 2021</v>
          </cell>
          <cell r="U2065" t="str">
            <v>PAGOS CON RECURSOS PARA (ADEFAS 2020)</v>
          </cell>
          <cell r="V2065" t="str">
            <v>PAGOS VON RECURSOS PARA (PASIVOS 2020)</v>
          </cell>
          <cell r="W2065" t="str">
            <v>PAGOS CON RECURSOS 2021</v>
          </cell>
          <cell r="X2065" t="str">
            <v>TOTAL PAGADO EN EL MES DE ENERO 2021</v>
          </cell>
          <cell r="Y2065" t="str">
            <v>SALDO FINAL</v>
          </cell>
        </row>
        <row r="2066">
          <cell r="A2066" t="str">
            <v>CHRISTA AURORAMENDIETAPARRAZAL</v>
          </cell>
          <cell r="B2066">
            <v>0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7830</v>
          </cell>
          <cell r="P2066">
            <v>7830</v>
          </cell>
          <cell r="Q2066">
            <v>0</v>
          </cell>
          <cell r="R2066">
            <v>7830</v>
          </cell>
          <cell r="S2066">
            <v>0</v>
          </cell>
          <cell r="T2066">
            <v>7830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7830</v>
          </cell>
        </row>
        <row r="2067">
          <cell r="A2067" t="str">
            <v>CHRISTOPHER ARCADIOQUIÑONESPERAZA</v>
          </cell>
          <cell r="B2067">
            <v>0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7830</v>
          </cell>
          <cell r="P2067">
            <v>7830</v>
          </cell>
          <cell r="Q2067">
            <v>0</v>
          </cell>
          <cell r="R2067">
            <v>7830</v>
          </cell>
          <cell r="S2067">
            <v>0</v>
          </cell>
          <cell r="T2067">
            <v>7830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7830</v>
          </cell>
        </row>
        <row r="2068">
          <cell r="A2068" t="str">
            <v xml:space="preserve">CHRISTOPHER JONATHAN AVALOS  VARELA </v>
          </cell>
          <cell r="B2068">
            <v>0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870</v>
          </cell>
          <cell r="P2068">
            <v>870</v>
          </cell>
          <cell r="Q2068">
            <v>0</v>
          </cell>
          <cell r="R2068">
            <v>870</v>
          </cell>
          <cell r="S2068">
            <v>0</v>
          </cell>
          <cell r="T2068">
            <v>870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870</v>
          </cell>
        </row>
        <row r="2069">
          <cell r="A2069" t="str">
            <v>CHUC CASTRO DIEGO MANUEL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7830</v>
          </cell>
          <cell r="P2069">
            <v>7830</v>
          </cell>
          <cell r="Q2069">
            <v>0</v>
          </cell>
          <cell r="R2069">
            <v>7830</v>
          </cell>
          <cell r="S2069">
            <v>0</v>
          </cell>
          <cell r="T2069">
            <v>7830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7830</v>
          </cell>
        </row>
        <row r="2070">
          <cell r="A2070" t="str">
            <v>CHULIM GONZALEZ PRIMITIVO ANSELMO</v>
          </cell>
          <cell r="B2070">
            <v>0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4350</v>
          </cell>
          <cell r="P2070">
            <v>4350</v>
          </cell>
          <cell r="Q2070">
            <v>0</v>
          </cell>
          <cell r="R2070">
            <v>4350</v>
          </cell>
          <cell r="S2070">
            <v>0</v>
          </cell>
          <cell r="T2070">
            <v>4350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4350</v>
          </cell>
        </row>
        <row r="2071">
          <cell r="A2071" t="str">
            <v>CIME  UC ROSA ISELA</v>
          </cell>
          <cell r="B2071">
            <v>0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7830</v>
          </cell>
          <cell r="P2071">
            <v>7830</v>
          </cell>
          <cell r="Q2071">
            <v>0</v>
          </cell>
          <cell r="R2071">
            <v>7830</v>
          </cell>
          <cell r="S2071">
            <v>0</v>
          </cell>
          <cell r="T2071">
            <v>7830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7830</v>
          </cell>
        </row>
        <row r="2072">
          <cell r="A2072" t="str">
            <v>CINDY REBECALOPEZCANUL</v>
          </cell>
          <cell r="B2072">
            <v>0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4000</v>
          </cell>
          <cell r="P2072">
            <v>4000</v>
          </cell>
          <cell r="Q2072">
            <v>0</v>
          </cell>
          <cell r="R2072">
            <v>4000</v>
          </cell>
          <cell r="S2072">
            <v>0</v>
          </cell>
          <cell r="T2072">
            <v>4000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4000</v>
          </cell>
        </row>
        <row r="2073">
          <cell r="A2073" t="str">
            <v xml:space="preserve">CINTHIA CAROLINA NOVELO  NAVARRETE </v>
          </cell>
          <cell r="B2073">
            <v>0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3430</v>
          </cell>
          <cell r="O2073">
            <v>870</v>
          </cell>
          <cell r="P2073">
            <v>4300</v>
          </cell>
          <cell r="Q2073">
            <v>0</v>
          </cell>
          <cell r="R2073">
            <v>4300</v>
          </cell>
          <cell r="S2073">
            <v>0</v>
          </cell>
          <cell r="T2073">
            <v>4300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4300</v>
          </cell>
        </row>
        <row r="2074">
          <cell r="A2074" t="str">
            <v>CINTHIA VANESAMATOSMAY</v>
          </cell>
          <cell r="B2074">
            <v>0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9570</v>
          </cell>
          <cell r="P2074">
            <v>9570</v>
          </cell>
          <cell r="Q2074">
            <v>0</v>
          </cell>
          <cell r="R2074">
            <v>9570</v>
          </cell>
          <cell r="S2074">
            <v>0</v>
          </cell>
          <cell r="T2074">
            <v>9570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9570</v>
          </cell>
        </row>
        <row r="2075">
          <cell r="A2075" t="str">
            <v>CINTHYA ADDLEMYOSORIOFLOTA</v>
          </cell>
          <cell r="B2075">
            <v>0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3915</v>
          </cell>
          <cell r="P2075">
            <v>3915</v>
          </cell>
          <cell r="Q2075">
            <v>0</v>
          </cell>
          <cell r="R2075">
            <v>3915</v>
          </cell>
          <cell r="S2075">
            <v>0</v>
          </cell>
          <cell r="T2075">
            <v>3915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3915</v>
          </cell>
        </row>
        <row r="2076">
          <cell r="A2076" t="str">
            <v>CINTHYA GUADALUPEBATUNKU</v>
          </cell>
          <cell r="B2076">
            <v>0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5220</v>
          </cell>
          <cell r="P2076">
            <v>5220</v>
          </cell>
          <cell r="Q2076">
            <v>0</v>
          </cell>
          <cell r="R2076">
            <v>5220</v>
          </cell>
          <cell r="S2076">
            <v>0</v>
          </cell>
          <cell r="T2076">
            <v>5220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5220</v>
          </cell>
        </row>
        <row r="2077">
          <cell r="A2077" t="str">
            <v xml:space="preserve">CINTHYA MARIBEL CAN  PUC </v>
          </cell>
          <cell r="B2077">
            <v>0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870</v>
          </cell>
          <cell r="O2077">
            <v>7075</v>
          </cell>
          <cell r="P2077">
            <v>7945</v>
          </cell>
          <cell r="Q2077">
            <v>0</v>
          </cell>
          <cell r="R2077">
            <v>7945</v>
          </cell>
          <cell r="S2077">
            <v>0</v>
          </cell>
          <cell r="T2077">
            <v>7945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7945</v>
          </cell>
        </row>
        <row r="2078">
          <cell r="A2078" t="str">
            <v>CIRIA PATRICIAFLORESVILLANUEVA</v>
          </cell>
          <cell r="B2078">
            <v>0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7830</v>
          </cell>
          <cell r="O2078">
            <v>4350</v>
          </cell>
          <cell r="P2078">
            <v>12180</v>
          </cell>
          <cell r="Q2078">
            <v>0</v>
          </cell>
          <cell r="R2078">
            <v>12180</v>
          </cell>
          <cell r="S2078">
            <v>0</v>
          </cell>
          <cell r="T2078">
            <v>12180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12180</v>
          </cell>
        </row>
        <row r="2079">
          <cell r="A2079" t="str">
            <v xml:space="preserve">CISNEROS PEREZ JUAN PABLO  </v>
          </cell>
          <cell r="B2079">
            <v>0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7830</v>
          </cell>
          <cell r="P2079">
            <v>7830</v>
          </cell>
          <cell r="Q2079">
            <v>0</v>
          </cell>
          <cell r="R2079">
            <v>7830</v>
          </cell>
          <cell r="S2079">
            <v>0</v>
          </cell>
          <cell r="T2079">
            <v>7830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7830</v>
          </cell>
        </row>
        <row r="2080">
          <cell r="A2080" t="str">
            <v xml:space="preserve">CLAUDETTE YANELL GONZALEZ  ARELLANO </v>
          </cell>
          <cell r="B2080">
            <v>0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4500</v>
          </cell>
          <cell r="O2080">
            <v>0</v>
          </cell>
          <cell r="P2080">
            <v>4500</v>
          </cell>
          <cell r="Q2080">
            <v>0</v>
          </cell>
          <cell r="R2080">
            <v>4500</v>
          </cell>
          <cell r="S2080">
            <v>0</v>
          </cell>
          <cell r="T2080">
            <v>4500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4500</v>
          </cell>
        </row>
        <row r="2081">
          <cell r="A2081" t="str">
            <v xml:space="preserve">CLAUDIA ARACELY OSORIO  SANTOS </v>
          </cell>
          <cell r="B2081">
            <v>0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870</v>
          </cell>
          <cell r="P2081">
            <v>870</v>
          </cell>
          <cell r="Q2081">
            <v>0</v>
          </cell>
          <cell r="R2081">
            <v>870</v>
          </cell>
          <cell r="S2081">
            <v>0</v>
          </cell>
          <cell r="T2081">
            <v>870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870</v>
          </cell>
        </row>
        <row r="2082">
          <cell r="A2082" t="str">
            <v>CLAUDIA BEATRIZBUENFILDIAZ</v>
          </cell>
          <cell r="B2082">
            <v>0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7830</v>
          </cell>
          <cell r="P2082">
            <v>7830</v>
          </cell>
          <cell r="Q2082">
            <v>0</v>
          </cell>
          <cell r="R2082">
            <v>7830</v>
          </cell>
          <cell r="S2082">
            <v>0</v>
          </cell>
          <cell r="T2082">
            <v>7830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7830</v>
          </cell>
        </row>
        <row r="2083">
          <cell r="A2083" t="str">
            <v xml:space="preserve">CLAUDIA CAMACHO  PEREIRA </v>
          </cell>
          <cell r="B2083">
            <v>0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4900</v>
          </cell>
          <cell r="P2083">
            <v>4900</v>
          </cell>
          <cell r="Q2083">
            <v>0</v>
          </cell>
          <cell r="R2083">
            <v>4900</v>
          </cell>
          <cell r="S2083">
            <v>0</v>
          </cell>
          <cell r="T2083">
            <v>4900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4900</v>
          </cell>
        </row>
        <row r="2084">
          <cell r="A2084" t="str">
            <v xml:space="preserve">CLAUDIA ELIZABETH ESPINOZA  GONZALEZ </v>
          </cell>
          <cell r="B2084">
            <v>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1000</v>
          </cell>
          <cell r="O2084">
            <v>0</v>
          </cell>
          <cell r="P2084">
            <v>1000</v>
          </cell>
          <cell r="Q2084">
            <v>0</v>
          </cell>
          <cell r="R2084">
            <v>1000</v>
          </cell>
          <cell r="S2084">
            <v>0</v>
          </cell>
          <cell r="T2084">
            <v>1000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1000</v>
          </cell>
        </row>
        <row r="2085">
          <cell r="A2085" t="str">
            <v>CLAUDIA NAYELIBRICEÑOCORREA</v>
          </cell>
          <cell r="B2085">
            <v>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4900</v>
          </cell>
          <cell r="P2085">
            <v>4900</v>
          </cell>
          <cell r="Q2085">
            <v>0</v>
          </cell>
          <cell r="R2085">
            <v>4900</v>
          </cell>
          <cell r="S2085">
            <v>0</v>
          </cell>
          <cell r="T2085">
            <v>4900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4900</v>
          </cell>
        </row>
        <row r="2086">
          <cell r="A2086" t="str">
            <v>CLAUDIA ROSAVARGASCHACON</v>
          </cell>
          <cell r="B2086">
            <v>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4000</v>
          </cell>
          <cell r="P2086">
            <v>4000</v>
          </cell>
          <cell r="Q2086">
            <v>0</v>
          </cell>
          <cell r="R2086">
            <v>4000</v>
          </cell>
          <cell r="S2086">
            <v>0</v>
          </cell>
          <cell r="T2086">
            <v>4000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4000</v>
          </cell>
        </row>
        <row r="2087">
          <cell r="A2087" t="str">
            <v>CLAUDIACUSTODIORAMOS</v>
          </cell>
          <cell r="B2087">
            <v>0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3915</v>
          </cell>
          <cell r="P2087">
            <v>3915</v>
          </cell>
          <cell r="Q2087">
            <v>0</v>
          </cell>
          <cell r="R2087">
            <v>3915</v>
          </cell>
          <cell r="S2087">
            <v>0</v>
          </cell>
          <cell r="T2087">
            <v>3915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3915</v>
          </cell>
        </row>
        <row r="2088">
          <cell r="A2088" t="str">
            <v>CLAUDIAFERNANDEZAGUIRRE</v>
          </cell>
          <cell r="B2088">
            <v>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5655</v>
          </cell>
          <cell r="P2088">
            <v>5655</v>
          </cell>
          <cell r="Q2088">
            <v>0</v>
          </cell>
          <cell r="R2088">
            <v>5655</v>
          </cell>
          <cell r="S2088">
            <v>0</v>
          </cell>
          <cell r="T2088">
            <v>5655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5655</v>
          </cell>
        </row>
        <row r="2089">
          <cell r="A2089" t="str">
            <v>COBOS  CAAMAL EMANUEL</v>
          </cell>
          <cell r="B2089">
            <v>0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3915</v>
          </cell>
          <cell r="P2089">
            <v>3915</v>
          </cell>
          <cell r="Q2089">
            <v>0</v>
          </cell>
          <cell r="R2089">
            <v>3915</v>
          </cell>
          <cell r="S2089">
            <v>0</v>
          </cell>
          <cell r="T2089">
            <v>3915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3915</v>
          </cell>
        </row>
        <row r="2090">
          <cell r="A2090" t="str">
            <v>COBOS  CASTILLEJOS  ADA IMELDA</v>
          </cell>
          <cell r="B2090">
            <v>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435</v>
          </cell>
          <cell r="O2090">
            <v>0</v>
          </cell>
          <cell r="P2090">
            <v>435</v>
          </cell>
          <cell r="Q2090">
            <v>0</v>
          </cell>
          <cell r="R2090">
            <v>435</v>
          </cell>
          <cell r="S2090">
            <v>0</v>
          </cell>
          <cell r="T2090">
            <v>435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435</v>
          </cell>
        </row>
        <row r="2091">
          <cell r="A2091" t="str">
            <v xml:space="preserve">COBOS MARTINEZ ALBERTO   </v>
          </cell>
          <cell r="B2091">
            <v>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4350</v>
          </cell>
          <cell r="P2091">
            <v>4350</v>
          </cell>
          <cell r="Q2091">
            <v>0</v>
          </cell>
          <cell r="R2091">
            <v>4350</v>
          </cell>
          <cell r="S2091">
            <v>0</v>
          </cell>
          <cell r="T2091">
            <v>4350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4350</v>
          </cell>
        </row>
        <row r="2092">
          <cell r="A2092" t="str">
            <v>COCOMCHEMARIAADRIANA</v>
          </cell>
          <cell r="B2092">
            <v>0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7395</v>
          </cell>
          <cell r="P2092">
            <v>7395</v>
          </cell>
          <cell r="Q2092">
            <v>0</v>
          </cell>
          <cell r="R2092">
            <v>7395</v>
          </cell>
          <cell r="S2092">
            <v>0</v>
          </cell>
          <cell r="T2092">
            <v>7395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7395</v>
          </cell>
        </row>
        <row r="2093">
          <cell r="A2093" t="str">
            <v>COHUO PALOMEQUE LUCELY ANAHI</v>
          </cell>
          <cell r="B2093">
            <v>0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1740</v>
          </cell>
          <cell r="P2093">
            <v>1740</v>
          </cell>
          <cell r="Q2093">
            <v>0</v>
          </cell>
          <cell r="R2093">
            <v>1740</v>
          </cell>
          <cell r="S2093">
            <v>0</v>
          </cell>
          <cell r="T2093">
            <v>1740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1740</v>
          </cell>
        </row>
        <row r="2094">
          <cell r="A2094" t="str">
            <v>COLLI PARRA JUAN GABRIEL</v>
          </cell>
          <cell r="B2094">
            <v>0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5220</v>
          </cell>
          <cell r="P2094">
            <v>5220</v>
          </cell>
          <cell r="Q2094">
            <v>0</v>
          </cell>
          <cell r="R2094">
            <v>5220</v>
          </cell>
          <cell r="S2094">
            <v>0</v>
          </cell>
          <cell r="T2094">
            <v>5220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5220</v>
          </cell>
        </row>
        <row r="2095">
          <cell r="A2095" t="str">
            <v>CONSTANTINO AVILA EUGENIO HIDALGO</v>
          </cell>
          <cell r="B2095">
            <v>0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15660</v>
          </cell>
          <cell r="P2095">
            <v>15660</v>
          </cell>
          <cell r="Q2095">
            <v>0</v>
          </cell>
          <cell r="R2095">
            <v>15660</v>
          </cell>
          <cell r="S2095">
            <v>0</v>
          </cell>
          <cell r="T2095">
            <v>15660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15660</v>
          </cell>
        </row>
        <row r="2096">
          <cell r="A2096" t="str">
            <v>CONSTANTINO HERRERA  ADILENE</v>
          </cell>
          <cell r="B2096">
            <v>0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1740</v>
          </cell>
          <cell r="P2096">
            <v>1740</v>
          </cell>
          <cell r="Q2096">
            <v>0</v>
          </cell>
          <cell r="R2096">
            <v>1740</v>
          </cell>
          <cell r="S2096">
            <v>0</v>
          </cell>
          <cell r="T2096">
            <v>1740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1740</v>
          </cell>
        </row>
        <row r="2097">
          <cell r="A2097" t="str">
            <v>CONTRERAS AKE YARESBI GUADALUPE</v>
          </cell>
          <cell r="B2097">
            <v>0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15660</v>
          </cell>
          <cell r="P2097">
            <v>15660</v>
          </cell>
          <cell r="Q2097">
            <v>0</v>
          </cell>
          <cell r="R2097">
            <v>15660</v>
          </cell>
          <cell r="S2097">
            <v>0</v>
          </cell>
          <cell r="T2097">
            <v>15660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15660</v>
          </cell>
        </row>
        <row r="2098">
          <cell r="A2098" t="str">
            <v>CORAL BASULTO CARLOS ADOLFO</v>
          </cell>
          <cell r="B2098">
            <v>0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18000</v>
          </cell>
          <cell r="M2098">
            <v>0</v>
          </cell>
          <cell r="N2098">
            <v>0</v>
          </cell>
          <cell r="O2098">
            <v>0</v>
          </cell>
          <cell r="P2098">
            <v>18000</v>
          </cell>
          <cell r="Q2098">
            <v>0</v>
          </cell>
          <cell r="R2098">
            <v>18000</v>
          </cell>
          <cell r="S2098">
            <v>0</v>
          </cell>
          <cell r="T2098">
            <v>18000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18000</v>
          </cell>
        </row>
        <row r="2099">
          <cell r="A2099" t="str">
            <v>CORAL CAAMAL LUIS ENRIQUE</v>
          </cell>
          <cell r="B2099">
            <v>0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5220</v>
          </cell>
          <cell r="P2099">
            <v>5220</v>
          </cell>
          <cell r="Q2099">
            <v>0</v>
          </cell>
          <cell r="R2099">
            <v>5220</v>
          </cell>
          <cell r="S2099">
            <v>0</v>
          </cell>
          <cell r="T2099">
            <v>5220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5220</v>
          </cell>
        </row>
        <row r="2100">
          <cell r="A2100" t="str">
            <v>CORDOBA CRUZ OSCAR ISMAEL</v>
          </cell>
          <cell r="B2100">
            <v>0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15660</v>
          </cell>
          <cell r="P2100">
            <v>15660</v>
          </cell>
          <cell r="Q2100">
            <v>0</v>
          </cell>
          <cell r="R2100">
            <v>15660</v>
          </cell>
          <cell r="S2100">
            <v>0</v>
          </cell>
          <cell r="T2100">
            <v>15660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15660</v>
          </cell>
        </row>
        <row r="2101">
          <cell r="A2101" t="str">
            <v>CORDOVA LOPEZ CARLOS MANUEL</v>
          </cell>
          <cell r="B2101">
            <v>0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7830</v>
          </cell>
          <cell r="P2101">
            <v>7830</v>
          </cell>
          <cell r="Q2101">
            <v>0</v>
          </cell>
          <cell r="R2101">
            <v>7830</v>
          </cell>
          <cell r="S2101">
            <v>0</v>
          </cell>
          <cell r="T2101">
            <v>7830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7830</v>
          </cell>
        </row>
        <row r="2102">
          <cell r="A2102" t="str">
            <v xml:space="preserve">CORNELIO ARCADIO RAMIREZ  SABIDO </v>
          </cell>
          <cell r="B2102">
            <v>0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1305</v>
          </cell>
          <cell r="O2102">
            <v>435</v>
          </cell>
          <cell r="P2102">
            <v>1740</v>
          </cell>
          <cell r="Q2102">
            <v>0</v>
          </cell>
          <cell r="R2102">
            <v>1740</v>
          </cell>
          <cell r="S2102">
            <v>0</v>
          </cell>
          <cell r="T2102">
            <v>1740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1740</v>
          </cell>
        </row>
        <row r="2103">
          <cell r="A2103" t="str">
            <v>CORTEZ CABALLERO CARLOS RUFINO</v>
          </cell>
          <cell r="B2103">
            <v>0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3915</v>
          </cell>
          <cell r="P2103">
            <v>3915</v>
          </cell>
          <cell r="Q2103">
            <v>0</v>
          </cell>
          <cell r="R2103">
            <v>3915</v>
          </cell>
          <cell r="S2103">
            <v>0</v>
          </cell>
          <cell r="T2103">
            <v>3915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3915</v>
          </cell>
        </row>
        <row r="2104">
          <cell r="A2104" t="str">
            <v>CORTEZ CABALLERO RICARDO</v>
          </cell>
          <cell r="B2104">
            <v>0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3000</v>
          </cell>
          <cell r="M2104">
            <v>0</v>
          </cell>
          <cell r="N2104">
            <v>0</v>
          </cell>
          <cell r="O2104">
            <v>0</v>
          </cell>
          <cell r="P2104">
            <v>3000</v>
          </cell>
          <cell r="Q2104">
            <v>0</v>
          </cell>
          <cell r="R2104">
            <v>3000</v>
          </cell>
          <cell r="S2104">
            <v>0</v>
          </cell>
          <cell r="T2104">
            <v>3000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3000</v>
          </cell>
        </row>
        <row r="2105">
          <cell r="A2105" t="str">
            <v xml:space="preserve">CORTEZ CABALLERO RICARDO  </v>
          </cell>
          <cell r="B2105">
            <v>0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7830</v>
          </cell>
          <cell r="P2105">
            <v>7830</v>
          </cell>
          <cell r="Q2105">
            <v>0</v>
          </cell>
          <cell r="R2105">
            <v>7830</v>
          </cell>
          <cell r="S2105">
            <v>0</v>
          </cell>
          <cell r="T2105">
            <v>7830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7830</v>
          </cell>
        </row>
        <row r="2106">
          <cell r="A2106" t="str">
            <v xml:space="preserve">COUTIÑO CARRERI JULIO CESAR  </v>
          </cell>
          <cell r="B2106">
            <v>0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4900</v>
          </cell>
          <cell r="P2106">
            <v>4900</v>
          </cell>
          <cell r="Q2106">
            <v>0</v>
          </cell>
          <cell r="R2106">
            <v>4900</v>
          </cell>
          <cell r="S2106">
            <v>0</v>
          </cell>
          <cell r="T2106">
            <v>4900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4900</v>
          </cell>
        </row>
        <row r="2107">
          <cell r="A2107" t="str">
            <v>CRHISTIAN ENRIQUEDZIBLICEAS</v>
          </cell>
          <cell r="B2107">
            <v>0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7830</v>
          </cell>
          <cell r="P2107">
            <v>7830</v>
          </cell>
          <cell r="Q2107">
            <v>0</v>
          </cell>
          <cell r="R2107">
            <v>7830</v>
          </cell>
          <cell r="S2107">
            <v>0</v>
          </cell>
          <cell r="T2107">
            <v>7830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7830</v>
          </cell>
        </row>
        <row r="2108">
          <cell r="A2108" t="str">
            <v>CRISANTO HERNANDEZ CLAUDINO</v>
          </cell>
          <cell r="B2108">
            <v>0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3915</v>
          </cell>
          <cell r="P2108">
            <v>3915</v>
          </cell>
          <cell r="Q2108">
            <v>0</v>
          </cell>
          <cell r="R2108">
            <v>3915</v>
          </cell>
          <cell r="S2108">
            <v>0</v>
          </cell>
          <cell r="T2108">
            <v>3915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3915</v>
          </cell>
        </row>
        <row r="2109">
          <cell r="A2109" t="str">
            <v>CRISTEL NAYELIDE LA CRUZDE LOS SANTOS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4785</v>
          </cell>
          <cell r="O2109">
            <v>0</v>
          </cell>
          <cell r="P2109">
            <v>4785</v>
          </cell>
          <cell r="Q2109">
            <v>0</v>
          </cell>
          <cell r="R2109">
            <v>4785</v>
          </cell>
          <cell r="S2109">
            <v>0</v>
          </cell>
          <cell r="T2109">
            <v>4785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4785</v>
          </cell>
        </row>
        <row r="2110">
          <cell r="A2110" t="str">
            <v>CRISTIAN MARCELINOPEÑAPOOT</v>
          </cell>
          <cell r="B2110">
            <v>0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870</v>
          </cell>
          <cell r="P2110">
            <v>870</v>
          </cell>
          <cell r="Q2110">
            <v>0</v>
          </cell>
          <cell r="R2110">
            <v>870</v>
          </cell>
          <cell r="S2110">
            <v>0</v>
          </cell>
          <cell r="T2110">
            <v>870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870</v>
          </cell>
        </row>
        <row r="2111">
          <cell r="A2111" t="str">
            <v xml:space="preserve">CRUZ ANGEL FLORES  NAJERA </v>
          </cell>
          <cell r="B2111">
            <v>0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3915</v>
          </cell>
          <cell r="P2111">
            <v>3915</v>
          </cell>
          <cell r="Q2111">
            <v>0</v>
          </cell>
          <cell r="R2111">
            <v>3915</v>
          </cell>
          <cell r="S2111">
            <v>0</v>
          </cell>
          <cell r="T2111">
            <v>3915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3915</v>
          </cell>
        </row>
        <row r="2112">
          <cell r="A2112" t="str">
            <v>VIATICOS</v>
          </cell>
          <cell r="B2112">
            <v>0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</row>
        <row r="2113">
          <cell r="A2113" t="str">
            <v>BENEFICIARIO</v>
          </cell>
          <cell r="B2113" t="str">
            <v>RUBRO EGRESOS</v>
          </cell>
          <cell r="C2113" t="str">
            <v>CUENTA</v>
          </cell>
          <cell r="D2113" t="str">
            <v>EJERCICIO 2010</v>
          </cell>
          <cell r="E2113" t="str">
            <v>EJERCICIO 2011</v>
          </cell>
          <cell r="F2113" t="str">
            <v>EJERCICIO 2012</v>
          </cell>
          <cell r="G2113" t="str">
            <v>EJERCICIO 2013</v>
          </cell>
          <cell r="H2113" t="str">
            <v>EJERCICIO 2014</v>
          </cell>
          <cell r="I2113" t="str">
            <v>EJERCICIO 2015</v>
          </cell>
          <cell r="J2113" t="str">
            <v>EJERCICIO 2016</v>
          </cell>
          <cell r="K2113" t="str">
            <v>Total Hasta 2016</v>
          </cell>
          <cell r="L2113" t="str">
            <v>EJERCICIO 2017</v>
          </cell>
          <cell r="M2113" t="str">
            <v>EJERCICIO 2018</v>
          </cell>
          <cell r="N2113" t="str">
            <v>EJERCICIO 2019</v>
          </cell>
          <cell r="O2113" t="str">
            <v>EJERCICIO 2020</v>
          </cell>
          <cell r="P2113" t="str">
            <v>Total general EGRESOS</v>
          </cell>
          <cell r="Q2113" t="str">
            <v>DIFERENCIA</v>
          </cell>
          <cell r="R2113" t="str">
            <v>SALDO EN BALANZA AL 31 DE DICIEMBRE 2020</v>
          </cell>
          <cell r="S2113" t="str">
            <v>CXP GENERADAS EN EL MES  (ENERO 2021)</v>
          </cell>
          <cell r="T2113" t="str">
            <v>TOTAL CXP AL 31 DE ENERO 2021</v>
          </cell>
          <cell r="U2113" t="str">
            <v>PAGOS CON RECURSOS PARA (ADEFAS 2020)</v>
          </cell>
          <cell r="V2113" t="str">
            <v>PAGOS VON RECURSOS PARA (PASIVOS 2020)</v>
          </cell>
          <cell r="W2113" t="str">
            <v>PAGOS CON RECURSOS 2021</v>
          </cell>
          <cell r="X2113" t="str">
            <v>TOTAL PAGADO EN EL MES DE ENERO 2021</v>
          </cell>
          <cell r="Y2113" t="str">
            <v>SALDO FINAL</v>
          </cell>
        </row>
        <row r="2114">
          <cell r="A2114" t="str">
            <v>CRUZ MENDOZA ALEJANDRO</v>
          </cell>
          <cell r="B2114">
            <v>0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7830</v>
          </cell>
          <cell r="P2114">
            <v>7830</v>
          </cell>
          <cell r="Q2114">
            <v>0</v>
          </cell>
          <cell r="R2114">
            <v>7830</v>
          </cell>
          <cell r="S2114">
            <v>0</v>
          </cell>
          <cell r="T2114">
            <v>7830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7830</v>
          </cell>
        </row>
        <row r="2115">
          <cell r="A2115" t="str">
            <v xml:space="preserve">CRUZ MONTILLA  RAUL  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15660</v>
          </cell>
          <cell r="P2115">
            <v>15660</v>
          </cell>
          <cell r="Q2115">
            <v>0</v>
          </cell>
          <cell r="R2115">
            <v>15660</v>
          </cell>
          <cell r="S2115">
            <v>0</v>
          </cell>
          <cell r="T2115">
            <v>15660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15660</v>
          </cell>
        </row>
        <row r="2116">
          <cell r="A2116" t="str">
            <v>CRUZ WITZ MAURICIO</v>
          </cell>
          <cell r="B2116">
            <v>0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15660</v>
          </cell>
          <cell r="P2116">
            <v>15660</v>
          </cell>
          <cell r="Q2116">
            <v>0</v>
          </cell>
          <cell r="R2116">
            <v>15660</v>
          </cell>
          <cell r="S2116">
            <v>0</v>
          </cell>
          <cell r="T2116">
            <v>15660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15660</v>
          </cell>
        </row>
        <row r="2117">
          <cell r="A2117" t="str">
            <v>CUEVAS CETINA VALENTINA DE LAS MERCEDES</v>
          </cell>
          <cell r="B2117">
            <v>0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3300</v>
          </cell>
          <cell r="M2117">
            <v>0</v>
          </cell>
          <cell r="N2117">
            <v>0</v>
          </cell>
          <cell r="O2117">
            <v>0</v>
          </cell>
          <cell r="P2117">
            <v>3300</v>
          </cell>
          <cell r="Q2117">
            <v>0</v>
          </cell>
          <cell r="R2117">
            <v>3300</v>
          </cell>
          <cell r="S2117">
            <v>0</v>
          </cell>
          <cell r="T2117">
            <v>3300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3300</v>
          </cell>
        </row>
        <row r="2118">
          <cell r="A2118" t="str">
            <v>CUEVAS RAMIREZ CARLOS AUGUSTO</v>
          </cell>
          <cell r="B2118">
            <v>0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7830</v>
          </cell>
          <cell r="P2118">
            <v>7830</v>
          </cell>
          <cell r="Q2118">
            <v>0</v>
          </cell>
          <cell r="R2118">
            <v>7830</v>
          </cell>
          <cell r="S2118">
            <v>0</v>
          </cell>
          <cell r="T2118">
            <v>7830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7830</v>
          </cell>
        </row>
        <row r="2119">
          <cell r="A2119" t="str">
            <v>CUPUL  PETUL JOSE ROGELIO</v>
          </cell>
          <cell r="B2119">
            <v>0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7830</v>
          </cell>
          <cell r="P2119">
            <v>7830</v>
          </cell>
          <cell r="Q2119">
            <v>0</v>
          </cell>
          <cell r="R2119">
            <v>7830</v>
          </cell>
          <cell r="S2119">
            <v>0</v>
          </cell>
          <cell r="T2119">
            <v>7830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7830</v>
          </cell>
        </row>
        <row r="2120">
          <cell r="A2120" t="str">
            <v xml:space="preserve">CUPUL HAU JOSE CARLOS  </v>
          </cell>
          <cell r="B2120">
            <v>0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7830</v>
          </cell>
          <cell r="P2120">
            <v>7830</v>
          </cell>
          <cell r="Q2120">
            <v>0</v>
          </cell>
          <cell r="R2120">
            <v>7830</v>
          </cell>
          <cell r="S2120">
            <v>0</v>
          </cell>
          <cell r="T2120">
            <v>7830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7830</v>
          </cell>
        </row>
        <row r="2121">
          <cell r="A2121" t="str">
            <v>CUPUL HAU JOSE CLOTILDE</v>
          </cell>
          <cell r="B2121">
            <v>0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11745</v>
          </cell>
          <cell r="P2121">
            <v>11745</v>
          </cell>
          <cell r="Q2121">
            <v>0</v>
          </cell>
          <cell r="R2121">
            <v>11745</v>
          </cell>
          <cell r="S2121">
            <v>0</v>
          </cell>
          <cell r="T2121">
            <v>11745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11745</v>
          </cell>
        </row>
        <row r="2122">
          <cell r="A2122" t="str">
            <v>CYNTHIA JUANITAJUAREZGUARDADO</v>
          </cell>
          <cell r="B2122">
            <v>0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4000</v>
          </cell>
          <cell r="P2122">
            <v>4000</v>
          </cell>
          <cell r="Q2122">
            <v>0</v>
          </cell>
          <cell r="R2122">
            <v>4000</v>
          </cell>
          <cell r="S2122">
            <v>0</v>
          </cell>
          <cell r="T2122">
            <v>4000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4000</v>
          </cell>
        </row>
        <row r="2123">
          <cell r="A2123" t="str">
            <v>DAFNE DORISCARRILLODZUL</v>
          </cell>
          <cell r="B2123">
            <v>0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4900</v>
          </cell>
          <cell r="P2123">
            <v>4900</v>
          </cell>
          <cell r="Q2123">
            <v>0</v>
          </cell>
          <cell r="R2123">
            <v>4900</v>
          </cell>
          <cell r="S2123">
            <v>0</v>
          </cell>
          <cell r="T2123">
            <v>4900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4900</v>
          </cell>
        </row>
        <row r="2124">
          <cell r="A2124" t="str">
            <v>DALIAALEJOHERNANDEZ</v>
          </cell>
          <cell r="B2124">
            <v>0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11745</v>
          </cell>
          <cell r="P2124">
            <v>11745</v>
          </cell>
          <cell r="Q2124">
            <v>0</v>
          </cell>
          <cell r="R2124">
            <v>11745</v>
          </cell>
          <cell r="S2124">
            <v>0</v>
          </cell>
          <cell r="T2124">
            <v>11745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11745</v>
          </cell>
        </row>
        <row r="2125">
          <cell r="A2125" t="str">
            <v>DALILA MARIAJACOBOCACHON</v>
          </cell>
          <cell r="B2125">
            <v>0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7830</v>
          </cell>
          <cell r="P2125">
            <v>7830</v>
          </cell>
          <cell r="Q2125">
            <v>0</v>
          </cell>
          <cell r="R2125">
            <v>7830</v>
          </cell>
          <cell r="S2125">
            <v>0</v>
          </cell>
          <cell r="T2125">
            <v>7830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7830</v>
          </cell>
        </row>
        <row r="2126">
          <cell r="A2126" t="str">
            <v>DALILA RAMONACONSTANTINORODRIGUEZ</v>
          </cell>
          <cell r="B2126">
            <v>0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3915</v>
          </cell>
          <cell r="P2126">
            <v>3915</v>
          </cell>
          <cell r="Q2126">
            <v>0</v>
          </cell>
          <cell r="R2126">
            <v>3915</v>
          </cell>
          <cell r="S2126">
            <v>0</v>
          </cell>
          <cell r="T2126">
            <v>3915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3915</v>
          </cell>
        </row>
        <row r="2127">
          <cell r="A2127" t="str">
            <v>DANIADEL TOROJIMENEZ</v>
          </cell>
          <cell r="B2127">
            <v>0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7830</v>
          </cell>
          <cell r="P2127">
            <v>7830</v>
          </cell>
          <cell r="Q2127">
            <v>0</v>
          </cell>
          <cell r="R2127">
            <v>7830</v>
          </cell>
          <cell r="S2127">
            <v>0</v>
          </cell>
          <cell r="T2127">
            <v>7830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7830</v>
          </cell>
        </row>
        <row r="2128">
          <cell r="A2128" t="str">
            <v xml:space="preserve">DANIEL ANTONIO MOO  GARCIA </v>
          </cell>
          <cell r="B2128">
            <v>0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5655</v>
          </cell>
          <cell r="P2128">
            <v>5655</v>
          </cell>
          <cell r="Q2128">
            <v>0</v>
          </cell>
          <cell r="R2128">
            <v>5655</v>
          </cell>
          <cell r="S2128">
            <v>0</v>
          </cell>
          <cell r="T2128">
            <v>5655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5655</v>
          </cell>
        </row>
        <row r="2129">
          <cell r="A2129" t="str">
            <v>DANIEL ENRIQUEVALLADARESTORRES</v>
          </cell>
          <cell r="B2129">
            <v>0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1740</v>
          </cell>
          <cell r="N2129">
            <v>0</v>
          </cell>
          <cell r="O2129">
            <v>0</v>
          </cell>
          <cell r="P2129">
            <v>1740</v>
          </cell>
          <cell r="Q2129">
            <v>0</v>
          </cell>
          <cell r="R2129">
            <v>1740</v>
          </cell>
          <cell r="S2129">
            <v>0</v>
          </cell>
          <cell r="T2129">
            <v>1740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1740</v>
          </cell>
        </row>
        <row r="2130">
          <cell r="A2130" t="str">
            <v>DANIEL LEBEDCASTROPEREZ</v>
          </cell>
          <cell r="B2130">
            <v>0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2175</v>
          </cell>
          <cell r="P2130">
            <v>2175</v>
          </cell>
          <cell r="Q2130">
            <v>0</v>
          </cell>
          <cell r="R2130">
            <v>2175</v>
          </cell>
          <cell r="S2130">
            <v>0</v>
          </cell>
          <cell r="T2130">
            <v>2175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2175</v>
          </cell>
        </row>
        <row r="2131">
          <cell r="A2131" t="str">
            <v xml:space="preserve">DANIEL ROBERTOS  CETINA </v>
          </cell>
          <cell r="B2131">
            <v>0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1000</v>
          </cell>
          <cell r="P2131">
            <v>1000</v>
          </cell>
          <cell r="Q2131">
            <v>0</v>
          </cell>
          <cell r="R2131">
            <v>1000</v>
          </cell>
          <cell r="S2131">
            <v>0</v>
          </cell>
          <cell r="T2131">
            <v>1000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1000</v>
          </cell>
        </row>
        <row r="2132">
          <cell r="A2132" t="str">
            <v>DANIELE IVETTECANOCRUZ</v>
          </cell>
          <cell r="B2132">
            <v>0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7830</v>
          </cell>
          <cell r="P2132">
            <v>7830</v>
          </cell>
          <cell r="Q2132">
            <v>0</v>
          </cell>
          <cell r="R2132">
            <v>7830</v>
          </cell>
          <cell r="S2132">
            <v>0</v>
          </cell>
          <cell r="T2132">
            <v>7830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7830</v>
          </cell>
        </row>
        <row r="2133">
          <cell r="A2133" t="str">
            <v>DANIELHERNANDEZCLEMENTE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7830</v>
          </cell>
          <cell r="P2133">
            <v>7830</v>
          </cell>
          <cell r="Q2133">
            <v>0</v>
          </cell>
          <cell r="R2133">
            <v>7830</v>
          </cell>
          <cell r="S2133">
            <v>0</v>
          </cell>
          <cell r="T2133">
            <v>7830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7830</v>
          </cell>
        </row>
        <row r="2134">
          <cell r="A2134" t="str">
            <v>DANIELHERRERAGARCIA</v>
          </cell>
          <cell r="B2134">
            <v>0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1740</v>
          </cell>
          <cell r="P2134">
            <v>1740</v>
          </cell>
          <cell r="Q2134">
            <v>0</v>
          </cell>
          <cell r="R2134">
            <v>1740</v>
          </cell>
          <cell r="S2134">
            <v>0</v>
          </cell>
          <cell r="T2134">
            <v>1740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1740</v>
          </cell>
        </row>
        <row r="2135">
          <cell r="A2135" t="str">
            <v>DANIELJIMENEZANAYA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3915</v>
          </cell>
          <cell r="P2135">
            <v>3915</v>
          </cell>
          <cell r="Q2135">
            <v>0</v>
          </cell>
          <cell r="R2135">
            <v>3915</v>
          </cell>
          <cell r="S2135">
            <v>0</v>
          </cell>
          <cell r="T2135">
            <v>3915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3915</v>
          </cell>
        </row>
        <row r="2136">
          <cell r="A2136" t="str">
            <v>DANIELPACHECOGUZMAN</v>
          </cell>
          <cell r="B2136">
            <v>0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7510</v>
          </cell>
          <cell r="P2136">
            <v>7510</v>
          </cell>
          <cell r="Q2136">
            <v>0</v>
          </cell>
          <cell r="R2136">
            <v>7510</v>
          </cell>
          <cell r="S2136">
            <v>0</v>
          </cell>
          <cell r="T2136">
            <v>7510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7510</v>
          </cell>
        </row>
        <row r="2137">
          <cell r="A2137" t="str">
            <v>DANIELSORIANOMORALES</v>
          </cell>
          <cell r="B2137">
            <v>0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15660</v>
          </cell>
          <cell r="P2137">
            <v>15660</v>
          </cell>
          <cell r="Q2137">
            <v>0</v>
          </cell>
          <cell r="R2137">
            <v>15660</v>
          </cell>
          <cell r="S2137">
            <v>0</v>
          </cell>
          <cell r="T2137">
            <v>15660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15660</v>
          </cell>
        </row>
        <row r="2138">
          <cell r="A2138" t="str">
            <v>DANIELTORRESAYALA</v>
          </cell>
          <cell r="B2138">
            <v>0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2610</v>
          </cell>
          <cell r="P2138">
            <v>2610</v>
          </cell>
          <cell r="Q2138">
            <v>0</v>
          </cell>
          <cell r="R2138">
            <v>2610</v>
          </cell>
          <cell r="S2138">
            <v>0</v>
          </cell>
          <cell r="T2138">
            <v>2610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2610</v>
          </cell>
        </row>
        <row r="2139">
          <cell r="A2139" t="str">
            <v>DANIELVENTURAGARCIA</v>
          </cell>
          <cell r="B2139">
            <v>0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11745</v>
          </cell>
          <cell r="P2139">
            <v>11745</v>
          </cell>
          <cell r="Q2139">
            <v>0</v>
          </cell>
          <cell r="R2139">
            <v>11745</v>
          </cell>
          <cell r="S2139">
            <v>0</v>
          </cell>
          <cell r="T2139">
            <v>11745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11745</v>
          </cell>
        </row>
        <row r="2140">
          <cell r="A2140" t="str">
            <v>DARIO ARIELCARRILLOHERNANDEZ</v>
          </cell>
          <cell r="B2140">
            <v>0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870</v>
          </cell>
          <cell r="P2140">
            <v>870</v>
          </cell>
          <cell r="Q2140">
            <v>0</v>
          </cell>
          <cell r="R2140">
            <v>870</v>
          </cell>
          <cell r="S2140">
            <v>0</v>
          </cell>
          <cell r="T2140">
            <v>870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870</v>
          </cell>
        </row>
        <row r="2141">
          <cell r="A2141" t="str">
            <v>DAVID ABRAHAMDOMINGUEZMAYO</v>
          </cell>
          <cell r="B2141">
            <v>0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3915</v>
          </cell>
          <cell r="P2141">
            <v>3915</v>
          </cell>
          <cell r="Q2141">
            <v>0</v>
          </cell>
          <cell r="R2141">
            <v>3915</v>
          </cell>
          <cell r="S2141">
            <v>0</v>
          </cell>
          <cell r="T2141">
            <v>3915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3915</v>
          </cell>
        </row>
        <row r="2142">
          <cell r="A2142" t="str">
            <v>DAVID ERNESTOXECBELTRAN</v>
          </cell>
          <cell r="B2142">
            <v>0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2500</v>
          </cell>
          <cell r="P2142">
            <v>2500</v>
          </cell>
          <cell r="Q2142">
            <v>0</v>
          </cell>
          <cell r="R2142">
            <v>2500</v>
          </cell>
          <cell r="S2142">
            <v>0</v>
          </cell>
          <cell r="T2142">
            <v>2500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2500</v>
          </cell>
        </row>
        <row r="2143">
          <cell r="A2143" t="str">
            <v>DAVID LADISLAOMAGAÑARAMOS</v>
          </cell>
          <cell r="B2143">
            <v>0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15660</v>
          </cell>
          <cell r="P2143">
            <v>15660</v>
          </cell>
          <cell r="Q2143">
            <v>0</v>
          </cell>
          <cell r="R2143">
            <v>15660</v>
          </cell>
          <cell r="S2143">
            <v>0</v>
          </cell>
          <cell r="T2143">
            <v>15660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15660</v>
          </cell>
        </row>
        <row r="2144">
          <cell r="A2144" t="str">
            <v>DAVIDCOLORADOULIN</v>
          </cell>
          <cell r="B2144">
            <v>0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15660</v>
          </cell>
          <cell r="P2144">
            <v>15660</v>
          </cell>
          <cell r="Q2144">
            <v>0</v>
          </cell>
          <cell r="R2144">
            <v>15660</v>
          </cell>
          <cell r="S2144">
            <v>0</v>
          </cell>
          <cell r="T2144">
            <v>15660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15660</v>
          </cell>
        </row>
        <row r="2145">
          <cell r="A2145" t="str">
            <v>DAVIDOJEDACID</v>
          </cell>
          <cell r="B2145">
            <v>0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870</v>
          </cell>
          <cell r="O2145">
            <v>0</v>
          </cell>
          <cell r="P2145">
            <v>870</v>
          </cell>
          <cell r="Q2145">
            <v>0</v>
          </cell>
          <cell r="R2145">
            <v>870</v>
          </cell>
          <cell r="S2145">
            <v>0</v>
          </cell>
          <cell r="T2145">
            <v>870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870</v>
          </cell>
        </row>
        <row r="2146">
          <cell r="A2146" t="str">
            <v>DE LA CRUZ DE LOS SANTOS CRISTEL NAYELI</v>
          </cell>
          <cell r="B2146">
            <v>0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2250</v>
          </cell>
          <cell r="M2146">
            <v>0</v>
          </cell>
          <cell r="N2146">
            <v>0</v>
          </cell>
          <cell r="O2146">
            <v>0</v>
          </cell>
          <cell r="P2146">
            <v>2250</v>
          </cell>
          <cell r="Q2146">
            <v>0</v>
          </cell>
          <cell r="R2146">
            <v>2250</v>
          </cell>
          <cell r="S2146">
            <v>0</v>
          </cell>
          <cell r="T2146">
            <v>2250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2250</v>
          </cell>
        </row>
        <row r="2147">
          <cell r="A2147" t="str">
            <v>DE LA CRUZ GALLARDO RUBEN</v>
          </cell>
          <cell r="B2147">
            <v>0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7830</v>
          </cell>
          <cell r="P2147">
            <v>7830</v>
          </cell>
          <cell r="Q2147">
            <v>0</v>
          </cell>
          <cell r="R2147">
            <v>7830</v>
          </cell>
          <cell r="S2147">
            <v>0</v>
          </cell>
          <cell r="T2147">
            <v>7830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7830</v>
          </cell>
        </row>
        <row r="2148">
          <cell r="A2148" t="str">
            <v>DE LA CRUZ QUINTAL ROMAN EDUARDO</v>
          </cell>
          <cell r="B2148">
            <v>0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1200</v>
          </cell>
          <cell r="M2148">
            <v>0</v>
          </cell>
          <cell r="N2148">
            <v>0</v>
          </cell>
          <cell r="O2148">
            <v>0</v>
          </cell>
          <cell r="P2148">
            <v>1200</v>
          </cell>
          <cell r="Q2148">
            <v>0</v>
          </cell>
          <cell r="R2148">
            <v>1200</v>
          </cell>
          <cell r="S2148">
            <v>0</v>
          </cell>
          <cell r="T2148">
            <v>1200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1200</v>
          </cell>
        </row>
        <row r="2149">
          <cell r="A2149" t="str">
            <v>DE LA CRUZ RODRIGUEZ ANGEL ARTURO</v>
          </cell>
          <cell r="B2149">
            <v>0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7830</v>
          </cell>
          <cell r="P2149">
            <v>7830</v>
          </cell>
          <cell r="Q2149">
            <v>0</v>
          </cell>
          <cell r="R2149">
            <v>7830</v>
          </cell>
          <cell r="S2149">
            <v>0</v>
          </cell>
          <cell r="T2149">
            <v>7830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7830</v>
          </cell>
        </row>
        <row r="2150">
          <cell r="A2150" t="str">
            <v xml:space="preserve">DELFINO ARCOS  LOPEZ </v>
          </cell>
          <cell r="B2150">
            <v>0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7830</v>
          </cell>
          <cell r="P2150">
            <v>7830</v>
          </cell>
          <cell r="Q2150">
            <v>0</v>
          </cell>
          <cell r="R2150">
            <v>7830</v>
          </cell>
          <cell r="S2150">
            <v>0</v>
          </cell>
          <cell r="T2150">
            <v>7830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7830</v>
          </cell>
        </row>
        <row r="2151">
          <cell r="A2151" t="str">
            <v xml:space="preserve">DELFINO GONZALEZ  URIETA </v>
          </cell>
          <cell r="B2151">
            <v>0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4350</v>
          </cell>
          <cell r="P2151">
            <v>4350</v>
          </cell>
          <cell r="Q2151">
            <v>0</v>
          </cell>
          <cell r="R2151">
            <v>4350</v>
          </cell>
          <cell r="S2151">
            <v>0</v>
          </cell>
          <cell r="T2151">
            <v>4350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4350</v>
          </cell>
        </row>
        <row r="2152">
          <cell r="A2152" t="str">
            <v xml:space="preserve">DELGADO ESPINOSA YAZMIN   </v>
          </cell>
          <cell r="B2152">
            <v>0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5655</v>
          </cell>
          <cell r="P2152">
            <v>5655</v>
          </cell>
          <cell r="Q2152">
            <v>0</v>
          </cell>
          <cell r="R2152">
            <v>5655</v>
          </cell>
          <cell r="S2152">
            <v>0</v>
          </cell>
          <cell r="T2152">
            <v>5655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5655</v>
          </cell>
        </row>
        <row r="2153">
          <cell r="A2153" t="str">
            <v>DELGADO PARRA RAUL EDUARDO</v>
          </cell>
          <cell r="B2153">
            <v>0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16000</v>
          </cell>
          <cell r="M2153">
            <v>0</v>
          </cell>
          <cell r="N2153">
            <v>0</v>
          </cell>
          <cell r="O2153">
            <v>0</v>
          </cell>
          <cell r="P2153">
            <v>16000</v>
          </cell>
          <cell r="Q2153">
            <v>0</v>
          </cell>
          <cell r="R2153">
            <v>16000</v>
          </cell>
          <cell r="S2153">
            <v>0</v>
          </cell>
          <cell r="T2153">
            <v>16000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16000</v>
          </cell>
        </row>
        <row r="2154">
          <cell r="A2154" t="str">
            <v>DELGADOORTEGACHRISTIANLEOVARDO</v>
          </cell>
          <cell r="B2154">
            <v>0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7830</v>
          </cell>
          <cell r="P2154">
            <v>7830</v>
          </cell>
          <cell r="Q2154">
            <v>0</v>
          </cell>
          <cell r="R2154">
            <v>7830</v>
          </cell>
          <cell r="S2154">
            <v>0</v>
          </cell>
          <cell r="T2154">
            <v>7830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7830</v>
          </cell>
        </row>
        <row r="2155">
          <cell r="A2155" t="str">
            <v xml:space="preserve">DEMETRIO MIGUEL CALDERON  RAMOS </v>
          </cell>
          <cell r="B2155">
            <v>0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870</v>
          </cell>
          <cell r="P2155">
            <v>870</v>
          </cell>
          <cell r="Q2155">
            <v>0</v>
          </cell>
          <cell r="R2155">
            <v>870</v>
          </cell>
          <cell r="S2155">
            <v>0</v>
          </cell>
          <cell r="T2155">
            <v>870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870</v>
          </cell>
        </row>
        <row r="2156">
          <cell r="A2156" t="str">
            <v>DEYVI JESUSMAGAÑABOJORQUEZ</v>
          </cell>
          <cell r="B2156">
            <v>0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5335</v>
          </cell>
          <cell r="P2156">
            <v>5335</v>
          </cell>
          <cell r="Q2156">
            <v>0</v>
          </cell>
          <cell r="R2156">
            <v>5335</v>
          </cell>
          <cell r="S2156">
            <v>0</v>
          </cell>
          <cell r="T2156">
            <v>5335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5335</v>
          </cell>
        </row>
        <row r="2157">
          <cell r="A2157" t="str">
            <v>DIANA ALEJANDRAVAZQUEZDAMIAN</v>
          </cell>
          <cell r="B2157">
            <v>0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4900</v>
          </cell>
          <cell r="P2157">
            <v>4900</v>
          </cell>
          <cell r="Q2157">
            <v>0</v>
          </cell>
          <cell r="R2157">
            <v>4900</v>
          </cell>
          <cell r="S2157">
            <v>0</v>
          </cell>
          <cell r="T2157">
            <v>4900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4900</v>
          </cell>
        </row>
        <row r="2158">
          <cell r="A2158" t="str">
            <v xml:space="preserve">DIANA LUCELY NOVELO  OCHAETA </v>
          </cell>
          <cell r="B2158">
            <v>0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7830</v>
          </cell>
          <cell r="P2158">
            <v>7830</v>
          </cell>
          <cell r="Q2158">
            <v>0</v>
          </cell>
          <cell r="R2158">
            <v>7830</v>
          </cell>
          <cell r="S2158">
            <v>0</v>
          </cell>
          <cell r="T2158">
            <v>7830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7830</v>
          </cell>
        </row>
        <row r="2159">
          <cell r="A2159" t="str">
            <v>DIAZ ESCOBAR GARCIA ALBERTO</v>
          </cell>
          <cell r="B2159">
            <v>0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20000</v>
          </cell>
          <cell r="M2159">
            <v>0</v>
          </cell>
          <cell r="N2159">
            <v>0</v>
          </cell>
          <cell r="O2159">
            <v>0</v>
          </cell>
          <cell r="P2159">
            <v>20000</v>
          </cell>
          <cell r="Q2159">
            <v>0</v>
          </cell>
          <cell r="R2159">
            <v>20000</v>
          </cell>
          <cell r="S2159">
            <v>0</v>
          </cell>
          <cell r="T2159">
            <v>20000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20000</v>
          </cell>
        </row>
        <row r="2160">
          <cell r="A2160" t="str">
            <v>VIATICOS</v>
          </cell>
          <cell r="B2160">
            <v>0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</row>
        <row r="2161">
          <cell r="A2161" t="str">
            <v>BENEFICIARIO</v>
          </cell>
          <cell r="B2161" t="str">
            <v>RUBRO EGRESOS</v>
          </cell>
          <cell r="C2161" t="str">
            <v>CUENTA</v>
          </cell>
          <cell r="D2161" t="str">
            <v>EJERCICIO 2010</v>
          </cell>
          <cell r="E2161" t="str">
            <v>EJERCICIO 2011</v>
          </cell>
          <cell r="F2161" t="str">
            <v>EJERCICIO 2012</v>
          </cell>
          <cell r="G2161" t="str">
            <v>EJERCICIO 2013</v>
          </cell>
          <cell r="H2161" t="str">
            <v>EJERCICIO 2014</v>
          </cell>
          <cell r="I2161" t="str">
            <v>EJERCICIO 2015</v>
          </cell>
          <cell r="J2161" t="str">
            <v>EJERCICIO 2016</v>
          </cell>
          <cell r="K2161" t="str">
            <v>Total Hasta 2016</v>
          </cell>
          <cell r="L2161" t="str">
            <v>EJERCICIO 2017</v>
          </cell>
          <cell r="M2161" t="str">
            <v>EJERCICIO 2018</v>
          </cell>
          <cell r="N2161" t="str">
            <v>EJERCICIO 2019</v>
          </cell>
          <cell r="O2161" t="str">
            <v>EJERCICIO 2020</v>
          </cell>
          <cell r="P2161" t="str">
            <v>Total general EGRESOS</v>
          </cell>
          <cell r="Q2161" t="str">
            <v>DIFERENCIA</v>
          </cell>
          <cell r="R2161" t="str">
            <v>SALDO EN BALANZA AL 31 DE DICIEMBRE 2020</v>
          </cell>
          <cell r="S2161" t="str">
            <v>CXP GENERADAS EN EL MES  (ENERO 2021)</v>
          </cell>
          <cell r="T2161" t="str">
            <v>TOTAL CXP AL 31 DE ENERO 2021</v>
          </cell>
          <cell r="U2161" t="str">
            <v>PAGOS CON RECURSOS PARA (ADEFAS 2020)</v>
          </cell>
          <cell r="V2161" t="str">
            <v>PAGOS VON RECURSOS PARA (PASIVOS 2020)</v>
          </cell>
          <cell r="W2161" t="str">
            <v>PAGOS CON RECURSOS 2021</v>
          </cell>
          <cell r="X2161" t="str">
            <v>TOTAL PAGADO EN EL MES DE ENERO 2021</v>
          </cell>
          <cell r="Y2161" t="str">
            <v>SALDO FINAL</v>
          </cell>
        </row>
        <row r="2162">
          <cell r="A2162" t="str">
            <v>DIAZ OROZCO LORENIA</v>
          </cell>
          <cell r="B2162">
            <v>0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11310</v>
          </cell>
          <cell r="O2162">
            <v>0</v>
          </cell>
          <cell r="P2162">
            <v>11310</v>
          </cell>
          <cell r="Q2162">
            <v>0</v>
          </cell>
          <cell r="R2162">
            <v>11310</v>
          </cell>
          <cell r="S2162">
            <v>0</v>
          </cell>
          <cell r="T2162">
            <v>11310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11310</v>
          </cell>
        </row>
        <row r="2163">
          <cell r="A2163" t="str">
            <v>DIAZCOHUOMARIADELCARMEN</v>
          </cell>
          <cell r="B2163">
            <v>0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5655</v>
          </cell>
          <cell r="P2163">
            <v>5655</v>
          </cell>
          <cell r="Q2163">
            <v>0</v>
          </cell>
          <cell r="R2163">
            <v>5655</v>
          </cell>
          <cell r="S2163">
            <v>0</v>
          </cell>
          <cell r="T2163">
            <v>5655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5655</v>
          </cell>
        </row>
        <row r="2164">
          <cell r="A2164" t="str">
            <v>DIAZVILLALOBOSFELIX</v>
          </cell>
          <cell r="B2164">
            <v>0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5000</v>
          </cell>
          <cell r="P2164">
            <v>5000</v>
          </cell>
          <cell r="Q2164">
            <v>0</v>
          </cell>
          <cell r="R2164">
            <v>5000</v>
          </cell>
          <cell r="S2164">
            <v>0</v>
          </cell>
          <cell r="T2164">
            <v>5000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5000</v>
          </cell>
        </row>
        <row r="2165">
          <cell r="A2165" t="str">
            <v>DIDIER SALVADORMAYCORONA</v>
          </cell>
          <cell r="B2165">
            <v>0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1740</v>
          </cell>
          <cell r="P2165">
            <v>1740</v>
          </cell>
          <cell r="Q2165">
            <v>0</v>
          </cell>
          <cell r="R2165">
            <v>1740</v>
          </cell>
          <cell r="S2165">
            <v>0</v>
          </cell>
          <cell r="T2165">
            <v>1740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1740</v>
          </cell>
        </row>
        <row r="2166">
          <cell r="A2166" t="str">
            <v>DIEGO ARMANDODE LAZAROLOPEZ</v>
          </cell>
          <cell r="B2166">
            <v>0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5655</v>
          </cell>
          <cell r="P2166">
            <v>5655</v>
          </cell>
          <cell r="Q2166">
            <v>0</v>
          </cell>
          <cell r="R2166">
            <v>5655</v>
          </cell>
          <cell r="S2166">
            <v>0</v>
          </cell>
          <cell r="T2166">
            <v>5655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5655</v>
          </cell>
        </row>
        <row r="2167">
          <cell r="A2167" t="str">
            <v>DIEGO DAVIDBRICEÑOVARGUEZ</v>
          </cell>
          <cell r="B2167">
            <v>0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3915</v>
          </cell>
          <cell r="P2167">
            <v>3915</v>
          </cell>
          <cell r="Q2167">
            <v>0</v>
          </cell>
          <cell r="R2167">
            <v>3915</v>
          </cell>
          <cell r="S2167">
            <v>0</v>
          </cell>
          <cell r="T2167">
            <v>3915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3915</v>
          </cell>
        </row>
        <row r="2168">
          <cell r="A2168" t="str">
            <v>DIEGO IVANCEBALLOSHERNANDEZ</v>
          </cell>
          <cell r="B2168">
            <v>0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1305</v>
          </cell>
          <cell r="P2168">
            <v>1305</v>
          </cell>
          <cell r="Q2168">
            <v>0</v>
          </cell>
          <cell r="R2168">
            <v>1305</v>
          </cell>
          <cell r="S2168">
            <v>0</v>
          </cell>
          <cell r="T2168">
            <v>1305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1305</v>
          </cell>
        </row>
        <row r="2169">
          <cell r="A2169" t="str">
            <v>DOLORESDE LOS SANTOSVERA</v>
          </cell>
          <cell r="B2169">
            <v>0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870</v>
          </cell>
          <cell r="P2169">
            <v>870</v>
          </cell>
          <cell r="Q2169">
            <v>0</v>
          </cell>
          <cell r="R2169">
            <v>870</v>
          </cell>
          <cell r="S2169">
            <v>0</v>
          </cell>
          <cell r="T2169">
            <v>870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870</v>
          </cell>
        </row>
        <row r="2170">
          <cell r="A2170" t="str">
            <v>DOMINGUEZ PACHECO MARIA GUADALUPE</v>
          </cell>
          <cell r="B2170">
            <v>0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3915</v>
          </cell>
          <cell r="P2170">
            <v>3915</v>
          </cell>
          <cell r="Q2170">
            <v>0</v>
          </cell>
          <cell r="R2170">
            <v>3915</v>
          </cell>
          <cell r="S2170">
            <v>0</v>
          </cell>
          <cell r="T2170">
            <v>3915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3915</v>
          </cell>
        </row>
        <row r="2171">
          <cell r="A2171" t="str">
            <v>DOMINGUEZ UC DARWIN DAVID</v>
          </cell>
          <cell r="B2171">
            <v>0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600</v>
          </cell>
          <cell r="M2171">
            <v>0</v>
          </cell>
          <cell r="N2171">
            <v>0</v>
          </cell>
          <cell r="O2171">
            <v>0</v>
          </cell>
          <cell r="P2171">
            <v>600</v>
          </cell>
          <cell r="Q2171">
            <v>0</v>
          </cell>
          <cell r="R2171">
            <v>600</v>
          </cell>
          <cell r="S2171">
            <v>0</v>
          </cell>
          <cell r="T2171">
            <v>600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600</v>
          </cell>
        </row>
        <row r="2172">
          <cell r="A2172" t="str">
            <v>DOMINGUEZ UCAN TERESA DE JESUS</v>
          </cell>
          <cell r="B2172">
            <v>0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11100</v>
          </cell>
          <cell r="M2172">
            <v>0</v>
          </cell>
          <cell r="N2172">
            <v>0</v>
          </cell>
          <cell r="O2172">
            <v>0</v>
          </cell>
          <cell r="P2172">
            <v>11100</v>
          </cell>
          <cell r="Q2172">
            <v>0</v>
          </cell>
          <cell r="R2172">
            <v>11100</v>
          </cell>
          <cell r="S2172">
            <v>0</v>
          </cell>
          <cell r="T2172">
            <v>11100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11100</v>
          </cell>
        </row>
        <row r="2173">
          <cell r="A2173" t="str">
            <v xml:space="preserve">DORANTES BARBA APDO WILBERTH  </v>
          </cell>
          <cell r="B2173">
            <v>0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435</v>
          </cell>
          <cell r="O2173">
            <v>0</v>
          </cell>
          <cell r="P2173">
            <v>435</v>
          </cell>
          <cell r="Q2173">
            <v>0</v>
          </cell>
          <cell r="R2173">
            <v>435</v>
          </cell>
          <cell r="S2173">
            <v>0</v>
          </cell>
          <cell r="T2173">
            <v>435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435</v>
          </cell>
        </row>
        <row r="2174">
          <cell r="A2174" t="str">
            <v>DORANTES QUEZADA ALBERTO GERMAN</v>
          </cell>
          <cell r="B2174">
            <v>0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7830</v>
          </cell>
          <cell r="P2174">
            <v>7830</v>
          </cell>
          <cell r="Q2174">
            <v>0</v>
          </cell>
          <cell r="R2174">
            <v>7830</v>
          </cell>
          <cell r="S2174">
            <v>0</v>
          </cell>
          <cell r="T2174">
            <v>7830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7830</v>
          </cell>
        </row>
        <row r="2175">
          <cell r="A2175" t="str">
            <v>DUQUE TERCERO RIGOBERTO</v>
          </cell>
          <cell r="B2175">
            <v>0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11745</v>
          </cell>
          <cell r="P2175">
            <v>11745</v>
          </cell>
          <cell r="Q2175">
            <v>0</v>
          </cell>
          <cell r="R2175">
            <v>11745</v>
          </cell>
          <cell r="S2175">
            <v>0</v>
          </cell>
          <cell r="T2175">
            <v>11745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11745</v>
          </cell>
        </row>
        <row r="2176">
          <cell r="A2176" t="str">
            <v>DZUL MATOS ANY ARACELY</v>
          </cell>
          <cell r="B2176">
            <v>0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5655</v>
          </cell>
          <cell r="P2176">
            <v>5655</v>
          </cell>
          <cell r="Q2176">
            <v>0</v>
          </cell>
          <cell r="R2176">
            <v>5655</v>
          </cell>
          <cell r="S2176">
            <v>0</v>
          </cell>
          <cell r="T2176">
            <v>5655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5655</v>
          </cell>
        </row>
        <row r="2177">
          <cell r="A2177" t="str">
            <v>EDGAR DAVIDBALANZARIOMORALES</v>
          </cell>
          <cell r="B2177">
            <v>0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9369.4</v>
          </cell>
          <cell r="P2177">
            <v>9369.4</v>
          </cell>
          <cell r="Q2177">
            <v>0</v>
          </cell>
          <cell r="R2177">
            <v>9369.4</v>
          </cell>
          <cell r="S2177">
            <v>0</v>
          </cell>
          <cell r="T2177">
            <v>9369.4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9369.4</v>
          </cell>
        </row>
        <row r="2178">
          <cell r="A2178" t="str">
            <v>EDGAR GEINERCORDOVAHERNANDEZ</v>
          </cell>
          <cell r="B2178">
            <v>0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2610</v>
          </cell>
          <cell r="O2178">
            <v>0</v>
          </cell>
          <cell r="P2178">
            <v>2610</v>
          </cell>
          <cell r="Q2178">
            <v>0</v>
          </cell>
          <cell r="R2178">
            <v>2610</v>
          </cell>
          <cell r="S2178">
            <v>0</v>
          </cell>
          <cell r="T2178">
            <v>2610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2610</v>
          </cell>
        </row>
        <row r="2179">
          <cell r="A2179" t="str">
            <v>EDGAR GUADALUPERODRIGUEZRIVERA</v>
          </cell>
          <cell r="B2179">
            <v>0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1740</v>
          </cell>
          <cell r="P2179">
            <v>1740</v>
          </cell>
          <cell r="Q2179">
            <v>0</v>
          </cell>
          <cell r="R2179">
            <v>1740</v>
          </cell>
          <cell r="S2179">
            <v>0</v>
          </cell>
          <cell r="T2179">
            <v>1740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1740</v>
          </cell>
        </row>
        <row r="2180">
          <cell r="A2180" t="str">
            <v>EDGAR JESUSESCALANTELOPEZ</v>
          </cell>
          <cell r="B2180">
            <v>0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7830</v>
          </cell>
          <cell r="P2180">
            <v>7830</v>
          </cell>
          <cell r="Q2180">
            <v>0</v>
          </cell>
          <cell r="R2180">
            <v>7830</v>
          </cell>
          <cell r="S2180">
            <v>0</v>
          </cell>
          <cell r="T2180">
            <v>7830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7830</v>
          </cell>
        </row>
        <row r="2181">
          <cell r="A2181" t="str">
            <v>EDGAR LEONELGARCIAJIMENEZ</v>
          </cell>
          <cell r="B2181">
            <v>0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870</v>
          </cell>
          <cell r="P2181">
            <v>870</v>
          </cell>
          <cell r="Q2181">
            <v>0</v>
          </cell>
          <cell r="R2181">
            <v>870</v>
          </cell>
          <cell r="S2181">
            <v>0</v>
          </cell>
          <cell r="T2181">
            <v>870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870</v>
          </cell>
        </row>
        <row r="2182">
          <cell r="A2182" t="str">
            <v xml:space="preserve">EDGAR OSWALDO DOMINGUEZ  UC </v>
          </cell>
          <cell r="B2182">
            <v>0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5655</v>
          </cell>
          <cell r="P2182">
            <v>5655</v>
          </cell>
          <cell r="Q2182">
            <v>0</v>
          </cell>
          <cell r="R2182">
            <v>5655</v>
          </cell>
          <cell r="S2182">
            <v>0</v>
          </cell>
          <cell r="T2182">
            <v>5655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5655</v>
          </cell>
        </row>
        <row r="2183">
          <cell r="A2183" t="str">
            <v xml:space="preserve">EDILBERTO PAT  CHAN </v>
          </cell>
          <cell r="B2183">
            <v>0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3915</v>
          </cell>
          <cell r="P2183">
            <v>3915</v>
          </cell>
          <cell r="Q2183">
            <v>0</v>
          </cell>
          <cell r="R2183">
            <v>3915</v>
          </cell>
          <cell r="S2183">
            <v>0</v>
          </cell>
          <cell r="T2183">
            <v>3915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3915</v>
          </cell>
        </row>
        <row r="2184">
          <cell r="A2184" t="str">
            <v>EDIN MAURICIOAGUILARFLORES</v>
          </cell>
          <cell r="B2184">
            <v>0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870</v>
          </cell>
          <cell r="P2184">
            <v>870</v>
          </cell>
          <cell r="Q2184">
            <v>0</v>
          </cell>
          <cell r="R2184">
            <v>870</v>
          </cell>
          <cell r="S2184">
            <v>0</v>
          </cell>
          <cell r="T2184">
            <v>870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870</v>
          </cell>
        </row>
        <row r="2185">
          <cell r="A2185" t="str">
            <v>EDITH ANAHIPEREZMARTIN</v>
          </cell>
          <cell r="B2185">
            <v>0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1740</v>
          </cell>
          <cell r="P2185">
            <v>1740</v>
          </cell>
          <cell r="Q2185">
            <v>0</v>
          </cell>
          <cell r="R2185">
            <v>1740</v>
          </cell>
          <cell r="S2185">
            <v>0</v>
          </cell>
          <cell r="T2185">
            <v>1740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1740</v>
          </cell>
        </row>
        <row r="2186">
          <cell r="A2186" t="str">
            <v>EDITHMONTOYAMEJIA</v>
          </cell>
          <cell r="B2186">
            <v>0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435</v>
          </cell>
          <cell r="O2186">
            <v>1305</v>
          </cell>
          <cell r="P2186">
            <v>1740</v>
          </cell>
          <cell r="Q2186">
            <v>0</v>
          </cell>
          <cell r="R2186">
            <v>1740</v>
          </cell>
          <cell r="S2186">
            <v>0</v>
          </cell>
          <cell r="T2186">
            <v>1740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1740</v>
          </cell>
        </row>
        <row r="2187">
          <cell r="A2187" t="str">
            <v xml:space="preserve">EDUARDO ABRAHAM MARTIN  CAUICH </v>
          </cell>
          <cell r="B2187">
            <v>0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435</v>
          </cell>
          <cell r="O2187">
            <v>0</v>
          </cell>
          <cell r="P2187">
            <v>435</v>
          </cell>
          <cell r="Q2187">
            <v>0</v>
          </cell>
          <cell r="R2187">
            <v>435</v>
          </cell>
          <cell r="S2187">
            <v>0</v>
          </cell>
          <cell r="T2187">
            <v>435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435</v>
          </cell>
        </row>
        <row r="2188">
          <cell r="A2188" t="str">
            <v>EDUARDO AZAELMATOSVALDEZ</v>
          </cell>
          <cell r="B2188">
            <v>0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2610</v>
          </cell>
          <cell r="P2188">
            <v>2610</v>
          </cell>
          <cell r="Q2188">
            <v>0</v>
          </cell>
          <cell r="R2188">
            <v>2610</v>
          </cell>
          <cell r="S2188">
            <v>0</v>
          </cell>
          <cell r="T2188">
            <v>2610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2610</v>
          </cell>
        </row>
        <row r="2189">
          <cell r="A2189" t="str">
            <v>EDUARDO IVANSANTOSLARA</v>
          </cell>
          <cell r="B2189">
            <v>0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7830</v>
          </cell>
          <cell r="P2189">
            <v>7830</v>
          </cell>
          <cell r="Q2189">
            <v>0</v>
          </cell>
          <cell r="R2189">
            <v>7830</v>
          </cell>
          <cell r="S2189">
            <v>0</v>
          </cell>
          <cell r="T2189">
            <v>7830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7830</v>
          </cell>
        </row>
        <row r="2190">
          <cell r="A2190" t="str">
            <v xml:space="preserve">EDUARDO JOSE LARA  PORTUGAL </v>
          </cell>
          <cell r="B2190">
            <v>0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3915</v>
          </cell>
          <cell r="P2190">
            <v>3915</v>
          </cell>
          <cell r="Q2190">
            <v>0</v>
          </cell>
          <cell r="R2190">
            <v>3915</v>
          </cell>
          <cell r="S2190">
            <v>0</v>
          </cell>
          <cell r="T2190">
            <v>3915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3915</v>
          </cell>
        </row>
        <row r="2191">
          <cell r="A2191" t="str">
            <v xml:space="preserve">EDUARDO SAMUEL VILLAFAÑA  BALDERRAMA </v>
          </cell>
          <cell r="B2191">
            <v>0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3915</v>
          </cell>
          <cell r="P2191">
            <v>3915</v>
          </cell>
          <cell r="Q2191">
            <v>0</v>
          </cell>
          <cell r="R2191">
            <v>3915</v>
          </cell>
          <cell r="S2191">
            <v>0</v>
          </cell>
          <cell r="T2191">
            <v>3915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3915</v>
          </cell>
        </row>
        <row r="2192">
          <cell r="A2192" t="str">
            <v>EDWIN ALBERTOBALAMXOOL</v>
          </cell>
          <cell r="B2192">
            <v>0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2610</v>
          </cell>
          <cell r="P2192">
            <v>2610</v>
          </cell>
          <cell r="Q2192">
            <v>0</v>
          </cell>
          <cell r="R2192">
            <v>2610</v>
          </cell>
          <cell r="S2192">
            <v>0</v>
          </cell>
          <cell r="T2192">
            <v>2610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2610</v>
          </cell>
        </row>
        <row r="2193">
          <cell r="A2193" t="str">
            <v>EDWIN ALBERTOMARINSOSA</v>
          </cell>
          <cell r="B2193">
            <v>0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15660</v>
          </cell>
          <cell r="P2193">
            <v>15660</v>
          </cell>
          <cell r="Q2193">
            <v>0</v>
          </cell>
          <cell r="R2193">
            <v>15660</v>
          </cell>
          <cell r="S2193">
            <v>0</v>
          </cell>
          <cell r="T2193">
            <v>15660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15660</v>
          </cell>
        </row>
        <row r="2194">
          <cell r="A2194" t="str">
            <v>EDWIN GEOVANIPUCCORONA</v>
          </cell>
          <cell r="B2194">
            <v>0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3915</v>
          </cell>
          <cell r="P2194">
            <v>3915</v>
          </cell>
          <cell r="Q2194">
            <v>0</v>
          </cell>
          <cell r="R2194">
            <v>3915</v>
          </cell>
          <cell r="S2194">
            <v>0</v>
          </cell>
          <cell r="T2194">
            <v>3915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3915</v>
          </cell>
        </row>
        <row r="2195">
          <cell r="A2195" t="str">
            <v xml:space="preserve">EDWIN OMAR RIVERO  MARTINEZ </v>
          </cell>
          <cell r="B2195">
            <v>0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2175</v>
          </cell>
          <cell r="P2195">
            <v>2175</v>
          </cell>
          <cell r="Q2195">
            <v>0</v>
          </cell>
          <cell r="R2195">
            <v>2175</v>
          </cell>
          <cell r="S2195">
            <v>0</v>
          </cell>
          <cell r="T2195">
            <v>2175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2175</v>
          </cell>
        </row>
        <row r="2196">
          <cell r="A2196" t="str">
            <v>EDWINVALDEZCAN</v>
          </cell>
          <cell r="B2196">
            <v>0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2610</v>
          </cell>
          <cell r="P2196">
            <v>2610</v>
          </cell>
          <cell r="Q2196">
            <v>0</v>
          </cell>
          <cell r="R2196">
            <v>2610</v>
          </cell>
          <cell r="S2196">
            <v>0</v>
          </cell>
          <cell r="T2196">
            <v>2610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2610</v>
          </cell>
        </row>
        <row r="2197">
          <cell r="A2197" t="str">
            <v xml:space="preserve">EFRAIN EDUARDO BE  PERAZA </v>
          </cell>
          <cell r="B2197">
            <v>0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7830</v>
          </cell>
          <cell r="P2197">
            <v>7830</v>
          </cell>
          <cell r="Q2197">
            <v>0</v>
          </cell>
          <cell r="R2197">
            <v>7830</v>
          </cell>
          <cell r="S2197">
            <v>0</v>
          </cell>
          <cell r="T2197">
            <v>7830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7830</v>
          </cell>
        </row>
        <row r="2198">
          <cell r="A2198" t="str">
            <v>EFRAINVILLANUEVAARCOS</v>
          </cell>
          <cell r="B2198">
            <v>0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12750</v>
          </cell>
          <cell r="P2198">
            <v>12750</v>
          </cell>
          <cell r="Q2198">
            <v>0</v>
          </cell>
          <cell r="R2198">
            <v>12750</v>
          </cell>
          <cell r="S2198">
            <v>0</v>
          </cell>
          <cell r="T2198">
            <v>12750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12750</v>
          </cell>
        </row>
        <row r="2199">
          <cell r="A2199" t="str">
            <v>ELEAZARCHAVEZLARA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5655</v>
          </cell>
          <cell r="P2199">
            <v>5655</v>
          </cell>
          <cell r="Q2199">
            <v>0</v>
          </cell>
          <cell r="R2199">
            <v>5655</v>
          </cell>
          <cell r="S2199">
            <v>0</v>
          </cell>
          <cell r="T2199">
            <v>5655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5655</v>
          </cell>
        </row>
        <row r="2200">
          <cell r="A2200" t="str">
            <v>ELENA CONCEPCIÓNORTEGARICALDE</v>
          </cell>
          <cell r="B2200">
            <v>0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2000</v>
          </cell>
          <cell r="P2200">
            <v>2000</v>
          </cell>
          <cell r="Q2200">
            <v>0</v>
          </cell>
          <cell r="R2200">
            <v>2000</v>
          </cell>
          <cell r="S2200">
            <v>0</v>
          </cell>
          <cell r="T2200">
            <v>2000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2000</v>
          </cell>
        </row>
        <row r="2201">
          <cell r="A2201" t="str">
            <v>ELIAS JOSUEPANTALEONCASANOVA</v>
          </cell>
          <cell r="B2201">
            <v>0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9570</v>
          </cell>
          <cell r="P2201">
            <v>9570</v>
          </cell>
          <cell r="Q2201">
            <v>0</v>
          </cell>
          <cell r="R2201">
            <v>9570</v>
          </cell>
          <cell r="S2201">
            <v>0</v>
          </cell>
          <cell r="T2201">
            <v>9570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9570</v>
          </cell>
        </row>
        <row r="2202">
          <cell r="A2202" t="str">
            <v>ELIASPEREZALVAREZ</v>
          </cell>
          <cell r="B2202">
            <v>0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3915</v>
          </cell>
          <cell r="P2202">
            <v>3915</v>
          </cell>
          <cell r="Q2202">
            <v>0</v>
          </cell>
          <cell r="R2202">
            <v>3915</v>
          </cell>
          <cell r="S2202">
            <v>0</v>
          </cell>
          <cell r="T2202">
            <v>3915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3915</v>
          </cell>
        </row>
        <row r="2203">
          <cell r="A2203" t="str">
            <v>ELIBERTOVAZQUEZNUÑEZ</v>
          </cell>
          <cell r="B2203">
            <v>0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7830</v>
          </cell>
          <cell r="P2203">
            <v>7830</v>
          </cell>
          <cell r="Q2203">
            <v>0</v>
          </cell>
          <cell r="R2203">
            <v>7830</v>
          </cell>
          <cell r="S2203">
            <v>0</v>
          </cell>
          <cell r="T2203">
            <v>7830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7830</v>
          </cell>
        </row>
        <row r="2204">
          <cell r="A2204" t="str">
            <v>ELIEZERFLORESVAZQUEZ</v>
          </cell>
          <cell r="B2204">
            <v>0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6525</v>
          </cell>
          <cell r="P2204">
            <v>6525</v>
          </cell>
          <cell r="Q2204">
            <v>0</v>
          </cell>
          <cell r="R2204">
            <v>6525</v>
          </cell>
          <cell r="S2204">
            <v>0</v>
          </cell>
          <cell r="T2204">
            <v>6525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6525</v>
          </cell>
        </row>
        <row r="2205">
          <cell r="A2205" t="str">
            <v>ELIO ABRAHAMCAHUICHCANCHE</v>
          </cell>
          <cell r="B2205">
            <v>0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3915</v>
          </cell>
          <cell r="P2205">
            <v>3915</v>
          </cell>
          <cell r="Q2205">
            <v>0</v>
          </cell>
          <cell r="R2205">
            <v>3915</v>
          </cell>
          <cell r="S2205">
            <v>0</v>
          </cell>
          <cell r="T2205">
            <v>3915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3915</v>
          </cell>
        </row>
        <row r="2206">
          <cell r="A2206" t="str">
            <v>ELIUBRICEÑOSERRA</v>
          </cell>
          <cell r="B2206">
            <v>0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4350</v>
          </cell>
          <cell r="P2206">
            <v>4350</v>
          </cell>
          <cell r="Q2206">
            <v>0</v>
          </cell>
          <cell r="R2206">
            <v>4350</v>
          </cell>
          <cell r="S2206">
            <v>0</v>
          </cell>
          <cell r="T2206">
            <v>4350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4350</v>
          </cell>
        </row>
        <row r="2207">
          <cell r="A2207" t="str">
            <v>ELIZABETHMENDOZAVILLEGAS</v>
          </cell>
          <cell r="B2207">
            <v>0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7830</v>
          </cell>
          <cell r="P2207">
            <v>7830</v>
          </cell>
          <cell r="Q2207">
            <v>0</v>
          </cell>
          <cell r="R2207">
            <v>7830</v>
          </cell>
          <cell r="S2207">
            <v>0</v>
          </cell>
          <cell r="T2207">
            <v>7830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7830</v>
          </cell>
        </row>
        <row r="2208">
          <cell r="A2208" t="str">
            <v>VIATICOS</v>
          </cell>
          <cell r="B2208">
            <v>0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</row>
        <row r="2209">
          <cell r="A2209" t="str">
            <v>BENEFICIARIO</v>
          </cell>
          <cell r="B2209" t="str">
            <v>RUBRO EGRESOS</v>
          </cell>
          <cell r="C2209" t="str">
            <v>CUENTA</v>
          </cell>
          <cell r="D2209" t="str">
            <v>EJERCICIO 2010</v>
          </cell>
          <cell r="E2209" t="str">
            <v>EJERCICIO 2011</v>
          </cell>
          <cell r="F2209" t="str">
            <v>EJERCICIO 2012</v>
          </cell>
          <cell r="G2209" t="str">
            <v>EJERCICIO 2013</v>
          </cell>
          <cell r="H2209" t="str">
            <v>EJERCICIO 2014</v>
          </cell>
          <cell r="I2209" t="str">
            <v>EJERCICIO 2015</v>
          </cell>
          <cell r="J2209" t="str">
            <v>EJERCICIO 2016</v>
          </cell>
          <cell r="K2209" t="str">
            <v>Total Hasta 2016</v>
          </cell>
          <cell r="L2209" t="str">
            <v>EJERCICIO 2017</v>
          </cell>
          <cell r="M2209" t="str">
            <v>EJERCICIO 2018</v>
          </cell>
          <cell r="N2209" t="str">
            <v>EJERCICIO 2019</v>
          </cell>
          <cell r="O2209" t="str">
            <v>EJERCICIO 2020</v>
          </cell>
          <cell r="P2209" t="str">
            <v>Total general EGRESOS</v>
          </cell>
          <cell r="Q2209" t="str">
            <v>DIFERENCIA</v>
          </cell>
          <cell r="R2209" t="str">
            <v>SALDO EN BALANZA AL 31 DE DICIEMBRE 2020</v>
          </cell>
          <cell r="S2209" t="str">
            <v>CXP GENERADAS EN EL MES  (ENERO 2021)</v>
          </cell>
          <cell r="T2209" t="str">
            <v>TOTAL CXP AL 31 DE ENERO 2021</v>
          </cell>
          <cell r="U2209" t="str">
            <v>PAGOS CON RECURSOS PARA (ADEFAS 2020)</v>
          </cell>
          <cell r="V2209" t="str">
            <v>PAGOS VON RECURSOS PARA (PASIVOS 2020)</v>
          </cell>
          <cell r="W2209" t="str">
            <v>PAGOS CON RECURSOS 2021</v>
          </cell>
          <cell r="X2209" t="str">
            <v>TOTAL PAGADO EN EL MES DE ENERO 2021</v>
          </cell>
          <cell r="Y2209" t="str">
            <v>SALDO FINAL</v>
          </cell>
        </row>
        <row r="2210">
          <cell r="A2210" t="str">
            <v>ELSA ANAHIPECHBAÑOS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1740</v>
          </cell>
          <cell r="P2210">
            <v>1740</v>
          </cell>
          <cell r="Q2210">
            <v>0</v>
          </cell>
          <cell r="R2210">
            <v>1740</v>
          </cell>
          <cell r="S2210">
            <v>0</v>
          </cell>
          <cell r="T2210">
            <v>1740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1740</v>
          </cell>
        </row>
        <row r="2211">
          <cell r="A2211" t="str">
            <v>ELSA ISABELMALDONADOBE</v>
          </cell>
          <cell r="B2211">
            <v>0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435</v>
          </cell>
          <cell r="P2211">
            <v>435</v>
          </cell>
          <cell r="Q2211">
            <v>0</v>
          </cell>
          <cell r="R2211">
            <v>435</v>
          </cell>
          <cell r="S2211">
            <v>0</v>
          </cell>
          <cell r="T2211">
            <v>435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435</v>
          </cell>
        </row>
        <row r="2212">
          <cell r="A2212" t="str">
            <v>ELSY GUADALUPEMARTINEZJIMENEZ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7830</v>
          </cell>
          <cell r="P2212">
            <v>7830</v>
          </cell>
          <cell r="Q2212">
            <v>0</v>
          </cell>
          <cell r="R2212">
            <v>7830</v>
          </cell>
          <cell r="S2212">
            <v>0</v>
          </cell>
          <cell r="T2212">
            <v>7830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7830</v>
          </cell>
        </row>
        <row r="2213">
          <cell r="A2213" t="str">
            <v>ELSY MILEVABAUTISTAJIMENEZ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4900</v>
          </cell>
          <cell r="P2213">
            <v>4900</v>
          </cell>
          <cell r="Q2213">
            <v>0</v>
          </cell>
          <cell r="R2213">
            <v>4900</v>
          </cell>
          <cell r="S2213">
            <v>0</v>
          </cell>
          <cell r="T2213">
            <v>4900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4900</v>
          </cell>
        </row>
        <row r="2214">
          <cell r="A2214" t="str">
            <v xml:space="preserve">ELVER ALEJANDRO  GONZALEZ </v>
          </cell>
          <cell r="B2214">
            <v>0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5335</v>
          </cell>
          <cell r="P2214">
            <v>5335</v>
          </cell>
          <cell r="Q2214">
            <v>0</v>
          </cell>
          <cell r="R2214">
            <v>5335</v>
          </cell>
          <cell r="S2214">
            <v>0</v>
          </cell>
          <cell r="T2214">
            <v>5335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5335</v>
          </cell>
        </row>
        <row r="2215">
          <cell r="A2215" t="str">
            <v>ELVISHERNANDEZMINUEZ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7830</v>
          </cell>
          <cell r="P2215">
            <v>7830</v>
          </cell>
          <cell r="Q2215">
            <v>0</v>
          </cell>
          <cell r="R2215">
            <v>7830</v>
          </cell>
          <cell r="S2215">
            <v>0</v>
          </cell>
          <cell r="T2215">
            <v>7830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7830</v>
          </cell>
        </row>
        <row r="2216">
          <cell r="A2216" t="str">
            <v>EMMANUELRAMIREZSANTIAGO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15660</v>
          </cell>
          <cell r="P2216">
            <v>15660</v>
          </cell>
          <cell r="Q2216">
            <v>0</v>
          </cell>
          <cell r="R2216">
            <v>15660</v>
          </cell>
          <cell r="S2216">
            <v>0</v>
          </cell>
          <cell r="T2216">
            <v>15660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15660</v>
          </cell>
        </row>
        <row r="2217">
          <cell r="A2217" t="str">
            <v>ENCALADA PECH JORGE LUIS</v>
          </cell>
          <cell r="B2217">
            <v>0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5655</v>
          </cell>
          <cell r="P2217">
            <v>5655</v>
          </cell>
          <cell r="Q2217">
            <v>0</v>
          </cell>
          <cell r="R2217">
            <v>5655</v>
          </cell>
          <cell r="S2217">
            <v>0</v>
          </cell>
          <cell r="T2217">
            <v>5655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5655</v>
          </cell>
        </row>
        <row r="2218">
          <cell r="A2218" t="str">
            <v>ENEINLOPEZ</v>
          </cell>
          <cell r="B2218">
            <v>0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7830</v>
          </cell>
          <cell r="P2218">
            <v>7830</v>
          </cell>
          <cell r="Q2218">
            <v>0</v>
          </cell>
          <cell r="R2218">
            <v>7830</v>
          </cell>
          <cell r="S2218">
            <v>0</v>
          </cell>
          <cell r="T2218">
            <v>7830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7830</v>
          </cell>
        </row>
        <row r="2219">
          <cell r="A2219" t="str">
            <v>ENRIQUE ALEJANDROGUZMANORDAZ</v>
          </cell>
          <cell r="B2219">
            <v>0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1740</v>
          </cell>
          <cell r="O2219">
            <v>0</v>
          </cell>
          <cell r="P2219">
            <v>1740</v>
          </cell>
          <cell r="Q2219">
            <v>0</v>
          </cell>
          <cell r="R2219">
            <v>1740</v>
          </cell>
          <cell r="S2219">
            <v>0</v>
          </cell>
          <cell r="T2219">
            <v>1740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1740</v>
          </cell>
        </row>
        <row r="2220">
          <cell r="A2220" t="str">
            <v xml:space="preserve">ENRIQUE GABRIEL CASTRO  RANGEL </v>
          </cell>
          <cell r="B2220">
            <v>0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2610</v>
          </cell>
          <cell r="O2220">
            <v>0</v>
          </cell>
          <cell r="P2220">
            <v>2610</v>
          </cell>
          <cell r="Q2220">
            <v>0</v>
          </cell>
          <cell r="R2220">
            <v>2610</v>
          </cell>
          <cell r="S2220">
            <v>0</v>
          </cell>
          <cell r="T2220">
            <v>2610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2610</v>
          </cell>
        </row>
        <row r="2221">
          <cell r="A2221" t="str">
            <v>ENRIQUESERRANOGONZALEZ</v>
          </cell>
          <cell r="B2221">
            <v>0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3750</v>
          </cell>
          <cell r="O2221">
            <v>0</v>
          </cell>
          <cell r="P2221">
            <v>3750</v>
          </cell>
          <cell r="Q2221">
            <v>0</v>
          </cell>
          <cell r="R2221">
            <v>3750</v>
          </cell>
          <cell r="S2221">
            <v>0</v>
          </cell>
          <cell r="T2221">
            <v>3750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3750</v>
          </cell>
        </row>
        <row r="2222">
          <cell r="A2222" t="str">
            <v>ENRIQUETA ODETTERUIZMARTINEZ</v>
          </cell>
          <cell r="B2222">
            <v>0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3600</v>
          </cell>
          <cell r="P2222">
            <v>3600</v>
          </cell>
          <cell r="Q2222">
            <v>0</v>
          </cell>
          <cell r="R2222">
            <v>3600</v>
          </cell>
          <cell r="S2222">
            <v>0</v>
          </cell>
          <cell r="T2222">
            <v>3600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3600</v>
          </cell>
        </row>
        <row r="2223">
          <cell r="A2223" t="str">
            <v>ERI HANIELBELTRANCANUL</v>
          </cell>
          <cell r="B2223">
            <v>0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7830</v>
          </cell>
          <cell r="P2223">
            <v>7830</v>
          </cell>
          <cell r="Q2223">
            <v>0</v>
          </cell>
          <cell r="R2223">
            <v>7830</v>
          </cell>
          <cell r="S2223">
            <v>0</v>
          </cell>
          <cell r="T2223">
            <v>7830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7830</v>
          </cell>
        </row>
        <row r="2224">
          <cell r="A2224" t="str">
            <v xml:space="preserve">ERICK ARMANDO PAZ  MARRUFO </v>
          </cell>
          <cell r="B2224">
            <v>0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1305</v>
          </cell>
          <cell r="O2224">
            <v>0</v>
          </cell>
          <cell r="P2224">
            <v>1305</v>
          </cell>
          <cell r="Q2224">
            <v>0</v>
          </cell>
          <cell r="R2224">
            <v>1305</v>
          </cell>
          <cell r="S2224">
            <v>0</v>
          </cell>
          <cell r="T2224">
            <v>1305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1305</v>
          </cell>
        </row>
        <row r="2225">
          <cell r="A2225" t="str">
            <v xml:space="preserve">ERICK HUMBERTO TORRES  MAY </v>
          </cell>
          <cell r="B2225">
            <v>0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6090</v>
          </cell>
          <cell r="P2225">
            <v>6090</v>
          </cell>
          <cell r="Q2225">
            <v>0</v>
          </cell>
          <cell r="R2225">
            <v>6090</v>
          </cell>
          <cell r="S2225">
            <v>0</v>
          </cell>
          <cell r="T2225">
            <v>6090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6090</v>
          </cell>
        </row>
        <row r="2226">
          <cell r="A2226" t="str">
            <v>ERICK HUMBERTOOLVERATEC</v>
          </cell>
          <cell r="B2226">
            <v>0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3000</v>
          </cell>
          <cell r="P2226">
            <v>3000</v>
          </cell>
          <cell r="Q2226">
            <v>0</v>
          </cell>
          <cell r="R2226">
            <v>3000</v>
          </cell>
          <cell r="S2226">
            <v>0</v>
          </cell>
          <cell r="T2226">
            <v>3000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3000</v>
          </cell>
        </row>
        <row r="2227">
          <cell r="A2227" t="str">
            <v>ERICKARIASCALDERÓN</v>
          </cell>
          <cell r="B2227">
            <v>0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2610</v>
          </cell>
          <cell r="P2227">
            <v>2610</v>
          </cell>
          <cell r="Q2227">
            <v>0</v>
          </cell>
          <cell r="R2227">
            <v>2610</v>
          </cell>
          <cell r="S2227">
            <v>0</v>
          </cell>
          <cell r="T2227">
            <v>2610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2610</v>
          </cell>
        </row>
        <row r="2228">
          <cell r="A2228" t="str">
            <v>ERIK MANASESDE LA CRUZDE LA CRUZ</v>
          </cell>
          <cell r="B2228">
            <v>0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36540</v>
          </cell>
          <cell r="P2228">
            <v>36540</v>
          </cell>
          <cell r="Q2228">
            <v>0</v>
          </cell>
          <cell r="R2228">
            <v>36540</v>
          </cell>
          <cell r="S2228">
            <v>0</v>
          </cell>
          <cell r="T2228">
            <v>36540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36540</v>
          </cell>
        </row>
        <row r="2229">
          <cell r="A2229" t="str">
            <v>ERNESTO ESAUVICTORIANOTOLENTINO</v>
          </cell>
          <cell r="B2229">
            <v>0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14790</v>
          </cell>
          <cell r="P2229">
            <v>14790</v>
          </cell>
          <cell r="Q2229">
            <v>0</v>
          </cell>
          <cell r="R2229">
            <v>14790</v>
          </cell>
          <cell r="S2229">
            <v>0</v>
          </cell>
          <cell r="T2229">
            <v>14790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14790</v>
          </cell>
        </row>
        <row r="2230">
          <cell r="A2230" t="str">
            <v>ERNESTOMORALESGALVAN</v>
          </cell>
          <cell r="B2230">
            <v>0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2610</v>
          </cell>
          <cell r="P2230">
            <v>2610</v>
          </cell>
          <cell r="Q2230">
            <v>0</v>
          </cell>
          <cell r="R2230">
            <v>2610</v>
          </cell>
          <cell r="S2230">
            <v>0</v>
          </cell>
          <cell r="T2230">
            <v>2610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2610</v>
          </cell>
        </row>
        <row r="2231">
          <cell r="A2231" t="str">
            <v>ERNESTOOLIVARESCASTILLO</v>
          </cell>
          <cell r="B2231">
            <v>0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6090</v>
          </cell>
          <cell r="O2231">
            <v>0</v>
          </cell>
          <cell r="P2231">
            <v>6090</v>
          </cell>
          <cell r="Q2231">
            <v>0</v>
          </cell>
          <cell r="R2231">
            <v>6090</v>
          </cell>
          <cell r="S2231">
            <v>0</v>
          </cell>
          <cell r="T2231">
            <v>6090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6090</v>
          </cell>
        </row>
        <row r="2232">
          <cell r="A2232" t="str">
            <v>ESCALANTE LOPEZ JORGE ALFONSO</v>
          </cell>
          <cell r="B2232">
            <v>0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19575</v>
          </cell>
          <cell r="O2232">
            <v>0</v>
          </cell>
          <cell r="P2232">
            <v>19575</v>
          </cell>
          <cell r="Q2232">
            <v>0</v>
          </cell>
          <cell r="R2232">
            <v>19575</v>
          </cell>
          <cell r="S2232">
            <v>0</v>
          </cell>
          <cell r="T2232">
            <v>19575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19575</v>
          </cell>
        </row>
        <row r="2233">
          <cell r="A2233" t="str">
            <v>ESCAMILLA CETZ JOSE MANUEL</v>
          </cell>
          <cell r="B2233">
            <v>0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2175</v>
          </cell>
          <cell r="O2233">
            <v>0</v>
          </cell>
          <cell r="P2233">
            <v>2175</v>
          </cell>
          <cell r="Q2233">
            <v>0</v>
          </cell>
          <cell r="R2233">
            <v>2175</v>
          </cell>
          <cell r="S2233">
            <v>0</v>
          </cell>
          <cell r="T2233">
            <v>2175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2175</v>
          </cell>
        </row>
        <row r="2234">
          <cell r="A2234" t="str">
            <v>ESCUDERO DELGADO RUBI ALEJANDRA</v>
          </cell>
          <cell r="B2234">
            <v>0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1200</v>
          </cell>
          <cell r="M2234">
            <v>0</v>
          </cell>
          <cell r="N2234">
            <v>0</v>
          </cell>
          <cell r="O2234">
            <v>0</v>
          </cell>
          <cell r="P2234">
            <v>1200</v>
          </cell>
          <cell r="Q2234">
            <v>0</v>
          </cell>
          <cell r="R2234">
            <v>1200</v>
          </cell>
          <cell r="S2234">
            <v>0</v>
          </cell>
          <cell r="T2234">
            <v>1200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1200</v>
          </cell>
        </row>
        <row r="2235">
          <cell r="A2235" t="str">
            <v>ESMERALDAAVILESOCAMPO</v>
          </cell>
          <cell r="B2235">
            <v>0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15660</v>
          </cell>
          <cell r="P2235">
            <v>15660</v>
          </cell>
          <cell r="Q2235">
            <v>0</v>
          </cell>
          <cell r="R2235">
            <v>15660</v>
          </cell>
          <cell r="S2235">
            <v>0</v>
          </cell>
          <cell r="T2235">
            <v>15660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15660</v>
          </cell>
        </row>
        <row r="2236">
          <cell r="A2236" t="str">
            <v>ESMERALDAMARTINEZLOPEZ</v>
          </cell>
          <cell r="B2236">
            <v>0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3915</v>
          </cell>
          <cell r="P2236">
            <v>3915</v>
          </cell>
          <cell r="Q2236">
            <v>0</v>
          </cell>
          <cell r="R2236">
            <v>3915</v>
          </cell>
          <cell r="S2236">
            <v>0</v>
          </cell>
          <cell r="T2236">
            <v>3915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3915</v>
          </cell>
        </row>
        <row r="2237">
          <cell r="A2237" t="str">
            <v>ESPINOZA OLAIZ MARIA DEL ROSARIO</v>
          </cell>
          <cell r="B2237">
            <v>0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600</v>
          </cell>
          <cell r="M2237">
            <v>0</v>
          </cell>
          <cell r="N2237">
            <v>0</v>
          </cell>
          <cell r="O2237">
            <v>0</v>
          </cell>
          <cell r="P2237">
            <v>600</v>
          </cell>
          <cell r="Q2237">
            <v>0</v>
          </cell>
          <cell r="R2237">
            <v>600</v>
          </cell>
          <cell r="S2237">
            <v>0</v>
          </cell>
          <cell r="T2237">
            <v>600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600</v>
          </cell>
        </row>
        <row r="2238">
          <cell r="A2238" t="str">
            <v>ESQUIVEL MARTINEZ RICARDO ENRIQUE</v>
          </cell>
          <cell r="B2238">
            <v>0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800</v>
          </cell>
          <cell r="M2238">
            <v>0</v>
          </cell>
          <cell r="N2238">
            <v>0</v>
          </cell>
          <cell r="O2238">
            <v>0</v>
          </cell>
          <cell r="P2238">
            <v>800</v>
          </cell>
          <cell r="Q2238">
            <v>0</v>
          </cell>
          <cell r="R2238">
            <v>800</v>
          </cell>
          <cell r="S2238">
            <v>0</v>
          </cell>
          <cell r="T2238">
            <v>800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800</v>
          </cell>
        </row>
        <row r="2239">
          <cell r="A2239" t="str">
            <v>ESQUIVEL MENDEZ ALBERTO</v>
          </cell>
          <cell r="B2239">
            <v>0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5220</v>
          </cell>
          <cell r="P2239">
            <v>5220</v>
          </cell>
          <cell r="Q2239">
            <v>0</v>
          </cell>
          <cell r="R2239">
            <v>5220</v>
          </cell>
          <cell r="S2239">
            <v>0</v>
          </cell>
          <cell r="T2239">
            <v>5220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5220</v>
          </cell>
        </row>
        <row r="2240">
          <cell r="A2240" t="str">
            <v>ESTEBAN ALBERTOGARCIACERVERA</v>
          </cell>
          <cell r="B2240">
            <v>0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1740</v>
          </cell>
          <cell r="O2240">
            <v>870</v>
          </cell>
          <cell r="P2240">
            <v>2610</v>
          </cell>
          <cell r="Q2240">
            <v>0</v>
          </cell>
          <cell r="R2240">
            <v>2610</v>
          </cell>
          <cell r="S2240">
            <v>0</v>
          </cell>
          <cell r="T2240">
            <v>2610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2610</v>
          </cell>
        </row>
        <row r="2241">
          <cell r="A2241" t="str">
            <v>ESTEBAN FRANCISCOGOMEZCRUZ</v>
          </cell>
          <cell r="B2241">
            <v>0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3915</v>
          </cell>
          <cell r="P2241">
            <v>3915</v>
          </cell>
          <cell r="Q2241">
            <v>0</v>
          </cell>
          <cell r="R2241">
            <v>3915</v>
          </cell>
          <cell r="S2241">
            <v>0</v>
          </cell>
          <cell r="T2241">
            <v>3915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3915</v>
          </cell>
        </row>
        <row r="2242">
          <cell r="A2242" t="str">
            <v>ESTRADA MEZA LEOBARDO</v>
          </cell>
          <cell r="B2242">
            <v>0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15660</v>
          </cell>
          <cell r="P2242">
            <v>15660</v>
          </cell>
          <cell r="Q2242">
            <v>0</v>
          </cell>
          <cell r="R2242">
            <v>15660</v>
          </cell>
          <cell r="S2242">
            <v>0</v>
          </cell>
          <cell r="T2242">
            <v>15660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15660</v>
          </cell>
        </row>
        <row r="2243">
          <cell r="A2243" t="str">
            <v>EUGENIA ELIZABETHGAMBOAVAZQUEZ</v>
          </cell>
          <cell r="B2243">
            <v>0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870</v>
          </cell>
          <cell r="O2243">
            <v>0</v>
          </cell>
          <cell r="P2243">
            <v>870</v>
          </cell>
          <cell r="Q2243">
            <v>0</v>
          </cell>
          <cell r="R2243">
            <v>870</v>
          </cell>
          <cell r="S2243">
            <v>0</v>
          </cell>
          <cell r="T2243">
            <v>870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870</v>
          </cell>
        </row>
        <row r="2244">
          <cell r="A2244" t="str">
            <v>EUGENIA GUADALUPETORRESALAMILLA</v>
          </cell>
          <cell r="B2244">
            <v>0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6525</v>
          </cell>
          <cell r="P2244">
            <v>6525</v>
          </cell>
          <cell r="Q2244">
            <v>0</v>
          </cell>
          <cell r="R2244">
            <v>6525</v>
          </cell>
          <cell r="S2244">
            <v>0</v>
          </cell>
          <cell r="T2244">
            <v>6525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6525</v>
          </cell>
        </row>
        <row r="2245">
          <cell r="A2245" t="str">
            <v>EULALIOLOPEZVILLARREAL</v>
          </cell>
          <cell r="B2245">
            <v>0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11745</v>
          </cell>
          <cell r="P2245">
            <v>11745</v>
          </cell>
          <cell r="Q2245">
            <v>0</v>
          </cell>
          <cell r="R2245">
            <v>11745</v>
          </cell>
          <cell r="S2245">
            <v>0</v>
          </cell>
          <cell r="T2245">
            <v>11745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11745</v>
          </cell>
        </row>
        <row r="2246">
          <cell r="A2246" t="str">
            <v>EULER URIELXOOLACOSTA</v>
          </cell>
          <cell r="B2246">
            <v>0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15660</v>
          </cell>
          <cell r="P2246">
            <v>15660</v>
          </cell>
          <cell r="Q2246">
            <v>0</v>
          </cell>
          <cell r="R2246">
            <v>15660</v>
          </cell>
          <cell r="S2246">
            <v>0</v>
          </cell>
          <cell r="T2246">
            <v>15660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15660</v>
          </cell>
        </row>
        <row r="2247">
          <cell r="A2247" t="str">
            <v>EULOGINA DEL ROSARIOFERNANDEZUCAN</v>
          </cell>
          <cell r="B2247">
            <v>0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4900</v>
          </cell>
          <cell r="P2247">
            <v>4900</v>
          </cell>
          <cell r="Q2247">
            <v>0</v>
          </cell>
          <cell r="R2247">
            <v>4900</v>
          </cell>
          <cell r="S2247">
            <v>0</v>
          </cell>
          <cell r="T2247">
            <v>4900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4900</v>
          </cell>
        </row>
        <row r="2248">
          <cell r="A2248" t="str">
            <v>EVERARDOARRIETAHERNANDEZ</v>
          </cell>
          <cell r="B2248">
            <v>0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7830</v>
          </cell>
          <cell r="P2248">
            <v>7830</v>
          </cell>
          <cell r="Q2248">
            <v>0</v>
          </cell>
          <cell r="R2248">
            <v>7830</v>
          </cell>
          <cell r="S2248">
            <v>0</v>
          </cell>
          <cell r="T2248">
            <v>7830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7830</v>
          </cell>
        </row>
        <row r="2249">
          <cell r="A2249" t="str">
            <v>EVERARDOARRIETASALTO</v>
          </cell>
          <cell r="B2249">
            <v>0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7830</v>
          </cell>
          <cell r="P2249">
            <v>7830</v>
          </cell>
          <cell r="Q2249">
            <v>0</v>
          </cell>
          <cell r="R2249">
            <v>7830</v>
          </cell>
          <cell r="S2249">
            <v>0</v>
          </cell>
          <cell r="T2249">
            <v>7830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7830</v>
          </cell>
        </row>
        <row r="2250">
          <cell r="A2250" t="str">
            <v>EVERARDOSANTIAGOFRANCISCO</v>
          </cell>
          <cell r="B2250">
            <v>0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5655</v>
          </cell>
          <cell r="P2250">
            <v>5655</v>
          </cell>
          <cell r="Q2250">
            <v>0</v>
          </cell>
          <cell r="R2250">
            <v>5655</v>
          </cell>
          <cell r="S2250">
            <v>0</v>
          </cell>
          <cell r="T2250">
            <v>5655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5655</v>
          </cell>
        </row>
        <row r="2251">
          <cell r="A2251" t="str">
            <v xml:space="preserve">EZEQUIEL CEJAS  MENDOZA </v>
          </cell>
          <cell r="B2251">
            <v>0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7830</v>
          </cell>
          <cell r="P2251">
            <v>7830</v>
          </cell>
          <cell r="Q2251">
            <v>0</v>
          </cell>
          <cell r="R2251">
            <v>7830</v>
          </cell>
          <cell r="S2251">
            <v>0</v>
          </cell>
          <cell r="T2251">
            <v>7830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7830</v>
          </cell>
        </row>
        <row r="2252">
          <cell r="A2252" t="str">
            <v>FABELA SOTO SAN JUANA</v>
          </cell>
          <cell r="B2252">
            <v>0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2610</v>
          </cell>
          <cell r="P2252">
            <v>2610</v>
          </cell>
          <cell r="Q2252">
            <v>0</v>
          </cell>
          <cell r="R2252">
            <v>2610</v>
          </cell>
          <cell r="S2252">
            <v>0</v>
          </cell>
          <cell r="T2252">
            <v>2610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2610</v>
          </cell>
        </row>
        <row r="2253">
          <cell r="A2253" t="str">
            <v>FALCON ARGUELLES FRANCISCO JAVIER</v>
          </cell>
          <cell r="B2253">
            <v>0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1740</v>
          </cell>
          <cell r="P2253">
            <v>1740</v>
          </cell>
          <cell r="Q2253">
            <v>0</v>
          </cell>
          <cell r="R2253">
            <v>1740</v>
          </cell>
          <cell r="S2253">
            <v>0</v>
          </cell>
          <cell r="T2253">
            <v>1740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1740</v>
          </cell>
        </row>
        <row r="2254">
          <cell r="A2254" t="str">
            <v>FARIAS ORTIZ JOSE ALEJANDRO</v>
          </cell>
          <cell r="B2254">
            <v>0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7830</v>
          </cell>
          <cell r="P2254">
            <v>7830</v>
          </cell>
          <cell r="Q2254">
            <v>0</v>
          </cell>
          <cell r="R2254">
            <v>7830</v>
          </cell>
          <cell r="S2254">
            <v>0</v>
          </cell>
          <cell r="T2254">
            <v>7830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7830</v>
          </cell>
        </row>
        <row r="2255">
          <cell r="A2255" t="str">
            <v xml:space="preserve">FATIMA MARLENE ALCOCER  AVILA </v>
          </cell>
          <cell r="B2255">
            <v>0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1000</v>
          </cell>
          <cell r="O2255">
            <v>0</v>
          </cell>
          <cell r="P2255">
            <v>1000</v>
          </cell>
          <cell r="Q2255">
            <v>0</v>
          </cell>
          <cell r="R2255">
            <v>1000</v>
          </cell>
          <cell r="S2255">
            <v>0</v>
          </cell>
          <cell r="T2255">
            <v>1000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1000</v>
          </cell>
        </row>
        <row r="2256">
          <cell r="A2256" t="str">
            <v>VIATICOS</v>
          </cell>
          <cell r="B2256">
            <v>0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</row>
        <row r="2257">
          <cell r="A2257" t="str">
            <v>BENEFICIARIO</v>
          </cell>
          <cell r="B2257" t="str">
            <v>RUBRO EGRESOS</v>
          </cell>
          <cell r="C2257" t="str">
            <v>CUENTA</v>
          </cell>
          <cell r="D2257" t="str">
            <v>EJERCICIO 2010</v>
          </cell>
          <cell r="E2257" t="str">
            <v>EJERCICIO 2011</v>
          </cell>
          <cell r="F2257" t="str">
            <v>EJERCICIO 2012</v>
          </cell>
          <cell r="G2257" t="str">
            <v>EJERCICIO 2013</v>
          </cell>
          <cell r="H2257" t="str">
            <v>EJERCICIO 2014</v>
          </cell>
          <cell r="I2257" t="str">
            <v>EJERCICIO 2015</v>
          </cell>
          <cell r="J2257" t="str">
            <v>EJERCICIO 2016</v>
          </cell>
          <cell r="K2257" t="str">
            <v>Total Hasta 2016</v>
          </cell>
          <cell r="L2257" t="str">
            <v>EJERCICIO 2017</v>
          </cell>
          <cell r="M2257" t="str">
            <v>EJERCICIO 2018</v>
          </cell>
          <cell r="N2257" t="str">
            <v>EJERCICIO 2019</v>
          </cell>
          <cell r="O2257" t="str">
            <v>EJERCICIO 2020</v>
          </cell>
          <cell r="P2257" t="str">
            <v>Total general EGRESOS</v>
          </cell>
          <cell r="Q2257" t="str">
            <v>DIFERENCIA</v>
          </cell>
          <cell r="R2257" t="str">
            <v>SALDO EN BALANZA AL 31 DE DICIEMBRE 2020</v>
          </cell>
          <cell r="S2257" t="str">
            <v>CXP GENERADAS EN EL MES  (ENERO 2021)</v>
          </cell>
          <cell r="T2257" t="str">
            <v>TOTAL CXP AL 31 DE ENERO 2021</v>
          </cell>
          <cell r="U2257" t="str">
            <v>PAGOS CON RECURSOS PARA (ADEFAS 2020)</v>
          </cell>
          <cell r="V2257" t="str">
            <v>PAGOS VON RECURSOS PARA (PASIVOS 2020)</v>
          </cell>
          <cell r="W2257" t="str">
            <v>PAGOS CON RECURSOS 2021</v>
          </cell>
          <cell r="X2257" t="str">
            <v>TOTAL PAGADO EN EL MES DE ENERO 2021</v>
          </cell>
          <cell r="Y2257" t="str">
            <v>SALDO FINAL</v>
          </cell>
        </row>
        <row r="2258">
          <cell r="A2258" t="str">
            <v>FEDERICO DEL ANGELMENDEZSANCHEZ</v>
          </cell>
          <cell r="B2258">
            <v>0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7830</v>
          </cell>
          <cell r="P2258">
            <v>7830</v>
          </cell>
          <cell r="Q2258">
            <v>0</v>
          </cell>
          <cell r="R2258">
            <v>7830</v>
          </cell>
          <cell r="S2258">
            <v>0</v>
          </cell>
          <cell r="T2258">
            <v>7830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7830</v>
          </cell>
        </row>
        <row r="2259">
          <cell r="A2259" t="str">
            <v xml:space="preserve">FELIPE OCTAVIANO CARRILLO  MEDINA </v>
          </cell>
          <cell r="B2259">
            <v>0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3480</v>
          </cell>
          <cell r="O2259">
            <v>0</v>
          </cell>
          <cell r="P2259">
            <v>3480</v>
          </cell>
          <cell r="Q2259">
            <v>0</v>
          </cell>
          <cell r="R2259">
            <v>3480</v>
          </cell>
          <cell r="S2259">
            <v>0</v>
          </cell>
          <cell r="T2259">
            <v>3480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3480</v>
          </cell>
        </row>
        <row r="2260">
          <cell r="A2260" t="str">
            <v>FELIPEHERNANDEZGOMEZ</v>
          </cell>
          <cell r="B2260">
            <v>0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3915</v>
          </cell>
          <cell r="P2260">
            <v>3915</v>
          </cell>
          <cell r="Q2260">
            <v>0</v>
          </cell>
          <cell r="R2260">
            <v>3915</v>
          </cell>
          <cell r="S2260">
            <v>0</v>
          </cell>
          <cell r="T2260">
            <v>3915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3915</v>
          </cell>
        </row>
        <row r="2261">
          <cell r="A2261" t="str">
            <v>FERMIN ARTUROVAZQUEZARA</v>
          </cell>
          <cell r="B2261">
            <v>0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7900</v>
          </cell>
          <cell r="P2261">
            <v>7900</v>
          </cell>
          <cell r="Q2261">
            <v>0</v>
          </cell>
          <cell r="R2261">
            <v>7900</v>
          </cell>
          <cell r="S2261">
            <v>0</v>
          </cell>
          <cell r="T2261">
            <v>7900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7900</v>
          </cell>
        </row>
        <row r="2262">
          <cell r="A2262" t="str">
            <v>FERNANDEZ FLORES GASPAR</v>
          </cell>
          <cell r="B2262">
            <v>0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1200</v>
          </cell>
          <cell r="M2262">
            <v>0</v>
          </cell>
          <cell r="N2262">
            <v>0</v>
          </cell>
          <cell r="O2262">
            <v>7830</v>
          </cell>
          <cell r="P2262">
            <v>9030</v>
          </cell>
          <cell r="Q2262">
            <v>0</v>
          </cell>
          <cell r="R2262">
            <v>9030</v>
          </cell>
          <cell r="S2262">
            <v>0</v>
          </cell>
          <cell r="T2262">
            <v>9030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9030</v>
          </cell>
        </row>
        <row r="2263">
          <cell r="A2263" t="str">
            <v>FERNANDEZ HERNANDEZ CESAR JESUS</v>
          </cell>
          <cell r="B2263">
            <v>0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1200</v>
          </cell>
          <cell r="M2263">
            <v>0</v>
          </cell>
          <cell r="N2263">
            <v>0</v>
          </cell>
          <cell r="O2263">
            <v>0</v>
          </cell>
          <cell r="P2263">
            <v>1200</v>
          </cell>
          <cell r="Q2263">
            <v>0</v>
          </cell>
          <cell r="R2263">
            <v>1200</v>
          </cell>
          <cell r="S2263">
            <v>0</v>
          </cell>
          <cell r="T2263">
            <v>1200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1200</v>
          </cell>
        </row>
        <row r="2264">
          <cell r="A2264" t="str">
            <v xml:space="preserve">FERNANDEZ HERNANDEZ VIRGINIA   </v>
          </cell>
          <cell r="B2264">
            <v>0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7830</v>
          </cell>
          <cell r="P2264">
            <v>7830</v>
          </cell>
          <cell r="Q2264">
            <v>0</v>
          </cell>
          <cell r="R2264">
            <v>7830</v>
          </cell>
          <cell r="S2264">
            <v>0</v>
          </cell>
          <cell r="T2264">
            <v>7830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7830</v>
          </cell>
        </row>
        <row r="2265">
          <cell r="A2265" t="str">
            <v>FERNANDEZ SOTO CARLOS RODRIGO</v>
          </cell>
          <cell r="B2265">
            <v>0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6525</v>
          </cell>
          <cell r="P2265">
            <v>6525</v>
          </cell>
          <cell r="Q2265">
            <v>0</v>
          </cell>
          <cell r="R2265">
            <v>6525</v>
          </cell>
          <cell r="S2265">
            <v>0</v>
          </cell>
          <cell r="T2265">
            <v>6525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6525</v>
          </cell>
        </row>
        <row r="2266">
          <cell r="A2266" t="str">
            <v xml:space="preserve">FERNANDO ELOY VELA  RODRIGUEZ </v>
          </cell>
          <cell r="B2266">
            <v>0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870</v>
          </cell>
          <cell r="P2266">
            <v>870</v>
          </cell>
          <cell r="Q2266">
            <v>0</v>
          </cell>
          <cell r="R2266">
            <v>870</v>
          </cell>
          <cell r="S2266">
            <v>0</v>
          </cell>
          <cell r="T2266">
            <v>870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870</v>
          </cell>
        </row>
        <row r="2267">
          <cell r="A2267" t="str">
            <v>FERNANDO FLORES SAPIEN</v>
          </cell>
          <cell r="B2267">
            <v>0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6525</v>
          </cell>
          <cell r="P2267">
            <v>6525</v>
          </cell>
          <cell r="Q2267">
            <v>0</v>
          </cell>
          <cell r="R2267">
            <v>6525</v>
          </cell>
          <cell r="S2267">
            <v>0</v>
          </cell>
          <cell r="T2267">
            <v>6525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6525</v>
          </cell>
        </row>
        <row r="2268">
          <cell r="A2268" t="str">
            <v>FERNANDO ISAMELGOMEZDIAZ</v>
          </cell>
          <cell r="B2268">
            <v>0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4900</v>
          </cell>
          <cell r="P2268">
            <v>4900</v>
          </cell>
          <cell r="Q2268">
            <v>0</v>
          </cell>
          <cell r="R2268">
            <v>4900</v>
          </cell>
          <cell r="S2268">
            <v>0</v>
          </cell>
          <cell r="T2268">
            <v>4900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4900</v>
          </cell>
        </row>
        <row r="2269">
          <cell r="A2269" t="str">
            <v>FERNANDO MANUELROJASMARTÍN</v>
          </cell>
          <cell r="B2269">
            <v>0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870</v>
          </cell>
          <cell r="O2269">
            <v>0</v>
          </cell>
          <cell r="P2269">
            <v>870</v>
          </cell>
          <cell r="Q2269">
            <v>0</v>
          </cell>
          <cell r="R2269">
            <v>870</v>
          </cell>
          <cell r="S2269">
            <v>0</v>
          </cell>
          <cell r="T2269">
            <v>870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870</v>
          </cell>
        </row>
        <row r="2270">
          <cell r="A2270" t="str">
            <v>FERNANDO REYHERNANDEZPEÑA</v>
          </cell>
          <cell r="B2270">
            <v>0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1740</v>
          </cell>
          <cell r="P2270">
            <v>1740</v>
          </cell>
          <cell r="Q2270">
            <v>0</v>
          </cell>
          <cell r="R2270">
            <v>1740</v>
          </cell>
          <cell r="S2270">
            <v>0</v>
          </cell>
          <cell r="T2270">
            <v>1740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1740</v>
          </cell>
        </row>
        <row r="2271">
          <cell r="A2271" t="str">
            <v>FERNANDOALANISALEMAN</v>
          </cell>
          <cell r="B2271">
            <v>0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6525</v>
          </cell>
          <cell r="O2271">
            <v>1305</v>
          </cell>
          <cell r="P2271">
            <v>7830</v>
          </cell>
          <cell r="Q2271">
            <v>0</v>
          </cell>
          <cell r="R2271">
            <v>7830</v>
          </cell>
          <cell r="S2271">
            <v>0</v>
          </cell>
          <cell r="T2271">
            <v>7830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7830</v>
          </cell>
        </row>
        <row r="2272">
          <cell r="A2272" t="str">
            <v>FERNANDOALDAPESALAS</v>
          </cell>
          <cell r="B2272">
            <v>0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1200</v>
          </cell>
          <cell r="P2272">
            <v>1200</v>
          </cell>
          <cell r="Q2272">
            <v>0</v>
          </cell>
          <cell r="R2272">
            <v>1200</v>
          </cell>
          <cell r="S2272">
            <v>0</v>
          </cell>
          <cell r="T2272">
            <v>1200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1200</v>
          </cell>
        </row>
        <row r="2273">
          <cell r="A2273" t="str">
            <v>FERNANDOBARAHONAULLOA</v>
          </cell>
          <cell r="B2273">
            <v>0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1740</v>
          </cell>
          <cell r="P2273">
            <v>1740</v>
          </cell>
          <cell r="Q2273">
            <v>0</v>
          </cell>
          <cell r="R2273">
            <v>1740</v>
          </cell>
          <cell r="S2273">
            <v>0</v>
          </cell>
          <cell r="T2273">
            <v>1740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1740</v>
          </cell>
        </row>
        <row r="2274">
          <cell r="A2274" t="str">
            <v>FERNANDOGUADARRAMAALANIS</v>
          </cell>
          <cell r="B2274">
            <v>0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2610</v>
          </cell>
          <cell r="P2274">
            <v>2610</v>
          </cell>
          <cell r="Q2274">
            <v>0</v>
          </cell>
          <cell r="R2274">
            <v>2610</v>
          </cell>
          <cell r="S2274">
            <v>0</v>
          </cell>
          <cell r="T2274">
            <v>2610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2610</v>
          </cell>
        </row>
        <row r="2275">
          <cell r="A2275" t="str">
            <v>FERNANDOMEDINABAHENA</v>
          </cell>
          <cell r="B2275">
            <v>0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7830</v>
          </cell>
          <cell r="P2275">
            <v>7830</v>
          </cell>
          <cell r="Q2275">
            <v>0</v>
          </cell>
          <cell r="R2275">
            <v>7830</v>
          </cell>
          <cell r="S2275">
            <v>0</v>
          </cell>
          <cell r="T2275">
            <v>7830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7830</v>
          </cell>
        </row>
        <row r="2276">
          <cell r="A2276" t="str">
            <v>FERNANDOPOOTCRUZ</v>
          </cell>
          <cell r="B2276">
            <v>0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2610</v>
          </cell>
          <cell r="O2276">
            <v>0</v>
          </cell>
          <cell r="P2276">
            <v>2610</v>
          </cell>
          <cell r="Q2276">
            <v>0</v>
          </cell>
          <cell r="R2276">
            <v>2610</v>
          </cell>
          <cell r="S2276">
            <v>0</v>
          </cell>
          <cell r="T2276">
            <v>2610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2610</v>
          </cell>
        </row>
        <row r="2277">
          <cell r="A2277" t="str">
            <v>FERNANDOROSASSOLTERO</v>
          </cell>
          <cell r="B2277">
            <v>0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870</v>
          </cell>
          <cell r="O2277">
            <v>0</v>
          </cell>
          <cell r="P2277">
            <v>870</v>
          </cell>
          <cell r="Q2277">
            <v>0</v>
          </cell>
          <cell r="R2277">
            <v>870</v>
          </cell>
          <cell r="S2277">
            <v>0</v>
          </cell>
          <cell r="T2277">
            <v>870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870</v>
          </cell>
        </row>
        <row r="2278">
          <cell r="A2278" t="str">
            <v>FERNANDOVIDALMONTEJO</v>
          </cell>
          <cell r="B2278">
            <v>0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2610</v>
          </cell>
          <cell r="P2278">
            <v>2610</v>
          </cell>
          <cell r="Q2278">
            <v>0</v>
          </cell>
          <cell r="R2278">
            <v>2610</v>
          </cell>
          <cell r="S2278">
            <v>0</v>
          </cell>
          <cell r="T2278">
            <v>2610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2610</v>
          </cell>
        </row>
        <row r="2279">
          <cell r="A2279" t="str">
            <v>FIGUEROA ESPINOZA EUTIQUIO</v>
          </cell>
          <cell r="B2279">
            <v>0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3915</v>
          </cell>
          <cell r="P2279">
            <v>3915</v>
          </cell>
          <cell r="Q2279">
            <v>0</v>
          </cell>
          <cell r="R2279">
            <v>3915</v>
          </cell>
          <cell r="S2279">
            <v>0</v>
          </cell>
          <cell r="T2279">
            <v>3915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3915</v>
          </cell>
        </row>
        <row r="2280">
          <cell r="A2280" t="str">
            <v>FLORENCIOCITUKRUIZ</v>
          </cell>
          <cell r="B2280">
            <v>0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1305</v>
          </cell>
          <cell r="O2280">
            <v>0</v>
          </cell>
          <cell r="P2280">
            <v>1305</v>
          </cell>
          <cell r="Q2280">
            <v>0</v>
          </cell>
          <cell r="R2280">
            <v>1305</v>
          </cell>
          <cell r="S2280">
            <v>0</v>
          </cell>
          <cell r="T2280">
            <v>1305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1305</v>
          </cell>
        </row>
        <row r="2281">
          <cell r="A2281" t="str">
            <v xml:space="preserve">FLORENTINO IZQUIERDO  CASTILLO </v>
          </cell>
          <cell r="B2281">
            <v>0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435</v>
          </cell>
          <cell r="P2281">
            <v>435</v>
          </cell>
          <cell r="Q2281">
            <v>0</v>
          </cell>
          <cell r="R2281">
            <v>435</v>
          </cell>
          <cell r="S2281">
            <v>0</v>
          </cell>
          <cell r="T2281">
            <v>435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435</v>
          </cell>
        </row>
        <row r="2282">
          <cell r="A2282" t="str">
            <v>FLORIBERTO DE JESUSMOOMOO</v>
          </cell>
          <cell r="B2282">
            <v>0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13920</v>
          </cell>
          <cell r="O2282">
            <v>0</v>
          </cell>
          <cell r="P2282">
            <v>13920</v>
          </cell>
          <cell r="Q2282">
            <v>0</v>
          </cell>
          <cell r="R2282">
            <v>13920</v>
          </cell>
          <cell r="S2282">
            <v>0</v>
          </cell>
          <cell r="T2282">
            <v>13920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13920</v>
          </cell>
        </row>
        <row r="2283">
          <cell r="A2283" t="str">
            <v>FRANCISCO ADRIANCASTILLOPALMA</v>
          </cell>
          <cell r="B2283">
            <v>0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29580</v>
          </cell>
          <cell r="P2283">
            <v>29580</v>
          </cell>
          <cell r="Q2283">
            <v>0</v>
          </cell>
          <cell r="R2283">
            <v>29580</v>
          </cell>
          <cell r="S2283">
            <v>0</v>
          </cell>
          <cell r="T2283">
            <v>29580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29580</v>
          </cell>
        </row>
        <row r="2284">
          <cell r="A2284" t="str">
            <v>FRANCISCO ANTONIOMARTINEZOCHOA</v>
          </cell>
          <cell r="B2284">
            <v>0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3000</v>
          </cell>
          <cell r="P2284">
            <v>3000</v>
          </cell>
          <cell r="Q2284">
            <v>0</v>
          </cell>
          <cell r="R2284">
            <v>3000</v>
          </cell>
          <cell r="S2284">
            <v>0</v>
          </cell>
          <cell r="T2284">
            <v>3000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3000</v>
          </cell>
        </row>
        <row r="2285">
          <cell r="A2285" t="str">
            <v xml:space="preserve">FRANCISCO JAVIER ANGULO  ALCARAZ </v>
          </cell>
          <cell r="B2285">
            <v>0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6525</v>
          </cell>
          <cell r="P2285">
            <v>6525</v>
          </cell>
          <cell r="Q2285">
            <v>0</v>
          </cell>
          <cell r="R2285">
            <v>6525</v>
          </cell>
          <cell r="S2285">
            <v>0</v>
          </cell>
          <cell r="T2285">
            <v>6525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6525</v>
          </cell>
        </row>
        <row r="2286">
          <cell r="A2286" t="str">
            <v xml:space="preserve">FRANCISCO JAVIER MORENO  DZUL </v>
          </cell>
          <cell r="B2286">
            <v>0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2610</v>
          </cell>
          <cell r="P2286">
            <v>2610</v>
          </cell>
          <cell r="Q2286">
            <v>0</v>
          </cell>
          <cell r="R2286">
            <v>2610</v>
          </cell>
          <cell r="S2286">
            <v>0</v>
          </cell>
          <cell r="T2286">
            <v>2610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2610</v>
          </cell>
        </row>
        <row r="2287">
          <cell r="A2287" t="str">
            <v>FRANCISCO JAVIERPOOLMARTINEZ</v>
          </cell>
          <cell r="B2287">
            <v>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3915</v>
          </cell>
          <cell r="O2287">
            <v>7830</v>
          </cell>
          <cell r="P2287">
            <v>11745</v>
          </cell>
          <cell r="Q2287">
            <v>0</v>
          </cell>
          <cell r="R2287">
            <v>11745</v>
          </cell>
          <cell r="S2287">
            <v>0</v>
          </cell>
          <cell r="T2287">
            <v>11745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11745</v>
          </cell>
        </row>
        <row r="2288">
          <cell r="A2288" t="str">
            <v>FRANCISCOCORTEZCABALLERO</v>
          </cell>
          <cell r="B2288">
            <v>0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7830</v>
          </cell>
          <cell r="P2288">
            <v>7830</v>
          </cell>
          <cell r="Q2288">
            <v>0</v>
          </cell>
          <cell r="R2288">
            <v>7830</v>
          </cell>
          <cell r="S2288">
            <v>0</v>
          </cell>
          <cell r="T2288">
            <v>7830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7830</v>
          </cell>
        </row>
        <row r="2289">
          <cell r="A2289" t="str">
            <v>FREDDICANULNAVARRETE</v>
          </cell>
          <cell r="B2289">
            <v>0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2000</v>
          </cell>
          <cell r="O2289">
            <v>0</v>
          </cell>
          <cell r="P2289">
            <v>2000</v>
          </cell>
          <cell r="Q2289">
            <v>0</v>
          </cell>
          <cell r="R2289">
            <v>2000</v>
          </cell>
          <cell r="S2289">
            <v>0</v>
          </cell>
          <cell r="T2289">
            <v>2000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2000</v>
          </cell>
        </row>
        <row r="2290">
          <cell r="A2290" t="str">
            <v>FREDDY RICARDOFALCONGONGORA</v>
          </cell>
          <cell r="B2290">
            <v>0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870</v>
          </cell>
          <cell r="P2290">
            <v>870</v>
          </cell>
          <cell r="Q2290">
            <v>0</v>
          </cell>
          <cell r="R2290">
            <v>870</v>
          </cell>
          <cell r="S2290">
            <v>0</v>
          </cell>
          <cell r="T2290">
            <v>870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870</v>
          </cell>
        </row>
        <row r="2291">
          <cell r="A2291" t="str">
            <v>FREDDYSLOAEZAPAXTIAN</v>
          </cell>
          <cell r="B2291">
            <v>0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7830</v>
          </cell>
          <cell r="P2291">
            <v>7830</v>
          </cell>
          <cell r="Q2291">
            <v>0</v>
          </cell>
          <cell r="R2291">
            <v>7830</v>
          </cell>
          <cell r="S2291">
            <v>0</v>
          </cell>
          <cell r="T2291">
            <v>7830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7830</v>
          </cell>
        </row>
        <row r="2292">
          <cell r="A2292" t="str">
            <v>FUENTES CARRASCO RAUL PRISCILIANO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3915</v>
          </cell>
          <cell r="P2292">
            <v>3915</v>
          </cell>
          <cell r="Q2292">
            <v>0</v>
          </cell>
          <cell r="R2292">
            <v>3915</v>
          </cell>
          <cell r="S2292">
            <v>0</v>
          </cell>
          <cell r="T2292">
            <v>3915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3915</v>
          </cell>
        </row>
        <row r="2293">
          <cell r="A2293" t="str">
            <v>GABRIEL GUSTAVOGUERREROHERNANDEZ</v>
          </cell>
          <cell r="B2293">
            <v>0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3430</v>
          </cell>
          <cell r="P2293">
            <v>3430</v>
          </cell>
          <cell r="Q2293">
            <v>0</v>
          </cell>
          <cell r="R2293">
            <v>3430</v>
          </cell>
          <cell r="S2293">
            <v>0</v>
          </cell>
          <cell r="T2293">
            <v>3430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3430</v>
          </cell>
        </row>
        <row r="2294">
          <cell r="A2294" t="str">
            <v>GABRIEL HERIBERTO CHAN CHIQUIL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5655</v>
          </cell>
          <cell r="P2294">
            <v>5655</v>
          </cell>
          <cell r="Q2294">
            <v>0</v>
          </cell>
          <cell r="R2294">
            <v>5655</v>
          </cell>
          <cell r="S2294">
            <v>0</v>
          </cell>
          <cell r="T2294">
            <v>5655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5655</v>
          </cell>
        </row>
        <row r="2295">
          <cell r="A2295" t="str">
            <v>GABRIEL JESÚSCAAMALVÁZQUEZ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870</v>
          </cell>
          <cell r="O2295">
            <v>0</v>
          </cell>
          <cell r="P2295">
            <v>870</v>
          </cell>
          <cell r="Q2295">
            <v>0</v>
          </cell>
          <cell r="R2295">
            <v>870</v>
          </cell>
          <cell r="S2295">
            <v>0</v>
          </cell>
          <cell r="T2295">
            <v>870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870</v>
          </cell>
        </row>
        <row r="2296">
          <cell r="A2296" t="str">
            <v>GABRIEL PRIMITIVOMANJARREZFLORES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15225</v>
          </cell>
          <cell r="P2296">
            <v>15225</v>
          </cell>
          <cell r="Q2296">
            <v>0</v>
          </cell>
          <cell r="R2296">
            <v>15225</v>
          </cell>
          <cell r="S2296">
            <v>0</v>
          </cell>
          <cell r="T2296">
            <v>15225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15225</v>
          </cell>
        </row>
        <row r="2297">
          <cell r="A2297" t="str">
            <v>GABRIELADOMINGUEZCERON</v>
          </cell>
          <cell r="B2297">
            <v>0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4900</v>
          </cell>
          <cell r="P2297">
            <v>4900</v>
          </cell>
          <cell r="Q2297">
            <v>0</v>
          </cell>
          <cell r="R2297">
            <v>4900</v>
          </cell>
          <cell r="S2297">
            <v>0</v>
          </cell>
          <cell r="T2297">
            <v>4900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4900</v>
          </cell>
        </row>
        <row r="2298">
          <cell r="A2298" t="str">
            <v>GABRIELAESPINOSAMARQUEZ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3430</v>
          </cell>
          <cell r="O2298">
            <v>0</v>
          </cell>
          <cell r="P2298">
            <v>3430</v>
          </cell>
          <cell r="Q2298">
            <v>0</v>
          </cell>
          <cell r="R2298">
            <v>3430</v>
          </cell>
          <cell r="S2298">
            <v>0</v>
          </cell>
          <cell r="T2298">
            <v>3430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3430</v>
          </cell>
        </row>
        <row r="2299">
          <cell r="A2299" t="str">
            <v>GABRIELAGUILARAGUILAR</v>
          </cell>
          <cell r="B2299">
            <v>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3915</v>
          </cell>
          <cell r="P2299">
            <v>3915</v>
          </cell>
          <cell r="Q2299">
            <v>0</v>
          </cell>
          <cell r="R2299">
            <v>3915</v>
          </cell>
          <cell r="S2299">
            <v>0</v>
          </cell>
          <cell r="T2299">
            <v>3915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3915</v>
          </cell>
        </row>
        <row r="2300">
          <cell r="A2300" t="str">
            <v>GABRIELALOPEZGONZALEZ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7830</v>
          </cell>
          <cell r="P2300">
            <v>7830</v>
          </cell>
          <cell r="Q2300">
            <v>0</v>
          </cell>
          <cell r="R2300">
            <v>7830</v>
          </cell>
          <cell r="S2300">
            <v>0</v>
          </cell>
          <cell r="T2300">
            <v>7830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7830</v>
          </cell>
        </row>
        <row r="2301">
          <cell r="A2301" t="str">
            <v>GABRIELGARCIAGARCIA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7395</v>
          </cell>
          <cell r="P2301">
            <v>7395</v>
          </cell>
          <cell r="Q2301">
            <v>0</v>
          </cell>
          <cell r="R2301">
            <v>7395</v>
          </cell>
          <cell r="S2301">
            <v>0</v>
          </cell>
          <cell r="T2301">
            <v>7395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7395</v>
          </cell>
        </row>
        <row r="2302">
          <cell r="A2302" t="str">
            <v>GALERA MALDONADO PEDRO FEDERICO</v>
          </cell>
          <cell r="B2302">
            <v>0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600</v>
          </cell>
          <cell r="M2302">
            <v>0</v>
          </cell>
          <cell r="N2302">
            <v>0</v>
          </cell>
          <cell r="O2302">
            <v>0</v>
          </cell>
          <cell r="P2302">
            <v>600</v>
          </cell>
          <cell r="Q2302">
            <v>0</v>
          </cell>
          <cell r="R2302">
            <v>600</v>
          </cell>
          <cell r="S2302">
            <v>0</v>
          </cell>
          <cell r="T2302">
            <v>600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600</v>
          </cell>
        </row>
        <row r="2303">
          <cell r="A2303" t="str">
            <v>GALVAN BENITEZ KAREN DE LOS ANGELES</v>
          </cell>
          <cell r="B2303">
            <v>0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7830</v>
          </cell>
          <cell r="P2303">
            <v>7830</v>
          </cell>
          <cell r="Q2303">
            <v>0</v>
          </cell>
          <cell r="R2303">
            <v>7830</v>
          </cell>
          <cell r="S2303">
            <v>0</v>
          </cell>
          <cell r="T2303">
            <v>7830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7830</v>
          </cell>
        </row>
        <row r="2304">
          <cell r="A2304" t="str">
            <v>VIATICOS</v>
          </cell>
          <cell r="B2304">
            <v>0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</row>
        <row r="2305">
          <cell r="A2305" t="str">
            <v>BENEFICIARIO</v>
          </cell>
          <cell r="B2305" t="str">
            <v>RUBRO EGRESOS</v>
          </cell>
          <cell r="C2305" t="str">
            <v>CUENTA</v>
          </cell>
          <cell r="D2305" t="str">
            <v>EJERCICIO 2010</v>
          </cell>
          <cell r="E2305" t="str">
            <v>EJERCICIO 2011</v>
          </cell>
          <cell r="F2305" t="str">
            <v>EJERCICIO 2012</v>
          </cell>
          <cell r="G2305" t="str">
            <v>EJERCICIO 2013</v>
          </cell>
          <cell r="H2305" t="str">
            <v>EJERCICIO 2014</v>
          </cell>
          <cell r="I2305" t="str">
            <v>EJERCICIO 2015</v>
          </cell>
          <cell r="J2305" t="str">
            <v>EJERCICIO 2016</v>
          </cell>
          <cell r="K2305" t="str">
            <v>Total Hasta 2016</v>
          </cell>
          <cell r="L2305" t="str">
            <v>EJERCICIO 2017</v>
          </cell>
          <cell r="M2305" t="str">
            <v>EJERCICIO 2018</v>
          </cell>
          <cell r="N2305" t="str">
            <v>EJERCICIO 2019</v>
          </cell>
          <cell r="O2305" t="str">
            <v>EJERCICIO 2020</v>
          </cell>
          <cell r="P2305" t="str">
            <v>Total general EGRESOS</v>
          </cell>
          <cell r="Q2305" t="str">
            <v>DIFERENCIA</v>
          </cell>
          <cell r="R2305" t="str">
            <v>SALDO EN BALANZA AL 31 DE DICIEMBRE 2020</v>
          </cell>
          <cell r="S2305" t="str">
            <v>CXP GENERADAS EN EL MES  (ENERO 2021)</v>
          </cell>
          <cell r="T2305" t="str">
            <v>TOTAL CXP AL 31 DE ENERO 2021</v>
          </cell>
          <cell r="U2305" t="str">
            <v>PAGOS CON RECURSOS PARA (ADEFAS 2020)</v>
          </cell>
          <cell r="V2305" t="str">
            <v>PAGOS VON RECURSOS PARA (PASIVOS 2020)</v>
          </cell>
          <cell r="W2305" t="str">
            <v>PAGOS CON RECURSOS 2021</v>
          </cell>
          <cell r="X2305" t="str">
            <v>TOTAL PAGADO EN EL MES DE ENERO 2021</v>
          </cell>
          <cell r="Y2305" t="str">
            <v>SALDO FINAL</v>
          </cell>
        </row>
        <row r="2306">
          <cell r="A2306" t="str">
            <v>GAMALIELKAUILCAAMAL</v>
          </cell>
          <cell r="B2306">
            <v>0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3480</v>
          </cell>
          <cell r="P2306">
            <v>3480</v>
          </cell>
          <cell r="Q2306">
            <v>0</v>
          </cell>
          <cell r="R2306">
            <v>3480</v>
          </cell>
          <cell r="S2306">
            <v>0</v>
          </cell>
          <cell r="T2306">
            <v>3480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3480</v>
          </cell>
        </row>
        <row r="2307">
          <cell r="A2307" t="str">
            <v>GAMBOA  YAMA JULIAN</v>
          </cell>
          <cell r="B2307">
            <v>0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5220</v>
          </cell>
          <cell r="P2307">
            <v>5220</v>
          </cell>
          <cell r="Q2307">
            <v>0</v>
          </cell>
          <cell r="R2307">
            <v>5220</v>
          </cell>
          <cell r="S2307">
            <v>0</v>
          </cell>
          <cell r="T2307">
            <v>5220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5220</v>
          </cell>
        </row>
        <row r="2308">
          <cell r="A2308" t="str">
            <v>GARCIA  LOPEZ ULISES</v>
          </cell>
          <cell r="B2308">
            <v>0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4350</v>
          </cell>
          <cell r="P2308">
            <v>4350</v>
          </cell>
          <cell r="Q2308">
            <v>0</v>
          </cell>
          <cell r="R2308">
            <v>4350</v>
          </cell>
          <cell r="S2308">
            <v>0</v>
          </cell>
          <cell r="T2308">
            <v>4350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4350</v>
          </cell>
        </row>
        <row r="2309">
          <cell r="A2309" t="str">
            <v>GARCIA AKE MANUEL EDILBERTO</v>
          </cell>
          <cell r="B2309">
            <v>0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2610</v>
          </cell>
          <cell r="P2309">
            <v>2610</v>
          </cell>
          <cell r="Q2309">
            <v>0</v>
          </cell>
          <cell r="R2309">
            <v>2610</v>
          </cell>
          <cell r="S2309">
            <v>0</v>
          </cell>
          <cell r="T2309">
            <v>2610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2610</v>
          </cell>
        </row>
        <row r="2310">
          <cell r="A2310" t="str">
            <v>GARCIA CARRILLO MAURICIO</v>
          </cell>
          <cell r="B2310">
            <v>0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870</v>
          </cell>
          <cell r="O2310">
            <v>1740</v>
          </cell>
          <cell r="P2310">
            <v>2610</v>
          </cell>
          <cell r="Q2310">
            <v>0</v>
          </cell>
          <cell r="R2310">
            <v>2610</v>
          </cell>
          <cell r="S2310">
            <v>0</v>
          </cell>
          <cell r="T2310">
            <v>2610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2610</v>
          </cell>
        </row>
        <row r="2311">
          <cell r="A2311" t="str">
            <v>GARCIA CEN YATIE ABIGAIL</v>
          </cell>
          <cell r="B2311">
            <v>0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6000</v>
          </cell>
          <cell r="P2311">
            <v>6000</v>
          </cell>
          <cell r="Q2311">
            <v>0</v>
          </cell>
          <cell r="R2311">
            <v>6000</v>
          </cell>
          <cell r="S2311">
            <v>0</v>
          </cell>
          <cell r="T2311">
            <v>6000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6000</v>
          </cell>
        </row>
        <row r="2312">
          <cell r="A2312" t="str">
            <v>GARCIA MEDINA LILIA GUADALUPE</v>
          </cell>
          <cell r="B2312">
            <v>0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2250</v>
          </cell>
          <cell r="M2312">
            <v>0</v>
          </cell>
          <cell r="N2312">
            <v>10875</v>
          </cell>
          <cell r="O2312">
            <v>0</v>
          </cell>
          <cell r="P2312">
            <v>13125</v>
          </cell>
          <cell r="Q2312">
            <v>0</v>
          </cell>
          <cell r="R2312">
            <v>13125</v>
          </cell>
          <cell r="S2312">
            <v>0</v>
          </cell>
          <cell r="T2312">
            <v>13125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13125</v>
          </cell>
        </row>
        <row r="2313">
          <cell r="A2313" t="str">
            <v xml:space="preserve">GARCIA PALACIO MANUEL   </v>
          </cell>
          <cell r="B2313">
            <v>0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1740</v>
          </cell>
          <cell r="P2313">
            <v>1740</v>
          </cell>
          <cell r="Q2313">
            <v>0</v>
          </cell>
          <cell r="R2313">
            <v>1740</v>
          </cell>
          <cell r="S2313">
            <v>0</v>
          </cell>
          <cell r="T2313">
            <v>1740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1740</v>
          </cell>
        </row>
        <row r="2314">
          <cell r="A2314" t="str">
            <v>GASPAR HERNANCORTEZMAY</v>
          </cell>
          <cell r="B2314">
            <v>0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2175</v>
          </cell>
          <cell r="P2314">
            <v>2175</v>
          </cell>
          <cell r="Q2314">
            <v>0</v>
          </cell>
          <cell r="R2314">
            <v>2175</v>
          </cell>
          <cell r="S2314">
            <v>0</v>
          </cell>
          <cell r="T2314">
            <v>2175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2175</v>
          </cell>
        </row>
        <row r="2315">
          <cell r="A2315" t="str">
            <v>GASPARPEREZPEREZ</v>
          </cell>
          <cell r="B2315">
            <v>0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2610</v>
          </cell>
          <cell r="P2315">
            <v>2610</v>
          </cell>
          <cell r="Q2315">
            <v>0</v>
          </cell>
          <cell r="R2315">
            <v>2610</v>
          </cell>
          <cell r="S2315">
            <v>0</v>
          </cell>
          <cell r="T2315">
            <v>2610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2610</v>
          </cell>
        </row>
        <row r="2316">
          <cell r="A2316" t="str">
            <v>GASTON OCTAVIOMONTIELPELAEZ</v>
          </cell>
          <cell r="B2316">
            <v>0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6205</v>
          </cell>
          <cell r="P2316">
            <v>6205</v>
          </cell>
          <cell r="Q2316">
            <v>0</v>
          </cell>
          <cell r="R2316">
            <v>6205</v>
          </cell>
          <cell r="S2316">
            <v>0</v>
          </cell>
          <cell r="T2316">
            <v>6205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6205</v>
          </cell>
        </row>
        <row r="2317">
          <cell r="A2317" t="str">
            <v xml:space="preserve">GAVER ANTONIO SOBERANIS  GONZALEZ </v>
          </cell>
          <cell r="B2317">
            <v>0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13050</v>
          </cell>
          <cell r="P2317">
            <v>13050</v>
          </cell>
          <cell r="Q2317">
            <v>0</v>
          </cell>
          <cell r="R2317">
            <v>13050</v>
          </cell>
          <cell r="S2317">
            <v>0</v>
          </cell>
          <cell r="T2317">
            <v>13050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13050</v>
          </cell>
        </row>
        <row r="2318">
          <cell r="A2318" t="str">
            <v>GELMI YAFNELGOMEZALVAREZ</v>
          </cell>
          <cell r="B2318">
            <v>0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5655</v>
          </cell>
          <cell r="P2318">
            <v>5655</v>
          </cell>
          <cell r="Q2318">
            <v>0</v>
          </cell>
          <cell r="R2318">
            <v>5655</v>
          </cell>
          <cell r="S2318">
            <v>0</v>
          </cell>
          <cell r="T2318">
            <v>5655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5655</v>
          </cell>
        </row>
        <row r="2319">
          <cell r="A2319" t="str">
            <v>GENAROAVILADZIB</v>
          </cell>
          <cell r="B2319">
            <v>0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7830</v>
          </cell>
          <cell r="P2319">
            <v>7830</v>
          </cell>
          <cell r="Q2319">
            <v>0</v>
          </cell>
          <cell r="R2319">
            <v>7830</v>
          </cell>
          <cell r="S2319">
            <v>0</v>
          </cell>
          <cell r="T2319">
            <v>7830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7830</v>
          </cell>
        </row>
        <row r="2320">
          <cell r="A2320" t="str">
            <v>GENER EDUARDO SALAS BARRERA</v>
          </cell>
          <cell r="B2320">
            <v>0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1740</v>
          </cell>
          <cell r="P2320">
            <v>1740</v>
          </cell>
          <cell r="Q2320">
            <v>0</v>
          </cell>
          <cell r="R2320">
            <v>1740</v>
          </cell>
          <cell r="S2320">
            <v>0</v>
          </cell>
          <cell r="T2320">
            <v>1740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1740</v>
          </cell>
        </row>
        <row r="2321">
          <cell r="A2321" t="str">
            <v>GENNY GEOVANAACOSTACASTILLA</v>
          </cell>
          <cell r="B2321">
            <v>0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1305</v>
          </cell>
          <cell r="O2321">
            <v>0</v>
          </cell>
          <cell r="P2321">
            <v>1305</v>
          </cell>
          <cell r="Q2321">
            <v>0</v>
          </cell>
          <cell r="R2321">
            <v>1305</v>
          </cell>
          <cell r="S2321">
            <v>0</v>
          </cell>
          <cell r="T2321">
            <v>1305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1305</v>
          </cell>
        </row>
        <row r="2322">
          <cell r="A2322" t="str">
            <v>GENNY MAYELIALEJOJUAREZ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5655</v>
          </cell>
          <cell r="P2322">
            <v>5655</v>
          </cell>
          <cell r="Q2322">
            <v>0</v>
          </cell>
          <cell r="R2322">
            <v>5655</v>
          </cell>
          <cell r="S2322">
            <v>0</v>
          </cell>
          <cell r="T2322">
            <v>5655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5655</v>
          </cell>
        </row>
        <row r="2323">
          <cell r="A2323" t="str">
            <v xml:space="preserve">GENOVEVA CRUZ  VELAZCO </v>
          </cell>
          <cell r="B2323">
            <v>0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6960</v>
          </cell>
          <cell r="P2323">
            <v>6960</v>
          </cell>
          <cell r="Q2323">
            <v>0</v>
          </cell>
          <cell r="R2323">
            <v>6960</v>
          </cell>
          <cell r="S2323">
            <v>0</v>
          </cell>
          <cell r="T2323">
            <v>6960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6960</v>
          </cell>
        </row>
        <row r="2324">
          <cell r="A2324" t="str">
            <v>GEORGINAALONZOPENICHE</v>
          </cell>
          <cell r="B2324">
            <v>0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7290</v>
          </cell>
          <cell r="P2324">
            <v>7290</v>
          </cell>
          <cell r="Q2324">
            <v>0</v>
          </cell>
          <cell r="R2324">
            <v>7290</v>
          </cell>
          <cell r="S2324">
            <v>0</v>
          </cell>
          <cell r="T2324">
            <v>7290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7290</v>
          </cell>
        </row>
        <row r="2325">
          <cell r="A2325" t="str">
            <v>GERARDO ALBERTODURANGUILLEN</v>
          </cell>
          <cell r="B2325">
            <v>0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870</v>
          </cell>
          <cell r="P2325">
            <v>870</v>
          </cell>
          <cell r="Q2325">
            <v>0</v>
          </cell>
          <cell r="R2325">
            <v>870</v>
          </cell>
          <cell r="S2325">
            <v>0</v>
          </cell>
          <cell r="T2325">
            <v>870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870</v>
          </cell>
        </row>
        <row r="2326">
          <cell r="A2326" t="str">
            <v>GERARDO ALBERTOVELAZQUEZPEREZ</v>
          </cell>
          <cell r="B2326">
            <v>0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435</v>
          </cell>
          <cell r="P2326">
            <v>435</v>
          </cell>
          <cell r="Q2326">
            <v>0</v>
          </cell>
          <cell r="R2326">
            <v>435</v>
          </cell>
          <cell r="S2326">
            <v>0</v>
          </cell>
          <cell r="T2326">
            <v>435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435</v>
          </cell>
        </row>
        <row r="2327">
          <cell r="A2327" t="str">
            <v xml:space="preserve">GERARDO CABERTA  VEGA </v>
          </cell>
          <cell r="B2327">
            <v>0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7830</v>
          </cell>
          <cell r="P2327">
            <v>7830</v>
          </cell>
          <cell r="Q2327">
            <v>0</v>
          </cell>
          <cell r="R2327">
            <v>7830</v>
          </cell>
          <cell r="S2327">
            <v>0</v>
          </cell>
          <cell r="T2327">
            <v>7830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7830</v>
          </cell>
        </row>
        <row r="2328">
          <cell r="A2328" t="str">
            <v xml:space="preserve">GERARDO GARCIA  PANTOJA </v>
          </cell>
          <cell r="B2328">
            <v>0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8700</v>
          </cell>
          <cell r="O2328">
            <v>0</v>
          </cell>
          <cell r="P2328">
            <v>8700</v>
          </cell>
          <cell r="Q2328">
            <v>0</v>
          </cell>
          <cell r="R2328">
            <v>8700</v>
          </cell>
          <cell r="S2328">
            <v>0</v>
          </cell>
          <cell r="T2328">
            <v>8700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8700</v>
          </cell>
        </row>
        <row r="2329">
          <cell r="A2329" t="str">
            <v>GERARDO JOAQUÍNVIZGUERRAVICENTE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20880</v>
          </cell>
          <cell r="P2329">
            <v>20880</v>
          </cell>
          <cell r="Q2329">
            <v>0</v>
          </cell>
          <cell r="R2329">
            <v>20880</v>
          </cell>
          <cell r="S2329">
            <v>0</v>
          </cell>
          <cell r="T2329">
            <v>20880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20880</v>
          </cell>
        </row>
        <row r="2330">
          <cell r="A2330" t="str">
            <v>GERARDOACEVEDOAVILES</v>
          </cell>
          <cell r="B2330">
            <v>0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15660</v>
          </cell>
          <cell r="P2330">
            <v>15660</v>
          </cell>
          <cell r="Q2330">
            <v>0</v>
          </cell>
          <cell r="R2330">
            <v>15660</v>
          </cell>
          <cell r="S2330">
            <v>0</v>
          </cell>
          <cell r="T2330">
            <v>15660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15660</v>
          </cell>
        </row>
        <row r="2331">
          <cell r="A2331" t="str">
            <v>GERARDOAGUILARGONZALEZ</v>
          </cell>
          <cell r="B2331">
            <v>0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7830</v>
          </cell>
          <cell r="P2331">
            <v>7830</v>
          </cell>
          <cell r="Q2331">
            <v>0</v>
          </cell>
          <cell r="R2331">
            <v>7830</v>
          </cell>
          <cell r="S2331">
            <v>0</v>
          </cell>
          <cell r="T2331">
            <v>7830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7830</v>
          </cell>
        </row>
        <row r="2332">
          <cell r="A2332" t="str">
            <v>GERARDODE LEONHERRERA</v>
          </cell>
          <cell r="B2332">
            <v>0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2175</v>
          </cell>
          <cell r="O2332">
            <v>1740</v>
          </cell>
          <cell r="P2332">
            <v>3915</v>
          </cell>
          <cell r="Q2332">
            <v>0</v>
          </cell>
          <cell r="R2332">
            <v>3915</v>
          </cell>
          <cell r="S2332">
            <v>0</v>
          </cell>
          <cell r="T2332">
            <v>3915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3915</v>
          </cell>
        </row>
        <row r="2333">
          <cell r="A2333" t="str">
            <v>GERARDOROMANPOLO</v>
          </cell>
          <cell r="B2333">
            <v>0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15660</v>
          </cell>
          <cell r="P2333">
            <v>15660</v>
          </cell>
          <cell r="Q2333">
            <v>0</v>
          </cell>
          <cell r="R2333">
            <v>15660</v>
          </cell>
          <cell r="S2333">
            <v>0</v>
          </cell>
          <cell r="T2333">
            <v>15660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15660</v>
          </cell>
        </row>
        <row r="2334">
          <cell r="A2334" t="str">
            <v>GERARDOVIRGENAVENDAÑO</v>
          </cell>
          <cell r="B2334">
            <v>0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10440</v>
          </cell>
          <cell r="P2334">
            <v>10440</v>
          </cell>
          <cell r="Q2334">
            <v>0</v>
          </cell>
          <cell r="R2334">
            <v>10440</v>
          </cell>
          <cell r="S2334">
            <v>0</v>
          </cell>
          <cell r="T2334">
            <v>10440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10440</v>
          </cell>
        </row>
        <row r="2335">
          <cell r="A2335" t="str">
            <v xml:space="preserve">GERMAN ANTONIO SUAREZ  UH </v>
          </cell>
          <cell r="B2335">
            <v>0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5335</v>
          </cell>
          <cell r="P2335">
            <v>5335</v>
          </cell>
          <cell r="Q2335">
            <v>0</v>
          </cell>
          <cell r="R2335">
            <v>5335</v>
          </cell>
          <cell r="S2335">
            <v>0</v>
          </cell>
          <cell r="T2335">
            <v>5335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5335</v>
          </cell>
        </row>
        <row r="2336">
          <cell r="A2336" t="str">
            <v>GERMAN ANTONIODZULUH</v>
          </cell>
          <cell r="B2336">
            <v>0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1740</v>
          </cell>
          <cell r="O2336">
            <v>0</v>
          </cell>
          <cell r="P2336">
            <v>1740</v>
          </cell>
          <cell r="Q2336">
            <v>0</v>
          </cell>
          <cell r="R2336">
            <v>1740</v>
          </cell>
          <cell r="S2336">
            <v>0</v>
          </cell>
          <cell r="T2336">
            <v>1740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1740</v>
          </cell>
        </row>
        <row r="2337">
          <cell r="A2337" t="str">
            <v>GERMAN NICEFOROPAZFRANCO</v>
          </cell>
          <cell r="B2337">
            <v>0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7830</v>
          </cell>
          <cell r="P2337">
            <v>7830</v>
          </cell>
          <cell r="Q2337">
            <v>0</v>
          </cell>
          <cell r="R2337">
            <v>7830</v>
          </cell>
          <cell r="S2337">
            <v>0</v>
          </cell>
          <cell r="T2337">
            <v>7830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7830</v>
          </cell>
        </row>
        <row r="2338">
          <cell r="A2338" t="str">
            <v>GERMANSCHULTZROSADO</v>
          </cell>
          <cell r="B2338">
            <v>0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870</v>
          </cell>
          <cell r="O2338">
            <v>0</v>
          </cell>
          <cell r="P2338">
            <v>870</v>
          </cell>
          <cell r="Q2338">
            <v>0</v>
          </cell>
          <cell r="R2338">
            <v>870</v>
          </cell>
          <cell r="S2338">
            <v>0</v>
          </cell>
          <cell r="T2338">
            <v>870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870</v>
          </cell>
        </row>
        <row r="2339">
          <cell r="A2339" t="str">
            <v>GEZER JAFETMARINPECH</v>
          </cell>
          <cell r="B2339">
            <v>0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1740</v>
          </cell>
          <cell r="P2339">
            <v>1740</v>
          </cell>
          <cell r="Q2339">
            <v>0</v>
          </cell>
          <cell r="R2339">
            <v>1740</v>
          </cell>
          <cell r="S2339">
            <v>0</v>
          </cell>
          <cell r="T2339">
            <v>1740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1740</v>
          </cell>
        </row>
        <row r="2340">
          <cell r="A2340" t="str">
            <v>GILBERTO YAM MENDEZ</v>
          </cell>
          <cell r="B2340">
            <v>0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7830</v>
          </cell>
          <cell r="P2340">
            <v>7830</v>
          </cell>
          <cell r="Q2340">
            <v>0</v>
          </cell>
          <cell r="R2340">
            <v>7830</v>
          </cell>
          <cell r="S2340">
            <v>0</v>
          </cell>
          <cell r="T2340">
            <v>7830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7830</v>
          </cell>
        </row>
        <row r="2341">
          <cell r="A2341" t="str">
            <v>GILBERTOJIMENEZPERERA</v>
          </cell>
          <cell r="B2341">
            <v>0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7830</v>
          </cell>
          <cell r="P2341">
            <v>7830</v>
          </cell>
          <cell r="Q2341">
            <v>0</v>
          </cell>
          <cell r="R2341">
            <v>7830</v>
          </cell>
          <cell r="S2341">
            <v>0</v>
          </cell>
          <cell r="T2341">
            <v>7830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>
            <v>7830</v>
          </cell>
        </row>
        <row r="2342">
          <cell r="A2342" t="str">
            <v>GIOVANY ALEXISHERNANDEZGARCIA</v>
          </cell>
          <cell r="B2342">
            <v>0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5655</v>
          </cell>
          <cell r="P2342">
            <v>5655</v>
          </cell>
          <cell r="Q2342">
            <v>0</v>
          </cell>
          <cell r="R2342">
            <v>5655</v>
          </cell>
          <cell r="S2342">
            <v>0</v>
          </cell>
          <cell r="T2342">
            <v>5655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>
            <v>5655</v>
          </cell>
        </row>
        <row r="2343">
          <cell r="A2343" t="str">
            <v>GISELI YOLANDACELARELLANO</v>
          </cell>
          <cell r="B2343">
            <v>0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2610</v>
          </cell>
          <cell r="P2343">
            <v>2610</v>
          </cell>
          <cell r="Q2343">
            <v>0</v>
          </cell>
          <cell r="R2343">
            <v>2610</v>
          </cell>
          <cell r="S2343">
            <v>0</v>
          </cell>
          <cell r="T2343">
            <v>2610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2610</v>
          </cell>
        </row>
        <row r="2344">
          <cell r="A2344" t="str">
            <v xml:space="preserve">GISSELA CRISTEL QUITERIO  TRUJILLO </v>
          </cell>
          <cell r="B2344">
            <v>0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1740</v>
          </cell>
          <cell r="O2344">
            <v>0</v>
          </cell>
          <cell r="P2344">
            <v>1740</v>
          </cell>
          <cell r="Q2344">
            <v>0</v>
          </cell>
          <cell r="R2344">
            <v>1740</v>
          </cell>
          <cell r="S2344">
            <v>0</v>
          </cell>
          <cell r="T2344">
            <v>1740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1740</v>
          </cell>
        </row>
        <row r="2345">
          <cell r="A2345" t="str">
            <v>GLORIA DOLORESMAYCOCOM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870</v>
          </cell>
          <cell r="P2345">
            <v>870</v>
          </cell>
          <cell r="Q2345">
            <v>0</v>
          </cell>
          <cell r="R2345">
            <v>870</v>
          </cell>
          <cell r="S2345">
            <v>0</v>
          </cell>
          <cell r="T2345">
            <v>870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870</v>
          </cell>
        </row>
        <row r="2346">
          <cell r="A2346" t="str">
            <v>GLORIA MARIATORRESMAY</v>
          </cell>
          <cell r="B2346">
            <v>0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2450</v>
          </cell>
          <cell r="P2346">
            <v>2450</v>
          </cell>
          <cell r="Q2346">
            <v>0</v>
          </cell>
          <cell r="R2346">
            <v>2450</v>
          </cell>
          <cell r="S2346">
            <v>0</v>
          </cell>
          <cell r="T2346">
            <v>2450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2450</v>
          </cell>
        </row>
        <row r="2347">
          <cell r="A2347" t="str">
            <v>GLORIA MARTHAPICOALVAREZ</v>
          </cell>
          <cell r="B2347">
            <v>0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1740</v>
          </cell>
          <cell r="O2347">
            <v>0</v>
          </cell>
          <cell r="P2347">
            <v>1740</v>
          </cell>
          <cell r="Q2347">
            <v>0</v>
          </cell>
          <cell r="R2347">
            <v>1740</v>
          </cell>
          <cell r="S2347">
            <v>0</v>
          </cell>
          <cell r="T2347">
            <v>1740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1740</v>
          </cell>
        </row>
        <row r="2348">
          <cell r="A2348" t="str">
            <v>GLORIA PATRICIAORTIZMORENO</v>
          </cell>
          <cell r="B2348">
            <v>0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10625</v>
          </cell>
          <cell r="O2348">
            <v>0</v>
          </cell>
          <cell r="P2348">
            <v>10625</v>
          </cell>
          <cell r="Q2348">
            <v>0</v>
          </cell>
          <cell r="R2348">
            <v>10625</v>
          </cell>
          <cell r="S2348">
            <v>0</v>
          </cell>
          <cell r="T2348">
            <v>10625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10625</v>
          </cell>
        </row>
        <row r="2349">
          <cell r="A2349" t="str">
            <v>GOCHE ESPINOSA HERMINIO</v>
          </cell>
          <cell r="B2349">
            <v>0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435</v>
          </cell>
          <cell r="O2349">
            <v>0</v>
          </cell>
          <cell r="P2349">
            <v>435</v>
          </cell>
          <cell r="Q2349">
            <v>0</v>
          </cell>
          <cell r="R2349">
            <v>435</v>
          </cell>
          <cell r="S2349">
            <v>0</v>
          </cell>
          <cell r="T2349">
            <v>435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435</v>
          </cell>
        </row>
        <row r="2350">
          <cell r="A2350" t="str">
            <v>GOMEZ HERNANDEZ LARISSA AMAIRANI</v>
          </cell>
          <cell r="B2350">
            <v>0</v>
          </cell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7830</v>
          </cell>
          <cell r="P2350">
            <v>7830</v>
          </cell>
          <cell r="Q2350">
            <v>0</v>
          </cell>
          <cell r="R2350">
            <v>7830</v>
          </cell>
          <cell r="S2350">
            <v>0</v>
          </cell>
          <cell r="T2350">
            <v>7830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7830</v>
          </cell>
        </row>
        <row r="2351">
          <cell r="A2351" t="str">
            <v xml:space="preserve">GOMEZ VALDEZ JOSE FRANCISCO  </v>
          </cell>
          <cell r="B2351">
            <v>0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13050</v>
          </cell>
          <cell r="O2351">
            <v>0</v>
          </cell>
          <cell r="P2351">
            <v>13050</v>
          </cell>
          <cell r="Q2351">
            <v>0</v>
          </cell>
          <cell r="R2351">
            <v>13050</v>
          </cell>
          <cell r="S2351">
            <v>0</v>
          </cell>
          <cell r="T2351">
            <v>13050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13050</v>
          </cell>
        </row>
        <row r="2352">
          <cell r="A2352" t="str">
            <v>VIATICOS</v>
          </cell>
          <cell r="B2352">
            <v>0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</row>
        <row r="2353">
          <cell r="A2353" t="str">
            <v>BENEFICIARIO</v>
          </cell>
          <cell r="B2353" t="str">
            <v>RUBRO EGRESOS</v>
          </cell>
          <cell r="C2353" t="str">
            <v>CUENTA</v>
          </cell>
          <cell r="D2353" t="str">
            <v>EJERCICIO 2010</v>
          </cell>
          <cell r="E2353" t="str">
            <v>EJERCICIO 2011</v>
          </cell>
          <cell r="F2353" t="str">
            <v>EJERCICIO 2012</v>
          </cell>
          <cell r="G2353" t="str">
            <v>EJERCICIO 2013</v>
          </cell>
          <cell r="H2353" t="str">
            <v>EJERCICIO 2014</v>
          </cell>
          <cell r="I2353" t="str">
            <v>EJERCICIO 2015</v>
          </cell>
          <cell r="J2353" t="str">
            <v>EJERCICIO 2016</v>
          </cell>
          <cell r="K2353" t="str">
            <v>Total Hasta 2016</v>
          </cell>
          <cell r="L2353" t="str">
            <v>EJERCICIO 2017</v>
          </cell>
          <cell r="M2353" t="str">
            <v>EJERCICIO 2018</v>
          </cell>
          <cell r="N2353" t="str">
            <v>EJERCICIO 2019</v>
          </cell>
          <cell r="O2353" t="str">
            <v>EJERCICIO 2020</v>
          </cell>
          <cell r="P2353" t="str">
            <v>Total general EGRESOS</v>
          </cell>
          <cell r="Q2353" t="str">
            <v>DIFERENCIA</v>
          </cell>
          <cell r="R2353" t="str">
            <v>SALDO EN BALANZA AL 31 DE DICIEMBRE 2020</v>
          </cell>
          <cell r="S2353" t="str">
            <v>CXP GENERADAS EN EL MES  (ENERO 2021)</v>
          </cell>
          <cell r="T2353" t="str">
            <v>TOTAL CXP AL 31 DE ENERO 2021</v>
          </cell>
          <cell r="U2353" t="str">
            <v>PAGOS CON RECURSOS PARA (ADEFAS 2020)</v>
          </cell>
          <cell r="V2353" t="str">
            <v>PAGOS VON RECURSOS PARA (PASIVOS 2020)</v>
          </cell>
          <cell r="W2353" t="str">
            <v>PAGOS CON RECURSOS 2021</v>
          </cell>
          <cell r="X2353" t="str">
            <v>TOTAL PAGADO EN EL MES DE ENERO 2021</v>
          </cell>
          <cell r="Y2353" t="str">
            <v>SALDO FINAL</v>
          </cell>
        </row>
        <row r="2354">
          <cell r="A2354" t="str">
            <v>GONGORA BRICEÑO MARCO ANTONIO</v>
          </cell>
          <cell r="B2354">
            <v>0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600</v>
          </cell>
          <cell r="M2354">
            <v>0</v>
          </cell>
          <cell r="N2354">
            <v>0</v>
          </cell>
          <cell r="O2354">
            <v>0</v>
          </cell>
          <cell r="P2354">
            <v>600</v>
          </cell>
          <cell r="Q2354">
            <v>0</v>
          </cell>
          <cell r="R2354">
            <v>600</v>
          </cell>
          <cell r="S2354">
            <v>0</v>
          </cell>
          <cell r="T2354">
            <v>600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600</v>
          </cell>
        </row>
        <row r="2355">
          <cell r="A2355" t="str">
            <v xml:space="preserve">GONGORA BRICEÑO MARCO ANTONIO  </v>
          </cell>
          <cell r="B2355">
            <v>0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3480</v>
          </cell>
          <cell r="P2355">
            <v>3480</v>
          </cell>
          <cell r="Q2355">
            <v>0</v>
          </cell>
          <cell r="R2355">
            <v>3480</v>
          </cell>
          <cell r="S2355">
            <v>0</v>
          </cell>
          <cell r="T2355">
            <v>3480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3480</v>
          </cell>
        </row>
        <row r="2356">
          <cell r="A2356" t="str">
            <v>GONZALEZ ANGUIANO ARTURO</v>
          </cell>
          <cell r="B2356">
            <v>0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3480</v>
          </cell>
          <cell r="O2356">
            <v>0</v>
          </cell>
          <cell r="P2356">
            <v>3480</v>
          </cell>
          <cell r="Q2356">
            <v>0</v>
          </cell>
          <cell r="R2356">
            <v>3480</v>
          </cell>
          <cell r="S2356">
            <v>0</v>
          </cell>
          <cell r="T2356">
            <v>3480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3480</v>
          </cell>
        </row>
        <row r="2357">
          <cell r="A2357" t="str">
            <v>GONZALEZ BALAM ERICK AZAEL</v>
          </cell>
          <cell r="B2357">
            <v>0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7830</v>
          </cell>
          <cell r="P2357">
            <v>7830</v>
          </cell>
          <cell r="Q2357">
            <v>0</v>
          </cell>
          <cell r="R2357">
            <v>7830</v>
          </cell>
          <cell r="S2357">
            <v>0</v>
          </cell>
          <cell r="T2357">
            <v>7830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7830</v>
          </cell>
        </row>
        <row r="2358">
          <cell r="A2358" t="str">
            <v>GONZALEZ CETINA MARIA DE ATOCHA</v>
          </cell>
          <cell r="B2358">
            <v>0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600</v>
          </cell>
          <cell r="M2358">
            <v>0</v>
          </cell>
          <cell r="N2358">
            <v>0</v>
          </cell>
          <cell r="O2358">
            <v>0</v>
          </cell>
          <cell r="P2358">
            <v>600</v>
          </cell>
          <cell r="Q2358">
            <v>0</v>
          </cell>
          <cell r="R2358">
            <v>600</v>
          </cell>
          <cell r="S2358">
            <v>0</v>
          </cell>
          <cell r="T2358">
            <v>600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600</v>
          </cell>
        </row>
        <row r="2359">
          <cell r="A2359" t="str">
            <v>GONZALEZ GARCIA PEDRO</v>
          </cell>
          <cell r="B2359">
            <v>0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7830</v>
          </cell>
          <cell r="P2359">
            <v>7830</v>
          </cell>
          <cell r="Q2359">
            <v>0</v>
          </cell>
          <cell r="R2359">
            <v>7830</v>
          </cell>
          <cell r="S2359">
            <v>0</v>
          </cell>
          <cell r="T2359">
            <v>7830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7830</v>
          </cell>
        </row>
        <row r="2360">
          <cell r="A2360" t="str">
            <v>GONZALEZ OROZCO JORGE NAHIN</v>
          </cell>
          <cell r="B2360">
            <v>0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7830</v>
          </cell>
          <cell r="P2360">
            <v>7830</v>
          </cell>
          <cell r="Q2360">
            <v>0</v>
          </cell>
          <cell r="R2360">
            <v>7830</v>
          </cell>
          <cell r="S2360">
            <v>0</v>
          </cell>
          <cell r="T2360">
            <v>7830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7830</v>
          </cell>
        </row>
        <row r="2361">
          <cell r="A2361" t="str">
            <v xml:space="preserve">GONZALEZ RABAGO IRENE DEL CARMEN </v>
          </cell>
          <cell r="B2361">
            <v>0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5655</v>
          </cell>
          <cell r="P2361">
            <v>5655</v>
          </cell>
          <cell r="Q2361">
            <v>0</v>
          </cell>
          <cell r="R2361">
            <v>5655</v>
          </cell>
          <cell r="S2361">
            <v>0</v>
          </cell>
          <cell r="T2361">
            <v>5655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5655</v>
          </cell>
        </row>
        <row r="2362">
          <cell r="A2362" t="str">
            <v>GONZALEZ RUIZ MODESTO ALBERTO DE JESUS</v>
          </cell>
          <cell r="B2362">
            <v>0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15660</v>
          </cell>
          <cell r="P2362">
            <v>15660</v>
          </cell>
          <cell r="Q2362">
            <v>0</v>
          </cell>
          <cell r="R2362">
            <v>15660</v>
          </cell>
          <cell r="S2362">
            <v>0</v>
          </cell>
          <cell r="T2362">
            <v>15660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15660</v>
          </cell>
        </row>
        <row r="2363">
          <cell r="A2363" t="str">
            <v xml:space="preserve">GORETTI CAB  CANO </v>
          </cell>
          <cell r="B2363">
            <v>0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1740</v>
          </cell>
          <cell r="O2363">
            <v>0</v>
          </cell>
          <cell r="P2363">
            <v>1740</v>
          </cell>
          <cell r="Q2363">
            <v>0</v>
          </cell>
          <cell r="R2363">
            <v>1740</v>
          </cell>
          <cell r="S2363">
            <v>0</v>
          </cell>
          <cell r="T2363">
            <v>1740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1740</v>
          </cell>
        </row>
        <row r="2364">
          <cell r="A2364" t="str">
            <v>GRANILLO GARCIA ALMA AGRICOLA</v>
          </cell>
          <cell r="B2364">
            <v>0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1200</v>
          </cell>
          <cell r="M2364">
            <v>0</v>
          </cell>
          <cell r="N2364">
            <v>2610</v>
          </cell>
          <cell r="O2364">
            <v>0</v>
          </cell>
          <cell r="P2364">
            <v>3810</v>
          </cell>
          <cell r="Q2364">
            <v>0</v>
          </cell>
          <cell r="R2364">
            <v>3810</v>
          </cell>
          <cell r="S2364">
            <v>0</v>
          </cell>
          <cell r="T2364">
            <v>3810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3810</v>
          </cell>
        </row>
        <row r="2365">
          <cell r="A2365" t="str">
            <v xml:space="preserve">GREGORIO XIJUM  MAY </v>
          </cell>
          <cell r="B2365">
            <v>0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7395</v>
          </cell>
          <cell r="P2365">
            <v>7395</v>
          </cell>
          <cell r="Q2365">
            <v>0</v>
          </cell>
          <cell r="R2365">
            <v>7395</v>
          </cell>
          <cell r="S2365">
            <v>0</v>
          </cell>
          <cell r="T2365">
            <v>7395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7395</v>
          </cell>
        </row>
        <row r="2366">
          <cell r="A2366" t="str">
            <v>GREGORIOAGUILARROMERO</v>
          </cell>
          <cell r="B2366">
            <v>0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870</v>
          </cell>
          <cell r="O2366">
            <v>0</v>
          </cell>
          <cell r="P2366">
            <v>870</v>
          </cell>
          <cell r="Q2366">
            <v>0</v>
          </cell>
          <cell r="R2366">
            <v>870</v>
          </cell>
          <cell r="S2366">
            <v>0</v>
          </cell>
          <cell r="T2366">
            <v>870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870</v>
          </cell>
        </row>
        <row r="2367">
          <cell r="A2367" t="str">
            <v>GREGORIOCUPULCOCOM</v>
          </cell>
          <cell r="B2367">
            <v>0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9570</v>
          </cell>
          <cell r="P2367">
            <v>9570</v>
          </cell>
          <cell r="Q2367">
            <v>0</v>
          </cell>
          <cell r="R2367">
            <v>9570</v>
          </cell>
          <cell r="S2367">
            <v>0</v>
          </cell>
          <cell r="T2367">
            <v>9570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9570</v>
          </cell>
        </row>
        <row r="2368">
          <cell r="A2368" t="str">
            <v>GRETY BERENICEESCUDERODZIB</v>
          </cell>
          <cell r="B2368">
            <v>0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7830</v>
          </cell>
          <cell r="P2368">
            <v>7830</v>
          </cell>
          <cell r="Q2368">
            <v>0</v>
          </cell>
          <cell r="R2368">
            <v>7830</v>
          </cell>
          <cell r="S2368">
            <v>0</v>
          </cell>
          <cell r="T2368">
            <v>7830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7830</v>
          </cell>
        </row>
        <row r="2369">
          <cell r="A2369" t="str">
            <v>GUADALUPEBLANCOGARCIA</v>
          </cell>
          <cell r="B2369">
            <v>0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15660</v>
          </cell>
          <cell r="P2369">
            <v>15660</v>
          </cell>
          <cell r="Q2369">
            <v>0</v>
          </cell>
          <cell r="R2369">
            <v>15660</v>
          </cell>
          <cell r="S2369">
            <v>0</v>
          </cell>
          <cell r="T2369">
            <v>15660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>
            <v>15660</v>
          </cell>
        </row>
        <row r="2370">
          <cell r="A2370" t="str">
            <v>GUEMESDELACRUZJOSENATIVIDAD</v>
          </cell>
          <cell r="B2370">
            <v>0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15660</v>
          </cell>
          <cell r="P2370">
            <v>15660</v>
          </cell>
          <cell r="Q2370">
            <v>0</v>
          </cell>
          <cell r="R2370">
            <v>15660</v>
          </cell>
          <cell r="S2370">
            <v>0</v>
          </cell>
          <cell r="T2370">
            <v>15660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15660</v>
          </cell>
        </row>
        <row r="2371">
          <cell r="A2371" t="str">
            <v>GUILLERMINA RIVERA CHAVEZ</v>
          </cell>
          <cell r="B2371">
            <v>0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5220</v>
          </cell>
          <cell r="P2371">
            <v>5220</v>
          </cell>
          <cell r="Q2371">
            <v>0</v>
          </cell>
          <cell r="R2371">
            <v>5220</v>
          </cell>
          <cell r="S2371">
            <v>0</v>
          </cell>
          <cell r="T2371">
            <v>5220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5220</v>
          </cell>
        </row>
        <row r="2372">
          <cell r="A2372" t="str">
            <v xml:space="preserve">GUILLERMO ALEJANDRO AZUETA  MARIN </v>
          </cell>
          <cell r="B2372">
            <v>0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5655</v>
          </cell>
          <cell r="P2372">
            <v>5655</v>
          </cell>
          <cell r="Q2372">
            <v>0</v>
          </cell>
          <cell r="R2372">
            <v>5655</v>
          </cell>
          <cell r="S2372">
            <v>0</v>
          </cell>
          <cell r="T2372">
            <v>5655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5655</v>
          </cell>
        </row>
        <row r="2373">
          <cell r="A2373" t="str">
            <v>GUILLERMO ALONZOCHACONVILLEGAS</v>
          </cell>
          <cell r="B2373">
            <v>0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7830</v>
          </cell>
          <cell r="P2373">
            <v>7830</v>
          </cell>
          <cell r="Q2373">
            <v>0</v>
          </cell>
          <cell r="R2373">
            <v>7830</v>
          </cell>
          <cell r="S2373">
            <v>0</v>
          </cell>
          <cell r="T2373">
            <v>7830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7830</v>
          </cell>
        </row>
        <row r="2374">
          <cell r="A2374" t="str">
            <v>GUILLERMO ANTONIOARENASHERNANDEZ</v>
          </cell>
          <cell r="B2374">
            <v>0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435</v>
          </cell>
          <cell r="O2374">
            <v>3915</v>
          </cell>
          <cell r="P2374">
            <v>4350</v>
          </cell>
          <cell r="Q2374">
            <v>0</v>
          </cell>
          <cell r="R2374">
            <v>4350</v>
          </cell>
          <cell r="S2374">
            <v>0</v>
          </cell>
          <cell r="T2374">
            <v>4350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4350</v>
          </cell>
        </row>
        <row r="2375">
          <cell r="A2375" t="str">
            <v xml:space="preserve">GUILLERMO SANCHEZ  SAYAVEDRA </v>
          </cell>
          <cell r="B2375">
            <v>0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7730</v>
          </cell>
          <cell r="P2375">
            <v>7730</v>
          </cell>
          <cell r="Q2375">
            <v>0</v>
          </cell>
          <cell r="R2375">
            <v>7730</v>
          </cell>
          <cell r="S2375">
            <v>0</v>
          </cell>
          <cell r="T2375">
            <v>7730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7730</v>
          </cell>
        </row>
        <row r="2376">
          <cell r="A2376" t="str">
            <v>GUSTAVO ARIELSANCHEZALVARADO</v>
          </cell>
          <cell r="B2376">
            <v>0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7830</v>
          </cell>
          <cell r="P2376">
            <v>7830</v>
          </cell>
          <cell r="Q2376">
            <v>0</v>
          </cell>
          <cell r="R2376">
            <v>7830</v>
          </cell>
          <cell r="S2376">
            <v>0</v>
          </cell>
          <cell r="T2376">
            <v>7830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7830</v>
          </cell>
        </row>
        <row r="2377">
          <cell r="A2377" t="str">
            <v>GUSTAVO GEOVANNYLUISMORA</v>
          </cell>
          <cell r="B2377">
            <v>0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15660</v>
          </cell>
          <cell r="P2377">
            <v>15660</v>
          </cell>
          <cell r="Q2377">
            <v>0</v>
          </cell>
          <cell r="R2377">
            <v>15660</v>
          </cell>
          <cell r="S2377">
            <v>0</v>
          </cell>
          <cell r="T2377">
            <v>15660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15660</v>
          </cell>
        </row>
        <row r="2378">
          <cell r="A2378" t="str">
            <v>GUTIERREZ ALEMAN ELIDED</v>
          </cell>
          <cell r="B2378">
            <v>0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7830</v>
          </cell>
          <cell r="P2378">
            <v>7830</v>
          </cell>
          <cell r="Q2378">
            <v>0</v>
          </cell>
          <cell r="R2378">
            <v>7830</v>
          </cell>
          <cell r="S2378">
            <v>0</v>
          </cell>
          <cell r="T2378">
            <v>7830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7830</v>
          </cell>
        </row>
        <row r="2379">
          <cell r="A2379" t="str">
            <v>GUTIERREZ BRICEÑO EDWARD FABIAN</v>
          </cell>
          <cell r="B2379">
            <v>0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2610</v>
          </cell>
          <cell r="P2379">
            <v>2610</v>
          </cell>
          <cell r="Q2379">
            <v>0</v>
          </cell>
          <cell r="R2379">
            <v>2610</v>
          </cell>
          <cell r="S2379">
            <v>0</v>
          </cell>
          <cell r="T2379">
            <v>2610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>
            <v>2610</v>
          </cell>
        </row>
        <row r="2380">
          <cell r="A2380" t="str">
            <v>GUTIERREZ ECHEVERRIA GEORGE RAYMUNDO</v>
          </cell>
          <cell r="B2380">
            <v>0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15660</v>
          </cell>
          <cell r="P2380">
            <v>15660</v>
          </cell>
          <cell r="Q2380">
            <v>0</v>
          </cell>
          <cell r="R2380">
            <v>15660</v>
          </cell>
          <cell r="S2380">
            <v>0</v>
          </cell>
          <cell r="T2380">
            <v>15660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Y2380">
            <v>15660</v>
          </cell>
        </row>
        <row r="2381">
          <cell r="A2381" t="str">
            <v>GUZMAN CRUZ SAMUEL</v>
          </cell>
          <cell r="B2381">
            <v>0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3915</v>
          </cell>
          <cell r="P2381">
            <v>3915</v>
          </cell>
          <cell r="Q2381">
            <v>0</v>
          </cell>
          <cell r="R2381">
            <v>3915</v>
          </cell>
          <cell r="S2381">
            <v>0</v>
          </cell>
          <cell r="T2381">
            <v>3915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Y2381">
            <v>3915</v>
          </cell>
        </row>
        <row r="2382">
          <cell r="A2382" t="str">
            <v>GUZMAN GARCIA JOSE DEMETRIO</v>
          </cell>
          <cell r="B2382">
            <v>0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5655</v>
          </cell>
          <cell r="P2382">
            <v>5655</v>
          </cell>
          <cell r="Q2382">
            <v>0</v>
          </cell>
          <cell r="R2382">
            <v>5655</v>
          </cell>
          <cell r="S2382">
            <v>0</v>
          </cell>
          <cell r="T2382">
            <v>5655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5655</v>
          </cell>
        </row>
        <row r="2383">
          <cell r="A2383" t="str">
            <v>GUZMAN ORDAZ ENRIQUE ALEJANDRO</v>
          </cell>
          <cell r="B2383">
            <v>0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9000</v>
          </cell>
          <cell r="M2383">
            <v>0</v>
          </cell>
          <cell r="N2383">
            <v>0</v>
          </cell>
          <cell r="O2383">
            <v>0</v>
          </cell>
          <cell r="P2383">
            <v>9000</v>
          </cell>
          <cell r="Q2383">
            <v>0</v>
          </cell>
          <cell r="R2383">
            <v>9000</v>
          </cell>
          <cell r="S2383">
            <v>0</v>
          </cell>
          <cell r="T2383">
            <v>9000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9000</v>
          </cell>
        </row>
        <row r="2384">
          <cell r="A2384" t="str">
            <v>HANNIA MARIAMNEDEL ANGELCORAL</v>
          </cell>
          <cell r="B2384">
            <v>0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870</v>
          </cell>
          <cell r="O2384">
            <v>0</v>
          </cell>
          <cell r="P2384">
            <v>870</v>
          </cell>
          <cell r="Q2384">
            <v>0</v>
          </cell>
          <cell r="R2384">
            <v>870</v>
          </cell>
          <cell r="S2384">
            <v>0</v>
          </cell>
          <cell r="T2384">
            <v>870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870</v>
          </cell>
        </row>
        <row r="2385">
          <cell r="A2385" t="str">
            <v xml:space="preserve">HAU CHAN JOSE DANIEL  </v>
          </cell>
          <cell r="B2385">
            <v>0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5220</v>
          </cell>
          <cell r="P2385">
            <v>5220</v>
          </cell>
          <cell r="Q2385">
            <v>0</v>
          </cell>
          <cell r="R2385">
            <v>5220</v>
          </cell>
          <cell r="S2385">
            <v>0</v>
          </cell>
          <cell r="T2385">
            <v>5220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5220</v>
          </cell>
        </row>
        <row r="2386">
          <cell r="A2386" t="str">
            <v>HECTOR HUGOYAMGONZALEZ</v>
          </cell>
          <cell r="B2386">
            <v>0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15660</v>
          </cell>
          <cell r="P2386">
            <v>15660</v>
          </cell>
          <cell r="Q2386">
            <v>0</v>
          </cell>
          <cell r="R2386">
            <v>15660</v>
          </cell>
          <cell r="S2386">
            <v>0</v>
          </cell>
          <cell r="T2386">
            <v>15660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>
            <v>15660</v>
          </cell>
        </row>
        <row r="2387">
          <cell r="A2387" t="str">
            <v xml:space="preserve">HECTOR JAVIER MEDINA  FLORES </v>
          </cell>
          <cell r="B2387">
            <v>0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870</v>
          </cell>
          <cell r="O2387">
            <v>0</v>
          </cell>
          <cell r="P2387">
            <v>870</v>
          </cell>
          <cell r="Q2387">
            <v>0</v>
          </cell>
          <cell r="R2387">
            <v>870</v>
          </cell>
          <cell r="S2387">
            <v>0</v>
          </cell>
          <cell r="T2387">
            <v>870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Y2387">
            <v>870</v>
          </cell>
        </row>
        <row r="2388">
          <cell r="A2388" t="str">
            <v>HECTOR MANUELROMEROCOBOS</v>
          </cell>
          <cell r="B2388">
            <v>0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6960</v>
          </cell>
          <cell r="P2388">
            <v>6960</v>
          </cell>
          <cell r="Q2388">
            <v>0</v>
          </cell>
          <cell r="R2388">
            <v>6960</v>
          </cell>
          <cell r="S2388">
            <v>0</v>
          </cell>
          <cell r="T2388">
            <v>6960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6960</v>
          </cell>
        </row>
        <row r="2389">
          <cell r="A2389" t="str">
            <v xml:space="preserve">HECTOR MENDOZA  MAZABA </v>
          </cell>
          <cell r="B2389">
            <v>0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870</v>
          </cell>
          <cell r="P2389">
            <v>870</v>
          </cell>
          <cell r="Q2389">
            <v>0</v>
          </cell>
          <cell r="R2389">
            <v>870</v>
          </cell>
          <cell r="S2389">
            <v>0</v>
          </cell>
          <cell r="T2389">
            <v>870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Y2389">
            <v>870</v>
          </cell>
        </row>
        <row r="2390">
          <cell r="A2390" t="str">
            <v>HECTORPOOLDAVILA</v>
          </cell>
          <cell r="B2390">
            <v>0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3915</v>
          </cell>
          <cell r="P2390">
            <v>3915</v>
          </cell>
          <cell r="Q2390">
            <v>0</v>
          </cell>
          <cell r="R2390">
            <v>3915</v>
          </cell>
          <cell r="S2390">
            <v>0</v>
          </cell>
          <cell r="T2390">
            <v>3915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>
            <v>3915</v>
          </cell>
        </row>
        <row r="2391">
          <cell r="A2391" t="str">
            <v>HELADIOMARTÍNEZSANCHEZ</v>
          </cell>
          <cell r="B2391">
            <v>0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4350</v>
          </cell>
          <cell r="P2391">
            <v>4350</v>
          </cell>
          <cell r="Q2391">
            <v>0</v>
          </cell>
          <cell r="R2391">
            <v>4350</v>
          </cell>
          <cell r="S2391">
            <v>0</v>
          </cell>
          <cell r="T2391">
            <v>4350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  <cell r="Y2391">
            <v>4350</v>
          </cell>
        </row>
        <row r="2392">
          <cell r="A2392" t="str">
            <v>HENDRICKS RUZ PEDRO LUIS</v>
          </cell>
          <cell r="B2392">
            <v>0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1200</v>
          </cell>
          <cell r="M2392">
            <v>0</v>
          </cell>
          <cell r="N2392">
            <v>0</v>
          </cell>
          <cell r="O2392">
            <v>0</v>
          </cell>
          <cell r="P2392">
            <v>1200</v>
          </cell>
          <cell r="Q2392">
            <v>0</v>
          </cell>
          <cell r="R2392">
            <v>1200</v>
          </cell>
          <cell r="S2392">
            <v>0</v>
          </cell>
          <cell r="T2392">
            <v>1200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Y2392">
            <v>1200</v>
          </cell>
        </row>
        <row r="2393">
          <cell r="A2393" t="str">
            <v>HENRI ALBERTOZARAGOZASANCHEZ</v>
          </cell>
          <cell r="B2393">
            <v>0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870</v>
          </cell>
          <cell r="O2393">
            <v>6960</v>
          </cell>
          <cell r="P2393">
            <v>7830</v>
          </cell>
          <cell r="Q2393">
            <v>0</v>
          </cell>
          <cell r="R2393">
            <v>7830</v>
          </cell>
          <cell r="S2393">
            <v>0</v>
          </cell>
          <cell r="T2393">
            <v>7830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7830</v>
          </cell>
        </row>
        <row r="2394">
          <cell r="A2394" t="str">
            <v>HENRYPEREZPECH</v>
          </cell>
          <cell r="B2394">
            <v>0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15660</v>
          </cell>
          <cell r="P2394">
            <v>15660</v>
          </cell>
          <cell r="Q2394">
            <v>0</v>
          </cell>
          <cell r="R2394">
            <v>15660</v>
          </cell>
          <cell r="S2394">
            <v>0</v>
          </cell>
          <cell r="T2394">
            <v>15660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15660</v>
          </cell>
        </row>
        <row r="2395">
          <cell r="A2395" t="str">
            <v>HERIBERTOCERVANTESMAYA</v>
          </cell>
          <cell r="B2395">
            <v>0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7830</v>
          </cell>
          <cell r="P2395">
            <v>7830</v>
          </cell>
          <cell r="Q2395">
            <v>0</v>
          </cell>
          <cell r="R2395">
            <v>7830</v>
          </cell>
          <cell r="S2395">
            <v>0</v>
          </cell>
          <cell r="T2395">
            <v>7830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7830</v>
          </cell>
        </row>
        <row r="2396">
          <cell r="A2396" t="str">
            <v>HERMELINDAGOMEZVALERIANO</v>
          </cell>
          <cell r="B2396">
            <v>0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7830</v>
          </cell>
          <cell r="P2396">
            <v>7830</v>
          </cell>
          <cell r="Q2396">
            <v>0</v>
          </cell>
          <cell r="R2396">
            <v>7830</v>
          </cell>
          <cell r="S2396">
            <v>0</v>
          </cell>
          <cell r="T2396">
            <v>7830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7830</v>
          </cell>
        </row>
        <row r="2397">
          <cell r="A2397" t="str">
            <v>HERNAN JOSEJIMENEZVARGAS</v>
          </cell>
          <cell r="B2397">
            <v>0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1740</v>
          </cell>
          <cell r="P2397">
            <v>1740</v>
          </cell>
          <cell r="Q2397">
            <v>0</v>
          </cell>
          <cell r="R2397">
            <v>1740</v>
          </cell>
          <cell r="S2397">
            <v>0</v>
          </cell>
          <cell r="T2397">
            <v>1740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1740</v>
          </cell>
        </row>
        <row r="2398">
          <cell r="A2398" t="str">
            <v>HERNANDEZ ANDRADE JUAN CARLOS</v>
          </cell>
          <cell r="B2398">
            <v>0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7830</v>
          </cell>
          <cell r="O2398">
            <v>15660</v>
          </cell>
          <cell r="P2398">
            <v>23490</v>
          </cell>
          <cell r="Q2398">
            <v>0</v>
          </cell>
          <cell r="R2398">
            <v>23490</v>
          </cell>
          <cell r="S2398">
            <v>0</v>
          </cell>
          <cell r="T2398">
            <v>23490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23490</v>
          </cell>
        </row>
        <row r="2399">
          <cell r="A2399" t="str">
            <v>HERNANDEZ AVALOS  FRANCO IVAN</v>
          </cell>
          <cell r="B2399">
            <v>0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5655</v>
          </cell>
          <cell r="P2399">
            <v>5655</v>
          </cell>
          <cell r="Q2399">
            <v>0</v>
          </cell>
          <cell r="R2399">
            <v>5655</v>
          </cell>
          <cell r="S2399">
            <v>0</v>
          </cell>
          <cell r="T2399">
            <v>5655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5655</v>
          </cell>
        </row>
        <row r="2400">
          <cell r="A2400" t="str">
            <v>VIATICOS</v>
          </cell>
          <cell r="B2400">
            <v>0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</row>
        <row r="2401">
          <cell r="A2401" t="str">
            <v>BENEFICIARIO</v>
          </cell>
          <cell r="B2401" t="str">
            <v>RUBRO EGRESOS</v>
          </cell>
          <cell r="C2401" t="str">
            <v>CUENTA</v>
          </cell>
          <cell r="D2401" t="str">
            <v>EJERCICIO 2010</v>
          </cell>
          <cell r="E2401" t="str">
            <v>EJERCICIO 2011</v>
          </cell>
          <cell r="F2401" t="str">
            <v>EJERCICIO 2012</v>
          </cell>
          <cell r="G2401" t="str">
            <v>EJERCICIO 2013</v>
          </cell>
          <cell r="H2401" t="str">
            <v>EJERCICIO 2014</v>
          </cell>
          <cell r="I2401" t="str">
            <v>EJERCICIO 2015</v>
          </cell>
          <cell r="J2401" t="str">
            <v>EJERCICIO 2016</v>
          </cell>
          <cell r="K2401" t="str">
            <v>Total Hasta 2016</v>
          </cell>
          <cell r="L2401" t="str">
            <v>EJERCICIO 2017</v>
          </cell>
          <cell r="M2401" t="str">
            <v>EJERCICIO 2018</v>
          </cell>
          <cell r="N2401" t="str">
            <v>EJERCICIO 2019</v>
          </cell>
          <cell r="O2401" t="str">
            <v>EJERCICIO 2020</v>
          </cell>
          <cell r="P2401" t="str">
            <v>Total general EGRESOS</v>
          </cell>
          <cell r="Q2401" t="str">
            <v>DIFERENCIA</v>
          </cell>
          <cell r="R2401" t="str">
            <v>SALDO EN BALANZA AL 31 DE DICIEMBRE 2020</v>
          </cell>
          <cell r="S2401" t="str">
            <v>CXP GENERADAS EN EL MES  (ENERO 2021)</v>
          </cell>
          <cell r="T2401" t="str">
            <v>TOTAL CXP AL 31 DE ENERO 2021</v>
          </cell>
          <cell r="U2401" t="str">
            <v>PAGOS CON RECURSOS PARA (ADEFAS 2020)</v>
          </cell>
          <cell r="V2401" t="str">
            <v>PAGOS VON RECURSOS PARA (PASIVOS 2020)</v>
          </cell>
          <cell r="W2401" t="str">
            <v>PAGOS CON RECURSOS 2021</v>
          </cell>
          <cell r="X2401" t="str">
            <v>TOTAL PAGADO EN EL MES DE ENERO 2021</v>
          </cell>
          <cell r="Y2401" t="str">
            <v>SALDO FINAL</v>
          </cell>
        </row>
        <row r="2402">
          <cell r="A2402" t="str">
            <v xml:space="preserve">HERNANDEZ BLANCO LIZETH ALEJANDRA  </v>
          </cell>
          <cell r="B2402">
            <v>0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2610</v>
          </cell>
          <cell r="P2402">
            <v>2610</v>
          </cell>
          <cell r="Q2402">
            <v>0</v>
          </cell>
          <cell r="R2402">
            <v>2610</v>
          </cell>
          <cell r="S2402">
            <v>0</v>
          </cell>
          <cell r="T2402">
            <v>2610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2610</v>
          </cell>
        </row>
        <row r="2403">
          <cell r="A2403" t="str">
            <v xml:space="preserve">HERNANDEZ FERRAL ANED   </v>
          </cell>
          <cell r="B2403">
            <v>0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4900</v>
          </cell>
          <cell r="P2403">
            <v>4900</v>
          </cell>
          <cell r="Q2403">
            <v>0</v>
          </cell>
          <cell r="R2403">
            <v>4900</v>
          </cell>
          <cell r="S2403">
            <v>0</v>
          </cell>
          <cell r="T2403">
            <v>4900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4900</v>
          </cell>
        </row>
        <row r="2404">
          <cell r="A2404" t="str">
            <v>HERNANDEZ HERNANDEZ ALEXIS</v>
          </cell>
          <cell r="B2404">
            <v>0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2450</v>
          </cell>
          <cell r="O2404">
            <v>0</v>
          </cell>
          <cell r="P2404">
            <v>2450</v>
          </cell>
          <cell r="Q2404">
            <v>0</v>
          </cell>
          <cell r="R2404">
            <v>2450</v>
          </cell>
          <cell r="S2404">
            <v>0</v>
          </cell>
          <cell r="T2404">
            <v>2450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2450</v>
          </cell>
        </row>
        <row r="2405">
          <cell r="A2405" t="str">
            <v>HERNANDEZ HUESCA ROBERTO</v>
          </cell>
          <cell r="B2405">
            <v>0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5220</v>
          </cell>
          <cell r="P2405">
            <v>5220</v>
          </cell>
          <cell r="Q2405">
            <v>0</v>
          </cell>
          <cell r="R2405">
            <v>5220</v>
          </cell>
          <cell r="S2405">
            <v>0</v>
          </cell>
          <cell r="T2405">
            <v>5220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5220</v>
          </cell>
        </row>
        <row r="2406">
          <cell r="A2406" t="str">
            <v>HERNANDEZ IZQUIERDO ANICANDRO</v>
          </cell>
          <cell r="B2406">
            <v>0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7830</v>
          </cell>
          <cell r="P2406">
            <v>7830</v>
          </cell>
          <cell r="Q2406">
            <v>0</v>
          </cell>
          <cell r="R2406">
            <v>7830</v>
          </cell>
          <cell r="S2406">
            <v>0</v>
          </cell>
          <cell r="T2406">
            <v>7830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7830</v>
          </cell>
        </row>
        <row r="2407">
          <cell r="A2407" t="str">
            <v>HERNANDEZ LOPEZ ANGELINA</v>
          </cell>
          <cell r="B2407">
            <v>0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600</v>
          </cell>
          <cell r="M2407">
            <v>0</v>
          </cell>
          <cell r="N2407">
            <v>0</v>
          </cell>
          <cell r="O2407">
            <v>0</v>
          </cell>
          <cell r="P2407">
            <v>600</v>
          </cell>
          <cell r="Q2407">
            <v>0</v>
          </cell>
          <cell r="R2407">
            <v>600</v>
          </cell>
          <cell r="S2407">
            <v>0</v>
          </cell>
          <cell r="T2407">
            <v>600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600</v>
          </cell>
        </row>
        <row r="2408">
          <cell r="A2408" t="str">
            <v>HERNANDEZ PEREZ NORBERTO</v>
          </cell>
          <cell r="B2408">
            <v>0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15660</v>
          </cell>
          <cell r="P2408">
            <v>15660</v>
          </cell>
          <cell r="Q2408">
            <v>0</v>
          </cell>
          <cell r="R2408">
            <v>15660</v>
          </cell>
          <cell r="S2408">
            <v>0</v>
          </cell>
          <cell r="T2408">
            <v>15660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15660</v>
          </cell>
        </row>
        <row r="2409">
          <cell r="A2409" t="str">
            <v>HERNANDEZ RUIZ PATRICIA</v>
          </cell>
          <cell r="B2409">
            <v>0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3480</v>
          </cell>
          <cell r="O2409">
            <v>980</v>
          </cell>
          <cell r="P2409">
            <v>4460</v>
          </cell>
          <cell r="Q2409">
            <v>0</v>
          </cell>
          <cell r="R2409">
            <v>4460</v>
          </cell>
          <cell r="S2409">
            <v>0</v>
          </cell>
          <cell r="T2409">
            <v>4460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4460</v>
          </cell>
        </row>
        <row r="2410">
          <cell r="A2410" t="str">
            <v>HERNANDEZ SANTIAGO IRENE</v>
          </cell>
          <cell r="B2410">
            <v>0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600</v>
          </cell>
          <cell r="M2410">
            <v>0</v>
          </cell>
          <cell r="N2410">
            <v>0</v>
          </cell>
          <cell r="O2410">
            <v>0</v>
          </cell>
          <cell r="P2410">
            <v>600</v>
          </cell>
          <cell r="Q2410">
            <v>0</v>
          </cell>
          <cell r="R2410">
            <v>600</v>
          </cell>
          <cell r="S2410">
            <v>0</v>
          </cell>
          <cell r="T2410">
            <v>600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600</v>
          </cell>
        </row>
        <row r="2411">
          <cell r="A2411" t="str">
            <v>HERNANDEZ VELASQUEZ ROSALBA</v>
          </cell>
          <cell r="B2411">
            <v>0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2610</v>
          </cell>
          <cell r="P2411">
            <v>2610</v>
          </cell>
          <cell r="Q2411">
            <v>0</v>
          </cell>
          <cell r="R2411">
            <v>2610</v>
          </cell>
          <cell r="S2411">
            <v>0</v>
          </cell>
          <cell r="T2411">
            <v>2610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>
            <v>2610</v>
          </cell>
        </row>
        <row r="2412">
          <cell r="A2412" t="str">
            <v>HERNANDEZ VICTORIN JOSE NATIVIDAD</v>
          </cell>
          <cell r="B2412">
            <v>0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5220</v>
          </cell>
          <cell r="P2412">
            <v>5220</v>
          </cell>
          <cell r="Q2412">
            <v>0</v>
          </cell>
          <cell r="R2412">
            <v>5220</v>
          </cell>
          <cell r="S2412">
            <v>0</v>
          </cell>
          <cell r="T2412">
            <v>5220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5220</v>
          </cell>
        </row>
        <row r="2413">
          <cell r="A2413" t="str">
            <v>HERNANDEZ ZUÑIGA ANGEL</v>
          </cell>
          <cell r="B2413">
            <v>0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3300</v>
          </cell>
          <cell r="M2413">
            <v>0</v>
          </cell>
          <cell r="N2413">
            <v>0</v>
          </cell>
          <cell r="O2413">
            <v>0</v>
          </cell>
          <cell r="P2413">
            <v>3300</v>
          </cell>
          <cell r="Q2413">
            <v>0</v>
          </cell>
          <cell r="R2413">
            <v>3300</v>
          </cell>
          <cell r="S2413">
            <v>0</v>
          </cell>
          <cell r="T2413">
            <v>3300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3300</v>
          </cell>
        </row>
        <row r="2414">
          <cell r="A2414" t="str">
            <v>HERNANDEZCONTRERASEDUARDO</v>
          </cell>
          <cell r="B2414">
            <v>0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3915</v>
          </cell>
          <cell r="O2414">
            <v>7830</v>
          </cell>
          <cell r="P2414">
            <v>11745</v>
          </cell>
          <cell r="Q2414">
            <v>0</v>
          </cell>
          <cell r="R2414">
            <v>11745</v>
          </cell>
          <cell r="S2414">
            <v>0</v>
          </cell>
          <cell r="T2414">
            <v>11745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11745</v>
          </cell>
        </row>
        <row r="2415">
          <cell r="A2415" t="str">
            <v xml:space="preserve">HERRERA YAM MAURICIO EDUARDO  </v>
          </cell>
          <cell r="B2415">
            <v>0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11310</v>
          </cell>
          <cell r="P2415">
            <v>11310</v>
          </cell>
          <cell r="Q2415">
            <v>0</v>
          </cell>
          <cell r="R2415">
            <v>11310</v>
          </cell>
          <cell r="S2415">
            <v>0</v>
          </cell>
          <cell r="T2415">
            <v>11310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11310</v>
          </cell>
        </row>
        <row r="2416">
          <cell r="A2416" t="str">
            <v>HEYNER ISAIPARRAROMERO</v>
          </cell>
          <cell r="B2416">
            <v>0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4900</v>
          </cell>
          <cell r="P2416">
            <v>4900</v>
          </cell>
          <cell r="Q2416">
            <v>0</v>
          </cell>
          <cell r="R2416">
            <v>4900</v>
          </cell>
          <cell r="S2416">
            <v>0</v>
          </cell>
          <cell r="T2416">
            <v>4900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4900</v>
          </cell>
        </row>
        <row r="2417">
          <cell r="A2417" t="str">
            <v>HOMEROCASTELLANOSCASTELLANOS</v>
          </cell>
          <cell r="B2417">
            <v>0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11745</v>
          </cell>
          <cell r="P2417">
            <v>11745</v>
          </cell>
          <cell r="Q2417">
            <v>0</v>
          </cell>
          <cell r="R2417">
            <v>11745</v>
          </cell>
          <cell r="S2417">
            <v>0</v>
          </cell>
          <cell r="T2417">
            <v>11745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11745</v>
          </cell>
        </row>
        <row r="2418">
          <cell r="A2418" t="str">
            <v>HUERTA CASTILLO RAFAEL</v>
          </cell>
          <cell r="B2418">
            <v>0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3000</v>
          </cell>
          <cell r="M2418">
            <v>0</v>
          </cell>
          <cell r="N2418">
            <v>0</v>
          </cell>
          <cell r="O2418">
            <v>0</v>
          </cell>
          <cell r="P2418">
            <v>3000</v>
          </cell>
          <cell r="Q2418">
            <v>0</v>
          </cell>
          <cell r="R2418">
            <v>3000</v>
          </cell>
          <cell r="S2418">
            <v>0</v>
          </cell>
          <cell r="T2418">
            <v>3000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>
            <v>3000</v>
          </cell>
        </row>
        <row r="2419">
          <cell r="A2419" t="str">
            <v>HUGO ALFONSOHURTADORODRIGUEZ</v>
          </cell>
          <cell r="B2419">
            <v>0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1000</v>
          </cell>
          <cell r="O2419">
            <v>3600</v>
          </cell>
          <cell r="P2419">
            <v>4600</v>
          </cell>
          <cell r="Q2419">
            <v>0</v>
          </cell>
          <cell r="R2419">
            <v>4600</v>
          </cell>
          <cell r="S2419">
            <v>0</v>
          </cell>
          <cell r="T2419">
            <v>4600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>
            <v>4600</v>
          </cell>
        </row>
        <row r="2420">
          <cell r="A2420" t="str">
            <v xml:space="preserve">HUGO LARRIVA  ZUÑIGA </v>
          </cell>
          <cell r="B2420">
            <v>0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15660</v>
          </cell>
          <cell r="P2420">
            <v>15660</v>
          </cell>
          <cell r="Q2420">
            <v>0</v>
          </cell>
          <cell r="R2420">
            <v>15660</v>
          </cell>
          <cell r="S2420">
            <v>0</v>
          </cell>
          <cell r="T2420">
            <v>15660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15660</v>
          </cell>
        </row>
        <row r="2421">
          <cell r="A2421" t="str">
            <v xml:space="preserve">HUGO SEBASTIAN SANCHEZ  REAL </v>
          </cell>
          <cell r="B2421">
            <v>0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435</v>
          </cell>
          <cell r="O2421">
            <v>435</v>
          </cell>
          <cell r="P2421">
            <v>870</v>
          </cell>
          <cell r="Q2421">
            <v>0</v>
          </cell>
          <cell r="R2421">
            <v>870</v>
          </cell>
          <cell r="S2421">
            <v>0</v>
          </cell>
          <cell r="T2421">
            <v>870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870</v>
          </cell>
        </row>
        <row r="2422">
          <cell r="A2422" t="str">
            <v>HUMBERTO JAIROROGELMORENO</v>
          </cell>
          <cell r="B2422">
            <v>0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500</v>
          </cell>
          <cell r="O2422">
            <v>0</v>
          </cell>
          <cell r="P2422">
            <v>500</v>
          </cell>
          <cell r="Q2422">
            <v>0</v>
          </cell>
          <cell r="R2422">
            <v>500</v>
          </cell>
          <cell r="S2422">
            <v>0</v>
          </cell>
          <cell r="T2422">
            <v>500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>
            <v>500</v>
          </cell>
        </row>
        <row r="2423">
          <cell r="A2423" t="str">
            <v>HURTADO HERNANDEZ JORGE</v>
          </cell>
          <cell r="B2423">
            <v>0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3915</v>
          </cell>
          <cell r="P2423">
            <v>3915</v>
          </cell>
          <cell r="Q2423">
            <v>0</v>
          </cell>
          <cell r="R2423">
            <v>3915</v>
          </cell>
          <cell r="S2423">
            <v>0</v>
          </cell>
          <cell r="T2423">
            <v>3915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>
            <v>3915</v>
          </cell>
        </row>
        <row r="2424">
          <cell r="A2424" t="str">
            <v xml:space="preserve">IGNACIA CALDERON  MARTINEZ </v>
          </cell>
          <cell r="B2424">
            <v>0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1305</v>
          </cell>
          <cell r="P2424">
            <v>1305</v>
          </cell>
          <cell r="Q2424">
            <v>0</v>
          </cell>
          <cell r="R2424">
            <v>1305</v>
          </cell>
          <cell r="S2424">
            <v>0</v>
          </cell>
          <cell r="T2424">
            <v>1305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1305</v>
          </cell>
        </row>
        <row r="2425">
          <cell r="A2425" t="str">
            <v xml:space="preserve">IGNACIO MENDEZ  PORTALES </v>
          </cell>
          <cell r="B2425">
            <v>0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23490</v>
          </cell>
          <cell r="P2425">
            <v>23490</v>
          </cell>
          <cell r="Q2425">
            <v>0</v>
          </cell>
          <cell r="R2425">
            <v>23490</v>
          </cell>
          <cell r="S2425">
            <v>0</v>
          </cell>
          <cell r="T2425">
            <v>23490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23490</v>
          </cell>
        </row>
        <row r="2426">
          <cell r="A2426" t="str">
            <v>IGNACIORODRIGUEZORTIZ</v>
          </cell>
          <cell r="B2426">
            <v>0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15660</v>
          </cell>
          <cell r="P2426">
            <v>15660</v>
          </cell>
          <cell r="Q2426">
            <v>0</v>
          </cell>
          <cell r="R2426">
            <v>15660</v>
          </cell>
          <cell r="S2426">
            <v>0</v>
          </cell>
          <cell r="T2426">
            <v>15660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15660</v>
          </cell>
        </row>
        <row r="2427">
          <cell r="A2427" t="str">
            <v>ILIANA DENNISSAMANOECHEVERRIA</v>
          </cell>
          <cell r="B2427">
            <v>0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870</v>
          </cell>
          <cell r="O2427">
            <v>870</v>
          </cell>
          <cell r="P2427">
            <v>1740</v>
          </cell>
          <cell r="Q2427">
            <v>0</v>
          </cell>
          <cell r="R2427">
            <v>1740</v>
          </cell>
          <cell r="S2427">
            <v>0</v>
          </cell>
          <cell r="T2427">
            <v>1740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1740</v>
          </cell>
        </row>
        <row r="2428">
          <cell r="A2428" t="str">
            <v>INGRID ADRIANADIAZAVILEZ</v>
          </cell>
          <cell r="B2428">
            <v>0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870</v>
          </cell>
          <cell r="P2428">
            <v>870</v>
          </cell>
          <cell r="Q2428">
            <v>0</v>
          </cell>
          <cell r="R2428">
            <v>870</v>
          </cell>
          <cell r="S2428">
            <v>0</v>
          </cell>
          <cell r="T2428">
            <v>870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870</v>
          </cell>
        </row>
        <row r="2429">
          <cell r="A2429" t="str">
            <v>INGRID ALEJANDRADE LA CRUZCORTAZAR</v>
          </cell>
          <cell r="B2429">
            <v>0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9570</v>
          </cell>
          <cell r="P2429">
            <v>9570</v>
          </cell>
          <cell r="Q2429">
            <v>0</v>
          </cell>
          <cell r="R2429">
            <v>9570</v>
          </cell>
          <cell r="S2429">
            <v>0</v>
          </cell>
          <cell r="T2429">
            <v>9570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9570</v>
          </cell>
        </row>
        <row r="2430">
          <cell r="A2430" t="str">
            <v>IRIS CHARLOTTEMUY TOYANAYA</v>
          </cell>
          <cell r="B2430">
            <v>0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13230</v>
          </cell>
          <cell r="O2430">
            <v>4900</v>
          </cell>
          <cell r="P2430">
            <v>18130</v>
          </cell>
          <cell r="Q2430">
            <v>0</v>
          </cell>
          <cell r="R2430">
            <v>18130</v>
          </cell>
          <cell r="S2430">
            <v>0</v>
          </cell>
          <cell r="T2430">
            <v>18130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>
            <v>18130</v>
          </cell>
        </row>
        <row r="2431">
          <cell r="A2431" t="str">
            <v>IRVIN ARCENISVILLAREALMUKUL</v>
          </cell>
          <cell r="B2431">
            <v>0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7830</v>
          </cell>
          <cell r="P2431">
            <v>7830</v>
          </cell>
          <cell r="Q2431">
            <v>0</v>
          </cell>
          <cell r="R2431">
            <v>7830</v>
          </cell>
          <cell r="S2431">
            <v>0</v>
          </cell>
          <cell r="T2431">
            <v>7830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7830</v>
          </cell>
        </row>
        <row r="2432">
          <cell r="A2432" t="str">
            <v>IRVING MANUELUCANNAHUAT</v>
          </cell>
          <cell r="B2432">
            <v>0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7830</v>
          </cell>
          <cell r="P2432">
            <v>7830</v>
          </cell>
          <cell r="Q2432">
            <v>0</v>
          </cell>
          <cell r="R2432">
            <v>7830</v>
          </cell>
          <cell r="S2432">
            <v>0</v>
          </cell>
          <cell r="T2432">
            <v>7830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7830</v>
          </cell>
        </row>
        <row r="2433">
          <cell r="A2433" t="str">
            <v>ISAIALFONSONARANJO</v>
          </cell>
          <cell r="B2433">
            <v>0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5220</v>
          </cell>
          <cell r="P2433">
            <v>5220</v>
          </cell>
          <cell r="Q2433">
            <v>0</v>
          </cell>
          <cell r="R2433">
            <v>5220</v>
          </cell>
          <cell r="S2433">
            <v>0</v>
          </cell>
          <cell r="T2433">
            <v>5220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5220</v>
          </cell>
        </row>
        <row r="2434">
          <cell r="A2434" t="str">
            <v>ISAIASRAMIREZFIGUEROA</v>
          </cell>
          <cell r="B2434">
            <v>0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15660</v>
          </cell>
          <cell r="P2434">
            <v>15660</v>
          </cell>
          <cell r="Q2434">
            <v>0</v>
          </cell>
          <cell r="R2434">
            <v>15660</v>
          </cell>
          <cell r="S2434">
            <v>0</v>
          </cell>
          <cell r="T2434">
            <v>15660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15660</v>
          </cell>
        </row>
        <row r="2435">
          <cell r="A2435" t="str">
            <v>ISAIMADRIDDOMINGUEZ</v>
          </cell>
          <cell r="B2435">
            <v>0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15660</v>
          </cell>
          <cell r="P2435">
            <v>15660</v>
          </cell>
          <cell r="Q2435">
            <v>0</v>
          </cell>
          <cell r="R2435">
            <v>15660</v>
          </cell>
          <cell r="S2435">
            <v>0</v>
          </cell>
          <cell r="T2435">
            <v>15660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>
            <v>15660</v>
          </cell>
        </row>
        <row r="2436">
          <cell r="A2436" t="str">
            <v xml:space="preserve">ISIDRO UC  MATOS </v>
          </cell>
          <cell r="B2436">
            <v>0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5655</v>
          </cell>
          <cell r="P2436">
            <v>5655</v>
          </cell>
          <cell r="Q2436">
            <v>0</v>
          </cell>
          <cell r="R2436">
            <v>5655</v>
          </cell>
          <cell r="S2436">
            <v>0</v>
          </cell>
          <cell r="T2436">
            <v>5655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5655</v>
          </cell>
        </row>
        <row r="2437">
          <cell r="A2437" t="str">
            <v xml:space="preserve">ISMAEL AQUINO  RODRIGUEZ </v>
          </cell>
          <cell r="B2437">
            <v>0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2175</v>
          </cell>
          <cell r="P2437">
            <v>2175</v>
          </cell>
          <cell r="Q2437">
            <v>0</v>
          </cell>
          <cell r="R2437">
            <v>2175</v>
          </cell>
          <cell r="S2437">
            <v>0</v>
          </cell>
          <cell r="T2437">
            <v>2175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2175</v>
          </cell>
        </row>
        <row r="2438">
          <cell r="A2438" t="str">
            <v xml:space="preserve">ISMAEL MORALES  VAZQUEZ </v>
          </cell>
          <cell r="B2438">
            <v>0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7830</v>
          </cell>
          <cell r="P2438">
            <v>7830</v>
          </cell>
          <cell r="Q2438">
            <v>0</v>
          </cell>
          <cell r="R2438">
            <v>7830</v>
          </cell>
          <cell r="S2438">
            <v>0</v>
          </cell>
          <cell r="T2438">
            <v>7830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7830</v>
          </cell>
        </row>
        <row r="2439">
          <cell r="A2439" t="str">
            <v>ISMAEL ULISESKUAGUIRRE</v>
          </cell>
          <cell r="B2439">
            <v>0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9570</v>
          </cell>
          <cell r="P2439">
            <v>9570</v>
          </cell>
          <cell r="Q2439">
            <v>0</v>
          </cell>
          <cell r="R2439">
            <v>9570</v>
          </cell>
          <cell r="S2439">
            <v>0</v>
          </cell>
          <cell r="T2439">
            <v>9570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9570</v>
          </cell>
        </row>
        <row r="2440">
          <cell r="A2440" t="str">
            <v xml:space="preserve">ISRAEL CONTRERAS  DIAZ </v>
          </cell>
          <cell r="B2440">
            <v>0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2610</v>
          </cell>
          <cell r="P2440">
            <v>2610</v>
          </cell>
          <cell r="Q2440">
            <v>0</v>
          </cell>
          <cell r="R2440">
            <v>2610</v>
          </cell>
          <cell r="S2440">
            <v>0</v>
          </cell>
          <cell r="T2440">
            <v>2610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2610</v>
          </cell>
        </row>
        <row r="2441">
          <cell r="A2441" t="str">
            <v>ISRAELHERNANDEZHERNANDEZ</v>
          </cell>
          <cell r="B2441">
            <v>0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7830</v>
          </cell>
          <cell r="P2441">
            <v>7830</v>
          </cell>
          <cell r="Q2441">
            <v>0</v>
          </cell>
          <cell r="R2441">
            <v>7830</v>
          </cell>
          <cell r="S2441">
            <v>0</v>
          </cell>
          <cell r="T2441">
            <v>7830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7830</v>
          </cell>
        </row>
        <row r="2442">
          <cell r="A2442" t="str">
            <v>ISRAELHERNANDEZZEPEDA</v>
          </cell>
          <cell r="B2442">
            <v>0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11745</v>
          </cell>
          <cell r="P2442">
            <v>11745</v>
          </cell>
          <cell r="Q2442">
            <v>0</v>
          </cell>
          <cell r="R2442">
            <v>11745</v>
          </cell>
          <cell r="S2442">
            <v>0</v>
          </cell>
          <cell r="T2442">
            <v>11745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11745</v>
          </cell>
        </row>
        <row r="2443">
          <cell r="A2443" t="str">
            <v>ITZEL EVELIAOLIVERASANTOS</v>
          </cell>
          <cell r="B2443">
            <v>0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11745</v>
          </cell>
          <cell r="P2443">
            <v>11745</v>
          </cell>
          <cell r="Q2443">
            <v>0</v>
          </cell>
          <cell r="R2443">
            <v>11745</v>
          </cell>
          <cell r="S2443">
            <v>0</v>
          </cell>
          <cell r="T2443">
            <v>11745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11745</v>
          </cell>
        </row>
        <row r="2444">
          <cell r="A2444" t="str">
            <v xml:space="preserve">ITZEL GARAMENDI  CELIS </v>
          </cell>
          <cell r="B2444">
            <v>0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2000</v>
          </cell>
          <cell r="P2444">
            <v>2000</v>
          </cell>
          <cell r="Q2444">
            <v>0</v>
          </cell>
          <cell r="R2444">
            <v>2000</v>
          </cell>
          <cell r="S2444">
            <v>0</v>
          </cell>
          <cell r="T2444">
            <v>2000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2000</v>
          </cell>
        </row>
        <row r="2445">
          <cell r="A2445" t="str">
            <v>IZMAELVIANAEUAN</v>
          </cell>
          <cell r="B2445">
            <v>0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3480</v>
          </cell>
          <cell r="P2445">
            <v>3480</v>
          </cell>
          <cell r="Q2445">
            <v>0</v>
          </cell>
          <cell r="R2445">
            <v>3480</v>
          </cell>
          <cell r="S2445">
            <v>0</v>
          </cell>
          <cell r="T2445">
            <v>3480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3480</v>
          </cell>
        </row>
        <row r="2446">
          <cell r="A2446" t="str">
            <v xml:space="preserve">J.APOLINAR PIOQUINTO  ANALCO </v>
          </cell>
          <cell r="B2446">
            <v>0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7830</v>
          </cell>
          <cell r="P2446">
            <v>7830</v>
          </cell>
          <cell r="Q2446">
            <v>0</v>
          </cell>
          <cell r="R2446">
            <v>7830</v>
          </cell>
          <cell r="S2446">
            <v>0</v>
          </cell>
          <cell r="T2446">
            <v>7830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7830</v>
          </cell>
        </row>
        <row r="2447">
          <cell r="A2447" t="str">
            <v xml:space="preserve">JACKELYN RUIZ  CASTAN </v>
          </cell>
          <cell r="B2447">
            <v>0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2175</v>
          </cell>
          <cell r="P2447">
            <v>2175</v>
          </cell>
          <cell r="Q2447">
            <v>0</v>
          </cell>
          <cell r="R2447">
            <v>2175</v>
          </cell>
          <cell r="S2447">
            <v>0</v>
          </cell>
          <cell r="T2447">
            <v>2175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2175</v>
          </cell>
        </row>
        <row r="2448">
          <cell r="A2448" t="str">
            <v>VIATICOS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</row>
        <row r="2449">
          <cell r="A2449" t="str">
            <v>BENEFICIARIO</v>
          </cell>
          <cell r="B2449" t="str">
            <v>RUBRO EGRESOS</v>
          </cell>
          <cell r="C2449" t="str">
            <v>CUENTA</v>
          </cell>
          <cell r="D2449" t="str">
            <v>EJERCICIO 2010</v>
          </cell>
          <cell r="E2449" t="str">
            <v>EJERCICIO 2011</v>
          </cell>
          <cell r="F2449" t="str">
            <v>EJERCICIO 2012</v>
          </cell>
          <cell r="G2449" t="str">
            <v>EJERCICIO 2013</v>
          </cell>
          <cell r="H2449" t="str">
            <v>EJERCICIO 2014</v>
          </cell>
          <cell r="I2449" t="str">
            <v>EJERCICIO 2015</v>
          </cell>
          <cell r="J2449" t="str">
            <v>EJERCICIO 2016</v>
          </cell>
          <cell r="K2449" t="str">
            <v>Total Hasta 2016</v>
          </cell>
          <cell r="L2449" t="str">
            <v>EJERCICIO 2017</v>
          </cell>
          <cell r="M2449" t="str">
            <v>EJERCICIO 2018</v>
          </cell>
          <cell r="N2449" t="str">
            <v>EJERCICIO 2019</v>
          </cell>
          <cell r="O2449" t="str">
            <v>EJERCICIO 2020</v>
          </cell>
          <cell r="P2449" t="str">
            <v>Total general EGRESOS</v>
          </cell>
          <cell r="Q2449" t="str">
            <v>DIFERENCIA</v>
          </cell>
          <cell r="R2449" t="str">
            <v>SALDO EN BALANZA AL 31 DE DICIEMBRE 2020</v>
          </cell>
          <cell r="S2449" t="str">
            <v>CXP GENERADAS EN EL MES  (ENERO 2021)</v>
          </cell>
          <cell r="T2449" t="str">
            <v>TOTAL CXP AL 31 DE ENERO 2021</v>
          </cell>
          <cell r="U2449" t="str">
            <v>PAGOS CON RECURSOS PARA (ADEFAS 2020)</v>
          </cell>
          <cell r="V2449" t="str">
            <v>PAGOS VON RECURSOS PARA (PASIVOS 2020)</v>
          </cell>
          <cell r="W2449" t="str">
            <v>PAGOS CON RECURSOS 2021</v>
          </cell>
          <cell r="X2449" t="str">
            <v>TOTAL PAGADO EN EL MES DE ENERO 2021</v>
          </cell>
          <cell r="Y2449" t="str">
            <v>SALDO FINAL</v>
          </cell>
        </row>
        <row r="2450">
          <cell r="A2450" t="str">
            <v xml:space="preserve">JACQUELINE MIRIAM OSNAYA  SANCHEZ </v>
          </cell>
          <cell r="B2450">
            <v>0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7000</v>
          </cell>
          <cell r="P2450">
            <v>7000</v>
          </cell>
          <cell r="Q2450">
            <v>0</v>
          </cell>
          <cell r="R2450">
            <v>7000</v>
          </cell>
          <cell r="S2450">
            <v>0</v>
          </cell>
          <cell r="T2450">
            <v>7000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7000</v>
          </cell>
        </row>
        <row r="2451">
          <cell r="A2451" t="str">
            <v>JADE MAYRETHOLIVERAMONTALVO</v>
          </cell>
          <cell r="B2451">
            <v>0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870</v>
          </cell>
          <cell r="O2451">
            <v>0</v>
          </cell>
          <cell r="P2451">
            <v>870</v>
          </cell>
          <cell r="Q2451">
            <v>0</v>
          </cell>
          <cell r="R2451">
            <v>870</v>
          </cell>
          <cell r="S2451">
            <v>0</v>
          </cell>
          <cell r="T2451">
            <v>870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870</v>
          </cell>
        </row>
        <row r="2452">
          <cell r="A2452" t="str">
            <v xml:space="preserve">JAIME ALBERTO MENDEZ  MENA </v>
          </cell>
          <cell r="B2452">
            <v>0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1305</v>
          </cell>
          <cell r="P2452">
            <v>1305</v>
          </cell>
          <cell r="Q2452">
            <v>0</v>
          </cell>
          <cell r="R2452">
            <v>1305</v>
          </cell>
          <cell r="S2452">
            <v>0</v>
          </cell>
          <cell r="T2452">
            <v>1305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1305</v>
          </cell>
        </row>
        <row r="2453">
          <cell r="A2453" t="str">
            <v>JAIME BENJAMINMARTINCAHUM</v>
          </cell>
          <cell r="B2453">
            <v>0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8265</v>
          </cell>
          <cell r="P2453">
            <v>8265</v>
          </cell>
          <cell r="Q2453">
            <v>0</v>
          </cell>
          <cell r="R2453">
            <v>8265</v>
          </cell>
          <cell r="S2453">
            <v>0</v>
          </cell>
          <cell r="T2453">
            <v>8265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8265</v>
          </cell>
        </row>
        <row r="2454">
          <cell r="A2454" t="str">
            <v xml:space="preserve">JAIRO GARCIA  MENDEZ </v>
          </cell>
          <cell r="B2454">
            <v>0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7830</v>
          </cell>
          <cell r="P2454">
            <v>7830</v>
          </cell>
          <cell r="Q2454">
            <v>0</v>
          </cell>
          <cell r="R2454">
            <v>7830</v>
          </cell>
          <cell r="S2454">
            <v>0</v>
          </cell>
          <cell r="T2454">
            <v>7830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7830</v>
          </cell>
        </row>
        <row r="2455">
          <cell r="A2455" t="str">
            <v>JANNET ANAIDCORONAMENDEZ</v>
          </cell>
          <cell r="B2455">
            <v>0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1740</v>
          </cell>
          <cell r="O2455">
            <v>0</v>
          </cell>
          <cell r="P2455">
            <v>1740</v>
          </cell>
          <cell r="Q2455">
            <v>0</v>
          </cell>
          <cell r="R2455">
            <v>1740</v>
          </cell>
          <cell r="S2455">
            <v>0</v>
          </cell>
          <cell r="T2455">
            <v>1740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1740</v>
          </cell>
        </row>
        <row r="2456">
          <cell r="A2456" t="str">
            <v xml:space="preserve">JAVIER ANDRES MONTOYA  ORTEGA </v>
          </cell>
          <cell r="B2456">
            <v>0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1740</v>
          </cell>
          <cell r="O2456">
            <v>0</v>
          </cell>
          <cell r="P2456">
            <v>1740</v>
          </cell>
          <cell r="Q2456">
            <v>0</v>
          </cell>
          <cell r="R2456">
            <v>1740</v>
          </cell>
          <cell r="S2456">
            <v>0</v>
          </cell>
          <cell r="T2456">
            <v>1740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1740</v>
          </cell>
        </row>
        <row r="2457">
          <cell r="A2457" t="str">
            <v xml:space="preserve">JAVIER MAGAÑA  GONZALEZ </v>
          </cell>
          <cell r="B2457">
            <v>0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1740</v>
          </cell>
          <cell r="P2457">
            <v>1740</v>
          </cell>
          <cell r="Q2457">
            <v>0</v>
          </cell>
          <cell r="R2457">
            <v>1740</v>
          </cell>
          <cell r="S2457">
            <v>0</v>
          </cell>
          <cell r="T2457">
            <v>1740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1740</v>
          </cell>
        </row>
        <row r="2458">
          <cell r="A2458" t="str">
            <v xml:space="preserve">JAVIER TUN  TUZ </v>
          </cell>
          <cell r="B2458">
            <v>0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9135</v>
          </cell>
          <cell r="P2458">
            <v>9135</v>
          </cell>
          <cell r="Q2458">
            <v>0</v>
          </cell>
          <cell r="R2458">
            <v>9135</v>
          </cell>
          <cell r="S2458">
            <v>0</v>
          </cell>
          <cell r="T2458">
            <v>9135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9135</v>
          </cell>
        </row>
        <row r="2459">
          <cell r="A2459" t="str">
            <v xml:space="preserve">JAVIER VICENTE CASTRO  RAMIREZ </v>
          </cell>
          <cell r="B2459">
            <v>0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5220</v>
          </cell>
          <cell r="P2459">
            <v>5220</v>
          </cell>
          <cell r="Q2459">
            <v>0</v>
          </cell>
          <cell r="R2459">
            <v>5220</v>
          </cell>
          <cell r="S2459">
            <v>0</v>
          </cell>
          <cell r="T2459">
            <v>5220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5220</v>
          </cell>
        </row>
        <row r="2460">
          <cell r="A2460" t="str">
            <v>JAVIERANAYAGARCIA</v>
          </cell>
          <cell r="B2460">
            <v>0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15660</v>
          </cell>
          <cell r="P2460">
            <v>15660</v>
          </cell>
          <cell r="Q2460">
            <v>0</v>
          </cell>
          <cell r="R2460">
            <v>15660</v>
          </cell>
          <cell r="S2460">
            <v>0</v>
          </cell>
          <cell r="T2460">
            <v>15660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15660</v>
          </cell>
        </row>
        <row r="2461">
          <cell r="A2461" t="str">
            <v>JAWAHARLAL DAMIANLOPEZHERRERA</v>
          </cell>
          <cell r="B2461">
            <v>0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2610</v>
          </cell>
          <cell r="P2461">
            <v>2610</v>
          </cell>
          <cell r="Q2461">
            <v>0</v>
          </cell>
          <cell r="R2461">
            <v>2610</v>
          </cell>
          <cell r="S2461">
            <v>0</v>
          </cell>
          <cell r="T2461">
            <v>2610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2610</v>
          </cell>
        </row>
        <row r="2462">
          <cell r="A2462" t="str">
            <v>JAZMINHERNANDEZGUERRA</v>
          </cell>
          <cell r="B2462">
            <v>0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7830</v>
          </cell>
          <cell r="P2462">
            <v>7830</v>
          </cell>
          <cell r="Q2462">
            <v>0</v>
          </cell>
          <cell r="R2462">
            <v>7830</v>
          </cell>
          <cell r="S2462">
            <v>0</v>
          </cell>
          <cell r="T2462">
            <v>7830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7830</v>
          </cell>
        </row>
        <row r="2463">
          <cell r="A2463" t="str">
            <v>JEAN PIERREGONGORAANCA</v>
          </cell>
          <cell r="B2463">
            <v>0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8700</v>
          </cell>
          <cell r="P2463">
            <v>8700</v>
          </cell>
          <cell r="Q2463">
            <v>0</v>
          </cell>
          <cell r="R2463">
            <v>8700</v>
          </cell>
          <cell r="S2463">
            <v>0</v>
          </cell>
          <cell r="T2463">
            <v>8700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8700</v>
          </cell>
        </row>
        <row r="2464">
          <cell r="A2464" t="str">
            <v>JENRITIQUEVICENTE</v>
          </cell>
          <cell r="B2464">
            <v>0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7830</v>
          </cell>
          <cell r="P2464">
            <v>7830</v>
          </cell>
          <cell r="Q2464">
            <v>0</v>
          </cell>
          <cell r="R2464">
            <v>7830</v>
          </cell>
          <cell r="S2464">
            <v>0</v>
          </cell>
          <cell r="T2464">
            <v>7830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7830</v>
          </cell>
        </row>
        <row r="2465">
          <cell r="A2465" t="str">
            <v>JESSICA NUBIASARMIENTOCARRAL</v>
          </cell>
          <cell r="B2465">
            <v>0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1500</v>
          </cell>
          <cell r="P2465">
            <v>1500</v>
          </cell>
          <cell r="Q2465">
            <v>0</v>
          </cell>
          <cell r="R2465">
            <v>1500</v>
          </cell>
          <cell r="S2465">
            <v>0</v>
          </cell>
          <cell r="T2465">
            <v>1500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1500</v>
          </cell>
        </row>
        <row r="2466">
          <cell r="A2466" t="str">
            <v>JESSICABAUTISTAESCAMILLA</v>
          </cell>
          <cell r="B2466">
            <v>0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7830</v>
          </cell>
          <cell r="P2466">
            <v>7830</v>
          </cell>
          <cell r="Q2466">
            <v>0</v>
          </cell>
          <cell r="R2466">
            <v>7830</v>
          </cell>
          <cell r="S2466">
            <v>0</v>
          </cell>
          <cell r="T2466">
            <v>7830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7830</v>
          </cell>
        </row>
        <row r="2467">
          <cell r="A2467" t="str">
            <v>JESUS ADEMARCANCHEBUENFIL</v>
          </cell>
          <cell r="B2467">
            <v>0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3480</v>
          </cell>
          <cell r="P2467">
            <v>3480</v>
          </cell>
          <cell r="Q2467">
            <v>0</v>
          </cell>
          <cell r="R2467">
            <v>3480</v>
          </cell>
          <cell r="S2467">
            <v>0</v>
          </cell>
          <cell r="T2467">
            <v>3480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3480</v>
          </cell>
        </row>
        <row r="2468">
          <cell r="A2468" t="str">
            <v>JESUS ADRIANCHIMGUERRERO</v>
          </cell>
          <cell r="B2468">
            <v>0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4350</v>
          </cell>
          <cell r="P2468">
            <v>4350</v>
          </cell>
          <cell r="Q2468">
            <v>0</v>
          </cell>
          <cell r="R2468">
            <v>4350</v>
          </cell>
          <cell r="S2468">
            <v>0</v>
          </cell>
          <cell r="T2468">
            <v>4350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4350</v>
          </cell>
        </row>
        <row r="2469">
          <cell r="A2469" t="str">
            <v xml:space="preserve">JESUS ALBERTO AGUILAR  MEDRANO </v>
          </cell>
          <cell r="B2469">
            <v>0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5220</v>
          </cell>
          <cell r="P2469">
            <v>5220</v>
          </cell>
          <cell r="Q2469">
            <v>0</v>
          </cell>
          <cell r="R2469">
            <v>5220</v>
          </cell>
          <cell r="S2469">
            <v>0</v>
          </cell>
          <cell r="T2469">
            <v>5220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5220</v>
          </cell>
        </row>
        <row r="2470">
          <cell r="A2470" t="str">
            <v>JESUS ALBERTOBAÑUELOSJIMENEZ</v>
          </cell>
          <cell r="B2470">
            <v>0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870</v>
          </cell>
          <cell r="P2470">
            <v>870</v>
          </cell>
          <cell r="Q2470">
            <v>0</v>
          </cell>
          <cell r="R2470">
            <v>870</v>
          </cell>
          <cell r="S2470">
            <v>0</v>
          </cell>
          <cell r="T2470">
            <v>870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870</v>
          </cell>
        </row>
        <row r="2471">
          <cell r="A2471" t="str">
            <v>JESUS ALBERTOPERAZACUEVAS</v>
          </cell>
          <cell r="B2471">
            <v>0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7830</v>
          </cell>
          <cell r="P2471">
            <v>7830</v>
          </cell>
          <cell r="Q2471">
            <v>0</v>
          </cell>
          <cell r="R2471">
            <v>7830</v>
          </cell>
          <cell r="S2471">
            <v>0</v>
          </cell>
          <cell r="T2471">
            <v>7830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7830</v>
          </cell>
        </row>
        <row r="2472">
          <cell r="A2472" t="str">
            <v>JESUS ALBERTOTORRESREYES</v>
          </cell>
          <cell r="B2472">
            <v>0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870</v>
          </cell>
          <cell r="P2472">
            <v>870</v>
          </cell>
          <cell r="Q2472">
            <v>0</v>
          </cell>
          <cell r="R2472">
            <v>870</v>
          </cell>
          <cell r="S2472">
            <v>0</v>
          </cell>
          <cell r="T2472">
            <v>870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870</v>
          </cell>
        </row>
        <row r="2473">
          <cell r="A2473" t="str">
            <v>JESUS ALEJANDROPECHVALDEZ</v>
          </cell>
          <cell r="B2473">
            <v>0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7830</v>
          </cell>
          <cell r="P2473">
            <v>7830</v>
          </cell>
          <cell r="Q2473">
            <v>0</v>
          </cell>
          <cell r="R2473">
            <v>7830</v>
          </cell>
          <cell r="S2473">
            <v>0</v>
          </cell>
          <cell r="T2473">
            <v>7830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7830</v>
          </cell>
        </row>
        <row r="2474">
          <cell r="A2474" t="str">
            <v>JESUS ANGELHERNANDEZLUNA</v>
          </cell>
          <cell r="B2474">
            <v>0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7830</v>
          </cell>
          <cell r="P2474">
            <v>7830</v>
          </cell>
          <cell r="Q2474">
            <v>0</v>
          </cell>
          <cell r="R2474">
            <v>7830</v>
          </cell>
          <cell r="S2474">
            <v>0</v>
          </cell>
          <cell r="T2474">
            <v>7830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7830</v>
          </cell>
        </row>
        <row r="2475">
          <cell r="A2475" t="str">
            <v>JESUS ARIELUANKANTUN</v>
          </cell>
          <cell r="B2475">
            <v>0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5655</v>
          </cell>
          <cell r="P2475">
            <v>5655</v>
          </cell>
          <cell r="Q2475">
            <v>0</v>
          </cell>
          <cell r="R2475">
            <v>5655</v>
          </cell>
          <cell r="S2475">
            <v>0</v>
          </cell>
          <cell r="T2475">
            <v>5655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5655</v>
          </cell>
        </row>
        <row r="2476">
          <cell r="A2476" t="str">
            <v xml:space="preserve">JESUS BORGES  CHABLE </v>
          </cell>
          <cell r="B2476">
            <v>0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2610</v>
          </cell>
          <cell r="O2476">
            <v>4350</v>
          </cell>
          <cell r="P2476">
            <v>6960</v>
          </cell>
          <cell r="Q2476">
            <v>0</v>
          </cell>
          <cell r="R2476">
            <v>6960</v>
          </cell>
          <cell r="S2476">
            <v>0</v>
          </cell>
          <cell r="T2476">
            <v>6960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6960</v>
          </cell>
        </row>
        <row r="2477">
          <cell r="A2477" t="str">
            <v>JESUS DEMETRIONARVAEZCAN</v>
          </cell>
          <cell r="B2477">
            <v>0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3915</v>
          </cell>
          <cell r="P2477">
            <v>3915</v>
          </cell>
          <cell r="Q2477">
            <v>0</v>
          </cell>
          <cell r="R2477">
            <v>3915</v>
          </cell>
          <cell r="S2477">
            <v>0</v>
          </cell>
          <cell r="T2477">
            <v>3915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3915</v>
          </cell>
        </row>
        <row r="2478">
          <cell r="A2478" t="str">
            <v>JESUS EDUARDOACPECH</v>
          </cell>
          <cell r="B2478">
            <v>0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5220</v>
          </cell>
          <cell r="P2478">
            <v>5220</v>
          </cell>
          <cell r="Q2478">
            <v>0</v>
          </cell>
          <cell r="R2478">
            <v>5220</v>
          </cell>
          <cell r="S2478">
            <v>0</v>
          </cell>
          <cell r="T2478">
            <v>5220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5220</v>
          </cell>
        </row>
        <row r="2479">
          <cell r="A2479" t="str">
            <v xml:space="preserve">JESUS JAVIER GAMBOA  PACHECO </v>
          </cell>
          <cell r="B2479">
            <v>0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9570</v>
          </cell>
          <cell r="P2479">
            <v>9570</v>
          </cell>
          <cell r="Q2479">
            <v>0</v>
          </cell>
          <cell r="R2479">
            <v>9570</v>
          </cell>
          <cell r="S2479">
            <v>0</v>
          </cell>
          <cell r="T2479">
            <v>9570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9570</v>
          </cell>
        </row>
        <row r="2480">
          <cell r="A2480" t="str">
            <v xml:space="preserve">JESUS RICARDO AYALA  RAMIREZ </v>
          </cell>
          <cell r="B2480">
            <v>0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7300</v>
          </cell>
          <cell r="P2480">
            <v>7300</v>
          </cell>
          <cell r="Q2480">
            <v>0</v>
          </cell>
          <cell r="R2480">
            <v>7300</v>
          </cell>
          <cell r="S2480">
            <v>0</v>
          </cell>
          <cell r="T2480">
            <v>7300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7300</v>
          </cell>
        </row>
        <row r="2481">
          <cell r="A2481" t="str">
            <v xml:space="preserve">JESUS UC  MORALES </v>
          </cell>
          <cell r="B2481">
            <v>0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7830</v>
          </cell>
          <cell r="P2481">
            <v>7830</v>
          </cell>
          <cell r="Q2481">
            <v>0</v>
          </cell>
          <cell r="R2481">
            <v>7830</v>
          </cell>
          <cell r="S2481">
            <v>0</v>
          </cell>
          <cell r="T2481">
            <v>7830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7830</v>
          </cell>
        </row>
        <row r="2482">
          <cell r="A2482" t="str">
            <v>JESUSLOPEZESCOBAR</v>
          </cell>
          <cell r="B2482">
            <v>0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3915</v>
          </cell>
          <cell r="P2482">
            <v>3915</v>
          </cell>
          <cell r="Q2482">
            <v>0</v>
          </cell>
          <cell r="R2482">
            <v>3915</v>
          </cell>
          <cell r="S2482">
            <v>0</v>
          </cell>
          <cell r="T2482">
            <v>3915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3915</v>
          </cell>
        </row>
        <row r="2483">
          <cell r="A2483" t="str">
            <v>JESUSMARQUEZAGUILAR</v>
          </cell>
          <cell r="B2483">
            <v>0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7830</v>
          </cell>
          <cell r="P2483">
            <v>7830</v>
          </cell>
          <cell r="Q2483">
            <v>0</v>
          </cell>
          <cell r="R2483">
            <v>7830</v>
          </cell>
          <cell r="S2483">
            <v>0</v>
          </cell>
          <cell r="T2483">
            <v>7830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7830</v>
          </cell>
        </row>
        <row r="2484">
          <cell r="A2484" t="str">
            <v>JESUSPEREZABARCA</v>
          </cell>
          <cell r="B2484">
            <v>0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19575</v>
          </cell>
          <cell r="P2484">
            <v>19575</v>
          </cell>
          <cell r="Q2484">
            <v>0</v>
          </cell>
          <cell r="R2484">
            <v>19575</v>
          </cell>
          <cell r="S2484">
            <v>0</v>
          </cell>
          <cell r="T2484">
            <v>19575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19575</v>
          </cell>
        </row>
        <row r="2485">
          <cell r="A2485" t="str">
            <v>JHOANNA CRISTELLMUÑOZPEREZ</v>
          </cell>
          <cell r="B2485">
            <v>0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13230</v>
          </cell>
          <cell r="O2485">
            <v>8820</v>
          </cell>
          <cell r="P2485">
            <v>22050</v>
          </cell>
          <cell r="Q2485">
            <v>0</v>
          </cell>
          <cell r="R2485">
            <v>22050</v>
          </cell>
          <cell r="S2485">
            <v>0</v>
          </cell>
          <cell r="T2485">
            <v>22050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22050</v>
          </cell>
        </row>
        <row r="2486">
          <cell r="A2486" t="str">
            <v>JHONNY JOELDIAZCANUL</v>
          </cell>
          <cell r="B2486">
            <v>0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435</v>
          </cell>
          <cell r="O2486">
            <v>0</v>
          </cell>
          <cell r="P2486">
            <v>435</v>
          </cell>
          <cell r="Q2486">
            <v>0</v>
          </cell>
          <cell r="R2486">
            <v>435</v>
          </cell>
          <cell r="S2486">
            <v>0</v>
          </cell>
          <cell r="T2486">
            <v>435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435</v>
          </cell>
        </row>
        <row r="2487">
          <cell r="A2487" t="str">
            <v>JIMENEZ CORTEZ CAROLINA</v>
          </cell>
          <cell r="B2487">
            <v>0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2610</v>
          </cell>
          <cell r="P2487">
            <v>2610</v>
          </cell>
          <cell r="Q2487">
            <v>0</v>
          </cell>
          <cell r="R2487">
            <v>2610</v>
          </cell>
          <cell r="S2487">
            <v>0</v>
          </cell>
          <cell r="T2487">
            <v>2610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2610</v>
          </cell>
        </row>
        <row r="2488">
          <cell r="A2488" t="str">
            <v xml:space="preserve">JIMENEZ HERNANDEZ LIBNI   </v>
          </cell>
          <cell r="B2488">
            <v>0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1740</v>
          </cell>
          <cell r="P2488">
            <v>1740</v>
          </cell>
          <cell r="Q2488">
            <v>0</v>
          </cell>
          <cell r="R2488">
            <v>1740</v>
          </cell>
          <cell r="S2488">
            <v>0</v>
          </cell>
          <cell r="T2488">
            <v>1740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1740</v>
          </cell>
        </row>
        <row r="2489">
          <cell r="A2489" t="str">
            <v>JIMENEZ MOSQUEDA RAMIRO</v>
          </cell>
          <cell r="B2489">
            <v>0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13050</v>
          </cell>
          <cell r="O2489">
            <v>0</v>
          </cell>
          <cell r="P2489">
            <v>13050</v>
          </cell>
          <cell r="Q2489">
            <v>0</v>
          </cell>
          <cell r="R2489">
            <v>13050</v>
          </cell>
          <cell r="S2489">
            <v>0</v>
          </cell>
          <cell r="T2489">
            <v>13050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13050</v>
          </cell>
        </row>
        <row r="2490">
          <cell r="A2490" t="str">
            <v>JIMENEZ REJON JORGE HUMBERTO REYNERD</v>
          </cell>
          <cell r="B2490">
            <v>0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6525</v>
          </cell>
          <cell r="P2490">
            <v>6525</v>
          </cell>
          <cell r="Q2490">
            <v>0</v>
          </cell>
          <cell r="R2490">
            <v>6525</v>
          </cell>
          <cell r="S2490">
            <v>0</v>
          </cell>
          <cell r="T2490">
            <v>6525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6525</v>
          </cell>
        </row>
        <row r="2491">
          <cell r="A2491" t="str">
            <v>JIMENEZ VERA RAMIRO</v>
          </cell>
          <cell r="B2491">
            <v>0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2750</v>
          </cell>
          <cell r="M2491">
            <v>0</v>
          </cell>
          <cell r="N2491">
            <v>0</v>
          </cell>
          <cell r="O2491">
            <v>0</v>
          </cell>
          <cell r="P2491">
            <v>2750</v>
          </cell>
          <cell r="Q2491">
            <v>0</v>
          </cell>
          <cell r="R2491">
            <v>2750</v>
          </cell>
          <cell r="S2491">
            <v>0</v>
          </cell>
          <cell r="T2491">
            <v>2750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2750</v>
          </cell>
        </row>
        <row r="2492">
          <cell r="A2492" t="str">
            <v xml:space="preserve">JOAQUIN HUMBERTO KOH  CAN </v>
          </cell>
          <cell r="B2492">
            <v>0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3480</v>
          </cell>
          <cell r="O2492">
            <v>0</v>
          </cell>
          <cell r="P2492">
            <v>3480</v>
          </cell>
          <cell r="Q2492">
            <v>0</v>
          </cell>
          <cell r="R2492">
            <v>3480</v>
          </cell>
          <cell r="S2492">
            <v>0</v>
          </cell>
          <cell r="T2492">
            <v>3480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3480</v>
          </cell>
        </row>
        <row r="2493">
          <cell r="A2493" t="str">
            <v>JOCELYN JUNUEMCRUZUC</v>
          </cell>
          <cell r="B2493">
            <v>0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3480</v>
          </cell>
          <cell r="P2493">
            <v>3480</v>
          </cell>
          <cell r="Q2493">
            <v>0</v>
          </cell>
          <cell r="R2493">
            <v>3480</v>
          </cell>
          <cell r="S2493">
            <v>0</v>
          </cell>
          <cell r="T2493">
            <v>3480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3480</v>
          </cell>
        </row>
        <row r="2494">
          <cell r="A2494" t="str">
            <v xml:space="preserve">JOEL CHAN  CASTELLANOS </v>
          </cell>
          <cell r="B2494">
            <v>0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2610</v>
          </cell>
          <cell r="P2494">
            <v>2610</v>
          </cell>
          <cell r="Q2494">
            <v>0</v>
          </cell>
          <cell r="R2494">
            <v>2610</v>
          </cell>
          <cell r="S2494">
            <v>0</v>
          </cell>
          <cell r="T2494">
            <v>2610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2610</v>
          </cell>
        </row>
        <row r="2495">
          <cell r="A2495" t="str">
            <v>JOEL DAVIDYAMTUN</v>
          </cell>
          <cell r="B2495">
            <v>0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1740</v>
          </cell>
          <cell r="O2495">
            <v>6090</v>
          </cell>
          <cell r="P2495">
            <v>7830</v>
          </cell>
          <cell r="Q2495">
            <v>0</v>
          </cell>
          <cell r="R2495">
            <v>7830</v>
          </cell>
          <cell r="S2495">
            <v>0</v>
          </cell>
          <cell r="T2495">
            <v>7830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7830</v>
          </cell>
        </row>
        <row r="2496">
          <cell r="A2496" t="str">
            <v>VIATICOS</v>
          </cell>
          <cell r="B2496">
            <v>0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</row>
        <row r="2497">
          <cell r="A2497" t="str">
            <v>BENEFICIARIO</v>
          </cell>
          <cell r="B2497" t="str">
            <v>RUBRO EGRESOS</v>
          </cell>
          <cell r="C2497" t="str">
            <v>CUENTA</v>
          </cell>
          <cell r="D2497" t="str">
            <v>EJERCICIO 2010</v>
          </cell>
          <cell r="E2497" t="str">
            <v>EJERCICIO 2011</v>
          </cell>
          <cell r="F2497" t="str">
            <v>EJERCICIO 2012</v>
          </cell>
          <cell r="G2497" t="str">
            <v>EJERCICIO 2013</v>
          </cell>
          <cell r="H2497" t="str">
            <v>EJERCICIO 2014</v>
          </cell>
          <cell r="I2497" t="str">
            <v>EJERCICIO 2015</v>
          </cell>
          <cell r="J2497" t="str">
            <v>EJERCICIO 2016</v>
          </cell>
          <cell r="K2497" t="str">
            <v>Total Hasta 2016</v>
          </cell>
          <cell r="L2497" t="str">
            <v>EJERCICIO 2017</v>
          </cell>
          <cell r="M2497" t="str">
            <v>EJERCICIO 2018</v>
          </cell>
          <cell r="N2497" t="str">
            <v>EJERCICIO 2019</v>
          </cell>
          <cell r="O2497" t="str">
            <v>EJERCICIO 2020</v>
          </cell>
          <cell r="P2497" t="str">
            <v>Total general EGRESOS</v>
          </cell>
          <cell r="Q2497" t="str">
            <v>DIFERENCIA</v>
          </cell>
          <cell r="R2497" t="str">
            <v>SALDO EN BALANZA AL 31 DE DICIEMBRE 2020</v>
          </cell>
          <cell r="S2497" t="str">
            <v>CXP GENERADAS EN EL MES  (ENERO 2021)</v>
          </cell>
          <cell r="T2497" t="str">
            <v>TOTAL CXP AL 31 DE ENERO 2021</v>
          </cell>
          <cell r="U2497" t="str">
            <v>PAGOS CON RECURSOS PARA (ADEFAS 2020)</v>
          </cell>
          <cell r="V2497" t="str">
            <v>PAGOS VON RECURSOS PARA (PASIVOS 2020)</v>
          </cell>
          <cell r="W2497" t="str">
            <v>PAGOS CON RECURSOS 2021</v>
          </cell>
          <cell r="X2497" t="str">
            <v>TOTAL PAGADO EN EL MES DE ENERO 2021</v>
          </cell>
          <cell r="Y2497" t="str">
            <v>SALDO FINAL</v>
          </cell>
        </row>
        <row r="2498">
          <cell r="A2498" t="str">
            <v>JOEL SEBASTIANTUKUCHGARCIA</v>
          </cell>
          <cell r="B2498">
            <v>0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435</v>
          </cell>
          <cell r="O2498">
            <v>0</v>
          </cell>
          <cell r="P2498">
            <v>435</v>
          </cell>
          <cell r="Q2498">
            <v>0</v>
          </cell>
          <cell r="R2498">
            <v>435</v>
          </cell>
          <cell r="S2498">
            <v>0</v>
          </cell>
          <cell r="T2498">
            <v>435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435</v>
          </cell>
        </row>
        <row r="2499">
          <cell r="A2499" t="str">
            <v>JOELESCALANTEOLIVERA</v>
          </cell>
          <cell r="B2499">
            <v>0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3480</v>
          </cell>
          <cell r="P2499">
            <v>3480</v>
          </cell>
          <cell r="Q2499">
            <v>0</v>
          </cell>
          <cell r="R2499">
            <v>3480</v>
          </cell>
          <cell r="S2499">
            <v>0</v>
          </cell>
          <cell r="T2499">
            <v>3480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Y2499">
            <v>3480</v>
          </cell>
        </row>
        <row r="2500">
          <cell r="A2500" t="str">
            <v>JOELMARTINEZHERNANDEZ</v>
          </cell>
          <cell r="B2500">
            <v>0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15660</v>
          </cell>
          <cell r="P2500">
            <v>15660</v>
          </cell>
          <cell r="Q2500">
            <v>0</v>
          </cell>
          <cell r="R2500">
            <v>15660</v>
          </cell>
          <cell r="S2500">
            <v>0</v>
          </cell>
          <cell r="T2500">
            <v>15660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15660</v>
          </cell>
        </row>
        <row r="2501">
          <cell r="A2501" t="str">
            <v xml:space="preserve">JOHNATAN SAEL ARTEAGA  MACIAS </v>
          </cell>
          <cell r="B2501">
            <v>0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1305</v>
          </cell>
          <cell r="O2501">
            <v>435</v>
          </cell>
          <cell r="P2501">
            <v>1740</v>
          </cell>
          <cell r="Q2501">
            <v>0</v>
          </cell>
          <cell r="R2501">
            <v>1740</v>
          </cell>
          <cell r="S2501">
            <v>0</v>
          </cell>
          <cell r="T2501">
            <v>1740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1740</v>
          </cell>
        </row>
        <row r="2502">
          <cell r="A2502" t="str">
            <v>JONATHAN AARONTORRESANGEL</v>
          </cell>
          <cell r="B2502">
            <v>0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16380</v>
          </cell>
          <cell r="P2502">
            <v>16380</v>
          </cell>
          <cell r="Q2502">
            <v>0</v>
          </cell>
          <cell r="R2502">
            <v>16380</v>
          </cell>
          <cell r="S2502">
            <v>0</v>
          </cell>
          <cell r="T2502">
            <v>16380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16380</v>
          </cell>
        </row>
        <row r="2503">
          <cell r="A2503" t="str">
            <v>JONATHAN ADOLFOGONZALEZGARCIA</v>
          </cell>
          <cell r="B2503">
            <v>0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1305</v>
          </cell>
          <cell r="P2503">
            <v>1305</v>
          </cell>
          <cell r="Q2503">
            <v>0</v>
          </cell>
          <cell r="R2503">
            <v>1305</v>
          </cell>
          <cell r="S2503">
            <v>0</v>
          </cell>
          <cell r="T2503">
            <v>1305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>
            <v>1305</v>
          </cell>
        </row>
        <row r="2504">
          <cell r="A2504" t="str">
            <v>JONATHAN ALDAIRCHANCUTZ</v>
          </cell>
          <cell r="B2504">
            <v>0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6960</v>
          </cell>
          <cell r="O2504">
            <v>0</v>
          </cell>
          <cell r="P2504">
            <v>6960</v>
          </cell>
          <cell r="Q2504">
            <v>0</v>
          </cell>
          <cell r="R2504">
            <v>6960</v>
          </cell>
          <cell r="S2504">
            <v>0</v>
          </cell>
          <cell r="T2504">
            <v>6960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6960</v>
          </cell>
        </row>
        <row r="2505">
          <cell r="A2505" t="str">
            <v>JONATHANVELAZQUEZCOLLI</v>
          </cell>
          <cell r="B2505">
            <v>0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7830</v>
          </cell>
          <cell r="P2505">
            <v>7830</v>
          </cell>
          <cell r="Q2505">
            <v>0</v>
          </cell>
          <cell r="R2505">
            <v>7830</v>
          </cell>
          <cell r="S2505">
            <v>0</v>
          </cell>
          <cell r="T2505">
            <v>7830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7830</v>
          </cell>
        </row>
        <row r="2506">
          <cell r="A2506" t="str">
            <v>JORGE ADRIANDE LA CRUZVILLAGOMEZ</v>
          </cell>
          <cell r="B2506">
            <v>0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11745</v>
          </cell>
          <cell r="P2506">
            <v>11745</v>
          </cell>
          <cell r="Q2506">
            <v>0</v>
          </cell>
          <cell r="R2506">
            <v>11745</v>
          </cell>
          <cell r="S2506">
            <v>0</v>
          </cell>
          <cell r="T2506">
            <v>11745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11745</v>
          </cell>
        </row>
        <row r="2507">
          <cell r="A2507" t="str">
            <v xml:space="preserve">JORGE ALBERTO JUAREZ  GUARDADO </v>
          </cell>
          <cell r="B2507">
            <v>0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7830</v>
          </cell>
          <cell r="P2507">
            <v>7830</v>
          </cell>
          <cell r="Q2507">
            <v>0</v>
          </cell>
          <cell r="R2507">
            <v>7830</v>
          </cell>
          <cell r="S2507">
            <v>0</v>
          </cell>
          <cell r="T2507">
            <v>7830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7830</v>
          </cell>
        </row>
        <row r="2508">
          <cell r="A2508" t="str">
            <v>JORGE ALBERTOGONZALEZMARIN</v>
          </cell>
          <cell r="B2508">
            <v>0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5220</v>
          </cell>
          <cell r="P2508">
            <v>5220</v>
          </cell>
          <cell r="Q2508">
            <v>0</v>
          </cell>
          <cell r="R2508">
            <v>5220</v>
          </cell>
          <cell r="S2508">
            <v>0</v>
          </cell>
          <cell r="T2508">
            <v>5220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5220</v>
          </cell>
        </row>
        <row r="2509">
          <cell r="A2509" t="str">
            <v>JORGE ALBERTONARVAEZKUMUL</v>
          </cell>
          <cell r="B2509">
            <v>0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1305</v>
          </cell>
          <cell r="O2509">
            <v>0</v>
          </cell>
          <cell r="P2509">
            <v>1305</v>
          </cell>
          <cell r="Q2509">
            <v>0</v>
          </cell>
          <cell r="R2509">
            <v>1305</v>
          </cell>
          <cell r="S2509">
            <v>0</v>
          </cell>
          <cell r="T2509">
            <v>1305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1305</v>
          </cell>
        </row>
        <row r="2510">
          <cell r="A2510" t="str">
            <v>JORGE ALBERTOVARELAMARRUFO</v>
          </cell>
          <cell r="B2510">
            <v>0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7830</v>
          </cell>
          <cell r="P2510">
            <v>7830</v>
          </cell>
          <cell r="Q2510">
            <v>0</v>
          </cell>
          <cell r="R2510">
            <v>7830</v>
          </cell>
          <cell r="S2510">
            <v>0</v>
          </cell>
          <cell r="T2510">
            <v>7830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7830</v>
          </cell>
        </row>
        <row r="2511">
          <cell r="A2511" t="str">
            <v>JORGE ALFONSORIOSCAAMAL</v>
          </cell>
          <cell r="B2511">
            <v>0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2610</v>
          </cell>
          <cell r="P2511">
            <v>2610</v>
          </cell>
          <cell r="Q2511">
            <v>0</v>
          </cell>
          <cell r="R2511">
            <v>2610</v>
          </cell>
          <cell r="S2511">
            <v>0</v>
          </cell>
          <cell r="T2511">
            <v>2610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2610</v>
          </cell>
        </row>
        <row r="2512">
          <cell r="A2512" t="str">
            <v>JORGE BRYANUCLOPEZ</v>
          </cell>
          <cell r="B2512">
            <v>0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5655</v>
          </cell>
          <cell r="P2512">
            <v>5655</v>
          </cell>
          <cell r="Q2512">
            <v>0</v>
          </cell>
          <cell r="R2512">
            <v>5655</v>
          </cell>
          <cell r="S2512">
            <v>0</v>
          </cell>
          <cell r="T2512">
            <v>5655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5655</v>
          </cell>
        </row>
        <row r="2513">
          <cell r="A2513" t="str">
            <v>JORGE CARLOSCALDURAN</v>
          </cell>
          <cell r="B2513">
            <v>0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435</v>
          </cell>
          <cell r="P2513">
            <v>435</v>
          </cell>
          <cell r="Q2513">
            <v>0</v>
          </cell>
          <cell r="R2513">
            <v>435</v>
          </cell>
          <cell r="S2513">
            <v>0</v>
          </cell>
          <cell r="T2513">
            <v>435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435</v>
          </cell>
        </row>
        <row r="2514">
          <cell r="A2514" t="str">
            <v>JORGE EDUARDOAQUINOCRUZ</v>
          </cell>
          <cell r="B2514">
            <v>0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7830</v>
          </cell>
          <cell r="P2514">
            <v>7830</v>
          </cell>
          <cell r="Q2514">
            <v>0</v>
          </cell>
          <cell r="R2514">
            <v>7830</v>
          </cell>
          <cell r="S2514">
            <v>0</v>
          </cell>
          <cell r="T2514">
            <v>7830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7830</v>
          </cell>
        </row>
        <row r="2515">
          <cell r="A2515" t="str">
            <v>JORGE ENRIQUECARRILLO DELPOZO</v>
          </cell>
          <cell r="B2515">
            <v>0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9135</v>
          </cell>
          <cell r="P2515">
            <v>9135</v>
          </cell>
          <cell r="Q2515">
            <v>0</v>
          </cell>
          <cell r="R2515">
            <v>9135</v>
          </cell>
          <cell r="S2515">
            <v>0</v>
          </cell>
          <cell r="T2515">
            <v>9135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9135</v>
          </cell>
        </row>
        <row r="2516">
          <cell r="A2516" t="str">
            <v>JORGE HUMBERTOMAGAÑAPOOT</v>
          </cell>
          <cell r="B2516">
            <v>0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3915</v>
          </cell>
          <cell r="P2516">
            <v>3915</v>
          </cell>
          <cell r="Q2516">
            <v>0</v>
          </cell>
          <cell r="R2516">
            <v>3915</v>
          </cell>
          <cell r="S2516">
            <v>0</v>
          </cell>
          <cell r="T2516">
            <v>3915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3915</v>
          </cell>
        </row>
        <row r="2517">
          <cell r="A2517" t="str">
            <v>JORGE JAVIERXOOLDZUL</v>
          </cell>
          <cell r="B2517">
            <v>0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1305</v>
          </cell>
          <cell r="O2517">
            <v>0</v>
          </cell>
          <cell r="P2517">
            <v>1305</v>
          </cell>
          <cell r="Q2517">
            <v>0</v>
          </cell>
          <cell r="R2517">
            <v>1305</v>
          </cell>
          <cell r="S2517">
            <v>0</v>
          </cell>
          <cell r="T2517">
            <v>1305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1305</v>
          </cell>
        </row>
        <row r="2518">
          <cell r="A2518" t="str">
            <v>JORGE LUISCUEVASCRUZ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15660</v>
          </cell>
          <cell r="P2518">
            <v>15660</v>
          </cell>
          <cell r="Q2518">
            <v>0</v>
          </cell>
          <cell r="R2518">
            <v>15660</v>
          </cell>
          <cell r="S2518">
            <v>0</v>
          </cell>
          <cell r="T2518">
            <v>15660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15660</v>
          </cell>
        </row>
        <row r="2519">
          <cell r="A2519" t="str">
            <v>JORGE LUISFERNANDEZSANCHEZ</v>
          </cell>
          <cell r="B2519">
            <v>0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15660</v>
          </cell>
          <cell r="P2519">
            <v>15660</v>
          </cell>
          <cell r="Q2519">
            <v>0</v>
          </cell>
          <cell r="R2519">
            <v>15660</v>
          </cell>
          <cell r="S2519">
            <v>0</v>
          </cell>
          <cell r="T2519">
            <v>15660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15660</v>
          </cell>
        </row>
        <row r="2520">
          <cell r="A2520" t="str">
            <v>JORGE LUISNAREZALVAREZ</v>
          </cell>
          <cell r="B2520">
            <v>0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870</v>
          </cell>
          <cell r="P2520">
            <v>870</v>
          </cell>
          <cell r="Q2520">
            <v>0</v>
          </cell>
          <cell r="R2520">
            <v>870</v>
          </cell>
          <cell r="S2520">
            <v>0</v>
          </cell>
          <cell r="T2520">
            <v>870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870</v>
          </cell>
        </row>
        <row r="2521">
          <cell r="A2521" t="str">
            <v>JORGE MANUELMARTINEZHERNANDEZ</v>
          </cell>
          <cell r="B2521">
            <v>0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7830</v>
          </cell>
          <cell r="P2521">
            <v>7830</v>
          </cell>
          <cell r="Q2521">
            <v>0</v>
          </cell>
          <cell r="R2521">
            <v>7830</v>
          </cell>
          <cell r="S2521">
            <v>0</v>
          </cell>
          <cell r="T2521">
            <v>7830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Y2521">
            <v>7830</v>
          </cell>
        </row>
        <row r="2522">
          <cell r="A2522" t="str">
            <v xml:space="preserve">JORGE MARCIAL  LLANO </v>
          </cell>
          <cell r="B2522">
            <v>0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7830</v>
          </cell>
          <cell r="P2522">
            <v>7830</v>
          </cell>
          <cell r="Q2522">
            <v>0</v>
          </cell>
          <cell r="R2522">
            <v>7830</v>
          </cell>
          <cell r="S2522">
            <v>0</v>
          </cell>
          <cell r="T2522">
            <v>7830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7830</v>
          </cell>
        </row>
        <row r="2523">
          <cell r="A2523" t="str">
            <v>JORGE MARIO EMILIOCHUCCANCHE</v>
          </cell>
          <cell r="B2523">
            <v>0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1740</v>
          </cell>
          <cell r="P2523">
            <v>1740</v>
          </cell>
          <cell r="Q2523">
            <v>0</v>
          </cell>
          <cell r="R2523">
            <v>1740</v>
          </cell>
          <cell r="S2523">
            <v>0</v>
          </cell>
          <cell r="T2523">
            <v>1740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1740</v>
          </cell>
        </row>
        <row r="2524">
          <cell r="A2524" t="str">
            <v xml:space="preserve">JORGE MARTINEZ  GALARZA </v>
          </cell>
          <cell r="B2524">
            <v>0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5220</v>
          </cell>
          <cell r="P2524">
            <v>5220</v>
          </cell>
          <cell r="Q2524">
            <v>0</v>
          </cell>
          <cell r="R2524">
            <v>5220</v>
          </cell>
          <cell r="S2524">
            <v>0</v>
          </cell>
          <cell r="T2524">
            <v>5220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5220</v>
          </cell>
        </row>
        <row r="2525">
          <cell r="A2525" t="str">
            <v>JORGE RAFAELALDANAGUERRERO</v>
          </cell>
          <cell r="B2525">
            <v>0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3915</v>
          </cell>
          <cell r="O2525">
            <v>0</v>
          </cell>
          <cell r="P2525">
            <v>3915</v>
          </cell>
          <cell r="Q2525">
            <v>0</v>
          </cell>
          <cell r="R2525">
            <v>3915</v>
          </cell>
          <cell r="S2525">
            <v>0</v>
          </cell>
          <cell r="T2525">
            <v>3915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3915</v>
          </cell>
        </row>
        <row r="2526">
          <cell r="A2526" t="str">
            <v xml:space="preserve">JORGE RAMON RUIZ  LOPEZ </v>
          </cell>
          <cell r="B2526">
            <v>0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4785</v>
          </cell>
          <cell r="P2526">
            <v>4785</v>
          </cell>
          <cell r="Q2526">
            <v>0</v>
          </cell>
          <cell r="R2526">
            <v>4785</v>
          </cell>
          <cell r="S2526">
            <v>0</v>
          </cell>
          <cell r="T2526">
            <v>4785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4785</v>
          </cell>
        </row>
        <row r="2527">
          <cell r="A2527" t="str">
            <v>JOSE ADBIELMARTINEZLEANA</v>
          </cell>
          <cell r="B2527">
            <v>0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15660</v>
          </cell>
          <cell r="P2527">
            <v>15660</v>
          </cell>
          <cell r="Q2527">
            <v>0</v>
          </cell>
          <cell r="R2527">
            <v>15660</v>
          </cell>
          <cell r="S2527">
            <v>0</v>
          </cell>
          <cell r="T2527">
            <v>15660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15660</v>
          </cell>
        </row>
        <row r="2528">
          <cell r="A2528" t="str">
            <v xml:space="preserve">JOSE ALBERTO BALDERAS  RAMOS </v>
          </cell>
          <cell r="B2528">
            <v>0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870</v>
          </cell>
          <cell r="O2528">
            <v>0</v>
          </cell>
          <cell r="P2528">
            <v>870</v>
          </cell>
          <cell r="Q2528">
            <v>0</v>
          </cell>
          <cell r="R2528">
            <v>870</v>
          </cell>
          <cell r="S2528">
            <v>0</v>
          </cell>
          <cell r="T2528">
            <v>870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870</v>
          </cell>
        </row>
        <row r="2529">
          <cell r="A2529" t="str">
            <v>JOSE ALBERTOMARTINEZAGUILAR</v>
          </cell>
          <cell r="B2529">
            <v>0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15660</v>
          </cell>
          <cell r="P2529">
            <v>15660</v>
          </cell>
          <cell r="Q2529">
            <v>0</v>
          </cell>
          <cell r="R2529">
            <v>15660</v>
          </cell>
          <cell r="S2529">
            <v>0</v>
          </cell>
          <cell r="T2529">
            <v>15660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15660</v>
          </cell>
        </row>
        <row r="2530">
          <cell r="A2530" t="str">
            <v xml:space="preserve">JOSE ALFREDO CAAMAL  PEREZ </v>
          </cell>
          <cell r="B2530">
            <v>0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3480</v>
          </cell>
          <cell r="O2530">
            <v>3480</v>
          </cell>
          <cell r="P2530">
            <v>6960</v>
          </cell>
          <cell r="Q2530">
            <v>0</v>
          </cell>
          <cell r="R2530">
            <v>6960</v>
          </cell>
          <cell r="S2530">
            <v>0</v>
          </cell>
          <cell r="T2530">
            <v>6960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6960</v>
          </cell>
        </row>
        <row r="2531">
          <cell r="A2531" t="str">
            <v>JOSE ALFREDOTECROMERO</v>
          </cell>
          <cell r="B2531">
            <v>0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3915</v>
          </cell>
          <cell r="P2531">
            <v>3915</v>
          </cell>
          <cell r="Q2531">
            <v>0</v>
          </cell>
          <cell r="R2531">
            <v>3915</v>
          </cell>
          <cell r="S2531">
            <v>0</v>
          </cell>
          <cell r="T2531">
            <v>3915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3915</v>
          </cell>
        </row>
        <row r="2532">
          <cell r="A2532" t="str">
            <v>JOSE ANDRESPEREZPEREZ</v>
          </cell>
          <cell r="B2532">
            <v>0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15660</v>
          </cell>
          <cell r="P2532">
            <v>15660</v>
          </cell>
          <cell r="Q2532">
            <v>0</v>
          </cell>
          <cell r="R2532">
            <v>15660</v>
          </cell>
          <cell r="S2532">
            <v>0</v>
          </cell>
          <cell r="T2532">
            <v>15660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15660</v>
          </cell>
        </row>
        <row r="2533">
          <cell r="A2533" t="str">
            <v>JOSE ANGELINTERIANPARRA</v>
          </cell>
          <cell r="B2533">
            <v>0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5655</v>
          </cell>
          <cell r="P2533">
            <v>5655</v>
          </cell>
          <cell r="Q2533">
            <v>0</v>
          </cell>
          <cell r="R2533">
            <v>5655</v>
          </cell>
          <cell r="S2533">
            <v>0</v>
          </cell>
          <cell r="T2533">
            <v>5655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5655</v>
          </cell>
        </row>
        <row r="2534">
          <cell r="A2534" t="str">
            <v>JOSE ANTONIOSANCHEZLAZARO</v>
          </cell>
          <cell r="B2534">
            <v>0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15660</v>
          </cell>
          <cell r="P2534">
            <v>15660</v>
          </cell>
          <cell r="Q2534">
            <v>0</v>
          </cell>
          <cell r="R2534">
            <v>15660</v>
          </cell>
          <cell r="S2534">
            <v>0</v>
          </cell>
          <cell r="T2534">
            <v>15660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15660</v>
          </cell>
        </row>
        <row r="2535">
          <cell r="A2535" t="str">
            <v>JOSE ARIELKUMALESTRELLA</v>
          </cell>
          <cell r="B2535">
            <v>0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12180</v>
          </cell>
          <cell r="P2535">
            <v>12180</v>
          </cell>
          <cell r="Q2535">
            <v>0</v>
          </cell>
          <cell r="R2535">
            <v>12180</v>
          </cell>
          <cell r="S2535">
            <v>0</v>
          </cell>
          <cell r="T2535">
            <v>12180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12180</v>
          </cell>
        </row>
        <row r="2536">
          <cell r="A2536" t="str">
            <v>JOSÉ CARLOSTUTMARTÍNEZ</v>
          </cell>
          <cell r="B2536">
            <v>0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870</v>
          </cell>
          <cell r="P2536">
            <v>870</v>
          </cell>
          <cell r="Q2536">
            <v>0</v>
          </cell>
          <cell r="R2536">
            <v>870</v>
          </cell>
          <cell r="S2536">
            <v>0</v>
          </cell>
          <cell r="T2536">
            <v>870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>
            <v>870</v>
          </cell>
        </row>
        <row r="2537">
          <cell r="A2537" t="str">
            <v xml:space="preserve">JOSE CONCEPCION CHE  MAAY </v>
          </cell>
          <cell r="B2537">
            <v>0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870</v>
          </cell>
          <cell r="O2537">
            <v>0</v>
          </cell>
          <cell r="P2537">
            <v>870</v>
          </cell>
          <cell r="Q2537">
            <v>0</v>
          </cell>
          <cell r="R2537">
            <v>870</v>
          </cell>
          <cell r="S2537">
            <v>0</v>
          </cell>
          <cell r="T2537">
            <v>870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870</v>
          </cell>
        </row>
        <row r="2538">
          <cell r="A2538" t="str">
            <v xml:space="preserve">JOSE DE JESUS RAMOS  LOPEZ </v>
          </cell>
          <cell r="B2538">
            <v>0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7830</v>
          </cell>
          <cell r="P2538">
            <v>7830</v>
          </cell>
          <cell r="Q2538">
            <v>0</v>
          </cell>
          <cell r="R2538">
            <v>7830</v>
          </cell>
          <cell r="S2538">
            <v>0</v>
          </cell>
          <cell r="T2538">
            <v>7830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7830</v>
          </cell>
        </row>
        <row r="2539">
          <cell r="A2539" t="str">
            <v>JOSE DE JESUSMOLINAHERNANDEZ</v>
          </cell>
          <cell r="B2539">
            <v>0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6960</v>
          </cell>
          <cell r="P2539">
            <v>6960</v>
          </cell>
          <cell r="Q2539">
            <v>0</v>
          </cell>
          <cell r="R2539">
            <v>6960</v>
          </cell>
          <cell r="S2539">
            <v>0</v>
          </cell>
          <cell r="T2539">
            <v>6960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>
            <v>6960</v>
          </cell>
        </row>
        <row r="2540">
          <cell r="A2540" t="str">
            <v>JOSE DEL ANGELTUYUBXIU</v>
          </cell>
          <cell r="B2540">
            <v>0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3915</v>
          </cell>
          <cell r="P2540">
            <v>3915</v>
          </cell>
          <cell r="Q2540">
            <v>0</v>
          </cell>
          <cell r="R2540">
            <v>3915</v>
          </cell>
          <cell r="S2540">
            <v>0</v>
          </cell>
          <cell r="T2540">
            <v>3915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3915</v>
          </cell>
        </row>
        <row r="2541">
          <cell r="A2541" t="str">
            <v xml:space="preserve">JOSE DEL CARMEN GUERRERO  COOB </v>
          </cell>
          <cell r="B2541">
            <v>0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870</v>
          </cell>
          <cell r="O2541">
            <v>0</v>
          </cell>
          <cell r="P2541">
            <v>870</v>
          </cell>
          <cell r="Q2541">
            <v>0</v>
          </cell>
          <cell r="R2541">
            <v>870</v>
          </cell>
          <cell r="S2541">
            <v>0</v>
          </cell>
          <cell r="T2541">
            <v>870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Y2541">
            <v>870</v>
          </cell>
        </row>
        <row r="2542">
          <cell r="A2542" t="str">
            <v>JOSÉ EMILIOMEDINAHERNÁNDEZ</v>
          </cell>
          <cell r="B2542">
            <v>0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3480</v>
          </cell>
          <cell r="O2542">
            <v>0</v>
          </cell>
          <cell r="P2542">
            <v>3480</v>
          </cell>
          <cell r="Q2542">
            <v>0</v>
          </cell>
          <cell r="R2542">
            <v>3480</v>
          </cell>
          <cell r="S2542">
            <v>0</v>
          </cell>
          <cell r="T2542">
            <v>3480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Y2542">
            <v>3480</v>
          </cell>
        </row>
        <row r="2543">
          <cell r="A2543" t="str">
            <v>JOSE ENRIQUEBENITEZESPAÑA</v>
          </cell>
          <cell r="B2543">
            <v>0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6960</v>
          </cell>
          <cell r="P2543">
            <v>6960</v>
          </cell>
          <cell r="Q2543">
            <v>0</v>
          </cell>
          <cell r="R2543">
            <v>6960</v>
          </cell>
          <cell r="S2543">
            <v>0</v>
          </cell>
          <cell r="T2543">
            <v>6960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>
            <v>6960</v>
          </cell>
        </row>
        <row r="2544">
          <cell r="A2544" t="str">
            <v>VIATICOS</v>
          </cell>
          <cell r="B2544">
            <v>0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</row>
        <row r="2545">
          <cell r="A2545" t="str">
            <v>BENEFICIARIO</v>
          </cell>
          <cell r="B2545" t="str">
            <v>RUBRO EGRESOS</v>
          </cell>
          <cell r="C2545" t="str">
            <v>CUENTA</v>
          </cell>
          <cell r="D2545" t="str">
            <v>EJERCICIO 2010</v>
          </cell>
          <cell r="E2545" t="str">
            <v>EJERCICIO 2011</v>
          </cell>
          <cell r="F2545" t="str">
            <v>EJERCICIO 2012</v>
          </cell>
          <cell r="G2545" t="str">
            <v>EJERCICIO 2013</v>
          </cell>
          <cell r="H2545" t="str">
            <v>EJERCICIO 2014</v>
          </cell>
          <cell r="I2545" t="str">
            <v>EJERCICIO 2015</v>
          </cell>
          <cell r="J2545" t="str">
            <v>EJERCICIO 2016</v>
          </cell>
          <cell r="K2545" t="str">
            <v>Total Hasta 2016</v>
          </cell>
          <cell r="L2545" t="str">
            <v>EJERCICIO 2017</v>
          </cell>
          <cell r="M2545" t="str">
            <v>EJERCICIO 2018</v>
          </cell>
          <cell r="N2545" t="str">
            <v>EJERCICIO 2019</v>
          </cell>
          <cell r="O2545" t="str">
            <v>EJERCICIO 2020</v>
          </cell>
          <cell r="P2545" t="str">
            <v>Total general EGRESOS</v>
          </cell>
          <cell r="Q2545" t="str">
            <v>DIFERENCIA</v>
          </cell>
          <cell r="R2545" t="str">
            <v>SALDO EN BALANZA AL 31 DE DICIEMBRE 2020</v>
          </cell>
          <cell r="S2545" t="str">
            <v>CXP GENERADAS EN EL MES  (ENERO 2021)</v>
          </cell>
          <cell r="T2545" t="str">
            <v>TOTAL CXP AL 31 DE ENERO 2021</v>
          </cell>
          <cell r="U2545" t="str">
            <v>PAGOS CON RECURSOS PARA (ADEFAS 2020)</v>
          </cell>
          <cell r="V2545" t="str">
            <v>PAGOS VON RECURSOS PARA (PASIVOS 2020)</v>
          </cell>
          <cell r="W2545" t="str">
            <v>PAGOS CON RECURSOS 2021</v>
          </cell>
          <cell r="X2545" t="str">
            <v>TOTAL PAGADO EN EL MES DE ENERO 2021</v>
          </cell>
          <cell r="Y2545" t="str">
            <v>SALDO FINAL</v>
          </cell>
        </row>
        <row r="2546">
          <cell r="A2546" t="str">
            <v>JOSE ENRIQUECASTILLOACEVEDO</v>
          </cell>
          <cell r="B2546">
            <v>0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15660</v>
          </cell>
          <cell r="P2546">
            <v>15660</v>
          </cell>
          <cell r="Q2546">
            <v>0</v>
          </cell>
          <cell r="R2546">
            <v>15660</v>
          </cell>
          <cell r="S2546">
            <v>0</v>
          </cell>
          <cell r="T2546">
            <v>15660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15660</v>
          </cell>
        </row>
        <row r="2547">
          <cell r="A2547" t="str">
            <v>JOSE ENRIQUEWITZILMEDINA</v>
          </cell>
          <cell r="B2547">
            <v>0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2610</v>
          </cell>
          <cell r="P2547">
            <v>2610</v>
          </cell>
          <cell r="Q2547">
            <v>0</v>
          </cell>
          <cell r="R2547">
            <v>2610</v>
          </cell>
          <cell r="S2547">
            <v>0</v>
          </cell>
          <cell r="T2547">
            <v>2610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2610</v>
          </cell>
        </row>
        <row r="2548">
          <cell r="A2548" t="str">
            <v>JOSE ERNESTOANTONIOGARCIA</v>
          </cell>
          <cell r="B2548">
            <v>0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6960</v>
          </cell>
          <cell r="O2548">
            <v>8265</v>
          </cell>
          <cell r="P2548">
            <v>15225</v>
          </cell>
          <cell r="Q2548">
            <v>0</v>
          </cell>
          <cell r="R2548">
            <v>15225</v>
          </cell>
          <cell r="S2548">
            <v>0</v>
          </cell>
          <cell r="T2548">
            <v>15225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15225</v>
          </cell>
        </row>
        <row r="2549">
          <cell r="A2549" t="str">
            <v>JOSE FRANCISCOPOOLNAVARRO</v>
          </cell>
          <cell r="B2549">
            <v>0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5655</v>
          </cell>
          <cell r="P2549">
            <v>5655</v>
          </cell>
          <cell r="Q2549">
            <v>0</v>
          </cell>
          <cell r="R2549">
            <v>5655</v>
          </cell>
          <cell r="S2549">
            <v>0</v>
          </cell>
          <cell r="T2549">
            <v>5655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5655</v>
          </cell>
        </row>
        <row r="2550">
          <cell r="A2550" t="str">
            <v>JOSE GABRIELLOPEZCEH</v>
          </cell>
          <cell r="B2550">
            <v>0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6960</v>
          </cell>
          <cell r="O2550">
            <v>0</v>
          </cell>
          <cell r="P2550">
            <v>6960</v>
          </cell>
          <cell r="Q2550">
            <v>0</v>
          </cell>
          <cell r="R2550">
            <v>6960</v>
          </cell>
          <cell r="S2550">
            <v>0</v>
          </cell>
          <cell r="T2550">
            <v>6960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>
            <v>6960</v>
          </cell>
        </row>
        <row r="2551">
          <cell r="A2551" t="str">
            <v xml:space="preserve">JOSE GENARO ROJAS  ORAMA </v>
          </cell>
          <cell r="B2551">
            <v>0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2610</v>
          </cell>
          <cell r="P2551">
            <v>2610</v>
          </cell>
          <cell r="Q2551">
            <v>0</v>
          </cell>
          <cell r="R2551">
            <v>2610</v>
          </cell>
          <cell r="S2551">
            <v>0</v>
          </cell>
          <cell r="T2551">
            <v>2610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2610</v>
          </cell>
        </row>
        <row r="2552">
          <cell r="A2552" t="str">
            <v>JOSE GERARDOMARTÍNEZLARRIVA</v>
          </cell>
          <cell r="B2552">
            <v>0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2610</v>
          </cell>
          <cell r="P2552">
            <v>2610</v>
          </cell>
          <cell r="Q2552">
            <v>0</v>
          </cell>
          <cell r="R2552">
            <v>2610</v>
          </cell>
          <cell r="S2552">
            <v>0</v>
          </cell>
          <cell r="T2552">
            <v>2610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2610</v>
          </cell>
        </row>
        <row r="2553">
          <cell r="A2553" t="str">
            <v xml:space="preserve">JOSE GONZALO ALDANA  PECH </v>
          </cell>
          <cell r="B2553">
            <v>0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15660</v>
          </cell>
          <cell r="O2553">
            <v>0</v>
          </cell>
          <cell r="P2553">
            <v>15660</v>
          </cell>
          <cell r="Q2553">
            <v>0</v>
          </cell>
          <cell r="R2553">
            <v>15660</v>
          </cell>
          <cell r="S2553">
            <v>0</v>
          </cell>
          <cell r="T2553">
            <v>15660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15660</v>
          </cell>
        </row>
        <row r="2554">
          <cell r="A2554" t="str">
            <v xml:space="preserve">JOSE GUADALUPE SOLIS  CRUZ </v>
          </cell>
          <cell r="B2554">
            <v>0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17400</v>
          </cell>
          <cell r="P2554">
            <v>17400</v>
          </cell>
          <cell r="Q2554">
            <v>0</v>
          </cell>
          <cell r="R2554">
            <v>17400</v>
          </cell>
          <cell r="S2554">
            <v>0</v>
          </cell>
          <cell r="T2554">
            <v>17400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17400</v>
          </cell>
        </row>
        <row r="2555">
          <cell r="A2555" t="str">
            <v>JOSE HUMBERTOCELISGUTIERREZ</v>
          </cell>
          <cell r="B2555">
            <v>0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1000</v>
          </cell>
          <cell r="P2555">
            <v>1000</v>
          </cell>
          <cell r="Q2555">
            <v>0</v>
          </cell>
          <cell r="R2555">
            <v>1000</v>
          </cell>
          <cell r="S2555">
            <v>0</v>
          </cell>
          <cell r="T2555">
            <v>1000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Y2555">
            <v>1000</v>
          </cell>
        </row>
        <row r="2556">
          <cell r="A2556" t="str">
            <v>JOSE ISAIMARTINEZRAMIREZ</v>
          </cell>
          <cell r="B2556">
            <v>0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7830</v>
          </cell>
          <cell r="P2556">
            <v>7830</v>
          </cell>
          <cell r="Q2556">
            <v>0</v>
          </cell>
          <cell r="R2556">
            <v>7830</v>
          </cell>
          <cell r="S2556">
            <v>0</v>
          </cell>
          <cell r="T2556">
            <v>7830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>
            <v>7830</v>
          </cell>
        </row>
        <row r="2557">
          <cell r="A2557" t="str">
            <v>JOSE ISSACHARVALENCIAALVAREZ</v>
          </cell>
          <cell r="B2557">
            <v>0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2000</v>
          </cell>
          <cell r="P2557">
            <v>2000</v>
          </cell>
          <cell r="Q2557">
            <v>0</v>
          </cell>
          <cell r="R2557">
            <v>2000</v>
          </cell>
          <cell r="S2557">
            <v>0</v>
          </cell>
          <cell r="T2557">
            <v>2000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>
            <v>2000</v>
          </cell>
        </row>
        <row r="2558">
          <cell r="A2558" t="str">
            <v>JOSÉ IVORHIDALGOGALLO</v>
          </cell>
          <cell r="B2558">
            <v>0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2000</v>
          </cell>
          <cell r="O2558">
            <v>0</v>
          </cell>
          <cell r="P2558">
            <v>2000</v>
          </cell>
          <cell r="Q2558">
            <v>0</v>
          </cell>
          <cell r="R2558">
            <v>2000</v>
          </cell>
          <cell r="S2558">
            <v>0</v>
          </cell>
          <cell r="T2558">
            <v>2000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2000</v>
          </cell>
        </row>
        <row r="2559">
          <cell r="A2559" t="str">
            <v>JOSE JAIROKVERAORTIZ</v>
          </cell>
          <cell r="B2559">
            <v>0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15660</v>
          </cell>
          <cell r="P2559">
            <v>15660</v>
          </cell>
          <cell r="Q2559">
            <v>0</v>
          </cell>
          <cell r="R2559">
            <v>15660</v>
          </cell>
          <cell r="S2559">
            <v>0</v>
          </cell>
          <cell r="T2559">
            <v>15660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15660</v>
          </cell>
        </row>
        <row r="2560">
          <cell r="A2560" t="str">
            <v xml:space="preserve">JOSE JUAN VAZQUEZ  VARGAS </v>
          </cell>
          <cell r="B2560">
            <v>0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19150</v>
          </cell>
          <cell r="O2560">
            <v>0</v>
          </cell>
          <cell r="P2560">
            <v>19150</v>
          </cell>
          <cell r="Q2560">
            <v>0</v>
          </cell>
          <cell r="R2560">
            <v>19150</v>
          </cell>
          <cell r="S2560">
            <v>0</v>
          </cell>
          <cell r="T2560">
            <v>19150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19150</v>
          </cell>
        </row>
        <row r="2561">
          <cell r="A2561" t="str">
            <v>JOSE JUANJIMENEZDIAZ</v>
          </cell>
          <cell r="B2561">
            <v>0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3915</v>
          </cell>
          <cell r="O2561">
            <v>7830</v>
          </cell>
          <cell r="P2561">
            <v>11745</v>
          </cell>
          <cell r="Q2561">
            <v>0</v>
          </cell>
          <cell r="R2561">
            <v>11745</v>
          </cell>
          <cell r="S2561">
            <v>0</v>
          </cell>
          <cell r="T2561">
            <v>11745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11745</v>
          </cell>
        </row>
        <row r="2562">
          <cell r="A2562" t="str">
            <v>JOSE JUANMAZZAGALLEGOS</v>
          </cell>
          <cell r="B2562">
            <v>0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4785</v>
          </cell>
          <cell r="P2562">
            <v>4785</v>
          </cell>
          <cell r="Q2562">
            <v>0</v>
          </cell>
          <cell r="R2562">
            <v>4785</v>
          </cell>
          <cell r="S2562">
            <v>0</v>
          </cell>
          <cell r="T2562">
            <v>4785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4785</v>
          </cell>
        </row>
        <row r="2563">
          <cell r="A2563" t="str">
            <v xml:space="preserve">JOSE LEOBARDO COCOM  CAN </v>
          </cell>
          <cell r="B2563">
            <v>0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5220</v>
          </cell>
          <cell r="P2563">
            <v>5220</v>
          </cell>
          <cell r="Q2563">
            <v>0</v>
          </cell>
          <cell r="R2563">
            <v>5220</v>
          </cell>
          <cell r="S2563">
            <v>0</v>
          </cell>
          <cell r="T2563">
            <v>5220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>
            <v>5220</v>
          </cell>
        </row>
        <row r="2564">
          <cell r="A2564" t="str">
            <v>JOSE LUISDE LA CRUZLORENZO</v>
          </cell>
          <cell r="B2564">
            <v>0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7830</v>
          </cell>
          <cell r="P2564">
            <v>7830</v>
          </cell>
          <cell r="Q2564">
            <v>0</v>
          </cell>
          <cell r="R2564">
            <v>7830</v>
          </cell>
          <cell r="S2564">
            <v>0</v>
          </cell>
          <cell r="T2564">
            <v>7830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7830</v>
          </cell>
        </row>
        <row r="2565">
          <cell r="A2565" t="str">
            <v>JOSE LUISHERRERAAGUILAR</v>
          </cell>
          <cell r="B2565">
            <v>0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15660</v>
          </cell>
          <cell r="P2565">
            <v>15660</v>
          </cell>
          <cell r="Q2565">
            <v>0</v>
          </cell>
          <cell r="R2565">
            <v>15660</v>
          </cell>
          <cell r="S2565">
            <v>0</v>
          </cell>
          <cell r="T2565">
            <v>15660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15660</v>
          </cell>
        </row>
        <row r="2566">
          <cell r="A2566" t="str">
            <v xml:space="preserve">JOSE MANUEL POLANCO  ZAPATA </v>
          </cell>
          <cell r="B2566">
            <v>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1000</v>
          </cell>
          <cell r="P2566">
            <v>1000</v>
          </cell>
          <cell r="Q2566">
            <v>0</v>
          </cell>
          <cell r="R2566">
            <v>1000</v>
          </cell>
          <cell r="S2566">
            <v>0</v>
          </cell>
          <cell r="T2566">
            <v>1000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1000</v>
          </cell>
        </row>
        <row r="2567">
          <cell r="A2567" t="str">
            <v>JOSE MANUELEUANORTEGA</v>
          </cell>
          <cell r="B2567">
            <v>0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4900</v>
          </cell>
          <cell r="P2567">
            <v>4900</v>
          </cell>
          <cell r="Q2567">
            <v>0</v>
          </cell>
          <cell r="R2567">
            <v>4900</v>
          </cell>
          <cell r="S2567">
            <v>0</v>
          </cell>
          <cell r="T2567">
            <v>4900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Y2567">
            <v>4900</v>
          </cell>
        </row>
        <row r="2568">
          <cell r="A2568" t="str">
            <v>JOSE MANUELITZAEK</v>
          </cell>
          <cell r="B2568">
            <v>0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8700</v>
          </cell>
          <cell r="O2568">
            <v>51550</v>
          </cell>
          <cell r="P2568">
            <v>60250</v>
          </cell>
          <cell r="Q2568">
            <v>0</v>
          </cell>
          <cell r="R2568">
            <v>60250</v>
          </cell>
          <cell r="S2568">
            <v>0</v>
          </cell>
          <cell r="T2568">
            <v>60250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>
            <v>60250</v>
          </cell>
        </row>
        <row r="2569">
          <cell r="A2569" t="str">
            <v>JOSE MARDOQUEOAVILADZIB</v>
          </cell>
          <cell r="B2569">
            <v>0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7830</v>
          </cell>
          <cell r="P2569">
            <v>7830</v>
          </cell>
          <cell r="Q2569">
            <v>0</v>
          </cell>
          <cell r="R2569">
            <v>7830</v>
          </cell>
          <cell r="S2569">
            <v>0</v>
          </cell>
          <cell r="T2569">
            <v>7830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  <cell r="Y2569">
            <v>7830</v>
          </cell>
        </row>
        <row r="2570">
          <cell r="A2570" t="str">
            <v>JOSE MARIOCHANDZUL</v>
          </cell>
          <cell r="B2570">
            <v>0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5655</v>
          </cell>
          <cell r="P2570">
            <v>5655</v>
          </cell>
          <cell r="Q2570">
            <v>0</v>
          </cell>
          <cell r="R2570">
            <v>5655</v>
          </cell>
          <cell r="S2570">
            <v>0</v>
          </cell>
          <cell r="T2570">
            <v>5655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5655</v>
          </cell>
        </row>
        <row r="2571">
          <cell r="A2571" t="str">
            <v xml:space="preserve">JOSE MEDARDO ORTIZ  ARREOLA </v>
          </cell>
          <cell r="B2571">
            <v>0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2610</v>
          </cell>
          <cell r="P2571">
            <v>2610</v>
          </cell>
          <cell r="Q2571">
            <v>0</v>
          </cell>
          <cell r="R2571">
            <v>2610</v>
          </cell>
          <cell r="S2571">
            <v>0</v>
          </cell>
          <cell r="T2571">
            <v>2610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2610</v>
          </cell>
        </row>
        <row r="2572">
          <cell r="A2572" t="str">
            <v>JOSE NARCIZOCARMONAHERNANDEZ</v>
          </cell>
          <cell r="B2572">
            <v>0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870</v>
          </cell>
          <cell r="O2572">
            <v>0</v>
          </cell>
          <cell r="P2572">
            <v>870</v>
          </cell>
          <cell r="Q2572">
            <v>0</v>
          </cell>
          <cell r="R2572">
            <v>870</v>
          </cell>
          <cell r="S2572">
            <v>0</v>
          </cell>
          <cell r="T2572">
            <v>870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>
            <v>870</v>
          </cell>
        </row>
        <row r="2573">
          <cell r="A2573" t="str">
            <v>JOSE NERIODE LOS SANTOSLOPEZ</v>
          </cell>
          <cell r="B2573">
            <v>0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6960</v>
          </cell>
          <cell r="O2573">
            <v>0</v>
          </cell>
          <cell r="P2573">
            <v>6960</v>
          </cell>
          <cell r="Q2573">
            <v>0</v>
          </cell>
          <cell r="R2573">
            <v>6960</v>
          </cell>
          <cell r="S2573">
            <v>0</v>
          </cell>
          <cell r="T2573">
            <v>6960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>
            <v>6960</v>
          </cell>
        </row>
        <row r="2574">
          <cell r="A2574" t="str">
            <v xml:space="preserve">JOSE NOE AVILEZ  TEC </v>
          </cell>
          <cell r="B2574">
            <v>0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7830</v>
          </cell>
          <cell r="P2574">
            <v>7830</v>
          </cell>
          <cell r="Q2574">
            <v>0</v>
          </cell>
          <cell r="R2574">
            <v>7830</v>
          </cell>
          <cell r="S2574">
            <v>0</v>
          </cell>
          <cell r="T2574">
            <v>7830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7830</v>
          </cell>
        </row>
        <row r="2575">
          <cell r="A2575" t="str">
            <v>JOSE PAULINOKELIZVILORIO</v>
          </cell>
          <cell r="B2575">
            <v>0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7830</v>
          </cell>
          <cell r="P2575">
            <v>7830</v>
          </cell>
          <cell r="Q2575">
            <v>0</v>
          </cell>
          <cell r="R2575">
            <v>7830</v>
          </cell>
          <cell r="S2575">
            <v>0</v>
          </cell>
          <cell r="T2575">
            <v>7830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7830</v>
          </cell>
        </row>
        <row r="2576">
          <cell r="A2576" t="str">
            <v>JOSE RAFAELCHANGONGORA</v>
          </cell>
          <cell r="B2576">
            <v>0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3915</v>
          </cell>
          <cell r="P2576">
            <v>3915</v>
          </cell>
          <cell r="Q2576">
            <v>0</v>
          </cell>
          <cell r="R2576">
            <v>3915</v>
          </cell>
          <cell r="S2576">
            <v>0</v>
          </cell>
          <cell r="T2576">
            <v>3915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3915</v>
          </cell>
        </row>
        <row r="2577">
          <cell r="A2577" t="str">
            <v xml:space="preserve">JOSE RODRIGO HERNANDEZ  PIÑA </v>
          </cell>
          <cell r="B2577">
            <v>0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1740</v>
          </cell>
          <cell r="P2577">
            <v>1740</v>
          </cell>
          <cell r="Q2577">
            <v>0</v>
          </cell>
          <cell r="R2577">
            <v>1740</v>
          </cell>
          <cell r="S2577">
            <v>0</v>
          </cell>
          <cell r="T2577">
            <v>1740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1740</v>
          </cell>
        </row>
        <row r="2578">
          <cell r="A2578" t="str">
            <v>JOSE RODRIGOTORRESASOMOZA</v>
          </cell>
          <cell r="B2578">
            <v>0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7830</v>
          </cell>
          <cell r="P2578">
            <v>7830</v>
          </cell>
          <cell r="Q2578">
            <v>0</v>
          </cell>
          <cell r="R2578">
            <v>7830</v>
          </cell>
          <cell r="S2578">
            <v>0</v>
          </cell>
          <cell r="T2578">
            <v>7830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>
            <v>7830</v>
          </cell>
        </row>
        <row r="2579">
          <cell r="A2579" t="str">
            <v xml:space="preserve">JOSE ROMAN SANTIAGO AKE  ITZA </v>
          </cell>
          <cell r="B2579">
            <v>0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4350</v>
          </cell>
          <cell r="P2579">
            <v>4350</v>
          </cell>
          <cell r="Q2579">
            <v>0</v>
          </cell>
          <cell r="R2579">
            <v>4350</v>
          </cell>
          <cell r="S2579">
            <v>0</v>
          </cell>
          <cell r="T2579">
            <v>4350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>
            <v>4350</v>
          </cell>
        </row>
        <row r="2580">
          <cell r="A2580" t="str">
            <v>JOSE SANTOSRAMOSMENA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870</v>
          </cell>
          <cell r="O2580">
            <v>0</v>
          </cell>
          <cell r="P2580">
            <v>870</v>
          </cell>
          <cell r="Q2580">
            <v>0</v>
          </cell>
          <cell r="R2580">
            <v>870</v>
          </cell>
          <cell r="S2580">
            <v>0</v>
          </cell>
          <cell r="T2580">
            <v>870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870</v>
          </cell>
        </row>
        <row r="2581">
          <cell r="A2581" t="str">
            <v>JOSE SILVERIOARJONAMONTIEL</v>
          </cell>
          <cell r="B2581">
            <v>0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12180</v>
          </cell>
          <cell r="P2581">
            <v>12180</v>
          </cell>
          <cell r="Q2581">
            <v>0</v>
          </cell>
          <cell r="R2581">
            <v>12180</v>
          </cell>
          <cell r="S2581">
            <v>0</v>
          </cell>
          <cell r="T2581">
            <v>12180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12180</v>
          </cell>
        </row>
        <row r="2582">
          <cell r="A2582" t="str">
            <v>JOSE VIDALGAMEZMUÑOZ</v>
          </cell>
          <cell r="B2582">
            <v>0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29580</v>
          </cell>
          <cell r="P2582">
            <v>29580</v>
          </cell>
          <cell r="Q2582">
            <v>0</v>
          </cell>
          <cell r="R2582">
            <v>29580</v>
          </cell>
          <cell r="S2582">
            <v>0</v>
          </cell>
          <cell r="T2582">
            <v>29580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29580</v>
          </cell>
        </row>
        <row r="2583">
          <cell r="A2583" t="str">
            <v>JOSEENCARNACIONRAMIREZ</v>
          </cell>
          <cell r="B2583">
            <v>0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15660</v>
          </cell>
          <cell r="P2583">
            <v>15660</v>
          </cell>
          <cell r="Q2583">
            <v>0</v>
          </cell>
          <cell r="R2583">
            <v>15660</v>
          </cell>
          <cell r="S2583">
            <v>0</v>
          </cell>
          <cell r="T2583">
            <v>15660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  <cell r="Y2583">
            <v>15660</v>
          </cell>
        </row>
        <row r="2584">
          <cell r="A2584" t="str">
            <v>JOSEFA DAPHNETOVARBERROS</v>
          </cell>
          <cell r="B2584">
            <v>0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4900</v>
          </cell>
          <cell r="P2584">
            <v>4900</v>
          </cell>
          <cell r="Q2584">
            <v>0</v>
          </cell>
          <cell r="R2584">
            <v>4900</v>
          </cell>
          <cell r="S2584">
            <v>0</v>
          </cell>
          <cell r="T2584">
            <v>4900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  <cell r="Y2584">
            <v>4900</v>
          </cell>
        </row>
        <row r="2585">
          <cell r="A2585" t="str">
            <v>JOSEGUTIERREZPEREZ</v>
          </cell>
          <cell r="B2585">
            <v>0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3915</v>
          </cell>
          <cell r="P2585">
            <v>3915</v>
          </cell>
          <cell r="Q2585">
            <v>0</v>
          </cell>
          <cell r="R2585">
            <v>3915</v>
          </cell>
          <cell r="S2585">
            <v>0</v>
          </cell>
          <cell r="T2585">
            <v>3915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>
            <v>3915</v>
          </cell>
        </row>
        <row r="2586">
          <cell r="A2586" t="str">
            <v>JOSUE ALEJANDROHERNANDEZAGUILAR</v>
          </cell>
          <cell r="B2586">
            <v>0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435</v>
          </cell>
          <cell r="O2586">
            <v>0</v>
          </cell>
          <cell r="P2586">
            <v>435</v>
          </cell>
          <cell r="Q2586">
            <v>0</v>
          </cell>
          <cell r="R2586">
            <v>435</v>
          </cell>
          <cell r="S2586">
            <v>0</v>
          </cell>
          <cell r="T2586">
            <v>435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435</v>
          </cell>
        </row>
        <row r="2587">
          <cell r="A2587" t="str">
            <v>JOSUE DE JESUS REYES GUERRERO</v>
          </cell>
          <cell r="B2587">
            <v>0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2610</v>
          </cell>
          <cell r="P2587">
            <v>2610</v>
          </cell>
          <cell r="Q2587">
            <v>0</v>
          </cell>
          <cell r="R2587">
            <v>2610</v>
          </cell>
          <cell r="S2587">
            <v>0</v>
          </cell>
          <cell r="T2587">
            <v>2610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>
            <v>2610</v>
          </cell>
        </row>
        <row r="2588">
          <cell r="A2588" t="str">
            <v xml:space="preserve">JOSUE ISRAEL GOLPE  CRUZ </v>
          </cell>
          <cell r="B2588">
            <v>0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1740</v>
          </cell>
          <cell r="P2588">
            <v>1740</v>
          </cell>
          <cell r="Q2588">
            <v>0</v>
          </cell>
          <cell r="R2588">
            <v>1740</v>
          </cell>
          <cell r="S2588">
            <v>0</v>
          </cell>
          <cell r="T2588">
            <v>1740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1740</v>
          </cell>
        </row>
        <row r="2589">
          <cell r="A2589" t="str">
            <v>JOSUE SAULCASTILLOHERNANDEZ</v>
          </cell>
          <cell r="B2589">
            <v>0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5220</v>
          </cell>
          <cell r="P2589">
            <v>5220</v>
          </cell>
          <cell r="Q2589">
            <v>0</v>
          </cell>
          <cell r="R2589">
            <v>5220</v>
          </cell>
          <cell r="S2589">
            <v>0</v>
          </cell>
          <cell r="T2589">
            <v>5220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  <cell r="Y2589">
            <v>5220</v>
          </cell>
        </row>
        <row r="2590">
          <cell r="A2590" t="str">
            <v>JOSUEGUZMANCORTES</v>
          </cell>
          <cell r="B2590">
            <v>0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1000</v>
          </cell>
          <cell r="O2590">
            <v>0</v>
          </cell>
          <cell r="P2590">
            <v>1000</v>
          </cell>
          <cell r="Q2590">
            <v>0</v>
          </cell>
          <cell r="R2590">
            <v>1000</v>
          </cell>
          <cell r="S2590">
            <v>0</v>
          </cell>
          <cell r="T2590">
            <v>1000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1000</v>
          </cell>
        </row>
        <row r="2591">
          <cell r="A2591" t="str">
            <v>JUAN ALBERTORAMOSFERNANDEZ</v>
          </cell>
          <cell r="B2591">
            <v>0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5655</v>
          </cell>
          <cell r="P2591">
            <v>5655</v>
          </cell>
          <cell r="Q2591">
            <v>0</v>
          </cell>
          <cell r="R2591">
            <v>5655</v>
          </cell>
          <cell r="S2591">
            <v>0</v>
          </cell>
          <cell r="T2591">
            <v>5655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5655</v>
          </cell>
        </row>
        <row r="2592">
          <cell r="A2592" t="str">
            <v>VIATICOS</v>
          </cell>
          <cell r="B2592">
            <v>0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</row>
        <row r="2593">
          <cell r="A2593" t="str">
            <v>BENEFICIARIO</v>
          </cell>
          <cell r="B2593" t="str">
            <v>RUBRO EGRESOS</v>
          </cell>
          <cell r="C2593" t="str">
            <v>CUENTA</v>
          </cell>
          <cell r="D2593" t="str">
            <v>EJERCICIO 2010</v>
          </cell>
          <cell r="E2593" t="str">
            <v>EJERCICIO 2011</v>
          </cell>
          <cell r="F2593" t="str">
            <v>EJERCICIO 2012</v>
          </cell>
          <cell r="G2593" t="str">
            <v>EJERCICIO 2013</v>
          </cell>
          <cell r="H2593" t="str">
            <v>EJERCICIO 2014</v>
          </cell>
          <cell r="I2593" t="str">
            <v>EJERCICIO 2015</v>
          </cell>
          <cell r="J2593" t="str">
            <v>EJERCICIO 2016</v>
          </cell>
          <cell r="K2593" t="str">
            <v>Total Hasta 2016</v>
          </cell>
          <cell r="L2593" t="str">
            <v>EJERCICIO 2017</v>
          </cell>
          <cell r="M2593" t="str">
            <v>EJERCICIO 2018</v>
          </cell>
          <cell r="N2593" t="str">
            <v>EJERCICIO 2019</v>
          </cell>
          <cell r="O2593" t="str">
            <v>EJERCICIO 2020</v>
          </cell>
          <cell r="P2593" t="str">
            <v>Total general EGRESOS</v>
          </cell>
          <cell r="Q2593" t="str">
            <v>DIFERENCIA</v>
          </cell>
          <cell r="R2593" t="str">
            <v>SALDO EN BALANZA AL 31 DE DICIEMBRE 2020</v>
          </cell>
          <cell r="S2593" t="str">
            <v>CXP GENERADAS EN EL MES  (ENERO 2021)</v>
          </cell>
          <cell r="T2593" t="str">
            <v>TOTAL CXP AL 31 DE ENERO 2021</v>
          </cell>
          <cell r="U2593" t="str">
            <v>PAGOS CON RECURSOS PARA (ADEFAS 2020)</v>
          </cell>
          <cell r="V2593" t="str">
            <v>PAGOS VON RECURSOS PARA (PASIVOS 2020)</v>
          </cell>
          <cell r="W2593" t="str">
            <v>PAGOS CON RECURSOS 2021</v>
          </cell>
          <cell r="X2593" t="str">
            <v>TOTAL PAGADO EN EL MES DE ENERO 2021</v>
          </cell>
          <cell r="Y2593" t="str">
            <v>SALDO FINAL</v>
          </cell>
        </row>
        <row r="2594">
          <cell r="A2594" t="str">
            <v>JUAN ANGELMENDOZAMUÑOZ</v>
          </cell>
          <cell r="B2594">
            <v>0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1740</v>
          </cell>
          <cell r="O2594">
            <v>0</v>
          </cell>
          <cell r="P2594">
            <v>1740</v>
          </cell>
          <cell r="Q2594">
            <v>0</v>
          </cell>
          <cell r="R2594">
            <v>1740</v>
          </cell>
          <cell r="S2594">
            <v>0</v>
          </cell>
          <cell r="T2594">
            <v>1740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>
            <v>1740</v>
          </cell>
        </row>
        <row r="2595">
          <cell r="A2595" t="str">
            <v>JUAN ANTONIOROSASMEJIA</v>
          </cell>
          <cell r="B2595">
            <v>0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2500</v>
          </cell>
          <cell r="P2595">
            <v>2500</v>
          </cell>
          <cell r="Q2595">
            <v>0</v>
          </cell>
          <cell r="R2595">
            <v>2500</v>
          </cell>
          <cell r="S2595">
            <v>0</v>
          </cell>
          <cell r="T2595">
            <v>2500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>
            <v>2500</v>
          </cell>
        </row>
        <row r="2596">
          <cell r="A2596" t="str">
            <v xml:space="preserve">JUAN CARLOS ARCIGA  HUITZIL </v>
          </cell>
          <cell r="B2596">
            <v>0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7830</v>
          </cell>
          <cell r="P2596">
            <v>7830</v>
          </cell>
          <cell r="Q2596">
            <v>0</v>
          </cell>
          <cell r="R2596">
            <v>7830</v>
          </cell>
          <cell r="S2596">
            <v>0</v>
          </cell>
          <cell r="T2596">
            <v>7830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7830</v>
          </cell>
        </row>
        <row r="2597">
          <cell r="A2597" t="str">
            <v xml:space="preserve">JUAN CARLOS SOSA  ITZA </v>
          </cell>
          <cell r="B2597">
            <v>0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3915</v>
          </cell>
          <cell r="O2597">
            <v>7830</v>
          </cell>
          <cell r="P2597">
            <v>11745</v>
          </cell>
          <cell r="Q2597">
            <v>0</v>
          </cell>
          <cell r="R2597">
            <v>11745</v>
          </cell>
          <cell r="S2597">
            <v>0</v>
          </cell>
          <cell r="T2597">
            <v>11745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11745</v>
          </cell>
        </row>
        <row r="2598">
          <cell r="A2598" t="str">
            <v>JUAN CARLOSGARCIAPEREZ</v>
          </cell>
          <cell r="B2598">
            <v>0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7830</v>
          </cell>
          <cell r="P2598">
            <v>7830</v>
          </cell>
          <cell r="Q2598">
            <v>0</v>
          </cell>
          <cell r="R2598">
            <v>7830</v>
          </cell>
          <cell r="S2598">
            <v>0</v>
          </cell>
          <cell r="T2598">
            <v>7830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7830</v>
          </cell>
        </row>
        <row r="2599">
          <cell r="A2599" t="str">
            <v>JUAN CARLOSSIERRASOLIS</v>
          </cell>
          <cell r="B2599">
            <v>0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6960</v>
          </cell>
          <cell r="P2599">
            <v>6960</v>
          </cell>
          <cell r="Q2599">
            <v>0</v>
          </cell>
          <cell r="R2599">
            <v>6960</v>
          </cell>
          <cell r="S2599">
            <v>0</v>
          </cell>
          <cell r="T2599">
            <v>6960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Y2599">
            <v>6960</v>
          </cell>
        </row>
        <row r="2600">
          <cell r="A2600" t="str">
            <v xml:space="preserve">JUAN DE DIOS NOH  DZUL </v>
          </cell>
          <cell r="B2600">
            <v>0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2500</v>
          </cell>
          <cell r="P2600">
            <v>2500</v>
          </cell>
          <cell r="Q2600">
            <v>0</v>
          </cell>
          <cell r="R2600">
            <v>2500</v>
          </cell>
          <cell r="S2600">
            <v>0</v>
          </cell>
          <cell r="T2600">
            <v>2500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2500</v>
          </cell>
        </row>
        <row r="2601">
          <cell r="A2601" t="str">
            <v>JUAN DIEGOJIMENEZCOELLO</v>
          </cell>
          <cell r="B2601">
            <v>0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7830</v>
          </cell>
          <cell r="P2601">
            <v>7830</v>
          </cell>
          <cell r="Q2601">
            <v>0</v>
          </cell>
          <cell r="R2601">
            <v>7830</v>
          </cell>
          <cell r="S2601">
            <v>0</v>
          </cell>
          <cell r="T2601">
            <v>7830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7830</v>
          </cell>
        </row>
        <row r="2602">
          <cell r="A2602" t="str">
            <v xml:space="preserve">JUAN ENRIQUE AGUILAR  KUMUL </v>
          </cell>
          <cell r="B2602">
            <v>0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6090</v>
          </cell>
          <cell r="O2602">
            <v>0</v>
          </cell>
          <cell r="P2602">
            <v>6090</v>
          </cell>
          <cell r="Q2602">
            <v>0</v>
          </cell>
          <cell r="R2602">
            <v>6090</v>
          </cell>
          <cell r="S2602">
            <v>0</v>
          </cell>
          <cell r="T2602">
            <v>6090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6090</v>
          </cell>
        </row>
        <row r="2603">
          <cell r="A2603" t="str">
            <v xml:space="preserve">JUAN GABRIEL MAGAÑA  AVALOS </v>
          </cell>
          <cell r="B2603">
            <v>0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1960</v>
          </cell>
          <cell r="O2603">
            <v>43500</v>
          </cell>
          <cell r="P2603">
            <v>45460</v>
          </cell>
          <cell r="Q2603">
            <v>0</v>
          </cell>
          <cell r="R2603">
            <v>45460</v>
          </cell>
          <cell r="S2603">
            <v>0</v>
          </cell>
          <cell r="T2603">
            <v>45460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45460</v>
          </cell>
        </row>
        <row r="2604">
          <cell r="A2604" t="str">
            <v xml:space="preserve">JUAN GABRIEL. MATU  CHEL </v>
          </cell>
          <cell r="B2604">
            <v>0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4350</v>
          </cell>
          <cell r="O2604">
            <v>0</v>
          </cell>
          <cell r="P2604">
            <v>4350</v>
          </cell>
          <cell r="Q2604">
            <v>0</v>
          </cell>
          <cell r="R2604">
            <v>4350</v>
          </cell>
          <cell r="S2604">
            <v>0</v>
          </cell>
          <cell r="T2604">
            <v>4350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4350</v>
          </cell>
        </row>
        <row r="2605">
          <cell r="A2605" t="str">
            <v>JUAN GABRIELCANCHECHI</v>
          </cell>
          <cell r="B2605">
            <v>0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2610</v>
          </cell>
          <cell r="P2605">
            <v>2610</v>
          </cell>
          <cell r="Q2605">
            <v>0</v>
          </cell>
          <cell r="R2605">
            <v>2610</v>
          </cell>
          <cell r="S2605">
            <v>0</v>
          </cell>
          <cell r="T2605">
            <v>2610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Y2605">
            <v>2610</v>
          </cell>
        </row>
        <row r="2606">
          <cell r="A2606" t="str">
            <v>JUAN JAIMEDIAZLORIA</v>
          </cell>
          <cell r="B2606">
            <v>0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4350</v>
          </cell>
          <cell r="P2606">
            <v>4350</v>
          </cell>
          <cell r="Q2606">
            <v>0</v>
          </cell>
          <cell r="R2606">
            <v>4350</v>
          </cell>
          <cell r="S2606">
            <v>0</v>
          </cell>
          <cell r="T2606">
            <v>4350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4350</v>
          </cell>
        </row>
        <row r="2607">
          <cell r="A2607" t="str">
            <v xml:space="preserve">JUAN JOSE DZIB  CUPUL </v>
          </cell>
          <cell r="B2607">
            <v>0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4785</v>
          </cell>
          <cell r="P2607">
            <v>4785</v>
          </cell>
          <cell r="Q2607">
            <v>0</v>
          </cell>
          <cell r="R2607">
            <v>4785</v>
          </cell>
          <cell r="S2607">
            <v>0</v>
          </cell>
          <cell r="T2607">
            <v>4785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4785</v>
          </cell>
        </row>
        <row r="2608">
          <cell r="A2608" t="str">
            <v>JUAN JOSECANULSIERRA</v>
          </cell>
          <cell r="B2608">
            <v>0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5655</v>
          </cell>
          <cell r="P2608">
            <v>5655</v>
          </cell>
          <cell r="Q2608">
            <v>0</v>
          </cell>
          <cell r="R2608">
            <v>5655</v>
          </cell>
          <cell r="S2608">
            <v>0</v>
          </cell>
          <cell r="T2608">
            <v>5655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5655</v>
          </cell>
        </row>
        <row r="2609">
          <cell r="A2609" t="str">
            <v>JUAN JOSECAUICHMEDINA</v>
          </cell>
          <cell r="B2609">
            <v>0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870</v>
          </cell>
          <cell r="P2609">
            <v>870</v>
          </cell>
          <cell r="Q2609">
            <v>0</v>
          </cell>
          <cell r="R2609">
            <v>870</v>
          </cell>
          <cell r="S2609">
            <v>0</v>
          </cell>
          <cell r="T2609">
            <v>870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  <cell r="Y2609">
            <v>870</v>
          </cell>
        </row>
        <row r="2610">
          <cell r="A2610" t="str">
            <v>JUAN JUVENTINOBARROSOPARRAL</v>
          </cell>
          <cell r="B2610">
            <v>0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7830</v>
          </cell>
          <cell r="P2610">
            <v>7830</v>
          </cell>
          <cell r="Q2610">
            <v>0</v>
          </cell>
          <cell r="R2610">
            <v>7830</v>
          </cell>
          <cell r="S2610">
            <v>0</v>
          </cell>
          <cell r="T2610">
            <v>7830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>
            <v>7830</v>
          </cell>
        </row>
        <row r="2611">
          <cell r="A2611" t="str">
            <v>JUAN MANUELMOTARAMIREZ</v>
          </cell>
          <cell r="B2611">
            <v>0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1740</v>
          </cell>
          <cell r="P2611">
            <v>1740</v>
          </cell>
          <cell r="Q2611">
            <v>0</v>
          </cell>
          <cell r="R2611">
            <v>1740</v>
          </cell>
          <cell r="S2611">
            <v>0</v>
          </cell>
          <cell r="T2611">
            <v>1740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  <cell r="Y2611">
            <v>1740</v>
          </cell>
        </row>
        <row r="2612">
          <cell r="A2612" t="str">
            <v>JUAN MANUELZAMARRIPAPEREZ</v>
          </cell>
          <cell r="B2612">
            <v>0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3000</v>
          </cell>
          <cell r="O2612">
            <v>0</v>
          </cell>
          <cell r="P2612">
            <v>3000</v>
          </cell>
          <cell r="Q2612">
            <v>0</v>
          </cell>
          <cell r="R2612">
            <v>3000</v>
          </cell>
          <cell r="S2612">
            <v>0</v>
          </cell>
          <cell r="T2612">
            <v>3000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3000</v>
          </cell>
        </row>
        <row r="2613">
          <cell r="A2613" t="str">
            <v>JUAN MARCOSHERNANDEZHERNANDEZ</v>
          </cell>
          <cell r="B2613">
            <v>0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15660</v>
          </cell>
          <cell r="P2613">
            <v>15660</v>
          </cell>
          <cell r="Q2613">
            <v>0</v>
          </cell>
          <cell r="R2613">
            <v>15660</v>
          </cell>
          <cell r="S2613">
            <v>0</v>
          </cell>
          <cell r="T2613">
            <v>15660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15660</v>
          </cell>
        </row>
        <row r="2614">
          <cell r="A2614" t="str">
            <v>JUANAROSASMANSILLA</v>
          </cell>
          <cell r="B2614">
            <v>0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1740</v>
          </cell>
          <cell r="P2614">
            <v>1740</v>
          </cell>
          <cell r="Q2614">
            <v>0</v>
          </cell>
          <cell r="R2614">
            <v>1740</v>
          </cell>
          <cell r="S2614">
            <v>0</v>
          </cell>
          <cell r="T2614">
            <v>1740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1740</v>
          </cell>
        </row>
        <row r="2615">
          <cell r="A2615" t="str">
            <v>JUANMARTINEZBAUTISTA</v>
          </cell>
          <cell r="B2615">
            <v>0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7830</v>
          </cell>
          <cell r="P2615">
            <v>7830</v>
          </cell>
          <cell r="Q2615">
            <v>0</v>
          </cell>
          <cell r="R2615">
            <v>7830</v>
          </cell>
          <cell r="S2615">
            <v>0</v>
          </cell>
          <cell r="T2615">
            <v>7830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7830</v>
          </cell>
        </row>
        <row r="2616">
          <cell r="A2616" t="str">
            <v>JUAREZ GARCIA HELADIO</v>
          </cell>
          <cell r="B2616">
            <v>0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2610</v>
          </cell>
          <cell r="N2616">
            <v>870</v>
          </cell>
          <cell r="O2616">
            <v>0</v>
          </cell>
          <cell r="P2616">
            <v>3480</v>
          </cell>
          <cell r="Q2616">
            <v>0</v>
          </cell>
          <cell r="R2616">
            <v>3480</v>
          </cell>
          <cell r="S2616">
            <v>0</v>
          </cell>
          <cell r="T2616">
            <v>3480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>
            <v>3480</v>
          </cell>
        </row>
        <row r="2617">
          <cell r="A2617" t="str">
            <v>JUDITH MARIBELCARRILLODEL POZO</v>
          </cell>
          <cell r="B2617">
            <v>0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10005</v>
          </cell>
          <cell r="P2617">
            <v>10005</v>
          </cell>
          <cell r="Q2617">
            <v>0</v>
          </cell>
          <cell r="R2617">
            <v>10005</v>
          </cell>
          <cell r="S2617">
            <v>0</v>
          </cell>
          <cell r="T2617">
            <v>10005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10005</v>
          </cell>
        </row>
        <row r="2618">
          <cell r="A2618" t="str">
            <v xml:space="preserve">JULIO CESAR CORONA  COCOTL </v>
          </cell>
          <cell r="B2618">
            <v>0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6960</v>
          </cell>
          <cell r="P2618">
            <v>6960</v>
          </cell>
          <cell r="Q2618">
            <v>0</v>
          </cell>
          <cell r="R2618">
            <v>6960</v>
          </cell>
          <cell r="S2618">
            <v>0</v>
          </cell>
          <cell r="T2618">
            <v>6960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Y2618">
            <v>6960</v>
          </cell>
        </row>
        <row r="2619">
          <cell r="A2619" t="str">
            <v>JULIO CESARCORDOVABAUTISTA</v>
          </cell>
          <cell r="B2619">
            <v>0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11745</v>
          </cell>
          <cell r="P2619">
            <v>11745</v>
          </cell>
          <cell r="Q2619">
            <v>0</v>
          </cell>
          <cell r="R2619">
            <v>11745</v>
          </cell>
          <cell r="S2619">
            <v>0</v>
          </cell>
          <cell r="T2619">
            <v>11745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>
            <v>11745</v>
          </cell>
        </row>
        <row r="2620">
          <cell r="A2620" t="str">
            <v xml:space="preserve">JULIO VICENTE MONTERO  MENA </v>
          </cell>
          <cell r="B2620">
            <v>0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8700</v>
          </cell>
          <cell r="P2620">
            <v>8700</v>
          </cell>
          <cell r="Q2620">
            <v>0</v>
          </cell>
          <cell r="R2620">
            <v>8700</v>
          </cell>
          <cell r="S2620">
            <v>0</v>
          </cell>
          <cell r="T2620">
            <v>8700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8700</v>
          </cell>
        </row>
        <row r="2621">
          <cell r="A2621" t="str">
            <v>JUNICE VIANEYMARRUFOHERRERA</v>
          </cell>
          <cell r="B2621">
            <v>0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18270</v>
          </cell>
          <cell r="P2621">
            <v>18270</v>
          </cell>
          <cell r="Q2621">
            <v>0</v>
          </cell>
          <cell r="R2621">
            <v>18270</v>
          </cell>
          <cell r="S2621">
            <v>0</v>
          </cell>
          <cell r="T2621">
            <v>18270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18270</v>
          </cell>
        </row>
        <row r="2622">
          <cell r="A2622" t="str">
            <v>JUSTO CESARGARCIAY SOTO</v>
          </cell>
          <cell r="B2622">
            <v>0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870</v>
          </cell>
          <cell r="O2622">
            <v>0</v>
          </cell>
          <cell r="P2622">
            <v>870</v>
          </cell>
          <cell r="Q2622">
            <v>0</v>
          </cell>
          <cell r="R2622">
            <v>870</v>
          </cell>
          <cell r="S2622">
            <v>0</v>
          </cell>
          <cell r="T2622">
            <v>870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>
            <v>870</v>
          </cell>
        </row>
        <row r="2623">
          <cell r="A2623" t="str">
            <v xml:space="preserve">KAREN BEATRIZ ARANA  ALONZO </v>
          </cell>
          <cell r="B2623">
            <v>0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870</v>
          </cell>
          <cell r="P2623">
            <v>870</v>
          </cell>
          <cell r="Q2623">
            <v>0</v>
          </cell>
          <cell r="R2623">
            <v>870</v>
          </cell>
          <cell r="S2623">
            <v>0</v>
          </cell>
          <cell r="T2623">
            <v>870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  <cell r="Y2623">
            <v>870</v>
          </cell>
        </row>
        <row r="2624">
          <cell r="A2624" t="str">
            <v>KAREN ICELARIASFLORES</v>
          </cell>
          <cell r="B2624">
            <v>0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15660</v>
          </cell>
          <cell r="P2624">
            <v>15660</v>
          </cell>
          <cell r="Q2624">
            <v>0</v>
          </cell>
          <cell r="R2624">
            <v>15660</v>
          </cell>
          <cell r="S2624">
            <v>0</v>
          </cell>
          <cell r="T2624">
            <v>15660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15660</v>
          </cell>
        </row>
        <row r="2625">
          <cell r="A2625" t="str">
            <v>KAREN ZAYBELRIOSDORANTES</v>
          </cell>
          <cell r="B2625">
            <v>0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15660</v>
          </cell>
          <cell r="P2625">
            <v>15660</v>
          </cell>
          <cell r="Q2625">
            <v>0</v>
          </cell>
          <cell r="R2625">
            <v>15660</v>
          </cell>
          <cell r="S2625">
            <v>0</v>
          </cell>
          <cell r="T2625">
            <v>15660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15660</v>
          </cell>
        </row>
        <row r="2626">
          <cell r="A2626" t="str">
            <v>KARINACABRERARODRIGUEZ</v>
          </cell>
          <cell r="B2626">
            <v>0</v>
          </cell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15660</v>
          </cell>
          <cell r="P2626">
            <v>15660</v>
          </cell>
          <cell r="Q2626">
            <v>0</v>
          </cell>
          <cell r="R2626">
            <v>15660</v>
          </cell>
          <cell r="S2626">
            <v>0</v>
          </cell>
          <cell r="T2626">
            <v>15660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15660</v>
          </cell>
        </row>
        <row r="2627">
          <cell r="A2627" t="str">
            <v>KARLA ZAZIL-HAAGUILARCOURTENAY</v>
          </cell>
          <cell r="B2627">
            <v>0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7830</v>
          </cell>
          <cell r="O2627">
            <v>0</v>
          </cell>
          <cell r="P2627">
            <v>7830</v>
          </cell>
          <cell r="Q2627">
            <v>0</v>
          </cell>
          <cell r="R2627">
            <v>7830</v>
          </cell>
          <cell r="S2627">
            <v>0</v>
          </cell>
          <cell r="T2627">
            <v>7830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7830</v>
          </cell>
        </row>
        <row r="2628">
          <cell r="A2628" t="str">
            <v>KAROL LIZZETHEVIACRUZ</v>
          </cell>
          <cell r="B2628">
            <v>0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5335</v>
          </cell>
          <cell r="P2628">
            <v>5335</v>
          </cell>
          <cell r="Q2628">
            <v>0</v>
          </cell>
          <cell r="R2628">
            <v>5335</v>
          </cell>
          <cell r="S2628">
            <v>0</v>
          </cell>
          <cell r="T2628">
            <v>5335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5335</v>
          </cell>
        </row>
        <row r="2629">
          <cell r="A2629" t="str">
            <v xml:space="preserve">KATHIA MARROQUIN  RODRIGUEZ </v>
          </cell>
          <cell r="B2629">
            <v>0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4900</v>
          </cell>
          <cell r="P2629">
            <v>4900</v>
          </cell>
          <cell r="Q2629">
            <v>0</v>
          </cell>
          <cell r="R2629">
            <v>4900</v>
          </cell>
          <cell r="S2629">
            <v>0</v>
          </cell>
          <cell r="T2629">
            <v>4900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4900</v>
          </cell>
        </row>
        <row r="2630">
          <cell r="A2630" t="str">
            <v>KELLY MARIABOLIOMOGUEL</v>
          </cell>
          <cell r="B2630">
            <v>0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1740</v>
          </cell>
          <cell r="P2630">
            <v>1740</v>
          </cell>
          <cell r="Q2630">
            <v>0</v>
          </cell>
          <cell r="R2630">
            <v>1740</v>
          </cell>
          <cell r="S2630">
            <v>0</v>
          </cell>
          <cell r="T2630">
            <v>1740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1740</v>
          </cell>
        </row>
        <row r="2631">
          <cell r="A2631" t="str">
            <v>KENIA SARAISOSADZIB</v>
          </cell>
          <cell r="B2631">
            <v>0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870</v>
          </cell>
          <cell r="O2631">
            <v>0</v>
          </cell>
          <cell r="P2631">
            <v>870</v>
          </cell>
          <cell r="Q2631">
            <v>0</v>
          </cell>
          <cell r="R2631">
            <v>870</v>
          </cell>
          <cell r="S2631">
            <v>0</v>
          </cell>
          <cell r="T2631">
            <v>870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  <cell r="Y2631">
            <v>870</v>
          </cell>
        </row>
        <row r="2632">
          <cell r="A2632" t="str">
            <v>KETZ BACAB EDUARDO</v>
          </cell>
          <cell r="B2632">
            <v>0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5220</v>
          </cell>
          <cell r="P2632">
            <v>5220</v>
          </cell>
          <cell r="Q2632">
            <v>0</v>
          </cell>
          <cell r="R2632">
            <v>5220</v>
          </cell>
          <cell r="S2632">
            <v>0</v>
          </cell>
          <cell r="T2632">
            <v>5220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5220</v>
          </cell>
        </row>
        <row r="2633">
          <cell r="A2633" t="str">
            <v>KETZ CHIMAL  GREGORIO</v>
          </cell>
          <cell r="B2633">
            <v>0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5220</v>
          </cell>
          <cell r="P2633">
            <v>5220</v>
          </cell>
          <cell r="Q2633">
            <v>0</v>
          </cell>
          <cell r="R2633">
            <v>5220</v>
          </cell>
          <cell r="S2633">
            <v>0</v>
          </cell>
          <cell r="T2633">
            <v>5220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5220</v>
          </cell>
        </row>
        <row r="2634">
          <cell r="A2634" t="str">
            <v>KU MORALES JOSE</v>
          </cell>
          <cell r="B2634">
            <v>0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3480</v>
          </cell>
          <cell r="P2634">
            <v>3480</v>
          </cell>
          <cell r="Q2634">
            <v>0</v>
          </cell>
          <cell r="R2634">
            <v>3480</v>
          </cell>
          <cell r="S2634">
            <v>0</v>
          </cell>
          <cell r="T2634">
            <v>3480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3480</v>
          </cell>
        </row>
        <row r="2635">
          <cell r="A2635" t="str">
            <v>KU NAAL LUIS ALFONSO</v>
          </cell>
          <cell r="B2635">
            <v>0</v>
          </cell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4350</v>
          </cell>
          <cell r="O2635">
            <v>0</v>
          </cell>
          <cell r="P2635">
            <v>4350</v>
          </cell>
          <cell r="Q2635">
            <v>0</v>
          </cell>
          <cell r="R2635">
            <v>4350</v>
          </cell>
          <cell r="S2635">
            <v>0</v>
          </cell>
          <cell r="T2635">
            <v>4350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4350</v>
          </cell>
        </row>
        <row r="2636">
          <cell r="A2636" t="str">
            <v>LAGOS ROSADO VIRGEN DEL CARMEN</v>
          </cell>
          <cell r="B2636">
            <v>0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5655</v>
          </cell>
          <cell r="P2636">
            <v>5655</v>
          </cell>
          <cell r="Q2636">
            <v>0</v>
          </cell>
          <cell r="R2636">
            <v>5655</v>
          </cell>
          <cell r="S2636">
            <v>0</v>
          </cell>
          <cell r="T2636">
            <v>5655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>
            <v>5655</v>
          </cell>
        </row>
        <row r="2637">
          <cell r="A2637" t="str">
            <v>LAGOS TREJO BERNAVE</v>
          </cell>
          <cell r="B2637">
            <v>0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3915</v>
          </cell>
          <cell r="P2637">
            <v>3915</v>
          </cell>
          <cell r="Q2637">
            <v>0</v>
          </cell>
          <cell r="R2637">
            <v>3915</v>
          </cell>
          <cell r="S2637">
            <v>0</v>
          </cell>
          <cell r="T2637">
            <v>3915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>
            <v>3915</v>
          </cell>
        </row>
        <row r="2638">
          <cell r="A2638" t="str">
            <v>LAINES DEHARA EPIGMENIO</v>
          </cell>
          <cell r="B2638">
            <v>0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2610</v>
          </cell>
          <cell r="P2638">
            <v>2610</v>
          </cell>
          <cell r="Q2638">
            <v>0</v>
          </cell>
          <cell r="R2638">
            <v>2610</v>
          </cell>
          <cell r="S2638">
            <v>0</v>
          </cell>
          <cell r="T2638">
            <v>2610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2610</v>
          </cell>
        </row>
        <row r="2639">
          <cell r="A2639" t="str">
            <v>LANDY BEATRIZPUGACHIM</v>
          </cell>
          <cell r="B2639">
            <v>0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4900</v>
          </cell>
          <cell r="P2639">
            <v>4900</v>
          </cell>
          <cell r="Q2639">
            <v>0</v>
          </cell>
          <cell r="R2639">
            <v>4900</v>
          </cell>
          <cell r="S2639">
            <v>0</v>
          </cell>
          <cell r="T2639">
            <v>4900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4900</v>
          </cell>
        </row>
        <row r="2640">
          <cell r="A2640" t="str">
            <v>VIATICOS</v>
          </cell>
          <cell r="B2640">
            <v>0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</row>
        <row r="2641">
          <cell r="A2641" t="str">
            <v>BENEFICIARIO</v>
          </cell>
          <cell r="B2641" t="str">
            <v>RUBRO EGRESOS</v>
          </cell>
          <cell r="C2641" t="str">
            <v>CUENTA</v>
          </cell>
          <cell r="D2641" t="str">
            <v>EJERCICIO 2010</v>
          </cell>
          <cell r="E2641" t="str">
            <v>EJERCICIO 2011</v>
          </cell>
          <cell r="F2641" t="str">
            <v>EJERCICIO 2012</v>
          </cell>
          <cell r="G2641" t="str">
            <v>EJERCICIO 2013</v>
          </cell>
          <cell r="H2641" t="str">
            <v>EJERCICIO 2014</v>
          </cell>
          <cell r="I2641" t="str">
            <v>EJERCICIO 2015</v>
          </cell>
          <cell r="J2641" t="str">
            <v>EJERCICIO 2016</v>
          </cell>
          <cell r="K2641" t="str">
            <v>Total Hasta 2016</v>
          </cell>
          <cell r="L2641" t="str">
            <v>EJERCICIO 2017</v>
          </cell>
          <cell r="M2641" t="str">
            <v>EJERCICIO 2018</v>
          </cell>
          <cell r="N2641" t="str">
            <v>EJERCICIO 2019</v>
          </cell>
          <cell r="O2641" t="str">
            <v>EJERCICIO 2020</v>
          </cell>
          <cell r="P2641" t="str">
            <v>Total general EGRESOS</v>
          </cell>
          <cell r="Q2641" t="str">
            <v>DIFERENCIA</v>
          </cell>
          <cell r="R2641" t="str">
            <v>SALDO EN BALANZA AL 31 DE DICIEMBRE 2020</v>
          </cell>
          <cell r="S2641" t="str">
            <v>CXP GENERADAS EN EL MES  (ENERO 2021)</v>
          </cell>
          <cell r="T2641" t="str">
            <v>TOTAL CXP AL 31 DE ENERO 2021</v>
          </cell>
          <cell r="U2641" t="str">
            <v>PAGOS CON RECURSOS PARA (ADEFAS 2020)</v>
          </cell>
          <cell r="V2641" t="str">
            <v>PAGOS VON RECURSOS PARA (PASIVOS 2020)</v>
          </cell>
          <cell r="W2641" t="str">
            <v>PAGOS CON RECURSOS 2021</v>
          </cell>
          <cell r="X2641" t="str">
            <v>TOTAL PAGADO EN EL MES DE ENERO 2021</v>
          </cell>
          <cell r="Y2641" t="str">
            <v>SALDO FINAL</v>
          </cell>
        </row>
        <row r="2642">
          <cell r="A2642" t="str">
            <v>LANDY GEORGINALOPEZRUIZ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6000</v>
          </cell>
          <cell r="P2642">
            <v>6000</v>
          </cell>
          <cell r="Q2642">
            <v>0</v>
          </cell>
          <cell r="R2642">
            <v>6000</v>
          </cell>
          <cell r="S2642">
            <v>0</v>
          </cell>
          <cell r="T2642">
            <v>6000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Y2642">
            <v>6000</v>
          </cell>
        </row>
        <row r="2643">
          <cell r="A2643" t="str">
            <v>LARA  PEREZ ONELIA</v>
          </cell>
          <cell r="B2643">
            <v>0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7830</v>
          </cell>
          <cell r="P2643">
            <v>7830</v>
          </cell>
          <cell r="Q2643">
            <v>0</v>
          </cell>
          <cell r="R2643">
            <v>7830</v>
          </cell>
          <cell r="S2643">
            <v>0</v>
          </cell>
          <cell r="T2643">
            <v>7830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>
            <v>7830</v>
          </cell>
        </row>
        <row r="2644">
          <cell r="A2644" t="str">
            <v>LARISSAKREUTZIMMICH</v>
          </cell>
          <cell r="B2644">
            <v>0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500</v>
          </cell>
          <cell r="O2644">
            <v>0</v>
          </cell>
          <cell r="P2644">
            <v>500</v>
          </cell>
          <cell r="Q2644">
            <v>0</v>
          </cell>
          <cell r="R2644">
            <v>500</v>
          </cell>
          <cell r="S2644">
            <v>0</v>
          </cell>
          <cell r="T2644">
            <v>500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500</v>
          </cell>
        </row>
        <row r="2645">
          <cell r="A2645" t="str">
            <v>LAURA ANGELICASALAZARSANCHEZ</v>
          </cell>
          <cell r="B2645">
            <v>0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3915</v>
          </cell>
          <cell r="P2645">
            <v>3915</v>
          </cell>
          <cell r="Q2645">
            <v>0</v>
          </cell>
          <cell r="R2645">
            <v>3915</v>
          </cell>
          <cell r="S2645">
            <v>0</v>
          </cell>
          <cell r="T2645">
            <v>3915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3915</v>
          </cell>
        </row>
        <row r="2646">
          <cell r="A2646" t="str">
            <v>LAURA BERENICEROBERTOSOSORIO</v>
          </cell>
          <cell r="B2646">
            <v>0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1305</v>
          </cell>
          <cell r="O2646">
            <v>0</v>
          </cell>
          <cell r="P2646">
            <v>1305</v>
          </cell>
          <cell r="Q2646">
            <v>0</v>
          </cell>
          <cell r="R2646">
            <v>1305</v>
          </cell>
          <cell r="S2646">
            <v>0</v>
          </cell>
          <cell r="T2646">
            <v>1305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1305</v>
          </cell>
        </row>
        <row r="2647">
          <cell r="A2647" t="str">
            <v>LAURA STHEFANYAGUILARRAMIREZ</v>
          </cell>
          <cell r="B2647">
            <v>0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435</v>
          </cell>
          <cell r="P2647">
            <v>435</v>
          </cell>
          <cell r="Q2647">
            <v>0</v>
          </cell>
          <cell r="R2647">
            <v>435</v>
          </cell>
          <cell r="S2647">
            <v>0</v>
          </cell>
          <cell r="T2647">
            <v>435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435</v>
          </cell>
        </row>
        <row r="2648">
          <cell r="A2648" t="str">
            <v>LAURAARIASCALDERON</v>
          </cell>
          <cell r="B2648">
            <v>0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870</v>
          </cell>
          <cell r="P2648">
            <v>870</v>
          </cell>
          <cell r="Q2648">
            <v>0</v>
          </cell>
          <cell r="R2648">
            <v>870</v>
          </cell>
          <cell r="S2648">
            <v>0</v>
          </cell>
          <cell r="T2648">
            <v>870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870</v>
          </cell>
        </row>
        <row r="2649">
          <cell r="A2649" t="str">
            <v>LAURO IVANCONRRADOPUC</v>
          </cell>
          <cell r="B2649">
            <v>0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3915</v>
          </cell>
          <cell r="P2649">
            <v>3915</v>
          </cell>
          <cell r="Q2649">
            <v>0</v>
          </cell>
          <cell r="R2649">
            <v>3915</v>
          </cell>
          <cell r="S2649">
            <v>0</v>
          </cell>
          <cell r="T2649">
            <v>3915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3915</v>
          </cell>
        </row>
        <row r="2650">
          <cell r="A2650" t="str">
            <v>LAURO JESUSFLORESCUATE</v>
          </cell>
          <cell r="B2650">
            <v>0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15660</v>
          </cell>
          <cell r="P2650">
            <v>15660</v>
          </cell>
          <cell r="Q2650">
            <v>0</v>
          </cell>
          <cell r="R2650">
            <v>15660</v>
          </cell>
          <cell r="S2650">
            <v>0</v>
          </cell>
          <cell r="T2650">
            <v>15660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15660</v>
          </cell>
        </row>
        <row r="2651">
          <cell r="A2651" t="str">
            <v>LAYLA LUSELICASERESSCHULTZ</v>
          </cell>
          <cell r="B2651">
            <v>0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3915</v>
          </cell>
          <cell r="P2651">
            <v>3915</v>
          </cell>
          <cell r="Q2651">
            <v>0</v>
          </cell>
          <cell r="R2651">
            <v>3915</v>
          </cell>
          <cell r="S2651">
            <v>0</v>
          </cell>
          <cell r="T2651">
            <v>3915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3915</v>
          </cell>
        </row>
        <row r="2652">
          <cell r="A2652" t="str">
            <v>LAZAROMARQUEZBALAM</v>
          </cell>
          <cell r="B2652">
            <v>0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15660</v>
          </cell>
          <cell r="P2652">
            <v>15660</v>
          </cell>
          <cell r="Q2652">
            <v>0</v>
          </cell>
          <cell r="R2652">
            <v>15660</v>
          </cell>
          <cell r="S2652">
            <v>0</v>
          </cell>
          <cell r="T2652">
            <v>15660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>
            <v>15660</v>
          </cell>
        </row>
        <row r="2653">
          <cell r="A2653" t="str">
            <v>LAZAROMOSQUEDACALDERON</v>
          </cell>
          <cell r="B2653">
            <v>0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435</v>
          </cell>
          <cell r="P2653">
            <v>435</v>
          </cell>
          <cell r="Q2653">
            <v>0</v>
          </cell>
          <cell r="R2653">
            <v>435</v>
          </cell>
          <cell r="S2653">
            <v>0</v>
          </cell>
          <cell r="T2653">
            <v>435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435</v>
          </cell>
        </row>
        <row r="2654">
          <cell r="A2654" t="str">
            <v xml:space="preserve">LEAL PARRA LORENZO   </v>
          </cell>
          <cell r="B2654">
            <v>0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7830</v>
          </cell>
          <cell r="P2654">
            <v>7830</v>
          </cell>
          <cell r="Q2654">
            <v>0</v>
          </cell>
          <cell r="R2654">
            <v>7830</v>
          </cell>
          <cell r="S2654">
            <v>0</v>
          </cell>
          <cell r="T2654">
            <v>7830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>
            <v>7830</v>
          </cell>
        </row>
        <row r="2655">
          <cell r="A2655" t="str">
            <v>LEOBARDOLEYVAHERNANDEZ</v>
          </cell>
          <cell r="B2655">
            <v>0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7830</v>
          </cell>
          <cell r="P2655">
            <v>7830</v>
          </cell>
          <cell r="Q2655">
            <v>0</v>
          </cell>
          <cell r="R2655">
            <v>7830</v>
          </cell>
          <cell r="S2655">
            <v>0</v>
          </cell>
          <cell r="T2655">
            <v>7830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7830</v>
          </cell>
        </row>
        <row r="2656">
          <cell r="A2656" t="str">
            <v>LEONARDO ALFREDOPEREZESCOBAR</v>
          </cell>
          <cell r="B2656">
            <v>0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7830</v>
          </cell>
          <cell r="P2656">
            <v>7830</v>
          </cell>
          <cell r="Q2656">
            <v>0</v>
          </cell>
          <cell r="R2656">
            <v>7830</v>
          </cell>
          <cell r="S2656">
            <v>0</v>
          </cell>
          <cell r="T2656">
            <v>7830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7830</v>
          </cell>
        </row>
        <row r="2657">
          <cell r="A2657" t="str">
            <v>LEPE BLANCO ARMANDO</v>
          </cell>
          <cell r="B2657">
            <v>0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5655</v>
          </cell>
          <cell r="P2657">
            <v>5655</v>
          </cell>
          <cell r="Q2657">
            <v>0</v>
          </cell>
          <cell r="R2657">
            <v>5655</v>
          </cell>
          <cell r="S2657">
            <v>0</v>
          </cell>
          <cell r="T2657">
            <v>5655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5655</v>
          </cell>
        </row>
        <row r="2658">
          <cell r="A2658" t="str">
            <v xml:space="preserve">LETICIA BLANDINA HERNANDEZ  COBOS </v>
          </cell>
          <cell r="B2658">
            <v>0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870</v>
          </cell>
          <cell r="P2658">
            <v>870</v>
          </cell>
          <cell r="Q2658">
            <v>0</v>
          </cell>
          <cell r="R2658">
            <v>870</v>
          </cell>
          <cell r="S2658">
            <v>0</v>
          </cell>
          <cell r="T2658">
            <v>870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870</v>
          </cell>
        </row>
        <row r="2659">
          <cell r="A2659" t="str">
            <v>LETICIAANGELESLOPEZ</v>
          </cell>
          <cell r="B2659">
            <v>0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7830</v>
          </cell>
          <cell r="P2659">
            <v>7830</v>
          </cell>
          <cell r="Q2659">
            <v>0</v>
          </cell>
          <cell r="R2659">
            <v>7830</v>
          </cell>
          <cell r="S2659">
            <v>0</v>
          </cell>
          <cell r="T2659">
            <v>7830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7830</v>
          </cell>
        </row>
        <row r="2660">
          <cell r="A2660" t="str">
            <v>LEYDA JANETHLEMUSLEMUS</v>
          </cell>
          <cell r="B2660">
            <v>0</v>
          </cell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2610</v>
          </cell>
          <cell r="O2660">
            <v>0</v>
          </cell>
          <cell r="P2660">
            <v>2610</v>
          </cell>
          <cell r="Q2660">
            <v>0</v>
          </cell>
          <cell r="R2660">
            <v>2610</v>
          </cell>
          <cell r="S2660">
            <v>0</v>
          </cell>
          <cell r="T2660">
            <v>2610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>
            <v>2610</v>
          </cell>
        </row>
        <row r="2661">
          <cell r="A2661" t="str">
            <v>LEYDI ELAINEAGUILARCANTON</v>
          </cell>
          <cell r="B2661">
            <v>0</v>
          </cell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10780</v>
          </cell>
          <cell r="P2661">
            <v>10780</v>
          </cell>
          <cell r="Q2661">
            <v>0</v>
          </cell>
          <cell r="R2661">
            <v>10780</v>
          </cell>
          <cell r="S2661">
            <v>0</v>
          </cell>
          <cell r="T2661">
            <v>10780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>
            <v>10780</v>
          </cell>
        </row>
        <row r="2662">
          <cell r="A2662" t="str">
            <v>LEYDI MAIRANIACEVESGUZMAN</v>
          </cell>
          <cell r="B2662">
            <v>0</v>
          </cell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870</v>
          </cell>
          <cell r="P2662">
            <v>870</v>
          </cell>
          <cell r="Q2662">
            <v>0</v>
          </cell>
          <cell r="R2662">
            <v>870</v>
          </cell>
          <cell r="S2662">
            <v>0</v>
          </cell>
          <cell r="T2662">
            <v>870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870</v>
          </cell>
        </row>
        <row r="2663">
          <cell r="A2663" t="str">
            <v>LEYDI MARGARITABENITEZMENDOZA</v>
          </cell>
          <cell r="B2663">
            <v>0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15660</v>
          </cell>
          <cell r="P2663">
            <v>15660</v>
          </cell>
          <cell r="Q2663">
            <v>0</v>
          </cell>
          <cell r="R2663">
            <v>15660</v>
          </cell>
          <cell r="S2663">
            <v>0</v>
          </cell>
          <cell r="T2663">
            <v>15660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  <cell r="Y2663">
            <v>15660</v>
          </cell>
        </row>
        <row r="2664">
          <cell r="A2664" t="str">
            <v xml:space="preserve">LIA GABRIELA CELIS  MENDEZ </v>
          </cell>
          <cell r="B2664">
            <v>0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3430</v>
          </cell>
          <cell r="O2664">
            <v>0</v>
          </cell>
          <cell r="P2664">
            <v>3430</v>
          </cell>
          <cell r="Q2664">
            <v>0</v>
          </cell>
          <cell r="R2664">
            <v>3430</v>
          </cell>
          <cell r="S2664">
            <v>0</v>
          </cell>
          <cell r="T2664">
            <v>3430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3430</v>
          </cell>
        </row>
        <row r="2665">
          <cell r="A2665" t="str">
            <v xml:space="preserve">LIBIA ARIADNE SOSA  ALCOCER </v>
          </cell>
          <cell r="B2665">
            <v>0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4410</v>
          </cell>
          <cell r="O2665">
            <v>2450</v>
          </cell>
          <cell r="P2665">
            <v>6860</v>
          </cell>
          <cell r="Q2665">
            <v>0</v>
          </cell>
          <cell r="R2665">
            <v>6860</v>
          </cell>
          <cell r="S2665">
            <v>0</v>
          </cell>
          <cell r="T2665">
            <v>6860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6860</v>
          </cell>
        </row>
        <row r="2666">
          <cell r="A2666" t="str">
            <v>LIDIA AMELIACHALECEN</v>
          </cell>
          <cell r="B2666">
            <v>0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5655</v>
          </cell>
          <cell r="P2666">
            <v>5655</v>
          </cell>
          <cell r="Q2666">
            <v>0</v>
          </cell>
          <cell r="R2666">
            <v>5655</v>
          </cell>
          <cell r="S2666">
            <v>0</v>
          </cell>
          <cell r="T2666">
            <v>5655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5655</v>
          </cell>
        </row>
        <row r="2667">
          <cell r="A2667" t="str">
            <v xml:space="preserve">LIDIA ISABEL AGUILAR  GOROCICA </v>
          </cell>
          <cell r="B2667">
            <v>0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2000</v>
          </cell>
          <cell r="P2667">
            <v>2000</v>
          </cell>
          <cell r="Q2667">
            <v>0</v>
          </cell>
          <cell r="R2667">
            <v>2000</v>
          </cell>
          <cell r="S2667">
            <v>0</v>
          </cell>
          <cell r="T2667">
            <v>2000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2000</v>
          </cell>
        </row>
        <row r="2668">
          <cell r="A2668" t="str">
            <v>LILIANA DENISSEARAUZDURAN</v>
          </cell>
          <cell r="B2668">
            <v>0</v>
          </cell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2500</v>
          </cell>
          <cell r="O2668">
            <v>1500</v>
          </cell>
          <cell r="P2668">
            <v>4000</v>
          </cell>
          <cell r="Q2668">
            <v>0</v>
          </cell>
          <cell r="R2668">
            <v>4000</v>
          </cell>
          <cell r="S2668">
            <v>0</v>
          </cell>
          <cell r="T2668">
            <v>4000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4000</v>
          </cell>
        </row>
        <row r="2669">
          <cell r="A2669" t="str">
            <v xml:space="preserve">LIMA DIAZ WILLIAM ISRAEL  </v>
          </cell>
          <cell r="B2669">
            <v>0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1740</v>
          </cell>
          <cell r="P2669">
            <v>1740</v>
          </cell>
          <cell r="Q2669">
            <v>0</v>
          </cell>
          <cell r="R2669">
            <v>1740</v>
          </cell>
          <cell r="S2669">
            <v>0</v>
          </cell>
          <cell r="T2669">
            <v>1740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1740</v>
          </cell>
        </row>
        <row r="2670">
          <cell r="A2670" t="str">
            <v>LIMBERT GEOVANNYCARRILLOPIÑA</v>
          </cell>
          <cell r="B2670">
            <v>0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2175</v>
          </cell>
          <cell r="P2670">
            <v>2175</v>
          </cell>
          <cell r="Q2670">
            <v>0</v>
          </cell>
          <cell r="R2670">
            <v>2175</v>
          </cell>
          <cell r="S2670">
            <v>0</v>
          </cell>
          <cell r="T2670">
            <v>2175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2175</v>
          </cell>
        </row>
        <row r="2671">
          <cell r="A2671" t="str">
            <v>LINA FRIDACARRADARENDON</v>
          </cell>
          <cell r="B2671">
            <v>0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7830</v>
          </cell>
          <cell r="P2671">
            <v>7830</v>
          </cell>
          <cell r="Q2671">
            <v>0</v>
          </cell>
          <cell r="R2671">
            <v>7830</v>
          </cell>
          <cell r="S2671">
            <v>0</v>
          </cell>
          <cell r="T2671">
            <v>7830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  <cell r="Y2671">
            <v>7830</v>
          </cell>
        </row>
        <row r="2672">
          <cell r="A2672" t="str">
            <v>LINO ESQUIVEL JORGE ALFREDO</v>
          </cell>
          <cell r="B2672">
            <v>0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21750</v>
          </cell>
          <cell r="O2672">
            <v>0</v>
          </cell>
          <cell r="P2672">
            <v>21750</v>
          </cell>
          <cell r="Q2672">
            <v>0</v>
          </cell>
          <cell r="R2672">
            <v>21750</v>
          </cell>
          <cell r="S2672">
            <v>0</v>
          </cell>
          <cell r="T2672">
            <v>21750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21750</v>
          </cell>
        </row>
        <row r="2673">
          <cell r="A2673" t="str">
            <v>LISANDROCORROCAZARIN</v>
          </cell>
          <cell r="B2673">
            <v>0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7830</v>
          </cell>
          <cell r="P2673">
            <v>7830</v>
          </cell>
          <cell r="Q2673">
            <v>0</v>
          </cell>
          <cell r="R2673">
            <v>7830</v>
          </cell>
          <cell r="S2673">
            <v>0</v>
          </cell>
          <cell r="T2673">
            <v>7830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Y2673">
            <v>7830</v>
          </cell>
        </row>
        <row r="2674">
          <cell r="A2674" t="str">
            <v>LIZBETH HORTENCIAHERNANDEZLOPEZ</v>
          </cell>
          <cell r="B2674">
            <v>0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7830</v>
          </cell>
          <cell r="P2674">
            <v>7830</v>
          </cell>
          <cell r="Q2674">
            <v>0</v>
          </cell>
          <cell r="R2674">
            <v>7830</v>
          </cell>
          <cell r="S2674">
            <v>0</v>
          </cell>
          <cell r="T2674">
            <v>7830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Y2674">
            <v>7830</v>
          </cell>
        </row>
        <row r="2675">
          <cell r="A2675" t="str">
            <v>LIZBETH LETICIALIZAMALIZAMA</v>
          </cell>
          <cell r="B2675">
            <v>0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2610</v>
          </cell>
          <cell r="O2675">
            <v>2610</v>
          </cell>
          <cell r="P2675">
            <v>5220</v>
          </cell>
          <cell r="Q2675">
            <v>0</v>
          </cell>
          <cell r="R2675">
            <v>5220</v>
          </cell>
          <cell r="S2675">
            <v>0</v>
          </cell>
          <cell r="T2675">
            <v>5220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5220</v>
          </cell>
        </row>
        <row r="2676">
          <cell r="A2676" t="str">
            <v>LOPEZ  ENEIN</v>
          </cell>
          <cell r="B2676">
            <v>0</v>
          </cell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300</v>
          </cell>
          <cell r="M2676">
            <v>0</v>
          </cell>
          <cell r="N2676">
            <v>0</v>
          </cell>
          <cell r="O2676">
            <v>0</v>
          </cell>
          <cell r="P2676">
            <v>300</v>
          </cell>
          <cell r="Q2676">
            <v>0</v>
          </cell>
          <cell r="R2676">
            <v>300</v>
          </cell>
          <cell r="S2676">
            <v>0</v>
          </cell>
          <cell r="T2676">
            <v>300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300</v>
          </cell>
        </row>
        <row r="2677">
          <cell r="A2677" t="str">
            <v>LOPEZ ASCENCIO JOSE ALFREDO</v>
          </cell>
          <cell r="B2677">
            <v>0</v>
          </cell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7830</v>
          </cell>
          <cell r="P2677">
            <v>7830</v>
          </cell>
          <cell r="Q2677">
            <v>0</v>
          </cell>
          <cell r="R2677">
            <v>7830</v>
          </cell>
          <cell r="S2677">
            <v>0</v>
          </cell>
          <cell r="T2677">
            <v>7830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7830</v>
          </cell>
        </row>
        <row r="2678">
          <cell r="A2678" t="str">
            <v>LOPEZ CEH JORGE MANUEL</v>
          </cell>
          <cell r="B2678">
            <v>0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1740</v>
          </cell>
          <cell r="P2678">
            <v>1740</v>
          </cell>
          <cell r="Q2678">
            <v>0</v>
          </cell>
          <cell r="R2678">
            <v>1740</v>
          </cell>
          <cell r="S2678">
            <v>0</v>
          </cell>
          <cell r="T2678">
            <v>1740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Y2678">
            <v>1740</v>
          </cell>
        </row>
        <row r="2679">
          <cell r="A2679" t="str">
            <v>LOPEZ IBARRA EVARISTO</v>
          </cell>
          <cell r="B2679">
            <v>0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7830</v>
          </cell>
          <cell r="P2679">
            <v>7830</v>
          </cell>
          <cell r="Q2679">
            <v>0</v>
          </cell>
          <cell r="R2679">
            <v>7830</v>
          </cell>
          <cell r="S2679">
            <v>0</v>
          </cell>
          <cell r="T2679">
            <v>7830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7830</v>
          </cell>
        </row>
        <row r="2680">
          <cell r="A2680" t="str">
            <v>LOPEZ OSORIO FRANCISCO JAVIER</v>
          </cell>
          <cell r="B2680">
            <v>0</v>
          </cell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1740</v>
          </cell>
          <cell r="P2680">
            <v>1740</v>
          </cell>
          <cell r="Q2680">
            <v>0</v>
          </cell>
          <cell r="R2680">
            <v>1740</v>
          </cell>
          <cell r="S2680">
            <v>0</v>
          </cell>
          <cell r="T2680">
            <v>1740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>
            <v>1740</v>
          </cell>
        </row>
        <row r="2681">
          <cell r="A2681" t="str">
            <v>LORENAHERNANDEZMARQUEZ</v>
          </cell>
          <cell r="B2681">
            <v>0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1375</v>
          </cell>
          <cell r="O2681">
            <v>0</v>
          </cell>
          <cell r="P2681">
            <v>1375</v>
          </cell>
          <cell r="Q2681">
            <v>0</v>
          </cell>
          <cell r="R2681">
            <v>1375</v>
          </cell>
          <cell r="S2681">
            <v>0</v>
          </cell>
          <cell r="T2681">
            <v>1375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1375</v>
          </cell>
        </row>
        <row r="2682">
          <cell r="A2682" t="str">
            <v>LOURDES YAZMINROMEROPAT</v>
          </cell>
          <cell r="B2682">
            <v>0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1740</v>
          </cell>
          <cell r="P2682">
            <v>1740</v>
          </cell>
          <cell r="Q2682">
            <v>0</v>
          </cell>
          <cell r="R2682">
            <v>1740</v>
          </cell>
          <cell r="S2682">
            <v>0</v>
          </cell>
          <cell r="T2682">
            <v>1740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  <cell r="Y2682">
            <v>1740</v>
          </cell>
        </row>
        <row r="2683">
          <cell r="A2683" t="str">
            <v>LOYO SOLIS BLADIMIR DE LA CRUZ</v>
          </cell>
          <cell r="B2683">
            <v>0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2610</v>
          </cell>
          <cell r="P2683">
            <v>2610</v>
          </cell>
          <cell r="Q2683">
            <v>0</v>
          </cell>
          <cell r="R2683">
            <v>2610</v>
          </cell>
          <cell r="S2683">
            <v>0</v>
          </cell>
          <cell r="T2683">
            <v>2610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  <cell r="Y2683">
            <v>2610</v>
          </cell>
        </row>
        <row r="2684">
          <cell r="A2684" t="str">
            <v>LOZANO VAZQUEZ ROSA ELENA</v>
          </cell>
          <cell r="B2684">
            <v>0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59625</v>
          </cell>
          <cell r="P2684">
            <v>59625</v>
          </cell>
          <cell r="Q2684">
            <v>0</v>
          </cell>
          <cell r="R2684">
            <v>59625</v>
          </cell>
          <cell r="S2684">
            <v>0</v>
          </cell>
          <cell r="T2684">
            <v>59625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Y2684">
            <v>59625</v>
          </cell>
        </row>
        <row r="2685">
          <cell r="A2685" t="str">
            <v>LUCAS CASTAÑEDA JOSUE ARMANDO</v>
          </cell>
          <cell r="B2685">
            <v>0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1200</v>
          </cell>
          <cell r="M2685">
            <v>0</v>
          </cell>
          <cell r="N2685">
            <v>0</v>
          </cell>
          <cell r="O2685">
            <v>0</v>
          </cell>
          <cell r="P2685">
            <v>1200</v>
          </cell>
          <cell r="Q2685">
            <v>0</v>
          </cell>
          <cell r="R2685">
            <v>1200</v>
          </cell>
          <cell r="S2685">
            <v>0</v>
          </cell>
          <cell r="T2685">
            <v>1200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1200</v>
          </cell>
        </row>
        <row r="2686">
          <cell r="A2686" t="str">
            <v>LUCELY ELICELYMARTINEZPASTRANA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1305</v>
          </cell>
          <cell r="P2686">
            <v>1305</v>
          </cell>
          <cell r="Q2686">
            <v>0</v>
          </cell>
          <cell r="R2686">
            <v>1305</v>
          </cell>
          <cell r="S2686">
            <v>0</v>
          </cell>
          <cell r="T2686">
            <v>1305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1305</v>
          </cell>
        </row>
        <row r="2687">
          <cell r="A2687" t="str">
            <v>LUCYGASCAMONTIEL</v>
          </cell>
          <cell r="B2687">
            <v>0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2610</v>
          </cell>
          <cell r="P2687">
            <v>2610</v>
          </cell>
          <cell r="Q2687">
            <v>0</v>
          </cell>
          <cell r="R2687">
            <v>2610</v>
          </cell>
          <cell r="S2687">
            <v>0</v>
          </cell>
          <cell r="T2687">
            <v>2610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2610</v>
          </cell>
        </row>
        <row r="2688">
          <cell r="A2688" t="str">
            <v>VIATICOS</v>
          </cell>
          <cell r="B2688">
            <v>0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</row>
        <row r="2689">
          <cell r="A2689" t="str">
            <v>BENEFICIARIO</v>
          </cell>
          <cell r="B2689" t="str">
            <v>RUBRO EGRESOS</v>
          </cell>
          <cell r="C2689" t="str">
            <v>CUENTA</v>
          </cell>
          <cell r="D2689" t="str">
            <v>EJERCICIO 2010</v>
          </cell>
          <cell r="E2689" t="str">
            <v>EJERCICIO 2011</v>
          </cell>
          <cell r="F2689" t="str">
            <v>EJERCICIO 2012</v>
          </cell>
          <cell r="G2689" t="str">
            <v>EJERCICIO 2013</v>
          </cell>
          <cell r="H2689" t="str">
            <v>EJERCICIO 2014</v>
          </cell>
          <cell r="I2689" t="str">
            <v>EJERCICIO 2015</v>
          </cell>
          <cell r="J2689" t="str">
            <v>EJERCICIO 2016</v>
          </cell>
          <cell r="K2689" t="str">
            <v>Total Hasta 2016</v>
          </cell>
          <cell r="L2689" t="str">
            <v>EJERCICIO 2017</v>
          </cell>
          <cell r="M2689" t="str">
            <v>EJERCICIO 2018</v>
          </cell>
          <cell r="N2689" t="str">
            <v>EJERCICIO 2019</v>
          </cell>
          <cell r="O2689" t="str">
            <v>EJERCICIO 2020</v>
          </cell>
          <cell r="P2689" t="str">
            <v>Total general EGRESOS</v>
          </cell>
          <cell r="Q2689" t="str">
            <v>DIFERENCIA</v>
          </cell>
          <cell r="R2689" t="str">
            <v>SALDO EN BALANZA AL 31 DE DICIEMBRE 2020</v>
          </cell>
          <cell r="S2689" t="str">
            <v>CXP GENERADAS EN EL MES  (ENERO 2021)</v>
          </cell>
          <cell r="T2689" t="str">
            <v>TOTAL CXP AL 31 DE ENERO 2021</v>
          </cell>
          <cell r="U2689" t="str">
            <v>PAGOS CON RECURSOS PARA (ADEFAS 2020)</v>
          </cell>
          <cell r="V2689" t="str">
            <v>PAGOS VON RECURSOS PARA (PASIVOS 2020)</v>
          </cell>
          <cell r="W2689" t="str">
            <v>PAGOS CON RECURSOS 2021</v>
          </cell>
          <cell r="X2689" t="str">
            <v>TOTAL PAGADO EN EL MES DE ENERO 2021</v>
          </cell>
          <cell r="Y2689" t="str">
            <v>SALDO FINAL</v>
          </cell>
        </row>
        <row r="2690">
          <cell r="A2690" t="str">
            <v>LUDY MARGARITAMENDEZMARTIN</v>
          </cell>
          <cell r="B2690">
            <v>0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3915</v>
          </cell>
          <cell r="O2690">
            <v>0</v>
          </cell>
          <cell r="P2690">
            <v>3915</v>
          </cell>
          <cell r="Q2690">
            <v>0</v>
          </cell>
          <cell r="R2690">
            <v>3915</v>
          </cell>
          <cell r="S2690">
            <v>0</v>
          </cell>
          <cell r="T2690">
            <v>3915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3915</v>
          </cell>
        </row>
        <row r="2691">
          <cell r="A2691" t="str">
            <v>LUIS ALBERTOARCEPEREZ</v>
          </cell>
          <cell r="B2691">
            <v>0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15660</v>
          </cell>
          <cell r="P2691">
            <v>15660</v>
          </cell>
          <cell r="Q2691">
            <v>0</v>
          </cell>
          <cell r="R2691">
            <v>15660</v>
          </cell>
          <cell r="S2691">
            <v>0</v>
          </cell>
          <cell r="T2691">
            <v>15660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>
            <v>15660</v>
          </cell>
        </row>
        <row r="2692">
          <cell r="A2692" t="str">
            <v>LUIS ALBERTOCONTRERASDORANTES</v>
          </cell>
          <cell r="B2692">
            <v>0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15660</v>
          </cell>
          <cell r="P2692">
            <v>15660</v>
          </cell>
          <cell r="Q2692">
            <v>0</v>
          </cell>
          <cell r="R2692">
            <v>15660</v>
          </cell>
          <cell r="S2692">
            <v>0</v>
          </cell>
          <cell r="T2692">
            <v>15660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15660</v>
          </cell>
        </row>
        <row r="2693">
          <cell r="A2693" t="str">
            <v>LUIS ALBERTOGALLEGOSARCOS</v>
          </cell>
          <cell r="B2693">
            <v>0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7830</v>
          </cell>
          <cell r="P2693">
            <v>7830</v>
          </cell>
          <cell r="Q2693">
            <v>0</v>
          </cell>
          <cell r="R2693">
            <v>7830</v>
          </cell>
          <cell r="S2693">
            <v>0</v>
          </cell>
          <cell r="T2693">
            <v>7830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Y2693">
            <v>7830</v>
          </cell>
        </row>
        <row r="2694">
          <cell r="A2694" t="str">
            <v xml:space="preserve">LUIS ALFONSO MARTIN  DIAZ </v>
          </cell>
          <cell r="B2694">
            <v>0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435</v>
          </cell>
          <cell r="O2694">
            <v>435</v>
          </cell>
          <cell r="P2694">
            <v>870</v>
          </cell>
          <cell r="Q2694">
            <v>0</v>
          </cell>
          <cell r="R2694">
            <v>870</v>
          </cell>
          <cell r="S2694">
            <v>0</v>
          </cell>
          <cell r="T2694">
            <v>870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  <cell r="Y2694">
            <v>870</v>
          </cell>
        </row>
        <row r="2695">
          <cell r="A2695" t="str">
            <v xml:space="preserve">LUIS ALFONSO SANTIAGO  CASTILLO </v>
          </cell>
          <cell r="B2695">
            <v>0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7830</v>
          </cell>
          <cell r="P2695">
            <v>7830</v>
          </cell>
          <cell r="Q2695">
            <v>0</v>
          </cell>
          <cell r="R2695">
            <v>7830</v>
          </cell>
          <cell r="S2695">
            <v>0</v>
          </cell>
          <cell r="T2695">
            <v>7830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  <cell r="Y2695">
            <v>7830</v>
          </cell>
        </row>
        <row r="2696">
          <cell r="A2696" t="str">
            <v>LUIS ALFONSOBENITEZFUENTES</v>
          </cell>
          <cell r="B2696">
            <v>0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5220</v>
          </cell>
          <cell r="O2696">
            <v>0</v>
          </cell>
          <cell r="P2696">
            <v>5220</v>
          </cell>
          <cell r="Q2696">
            <v>0</v>
          </cell>
          <cell r="R2696">
            <v>5220</v>
          </cell>
          <cell r="S2696">
            <v>0</v>
          </cell>
          <cell r="T2696">
            <v>5220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>
            <v>5220</v>
          </cell>
        </row>
        <row r="2697">
          <cell r="A2697" t="str">
            <v>LUIS ANGELFUENTESPRIMO</v>
          </cell>
          <cell r="B2697">
            <v>0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5655</v>
          </cell>
          <cell r="P2697">
            <v>5655</v>
          </cell>
          <cell r="Q2697">
            <v>0</v>
          </cell>
          <cell r="R2697">
            <v>5655</v>
          </cell>
          <cell r="S2697">
            <v>0</v>
          </cell>
          <cell r="T2697">
            <v>5655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5655</v>
          </cell>
        </row>
        <row r="2698">
          <cell r="A2698" t="str">
            <v xml:space="preserve">LUIS ANTONIO EUAN  ANCONA </v>
          </cell>
          <cell r="B2698">
            <v>0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5655</v>
          </cell>
          <cell r="P2698">
            <v>5655</v>
          </cell>
          <cell r="Q2698">
            <v>0</v>
          </cell>
          <cell r="R2698">
            <v>5655</v>
          </cell>
          <cell r="S2698">
            <v>0</v>
          </cell>
          <cell r="T2698">
            <v>5655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Y2698">
            <v>5655</v>
          </cell>
        </row>
        <row r="2699">
          <cell r="A2699" t="str">
            <v xml:space="preserve">LUIS ANTONIO MORA  TEMBRE </v>
          </cell>
          <cell r="B2699">
            <v>0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8820</v>
          </cell>
          <cell r="O2699">
            <v>0</v>
          </cell>
          <cell r="P2699">
            <v>8820</v>
          </cell>
          <cell r="Q2699">
            <v>0</v>
          </cell>
          <cell r="R2699">
            <v>8820</v>
          </cell>
          <cell r="S2699">
            <v>0</v>
          </cell>
          <cell r="T2699">
            <v>8820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>
            <v>8820</v>
          </cell>
        </row>
        <row r="2700">
          <cell r="A2700" t="str">
            <v>LUIS ANTONIOALBORNOZNOH</v>
          </cell>
          <cell r="B2700">
            <v>0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5655</v>
          </cell>
          <cell r="P2700">
            <v>5655</v>
          </cell>
          <cell r="Q2700">
            <v>0</v>
          </cell>
          <cell r="R2700">
            <v>5655</v>
          </cell>
          <cell r="S2700">
            <v>0</v>
          </cell>
          <cell r="T2700">
            <v>5655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  <cell r="Y2700">
            <v>5655</v>
          </cell>
        </row>
        <row r="2701">
          <cell r="A2701" t="str">
            <v>LUIS ANTONIOCHELUJAEK</v>
          </cell>
          <cell r="B2701">
            <v>0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11310</v>
          </cell>
          <cell r="P2701">
            <v>11310</v>
          </cell>
          <cell r="Q2701">
            <v>0</v>
          </cell>
          <cell r="R2701">
            <v>11310</v>
          </cell>
          <cell r="S2701">
            <v>0</v>
          </cell>
          <cell r="T2701">
            <v>11310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Y2701">
            <v>11310</v>
          </cell>
        </row>
        <row r="2702">
          <cell r="A2702" t="str">
            <v>LUIS ARIELCAAMALCANUL</v>
          </cell>
          <cell r="B2702">
            <v>0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870</v>
          </cell>
          <cell r="P2702">
            <v>870</v>
          </cell>
          <cell r="Q2702">
            <v>0</v>
          </cell>
          <cell r="R2702">
            <v>870</v>
          </cell>
          <cell r="S2702">
            <v>0</v>
          </cell>
          <cell r="T2702">
            <v>870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870</v>
          </cell>
        </row>
        <row r="2703">
          <cell r="A2703" t="str">
            <v xml:space="preserve">LUIS ARMANDO MAY  INTERIAN </v>
          </cell>
          <cell r="B2703">
            <v>0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1305</v>
          </cell>
          <cell r="O2703">
            <v>0</v>
          </cell>
          <cell r="P2703">
            <v>1305</v>
          </cell>
          <cell r="Q2703">
            <v>0</v>
          </cell>
          <cell r="R2703">
            <v>1305</v>
          </cell>
          <cell r="S2703">
            <v>0</v>
          </cell>
          <cell r="T2703">
            <v>1305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1305</v>
          </cell>
        </row>
        <row r="2704">
          <cell r="A2704" t="str">
            <v xml:space="preserve">LUIS CRISTOBAL AGUILAR  CELIS </v>
          </cell>
          <cell r="B2704">
            <v>0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5655</v>
          </cell>
          <cell r="P2704">
            <v>5655</v>
          </cell>
          <cell r="Q2704">
            <v>0</v>
          </cell>
          <cell r="R2704">
            <v>5655</v>
          </cell>
          <cell r="S2704">
            <v>0</v>
          </cell>
          <cell r="T2704">
            <v>5655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5655</v>
          </cell>
        </row>
        <row r="2705">
          <cell r="A2705" t="str">
            <v>LUIS DAVIDVAZQUEZHEREDIA</v>
          </cell>
          <cell r="B2705">
            <v>0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7500</v>
          </cell>
          <cell r="P2705">
            <v>7500</v>
          </cell>
          <cell r="Q2705">
            <v>0</v>
          </cell>
          <cell r="R2705">
            <v>7500</v>
          </cell>
          <cell r="S2705">
            <v>0</v>
          </cell>
          <cell r="T2705">
            <v>7500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7500</v>
          </cell>
        </row>
        <row r="2706">
          <cell r="A2706" t="str">
            <v>LUIS EDUARDOUMAÑACASTRO</v>
          </cell>
          <cell r="B2706">
            <v>0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5655</v>
          </cell>
          <cell r="P2706">
            <v>5655</v>
          </cell>
          <cell r="Q2706">
            <v>0</v>
          </cell>
          <cell r="R2706">
            <v>5655</v>
          </cell>
          <cell r="S2706">
            <v>0</v>
          </cell>
          <cell r="T2706">
            <v>5655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>
            <v>5655</v>
          </cell>
        </row>
        <row r="2707">
          <cell r="A2707" t="str">
            <v>LUIS ENRIQUEBELTRANCAB</v>
          </cell>
          <cell r="B2707">
            <v>0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7830</v>
          </cell>
          <cell r="P2707">
            <v>7830</v>
          </cell>
          <cell r="Q2707">
            <v>0</v>
          </cell>
          <cell r="R2707">
            <v>7830</v>
          </cell>
          <cell r="S2707">
            <v>0</v>
          </cell>
          <cell r="T2707">
            <v>7830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Y2707">
            <v>7830</v>
          </cell>
        </row>
        <row r="2708">
          <cell r="A2708" t="str">
            <v>LUIS ENRIQUEESCALANTETREJO</v>
          </cell>
          <cell r="B2708">
            <v>0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435</v>
          </cell>
          <cell r="P2708">
            <v>435</v>
          </cell>
          <cell r="Q2708">
            <v>0</v>
          </cell>
          <cell r="R2708">
            <v>435</v>
          </cell>
          <cell r="S2708">
            <v>0</v>
          </cell>
          <cell r="T2708">
            <v>435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435</v>
          </cell>
        </row>
        <row r="2709">
          <cell r="A2709" t="str">
            <v>LUIS ENRIQUEHERNANDEZCASTRO</v>
          </cell>
          <cell r="B2709">
            <v>0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23490</v>
          </cell>
          <cell r="P2709">
            <v>23490</v>
          </cell>
          <cell r="Q2709">
            <v>0</v>
          </cell>
          <cell r="R2709">
            <v>23490</v>
          </cell>
          <cell r="S2709">
            <v>0</v>
          </cell>
          <cell r="T2709">
            <v>23490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  <cell r="Y2709">
            <v>23490</v>
          </cell>
        </row>
        <row r="2710">
          <cell r="A2710" t="str">
            <v>LUIS ENRIQUELOAEZAPAXTIAN</v>
          </cell>
          <cell r="B2710">
            <v>0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7830</v>
          </cell>
          <cell r="P2710">
            <v>7830</v>
          </cell>
          <cell r="Q2710">
            <v>0</v>
          </cell>
          <cell r="R2710">
            <v>7830</v>
          </cell>
          <cell r="S2710">
            <v>0</v>
          </cell>
          <cell r="T2710">
            <v>7830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  <cell r="Y2710">
            <v>7830</v>
          </cell>
        </row>
        <row r="2711">
          <cell r="A2711" t="str">
            <v>LUIS ENRIQUERIVASSANCHEZ</v>
          </cell>
          <cell r="B2711">
            <v>0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3915</v>
          </cell>
          <cell r="P2711">
            <v>3915</v>
          </cell>
          <cell r="Q2711">
            <v>0</v>
          </cell>
          <cell r="R2711">
            <v>3915</v>
          </cell>
          <cell r="S2711">
            <v>0</v>
          </cell>
          <cell r="T2711">
            <v>3915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3915</v>
          </cell>
        </row>
        <row r="2712">
          <cell r="A2712" t="str">
            <v>LUIS ENRIQUESARMIENTOSANTOYO</v>
          </cell>
          <cell r="B2712">
            <v>0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15660</v>
          </cell>
          <cell r="P2712">
            <v>15660</v>
          </cell>
          <cell r="Q2712">
            <v>0</v>
          </cell>
          <cell r="R2712">
            <v>15660</v>
          </cell>
          <cell r="S2712">
            <v>0</v>
          </cell>
          <cell r="T2712">
            <v>15660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Y2712">
            <v>15660</v>
          </cell>
        </row>
        <row r="2713">
          <cell r="A2713" t="str">
            <v>LUIS ESTEBANDE LA CRUZROMERO</v>
          </cell>
          <cell r="B2713">
            <v>0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5655</v>
          </cell>
          <cell r="P2713">
            <v>5655</v>
          </cell>
          <cell r="Q2713">
            <v>0</v>
          </cell>
          <cell r="R2713">
            <v>5655</v>
          </cell>
          <cell r="S2713">
            <v>0</v>
          </cell>
          <cell r="T2713">
            <v>5655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5655</v>
          </cell>
        </row>
        <row r="2714">
          <cell r="A2714" t="str">
            <v>LUIS FELIPEPECHMIS</v>
          </cell>
          <cell r="B2714">
            <v>0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5655</v>
          </cell>
          <cell r="P2714">
            <v>5655</v>
          </cell>
          <cell r="Q2714">
            <v>0</v>
          </cell>
          <cell r="R2714">
            <v>5655</v>
          </cell>
          <cell r="S2714">
            <v>0</v>
          </cell>
          <cell r="T2714">
            <v>5655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5655</v>
          </cell>
        </row>
        <row r="2715">
          <cell r="A2715" t="str">
            <v>LUIS FERNANDORAMIREZCALDERON</v>
          </cell>
          <cell r="B2715">
            <v>0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3915</v>
          </cell>
          <cell r="P2715">
            <v>3915</v>
          </cell>
          <cell r="Q2715">
            <v>0</v>
          </cell>
          <cell r="R2715">
            <v>3915</v>
          </cell>
          <cell r="S2715">
            <v>0</v>
          </cell>
          <cell r="T2715">
            <v>3915</v>
          </cell>
          <cell r="U2715">
            <v>0</v>
          </cell>
          <cell r="V2715">
            <v>0</v>
          </cell>
          <cell r="W2715">
            <v>0</v>
          </cell>
          <cell r="X2715">
            <v>0</v>
          </cell>
          <cell r="Y2715">
            <v>3915</v>
          </cell>
        </row>
        <row r="2716">
          <cell r="A2716" t="str">
            <v>LUIS FERNELLYABANTAMAY</v>
          </cell>
          <cell r="B2716">
            <v>0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11745</v>
          </cell>
          <cell r="P2716">
            <v>11745</v>
          </cell>
          <cell r="Q2716">
            <v>0</v>
          </cell>
          <cell r="R2716">
            <v>11745</v>
          </cell>
          <cell r="S2716">
            <v>0</v>
          </cell>
          <cell r="T2716">
            <v>11745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Y2716">
            <v>11745</v>
          </cell>
        </row>
        <row r="2717">
          <cell r="A2717" t="str">
            <v>LUIS JAVIERCHALEMANRIQUE</v>
          </cell>
          <cell r="B2717">
            <v>0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1960</v>
          </cell>
          <cell r="O2717">
            <v>0</v>
          </cell>
          <cell r="P2717">
            <v>1960</v>
          </cell>
          <cell r="Q2717">
            <v>0</v>
          </cell>
          <cell r="R2717">
            <v>1960</v>
          </cell>
          <cell r="S2717">
            <v>0</v>
          </cell>
          <cell r="T2717">
            <v>1960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1960</v>
          </cell>
        </row>
        <row r="2718">
          <cell r="A2718" t="str">
            <v xml:space="preserve">LUIS MANUEL BAAK  CHIMAL </v>
          </cell>
          <cell r="B2718">
            <v>0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870</v>
          </cell>
          <cell r="P2718">
            <v>870</v>
          </cell>
          <cell r="Q2718">
            <v>0</v>
          </cell>
          <cell r="R2718">
            <v>870</v>
          </cell>
          <cell r="S2718">
            <v>0</v>
          </cell>
          <cell r="T2718">
            <v>870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870</v>
          </cell>
        </row>
        <row r="2719">
          <cell r="A2719" t="str">
            <v xml:space="preserve">LUIS MIGUEL CABALLERO  ALONSO </v>
          </cell>
          <cell r="B2719">
            <v>0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870</v>
          </cell>
          <cell r="O2719">
            <v>0</v>
          </cell>
          <cell r="P2719">
            <v>870</v>
          </cell>
          <cell r="Q2719">
            <v>0</v>
          </cell>
          <cell r="R2719">
            <v>870</v>
          </cell>
          <cell r="S2719">
            <v>0</v>
          </cell>
          <cell r="T2719">
            <v>870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  <cell r="Y2719">
            <v>870</v>
          </cell>
        </row>
        <row r="2720">
          <cell r="A2720" t="str">
            <v>LUIS RICARDOLOPEZFERNANDEZ</v>
          </cell>
          <cell r="B2720">
            <v>0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7830</v>
          </cell>
          <cell r="P2720">
            <v>7830</v>
          </cell>
          <cell r="Q2720">
            <v>0</v>
          </cell>
          <cell r="R2720">
            <v>7830</v>
          </cell>
          <cell r="S2720">
            <v>0</v>
          </cell>
          <cell r="T2720">
            <v>7830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7830</v>
          </cell>
        </row>
        <row r="2721">
          <cell r="A2721" t="str">
            <v>LUIS RICARDOTILANPALOMO</v>
          </cell>
          <cell r="B2721">
            <v>0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2610</v>
          </cell>
          <cell r="P2721">
            <v>2610</v>
          </cell>
          <cell r="Q2721">
            <v>0</v>
          </cell>
          <cell r="R2721">
            <v>2610</v>
          </cell>
          <cell r="S2721">
            <v>0</v>
          </cell>
          <cell r="T2721">
            <v>2610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Y2721">
            <v>2610</v>
          </cell>
        </row>
        <row r="2722">
          <cell r="A2722" t="str">
            <v>LUIS URIELESPINALSALAZAR</v>
          </cell>
          <cell r="B2722">
            <v>0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15660</v>
          </cell>
          <cell r="P2722">
            <v>15660</v>
          </cell>
          <cell r="Q2722">
            <v>0</v>
          </cell>
          <cell r="R2722">
            <v>15660</v>
          </cell>
          <cell r="S2722">
            <v>0</v>
          </cell>
          <cell r="T2722">
            <v>15660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15660</v>
          </cell>
        </row>
        <row r="2723">
          <cell r="A2723" t="str">
            <v>LUISURIARTEACOSTA</v>
          </cell>
          <cell r="B2723">
            <v>0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31320</v>
          </cell>
          <cell r="P2723">
            <v>31320</v>
          </cell>
          <cell r="Q2723">
            <v>0</v>
          </cell>
          <cell r="R2723">
            <v>31320</v>
          </cell>
          <cell r="S2723">
            <v>0</v>
          </cell>
          <cell r="T2723">
            <v>31320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31320</v>
          </cell>
        </row>
        <row r="2724">
          <cell r="A2724" t="str">
            <v>LUNA CRUZ ALEJANDRO</v>
          </cell>
          <cell r="B2724">
            <v>0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7830</v>
          </cell>
          <cell r="P2724">
            <v>7830</v>
          </cell>
          <cell r="Q2724">
            <v>0</v>
          </cell>
          <cell r="R2724">
            <v>7830</v>
          </cell>
          <cell r="S2724">
            <v>0</v>
          </cell>
          <cell r="T2724">
            <v>7830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7830</v>
          </cell>
        </row>
        <row r="2725">
          <cell r="A2725" t="str">
            <v>MACARIOROSALESHERNANDEZ</v>
          </cell>
          <cell r="B2725">
            <v>0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6960</v>
          </cell>
          <cell r="O2725">
            <v>21750</v>
          </cell>
          <cell r="P2725">
            <v>28710</v>
          </cell>
          <cell r="Q2725">
            <v>0</v>
          </cell>
          <cell r="R2725">
            <v>28710</v>
          </cell>
          <cell r="S2725">
            <v>0</v>
          </cell>
          <cell r="T2725">
            <v>28710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>
            <v>28710</v>
          </cell>
        </row>
        <row r="2726">
          <cell r="A2726" t="str">
            <v>MADARIAGA MENDEZ MARCO ANTONIO</v>
          </cell>
          <cell r="B2726">
            <v>0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3480</v>
          </cell>
          <cell r="O2726">
            <v>0</v>
          </cell>
          <cell r="P2726">
            <v>3480</v>
          </cell>
          <cell r="Q2726">
            <v>0</v>
          </cell>
          <cell r="R2726">
            <v>3480</v>
          </cell>
          <cell r="S2726">
            <v>0</v>
          </cell>
          <cell r="T2726">
            <v>3480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  <cell r="Y2726">
            <v>3480</v>
          </cell>
        </row>
        <row r="2727">
          <cell r="A2727" t="str">
            <v>MADERO CAMARA  JUAN JORGE</v>
          </cell>
          <cell r="B2727">
            <v>0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3915</v>
          </cell>
          <cell r="P2727">
            <v>3915</v>
          </cell>
          <cell r="Q2727">
            <v>0</v>
          </cell>
          <cell r="R2727">
            <v>3915</v>
          </cell>
          <cell r="S2727">
            <v>0</v>
          </cell>
          <cell r="T2727">
            <v>3915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3915</v>
          </cell>
        </row>
        <row r="2728">
          <cell r="A2728" t="str">
            <v xml:space="preserve">MADRIGAL GARCIA OLIVA   </v>
          </cell>
          <cell r="B2728">
            <v>0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7830</v>
          </cell>
          <cell r="P2728">
            <v>7830</v>
          </cell>
          <cell r="Q2728">
            <v>0</v>
          </cell>
          <cell r="R2728">
            <v>7830</v>
          </cell>
          <cell r="S2728">
            <v>0</v>
          </cell>
          <cell r="T2728">
            <v>7830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7830</v>
          </cell>
        </row>
        <row r="2729">
          <cell r="A2729" t="str">
            <v>MAGAÑA  GARCIA JACQUELINE DEL ROSARIO</v>
          </cell>
          <cell r="B2729">
            <v>0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7830</v>
          </cell>
          <cell r="P2729">
            <v>7830</v>
          </cell>
          <cell r="Q2729">
            <v>0</v>
          </cell>
          <cell r="R2729">
            <v>7830</v>
          </cell>
          <cell r="S2729">
            <v>0</v>
          </cell>
          <cell r="T2729">
            <v>7830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7830</v>
          </cell>
        </row>
        <row r="2730">
          <cell r="A2730" t="str">
            <v>MAGAÑA  VAZQUEZ NABIL ARMANDO</v>
          </cell>
          <cell r="B2730">
            <v>0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7830</v>
          </cell>
          <cell r="P2730">
            <v>7830</v>
          </cell>
          <cell r="Q2730">
            <v>0</v>
          </cell>
          <cell r="R2730">
            <v>7830</v>
          </cell>
          <cell r="S2730">
            <v>0</v>
          </cell>
          <cell r="T2730">
            <v>7830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7830</v>
          </cell>
        </row>
        <row r="2731">
          <cell r="A2731" t="str">
            <v>MAGAÑA AVALOS ADALBERTO</v>
          </cell>
          <cell r="B2731">
            <v>0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3915</v>
          </cell>
          <cell r="P2731">
            <v>3915</v>
          </cell>
          <cell r="Q2731">
            <v>0</v>
          </cell>
          <cell r="R2731">
            <v>3915</v>
          </cell>
          <cell r="S2731">
            <v>0</v>
          </cell>
          <cell r="T2731">
            <v>3915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3915</v>
          </cell>
        </row>
        <row r="2732">
          <cell r="A2732" t="str">
            <v xml:space="preserve">MAGDALENO JUAREZ  OVIEDO </v>
          </cell>
          <cell r="B2732">
            <v>0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7830</v>
          </cell>
          <cell r="P2732">
            <v>7830</v>
          </cell>
          <cell r="Q2732">
            <v>0</v>
          </cell>
          <cell r="R2732">
            <v>7830</v>
          </cell>
          <cell r="S2732">
            <v>0</v>
          </cell>
          <cell r="T2732">
            <v>7830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7830</v>
          </cell>
        </row>
        <row r="2733">
          <cell r="A2733" t="str">
            <v>MALAGA  MISS LAZARO</v>
          </cell>
          <cell r="B2733">
            <v>0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3915</v>
          </cell>
          <cell r="O2733">
            <v>7830</v>
          </cell>
          <cell r="P2733">
            <v>11745</v>
          </cell>
          <cell r="Q2733">
            <v>0</v>
          </cell>
          <cell r="R2733">
            <v>11745</v>
          </cell>
          <cell r="S2733">
            <v>0</v>
          </cell>
          <cell r="T2733">
            <v>11745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11745</v>
          </cell>
        </row>
        <row r="2734">
          <cell r="A2734" t="str">
            <v>MALDONADO CORAL MANUEL DE ATOCHA</v>
          </cell>
          <cell r="B2734">
            <v>0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10440</v>
          </cell>
          <cell r="P2734">
            <v>10440</v>
          </cell>
          <cell r="Q2734">
            <v>0</v>
          </cell>
          <cell r="R2734">
            <v>10440</v>
          </cell>
          <cell r="S2734">
            <v>0</v>
          </cell>
          <cell r="T2734">
            <v>10440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10440</v>
          </cell>
        </row>
        <row r="2735">
          <cell r="A2735" t="str">
            <v>MALDONADO HERRERA BERNARDO</v>
          </cell>
          <cell r="B2735">
            <v>0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3045</v>
          </cell>
          <cell r="O2735">
            <v>0</v>
          </cell>
          <cell r="P2735">
            <v>3045</v>
          </cell>
          <cell r="Q2735">
            <v>0</v>
          </cell>
          <cell r="R2735">
            <v>3045</v>
          </cell>
          <cell r="S2735">
            <v>0</v>
          </cell>
          <cell r="T2735">
            <v>3045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3045</v>
          </cell>
        </row>
        <row r="2736">
          <cell r="A2736" t="str">
            <v>VIATICOS</v>
          </cell>
          <cell r="B2736">
            <v>0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</row>
        <row r="2737">
          <cell r="A2737" t="str">
            <v>BENEFICIARIO</v>
          </cell>
          <cell r="B2737" t="str">
            <v>RUBRO EGRESOS</v>
          </cell>
          <cell r="C2737" t="str">
            <v>CUENTA</v>
          </cell>
          <cell r="D2737" t="str">
            <v>EJERCICIO 2010</v>
          </cell>
          <cell r="E2737" t="str">
            <v>EJERCICIO 2011</v>
          </cell>
          <cell r="F2737" t="str">
            <v>EJERCICIO 2012</v>
          </cell>
          <cell r="G2737" t="str">
            <v>EJERCICIO 2013</v>
          </cell>
          <cell r="H2737" t="str">
            <v>EJERCICIO 2014</v>
          </cell>
          <cell r="I2737" t="str">
            <v>EJERCICIO 2015</v>
          </cell>
          <cell r="J2737" t="str">
            <v>EJERCICIO 2016</v>
          </cell>
          <cell r="K2737" t="str">
            <v>Total Hasta 2016</v>
          </cell>
          <cell r="L2737" t="str">
            <v>EJERCICIO 2017</v>
          </cell>
          <cell r="M2737" t="str">
            <v>EJERCICIO 2018</v>
          </cell>
          <cell r="N2737" t="str">
            <v>EJERCICIO 2019</v>
          </cell>
          <cell r="O2737" t="str">
            <v>EJERCICIO 2020</v>
          </cell>
          <cell r="P2737" t="str">
            <v>Total general EGRESOS</v>
          </cell>
          <cell r="Q2737" t="str">
            <v>DIFERENCIA</v>
          </cell>
          <cell r="R2737" t="str">
            <v>SALDO EN BALANZA AL 31 DE DICIEMBRE 2020</v>
          </cell>
          <cell r="S2737" t="str">
            <v>CXP GENERADAS EN EL MES  (ENERO 2021)</v>
          </cell>
          <cell r="T2737" t="str">
            <v>TOTAL CXP AL 31 DE ENERO 2021</v>
          </cell>
          <cell r="U2737" t="str">
            <v>PAGOS CON RECURSOS PARA (ADEFAS 2020)</v>
          </cell>
          <cell r="V2737" t="str">
            <v>PAGOS VON RECURSOS PARA (PASIVOS 2020)</v>
          </cell>
          <cell r="W2737" t="str">
            <v>PAGOS CON RECURSOS 2021</v>
          </cell>
          <cell r="X2737" t="str">
            <v>TOTAL PAGADO EN EL MES DE ENERO 2021</v>
          </cell>
          <cell r="Y2737" t="str">
            <v>SALDO FINAL</v>
          </cell>
        </row>
        <row r="2738">
          <cell r="A2738" t="str">
            <v>MANJARREZ ALVA OSCAR DAVID</v>
          </cell>
          <cell r="B2738">
            <v>0</v>
          </cell>
          <cell r="C2738">
            <v>0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2610</v>
          </cell>
          <cell r="P2738">
            <v>2610</v>
          </cell>
          <cell r="Q2738">
            <v>0</v>
          </cell>
          <cell r="R2738">
            <v>2610</v>
          </cell>
          <cell r="S2738">
            <v>0</v>
          </cell>
          <cell r="T2738">
            <v>2610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  <cell r="Y2738">
            <v>2610</v>
          </cell>
        </row>
        <row r="2739">
          <cell r="A2739" t="str">
            <v xml:space="preserve">MANUEL ALEJANDRO ALVAREZ  AGUAYO </v>
          </cell>
          <cell r="B2739">
            <v>0</v>
          </cell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870</v>
          </cell>
          <cell r="O2739">
            <v>4900</v>
          </cell>
          <cell r="P2739">
            <v>5770</v>
          </cell>
          <cell r="Q2739">
            <v>0</v>
          </cell>
          <cell r="R2739">
            <v>5770</v>
          </cell>
          <cell r="S2739">
            <v>0</v>
          </cell>
          <cell r="T2739">
            <v>5770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5770</v>
          </cell>
        </row>
        <row r="2740">
          <cell r="A2740" t="str">
            <v>MANUEL ALEJANDROGUTIERREZMOGUEL</v>
          </cell>
          <cell r="B2740">
            <v>0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15660</v>
          </cell>
          <cell r="P2740">
            <v>15660</v>
          </cell>
          <cell r="Q2740">
            <v>0</v>
          </cell>
          <cell r="R2740">
            <v>15660</v>
          </cell>
          <cell r="S2740">
            <v>0</v>
          </cell>
          <cell r="T2740">
            <v>15660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15660</v>
          </cell>
        </row>
        <row r="2741">
          <cell r="A2741" t="str">
            <v>MANUEL ARIELBELTRANAGUILAR</v>
          </cell>
          <cell r="B2741">
            <v>0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1740</v>
          </cell>
          <cell r="P2741">
            <v>1740</v>
          </cell>
          <cell r="Q2741">
            <v>0</v>
          </cell>
          <cell r="R2741">
            <v>1740</v>
          </cell>
          <cell r="S2741">
            <v>0</v>
          </cell>
          <cell r="T2741">
            <v>1740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1740</v>
          </cell>
        </row>
        <row r="2742">
          <cell r="A2742" t="str">
            <v xml:space="preserve">MANUEL DAVID NAVARRO  POBLANO </v>
          </cell>
          <cell r="B2742">
            <v>0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2610</v>
          </cell>
          <cell r="O2742">
            <v>0</v>
          </cell>
          <cell r="P2742">
            <v>2610</v>
          </cell>
          <cell r="Q2742">
            <v>0</v>
          </cell>
          <cell r="R2742">
            <v>2610</v>
          </cell>
          <cell r="S2742">
            <v>0</v>
          </cell>
          <cell r="T2742">
            <v>2610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2610</v>
          </cell>
        </row>
        <row r="2743">
          <cell r="A2743" t="str">
            <v xml:space="preserve">MANUEL ELIEZER ROMERO  RAMIREZ </v>
          </cell>
          <cell r="B2743">
            <v>0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1500</v>
          </cell>
          <cell r="P2743">
            <v>1500</v>
          </cell>
          <cell r="Q2743">
            <v>0</v>
          </cell>
          <cell r="R2743">
            <v>1500</v>
          </cell>
          <cell r="S2743">
            <v>0</v>
          </cell>
          <cell r="T2743">
            <v>1500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1500</v>
          </cell>
        </row>
        <row r="2744">
          <cell r="A2744" t="str">
            <v>MANUEL ELISEOSOSACAMBAMBIA</v>
          </cell>
          <cell r="B2744">
            <v>0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5655</v>
          </cell>
          <cell r="P2744">
            <v>5655</v>
          </cell>
          <cell r="Q2744">
            <v>0</v>
          </cell>
          <cell r="R2744">
            <v>5655</v>
          </cell>
          <cell r="S2744">
            <v>0</v>
          </cell>
          <cell r="T2744">
            <v>5655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Y2744">
            <v>5655</v>
          </cell>
        </row>
        <row r="2745">
          <cell r="A2745" t="str">
            <v xml:space="preserve">MANUEL JESUS CANCHE  VARGUEZ </v>
          </cell>
          <cell r="B2745">
            <v>0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1740</v>
          </cell>
          <cell r="P2745">
            <v>1740</v>
          </cell>
          <cell r="Q2745">
            <v>0</v>
          </cell>
          <cell r="R2745">
            <v>1740</v>
          </cell>
          <cell r="S2745">
            <v>0</v>
          </cell>
          <cell r="T2745">
            <v>1740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Y2745">
            <v>1740</v>
          </cell>
        </row>
        <row r="2746">
          <cell r="A2746" t="str">
            <v>MANUEL JESUSHERRERACARRILLO</v>
          </cell>
          <cell r="B2746">
            <v>0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870</v>
          </cell>
          <cell r="O2746">
            <v>0</v>
          </cell>
          <cell r="P2746">
            <v>870</v>
          </cell>
          <cell r="Q2746">
            <v>0</v>
          </cell>
          <cell r="R2746">
            <v>870</v>
          </cell>
          <cell r="S2746">
            <v>0</v>
          </cell>
          <cell r="T2746">
            <v>870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870</v>
          </cell>
        </row>
        <row r="2747">
          <cell r="A2747" t="str">
            <v>MANUEL JESUSPALMAAVILEZ</v>
          </cell>
          <cell r="B2747">
            <v>0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11745</v>
          </cell>
          <cell r="P2747">
            <v>11745</v>
          </cell>
          <cell r="Q2747">
            <v>0</v>
          </cell>
          <cell r="R2747">
            <v>11745</v>
          </cell>
          <cell r="S2747">
            <v>0</v>
          </cell>
          <cell r="T2747">
            <v>11745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>
            <v>11745</v>
          </cell>
        </row>
        <row r="2748">
          <cell r="A2748" t="str">
            <v>MANUEL JESUSTEJEROSALGADO</v>
          </cell>
          <cell r="B2748">
            <v>0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7830</v>
          </cell>
          <cell r="P2748">
            <v>7830</v>
          </cell>
          <cell r="Q2748">
            <v>0</v>
          </cell>
          <cell r="R2748">
            <v>7830</v>
          </cell>
          <cell r="S2748">
            <v>0</v>
          </cell>
          <cell r="T2748">
            <v>7830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7830</v>
          </cell>
        </row>
        <row r="2749">
          <cell r="A2749" t="str">
            <v>MANUEL JESUSVADILLONOVELO</v>
          </cell>
          <cell r="B2749">
            <v>0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5655</v>
          </cell>
          <cell r="O2749">
            <v>0</v>
          </cell>
          <cell r="P2749">
            <v>5655</v>
          </cell>
          <cell r="Q2749">
            <v>0</v>
          </cell>
          <cell r="R2749">
            <v>5655</v>
          </cell>
          <cell r="S2749">
            <v>0</v>
          </cell>
          <cell r="T2749">
            <v>5655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>
            <v>5655</v>
          </cell>
        </row>
        <row r="2750">
          <cell r="A2750" t="str">
            <v>MANUEL RICARDOMARTINBAEZA</v>
          </cell>
          <cell r="B2750">
            <v>0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870</v>
          </cell>
          <cell r="O2750">
            <v>6960</v>
          </cell>
          <cell r="P2750">
            <v>7830</v>
          </cell>
          <cell r="Q2750">
            <v>0</v>
          </cell>
          <cell r="R2750">
            <v>7830</v>
          </cell>
          <cell r="S2750">
            <v>0</v>
          </cell>
          <cell r="T2750">
            <v>7830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Y2750">
            <v>7830</v>
          </cell>
        </row>
        <row r="2751">
          <cell r="A2751" t="str">
            <v>MANUEL VALENTINPOOTCHAN</v>
          </cell>
          <cell r="B2751">
            <v>0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2610</v>
          </cell>
          <cell r="P2751">
            <v>2610</v>
          </cell>
          <cell r="Q2751">
            <v>0</v>
          </cell>
          <cell r="R2751">
            <v>2610</v>
          </cell>
          <cell r="S2751">
            <v>0</v>
          </cell>
          <cell r="T2751">
            <v>2610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2610</v>
          </cell>
        </row>
        <row r="2752">
          <cell r="A2752" t="str">
            <v>MANUELFIERROARAGON</v>
          </cell>
          <cell r="B2752">
            <v>0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4350</v>
          </cell>
          <cell r="O2752">
            <v>8380</v>
          </cell>
          <cell r="P2752">
            <v>12730</v>
          </cell>
          <cell r="Q2752">
            <v>0</v>
          </cell>
          <cell r="R2752">
            <v>12730</v>
          </cell>
          <cell r="S2752">
            <v>0</v>
          </cell>
          <cell r="T2752">
            <v>12730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12730</v>
          </cell>
        </row>
        <row r="2753">
          <cell r="A2753" t="str">
            <v>MANZANILLA CAB ROMAN DE LA CRUZ</v>
          </cell>
          <cell r="B2753">
            <v>0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6960</v>
          </cell>
          <cell r="P2753">
            <v>6960</v>
          </cell>
          <cell r="Q2753">
            <v>0</v>
          </cell>
          <cell r="R2753">
            <v>6960</v>
          </cell>
          <cell r="S2753">
            <v>0</v>
          </cell>
          <cell r="T2753">
            <v>6960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6960</v>
          </cell>
        </row>
        <row r="2754">
          <cell r="A2754" t="str">
            <v>MARCIAOLIVARESCASTILLO</v>
          </cell>
          <cell r="B2754">
            <v>0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1500</v>
          </cell>
          <cell r="N2754">
            <v>0</v>
          </cell>
          <cell r="O2754">
            <v>2250</v>
          </cell>
          <cell r="P2754">
            <v>3750</v>
          </cell>
          <cell r="Q2754">
            <v>0</v>
          </cell>
          <cell r="R2754">
            <v>3750</v>
          </cell>
          <cell r="S2754">
            <v>0</v>
          </cell>
          <cell r="T2754">
            <v>3750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3750</v>
          </cell>
        </row>
        <row r="2755">
          <cell r="A2755" t="str">
            <v>MARCO ANTONIOFLORESROJAS</v>
          </cell>
          <cell r="B2755">
            <v>0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4350</v>
          </cell>
          <cell r="O2755">
            <v>0</v>
          </cell>
          <cell r="P2755">
            <v>4350</v>
          </cell>
          <cell r="Q2755">
            <v>0</v>
          </cell>
          <cell r="R2755">
            <v>4350</v>
          </cell>
          <cell r="S2755">
            <v>0</v>
          </cell>
          <cell r="T2755">
            <v>4350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  <cell r="Y2755">
            <v>4350</v>
          </cell>
        </row>
        <row r="2756">
          <cell r="A2756" t="str">
            <v>MARCO ANTONIOGODOYMONTALVO</v>
          </cell>
          <cell r="B2756">
            <v>0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5220</v>
          </cell>
          <cell r="O2756">
            <v>4350</v>
          </cell>
          <cell r="P2756">
            <v>9570</v>
          </cell>
          <cell r="Q2756">
            <v>0</v>
          </cell>
          <cell r="R2756">
            <v>9570</v>
          </cell>
          <cell r="S2756">
            <v>0</v>
          </cell>
          <cell r="T2756">
            <v>9570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9570</v>
          </cell>
        </row>
        <row r="2757">
          <cell r="A2757" t="str">
            <v>MARCO ANTONIOKUTREVIÑO</v>
          </cell>
          <cell r="B2757">
            <v>0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1740</v>
          </cell>
          <cell r="O2757">
            <v>2610</v>
          </cell>
          <cell r="P2757">
            <v>4350</v>
          </cell>
          <cell r="Q2757">
            <v>0</v>
          </cell>
          <cell r="R2757">
            <v>4350</v>
          </cell>
          <cell r="S2757">
            <v>0</v>
          </cell>
          <cell r="T2757">
            <v>4350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4350</v>
          </cell>
        </row>
        <row r="2758">
          <cell r="A2758" t="str">
            <v>MARCO ANTONIOOSORIOMENDEZ</v>
          </cell>
          <cell r="B2758">
            <v>0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5655</v>
          </cell>
          <cell r="P2758">
            <v>5655</v>
          </cell>
          <cell r="Q2758">
            <v>0</v>
          </cell>
          <cell r="R2758">
            <v>5655</v>
          </cell>
          <cell r="S2758">
            <v>0</v>
          </cell>
          <cell r="T2758">
            <v>5655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5655</v>
          </cell>
        </row>
        <row r="2759">
          <cell r="A2759" t="str">
            <v>MARCO ANTONIOROSADOTREJO</v>
          </cell>
          <cell r="B2759">
            <v>0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3915</v>
          </cell>
          <cell r="P2759">
            <v>3915</v>
          </cell>
          <cell r="Q2759">
            <v>0</v>
          </cell>
          <cell r="R2759">
            <v>3915</v>
          </cell>
          <cell r="S2759">
            <v>0</v>
          </cell>
          <cell r="T2759">
            <v>3915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3915</v>
          </cell>
        </row>
        <row r="2760">
          <cell r="A2760" t="str">
            <v>MARCO GERARDOPRIEGOSUAREZ</v>
          </cell>
          <cell r="B2760">
            <v>0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1740</v>
          </cell>
          <cell r="P2760">
            <v>1740</v>
          </cell>
          <cell r="Q2760">
            <v>0</v>
          </cell>
          <cell r="R2760">
            <v>1740</v>
          </cell>
          <cell r="S2760">
            <v>0</v>
          </cell>
          <cell r="T2760">
            <v>1740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Y2760">
            <v>1740</v>
          </cell>
        </row>
        <row r="2761">
          <cell r="A2761" t="str">
            <v>MARCO VINICIODOMINGUEZCABALLERO</v>
          </cell>
          <cell r="B2761">
            <v>0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3915</v>
          </cell>
          <cell r="P2761">
            <v>3915</v>
          </cell>
          <cell r="Q2761">
            <v>0</v>
          </cell>
          <cell r="R2761">
            <v>3915</v>
          </cell>
          <cell r="S2761">
            <v>0</v>
          </cell>
          <cell r="T2761">
            <v>3915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3915</v>
          </cell>
        </row>
        <row r="2762">
          <cell r="A2762" t="str">
            <v>MARCOS ANTONIODIAZPASCUAL</v>
          </cell>
          <cell r="B2762">
            <v>0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435</v>
          </cell>
          <cell r="O2762">
            <v>0</v>
          </cell>
          <cell r="P2762">
            <v>435</v>
          </cell>
          <cell r="Q2762">
            <v>0</v>
          </cell>
          <cell r="R2762">
            <v>435</v>
          </cell>
          <cell r="S2762">
            <v>0</v>
          </cell>
          <cell r="T2762">
            <v>435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Y2762">
            <v>435</v>
          </cell>
        </row>
        <row r="2763">
          <cell r="A2763" t="str">
            <v xml:space="preserve">MARCOS EFREN QUIJANO  CARDENAS </v>
          </cell>
          <cell r="B2763">
            <v>0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21750</v>
          </cell>
          <cell r="P2763">
            <v>21750</v>
          </cell>
          <cell r="Q2763">
            <v>0</v>
          </cell>
          <cell r="R2763">
            <v>21750</v>
          </cell>
          <cell r="S2763">
            <v>0</v>
          </cell>
          <cell r="T2763">
            <v>21750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21750</v>
          </cell>
        </row>
        <row r="2764">
          <cell r="A2764" t="str">
            <v xml:space="preserve">MARCOS JAVIER NIC  CAB </v>
          </cell>
          <cell r="B2764">
            <v>0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1250</v>
          </cell>
          <cell r="P2764">
            <v>1250</v>
          </cell>
          <cell r="Q2764">
            <v>0</v>
          </cell>
          <cell r="R2764">
            <v>1250</v>
          </cell>
          <cell r="S2764">
            <v>0</v>
          </cell>
          <cell r="T2764">
            <v>1250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1250</v>
          </cell>
        </row>
        <row r="2765">
          <cell r="A2765" t="str">
            <v xml:space="preserve">MARCOS JESUS POOT  MAY </v>
          </cell>
          <cell r="B2765">
            <v>0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6960</v>
          </cell>
          <cell r="P2765">
            <v>6960</v>
          </cell>
          <cell r="Q2765">
            <v>0</v>
          </cell>
          <cell r="R2765">
            <v>6960</v>
          </cell>
          <cell r="S2765">
            <v>0</v>
          </cell>
          <cell r="T2765">
            <v>6960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6960</v>
          </cell>
        </row>
        <row r="2766">
          <cell r="A2766" t="str">
            <v xml:space="preserve">MARGARITA DE LOS ANGELES REYES  DIAZ </v>
          </cell>
          <cell r="B2766">
            <v>0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870</v>
          </cell>
          <cell r="P2766">
            <v>870</v>
          </cell>
          <cell r="Q2766">
            <v>0</v>
          </cell>
          <cell r="R2766">
            <v>870</v>
          </cell>
          <cell r="S2766">
            <v>0</v>
          </cell>
          <cell r="T2766">
            <v>870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870</v>
          </cell>
        </row>
        <row r="2767">
          <cell r="A2767" t="str">
            <v xml:space="preserve">MARIA ALEJANDRA CORDOVA  BARRIENTOS </v>
          </cell>
          <cell r="B2767">
            <v>0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1500</v>
          </cell>
          <cell r="P2767">
            <v>1500</v>
          </cell>
          <cell r="Q2767">
            <v>0</v>
          </cell>
          <cell r="R2767">
            <v>1500</v>
          </cell>
          <cell r="S2767">
            <v>0</v>
          </cell>
          <cell r="T2767">
            <v>1500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1500</v>
          </cell>
        </row>
        <row r="2768">
          <cell r="A2768" t="str">
            <v xml:space="preserve">MARIA DE LOURDES SOUZA  HERNANDEZ </v>
          </cell>
          <cell r="B2768">
            <v>0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6090</v>
          </cell>
          <cell r="O2768">
            <v>1740</v>
          </cell>
          <cell r="P2768">
            <v>7830</v>
          </cell>
          <cell r="Q2768">
            <v>0</v>
          </cell>
          <cell r="R2768">
            <v>7830</v>
          </cell>
          <cell r="S2768">
            <v>0</v>
          </cell>
          <cell r="T2768">
            <v>7830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7830</v>
          </cell>
        </row>
        <row r="2769">
          <cell r="A2769" t="str">
            <v>MARIA DE LOURDESRODRIGUEZLOPEZ</v>
          </cell>
          <cell r="B2769">
            <v>0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3915</v>
          </cell>
          <cell r="P2769">
            <v>3915</v>
          </cell>
          <cell r="Q2769">
            <v>0</v>
          </cell>
          <cell r="R2769">
            <v>3915</v>
          </cell>
          <cell r="S2769">
            <v>0</v>
          </cell>
          <cell r="T2769">
            <v>3915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3915</v>
          </cell>
        </row>
        <row r="2770">
          <cell r="A2770" t="str">
            <v>MARIA DEL REFUGIOPEREZRAMIREZ</v>
          </cell>
          <cell r="B2770">
            <v>0</v>
          </cell>
          <cell r="C2770">
            <v>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435</v>
          </cell>
          <cell r="O2770">
            <v>0</v>
          </cell>
          <cell r="P2770">
            <v>435</v>
          </cell>
          <cell r="Q2770">
            <v>0</v>
          </cell>
          <cell r="R2770">
            <v>435</v>
          </cell>
          <cell r="S2770">
            <v>0</v>
          </cell>
          <cell r="T2770">
            <v>435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Y2770">
            <v>435</v>
          </cell>
        </row>
        <row r="2771">
          <cell r="A2771" t="str">
            <v>MARIA ISABELMACIASNUÑEZ</v>
          </cell>
          <cell r="B2771">
            <v>0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3915</v>
          </cell>
          <cell r="P2771">
            <v>3915</v>
          </cell>
          <cell r="Q2771">
            <v>0</v>
          </cell>
          <cell r="R2771">
            <v>3915</v>
          </cell>
          <cell r="S2771">
            <v>0</v>
          </cell>
          <cell r="T2771">
            <v>3915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3915</v>
          </cell>
        </row>
        <row r="2772">
          <cell r="A2772" t="str">
            <v>MARIA IVETT FRANCISCAGONZALEZPUC</v>
          </cell>
          <cell r="B2772">
            <v>0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1740</v>
          </cell>
          <cell r="P2772">
            <v>1740</v>
          </cell>
          <cell r="Q2772">
            <v>0</v>
          </cell>
          <cell r="R2772">
            <v>1740</v>
          </cell>
          <cell r="S2772">
            <v>0</v>
          </cell>
          <cell r="T2772">
            <v>1740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1740</v>
          </cell>
        </row>
        <row r="2773">
          <cell r="A2773" t="str">
            <v>MARIA JOSSELINEVARELACRUZ</v>
          </cell>
          <cell r="B2773">
            <v>0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5655</v>
          </cell>
          <cell r="P2773">
            <v>5655</v>
          </cell>
          <cell r="Q2773">
            <v>0</v>
          </cell>
          <cell r="R2773">
            <v>5655</v>
          </cell>
          <cell r="S2773">
            <v>0</v>
          </cell>
          <cell r="T2773">
            <v>5655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5655</v>
          </cell>
        </row>
        <row r="2774">
          <cell r="A2774" t="str">
            <v>MARIA LUCINARAMOSJURADO</v>
          </cell>
          <cell r="B2774">
            <v>0</v>
          </cell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8500</v>
          </cell>
          <cell r="P2774">
            <v>8500</v>
          </cell>
          <cell r="Q2774">
            <v>0</v>
          </cell>
          <cell r="R2774">
            <v>8500</v>
          </cell>
          <cell r="S2774">
            <v>0</v>
          </cell>
          <cell r="T2774">
            <v>8500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8500</v>
          </cell>
        </row>
        <row r="2775">
          <cell r="A2775" t="str">
            <v>MARIA PAULADURANMEDINA</v>
          </cell>
          <cell r="B2775">
            <v>0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6090</v>
          </cell>
          <cell r="O2775">
            <v>0</v>
          </cell>
          <cell r="P2775">
            <v>6090</v>
          </cell>
          <cell r="Q2775">
            <v>0</v>
          </cell>
          <cell r="R2775">
            <v>6090</v>
          </cell>
          <cell r="S2775">
            <v>0</v>
          </cell>
          <cell r="T2775">
            <v>6090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6090</v>
          </cell>
        </row>
        <row r="2776">
          <cell r="A2776" t="str">
            <v>MARIA REINA ZENAIDAMUÑOZYAH</v>
          </cell>
          <cell r="B2776">
            <v>0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3915</v>
          </cell>
          <cell r="P2776">
            <v>3915</v>
          </cell>
          <cell r="Q2776">
            <v>0</v>
          </cell>
          <cell r="R2776">
            <v>3915</v>
          </cell>
          <cell r="S2776">
            <v>0</v>
          </cell>
          <cell r="T2776">
            <v>3915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>
            <v>3915</v>
          </cell>
        </row>
        <row r="2777">
          <cell r="A2777" t="str">
            <v>MARIANO ENRIQUECUPULCASTILLO</v>
          </cell>
          <cell r="B2777">
            <v>0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7830</v>
          </cell>
          <cell r="P2777">
            <v>7830</v>
          </cell>
          <cell r="Q2777">
            <v>0</v>
          </cell>
          <cell r="R2777">
            <v>7830</v>
          </cell>
          <cell r="S2777">
            <v>0</v>
          </cell>
          <cell r="T2777">
            <v>7830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7830</v>
          </cell>
        </row>
        <row r="2778">
          <cell r="A2778" t="str">
            <v>MARICELA ASTRIDGARCIAGOMEZ</v>
          </cell>
          <cell r="B2778">
            <v>0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5220</v>
          </cell>
          <cell r="P2778">
            <v>5220</v>
          </cell>
          <cell r="Q2778">
            <v>0</v>
          </cell>
          <cell r="R2778">
            <v>5220</v>
          </cell>
          <cell r="S2778">
            <v>0</v>
          </cell>
          <cell r="T2778">
            <v>5220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5220</v>
          </cell>
        </row>
        <row r="2779">
          <cell r="A2779" t="str">
            <v>MARIELENAAGUILARPEREZ</v>
          </cell>
          <cell r="B2779">
            <v>0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7830</v>
          </cell>
          <cell r="P2779">
            <v>7830</v>
          </cell>
          <cell r="Q2779">
            <v>0</v>
          </cell>
          <cell r="R2779">
            <v>7830</v>
          </cell>
          <cell r="S2779">
            <v>0</v>
          </cell>
          <cell r="T2779">
            <v>7830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7830</v>
          </cell>
        </row>
        <row r="2780">
          <cell r="A2780" t="str">
            <v xml:space="preserve">MARIO ALBERTO ALEGRIA  SANCHEZ </v>
          </cell>
          <cell r="B2780">
            <v>0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6960</v>
          </cell>
          <cell r="O2780">
            <v>0</v>
          </cell>
          <cell r="P2780">
            <v>6960</v>
          </cell>
          <cell r="Q2780">
            <v>0</v>
          </cell>
          <cell r="R2780">
            <v>6960</v>
          </cell>
          <cell r="S2780">
            <v>0</v>
          </cell>
          <cell r="T2780">
            <v>6960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6960</v>
          </cell>
        </row>
        <row r="2781">
          <cell r="A2781" t="str">
            <v>MARIO ARIELRAMIREZPUGA</v>
          </cell>
          <cell r="B2781">
            <v>0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7830</v>
          </cell>
          <cell r="P2781">
            <v>7830</v>
          </cell>
          <cell r="Q2781">
            <v>0</v>
          </cell>
          <cell r="R2781">
            <v>7830</v>
          </cell>
          <cell r="S2781">
            <v>0</v>
          </cell>
          <cell r="T2781">
            <v>7830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>
            <v>7830</v>
          </cell>
        </row>
        <row r="2782">
          <cell r="A2782" t="str">
            <v>MARIO DE JESUSCAROSOSA</v>
          </cell>
          <cell r="B2782">
            <v>0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12180</v>
          </cell>
          <cell r="P2782">
            <v>12180</v>
          </cell>
          <cell r="Q2782">
            <v>0</v>
          </cell>
          <cell r="R2782">
            <v>12180</v>
          </cell>
          <cell r="S2782">
            <v>0</v>
          </cell>
          <cell r="T2782">
            <v>12180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12180</v>
          </cell>
        </row>
        <row r="2783">
          <cell r="A2783" t="str">
            <v>MARIO ENRIQUEPEÑAPEREZ</v>
          </cell>
          <cell r="B2783">
            <v>0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5655</v>
          </cell>
          <cell r="P2783">
            <v>5655</v>
          </cell>
          <cell r="Q2783">
            <v>0</v>
          </cell>
          <cell r="R2783">
            <v>5655</v>
          </cell>
          <cell r="S2783">
            <v>0</v>
          </cell>
          <cell r="T2783">
            <v>5655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5655</v>
          </cell>
        </row>
        <row r="2784">
          <cell r="A2784" t="str">
            <v>VIATICOS</v>
          </cell>
          <cell r="B2784">
            <v>0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</row>
        <row r="2785">
          <cell r="A2785" t="str">
            <v>BENEFICIARIO</v>
          </cell>
          <cell r="B2785" t="str">
            <v>RUBRO EGRESOS</v>
          </cell>
          <cell r="C2785" t="str">
            <v>CUENTA</v>
          </cell>
          <cell r="D2785" t="str">
            <v>EJERCICIO 2010</v>
          </cell>
          <cell r="E2785" t="str">
            <v>EJERCICIO 2011</v>
          </cell>
          <cell r="F2785" t="str">
            <v>EJERCICIO 2012</v>
          </cell>
          <cell r="G2785" t="str">
            <v>EJERCICIO 2013</v>
          </cell>
          <cell r="H2785" t="str">
            <v>EJERCICIO 2014</v>
          </cell>
          <cell r="I2785" t="str">
            <v>EJERCICIO 2015</v>
          </cell>
          <cell r="J2785" t="str">
            <v>EJERCICIO 2016</v>
          </cell>
          <cell r="K2785" t="str">
            <v>Total Hasta 2016</v>
          </cell>
          <cell r="L2785" t="str">
            <v>EJERCICIO 2017</v>
          </cell>
          <cell r="M2785" t="str">
            <v>EJERCICIO 2018</v>
          </cell>
          <cell r="N2785" t="str">
            <v>EJERCICIO 2019</v>
          </cell>
          <cell r="O2785" t="str">
            <v>EJERCICIO 2020</v>
          </cell>
          <cell r="P2785" t="str">
            <v>Total general EGRESOS</v>
          </cell>
          <cell r="Q2785" t="str">
            <v>DIFERENCIA</v>
          </cell>
          <cell r="R2785" t="str">
            <v>SALDO EN BALANZA AL 31 DE DICIEMBRE 2020</v>
          </cell>
          <cell r="S2785" t="str">
            <v>CXP GENERADAS EN EL MES  (ENERO 2021)</v>
          </cell>
          <cell r="T2785" t="str">
            <v>TOTAL CXP AL 31 DE ENERO 2021</v>
          </cell>
          <cell r="U2785" t="str">
            <v>PAGOS CON RECURSOS PARA (ADEFAS 2020)</v>
          </cell>
          <cell r="V2785" t="str">
            <v>PAGOS VON RECURSOS PARA (PASIVOS 2020)</v>
          </cell>
          <cell r="W2785" t="str">
            <v>PAGOS CON RECURSOS 2021</v>
          </cell>
          <cell r="X2785" t="str">
            <v>TOTAL PAGADO EN EL MES DE ENERO 2021</v>
          </cell>
          <cell r="Y2785" t="str">
            <v>SALDO FINAL</v>
          </cell>
        </row>
        <row r="2786">
          <cell r="A2786" t="str">
            <v>MARIO OLIMPOPRIETOOSORNIO</v>
          </cell>
          <cell r="B2786">
            <v>0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7830</v>
          </cell>
          <cell r="P2786">
            <v>7830</v>
          </cell>
          <cell r="Q2786">
            <v>0</v>
          </cell>
          <cell r="R2786">
            <v>7830</v>
          </cell>
          <cell r="S2786">
            <v>0</v>
          </cell>
          <cell r="T2786">
            <v>7830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7830</v>
          </cell>
        </row>
        <row r="2787">
          <cell r="A2787" t="str">
            <v>MARIOHERRERAPLATA</v>
          </cell>
          <cell r="B2787">
            <v>0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7830</v>
          </cell>
          <cell r="P2787">
            <v>7830</v>
          </cell>
          <cell r="Q2787">
            <v>0</v>
          </cell>
          <cell r="R2787">
            <v>7830</v>
          </cell>
          <cell r="S2787">
            <v>0</v>
          </cell>
          <cell r="T2787">
            <v>7830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7830</v>
          </cell>
        </row>
        <row r="2788">
          <cell r="A2788" t="str">
            <v xml:space="preserve">MARISOL BETANCOURT  GONZALEZ </v>
          </cell>
          <cell r="B2788">
            <v>0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1740</v>
          </cell>
          <cell r="P2788">
            <v>1740</v>
          </cell>
          <cell r="Q2788">
            <v>0</v>
          </cell>
          <cell r="R2788">
            <v>1740</v>
          </cell>
          <cell r="S2788">
            <v>0</v>
          </cell>
          <cell r="T2788">
            <v>1740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  <cell r="Y2788">
            <v>1740</v>
          </cell>
        </row>
        <row r="2789">
          <cell r="A2789" t="str">
            <v xml:space="preserve">MARISOL SANCHEZ  RIOS </v>
          </cell>
          <cell r="B2789">
            <v>0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1740</v>
          </cell>
          <cell r="P2789">
            <v>1740</v>
          </cell>
          <cell r="Q2789">
            <v>0</v>
          </cell>
          <cell r="R2789">
            <v>1740</v>
          </cell>
          <cell r="S2789">
            <v>0</v>
          </cell>
          <cell r="T2789">
            <v>1740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1740</v>
          </cell>
        </row>
        <row r="2790">
          <cell r="A2790" t="str">
            <v>MARLENY YAZMINBEQUEVEDO</v>
          </cell>
          <cell r="B2790">
            <v>0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870</v>
          </cell>
          <cell r="P2790">
            <v>870</v>
          </cell>
          <cell r="Q2790">
            <v>0</v>
          </cell>
          <cell r="R2790">
            <v>870</v>
          </cell>
          <cell r="S2790">
            <v>0</v>
          </cell>
          <cell r="T2790">
            <v>870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870</v>
          </cell>
        </row>
        <row r="2791">
          <cell r="A2791" t="str">
            <v>MARQUEZ LEAL EDWIN</v>
          </cell>
          <cell r="B2791">
            <v>0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7830</v>
          </cell>
          <cell r="P2791">
            <v>7830</v>
          </cell>
          <cell r="Q2791">
            <v>0</v>
          </cell>
          <cell r="R2791">
            <v>7830</v>
          </cell>
          <cell r="S2791">
            <v>0</v>
          </cell>
          <cell r="T2791">
            <v>7830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  <cell r="Y2791">
            <v>7830</v>
          </cell>
        </row>
        <row r="2792">
          <cell r="A2792" t="str">
            <v>MARTHA DE JESUSOLASCUAGAMINGUER</v>
          </cell>
          <cell r="B2792">
            <v>0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870</v>
          </cell>
          <cell r="N2792">
            <v>0</v>
          </cell>
          <cell r="O2792">
            <v>1305</v>
          </cell>
          <cell r="P2792">
            <v>2175</v>
          </cell>
          <cell r="Q2792">
            <v>0</v>
          </cell>
          <cell r="R2792">
            <v>2175</v>
          </cell>
          <cell r="S2792">
            <v>0</v>
          </cell>
          <cell r="T2792">
            <v>2175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>
            <v>2175</v>
          </cell>
        </row>
        <row r="2793">
          <cell r="A2793" t="str">
            <v>MARTHA ESTHERVEGALOPEZ</v>
          </cell>
          <cell r="B2793">
            <v>0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9570</v>
          </cell>
          <cell r="O2793">
            <v>0</v>
          </cell>
          <cell r="P2793">
            <v>9570</v>
          </cell>
          <cell r="Q2793">
            <v>0</v>
          </cell>
          <cell r="R2793">
            <v>9570</v>
          </cell>
          <cell r="S2793">
            <v>0</v>
          </cell>
          <cell r="T2793">
            <v>9570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  <cell r="Y2793">
            <v>9570</v>
          </cell>
        </row>
        <row r="2794">
          <cell r="A2794" t="str">
            <v>MARTHA IRAIDAMAGAÑATUZ</v>
          </cell>
          <cell r="B2794">
            <v>0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9570</v>
          </cell>
          <cell r="P2794">
            <v>9570</v>
          </cell>
          <cell r="Q2794">
            <v>0</v>
          </cell>
          <cell r="R2794">
            <v>9570</v>
          </cell>
          <cell r="S2794">
            <v>0</v>
          </cell>
          <cell r="T2794">
            <v>9570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  <cell r="Y2794">
            <v>9570</v>
          </cell>
        </row>
        <row r="2795">
          <cell r="A2795" t="str">
            <v>MARTHA KARINANAVARRETERAMIREZ</v>
          </cell>
          <cell r="B2795">
            <v>0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1305</v>
          </cell>
          <cell r="P2795">
            <v>1305</v>
          </cell>
          <cell r="Q2795">
            <v>0</v>
          </cell>
          <cell r="R2795">
            <v>1305</v>
          </cell>
          <cell r="S2795">
            <v>0</v>
          </cell>
          <cell r="T2795">
            <v>1305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1305</v>
          </cell>
        </row>
        <row r="2796">
          <cell r="A2796" t="str">
            <v xml:space="preserve">MARTHA MARIA LUGO  UC </v>
          </cell>
          <cell r="B2796">
            <v>0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4900</v>
          </cell>
          <cell r="P2796">
            <v>4900</v>
          </cell>
          <cell r="Q2796">
            <v>0</v>
          </cell>
          <cell r="R2796">
            <v>4900</v>
          </cell>
          <cell r="S2796">
            <v>0</v>
          </cell>
          <cell r="T2796">
            <v>4900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  <cell r="Y2796">
            <v>4900</v>
          </cell>
        </row>
        <row r="2797">
          <cell r="A2797" t="str">
            <v>MARTHA PATRICIACANTODIAZ</v>
          </cell>
          <cell r="B2797">
            <v>0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20090</v>
          </cell>
          <cell r="O2797">
            <v>4900</v>
          </cell>
          <cell r="P2797">
            <v>24990</v>
          </cell>
          <cell r="Q2797">
            <v>0</v>
          </cell>
          <cell r="R2797">
            <v>24990</v>
          </cell>
          <cell r="S2797">
            <v>0</v>
          </cell>
          <cell r="T2797">
            <v>24990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  <cell r="Y2797">
            <v>24990</v>
          </cell>
        </row>
        <row r="2798">
          <cell r="A2798" t="str">
            <v>MARTIN  MANZANILLA OSCAR ANTONIO</v>
          </cell>
          <cell r="B2798">
            <v>0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7830</v>
          </cell>
          <cell r="P2798">
            <v>7830</v>
          </cell>
          <cell r="Q2798">
            <v>0</v>
          </cell>
          <cell r="R2798">
            <v>7830</v>
          </cell>
          <cell r="S2798">
            <v>0</v>
          </cell>
          <cell r="T2798">
            <v>7830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  <cell r="Y2798">
            <v>7830</v>
          </cell>
        </row>
        <row r="2799">
          <cell r="A2799" t="str">
            <v>MARTIN ALFREDOPONCECONTRERAS</v>
          </cell>
          <cell r="B2799">
            <v>0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1500</v>
          </cell>
          <cell r="O2799">
            <v>0</v>
          </cell>
          <cell r="P2799">
            <v>1500</v>
          </cell>
          <cell r="Q2799">
            <v>0</v>
          </cell>
          <cell r="R2799">
            <v>1500</v>
          </cell>
          <cell r="S2799">
            <v>0</v>
          </cell>
          <cell r="T2799">
            <v>1500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  <cell r="Y2799">
            <v>1500</v>
          </cell>
        </row>
        <row r="2800">
          <cell r="A2800" t="str">
            <v>MARTIN CORREA NELSON</v>
          </cell>
          <cell r="B2800">
            <v>0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3480</v>
          </cell>
          <cell r="P2800">
            <v>3480</v>
          </cell>
          <cell r="Q2800">
            <v>0</v>
          </cell>
          <cell r="R2800">
            <v>3480</v>
          </cell>
          <cell r="S2800">
            <v>0</v>
          </cell>
          <cell r="T2800">
            <v>3480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3480</v>
          </cell>
        </row>
        <row r="2801">
          <cell r="A2801" t="str">
            <v>MARTIN LOPEZ CARLOS ANTONIO DE JESUS</v>
          </cell>
          <cell r="B2801">
            <v>0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600</v>
          </cell>
          <cell r="M2801">
            <v>0</v>
          </cell>
          <cell r="N2801">
            <v>0</v>
          </cell>
          <cell r="O2801">
            <v>0</v>
          </cell>
          <cell r="P2801">
            <v>600</v>
          </cell>
          <cell r="Q2801">
            <v>0</v>
          </cell>
          <cell r="R2801">
            <v>600</v>
          </cell>
          <cell r="S2801">
            <v>0</v>
          </cell>
          <cell r="T2801">
            <v>600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600</v>
          </cell>
        </row>
        <row r="2802">
          <cell r="A2802" t="str">
            <v>MARTIN MANUELLEONPACHECO</v>
          </cell>
          <cell r="B2802">
            <v>0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5220</v>
          </cell>
          <cell r="P2802">
            <v>5220</v>
          </cell>
          <cell r="Q2802">
            <v>0</v>
          </cell>
          <cell r="R2802">
            <v>5220</v>
          </cell>
          <cell r="S2802">
            <v>0</v>
          </cell>
          <cell r="T2802">
            <v>5220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5220</v>
          </cell>
        </row>
        <row r="2803">
          <cell r="A2803" t="str">
            <v>MARTIN QUEZADA MANUEL JESUS</v>
          </cell>
          <cell r="B2803">
            <v>0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4350</v>
          </cell>
          <cell r="P2803">
            <v>4350</v>
          </cell>
          <cell r="Q2803">
            <v>0</v>
          </cell>
          <cell r="R2803">
            <v>4350</v>
          </cell>
          <cell r="S2803">
            <v>0</v>
          </cell>
          <cell r="T2803">
            <v>4350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  <cell r="Y2803">
            <v>4350</v>
          </cell>
        </row>
        <row r="2804">
          <cell r="A2804" t="str">
            <v>MARTINCUXIMCHE</v>
          </cell>
          <cell r="B2804">
            <v>0</v>
          </cell>
          <cell r="C2804">
            <v>0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2400</v>
          </cell>
          <cell r="O2804">
            <v>0</v>
          </cell>
          <cell r="P2804">
            <v>2400</v>
          </cell>
          <cell r="Q2804">
            <v>0</v>
          </cell>
          <cell r="R2804">
            <v>2400</v>
          </cell>
          <cell r="S2804">
            <v>0</v>
          </cell>
          <cell r="T2804">
            <v>2400</v>
          </cell>
          <cell r="U2804">
            <v>0</v>
          </cell>
          <cell r="V2804">
            <v>0</v>
          </cell>
          <cell r="W2804">
            <v>0</v>
          </cell>
          <cell r="X2804">
            <v>0</v>
          </cell>
          <cell r="Y2804">
            <v>2400</v>
          </cell>
        </row>
        <row r="2805">
          <cell r="A2805" t="str">
            <v>MARTINEZ CAAMAL JOSE GABRIEL</v>
          </cell>
          <cell r="B2805">
            <v>0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7830</v>
          </cell>
          <cell r="P2805">
            <v>7830</v>
          </cell>
          <cell r="Q2805">
            <v>0</v>
          </cell>
          <cell r="R2805">
            <v>7830</v>
          </cell>
          <cell r="S2805">
            <v>0</v>
          </cell>
          <cell r="T2805">
            <v>7830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>
            <v>7830</v>
          </cell>
        </row>
        <row r="2806">
          <cell r="A2806" t="str">
            <v xml:space="preserve">MARTINEZ CHAN ANDREA YAREMI  </v>
          </cell>
          <cell r="B2806">
            <v>0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7830</v>
          </cell>
          <cell r="P2806">
            <v>7830</v>
          </cell>
          <cell r="Q2806">
            <v>0</v>
          </cell>
          <cell r="R2806">
            <v>7830</v>
          </cell>
          <cell r="S2806">
            <v>0</v>
          </cell>
          <cell r="T2806">
            <v>7830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7830</v>
          </cell>
        </row>
        <row r="2807">
          <cell r="A2807" t="str">
            <v>MARTINEZ GOMEZ ABRAHAM</v>
          </cell>
          <cell r="B2807">
            <v>0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7830</v>
          </cell>
          <cell r="P2807">
            <v>7830</v>
          </cell>
          <cell r="Q2807">
            <v>0</v>
          </cell>
          <cell r="R2807">
            <v>7830</v>
          </cell>
          <cell r="S2807">
            <v>0</v>
          </cell>
          <cell r="T2807">
            <v>7830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7830</v>
          </cell>
        </row>
        <row r="2808">
          <cell r="A2808" t="str">
            <v>MARTINEZ HERNANDEZ ARTEMIO</v>
          </cell>
          <cell r="B2808">
            <v>0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6525</v>
          </cell>
          <cell r="P2808">
            <v>6525</v>
          </cell>
          <cell r="Q2808">
            <v>0</v>
          </cell>
          <cell r="R2808">
            <v>6525</v>
          </cell>
          <cell r="S2808">
            <v>0</v>
          </cell>
          <cell r="T2808">
            <v>6525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6525</v>
          </cell>
        </row>
        <row r="2809">
          <cell r="A2809" t="str">
            <v>MARTINEZ MARTINEZ RUPERTO</v>
          </cell>
          <cell r="B2809">
            <v>0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5655</v>
          </cell>
          <cell r="P2809">
            <v>5655</v>
          </cell>
          <cell r="Q2809">
            <v>0</v>
          </cell>
          <cell r="R2809">
            <v>5655</v>
          </cell>
          <cell r="S2809">
            <v>0</v>
          </cell>
          <cell r="T2809">
            <v>5655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5655</v>
          </cell>
        </row>
        <row r="2810">
          <cell r="A2810" t="str">
            <v>MARTINEZ MAY JAVIER ENRIQUE</v>
          </cell>
          <cell r="B2810">
            <v>0</v>
          </cell>
          <cell r="C2810">
            <v>0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3915</v>
          </cell>
          <cell r="P2810">
            <v>3915</v>
          </cell>
          <cell r="Q2810">
            <v>0</v>
          </cell>
          <cell r="R2810">
            <v>3915</v>
          </cell>
          <cell r="S2810">
            <v>0</v>
          </cell>
          <cell r="T2810">
            <v>3915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3915</v>
          </cell>
        </row>
        <row r="2811">
          <cell r="A2811" t="str">
            <v>MARTINEZ MORALES FLORENCIO</v>
          </cell>
          <cell r="B2811">
            <v>0</v>
          </cell>
          <cell r="C2811">
            <v>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2610</v>
          </cell>
          <cell r="P2811">
            <v>2610</v>
          </cell>
          <cell r="Q2811">
            <v>0</v>
          </cell>
          <cell r="R2811">
            <v>2610</v>
          </cell>
          <cell r="S2811">
            <v>0</v>
          </cell>
          <cell r="T2811">
            <v>2610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2610</v>
          </cell>
        </row>
        <row r="2812">
          <cell r="A2812" t="str">
            <v>MARTINEZ OLIVERA INGRID KARINA</v>
          </cell>
          <cell r="B2812">
            <v>0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150</v>
          </cell>
          <cell r="M2812">
            <v>0</v>
          </cell>
          <cell r="N2812">
            <v>0</v>
          </cell>
          <cell r="O2812">
            <v>0</v>
          </cell>
          <cell r="P2812">
            <v>150</v>
          </cell>
          <cell r="Q2812">
            <v>0</v>
          </cell>
          <cell r="R2812">
            <v>150</v>
          </cell>
          <cell r="S2812">
            <v>0</v>
          </cell>
          <cell r="T2812">
            <v>150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150</v>
          </cell>
        </row>
        <row r="2813">
          <cell r="A2813" t="str">
            <v xml:space="preserve">MARTINEZ RAMIREZ JUAN   </v>
          </cell>
          <cell r="B2813">
            <v>0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3915</v>
          </cell>
          <cell r="P2813">
            <v>3915</v>
          </cell>
          <cell r="Q2813">
            <v>0</v>
          </cell>
          <cell r="R2813">
            <v>3915</v>
          </cell>
          <cell r="S2813">
            <v>0</v>
          </cell>
          <cell r="T2813">
            <v>3915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3915</v>
          </cell>
        </row>
        <row r="2814">
          <cell r="A2814" t="str">
            <v>MARTINEZ YAM JUAN ANTONIO</v>
          </cell>
          <cell r="B2814">
            <v>0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600</v>
          </cell>
          <cell r="M2814">
            <v>0</v>
          </cell>
          <cell r="N2814">
            <v>0</v>
          </cell>
          <cell r="O2814">
            <v>0</v>
          </cell>
          <cell r="P2814">
            <v>600</v>
          </cell>
          <cell r="Q2814">
            <v>0</v>
          </cell>
          <cell r="R2814">
            <v>600</v>
          </cell>
          <cell r="S2814">
            <v>0</v>
          </cell>
          <cell r="T2814">
            <v>600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600</v>
          </cell>
        </row>
        <row r="2815">
          <cell r="A2815" t="str">
            <v>MARTINEZPEREZMANUELJOSE</v>
          </cell>
          <cell r="B2815">
            <v>0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870</v>
          </cell>
          <cell r="N2815">
            <v>0</v>
          </cell>
          <cell r="O2815">
            <v>1305</v>
          </cell>
          <cell r="P2815">
            <v>2175</v>
          </cell>
          <cell r="Q2815">
            <v>0</v>
          </cell>
          <cell r="R2815">
            <v>2175</v>
          </cell>
          <cell r="S2815">
            <v>0</v>
          </cell>
          <cell r="T2815">
            <v>2175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2175</v>
          </cell>
        </row>
        <row r="2816">
          <cell r="A2816" t="str">
            <v>MARTINMONTEJOMENDEZ</v>
          </cell>
          <cell r="B2816">
            <v>0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5220</v>
          </cell>
          <cell r="P2816">
            <v>5220</v>
          </cell>
          <cell r="Q2816">
            <v>0</v>
          </cell>
          <cell r="R2816">
            <v>5220</v>
          </cell>
          <cell r="S2816">
            <v>0</v>
          </cell>
          <cell r="T2816">
            <v>5220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5220</v>
          </cell>
        </row>
        <row r="2817">
          <cell r="A2817" t="str">
            <v>MATIAS GONZALEZ JOSE LUIS</v>
          </cell>
          <cell r="B2817">
            <v>0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3915</v>
          </cell>
          <cell r="P2817">
            <v>3915</v>
          </cell>
          <cell r="Q2817">
            <v>0</v>
          </cell>
          <cell r="R2817">
            <v>3915</v>
          </cell>
          <cell r="S2817">
            <v>0</v>
          </cell>
          <cell r="T2817">
            <v>3915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3915</v>
          </cell>
        </row>
        <row r="2818">
          <cell r="A2818" t="str">
            <v>MATU CHEL JUAN GABRIEL</v>
          </cell>
          <cell r="B2818">
            <v>0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3000</v>
          </cell>
          <cell r="M2818">
            <v>0</v>
          </cell>
          <cell r="N2818">
            <v>0</v>
          </cell>
          <cell r="O2818">
            <v>0</v>
          </cell>
          <cell r="P2818">
            <v>3000</v>
          </cell>
          <cell r="Q2818">
            <v>0</v>
          </cell>
          <cell r="R2818">
            <v>3000</v>
          </cell>
          <cell r="S2818">
            <v>0</v>
          </cell>
          <cell r="T2818">
            <v>3000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  <cell r="Y2818">
            <v>3000</v>
          </cell>
        </row>
        <row r="2819">
          <cell r="A2819" t="str">
            <v xml:space="preserve">MATUS RAMIREZ EVELYN ANDREA  </v>
          </cell>
          <cell r="B2819">
            <v>0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3915</v>
          </cell>
          <cell r="P2819">
            <v>3915</v>
          </cell>
          <cell r="Q2819">
            <v>0</v>
          </cell>
          <cell r="R2819">
            <v>3915</v>
          </cell>
          <cell r="S2819">
            <v>0</v>
          </cell>
          <cell r="T2819">
            <v>3915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3915</v>
          </cell>
        </row>
        <row r="2820">
          <cell r="A2820" t="str">
            <v>MAURICIO ALEJANDROPERUSQUIACAAMAL</v>
          </cell>
          <cell r="B2820">
            <v>0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5220</v>
          </cell>
          <cell r="P2820">
            <v>5220</v>
          </cell>
          <cell r="Q2820">
            <v>0</v>
          </cell>
          <cell r="R2820">
            <v>5220</v>
          </cell>
          <cell r="S2820">
            <v>0</v>
          </cell>
          <cell r="T2820">
            <v>5220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5220</v>
          </cell>
        </row>
        <row r="2821">
          <cell r="A2821" t="str">
            <v>MAURICIO DAVIDMENDOZARUIZ</v>
          </cell>
          <cell r="B2821">
            <v>0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11745</v>
          </cell>
          <cell r="P2821">
            <v>11745</v>
          </cell>
          <cell r="Q2821">
            <v>0</v>
          </cell>
          <cell r="R2821">
            <v>11745</v>
          </cell>
          <cell r="S2821">
            <v>0</v>
          </cell>
          <cell r="T2821">
            <v>11745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Y2821">
            <v>11745</v>
          </cell>
        </row>
        <row r="2822">
          <cell r="A2822" t="str">
            <v>MAURICIO ISAIASPEREZHERNANDEZ</v>
          </cell>
          <cell r="B2822">
            <v>0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7830</v>
          </cell>
          <cell r="P2822">
            <v>7830</v>
          </cell>
          <cell r="Q2822">
            <v>0</v>
          </cell>
          <cell r="R2822">
            <v>7830</v>
          </cell>
          <cell r="S2822">
            <v>0</v>
          </cell>
          <cell r="T2822">
            <v>7830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7830</v>
          </cell>
        </row>
        <row r="2823">
          <cell r="A2823" t="str">
            <v>MAURICIOVALENCIAALDANA</v>
          </cell>
          <cell r="B2823">
            <v>0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15660</v>
          </cell>
          <cell r="P2823">
            <v>15660</v>
          </cell>
          <cell r="Q2823">
            <v>0</v>
          </cell>
          <cell r="R2823">
            <v>15660</v>
          </cell>
          <cell r="S2823">
            <v>0</v>
          </cell>
          <cell r="T2823">
            <v>15660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15660</v>
          </cell>
        </row>
        <row r="2824">
          <cell r="A2824" t="str">
            <v>MAY CANDANIELMARTIN</v>
          </cell>
          <cell r="B2824">
            <v>0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5655</v>
          </cell>
          <cell r="P2824">
            <v>5655</v>
          </cell>
          <cell r="Q2824">
            <v>0</v>
          </cell>
          <cell r="R2824">
            <v>5655</v>
          </cell>
          <cell r="S2824">
            <v>0</v>
          </cell>
          <cell r="T2824">
            <v>5655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5655</v>
          </cell>
        </row>
        <row r="2825">
          <cell r="A2825" t="str">
            <v>MAY TEC FRANCISCO JAVIER</v>
          </cell>
          <cell r="B2825">
            <v>0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1200</v>
          </cell>
          <cell r="M2825">
            <v>0</v>
          </cell>
          <cell r="N2825">
            <v>0</v>
          </cell>
          <cell r="O2825">
            <v>0</v>
          </cell>
          <cell r="P2825">
            <v>1200</v>
          </cell>
          <cell r="Q2825">
            <v>0</v>
          </cell>
          <cell r="R2825">
            <v>1200</v>
          </cell>
          <cell r="S2825">
            <v>0</v>
          </cell>
          <cell r="T2825">
            <v>1200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1200</v>
          </cell>
        </row>
        <row r="2826">
          <cell r="A2826" t="str">
            <v>MAYLANDY ALEXAZETINALOPEZ</v>
          </cell>
          <cell r="B2826">
            <v>0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1740</v>
          </cell>
          <cell r="P2826">
            <v>1740</v>
          </cell>
          <cell r="Q2826">
            <v>0</v>
          </cell>
          <cell r="R2826">
            <v>1740</v>
          </cell>
          <cell r="S2826">
            <v>0</v>
          </cell>
          <cell r="T2826">
            <v>1740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Y2826">
            <v>1740</v>
          </cell>
        </row>
        <row r="2827">
          <cell r="A2827" t="str">
            <v>MAYO ANAL TERESA DE JESUS</v>
          </cell>
          <cell r="B2827">
            <v>0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600</v>
          </cell>
          <cell r="M2827">
            <v>0</v>
          </cell>
          <cell r="N2827">
            <v>0</v>
          </cell>
          <cell r="O2827">
            <v>0</v>
          </cell>
          <cell r="P2827">
            <v>600</v>
          </cell>
          <cell r="Q2827">
            <v>0</v>
          </cell>
          <cell r="R2827">
            <v>600</v>
          </cell>
          <cell r="S2827">
            <v>0</v>
          </cell>
          <cell r="T2827">
            <v>600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  <cell r="Y2827">
            <v>600</v>
          </cell>
        </row>
        <row r="2828">
          <cell r="A2828" t="str">
            <v>MAYORAL BRAVO ADRIANA</v>
          </cell>
          <cell r="B2828">
            <v>0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11500</v>
          </cell>
          <cell r="M2828">
            <v>0</v>
          </cell>
          <cell r="N2828">
            <v>0</v>
          </cell>
          <cell r="O2828">
            <v>0</v>
          </cell>
          <cell r="P2828">
            <v>11500</v>
          </cell>
          <cell r="Q2828">
            <v>0</v>
          </cell>
          <cell r="R2828">
            <v>11500</v>
          </cell>
          <cell r="S2828">
            <v>0</v>
          </cell>
          <cell r="T2828">
            <v>11500</v>
          </cell>
          <cell r="U2828">
            <v>0</v>
          </cell>
          <cell r="V2828">
            <v>0</v>
          </cell>
          <cell r="W2828">
            <v>0</v>
          </cell>
          <cell r="X2828">
            <v>0</v>
          </cell>
          <cell r="Y2828">
            <v>11500</v>
          </cell>
        </row>
        <row r="2829">
          <cell r="A2829" t="str">
            <v>MAYRA ESTHERCORREAPAT</v>
          </cell>
          <cell r="B2829">
            <v>0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8700</v>
          </cell>
          <cell r="O2829">
            <v>4350</v>
          </cell>
          <cell r="P2829">
            <v>13050</v>
          </cell>
          <cell r="Q2829">
            <v>0</v>
          </cell>
          <cell r="R2829">
            <v>13050</v>
          </cell>
          <cell r="S2829">
            <v>0</v>
          </cell>
          <cell r="T2829">
            <v>13050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13050</v>
          </cell>
        </row>
        <row r="2830">
          <cell r="A2830" t="str">
            <v>MAYRA GUADALUPEPACHECOARRIOLA</v>
          </cell>
          <cell r="B2830">
            <v>0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7830</v>
          </cell>
          <cell r="P2830">
            <v>7830</v>
          </cell>
          <cell r="Q2830">
            <v>0</v>
          </cell>
          <cell r="R2830">
            <v>7830</v>
          </cell>
          <cell r="S2830">
            <v>0</v>
          </cell>
          <cell r="T2830">
            <v>7830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  <cell r="Y2830">
            <v>7830</v>
          </cell>
        </row>
        <row r="2831">
          <cell r="A2831" t="str">
            <v>MEDARDO SANTOS DZUL</v>
          </cell>
          <cell r="B2831">
            <v>0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7830</v>
          </cell>
          <cell r="P2831">
            <v>7830</v>
          </cell>
          <cell r="Q2831">
            <v>0</v>
          </cell>
          <cell r="R2831">
            <v>7830</v>
          </cell>
          <cell r="S2831">
            <v>0</v>
          </cell>
          <cell r="T2831">
            <v>7830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  <cell r="Y2831">
            <v>7830</v>
          </cell>
        </row>
        <row r="2832">
          <cell r="A2832" t="str">
            <v>VIATICOS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</row>
        <row r="2833">
          <cell r="A2833" t="str">
            <v>BENEFICIARIO</v>
          </cell>
          <cell r="B2833" t="str">
            <v>RUBRO EGRESOS</v>
          </cell>
          <cell r="C2833" t="str">
            <v>CUENTA</v>
          </cell>
          <cell r="D2833" t="str">
            <v>EJERCICIO 2010</v>
          </cell>
          <cell r="E2833" t="str">
            <v>EJERCICIO 2011</v>
          </cell>
          <cell r="F2833" t="str">
            <v>EJERCICIO 2012</v>
          </cell>
          <cell r="G2833" t="str">
            <v>EJERCICIO 2013</v>
          </cell>
          <cell r="H2833" t="str">
            <v>EJERCICIO 2014</v>
          </cell>
          <cell r="I2833" t="str">
            <v>EJERCICIO 2015</v>
          </cell>
          <cell r="J2833" t="str">
            <v>EJERCICIO 2016</v>
          </cell>
          <cell r="K2833" t="str">
            <v>Total Hasta 2016</v>
          </cell>
          <cell r="L2833" t="str">
            <v>EJERCICIO 2017</v>
          </cell>
          <cell r="M2833" t="str">
            <v>EJERCICIO 2018</v>
          </cell>
          <cell r="N2833" t="str">
            <v>EJERCICIO 2019</v>
          </cell>
          <cell r="O2833" t="str">
            <v>EJERCICIO 2020</v>
          </cell>
          <cell r="P2833" t="str">
            <v>Total general EGRESOS</v>
          </cell>
          <cell r="Q2833" t="str">
            <v>DIFERENCIA</v>
          </cell>
          <cell r="R2833" t="str">
            <v>SALDO EN BALANZA AL 31 DE DICIEMBRE 2020</v>
          </cell>
          <cell r="S2833" t="str">
            <v>CXP GENERADAS EN EL MES  (ENERO 2021)</v>
          </cell>
          <cell r="T2833" t="str">
            <v>TOTAL CXP AL 31 DE ENERO 2021</v>
          </cell>
          <cell r="U2833" t="str">
            <v>PAGOS CON RECURSOS PARA (ADEFAS 2020)</v>
          </cell>
          <cell r="V2833" t="str">
            <v>PAGOS VON RECURSOS PARA (PASIVOS 2020)</v>
          </cell>
          <cell r="W2833" t="str">
            <v>PAGOS CON RECURSOS 2021</v>
          </cell>
          <cell r="X2833" t="str">
            <v>TOTAL PAGADO EN EL MES DE ENERO 2021</v>
          </cell>
          <cell r="Y2833" t="str">
            <v>SALDO FINAL</v>
          </cell>
        </row>
        <row r="2834">
          <cell r="A2834" t="str">
            <v>MEDINA FLORES EDGAR MANUEL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7395</v>
          </cell>
          <cell r="P2834">
            <v>7395</v>
          </cell>
          <cell r="Q2834">
            <v>0</v>
          </cell>
          <cell r="R2834">
            <v>7395</v>
          </cell>
          <cell r="S2834">
            <v>0</v>
          </cell>
          <cell r="T2834">
            <v>7395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7395</v>
          </cell>
        </row>
        <row r="2835">
          <cell r="A2835" t="str">
            <v>MEDINA GARCIA JORGE DEL CARMEN</v>
          </cell>
          <cell r="B2835">
            <v>0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15660</v>
          </cell>
          <cell r="P2835">
            <v>15660</v>
          </cell>
          <cell r="Q2835">
            <v>0</v>
          </cell>
          <cell r="R2835">
            <v>15660</v>
          </cell>
          <cell r="S2835">
            <v>0</v>
          </cell>
          <cell r="T2835">
            <v>15660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15660</v>
          </cell>
        </row>
        <row r="2836">
          <cell r="A2836" t="str">
            <v>MELAQUIAS HERNANDEZ HERNANDEZ</v>
          </cell>
          <cell r="B2836">
            <v>0</v>
          </cell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3480</v>
          </cell>
          <cell r="P2836">
            <v>3480</v>
          </cell>
          <cell r="Q2836">
            <v>0</v>
          </cell>
          <cell r="R2836">
            <v>3480</v>
          </cell>
          <cell r="S2836">
            <v>0</v>
          </cell>
          <cell r="T2836">
            <v>3480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3480</v>
          </cell>
        </row>
        <row r="2837">
          <cell r="A2837" t="str">
            <v>MEMIJE VILLANUEVA ADRIAN</v>
          </cell>
          <cell r="B2837">
            <v>0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7830</v>
          </cell>
          <cell r="P2837">
            <v>7830</v>
          </cell>
          <cell r="Q2837">
            <v>0</v>
          </cell>
          <cell r="R2837">
            <v>7830</v>
          </cell>
          <cell r="S2837">
            <v>0</v>
          </cell>
          <cell r="T2837">
            <v>7830</v>
          </cell>
          <cell r="U2837">
            <v>0</v>
          </cell>
          <cell r="V2837">
            <v>0</v>
          </cell>
          <cell r="W2837">
            <v>0</v>
          </cell>
          <cell r="X2837">
            <v>0</v>
          </cell>
          <cell r="Y2837">
            <v>7830</v>
          </cell>
        </row>
        <row r="2838">
          <cell r="A2838" t="str">
            <v>MENA  PARRA LELIS AMALIA</v>
          </cell>
          <cell r="B2838">
            <v>0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4350</v>
          </cell>
          <cell r="P2838">
            <v>4350</v>
          </cell>
          <cell r="Q2838">
            <v>0</v>
          </cell>
          <cell r="R2838">
            <v>4350</v>
          </cell>
          <cell r="S2838">
            <v>0</v>
          </cell>
          <cell r="T2838">
            <v>4350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4350</v>
          </cell>
        </row>
        <row r="2839">
          <cell r="A2839" t="str">
            <v>MENDEZ CHAN JORGE ARIEL</v>
          </cell>
          <cell r="B2839">
            <v>0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7830</v>
          </cell>
          <cell r="P2839">
            <v>7830</v>
          </cell>
          <cell r="Q2839">
            <v>0</v>
          </cell>
          <cell r="R2839">
            <v>7830</v>
          </cell>
          <cell r="S2839">
            <v>0</v>
          </cell>
          <cell r="T2839">
            <v>7830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7830</v>
          </cell>
        </row>
        <row r="2840">
          <cell r="A2840" t="str">
            <v>MENDEZ LOPEZ ROBERTO</v>
          </cell>
          <cell r="B2840">
            <v>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4350</v>
          </cell>
          <cell r="P2840">
            <v>4350</v>
          </cell>
          <cell r="Q2840">
            <v>0</v>
          </cell>
          <cell r="R2840">
            <v>4350</v>
          </cell>
          <cell r="S2840">
            <v>0</v>
          </cell>
          <cell r="T2840">
            <v>4350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4350</v>
          </cell>
        </row>
        <row r="2841">
          <cell r="A2841" t="str">
            <v>MENDEZ MONTIEL ISAAC</v>
          </cell>
          <cell r="B2841">
            <v>0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1200</v>
          </cell>
          <cell r="M2841">
            <v>0</v>
          </cell>
          <cell r="N2841">
            <v>0</v>
          </cell>
          <cell r="O2841">
            <v>0</v>
          </cell>
          <cell r="P2841">
            <v>1200</v>
          </cell>
          <cell r="Q2841">
            <v>0</v>
          </cell>
          <cell r="R2841">
            <v>1200</v>
          </cell>
          <cell r="S2841">
            <v>0</v>
          </cell>
          <cell r="T2841">
            <v>1200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1200</v>
          </cell>
        </row>
        <row r="2842">
          <cell r="A2842" t="str">
            <v xml:space="preserve">MENDEZ RAMIREZ CRISTELL   </v>
          </cell>
          <cell r="B2842">
            <v>0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15660</v>
          </cell>
          <cell r="P2842">
            <v>15660</v>
          </cell>
          <cell r="Q2842">
            <v>0</v>
          </cell>
          <cell r="R2842">
            <v>15660</v>
          </cell>
          <cell r="S2842">
            <v>0</v>
          </cell>
          <cell r="T2842">
            <v>15660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15660</v>
          </cell>
        </row>
        <row r="2843">
          <cell r="A2843" t="str">
            <v>MENDOZA CRUZ PEDRO</v>
          </cell>
          <cell r="B2843">
            <v>0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5655</v>
          </cell>
          <cell r="P2843">
            <v>5655</v>
          </cell>
          <cell r="Q2843">
            <v>0</v>
          </cell>
          <cell r="R2843">
            <v>5655</v>
          </cell>
          <cell r="S2843">
            <v>0</v>
          </cell>
          <cell r="T2843">
            <v>5655</v>
          </cell>
          <cell r="U2843">
            <v>0</v>
          </cell>
          <cell r="V2843">
            <v>0</v>
          </cell>
          <cell r="W2843">
            <v>0</v>
          </cell>
          <cell r="X2843">
            <v>0</v>
          </cell>
          <cell r="Y2843">
            <v>5655</v>
          </cell>
        </row>
        <row r="2844">
          <cell r="A2844" t="str">
            <v xml:space="preserve">MENDOZA ROSAS MARCOS ERICK  </v>
          </cell>
          <cell r="B2844">
            <v>0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2610</v>
          </cell>
          <cell r="P2844">
            <v>2610</v>
          </cell>
          <cell r="Q2844">
            <v>0</v>
          </cell>
          <cell r="R2844">
            <v>2610</v>
          </cell>
          <cell r="S2844">
            <v>0</v>
          </cell>
          <cell r="T2844">
            <v>2610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2610</v>
          </cell>
        </row>
        <row r="2845">
          <cell r="A2845" t="str">
            <v>MENENDEZ  CASTILLO WILBERTH</v>
          </cell>
          <cell r="B2845">
            <v>0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7830</v>
          </cell>
          <cell r="P2845">
            <v>7830</v>
          </cell>
          <cell r="Q2845">
            <v>0</v>
          </cell>
          <cell r="R2845">
            <v>7830</v>
          </cell>
          <cell r="S2845">
            <v>0</v>
          </cell>
          <cell r="T2845">
            <v>7830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>
            <v>7830</v>
          </cell>
        </row>
        <row r="2846">
          <cell r="A2846" t="str">
            <v>MENESES LIZARRAGA CORNELIO JOSE</v>
          </cell>
          <cell r="B2846">
            <v>0</v>
          </cell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1200</v>
          </cell>
          <cell r="M2846">
            <v>0</v>
          </cell>
          <cell r="N2846">
            <v>0</v>
          </cell>
          <cell r="O2846">
            <v>0</v>
          </cell>
          <cell r="P2846">
            <v>1200</v>
          </cell>
          <cell r="Q2846">
            <v>0</v>
          </cell>
          <cell r="R2846">
            <v>1200</v>
          </cell>
          <cell r="S2846">
            <v>0</v>
          </cell>
          <cell r="T2846">
            <v>1200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1200</v>
          </cell>
        </row>
        <row r="2847">
          <cell r="A2847" t="str">
            <v>MERAZ MONSIVAIS SOTERO</v>
          </cell>
          <cell r="B2847">
            <v>0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1200</v>
          </cell>
          <cell r="M2847">
            <v>0</v>
          </cell>
          <cell r="N2847">
            <v>0</v>
          </cell>
          <cell r="O2847">
            <v>0</v>
          </cell>
          <cell r="P2847">
            <v>1200</v>
          </cell>
          <cell r="Q2847">
            <v>0</v>
          </cell>
          <cell r="R2847">
            <v>1200</v>
          </cell>
          <cell r="S2847">
            <v>0</v>
          </cell>
          <cell r="T2847">
            <v>1200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Y2847">
            <v>1200</v>
          </cell>
        </row>
        <row r="2848">
          <cell r="A2848" t="str">
            <v>MERRY ALISSON JACKELYNNENAJERAPALMA</v>
          </cell>
          <cell r="B2848">
            <v>0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5655</v>
          </cell>
          <cell r="P2848">
            <v>5655</v>
          </cell>
          <cell r="Q2848">
            <v>0</v>
          </cell>
          <cell r="R2848">
            <v>5655</v>
          </cell>
          <cell r="S2848">
            <v>0</v>
          </cell>
          <cell r="T2848">
            <v>5655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5655</v>
          </cell>
        </row>
        <row r="2849">
          <cell r="A2849" t="str">
            <v>MEX  ACOSTA  LORENZO</v>
          </cell>
          <cell r="B2849">
            <v>0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870</v>
          </cell>
          <cell r="O2849">
            <v>0</v>
          </cell>
          <cell r="P2849">
            <v>870</v>
          </cell>
          <cell r="Q2849">
            <v>0</v>
          </cell>
          <cell r="R2849">
            <v>870</v>
          </cell>
          <cell r="S2849">
            <v>0</v>
          </cell>
          <cell r="T2849">
            <v>870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870</v>
          </cell>
        </row>
        <row r="2850">
          <cell r="A2850" t="str">
            <v>MEX RICALDE LUIS ALBERTO</v>
          </cell>
          <cell r="B2850">
            <v>0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2600</v>
          </cell>
          <cell r="M2850">
            <v>0</v>
          </cell>
          <cell r="N2850">
            <v>0</v>
          </cell>
          <cell r="O2850">
            <v>0</v>
          </cell>
          <cell r="P2850">
            <v>2600</v>
          </cell>
          <cell r="Q2850">
            <v>0</v>
          </cell>
          <cell r="R2850">
            <v>2600</v>
          </cell>
          <cell r="S2850">
            <v>0</v>
          </cell>
          <cell r="T2850">
            <v>2600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2600</v>
          </cell>
        </row>
        <row r="2851">
          <cell r="A2851" t="str">
            <v>MEZA PERAZA ALVARO ALEJANDRO</v>
          </cell>
          <cell r="B2851">
            <v>0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1200</v>
          </cell>
          <cell r="M2851">
            <v>0</v>
          </cell>
          <cell r="N2851">
            <v>0</v>
          </cell>
          <cell r="O2851">
            <v>0</v>
          </cell>
          <cell r="P2851">
            <v>1200</v>
          </cell>
          <cell r="Q2851">
            <v>0</v>
          </cell>
          <cell r="R2851">
            <v>1200</v>
          </cell>
          <cell r="S2851">
            <v>0</v>
          </cell>
          <cell r="T2851">
            <v>1200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  <cell r="Y2851">
            <v>1200</v>
          </cell>
        </row>
        <row r="2852">
          <cell r="A2852" t="str">
            <v>MIGUEL ALBERTOCOLORADOLAZARO</v>
          </cell>
          <cell r="B2852">
            <v>0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19125</v>
          </cell>
          <cell r="O2852">
            <v>0</v>
          </cell>
          <cell r="P2852">
            <v>19125</v>
          </cell>
          <cell r="Q2852">
            <v>0</v>
          </cell>
          <cell r="R2852">
            <v>19125</v>
          </cell>
          <cell r="S2852">
            <v>0</v>
          </cell>
          <cell r="T2852">
            <v>19125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  <cell r="Y2852">
            <v>19125</v>
          </cell>
        </row>
        <row r="2853">
          <cell r="A2853" t="str">
            <v>MIGUEL ANGELALONZOESQUIVEL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1305</v>
          </cell>
          <cell r="O2853">
            <v>0</v>
          </cell>
          <cell r="P2853">
            <v>1305</v>
          </cell>
          <cell r="Q2853">
            <v>0</v>
          </cell>
          <cell r="R2853">
            <v>1305</v>
          </cell>
          <cell r="S2853">
            <v>0</v>
          </cell>
          <cell r="T2853">
            <v>1305</v>
          </cell>
          <cell r="U2853">
            <v>0</v>
          </cell>
          <cell r="V2853">
            <v>0</v>
          </cell>
          <cell r="W2853">
            <v>0</v>
          </cell>
          <cell r="X2853">
            <v>0</v>
          </cell>
          <cell r="Y2853">
            <v>1305</v>
          </cell>
        </row>
        <row r="2854">
          <cell r="A2854" t="str">
            <v>MIGUEL ANGELCHANCAB</v>
          </cell>
          <cell r="B2854">
            <v>0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15660</v>
          </cell>
          <cell r="P2854">
            <v>15660</v>
          </cell>
          <cell r="Q2854">
            <v>0</v>
          </cell>
          <cell r="R2854">
            <v>15660</v>
          </cell>
          <cell r="S2854">
            <v>0</v>
          </cell>
          <cell r="T2854">
            <v>15660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15660</v>
          </cell>
        </row>
        <row r="2855">
          <cell r="A2855" t="str">
            <v>MIGUEL ANGELGIRONCASTELLANOS</v>
          </cell>
          <cell r="B2855">
            <v>0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3045</v>
          </cell>
          <cell r="O2855">
            <v>0</v>
          </cell>
          <cell r="P2855">
            <v>3045</v>
          </cell>
          <cell r="Q2855">
            <v>0</v>
          </cell>
          <cell r="R2855">
            <v>3045</v>
          </cell>
          <cell r="S2855">
            <v>0</v>
          </cell>
          <cell r="T2855">
            <v>3045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Y2855">
            <v>3045</v>
          </cell>
        </row>
        <row r="2856">
          <cell r="A2856" t="str">
            <v>MIGUEL ANGELMENALOPEZ</v>
          </cell>
          <cell r="B2856">
            <v>0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5335</v>
          </cell>
          <cell r="P2856">
            <v>5335</v>
          </cell>
          <cell r="Q2856">
            <v>0</v>
          </cell>
          <cell r="R2856">
            <v>5335</v>
          </cell>
          <cell r="S2856">
            <v>0</v>
          </cell>
          <cell r="T2856">
            <v>5335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5335</v>
          </cell>
        </row>
        <row r="2857">
          <cell r="A2857" t="str">
            <v>MIGUEL ANGELOCHOACHAN</v>
          </cell>
          <cell r="B2857">
            <v>0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870</v>
          </cell>
          <cell r="P2857">
            <v>870</v>
          </cell>
          <cell r="Q2857">
            <v>0</v>
          </cell>
          <cell r="R2857">
            <v>870</v>
          </cell>
          <cell r="S2857">
            <v>0</v>
          </cell>
          <cell r="T2857">
            <v>870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870</v>
          </cell>
        </row>
        <row r="2858">
          <cell r="A2858" t="str">
            <v>MIGUEL ANGELRONCESRODRIGUEZ</v>
          </cell>
          <cell r="B2858">
            <v>0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7830</v>
          </cell>
          <cell r="P2858">
            <v>7830</v>
          </cell>
          <cell r="Q2858">
            <v>0</v>
          </cell>
          <cell r="R2858">
            <v>7830</v>
          </cell>
          <cell r="S2858">
            <v>0</v>
          </cell>
          <cell r="T2858">
            <v>7830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7830</v>
          </cell>
        </row>
        <row r="2859">
          <cell r="A2859" t="str">
            <v>MIGUEL ARMANDOXIJUNKANTUN</v>
          </cell>
          <cell r="B2859">
            <v>0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870</v>
          </cell>
          <cell r="O2859">
            <v>0</v>
          </cell>
          <cell r="P2859">
            <v>870</v>
          </cell>
          <cell r="Q2859">
            <v>0</v>
          </cell>
          <cell r="R2859">
            <v>870</v>
          </cell>
          <cell r="S2859">
            <v>0</v>
          </cell>
          <cell r="T2859">
            <v>870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  <cell r="Y2859">
            <v>870</v>
          </cell>
        </row>
        <row r="2860">
          <cell r="A2860" t="str">
            <v>MIGUEL GABRIELNARVAEZCAN</v>
          </cell>
          <cell r="B2860">
            <v>0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3480</v>
          </cell>
          <cell r="O2860">
            <v>0</v>
          </cell>
          <cell r="P2860">
            <v>3480</v>
          </cell>
          <cell r="Q2860">
            <v>0</v>
          </cell>
          <cell r="R2860">
            <v>3480</v>
          </cell>
          <cell r="S2860">
            <v>0</v>
          </cell>
          <cell r="T2860">
            <v>3480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3480</v>
          </cell>
        </row>
        <row r="2861">
          <cell r="A2861" t="str">
            <v>MIGUEL SANTIAGOCAMPOSHERNANDEZ</v>
          </cell>
          <cell r="B2861">
            <v>0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15660</v>
          </cell>
          <cell r="P2861">
            <v>15660</v>
          </cell>
          <cell r="Q2861">
            <v>0</v>
          </cell>
          <cell r="R2861">
            <v>15660</v>
          </cell>
          <cell r="S2861">
            <v>0</v>
          </cell>
          <cell r="T2861">
            <v>15660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15660</v>
          </cell>
        </row>
        <row r="2862">
          <cell r="A2862" t="str">
            <v>MIJANGOS CHIU ULISSES</v>
          </cell>
          <cell r="B2862">
            <v>0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7830</v>
          </cell>
          <cell r="P2862">
            <v>7830</v>
          </cell>
          <cell r="Q2862">
            <v>0</v>
          </cell>
          <cell r="R2862">
            <v>7830</v>
          </cell>
          <cell r="S2862">
            <v>0</v>
          </cell>
          <cell r="T2862">
            <v>7830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>
            <v>7830</v>
          </cell>
        </row>
        <row r="2863">
          <cell r="A2863" t="str">
            <v>MIRIAN DE JESUSYAMCOCOM</v>
          </cell>
          <cell r="B2863">
            <v>0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4900</v>
          </cell>
          <cell r="P2863">
            <v>4900</v>
          </cell>
          <cell r="Q2863">
            <v>0</v>
          </cell>
          <cell r="R2863">
            <v>4900</v>
          </cell>
          <cell r="S2863">
            <v>0</v>
          </cell>
          <cell r="T2863">
            <v>4900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4900</v>
          </cell>
        </row>
        <row r="2864">
          <cell r="A2864" t="str">
            <v>MIRIANPEREZLOPEZ</v>
          </cell>
          <cell r="B2864">
            <v>0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7830</v>
          </cell>
          <cell r="P2864">
            <v>7830</v>
          </cell>
          <cell r="Q2864">
            <v>0</v>
          </cell>
          <cell r="R2864">
            <v>7830</v>
          </cell>
          <cell r="S2864">
            <v>0</v>
          </cell>
          <cell r="T2864">
            <v>7830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7830</v>
          </cell>
        </row>
        <row r="2865">
          <cell r="A2865" t="str">
            <v xml:space="preserve">MIRNA GRACIELA CERVERA  MARTINEZ </v>
          </cell>
          <cell r="B2865">
            <v>0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1740</v>
          </cell>
          <cell r="P2865">
            <v>1740</v>
          </cell>
          <cell r="Q2865">
            <v>0</v>
          </cell>
          <cell r="R2865">
            <v>1740</v>
          </cell>
          <cell r="S2865">
            <v>0</v>
          </cell>
          <cell r="T2865">
            <v>1740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1740</v>
          </cell>
        </row>
        <row r="2866">
          <cell r="A2866" t="str">
            <v xml:space="preserve">MISAEL CRUZ  GARCIA </v>
          </cell>
          <cell r="B2866">
            <v>0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7830</v>
          </cell>
          <cell r="P2866">
            <v>7830</v>
          </cell>
          <cell r="Q2866">
            <v>0</v>
          </cell>
          <cell r="R2866">
            <v>7830</v>
          </cell>
          <cell r="S2866">
            <v>0</v>
          </cell>
          <cell r="T2866">
            <v>7830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7830</v>
          </cell>
        </row>
        <row r="2867">
          <cell r="A2867" t="str">
            <v>MISAEL MARTINMONCIVAEZMANZANO</v>
          </cell>
          <cell r="B2867">
            <v>0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21750</v>
          </cell>
          <cell r="P2867">
            <v>21750</v>
          </cell>
          <cell r="Q2867">
            <v>0</v>
          </cell>
          <cell r="R2867">
            <v>21750</v>
          </cell>
          <cell r="S2867">
            <v>0</v>
          </cell>
          <cell r="T2867">
            <v>21750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Y2867">
            <v>21750</v>
          </cell>
        </row>
        <row r="2868">
          <cell r="A2868" t="str">
            <v>MOH TUN ELMER ISRAEL</v>
          </cell>
          <cell r="B2868">
            <v>0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3915</v>
          </cell>
          <cell r="P2868">
            <v>3915</v>
          </cell>
          <cell r="Q2868">
            <v>0</v>
          </cell>
          <cell r="R2868">
            <v>3915</v>
          </cell>
          <cell r="S2868">
            <v>0</v>
          </cell>
          <cell r="T2868">
            <v>3915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3915</v>
          </cell>
        </row>
        <row r="2869">
          <cell r="A2869" t="str">
            <v>MOLINA ARANDA MANUEL</v>
          </cell>
          <cell r="B2869">
            <v>0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7830</v>
          </cell>
          <cell r="P2869">
            <v>7830</v>
          </cell>
          <cell r="Q2869">
            <v>0</v>
          </cell>
          <cell r="R2869">
            <v>7830</v>
          </cell>
          <cell r="S2869">
            <v>0</v>
          </cell>
          <cell r="T2869">
            <v>7830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7830</v>
          </cell>
        </row>
        <row r="2870">
          <cell r="A2870" t="str">
            <v>MONGE  SIERRA  ARACELLY NOEMI</v>
          </cell>
          <cell r="B2870">
            <v>0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7830</v>
          </cell>
          <cell r="P2870">
            <v>7830</v>
          </cell>
          <cell r="Q2870">
            <v>0</v>
          </cell>
          <cell r="R2870">
            <v>7830</v>
          </cell>
          <cell r="S2870">
            <v>0</v>
          </cell>
          <cell r="T2870">
            <v>7830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7830</v>
          </cell>
        </row>
        <row r="2871">
          <cell r="A2871" t="str">
            <v>MONICA ARITCORTESCARVAJAL</v>
          </cell>
          <cell r="B2871">
            <v>0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3915</v>
          </cell>
          <cell r="P2871">
            <v>3915</v>
          </cell>
          <cell r="Q2871">
            <v>0</v>
          </cell>
          <cell r="R2871">
            <v>3915</v>
          </cell>
          <cell r="S2871">
            <v>0</v>
          </cell>
          <cell r="T2871">
            <v>3915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3915</v>
          </cell>
        </row>
        <row r="2872">
          <cell r="A2872" t="str">
            <v>MONICA GUADALUPECERVANTESDOMINGUEZ</v>
          </cell>
          <cell r="B2872">
            <v>0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1305</v>
          </cell>
          <cell r="O2872">
            <v>0</v>
          </cell>
          <cell r="P2872">
            <v>1305</v>
          </cell>
          <cell r="Q2872">
            <v>0</v>
          </cell>
          <cell r="R2872">
            <v>1305</v>
          </cell>
          <cell r="S2872">
            <v>0</v>
          </cell>
          <cell r="T2872">
            <v>1305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1305</v>
          </cell>
        </row>
        <row r="2873">
          <cell r="A2873" t="str">
            <v>MORALES HERNANDEZ MARCO ANTONIO</v>
          </cell>
          <cell r="B2873">
            <v>0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7830</v>
          </cell>
          <cell r="P2873">
            <v>7830</v>
          </cell>
          <cell r="Q2873">
            <v>0</v>
          </cell>
          <cell r="R2873">
            <v>7830</v>
          </cell>
          <cell r="S2873">
            <v>0</v>
          </cell>
          <cell r="T2873">
            <v>7830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7830</v>
          </cell>
        </row>
        <row r="2874">
          <cell r="A2874" t="str">
            <v>MORALES MELENDEZ ISIS</v>
          </cell>
          <cell r="B2874">
            <v>0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1600</v>
          </cell>
          <cell r="M2874">
            <v>0</v>
          </cell>
          <cell r="N2874">
            <v>0</v>
          </cell>
          <cell r="O2874">
            <v>0</v>
          </cell>
          <cell r="P2874">
            <v>1600</v>
          </cell>
          <cell r="Q2874">
            <v>0</v>
          </cell>
          <cell r="R2874">
            <v>1600</v>
          </cell>
          <cell r="S2874">
            <v>0</v>
          </cell>
          <cell r="T2874">
            <v>1600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1600</v>
          </cell>
        </row>
        <row r="2875">
          <cell r="A2875" t="str">
            <v>MORAYTA LINARES AGILEO</v>
          </cell>
          <cell r="B2875">
            <v>0</v>
          </cell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6000</v>
          </cell>
          <cell r="M2875">
            <v>0</v>
          </cell>
          <cell r="N2875">
            <v>0</v>
          </cell>
          <cell r="O2875">
            <v>0</v>
          </cell>
          <cell r="P2875">
            <v>6000</v>
          </cell>
          <cell r="Q2875">
            <v>0</v>
          </cell>
          <cell r="R2875">
            <v>6000</v>
          </cell>
          <cell r="S2875">
            <v>0</v>
          </cell>
          <cell r="T2875">
            <v>6000</v>
          </cell>
          <cell r="U2875">
            <v>0</v>
          </cell>
          <cell r="V2875">
            <v>0</v>
          </cell>
          <cell r="W2875">
            <v>0</v>
          </cell>
          <cell r="X2875">
            <v>0</v>
          </cell>
          <cell r="Y2875">
            <v>6000</v>
          </cell>
        </row>
        <row r="2876">
          <cell r="A2876" t="str">
            <v>MORENO MEX ANA GARDELIA</v>
          </cell>
          <cell r="B2876">
            <v>0</v>
          </cell>
          <cell r="C2876">
            <v>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43000</v>
          </cell>
          <cell r="M2876">
            <v>0</v>
          </cell>
          <cell r="N2876">
            <v>0</v>
          </cell>
          <cell r="O2876">
            <v>0</v>
          </cell>
          <cell r="P2876">
            <v>43000</v>
          </cell>
          <cell r="Q2876">
            <v>0</v>
          </cell>
          <cell r="R2876">
            <v>43000</v>
          </cell>
          <cell r="S2876">
            <v>0</v>
          </cell>
          <cell r="T2876">
            <v>43000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43000</v>
          </cell>
        </row>
        <row r="2877">
          <cell r="A2877" t="str">
            <v>MOSQUEDA CALDERON LAZARO</v>
          </cell>
          <cell r="B2877">
            <v>0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1500</v>
          </cell>
          <cell r="M2877">
            <v>0</v>
          </cell>
          <cell r="N2877">
            <v>0</v>
          </cell>
          <cell r="O2877">
            <v>0</v>
          </cell>
          <cell r="P2877">
            <v>1500</v>
          </cell>
          <cell r="Q2877">
            <v>0</v>
          </cell>
          <cell r="R2877">
            <v>1500</v>
          </cell>
          <cell r="S2877">
            <v>0</v>
          </cell>
          <cell r="T2877">
            <v>1500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1500</v>
          </cell>
        </row>
        <row r="2878">
          <cell r="A2878" t="str">
            <v>MUÑOZ RAMIREZ JUAN MANUEL</v>
          </cell>
          <cell r="B2878">
            <v>0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3915</v>
          </cell>
          <cell r="P2878">
            <v>3915</v>
          </cell>
          <cell r="Q2878">
            <v>0</v>
          </cell>
          <cell r="R2878">
            <v>3915</v>
          </cell>
          <cell r="S2878">
            <v>0</v>
          </cell>
          <cell r="T2878">
            <v>3915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3915</v>
          </cell>
        </row>
        <row r="2879">
          <cell r="A2879" t="str">
            <v>NADIA MARIELANAVALOPEZ</v>
          </cell>
          <cell r="B2879">
            <v>0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435</v>
          </cell>
          <cell r="O2879">
            <v>0</v>
          </cell>
          <cell r="P2879">
            <v>435</v>
          </cell>
          <cell r="Q2879">
            <v>0</v>
          </cell>
          <cell r="R2879">
            <v>435</v>
          </cell>
          <cell r="S2879">
            <v>0</v>
          </cell>
          <cell r="T2879">
            <v>435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435</v>
          </cell>
        </row>
        <row r="2880">
          <cell r="A2880" t="str">
            <v>VIATICOS</v>
          </cell>
          <cell r="B2880">
            <v>0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</row>
        <row r="2881">
          <cell r="A2881" t="str">
            <v>BENEFICIARIO</v>
          </cell>
          <cell r="B2881" t="str">
            <v>RUBRO EGRESOS</v>
          </cell>
          <cell r="C2881" t="str">
            <v>CUENTA</v>
          </cell>
          <cell r="D2881" t="str">
            <v>EJERCICIO 2010</v>
          </cell>
          <cell r="E2881" t="str">
            <v>EJERCICIO 2011</v>
          </cell>
          <cell r="F2881" t="str">
            <v>EJERCICIO 2012</v>
          </cell>
          <cell r="G2881" t="str">
            <v>EJERCICIO 2013</v>
          </cell>
          <cell r="H2881" t="str">
            <v>EJERCICIO 2014</v>
          </cell>
          <cell r="I2881" t="str">
            <v>EJERCICIO 2015</v>
          </cell>
          <cell r="J2881" t="str">
            <v>EJERCICIO 2016</v>
          </cell>
          <cell r="K2881" t="str">
            <v>Total Hasta 2016</v>
          </cell>
          <cell r="L2881" t="str">
            <v>EJERCICIO 2017</v>
          </cell>
          <cell r="M2881" t="str">
            <v>EJERCICIO 2018</v>
          </cell>
          <cell r="N2881" t="str">
            <v>EJERCICIO 2019</v>
          </cell>
          <cell r="O2881" t="str">
            <v>EJERCICIO 2020</v>
          </cell>
          <cell r="P2881" t="str">
            <v>Total general EGRESOS</v>
          </cell>
          <cell r="Q2881" t="str">
            <v>DIFERENCIA</v>
          </cell>
          <cell r="R2881" t="str">
            <v>SALDO EN BALANZA AL 31 DE DICIEMBRE 2020</v>
          </cell>
          <cell r="S2881" t="str">
            <v>CXP GENERADAS EN EL MES  (ENERO 2021)</v>
          </cell>
          <cell r="T2881" t="str">
            <v>TOTAL CXP AL 31 DE ENERO 2021</v>
          </cell>
          <cell r="U2881" t="str">
            <v>PAGOS CON RECURSOS PARA (ADEFAS 2020)</v>
          </cell>
          <cell r="V2881" t="str">
            <v>PAGOS VON RECURSOS PARA (PASIVOS 2020)</v>
          </cell>
          <cell r="W2881" t="str">
            <v>PAGOS CON RECURSOS 2021</v>
          </cell>
          <cell r="X2881" t="str">
            <v>TOTAL PAGADO EN EL MES DE ENERO 2021</v>
          </cell>
          <cell r="Y2881" t="str">
            <v>SALDO FINAL</v>
          </cell>
        </row>
        <row r="2882">
          <cell r="A2882" t="str">
            <v>NADIA YANERIVILLARINOCUSTODIO</v>
          </cell>
          <cell r="B2882">
            <v>0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7830</v>
          </cell>
          <cell r="P2882">
            <v>7830</v>
          </cell>
          <cell r="Q2882">
            <v>0</v>
          </cell>
          <cell r="R2882">
            <v>7830</v>
          </cell>
          <cell r="S2882">
            <v>0</v>
          </cell>
          <cell r="T2882">
            <v>7830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7830</v>
          </cell>
        </row>
        <row r="2883">
          <cell r="A2883" t="str">
            <v>NADIAVALENCIAMENDOZA</v>
          </cell>
          <cell r="B2883">
            <v>0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7830</v>
          </cell>
          <cell r="P2883">
            <v>7830</v>
          </cell>
          <cell r="Q2883">
            <v>0</v>
          </cell>
          <cell r="R2883">
            <v>7830</v>
          </cell>
          <cell r="S2883">
            <v>0</v>
          </cell>
          <cell r="T2883">
            <v>7830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  <cell r="Y2883">
            <v>7830</v>
          </cell>
        </row>
        <row r="2884">
          <cell r="A2884" t="str">
            <v>NAHUAT MARTINEZ JUAN CARLOS</v>
          </cell>
          <cell r="B2884">
            <v>0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3480</v>
          </cell>
          <cell r="P2884">
            <v>3480</v>
          </cell>
          <cell r="Q2884">
            <v>0</v>
          </cell>
          <cell r="R2884">
            <v>3480</v>
          </cell>
          <cell r="S2884">
            <v>0</v>
          </cell>
          <cell r="T2884">
            <v>3480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3480</v>
          </cell>
        </row>
        <row r="2885">
          <cell r="A2885" t="str">
            <v>NAHUMGOMEZOLIVE</v>
          </cell>
          <cell r="B2885">
            <v>0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7830</v>
          </cell>
          <cell r="P2885">
            <v>7830</v>
          </cell>
          <cell r="Q2885">
            <v>0</v>
          </cell>
          <cell r="R2885">
            <v>7830</v>
          </cell>
          <cell r="S2885">
            <v>0</v>
          </cell>
          <cell r="T2885">
            <v>7830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7830</v>
          </cell>
        </row>
        <row r="2886">
          <cell r="A2886" t="str">
            <v>NAHUMROBLEROMORALES</v>
          </cell>
          <cell r="B2886">
            <v>0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7830</v>
          </cell>
          <cell r="P2886">
            <v>7830</v>
          </cell>
          <cell r="Q2886">
            <v>0</v>
          </cell>
          <cell r="R2886">
            <v>7830</v>
          </cell>
          <cell r="S2886">
            <v>0</v>
          </cell>
          <cell r="T2886">
            <v>7830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  <cell r="Y2886">
            <v>7830</v>
          </cell>
        </row>
        <row r="2887">
          <cell r="A2887" t="str">
            <v>NAIDA MINELIAPACHECOAKE</v>
          </cell>
          <cell r="B2887">
            <v>0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3480</v>
          </cell>
          <cell r="P2887">
            <v>3480</v>
          </cell>
          <cell r="Q2887">
            <v>0</v>
          </cell>
          <cell r="R2887">
            <v>3480</v>
          </cell>
          <cell r="S2887">
            <v>0</v>
          </cell>
          <cell r="T2887">
            <v>3480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3480</v>
          </cell>
        </row>
        <row r="2888">
          <cell r="A2888" t="str">
            <v>NAIVY MARCELAVALLESANTIAGO</v>
          </cell>
          <cell r="B2888">
            <v>0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3480</v>
          </cell>
          <cell r="P2888">
            <v>3480</v>
          </cell>
          <cell r="Q2888">
            <v>0</v>
          </cell>
          <cell r="R2888">
            <v>3480</v>
          </cell>
          <cell r="S2888">
            <v>0</v>
          </cell>
          <cell r="T2888">
            <v>3480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  <cell r="Y2888">
            <v>3480</v>
          </cell>
        </row>
        <row r="2889">
          <cell r="A2889" t="str">
            <v>NAJERAPUCRAULCORNELIO</v>
          </cell>
          <cell r="B2889">
            <v>0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7830</v>
          </cell>
          <cell r="P2889">
            <v>7830</v>
          </cell>
          <cell r="Q2889">
            <v>0</v>
          </cell>
          <cell r="R2889">
            <v>7830</v>
          </cell>
          <cell r="S2889">
            <v>0</v>
          </cell>
          <cell r="T2889">
            <v>7830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7830</v>
          </cell>
        </row>
        <row r="2890">
          <cell r="A2890" t="str">
            <v>NARANJO  CASANGO LUIS ALBERTO</v>
          </cell>
          <cell r="B2890">
            <v>0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5655</v>
          </cell>
          <cell r="P2890">
            <v>5655</v>
          </cell>
          <cell r="Q2890">
            <v>0</v>
          </cell>
          <cell r="R2890">
            <v>5655</v>
          </cell>
          <cell r="S2890">
            <v>0</v>
          </cell>
          <cell r="T2890">
            <v>5655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5655</v>
          </cell>
        </row>
        <row r="2891">
          <cell r="A2891" t="str">
            <v>NARANJO MATEOS FRANCISCO</v>
          </cell>
          <cell r="B2891">
            <v>0</v>
          </cell>
          <cell r="C2891">
            <v>0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7830</v>
          </cell>
          <cell r="P2891">
            <v>7830</v>
          </cell>
          <cell r="Q2891">
            <v>0</v>
          </cell>
          <cell r="R2891">
            <v>7830</v>
          </cell>
          <cell r="S2891">
            <v>0</v>
          </cell>
          <cell r="T2891">
            <v>7830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7830</v>
          </cell>
        </row>
        <row r="2892">
          <cell r="A2892" t="str">
            <v>NATALIA TRINIDADTUZMEDINA</v>
          </cell>
          <cell r="B2892">
            <v>0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7395</v>
          </cell>
          <cell r="P2892">
            <v>7395</v>
          </cell>
          <cell r="Q2892">
            <v>0</v>
          </cell>
          <cell r="R2892">
            <v>7395</v>
          </cell>
          <cell r="S2892">
            <v>0</v>
          </cell>
          <cell r="T2892">
            <v>7395</v>
          </cell>
          <cell r="U2892">
            <v>0</v>
          </cell>
          <cell r="V2892">
            <v>0</v>
          </cell>
          <cell r="W2892">
            <v>0</v>
          </cell>
          <cell r="X2892">
            <v>0</v>
          </cell>
          <cell r="Y2892">
            <v>7395</v>
          </cell>
        </row>
        <row r="2893">
          <cell r="A2893" t="str">
            <v>NAYELIPEREZADAME</v>
          </cell>
          <cell r="B2893">
            <v>0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3915</v>
          </cell>
          <cell r="O2893">
            <v>2175</v>
          </cell>
          <cell r="P2893">
            <v>6090</v>
          </cell>
          <cell r="Q2893">
            <v>0</v>
          </cell>
          <cell r="R2893">
            <v>6090</v>
          </cell>
          <cell r="S2893">
            <v>0</v>
          </cell>
          <cell r="T2893">
            <v>6090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6090</v>
          </cell>
        </row>
        <row r="2894">
          <cell r="A2894" t="str">
            <v>NEFTALIFUENTESHIDALGO</v>
          </cell>
          <cell r="B2894">
            <v>0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3915</v>
          </cell>
          <cell r="P2894">
            <v>3915</v>
          </cell>
          <cell r="Q2894">
            <v>0</v>
          </cell>
          <cell r="R2894">
            <v>3915</v>
          </cell>
          <cell r="S2894">
            <v>0</v>
          </cell>
          <cell r="T2894">
            <v>3915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3915</v>
          </cell>
        </row>
        <row r="2895">
          <cell r="A2895" t="str">
            <v>NEIMA IRENEPEREZGUITIAN</v>
          </cell>
          <cell r="B2895">
            <v>0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7830</v>
          </cell>
          <cell r="P2895">
            <v>7830</v>
          </cell>
          <cell r="Q2895">
            <v>0</v>
          </cell>
          <cell r="R2895">
            <v>7830</v>
          </cell>
          <cell r="S2895">
            <v>0</v>
          </cell>
          <cell r="T2895">
            <v>7830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7830</v>
          </cell>
        </row>
        <row r="2896">
          <cell r="A2896" t="str">
            <v xml:space="preserve">NELSON JAVIER CASANOVA  RAMIREZ </v>
          </cell>
          <cell r="B2896">
            <v>0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870</v>
          </cell>
          <cell r="P2896">
            <v>870</v>
          </cell>
          <cell r="Q2896">
            <v>0</v>
          </cell>
          <cell r="R2896">
            <v>870</v>
          </cell>
          <cell r="S2896">
            <v>0</v>
          </cell>
          <cell r="T2896">
            <v>870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870</v>
          </cell>
        </row>
        <row r="2897">
          <cell r="A2897" t="str">
            <v>NELY GUADALUPECARAVEONAHUAT</v>
          </cell>
          <cell r="B2897">
            <v>0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7830</v>
          </cell>
          <cell r="P2897">
            <v>7830</v>
          </cell>
          <cell r="Q2897">
            <v>0</v>
          </cell>
          <cell r="R2897">
            <v>7830</v>
          </cell>
          <cell r="S2897">
            <v>0</v>
          </cell>
          <cell r="T2897">
            <v>7830</v>
          </cell>
          <cell r="U2897">
            <v>0</v>
          </cell>
          <cell r="V2897">
            <v>0</v>
          </cell>
          <cell r="W2897">
            <v>0</v>
          </cell>
          <cell r="X2897">
            <v>0</v>
          </cell>
          <cell r="Y2897">
            <v>7830</v>
          </cell>
        </row>
        <row r="2898">
          <cell r="A2898" t="str">
            <v xml:space="preserve">NESTOR ALEJANDRO CAYETANO  SANCHEZ </v>
          </cell>
          <cell r="B2898">
            <v>0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7830</v>
          </cell>
          <cell r="P2898">
            <v>7830</v>
          </cell>
          <cell r="Q2898">
            <v>0</v>
          </cell>
          <cell r="R2898">
            <v>7830</v>
          </cell>
          <cell r="S2898">
            <v>0</v>
          </cell>
          <cell r="T2898">
            <v>7830</v>
          </cell>
          <cell r="U2898">
            <v>0</v>
          </cell>
          <cell r="V2898">
            <v>0</v>
          </cell>
          <cell r="W2898">
            <v>0</v>
          </cell>
          <cell r="X2898">
            <v>0</v>
          </cell>
          <cell r="Y2898">
            <v>7830</v>
          </cell>
        </row>
        <row r="2899">
          <cell r="A2899" t="str">
            <v>NICOLAS JIMENEZ ALEJANDRO</v>
          </cell>
          <cell r="B2899">
            <v>0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3915</v>
          </cell>
          <cell r="P2899">
            <v>3915</v>
          </cell>
          <cell r="Q2899">
            <v>0</v>
          </cell>
          <cell r="R2899">
            <v>3915</v>
          </cell>
          <cell r="S2899">
            <v>0</v>
          </cell>
          <cell r="T2899">
            <v>3915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3915</v>
          </cell>
        </row>
        <row r="2900">
          <cell r="A2900" t="str">
            <v>NICOLASAARCOSCRUZ</v>
          </cell>
          <cell r="B2900">
            <v>0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2610</v>
          </cell>
          <cell r="P2900">
            <v>2610</v>
          </cell>
          <cell r="Q2900">
            <v>0</v>
          </cell>
          <cell r="R2900">
            <v>2610</v>
          </cell>
          <cell r="S2900">
            <v>0</v>
          </cell>
          <cell r="T2900">
            <v>2610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2610</v>
          </cell>
        </row>
        <row r="2901">
          <cell r="A2901" t="str">
            <v>NILDEVIA AGUSTINAMAYFUENTES</v>
          </cell>
          <cell r="B2901">
            <v>0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870</v>
          </cell>
          <cell r="P2901">
            <v>870</v>
          </cell>
          <cell r="Q2901">
            <v>0</v>
          </cell>
          <cell r="R2901">
            <v>870</v>
          </cell>
          <cell r="S2901">
            <v>0</v>
          </cell>
          <cell r="T2901">
            <v>870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870</v>
          </cell>
        </row>
        <row r="2902">
          <cell r="A2902" t="str">
            <v>NIVARDOVARGASHERNANDEZ</v>
          </cell>
          <cell r="B2902">
            <v>0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15660</v>
          </cell>
          <cell r="P2902">
            <v>15660</v>
          </cell>
          <cell r="Q2902">
            <v>0</v>
          </cell>
          <cell r="R2902">
            <v>15660</v>
          </cell>
          <cell r="S2902">
            <v>0</v>
          </cell>
          <cell r="T2902">
            <v>15660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15660</v>
          </cell>
        </row>
        <row r="2903">
          <cell r="A2903" t="str">
            <v>NOEMARTINEZBECERRO</v>
          </cell>
          <cell r="B2903">
            <v>0</v>
          </cell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15660</v>
          </cell>
          <cell r="P2903">
            <v>15660</v>
          </cell>
          <cell r="Q2903">
            <v>0</v>
          </cell>
          <cell r="R2903">
            <v>15660</v>
          </cell>
          <cell r="S2903">
            <v>0</v>
          </cell>
          <cell r="T2903">
            <v>15660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15660</v>
          </cell>
        </row>
        <row r="2904">
          <cell r="A2904" t="str">
            <v>NOESANTOSJIMENEZ</v>
          </cell>
          <cell r="B2904">
            <v>0</v>
          </cell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5655</v>
          </cell>
          <cell r="P2904">
            <v>5655</v>
          </cell>
          <cell r="Q2904">
            <v>0</v>
          </cell>
          <cell r="R2904">
            <v>5655</v>
          </cell>
          <cell r="S2904">
            <v>0</v>
          </cell>
          <cell r="T2904">
            <v>5655</v>
          </cell>
          <cell r="U2904">
            <v>0</v>
          </cell>
          <cell r="V2904">
            <v>0</v>
          </cell>
          <cell r="W2904">
            <v>0</v>
          </cell>
          <cell r="X2904">
            <v>0</v>
          </cell>
          <cell r="Y2904">
            <v>5655</v>
          </cell>
        </row>
        <row r="2905">
          <cell r="A2905" t="str">
            <v>NOH PAT JOSE RICARDO</v>
          </cell>
          <cell r="B2905">
            <v>0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4350</v>
          </cell>
          <cell r="O2905">
            <v>0</v>
          </cell>
          <cell r="P2905">
            <v>4350</v>
          </cell>
          <cell r="Q2905">
            <v>0</v>
          </cell>
          <cell r="R2905">
            <v>4350</v>
          </cell>
          <cell r="S2905">
            <v>0</v>
          </cell>
          <cell r="T2905">
            <v>4350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4350</v>
          </cell>
        </row>
        <row r="2906">
          <cell r="A2906" t="str">
            <v>NORA EDITHJIMENEZMENDOZA</v>
          </cell>
          <cell r="B2906">
            <v>0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5655</v>
          </cell>
          <cell r="P2906">
            <v>5655</v>
          </cell>
          <cell r="Q2906">
            <v>0</v>
          </cell>
          <cell r="R2906">
            <v>5655</v>
          </cell>
          <cell r="S2906">
            <v>0</v>
          </cell>
          <cell r="T2906">
            <v>5655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5655</v>
          </cell>
        </row>
        <row r="2907">
          <cell r="A2907" t="str">
            <v>NORASANTIAGOLOPEZ</v>
          </cell>
          <cell r="B2907">
            <v>0</v>
          </cell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3915</v>
          </cell>
          <cell r="P2907">
            <v>3915</v>
          </cell>
          <cell r="Q2907">
            <v>0</v>
          </cell>
          <cell r="R2907">
            <v>3915</v>
          </cell>
          <cell r="S2907">
            <v>0</v>
          </cell>
          <cell r="T2907">
            <v>3915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  <cell r="Y2907">
            <v>3915</v>
          </cell>
        </row>
        <row r="2908">
          <cell r="A2908" t="str">
            <v>NORBERTOGALINDOMEXICANO</v>
          </cell>
          <cell r="B2908">
            <v>0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15660</v>
          </cell>
          <cell r="P2908">
            <v>15660</v>
          </cell>
          <cell r="Q2908">
            <v>0</v>
          </cell>
          <cell r="R2908">
            <v>15660</v>
          </cell>
          <cell r="S2908">
            <v>0</v>
          </cell>
          <cell r="T2908">
            <v>15660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15660</v>
          </cell>
        </row>
        <row r="2909">
          <cell r="A2909" t="str">
            <v>NORMA GABRIELASALAZARRIVERA</v>
          </cell>
          <cell r="B2909">
            <v>0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6750</v>
          </cell>
          <cell r="O2909">
            <v>0</v>
          </cell>
          <cell r="P2909">
            <v>6750</v>
          </cell>
          <cell r="Q2909">
            <v>0</v>
          </cell>
          <cell r="R2909">
            <v>6750</v>
          </cell>
          <cell r="S2909">
            <v>0</v>
          </cell>
          <cell r="T2909">
            <v>6750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  <cell r="Y2909">
            <v>6750</v>
          </cell>
        </row>
        <row r="2910">
          <cell r="A2910" t="str">
            <v>NORMA ROSA MARIAVILLASEÑORCEREZO</v>
          </cell>
          <cell r="B2910">
            <v>0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2175</v>
          </cell>
          <cell r="O2910">
            <v>0</v>
          </cell>
          <cell r="P2910">
            <v>2175</v>
          </cell>
          <cell r="Q2910">
            <v>0</v>
          </cell>
          <cell r="R2910">
            <v>2175</v>
          </cell>
          <cell r="S2910">
            <v>0</v>
          </cell>
          <cell r="T2910">
            <v>2175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  <cell r="Y2910">
            <v>2175</v>
          </cell>
        </row>
        <row r="2911">
          <cell r="A2911" t="str">
            <v>NORMATORRESBALAM</v>
          </cell>
          <cell r="B2911">
            <v>0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435</v>
          </cell>
          <cell r="O2911">
            <v>0</v>
          </cell>
          <cell r="P2911">
            <v>435</v>
          </cell>
          <cell r="Q2911">
            <v>0</v>
          </cell>
          <cell r="R2911">
            <v>435</v>
          </cell>
          <cell r="S2911">
            <v>0</v>
          </cell>
          <cell r="T2911">
            <v>435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435</v>
          </cell>
        </row>
        <row r="2912">
          <cell r="A2912" t="str">
            <v>NOTARIO CANO ADELA</v>
          </cell>
          <cell r="B2912">
            <v>0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5220</v>
          </cell>
          <cell r="P2912">
            <v>5220</v>
          </cell>
          <cell r="Q2912">
            <v>0</v>
          </cell>
          <cell r="R2912">
            <v>5220</v>
          </cell>
          <cell r="S2912">
            <v>0</v>
          </cell>
          <cell r="T2912">
            <v>5220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5220</v>
          </cell>
        </row>
        <row r="2913">
          <cell r="A2913" t="str">
            <v>NOVELO ANTUNES JOSE ALFREDO</v>
          </cell>
          <cell r="B2913">
            <v>0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435</v>
          </cell>
          <cell r="P2913">
            <v>435</v>
          </cell>
          <cell r="Q2913">
            <v>0</v>
          </cell>
          <cell r="R2913">
            <v>435</v>
          </cell>
          <cell r="S2913">
            <v>0</v>
          </cell>
          <cell r="T2913">
            <v>435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435</v>
          </cell>
        </row>
        <row r="2914">
          <cell r="A2914" t="str">
            <v xml:space="preserve">NOVELO CERON JORGE ANGEL  </v>
          </cell>
          <cell r="B2914">
            <v>0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5220</v>
          </cell>
          <cell r="P2914">
            <v>5220</v>
          </cell>
          <cell r="Q2914">
            <v>0</v>
          </cell>
          <cell r="R2914">
            <v>5220</v>
          </cell>
          <cell r="S2914">
            <v>0</v>
          </cell>
          <cell r="T2914">
            <v>5220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5220</v>
          </cell>
        </row>
        <row r="2915">
          <cell r="A2915" t="str">
            <v>NOVELO SANTOS LUIS FRANCISCO</v>
          </cell>
          <cell r="B2915">
            <v>0</v>
          </cell>
          <cell r="C2915">
            <v>0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4350</v>
          </cell>
          <cell r="P2915">
            <v>4350</v>
          </cell>
          <cell r="Q2915">
            <v>0</v>
          </cell>
          <cell r="R2915">
            <v>4350</v>
          </cell>
          <cell r="S2915">
            <v>0</v>
          </cell>
          <cell r="T2915">
            <v>4350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4350</v>
          </cell>
        </row>
        <row r="2916">
          <cell r="A2916" t="str">
            <v>OBDULIAHERNANDEZMORENO</v>
          </cell>
          <cell r="B2916">
            <v>0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7830</v>
          </cell>
          <cell r="P2916">
            <v>7830</v>
          </cell>
          <cell r="Q2916">
            <v>0</v>
          </cell>
          <cell r="R2916">
            <v>7830</v>
          </cell>
          <cell r="S2916">
            <v>0</v>
          </cell>
          <cell r="T2916">
            <v>7830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7830</v>
          </cell>
        </row>
        <row r="2917">
          <cell r="A2917" t="str">
            <v>OCHAETA GUEMEZ LAURO JAVIER</v>
          </cell>
          <cell r="B2917">
            <v>0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7830</v>
          </cell>
          <cell r="P2917">
            <v>7830</v>
          </cell>
          <cell r="Q2917">
            <v>0</v>
          </cell>
          <cell r="R2917">
            <v>7830</v>
          </cell>
          <cell r="S2917">
            <v>0</v>
          </cell>
          <cell r="T2917">
            <v>7830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  <cell r="Y2917">
            <v>7830</v>
          </cell>
        </row>
        <row r="2918">
          <cell r="A2918" t="str">
            <v xml:space="preserve">OCTAVIO ALBERTO SANCHEZ  SIMA </v>
          </cell>
          <cell r="B2918">
            <v>0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3480</v>
          </cell>
          <cell r="O2918">
            <v>0</v>
          </cell>
          <cell r="P2918">
            <v>3480</v>
          </cell>
          <cell r="Q2918">
            <v>0</v>
          </cell>
          <cell r="R2918">
            <v>3480</v>
          </cell>
          <cell r="S2918">
            <v>0</v>
          </cell>
          <cell r="T2918">
            <v>3480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3480</v>
          </cell>
        </row>
        <row r="2919">
          <cell r="A2919" t="str">
            <v>OFICIALIA MAYOR</v>
          </cell>
          <cell r="B2919">
            <v>0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2400</v>
          </cell>
          <cell r="M2919">
            <v>0</v>
          </cell>
          <cell r="N2919">
            <v>0</v>
          </cell>
          <cell r="O2919">
            <v>0</v>
          </cell>
          <cell r="P2919">
            <v>2400</v>
          </cell>
          <cell r="Q2919">
            <v>0</v>
          </cell>
          <cell r="R2919">
            <v>2400</v>
          </cell>
          <cell r="S2919">
            <v>0</v>
          </cell>
          <cell r="T2919">
            <v>2400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2400</v>
          </cell>
        </row>
        <row r="2920">
          <cell r="A2920" t="str">
            <v>OLGA DE FATIMASAENZTZEK</v>
          </cell>
          <cell r="B2920">
            <v>0</v>
          </cell>
          <cell r="C2920">
            <v>0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1740</v>
          </cell>
          <cell r="P2920">
            <v>1740</v>
          </cell>
          <cell r="Q2920">
            <v>0</v>
          </cell>
          <cell r="R2920">
            <v>1740</v>
          </cell>
          <cell r="S2920">
            <v>0</v>
          </cell>
          <cell r="T2920">
            <v>1740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1740</v>
          </cell>
        </row>
        <row r="2921">
          <cell r="A2921" t="str">
            <v>OLIVERA GONGORA ROUSSEL JAFET</v>
          </cell>
          <cell r="B2921">
            <v>0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3200</v>
          </cell>
          <cell r="M2921">
            <v>0</v>
          </cell>
          <cell r="N2921">
            <v>0</v>
          </cell>
          <cell r="O2921">
            <v>0</v>
          </cell>
          <cell r="P2921">
            <v>3200</v>
          </cell>
          <cell r="Q2921">
            <v>0</v>
          </cell>
          <cell r="R2921">
            <v>3200</v>
          </cell>
          <cell r="S2921">
            <v>0</v>
          </cell>
          <cell r="T2921">
            <v>3200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3200</v>
          </cell>
        </row>
        <row r="2922">
          <cell r="A2922" t="str">
            <v>OLIVERABLANCOLEONARDO</v>
          </cell>
          <cell r="B2922">
            <v>0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5655</v>
          </cell>
          <cell r="P2922">
            <v>5655</v>
          </cell>
          <cell r="Q2922">
            <v>0</v>
          </cell>
          <cell r="R2922">
            <v>5655</v>
          </cell>
          <cell r="S2922">
            <v>0</v>
          </cell>
          <cell r="T2922">
            <v>5655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>
            <v>5655</v>
          </cell>
        </row>
        <row r="2923">
          <cell r="A2923" t="str">
            <v xml:space="preserve">ORTIZ RAZO MARIA DEL CONSUELO </v>
          </cell>
          <cell r="B2923">
            <v>0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7830</v>
          </cell>
          <cell r="P2923">
            <v>7830</v>
          </cell>
          <cell r="Q2923">
            <v>0</v>
          </cell>
          <cell r="R2923">
            <v>7830</v>
          </cell>
          <cell r="S2923">
            <v>0</v>
          </cell>
          <cell r="T2923">
            <v>7830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7830</v>
          </cell>
        </row>
        <row r="2924">
          <cell r="A2924" t="str">
            <v>OSCAR DANIELSOSAFLORES</v>
          </cell>
          <cell r="B2924">
            <v>0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3915</v>
          </cell>
          <cell r="O2924">
            <v>0</v>
          </cell>
          <cell r="P2924">
            <v>3915</v>
          </cell>
          <cell r="Q2924">
            <v>0</v>
          </cell>
          <cell r="R2924">
            <v>3915</v>
          </cell>
          <cell r="S2924">
            <v>0</v>
          </cell>
          <cell r="T2924">
            <v>3915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3915</v>
          </cell>
        </row>
        <row r="2925">
          <cell r="A2925" t="str">
            <v xml:space="preserve">OSCAR DE ATOCHA CARRASQUEDO  ALCALA </v>
          </cell>
          <cell r="B2925">
            <v>0</v>
          </cell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3480</v>
          </cell>
          <cell r="P2925">
            <v>3480</v>
          </cell>
          <cell r="Q2925">
            <v>0</v>
          </cell>
          <cell r="R2925">
            <v>3480</v>
          </cell>
          <cell r="S2925">
            <v>0</v>
          </cell>
          <cell r="T2925">
            <v>3480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  <cell r="Y2925">
            <v>3480</v>
          </cell>
        </row>
        <row r="2926">
          <cell r="A2926" t="str">
            <v xml:space="preserve">OSCAR IVAN TORRES  BAUTISTA </v>
          </cell>
          <cell r="B2926">
            <v>0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1305</v>
          </cell>
          <cell r="P2926">
            <v>1305</v>
          </cell>
          <cell r="Q2926">
            <v>0</v>
          </cell>
          <cell r="R2926">
            <v>1305</v>
          </cell>
          <cell r="S2926">
            <v>0</v>
          </cell>
          <cell r="T2926">
            <v>1305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1305</v>
          </cell>
        </row>
        <row r="2927">
          <cell r="A2927" t="str">
            <v>OSCARALVARADOESCOBEDO</v>
          </cell>
          <cell r="B2927">
            <v>0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5655</v>
          </cell>
          <cell r="P2927">
            <v>5655</v>
          </cell>
          <cell r="Q2927">
            <v>0</v>
          </cell>
          <cell r="R2927">
            <v>5655</v>
          </cell>
          <cell r="S2927">
            <v>0</v>
          </cell>
          <cell r="T2927">
            <v>5655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5655</v>
          </cell>
        </row>
        <row r="2928">
          <cell r="A2928" t="str">
            <v>VIATICOS</v>
          </cell>
          <cell r="B2928">
            <v>0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</row>
        <row r="2929">
          <cell r="A2929" t="str">
            <v>BENEFICIARIO</v>
          </cell>
          <cell r="B2929" t="str">
            <v>RUBRO EGRESOS</v>
          </cell>
          <cell r="C2929" t="str">
            <v>CUENTA</v>
          </cell>
          <cell r="D2929" t="str">
            <v>EJERCICIO 2010</v>
          </cell>
          <cell r="E2929" t="str">
            <v>EJERCICIO 2011</v>
          </cell>
          <cell r="F2929" t="str">
            <v>EJERCICIO 2012</v>
          </cell>
          <cell r="G2929" t="str">
            <v>EJERCICIO 2013</v>
          </cell>
          <cell r="H2929" t="str">
            <v>EJERCICIO 2014</v>
          </cell>
          <cell r="I2929" t="str">
            <v>EJERCICIO 2015</v>
          </cell>
          <cell r="J2929" t="str">
            <v>EJERCICIO 2016</v>
          </cell>
          <cell r="K2929" t="str">
            <v>Total Hasta 2016</v>
          </cell>
          <cell r="L2929" t="str">
            <v>EJERCICIO 2017</v>
          </cell>
          <cell r="M2929" t="str">
            <v>EJERCICIO 2018</v>
          </cell>
          <cell r="N2929" t="str">
            <v>EJERCICIO 2019</v>
          </cell>
          <cell r="O2929" t="str">
            <v>EJERCICIO 2020</v>
          </cell>
          <cell r="P2929" t="str">
            <v>Total general EGRESOS</v>
          </cell>
          <cell r="Q2929" t="str">
            <v>DIFERENCIA</v>
          </cell>
          <cell r="R2929" t="str">
            <v>SALDO EN BALANZA AL 31 DE DICIEMBRE 2020</v>
          </cell>
          <cell r="S2929" t="str">
            <v>CXP GENERADAS EN EL MES  (ENERO 2021)</v>
          </cell>
          <cell r="T2929" t="str">
            <v>TOTAL CXP AL 31 DE ENERO 2021</v>
          </cell>
          <cell r="U2929" t="str">
            <v>PAGOS CON RECURSOS PARA (ADEFAS 2020)</v>
          </cell>
          <cell r="V2929" t="str">
            <v>PAGOS VON RECURSOS PARA (PASIVOS 2020)</v>
          </cell>
          <cell r="W2929" t="str">
            <v>PAGOS CON RECURSOS 2021</v>
          </cell>
          <cell r="X2929" t="str">
            <v>TOTAL PAGADO EN EL MES DE ENERO 2021</v>
          </cell>
          <cell r="Y2929" t="str">
            <v>SALDO FINAL</v>
          </cell>
        </row>
        <row r="2930">
          <cell r="A2930" t="str">
            <v>OSCARALVAREZGIL</v>
          </cell>
          <cell r="B2930">
            <v>0</v>
          </cell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2250</v>
          </cell>
          <cell r="O2930">
            <v>0</v>
          </cell>
          <cell r="P2930">
            <v>2250</v>
          </cell>
          <cell r="Q2930">
            <v>0</v>
          </cell>
          <cell r="R2930">
            <v>2250</v>
          </cell>
          <cell r="S2930">
            <v>0</v>
          </cell>
          <cell r="T2930">
            <v>2250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2250</v>
          </cell>
        </row>
        <row r="2931">
          <cell r="A2931" t="str">
            <v>OSCARVELAZQUEZCASASOLA</v>
          </cell>
          <cell r="B2931">
            <v>0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870</v>
          </cell>
          <cell r="O2931">
            <v>0</v>
          </cell>
          <cell r="P2931">
            <v>870</v>
          </cell>
          <cell r="Q2931">
            <v>0</v>
          </cell>
          <cell r="R2931">
            <v>870</v>
          </cell>
          <cell r="S2931">
            <v>0</v>
          </cell>
          <cell r="T2931">
            <v>870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870</v>
          </cell>
        </row>
        <row r="2932">
          <cell r="A2932" t="str">
            <v xml:space="preserve">OSIRIS AGAPITO RODRIGUEZ  HERNANDEZ </v>
          </cell>
          <cell r="B2932">
            <v>0</v>
          </cell>
          <cell r="C2932">
            <v>0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1800</v>
          </cell>
          <cell r="P2932">
            <v>1800</v>
          </cell>
          <cell r="Q2932">
            <v>0</v>
          </cell>
          <cell r="R2932">
            <v>1800</v>
          </cell>
          <cell r="S2932">
            <v>0</v>
          </cell>
          <cell r="T2932">
            <v>1800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1800</v>
          </cell>
        </row>
        <row r="2933">
          <cell r="A2933" t="str">
            <v>OSWALDO JAVIERMARTINEZPEREZ</v>
          </cell>
          <cell r="B2933">
            <v>0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7830</v>
          </cell>
          <cell r="P2933">
            <v>7830</v>
          </cell>
          <cell r="Q2933">
            <v>0</v>
          </cell>
          <cell r="R2933">
            <v>7830</v>
          </cell>
          <cell r="S2933">
            <v>0</v>
          </cell>
          <cell r="T2933">
            <v>7830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Y2933">
            <v>7830</v>
          </cell>
        </row>
        <row r="2934">
          <cell r="A2934" t="str">
            <v>PACHECO MIAM JUAN DIEGO</v>
          </cell>
          <cell r="B2934">
            <v>0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3915</v>
          </cell>
          <cell r="P2934">
            <v>3915</v>
          </cell>
          <cell r="Q2934">
            <v>0</v>
          </cell>
          <cell r="R2934">
            <v>3915</v>
          </cell>
          <cell r="S2934">
            <v>0</v>
          </cell>
          <cell r="T2934">
            <v>3915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3915</v>
          </cell>
        </row>
        <row r="2935">
          <cell r="A2935" t="str">
            <v>PALAFOX FLORES MARIO</v>
          </cell>
          <cell r="B2935">
            <v>0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7830</v>
          </cell>
          <cell r="P2935">
            <v>7830</v>
          </cell>
          <cell r="Q2935">
            <v>0</v>
          </cell>
          <cell r="R2935">
            <v>7830</v>
          </cell>
          <cell r="S2935">
            <v>0</v>
          </cell>
          <cell r="T2935">
            <v>7830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7830</v>
          </cell>
        </row>
        <row r="2936">
          <cell r="A2936" t="str">
            <v>PALOMA YARELIVILLAMILDOMINGUEZ</v>
          </cell>
          <cell r="B2936">
            <v>0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7830</v>
          </cell>
          <cell r="P2936">
            <v>7830</v>
          </cell>
          <cell r="Q2936">
            <v>0</v>
          </cell>
          <cell r="R2936">
            <v>7830</v>
          </cell>
          <cell r="S2936">
            <v>0</v>
          </cell>
          <cell r="T2936">
            <v>7830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7830</v>
          </cell>
        </row>
        <row r="2937">
          <cell r="A2937" t="str">
            <v>PALOMECVILLALOBOSFRANCISCO</v>
          </cell>
          <cell r="B2937">
            <v>0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2610</v>
          </cell>
          <cell r="P2937">
            <v>2610</v>
          </cell>
          <cell r="Q2937">
            <v>0</v>
          </cell>
          <cell r="R2937">
            <v>2610</v>
          </cell>
          <cell r="S2937">
            <v>0</v>
          </cell>
          <cell r="T2937">
            <v>2610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2610</v>
          </cell>
        </row>
        <row r="2938">
          <cell r="A2938" t="str">
            <v>PALOMOPECHSANTOSJESUS</v>
          </cell>
          <cell r="B2938">
            <v>0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7830</v>
          </cell>
          <cell r="P2938">
            <v>7830</v>
          </cell>
          <cell r="Q2938">
            <v>0</v>
          </cell>
          <cell r="R2938">
            <v>7830</v>
          </cell>
          <cell r="S2938">
            <v>0</v>
          </cell>
          <cell r="T2938">
            <v>7830</v>
          </cell>
          <cell r="U2938">
            <v>0</v>
          </cell>
          <cell r="V2938">
            <v>0</v>
          </cell>
          <cell r="W2938">
            <v>0</v>
          </cell>
          <cell r="X2938">
            <v>0</v>
          </cell>
          <cell r="Y2938">
            <v>7830</v>
          </cell>
        </row>
        <row r="2939">
          <cell r="A2939" t="str">
            <v xml:space="preserve">PANFILO CRUZ JORGE  </v>
          </cell>
          <cell r="B2939">
            <v>0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3915</v>
          </cell>
          <cell r="P2939">
            <v>3915</v>
          </cell>
          <cell r="Q2939">
            <v>0</v>
          </cell>
          <cell r="R2939">
            <v>3915</v>
          </cell>
          <cell r="S2939">
            <v>0</v>
          </cell>
          <cell r="T2939">
            <v>3915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3915</v>
          </cell>
        </row>
        <row r="2940">
          <cell r="A2940" t="str">
            <v xml:space="preserve">PANTI OJEDA JOSE MANUEL  </v>
          </cell>
          <cell r="B2940">
            <v>0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15660</v>
          </cell>
          <cell r="P2940">
            <v>15660</v>
          </cell>
          <cell r="Q2940">
            <v>0</v>
          </cell>
          <cell r="R2940">
            <v>15660</v>
          </cell>
          <cell r="S2940">
            <v>0</v>
          </cell>
          <cell r="T2940">
            <v>15660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15660</v>
          </cell>
        </row>
        <row r="2941">
          <cell r="A2941" t="str">
            <v>PAOLA FRANCISCACETZKETZ</v>
          </cell>
          <cell r="B2941">
            <v>0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13920</v>
          </cell>
          <cell r="P2941">
            <v>13920</v>
          </cell>
          <cell r="Q2941">
            <v>0</v>
          </cell>
          <cell r="R2941">
            <v>13920</v>
          </cell>
          <cell r="S2941">
            <v>0</v>
          </cell>
          <cell r="T2941">
            <v>13920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13920</v>
          </cell>
        </row>
        <row r="2942">
          <cell r="A2942" t="str">
            <v>PAOLA YOLANDAMENDOZAJIMENEZ</v>
          </cell>
          <cell r="B2942">
            <v>0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3430</v>
          </cell>
          <cell r="O2942">
            <v>0</v>
          </cell>
          <cell r="P2942">
            <v>3430</v>
          </cell>
          <cell r="Q2942">
            <v>0</v>
          </cell>
          <cell r="R2942">
            <v>3430</v>
          </cell>
          <cell r="S2942">
            <v>0</v>
          </cell>
          <cell r="T2942">
            <v>3430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3430</v>
          </cell>
        </row>
        <row r="2943">
          <cell r="A2943" t="str">
            <v>PASCUAL BAILONGOMEZTUN</v>
          </cell>
          <cell r="B2943">
            <v>0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7830</v>
          </cell>
          <cell r="P2943">
            <v>7830</v>
          </cell>
          <cell r="Q2943">
            <v>0</v>
          </cell>
          <cell r="R2943">
            <v>7830</v>
          </cell>
          <cell r="S2943">
            <v>0</v>
          </cell>
          <cell r="T2943">
            <v>7830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7830</v>
          </cell>
        </row>
        <row r="2944">
          <cell r="A2944" t="str">
            <v>PAT CHAN JAIME LUIS</v>
          </cell>
          <cell r="B2944">
            <v>0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11745</v>
          </cell>
          <cell r="P2944">
            <v>11745</v>
          </cell>
          <cell r="Q2944">
            <v>0</v>
          </cell>
          <cell r="R2944">
            <v>11745</v>
          </cell>
          <cell r="S2944">
            <v>0</v>
          </cell>
          <cell r="T2944">
            <v>11745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11745</v>
          </cell>
        </row>
        <row r="2945">
          <cell r="A2945" t="str">
            <v>PAT CHE JOSE LUIS</v>
          </cell>
          <cell r="B2945">
            <v>0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3915</v>
          </cell>
          <cell r="P2945">
            <v>3915</v>
          </cell>
          <cell r="Q2945">
            <v>0</v>
          </cell>
          <cell r="R2945">
            <v>3915</v>
          </cell>
          <cell r="S2945">
            <v>0</v>
          </cell>
          <cell r="T2945">
            <v>3915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3915</v>
          </cell>
        </row>
        <row r="2946">
          <cell r="A2946" t="str">
            <v>PATRICIAGOLPECARMONA</v>
          </cell>
          <cell r="B2946">
            <v>0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11745</v>
          </cell>
          <cell r="P2946">
            <v>11745</v>
          </cell>
          <cell r="Q2946">
            <v>0</v>
          </cell>
          <cell r="R2946">
            <v>11745</v>
          </cell>
          <cell r="S2946">
            <v>0</v>
          </cell>
          <cell r="T2946">
            <v>11745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11745</v>
          </cell>
        </row>
        <row r="2947">
          <cell r="A2947" t="str">
            <v>PAZ MARRUFO ERICK ARMANDO</v>
          </cell>
          <cell r="B2947">
            <v>0</v>
          </cell>
          <cell r="C2947">
            <v>0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7500</v>
          </cell>
          <cell r="M2947">
            <v>0</v>
          </cell>
          <cell r="N2947">
            <v>0</v>
          </cell>
          <cell r="O2947">
            <v>0</v>
          </cell>
          <cell r="P2947">
            <v>7500</v>
          </cell>
          <cell r="Q2947">
            <v>0</v>
          </cell>
          <cell r="R2947">
            <v>7500</v>
          </cell>
          <cell r="S2947">
            <v>0</v>
          </cell>
          <cell r="T2947">
            <v>7500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7500</v>
          </cell>
        </row>
        <row r="2948">
          <cell r="A2948" t="str">
            <v xml:space="preserve">PECH CHI JETER URIEL  </v>
          </cell>
          <cell r="B2948">
            <v>0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7830</v>
          </cell>
          <cell r="P2948">
            <v>7830</v>
          </cell>
          <cell r="Q2948">
            <v>0</v>
          </cell>
          <cell r="R2948">
            <v>7830</v>
          </cell>
          <cell r="S2948">
            <v>0</v>
          </cell>
          <cell r="T2948">
            <v>7830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7830</v>
          </cell>
        </row>
        <row r="2949">
          <cell r="A2949" t="str">
            <v>PECH EK JOAQUIN ANTONIO</v>
          </cell>
          <cell r="B2949">
            <v>0</v>
          </cell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6960</v>
          </cell>
          <cell r="O2949">
            <v>0</v>
          </cell>
          <cell r="P2949">
            <v>6960</v>
          </cell>
          <cell r="Q2949">
            <v>0</v>
          </cell>
          <cell r="R2949">
            <v>6960</v>
          </cell>
          <cell r="S2949">
            <v>0</v>
          </cell>
          <cell r="T2949">
            <v>6960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  <cell r="Y2949">
            <v>6960</v>
          </cell>
        </row>
        <row r="2950">
          <cell r="A2950" t="str">
            <v>PECH EK JOSE ADOLFO</v>
          </cell>
          <cell r="B2950">
            <v>0</v>
          </cell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870</v>
          </cell>
          <cell r="O2950">
            <v>0</v>
          </cell>
          <cell r="P2950">
            <v>870</v>
          </cell>
          <cell r="Q2950">
            <v>0</v>
          </cell>
          <cell r="R2950">
            <v>870</v>
          </cell>
          <cell r="S2950">
            <v>0</v>
          </cell>
          <cell r="T2950">
            <v>870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  <cell r="Y2950">
            <v>870</v>
          </cell>
        </row>
        <row r="2951">
          <cell r="A2951" t="str">
            <v>PECH GONZALEZ CARLOS DE JESUS</v>
          </cell>
          <cell r="B2951">
            <v>0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2610</v>
          </cell>
          <cell r="P2951">
            <v>2610</v>
          </cell>
          <cell r="Q2951">
            <v>0</v>
          </cell>
          <cell r="R2951">
            <v>2610</v>
          </cell>
          <cell r="S2951">
            <v>0</v>
          </cell>
          <cell r="T2951">
            <v>2610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2610</v>
          </cell>
        </row>
        <row r="2952">
          <cell r="A2952" t="str">
            <v>PECHROMEROJOEL</v>
          </cell>
          <cell r="B2952">
            <v>0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7830</v>
          </cell>
          <cell r="P2952">
            <v>7830</v>
          </cell>
          <cell r="Q2952">
            <v>0</v>
          </cell>
          <cell r="R2952">
            <v>7830</v>
          </cell>
          <cell r="S2952">
            <v>0</v>
          </cell>
          <cell r="T2952">
            <v>7830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  <cell r="Y2952">
            <v>7830</v>
          </cell>
        </row>
        <row r="2953">
          <cell r="A2953" t="str">
            <v xml:space="preserve">PEDRO ALBERTO HERNANDEZ  GUTIERREZ </v>
          </cell>
          <cell r="B2953">
            <v>0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1740</v>
          </cell>
          <cell r="P2953">
            <v>1740</v>
          </cell>
          <cell r="Q2953">
            <v>0</v>
          </cell>
          <cell r="R2953">
            <v>1740</v>
          </cell>
          <cell r="S2953">
            <v>0</v>
          </cell>
          <cell r="T2953">
            <v>1740</v>
          </cell>
          <cell r="U2953">
            <v>0</v>
          </cell>
          <cell r="V2953">
            <v>0</v>
          </cell>
          <cell r="W2953">
            <v>0</v>
          </cell>
          <cell r="X2953">
            <v>0</v>
          </cell>
          <cell r="Y2953">
            <v>1740</v>
          </cell>
        </row>
        <row r="2954">
          <cell r="A2954" t="str">
            <v>PEDRO ARGENISBACILIOTZAB</v>
          </cell>
          <cell r="B2954">
            <v>0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7830</v>
          </cell>
          <cell r="P2954">
            <v>7830</v>
          </cell>
          <cell r="Q2954">
            <v>0</v>
          </cell>
          <cell r="R2954">
            <v>7830</v>
          </cell>
          <cell r="S2954">
            <v>0</v>
          </cell>
          <cell r="T2954">
            <v>7830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7830</v>
          </cell>
        </row>
        <row r="2955">
          <cell r="A2955" t="str">
            <v>PEDRO ARTURORAMIREZDEL ANGEL</v>
          </cell>
          <cell r="B2955">
            <v>0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7830</v>
          </cell>
          <cell r="P2955">
            <v>7830</v>
          </cell>
          <cell r="Q2955">
            <v>0</v>
          </cell>
          <cell r="R2955">
            <v>7830</v>
          </cell>
          <cell r="S2955">
            <v>0</v>
          </cell>
          <cell r="T2955">
            <v>7830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  <cell r="Y2955">
            <v>7830</v>
          </cell>
        </row>
        <row r="2956">
          <cell r="A2956" t="str">
            <v xml:space="preserve">PEDRO CITLAC CHARGOY  LOUSTAUNAU </v>
          </cell>
          <cell r="B2956">
            <v>0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8125</v>
          </cell>
          <cell r="P2956">
            <v>8125</v>
          </cell>
          <cell r="Q2956">
            <v>0</v>
          </cell>
          <cell r="R2956">
            <v>8125</v>
          </cell>
          <cell r="S2956">
            <v>0</v>
          </cell>
          <cell r="T2956">
            <v>8125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8125</v>
          </cell>
        </row>
        <row r="2957">
          <cell r="A2957" t="str">
            <v xml:space="preserve">PEDRO GERARDO CASANOVA  RAMIREZ </v>
          </cell>
          <cell r="B2957">
            <v>0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34585</v>
          </cell>
          <cell r="P2957">
            <v>34585</v>
          </cell>
          <cell r="Q2957">
            <v>0</v>
          </cell>
          <cell r="R2957">
            <v>34585</v>
          </cell>
          <cell r="S2957">
            <v>0</v>
          </cell>
          <cell r="T2957">
            <v>34585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34585</v>
          </cell>
        </row>
        <row r="2958">
          <cell r="A2958" t="str">
            <v xml:space="preserve">PEDRO JESUS MONTALVO  ALVARADO </v>
          </cell>
          <cell r="B2958">
            <v>0</v>
          </cell>
          <cell r="C2958">
            <v>0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3480</v>
          </cell>
          <cell r="P2958">
            <v>3480</v>
          </cell>
          <cell r="Q2958">
            <v>0</v>
          </cell>
          <cell r="R2958">
            <v>3480</v>
          </cell>
          <cell r="S2958">
            <v>0</v>
          </cell>
          <cell r="T2958">
            <v>3480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3480</v>
          </cell>
        </row>
        <row r="2959">
          <cell r="A2959" t="str">
            <v>PEDRO JOAQUINMOENCANO</v>
          </cell>
          <cell r="B2959">
            <v>0</v>
          </cell>
          <cell r="C2959">
            <v>0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2175</v>
          </cell>
          <cell r="P2959">
            <v>2175</v>
          </cell>
          <cell r="Q2959">
            <v>0</v>
          </cell>
          <cell r="R2959">
            <v>2175</v>
          </cell>
          <cell r="S2959">
            <v>0</v>
          </cell>
          <cell r="T2959">
            <v>2175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2175</v>
          </cell>
        </row>
        <row r="2960">
          <cell r="A2960" t="str">
            <v>PEDRO LUISHENDRICKSRUZ</v>
          </cell>
          <cell r="B2960">
            <v>0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3480</v>
          </cell>
          <cell r="P2960">
            <v>3480</v>
          </cell>
          <cell r="Q2960">
            <v>0</v>
          </cell>
          <cell r="R2960">
            <v>3480</v>
          </cell>
          <cell r="S2960">
            <v>0</v>
          </cell>
          <cell r="T2960">
            <v>3480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3480</v>
          </cell>
        </row>
        <row r="2961">
          <cell r="A2961" t="str">
            <v>PEDROGOMEZVALERIANO</v>
          </cell>
          <cell r="B2961">
            <v>0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15660</v>
          </cell>
          <cell r="P2961">
            <v>15660</v>
          </cell>
          <cell r="Q2961">
            <v>0</v>
          </cell>
          <cell r="R2961">
            <v>15660</v>
          </cell>
          <cell r="S2961">
            <v>0</v>
          </cell>
          <cell r="T2961">
            <v>15660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15660</v>
          </cell>
        </row>
        <row r="2962">
          <cell r="A2962" t="str">
            <v>PEDROLAZAROCORDOVA</v>
          </cell>
          <cell r="B2962">
            <v>0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3915</v>
          </cell>
          <cell r="O2962">
            <v>7830</v>
          </cell>
          <cell r="P2962">
            <v>11745</v>
          </cell>
          <cell r="Q2962">
            <v>0</v>
          </cell>
          <cell r="R2962">
            <v>11745</v>
          </cell>
          <cell r="S2962">
            <v>0</v>
          </cell>
          <cell r="T2962">
            <v>11745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11745</v>
          </cell>
        </row>
        <row r="2963">
          <cell r="A2963" t="str">
            <v xml:space="preserve">PERALES DITRICH OSCAR JAVIER  </v>
          </cell>
          <cell r="B2963">
            <v>0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4785</v>
          </cell>
          <cell r="P2963">
            <v>4785</v>
          </cell>
          <cell r="Q2963">
            <v>0</v>
          </cell>
          <cell r="R2963">
            <v>4785</v>
          </cell>
          <cell r="S2963">
            <v>0</v>
          </cell>
          <cell r="T2963">
            <v>4785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  <cell r="Y2963">
            <v>4785</v>
          </cell>
        </row>
        <row r="2964">
          <cell r="A2964" t="str">
            <v>PERCASTRE LEAL JOSE CARLOS</v>
          </cell>
          <cell r="B2964">
            <v>0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24000</v>
          </cell>
          <cell r="M2964">
            <v>0</v>
          </cell>
          <cell r="N2964">
            <v>0</v>
          </cell>
          <cell r="O2964">
            <v>0</v>
          </cell>
          <cell r="P2964">
            <v>24000</v>
          </cell>
          <cell r="Q2964">
            <v>0</v>
          </cell>
          <cell r="R2964">
            <v>24000</v>
          </cell>
          <cell r="S2964">
            <v>0</v>
          </cell>
          <cell r="T2964">
            <v>24000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24000</v>
          </cell>
        </row>
        <row r="2965">
          <cell r="A2965" t="str">
            <v>PERERA MARTIN ADAN</v>
          </cell>
          <cell r="B2965">
            <v>0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15660</v>
          </cell>
          <cell r="P2965">
            <v>15660</v>
          </cell>
          <cell r="Q2965">
            <v>0</v>
          </cell>
          <cell r="R2965">
            <v>15660</v>
          </cell>
          <cell r="S2965">
            <v>0</v>
          </cell>
          <cell r="T2965">
            <v>15660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15660</v>
          </cell>
        </row>
        <row r="2966">
          <cell r="A2966" t="str">
            <v>PEREZ AVILES LUIS FERNANDO</v>
          </cell>
          <cell r="B2966">
            <v>0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7830</v>
          </cell>
          <cell r="P2966">
            <v>7830</v>
          </cell>
          <cell r="Q2966">
            <v>0</v>
          </cell>
          <cell r="R2966">
            <v>7830</v>
          </cell>
          <cell r="S2966">
            <v>0</v>
          </cell>
          <cell r="T2966">
            <v>7830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7830</v>
          </cell>
        </row>
        <row r="2967">
          <cell r="A2967" t="str">
            <v>PEREZ PEÑATE JUAN</v>
          </cell>
          <cell r="B2967">
            <v>0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3915</v>
          </cell>
          <cell r="P2967">
            <v>3915</v>
          </cell>
          <cell r="Q2967">
            <v>0</v>
          </cell>
          <cell r="R2967">
            <v>3915</v>
          </cell>
          <cell r="S2967">
            <v>0</v>
          </cell>
          <cell r="T2967">
            <v>3915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  <cell r="Y2967">
            <v>3915</v>
          </cell>
        </row>
        <row r="2968">
          <cell r="A2968" t="str">
            <v xml:space="preserve">PEREZ RAMOS ROBERTO   </v>
          </cell>
          <cell r="B2968">
            <v>0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3915</v>
          </cell>
          <cell r="P2968">
            <v>3915</v>
          </cell>
          <cell r="Q2968">
            <v>0</v>
          </cell>
          <cell r="R2968">
            <v>3915</v>
          </cell>
          <cell r="S2968">
            <v>0</v>
          </cell>
          <cell r="T2968">
            <v>3915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Y2968">
            <v>3915</v>
          </cell>
        </row>
        <row r="2969">
          <cell r="A2969" t="str">
            <v>PEREZALVAREZSIDNEYSARAI</v>
          </cell>
          <cell r="B2969">
            <v>0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15660</v>
          </cell>
          <cell r="P2969">
            <v>15660</v>
          </cell>
          <cell r="Q2969">
            <v>0</v>
          </cell>
          <cell r="R2969">
            <v>15660</v>
          </cell>
          <cell r="S2969">
            <v>0</v>
          </cell>
          <cell r="T2969">
            <v>15660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15660</v>
          </cell>
        </row>
        <row r="2970">
          <cell r="A2970" t="str">
            <v>PERLA ALEJANDRAARROYOYAH</v>
          </cell>
          <cell r="B2970">
            <v>0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2610</v>
          </cell>
          <cell r="P2970">
            <v>2610</v>
          </cell>
          <cell r="Q2970">
            <v>0</v>
          </cell>
          <cell r="R2970">
            <v>2610</v>
          </cell>
          <cell r="S2970">
            <v>0</v>
          </cell>
          <cell r="T2970">
            <v>2610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2610</v>
          </cell>
        </row>
        <row r="2971">
          <cell r="A2971" t="str">
            <v>PERLA LORENAAVENDAÑOCARDENAS</v>
          </cell>
          <cell r="B2971">
            <v>0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2500</v>
          </cell>
          <cell r="O2971">
            <v>0</v>
          </cell>
          <cell r="P2971">
            <v>2500</v>
          </cell>
          <cell r="Q2971">
            <v>0</v>
          </cell>
          <cell r="R2971">
            <v>2500</v>
          </cell>
          <cell r="S2971">
            <v>0</v>
          </cell>
          <cell r="T2971">
            <v>2500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  <cell r="Y2971">
            <v>2500</v>
          </cell>
        </row>
        <row r="2972">
          <cell r="A2972" t="str">
            <v xml:space="preserve">PINO ONGAY FELIX ARMANDO  </v>
          </cell>
          <cell r="B2972">
            <v>0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1305</v>
          </cell>
          <cell r="P2972">
            <v>1305</v>
          </cell>
          <cell r="Q2972">
            <v>0</v>
          </cell>
          <cell r="R2972">
            <v>1305</v>
          </cell>
          <cell r="S2972">
            <v>0</v>
          </cell>
          <cell r="T2972">
            <v>1305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1305</v>
          </cell>
        </row>
        <row r="2973">
          <cell r="A2973" t="str">
            <v xml:space="preserve">POOL RAMIREZ KENDELL GIBRAAM  </v>
          </cell>
          <cell r="B2973">
            <v>0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7830</v>
          </cell>
          <cell r="P2973">
            <v>7830</v>
          </cell>
          <cell r="Q2973">
            <v>0</v>
          </cell>
          <cell r="R2973">
            <v>7830</v>
          </cell>
          <cell r="S2973">
            <v>0</v>
          </cell>
          <cell r="T2973">
            <v>7830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7830</v>
          </cell>
        </row>
        <row r="2974">
          <cell r="A2974" t="str">
            <v>POOL Y PUCH PEDRO</v>
          </cell>
          <cell r="B2974">
            <v>0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870</v>
          </cell>
          <cell r="O2974">
            <v>0</v>
          </cell>
          <cell r="P2974">
            <v>870</v>
          </cell>
          <cell r="Q2974">
            <v>0</v>
          </cell>
          <cell r="R2974">
            <v>870</v>
          </cell>
          <cell r="S2974">
            <v>0</v>
          </cell>
          <cell r="T2974">
            <v>870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>
            <v>870</v>
          </cell>
        </row>
        <row r="2975">
          <cell r="A2975" t="str">
            <v>POOT  MEX MARTHA ELENA</v>
          </cell>
          <cell r="B2975">
            <v>0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3915</v>
          </cell>
          <cell r="P2975">
            <v>3915</v>
          </cell>
          <cell r="Q2975">
            <v>0</v>
          </cell>
          <cell r="R2975">
            <v>3915</v>
          </cell>
          <cell r="S2975">
            <v>0</v>
          </cell>
          <cell r="T2975">
            <v>3915</v>
          </cell>
          <cell r="U2975">
            <v>0</v>
          </cell>
          <cell r="V2975">
            <v>0</v>
          </cell>
          <cell r="W2975">
            <v>0</v>
          </cell>
          <cell r="X2975">
            <v>0</v>
          </cell>
          <cell r="Y2975">
            <v>3915</v>
          </cell>
        </row>
        <row r="2976">
          <cell r="A2976" t="str">
            <v>VIATICOS</v>
          </cell>
          <cell r="B2976">
            <v>0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</row>
        <row r="2977">
          <cell r="A2977" t="str">
            <v>BENEFICIARIO</v>
          </cell>
          <cell r="B2977" t="str">
            <v>RUBRO EGRESOS</v>
          </cell>
          <cell r="C2977" t="str">
            <v>CUENTA</v>
          </cell>
          <cell r="D2977" t="str">
            <v>EJERCICIO 2010</v>
          </cell>
          <cell r="E2977" t="str">
            <v>EJERCICIO 2011</v>
          </cell>
          <cell r="F2977" t="str">
            <v>EJERCICIO 2012</v>
          </cell>
          <cell r="G2977" t="str">
            <v>EJERCICIO 2013</v>
          </cell>
          <cell r="H2977" t="str">
            <v>EJERCICIO 2014</v>
          </cell>
          <cell r="I2977" t="str">
            <v>EJERCICIO 2015</v>
          </cell>
          <cell r="J2977" t="str">
            <v>EJERCICIO 2016</v>
          </cell>
          <cell r="K2977" t="str">
            <v>Total Hasta 2016</v>
          </cell>
          <cell r="L2977" t="str">
            <v>EJERCICIO 2017</v>
          </cell>
          <cell r="M2977" t="str">
            <v>EJERCICIO 2018</v>
          </cell>
          <cell r="N2977" t="str">
            <v>EJERCICIO 2019</v>
          </cell>
          <cell r="O2977" t="str">
            <v>EJERCICIO 2020</v>
          </cell>
          <cell r="P2977" t="str">
            <v>Total general EGRESOS</v>
          </cell>
          <cell r="Q2977" t="str">
            <v>DIFERENCIA</v>
          </cell>
          <cell r="R2977" t="str">
            <v>SALDO EN BALANZA AL 31 DE DICIEMBRE 2020</v>
          </cell>
          <cell r="S2977" t="str">
            <v>CXP GENERADAS EN EL MES  (ENERO 2021)</v>
          </cell>
          <cell r="T2977" t="str">
            <v>TOTAL CXP AL 31 DE ENERO 2021</v>
          </cell>
          <cell r="U2977" t="str">
            <v>PAGOS CON RECURSOS PARA (ADEFAS 2020)</v>
          </cell>
          <cell r="V2977" t="str">
            <v>PAGOS VON RECURSOS PARA (PASIVOS 2020)</v>
          </cell>
          <cell r="W2977" t="str">
            <v>PAGOS CON RECURSOS 2021</v>
          </cell>
          <cell r="X2977" t="str">
            <v>TOTAL PAGADO EN EL MES DE ENERO 2021</v>
          </cell>
          <cell r="Y2977" t="str">
            <v>SALDO FINAL</v>
          </cell>
        </row>
        <row r="2978">
          <cell r="A2978" t="str">
            <v>POOT BRICEÑO JOSE ANTONIO</v>
          </cell>
          <cell r="B2978">
            <v>0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7830</v>
          </cell>
          <cell r="P2978">
            <v>7830</v>
          </cell>
          <cell r="Q2978">
            <v>0</v>
          </cell>
          <cell r="R2978">
            <v>7830</v>
          </cell>
          <cell r="S2978">
            <v>0</v>
          </cell>
          <cell r="T2978">
            <v>7830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7830</v>
          </cell>
        </row>
        <row r="2979">
          <cell r="A2979" t="str">
            <v xml:space="preserve">POOT BUSTILLOS CANDELARIA   </v>
          </cell>
          <cell r="B2979">
            <v>0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3915</v>
          </cell>
          <cell r="P2979">
            <v>3915</v>
          </cell>
          <cell r="Q2979">
            <v>0</v>
          </cell>
          <cell r="R2979">
            <v>3915</v>
          </cell>
          <cell r="S2979">
            <v>0</v>
          </cell>
          <cell r="T2979">
            <v>3915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3915</v>
          </cell>
        </row>
        <row r="2980">
          <cell r="A2980" t="str">
            <v>POOT POOT VICENTE</v>
          </cell>
          <cell r="B2980">
            <v>0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6090</v>
          </cell>
          <cell r="P2980">
            <v>6090</v>
          </cell>
          <cell r="Q2980">
            <v>0</v>
          </cell>
          <cell r="R2980">
            <v>6090</v>
          </cell>
          <cell r="S2980">
            <v>0</v>
          </cell>
          <cell r="T2980">
            <v>6090</v>
          </cell>
          <cell r="U2980">
            <v>0</v>
          </cell>
          <cell r="V2980">
            <v>0</v>
          </cell>
          <cell r="W2980">
            <v>0</v>
          </cell>
          <cell r="X2980">
            <v>0</v>
          </cell>
          <cell r="Y2980">
            <v>6090</v>
          </cell>
        </row>
        <row r="2981">
          <cell r="A2981" t="str">
            <v>POOT SILBAN LUCELY</v>
          </cell>
          <cell r="B2981">
            <v>0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15660</v>
          </cell>
          <cell r="P2981">
            <v>15660</v>
          </cell>
          <cell r="Q2981">
            <v>0</v>
          </cell>
          <cell r="R2981">
            <v>15660</v>
          </cell>
          <cell r="S2981">
            <v>0</v>
          </cell>
          <cell r="T2981">
            <v>15660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15660</v>
          </cell>
        </row>
        <row r="2982">
          <cell r="A2982" t="str">
            <v>PORFIRIO ALBERTOCABCANUL</v>
          </cell>
          <cell r="B2982">
            <v>0</v>
          </cell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870</v>
          </cell>
          <cell r="P2982">
            <v>870</v>
          </cell>
          <cell r="Q2982">
            <v>0</v>
          </cell>
          <cell r="R2982">
            <v>870</v>
          </cell>
          <cell r="S2982">
            <v>0</v>
          </cell>
          <cell r="T2982">
            <v>870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  <cell r="Y2982">
            <v>870</v>
          </cell>
        </row>
        <row r="2983">
          <cell r="A2983" t="str">
            <v>PORTILLA MANICA JORGE ALBERTO</v>
          </cell>
          <cell r="B2983">
            <v>0</v>
          </cell>
          <cell r="C2983">
            <v>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2600</v>
          </cell>
          <cell r="M2983">
            <v>0</v>
          </cell>
          <cell r="N2983">
            <v>0</v>
          </cell>
          <cell r="O2983">
            <v>0</v>
          </cell>
          <cell r="P2983">
            <v>2600</v>
          </cell>
          <cell r="Q2983">
            <v>0</v>
          </cell>
          <cell r="R2983">
            <v>2600</v>
          </cell>
          <cell r="S2983">
            <v>0</v>
          </cell>
          <cell r="T2983">
            <v>2600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Y2983">
            <v>2600</v>
          </cell>
        </row>
        <row r="2984">
          <cell r="A2984" t="str">
            <v>PUC CORONA EDWIN GEOVANI</v>
          </cell>
          <cell r="B2984">
            <v>0</v>
          </cell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300</v>
          </cell>
          <cell r="M2984">
            <v>0</v>
          </cell>
          <cell r="N2984">
            <v>0</v>
          </cell>
          <cell r="O2984">
            <v>0</v>
          </cell>
          <cell r="P2984">
            <v>300</v>
          </cell>
          <cell r="Q2984">
            <v>0</v>
          </cell>
          <cell r="R2984">
            <v>300</v>
          </cell>
          <cell r="S2984">
            <v>0</v>
          </cell>
          <cell r="T2984">
            <v>300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300</v>
          </cell>
        </row>
        <row r="2985">
          <cell r="A2985" t="str">
            <v>QUIJANO CAN  JOSE ALEJANDRO</v>
          </cell>
          <cell r="B2985">
            <v>0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15660</v>
          </cell>
          <cell r="P2985">
            <v>15660</v>
          </cell>
          <cell r="Q2985">
            <v>0</v>
          </cell>
          <cell r="R2985">
            <v>15660</v>
          </cell>
          <cell r="S2985">
            <v>0</v>
          </cell>
          <cell r="T2985">
            <v>15660</v>
          </cell>
          <cell r="U2985">
            <v>0</v>
          </cell>
          <cell r="V2985">
            <v>0</v>
          </cell>
          <cell r="W2985">
            <v>0</v>
          </cell>
          <cell r="X2985">
            <v>0</v>
          </cell>
          <cell r="Y2985">
            <v>15660</v>
          </cell>
        </row>
        <row r="2986">
          <cell r="A2986" t="str">
            <v>QUINTAL RAMOS MARIO ARIEL</v>
          </cell>
          <cell r="B2986">
            <v>0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50400</v>
          </cell>
          <cell r="M2986">
            <v>0</v>
          </cell>
          <cell r="N2986">
            <v>0</v>
          </cell>
          <cell r="O2986">
            <v>0</v>
          </cell>
          <cell r="P2986">
            <v>50400</v>
          </cell>
          <cell r="Q2986">
            <v>0</v>
          </cell>
          <cell r="R2986">
            <v>50400</v>
          </cell>
          <cell r="S2986">
            <v>0</v>
          </cell>
          <cell r="T2986">
            <v>50400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50400</v>
          </cell>
        </row>
        <row r="2987">
          <cell r="A2987" t="str">
            <v>QUINTANILLA OSORIO JORGE ISAIAS</v>
          </cell>
          <cell r="B2987">
            <v>0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23000</v>
          </cell>
          <cell r="O2987">
            <v>0</v>
          </cell>
          <cell r="P2987">
            <v>23000</v>
          </cell>
          <cell r="Q2987">
            <v>0</v>
          </cell>
          <cell r="R2987">
            <v>23000</v>
          </cell>
          <cell r="S2987">
            <v>0</v>
          </cell>
          <cell r="T2987">
            <v>23000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23000</v>
          </cell>
        </row>
        <row r="2988">
          <cell r="A2988" t="str">
            <v>RAFAEL ANTONIODEL POZODERGAL</v>
          </cell>
          <cell r="B2988">
            <v>0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2700</v>
          </cell>
          <cell r="P2988">
            <v>2700</v>
          </cell>
          <cell r="Q2988">
            <v>0</v>
          </cell>
          <cell r="R2988">
            <v>2700</v>
          </cell>
          <cell r="S2988">
            <v>0</v>
          </cell>
          <cell r="T2988">
            <v>2700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2700</v>
          </cell>
        </row>
        <row r="2989">
          <cell r="A2989" t="str">
            <v xml:space="preserve">RAFAEL IDELFONSO HAU  SECA </v>
          </cell>
          <cell r="B2989">
            <v>0</v>
          </cell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14790</v>
          </cell>
          <cell r="P2989">
            <v>14790</v>
          </cell>
          <cell r="Q2989">
            <v>0</v>
          </cell>
          <cell r="R2989">
            <v>14790</v>
          </cell>
          <cell r="S2989">
            <v>0</v>
          </cell>
          <cell r="T2989">
            <v>14790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14790</v>
          </cell>
        </row>
        <row r="2990">
          <cell r="A2990" t="str">
            <v>RAFAELVILLANUEVACARDENAS</v>
          </cell>
          <cell r="B2990">
            <v>0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1740</v>
          </cell>
          <cell r="P2990">
            <v>1740</v>
          </cell>
          <cell r="Q2990">
            <v>0</v>
          </cell>
          <cell r="R2990">
            <v>1740</v>
          </cell>
          <cell r="S2990">
            <v>0</v>
          </cell>
          <cell r="T2990">
            <v>1740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1740</v>
          </cell>
        </row>
        <row r="2991">
          <cell r="A2991" t="str">
            <v>RAMIREZ AVILA BENERITO BALDI</v>
          </cell>
          <cell r="B2991">
            <v>0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3915</v>
          </cell>
          <cell r="O2991">
            <v>0</v>
          </cell>
          <cell r="P2991">
            <v>3915</v>
          </cell>
          <cell r="Q2991">
            <v>0</v>
          </cell>
          <cell r="R2991">
            <v>3915</v>
          </cell>
          <cell r="S2991">
            <v>0</v>
          </cell>
          <cell r="T2991">
            <v>3915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3915</v>
          </cell>
        </row>
        <row r="2992">
          <cell r="A2992" t="str">
            <v>RAMIREZ MORALES WILBERT</v>
          </cell>
          <cell r="B2992">
            <v>0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7830</v>
          </cell>
          <cell r="P2992">
            <v>7830</v>
          </cell>
          <cell r="Q2992">
            <v>0</v>
          </cell>
          <cell r="R2992">
            <v>7830</v>
          </cell>
          <cell r="S2992">
            <v>0</v>
          </cell>
          <cell r="T2992">
            <v>7830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7830</v>
          </cell>
        </row>
        <row r="2993">
          <cell r="A2993" t="str">
            <v>RAMIREZ RAMOS ISAURO</v>
          </cell>
          <cell r="B2993">
            <v>0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3915</v>
          </cell>
          <cell r="O2993">
            <v>7830</v>
          </cell>
          <cell r="P2993">
            <v>11745</v>
          </cell>
          <cell r="Q2993">
            <v>0</v>
          </cell>
          <cell r="R2993">
            <v>11745</v>
          </cell>
          <cell r="S2993">
            <v>0</v>
          </cell>
          <cell r="T2993">
            <v>11745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11745</v>
          </cell>
        </row>
        <row r="2994">
          <cell r="A2994" t="str">
            <v>RAMIREZ VAZQUEZ CANDELARIA</v>
          </cell>
          <cell r="B2994">
            <v>0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3915</v>
          </cell>
          <cell r="P2994">
            <v>3915</v>
          </cell>
          <cell r="Q2994">
            <v>0</v>
          </cell>
          <cell r="R2994">
            <v>3915</v>
          </cell>
          <cell r="S2994">
            <v>0</v>
          </cell>
          <cell r="T2994">
            <v>3915</v>
          </cell>
          <cell r="U2994">
            <v>0</v>
          </cell>
          <cell r="V2994">
            <v>0</v>
          </cell>
          <cell r="W2994">
            <v>0</v>
          </cell>
          <cell r="X2994">
            <v>0</v>
          </cell>
          <cell r="Y2994">
            <v>3915</v>
          </cell>
        </row>
        <row r="2995">
          <cell r="A2995" t="str">
            <v>RAMIROCERVANTESDIAZ</v>
          </cell>
          <cell r="B2995">
            <v>0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1305</v>
          </cell>
          <cell r="P2995">
            <v>1305</v>
          </cell>
          <cell r="Q2995">
            <v>0</v>
          </cell>
          <cell r="R2995">
            <v>1305</v>
          </cell>
          <cell r="S2995">
            <v>0</v>
          </cell>
          <cell r="T2995">
            <v>1305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  <cell r="Y2995">
            <v>1305</v>
          </cell>
        </row>
        <row r="2996">
          <cell r="A2996" t="str">
            <v>RAMIROJIMENEZVERA</v>
          </cell>
          <cell r="B2996">
            <v>0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8265</v>
          </cell>
          <cell r="O2996">
            <v>0</v>
          </cell>
          <cell r="P2996">
            <v>8265</v>
          </cell>
          <cell r="Q2996">
            <v>0</v>
          </cell>
          <cell r="R2996">
            <v>8265</v>
          </cell>
          <cell r="S2996">
            <v>0</v>
          </cell>
          <cell r="T2996">
            <v>8265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8265</v>
          </cell>
        </row>
        <row r="2997">
          <cell r="A2997" t="str">
            <v>RAMON ALEJANDROORTIZCUELLAR</v>
          </cell>
          <cell r="B2997">
            <v>0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2175</v>
          </cell>
          <cell r="P2997">
            <v>2175</v>
          </cell>
          <cell r="Q2997">
            <v>0</v>
          </cell>
          <cell r="R2997">
            <v>2175</v>
          </cell>
          <cell r="S2997">
            <v>0</v>
          </cell>
          <cell r="T2997">
            <v>2175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2175</v>
          </cell>
        </row>
        <row r="2998">
          <cell r="A2998" t="str">
            <v>RAMONCANTOITZA</v>
          </cell>
          <cell r="B2998">
            <v>0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3915</v>
          </cell>
          <cell r="O2998">
            <v>7830</v>
          </cell>
          <cell r="P2998">
            <v>11745</v>
          </cell>
          <cell r="Q2998">
            <v>0</v>
          </cell>
          <cell r="R2998">
            <v>11745</v>
          </cell>
          <cell r="S2998">
            <v>0</v>
          </cell>
          <cell r="T2998">
            <v>11745</v>
          </cell>
          <cell r="U2998">
            <v>0</v>
          </cell>
          <cell r="V2998">
            <v>0</v>
          </cell>
          <cell r="W2998">
            <v>0</v>
          </cell>
          <cell r="X2998">
            <v>0</v>
          </cell>
          <cell r="Y2998">
            <v>11745</v>
          </cell>
        </row>
        <row r="2999">
          <cell r="A2999" t="str">
            <v xml:space="preserve">RAMOS CHI JUAN CARLOS  </v>
          </cell>
          <cell r="B2999">
            <v>0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5655</v>
          </cell>
          <cell r="P2999">
            <v>5655</v>
          </cell>
          <cell r="Q2999">
            <v>0</v>
          </cell>
          <cell r="R2999">
            <v>5655</v>
          </cell>
          <cell r="S2999">
            <v>0</v>
          </cell>
          <cell r="T2999">
            <v>5655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5655</v>
          </cell>
        </row>
        <row r="3000">
          <cell r="A3000" t="str">
            <v xml:space="preserve">RAUL DARIO VAZQUEZ  AVALOS </v>
          </cell>
          <cell r="B3000">
            <v>0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5220</v>
          </cell>
          <cell r="P3000">
            <v>5220</v>
          </cell>
          <cell r="Q3000">
            <v>0</v>
          </cell>
          <cell r="R3000">
            <v>5220</v>
          </cell>
          <cell r="S3000">
            <v>0</v>
          </cell>
          <cell r="T3000">
            <v>5220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5220</v>
          </cell>
        </row>
        <row r="3001">
          <cell r="A3001" t="str">
            <v>RAULBALAMRUIS</v>
          </cell>
          <cell r="B3001">
            <v>0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2610</v>
          </cell>
          <cell r="P3001">
            <v>2610</v>
          </cell>
          <cell r="Q3001">
            <v>0</v>
          </cell>
          <cell r="R3001">
            <v>2610</v>
          </cell>
          <cell r="S3001">
            <v>0</v>
          </cell>
          <cell r="T3001">
            <v>2610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2610</v>
          </cell>
        </row>
        <row r="3002">
          <cell r="A3002" t="str">
            <v>RAULORTEGAGONZALEZ</v>
          </cell>
          <cell r="B3002">
            <v>0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435</v>
          </cell>
          <cell r="O3002">
            <v>0</v>
          </cell>
          <cell r="P3002">
            <v>435</v>
          </cell>
          <cell r="Q3002">
            <v>0</v>
          </cell>
          <cell r="R3002">
            <v>435</v>
          </cell>
          <cell r="S3002">
            <v>0</v>
          </cell>
          <cell r="T3002">
            <v>435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  <cell r="Y3002">
            <v>435</v>
          </cell>
        </row>
        <row r="3003">
          <cell r="A3003" t="str">
            <v>RAULOSORIOLOPEZ</v>
          </cell>
          <cell r="B3003">
            <v>0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3430</v>
          </cell>
          <cell r="O3003">
            <v>0</v>
          </cell>
          <cell r="P3003">
            <v>3430</v>
          </cell>
          <cell r="Q3003">
            <v>0</v>
          </cell>
          <cell r="R3003">
            <v>3430</v>
          </cell>
          <cell r="S3003">
            <v>0</v>
          </cell>
          <cell r="T3003">
            <v>3430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3430</v>
          </cell>
        </row>
        <row r="3004">
          <cell r="A3004" t="str">
            <v xml:space="preserve">RAYMUNDO OJEDA  BORGES </v>
          </cell>
          <cell r="B3004">
            <v>0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1960</v>
          </cell>
          <cell r="P3004">
            <v>1960</v>
          </cell>
          <cell r="Q3004">
            <v>0</v>
          </cell>
          <cell r="R3004">
            <v>1960</v>
          </cell>
          <cell r="S3004">
            <v>0</v>
          </cell>
          <cell r="T3004">
            <v>1960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1960</v>
          </cell>
        </row>
        <row r="3005">
          <cell r="A3005" t="str">
            <v>RAYMUNDOCANULDE DIOZ</v>
          </cell>
          <cell r="B3005">
            <v>0</v>
          </cell>
          <cell r="C3005">
            <v>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3915</v>
          </cell>
          <cell r="P3005">
            <v>3915</v>
          </cell>
          <cell r="Q3005">
            <v>0</v>
          </cell>
          <cell r="R3005">
            <v>3915</v>
          </cell>
          <cell r="S3005">
            <v>0</v>
          </cell>
          <cell r="T3005">
            <v>3915</v>
          </cell>
          <cell r="U3005">
            <v>0</v>
          </cell>
          <cell r="V3005">
            <v>0</v>
          </cell>
          <cell r="W3005">
            <v>0</v>
          </cell>
          <cell r="X3005">
            <v>0</v>
          </cell>
          <cell r="Y3005">
            <v>3915</v>
          </cell>
        </row>
        <row r="3006">
          <cell r="A3006" t="str">
            <v>RENE ALEJANDRORODRIGUEZLEE</v>
          </cell>
          <cell r="B3006">
            <v>0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1740</v>
          </cell>
          <cell r="P3006">
            <v>1740</v>
          </cell>
          <cell r="Q3006">
            <v>0</v>
          </cell>
          <cell r="R3006">
            <v>1740</v>
          </cell>
          <cell r="S3006">
            <v>0</v>
          </cell>
          <cell r="T3006">
            <v>1740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1740</v>
          </cell>
        </row>
        <row r="3007">
          <cell r="A3007" t="str">
            <v>RENE RAFAELALCUDIAPOOT</v>
          </cell>
          <cell r="B3007">
            <v>0</v>
          </cell>
          <cell r="C3007">
            <v>0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53070</v>
          </cell>
          <cell r="P3007">
            <v>53070</v>
          </cell>
          <cell r="Q3007">
            <v>0</v>
          </cell>
          <cell r="R3007">
            <v>53070</v>
          </cell>
          <cell r="S3007">
            <v>0</v>
          </cell>
          <cell r="T3007">
            <v>53070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  <cell r="Y3007">
            <v>53070</v>
          </cell>
        </row>
        <row r="3008">
          <cell r="A3008" t="str">
            <v xml:space="preserve">RENE RODRIGUEZ  QUIROA </v>
          </cell>
          <cell r="B3008">
            <v>0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3915</v>
          </cell>
          <cell r="P3008">
            <v>3915</v>
          </cell>
          <cell r="Q3008">
            <v>0</v>
          </cell>
          <cell r="R3008">
            <v>3915</v>
          </cell>
          <cell r="S3008">
            <v>0</v>
          </cell>
          <cell r="T3008">
            <v>3915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>
            <v>3915</v>
          </cell>
        </row>
        <row r="3009">
          <cell r="A3009" t="str">
            <v>REY RAMIREZ HERMES</v>
          </cell>
          <cell r="B3009">
            <v>0</v>
          </cell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1200</v>
          </cell>
          <cell r="M3009">
            <v>0</v>
          </cell>
          <cell r="N3009">
            <v>0</v>
          </cell>
          <cell r="O3009">
            <v>0</v>
          </cell>
          <cell r="P3009">
            <v>1200</v>
          </cell>
          <cell r="Q3009">
            <v>0</v>
          </cell>
          <cell r="R3009">
            <v>1200</v>
          </cell>
          <cell r="S3009">
            <v>0</v>
          </cell>
          <cell r="T3009">
            <v>1200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1200</v>
          </cell>
        </row>
        <row r="3010">
          <cell r="A3010" t="str">
            <v>REYES BALTAZARTAMAYOCHAVEZ</v>
          </cell>
          <cell r="B3010">
            <v>0</v>
          </cell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2610</v>
          </cell>
          <cell r="P3010">
            <v>2610</v>
          </cell>
          <cell r="Q3010">
            <v>0</v>
          </cell>
          <cell r="R3010">
            <v>2610</v>
          </cell>
          <cell r="S3010">
            <v>0</v>
          </cell>
          <cell r="T3010">
            <v>2610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  <cell r="Y3010">
            <v>2610</v>
          </cell>
        </row>
        <row r="3011">
          <cell r="A3011" t="str">
            <v>REYES GUTIERREZ RENE IVAN</v>
          </cell>
          <cell r="B3011">
            <v>0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3915</v>
          </cell>
          <cell r="P3011">
            <v>3915</v>
          </cell>
          <cell r="Q3011">
            <v>0</v>
          </cell>
          <cell r="R3011">
            <v>3915</v>
          </cell>
          <cell r="S3011">
            <v>0</v>
          </cell>
          <cell r="T3011">
            <v>3915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3915</v>
          </cell>
        </row>
        <row r="3012">
          <cell r="A3012" t="str">
            <v>REYES MEJIA RODOLFO</v>
          </cell>
          <cell r="B3012">
            <v>0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1200</v>
          </cell>
          <cell r="M3012">
            <v>0</v>
          </cell>
          <cell r="N3012">
            <v>0</v>
          </cell>
          <cell r="O3012">
            <v>0</v>
          </cell>
          <cell r="P3012">
            <v>1200</v>
          </cell>
          <cell r="Q3012">
            <v>0</v>
          </cell>
          <cell r="R3012">
            <v>1200</v>
          </cell>
          <cell r="S3012">
            <v>0</v>
          </cell>
          <cell r="T3012">
            <v>1200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1200</v>
          </cell>
        </row>
        <row r="3013">
          <cell r="A3013" t="str">
            <v>REYES TREJO MERVIN</v>
          </cell>
          <cell r="B3013">
            <v>0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4350</v>
          </cell>
          <cell r="P3013">
            <v>4350</v>
          </cell>
          <cell r="Q3013">
            <v>0</v>
          </cell>
          <cell r="R3013">
            <v>4350</v>
          </cell>
          <cell r="S3013">
            <v>0</v>
          </cell>
          <cell r="T3013">
            <v>4350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Y3013">
            <v>4350</v>
          </cell>
        </row>
        <row r="3014">
          <cell r="A3014" t="str">
            <v>REYESDIAZESPINOZA</v>
          </cell>
          <cell r="B3014">
            <v>0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15660</v>
          </cell>
          <cell r="P3014">
            <v>15660</v>
          </cell>
          <cell r="Q3014">
            <v>0</v>
          </cell>
          <cell r="R3014">
            <v>15660</v>
          </cell>
          <cell r="S3014">
            <v>0</v>
          </cell>
          <cell r="T3014">
            <v>15660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  <cell r="Y3014">
            <v>15660</v>
          </cell>
        </row>
        <row r="3015">
          <cell r="A3015" t="str">
            <v>REYESJIMENEZCRISTOBAL</v>
          </cell>
          <cell r="B3015">
            <v>0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2610</v>
          </cell>
          <cell r="P3015">
            <v>2610</v>
          </cell>
          <cell r="Q3015">
            <v>0</v>
          </cell>
          <cell r="R3015">
            <v>2610</v>
          </cell>
          <cell r="S3015">
            <v>0</v>
          </cell>
          <cell r="T3015">
            <v>2610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2610</v>
          </cell>
        </row>
        <row r="3016">
          <cell r="A3016" t="str">
            <v>REYESMENDEZSANTO</v>
          </cell>
          <cell r="B3016">
            <v>0</v>
          </cell>
          <cell r="C3016">
            <v>0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7830</v>
          </cell>
          <cell r="P3016">
            <v>7830</v>
          </cell>
          <cell r="Q3016">
            <v>0</v>
          </cell>
          <cell r="R3016">
            <v>7830</v>
          </cell>
          <cell r="S3016">
            <v>0</v>
          </cell>
          <cell r="T3016">
            <v>7830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7830</v>
          </cell>
        </row>
        <row r="3017">
          <cell r="A3017" t="str">
            <v>REYNA GUADALUPERODRIGUEZPALOMO</v>
          </cell>
          <cell r="B3017">
            <v>0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7830</v>
          </cell>
          <cell r="P3017">
            <v>7830</v>
          </cell>
          <cell r="Q3017">
            <v>0</v>
          </cell>
          <cell r="R3017">
            <v>7830</v>
          </cell>
          <cell r="S3017">
            <v>0</v>
          </cell>
          <cell r="T3017">
            <v>7830</v>
          </cell>
          <cell r="U3017">
            <v>0</v>
          </cell>
          <cell r="V3017">
            <v>0</v>
          </cell>
          <cell r="W3017">
            <v>0</v>
          </cell>
          <cell r="X3017">
            <v>0</v>
          </cell>
          <cell r="Y3017">
            <v>7830</v>
          </cell>
        </row>
        <row r="3018">
          <cell r="A3018" t="str">
            <v>REYNA ROCIOROSADOMOSQUEDA</v>
          </cell>
          <cell r="B3018">
            <v>0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7830</v>
          </cell>
          <cell r="P3018">
            <v>7830</v>
          </cell>
          <cell r="Q3018">
            <v>0</v>
          </cell>
          <cell r="R3018">
            <v>7830</v>
          </cell>
          <cell r="S3018">
            <v>0</v>
          </cell>
          <cell r="T3018">
            <v>7830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  <cell r="Y3018">
            <v>7830</v>
          </cell>
        </row>
        <row r="3019">
          <cell r="A3019" t="str">
            <v>RICARDO ALEJANDROPOOTGOMEZ</v>
          </cell>
          <cell r="B3019">
            <v>0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17620</v>
          </cell>
          <cell r="O3019">
            <v>56050</v>
          </cell>
          <cell r="P3019">
            <v>73670</v>
          </cell>
          <cell r="Q3019">
            <v>0</v>
          </cell>
          <cell r="R3019">
            <v>73670</v>
          </cell>
          <cell r="S3019">
            <v>0</v>
          </cell>
          <cell r="T3019">
            <v>73670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  <cell r="Y3019">
            <v>73670</v>
          </cell>
        </row>
        <row r="3020">
          <cell r="A3020" t="str">
            <v>RIGOBERTOYANESROSARIO</v>
          </cell>
          <cell r="B3020">
            <v>0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2610</v>
          </cell>
          <cell r="P3020">
            <v>2610</v>
          </cell>
          <cell r="Q3020">
            <v>0</v>
          </cell>
          <cell r="R3020">
            <v>2610</v>
          </cell>
          <cell r="S3020">
            <v>0</v>
          </cell>
          <cell r="T3020">
            <v>2610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2610</v>
          </cell>
        </row>
        <row r="3021">
          <cell r="A3021" t="str">
            <v>RINCON FLORES JULIO</v>
          </cell>
          <cell r="B3021">
            <v>0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3915</v>
          </cell>
          <cell r="O3021">
            <v>0</v>
          </cell>
          <cell r="P3021">
            <v>3915</v>
          </cell>
          <cell r="Q3021">
            <v>0</v>
          </cell>
          <cell r="R3021">
            <v>3915</v>
          </cell>
          <cell r="S3021">
            <v>0</v>
          </cell>
          <cell r="T3021">
            <v>3915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3915</v>
          </cell>
        </row>
        <row r="3022">
          <cell r="A3022" t="str">
            <v>RIOS ORTIZ ISMARY</v>
          </cell>
          <cell r="B3022">
            <v>0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3480</v>
          </cell>
          <cell r="P3022">
            <v>3480</v>
          </cell>
          <cell r="Q3022">
            <v>0</v>
          </cell>
          <cell r="R3022">
            <v>3480</v>
          </cell>
          <cell r="S3022">
            <v>0</v>
          </cell>
          <cell r="T3022">
            <v>3480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3480</v>
          </cell>
        </row>
        <row r="3023">
          <cell r="A3023" t="str">
            <v>RIVES GERONIMO ISAAC GABRIEL</v>
          </cell>
          <cell r="B3023">
            <v>0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23490</v>
          </cell>
          <cell r="P3023">
            <v>23490</v>
          </cell>
          <cell r="Q3023">
            <v>0</v>
          </cell>
          <cell r="R3023">
            <v>23490</v>
          </cell>
          <cell r="S3023">
            <v>0</v>
          </cell>
          <cell r="T3023">
            <v>23490</v>
          </cell>
          <cell r="U3023">
            <v>0</v>
          </cell>
          <cell r="V3023">
            <v>0</v>
          </cell>
          <cell r="W3023">
            <v>0</v>
          </cell>
          <cell r="X3023">
            <v>0</v>
          </cell>
          <cell r="Y3023">
            <v>23490</v>
          </cell>
        </row>
        <row r="3024">
          <cell r="A3024" t="str">
            <v>VIATICOS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Y3024">
            <v>0</v>
          </cell>
        </row>
        <row r="3025">
          <cell r="A3025" t="str">
            <v>BENEFICIARIO</v>
          </cell>
          <cell r="B3025" t="str">
            <v>RUBRO EGRESOS</v>
          </cell>
          <cell r="C3025" t="str">
            <v>CUENTA</v>
          </cell>
          <cell r="D3025" t="str">
            <v>EJERCICIO 2010</v>
          </cell>
          <cell r="E3025" t="str">
            <v>EJERCICIO 2011</v>
          </cell>
          <cell r="F3025" t="str">
            <v>EJERCICIO 2012</v>
          </cell>
          <cell r="G3025" t="str">
            <v>EJERCICIO 2013</v>
          </cell>
          <cell r="H3025" t="str">
            <v>EJERCICIO 2014</v>
          </cell>
          <cell r="I3025" t="str">
            <v>EJERCICIO 2015</v>
          </cell>
          <cell r="J3025" t="str">
            <v>EJERCICIO 2016</v>
          </cell>
          <cell r="K3025" t="str">
            <v>Total Hasta 2016</v>
          </cell>
          <cell r="L3025" t="str">
            <v>EJERCICIO 2017</v>
          </cell>
          <cell r="M3025" t="str">
            <v>EJERCICIO 2018</v>
          </cell>
          <cell r="N3025" t="str">
            <v>EJERCICIO 2019</v>
          </cell>
          <cell r="O3025" t="str">
            <v>EJERCICIO 2020</v>
          </cell>
          <cell r="P3025" t="str">
            <v>Total general EGRESOS</v>
          </cell>
          <cell r="Q3025" t="str">
            <v>DIFERENCIA</v>
          </cell>
          <cell r="R3025" t="str">
            <v>SALDO EN BALANZA AL 31 DE DICIEMBRE 2020</v>
          </cell>
          <cell r="S3025" t="str">
            <v>CXP GENERADAS EN EL MES  (ENERO 2021)</v>
          </cell>
          <cell r="T3025" t="str">
            <v>TOTAL CXP AL 31 DE ENERO 2021</v>
          </cell>
          <cell r="U3025" t="str">
            <v>PAGOS CON RECURSOS PARA (ADEFAS 2020)</v>
          </cell>
          <cell r="V3025" t="str">
            <v>PAGOS VON RECURSOS PARA (PASIVOS 2020)</v>
          </cell>
          <cell r="W3025" t="str">
            <v>PAGOS CON RECURSOS 2021</v>
          </cell>
          <cell r="X3025" t="str">
            <v>TOTAL PAGADO EN EL MES DE ENERO 2021</v>
          </cell>
          <cell r="Y3025" t="str">
            <v>SALDO FINAL</v>
          </cell>
        </row>
        <row r="3026">
          <cell r="A3026" t="str">
            <v xml:space="preserve">ROBERTO CARLOS HERNANDEZ  MUKUL </v>
          </cell>
          <cell r="B3026">
            <v>0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7830</v>
          </cell>
          <cell r="P3026">
            <v>7830</v>
          </cell>
          <cell r="Q3026">
            <v>0</v>
          </cell>
          <cell r="R3026">
            <v>7830</v>
          </cell>
          <cell r="S3026">
            <v>0</v>
          </cell>
          <cell r="T3026">
            <v>7830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7830</v>
          </cell>
        </row>
        <row r="3027">
          <cell r="A3027" t="str">
            <v xml:space="preserve">ROBERTO CARLOS MORFIN  MORALES </v>
          </cell>
          <cell r="B3027">
            <v>0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11750</v>
          </cell>
          <cell r="P3027">
            <v>11750</v>
          </cell>
          <cell r="Q3027">
            <v>0</v>
          </cell>
          <cell r="R3027">
            <v>11750</v>
          </cell>
          <cell r="S3027">
            <v>0</v>
          </cell>
          <cell r="T3027">
            <v>11750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11750</v>
          </cell>
        </row>
        <row r="3028">
          <cell r="A3028" t="str">
            <v>ROBERTOCORTAZARGARCIA</v>
          </cell>
          <cell r="B3028">
            <v>0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15660</v>
          </cell>
          <cell r="P3028">
            <v>15660</v>
          </cell>
          <cell r="Q3028">
            <v>0</v>
          </cell>
          <cell r="R3028">
            <v>15660</v>
          </cell>
          <cell r="S3028">
            <v>0</v>
          </cell>
          <cell r="T3028">
            <v>15660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15660</v>
          </cell>
        </row>
        <row r="3029">
          <cell r="A3029" t="str">
            <v>ROBERTOHERNANDEZGUTIERREZ</v>
          </cell>
          <cell r="B3029">
            <v>0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15660</v>
          </cell>
          <cell r="P3029">
            <v>15660</v>
          </cell>
          <cell r="Q3029">
            <v>0</v>
          </cell>
          <cell r="R3029">
            <v>15660</v>
          </cell>
          <cell r="S3029">
            <v>0</v>
          </cell>
          <cell r="T3029">
            <v>15660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15660</v>
          </cell>
        </row>
        <row r="3030">
          <cell r="A3030" t="str">
            <v>ROBERTOMONTEJANODIAZ</v>
          </cell>
          <cell r="B3030">
            <v>0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4900</v>
          </cell>
          <cell r="P3030">
            <v>4900</v>
          </cell>
          <cell r="Q3030">
            <v>0</v>
          </cell>
          <cell r="R3030">
            <v>4900</v>
          </cell>
          <cell r="S3030">
            <v>0</v>
          </cell>
          <cell r="T3030">
            <v>4900</v>
          </cell>
          <cell r="U3030">
            <v>0</v>
          </cell>
          <cell r="V3030">
            <v>0</v>
          </cell>
          <cell r="W3030">
            <v>0</v>
          </cell>
          <cell r="X3030">
            <v>0</v>
          </cell>
          <cell r="Y3030">
            <v>4900</v>
          </cell>
        </row>
        <row r="3031">
          <cell r="A3031" t="str">
            <v xml:space="preserve">RODELA PIEDRA FROYLAN   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3915</v>
          </cell>
          <cell r="P3031">
            <v>3915</v>
          </cell>
          <cell r="Q3031">
            <v>0</v>
          </cell>
          <cell r="R3031">
            <v>3915</v>
          </cell>
          <cell r="S3031">
            <v>0</v>
          </cell>
          <cell r="T3031">
            <v>3915</v>
          </cell>
          <cell r="U3031">
            <v>0</v>
          </cell>
          <cell r="V3031">
            <v>0</v>
          </cell>
          <cell r="W3031">
            <v>0</v>
          </cell>
          <cell r="X3031">
            <v>0</v>
          </cell>
          <cell r="Y3031">
            <v>3915</v>
          </cell>
        </row>
        <row r="3032">
          <cell r="A3032" t="str">
            <v xml:space="preserve">RODRIGO BORJA  VILLANUEVA </v>
          </cell>
          <cell r="B3032">
            <v>0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435</v>
          </cell>
          <cell r="P3032">
            <v>435</v>
          </cell>
          <cell r="Q3032">
            <v>0</v>
          </cell>
          <cell r="R3032">
            <v>435</v>
          </cell>
          <cell r="S3032">
            <v>0</v>
          </cell>
          <cell r="T3032">
            <v>435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Y3032">
            <v>435</v>
          </cell>
        </row>
        <row r="3033">
          <cell r="A3033" t="str">
            <v xml:space="preserve">RODRIGUEZ GARCIA NATALIA DEL ANGEL </v>
          </cell>
          <cell r="B3033">
            <v>0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1740</v>
          </cell>
          <cell r="P3033">
            <v>1740</v>
          </cell>
          <cell r="Q3033">
            <v>0</v>
          </cell>
          <cell r="R3033">
            <v>1740</v>
          </cell>
          <cell r="S3033">
            <v>0</v>
          </cell>
          <cell r="T3033">
            <v>1740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Y3033">
            <v>1740</v>
          </cell>
        </row>
        <row r="3034">
          <cell r="A3034" t="str">
            <v>RODRIGUEZ GUAJARDO JUAN FRANCISCO</v>
          </cell>
          <cell r="B3034">
            <v>0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435</v>
          </cell>
          <cell r="P3034">
            <v>435</v>
          </cell>
          <cell r="Q3034">
            <v>0</v>
          </cell>
          <cell r="R3034">
            <v>435</v>
          </cell>
          <cell r="S3034">
            <v>0</v>
          </cell>
          <cell r="T3034">
            <v>435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  <cell r="Y3034">
            <v>435</v>
          </cell>
        </row>
        <row r="3035">
          <cell r="A3035" t="str">
            <v>RODRIGUEZ SALAZAR OSCAR ALEJANDRO</v>
          </cell>
          <cell r="B3035">
            <v>0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1740</v>
          </cell>
          <cell r="P3035">
            <v>1740</v>
          </cell>
          <cell r="Q3035">
            <v>0</v>
          </cell>
          <cell r="R3035">
            <v>1740</v>
          </cell>
          <cell r="S3035">
            <v>0</v>
          </cell>
          <cell r="T3035">
            <v>1740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>
            <v>1740</v>
          </cell>
        </row>
        <row r="3036">
          <cell r="A3036" t="str">
            <v>ROGELIOMARCELINOMARTINEZ</v>
          </cell>
          <cell r="B3036">
            <v>0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11745</v>
          </cell>
          <cell r="P3036">
            <v>11745</v>
          </cell>
          <cell r="Q3036">
            <v>0</v>
          </cell>
          <cell r="R3036">
            <v>11745</v>
          </cell>
          <cell r="S3036">
            <v>0</v>
          </cell>
          <cell r="T3036">
            <v>11745</v>
          </cell>
          <cell r="U3036">
            <v>0</v>
          </cell>
          <cell r="V3036">
            <v>0</v>
          </cell>
          <cell r="W3036">
            <v>0</v>
          </cell>
          <cell r="X3036">
            <v>0</v>
          </cell>
          <cell r="Y3036">
            <v>11745</v>
          </cell>
        </row>
        <row r="3037">
          <cell r="A3037" t="str">
            <v>ROGELIOVAZQUEZCRUZ</v>
          </cell>
          <cell r="B3037">
            <v>0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3915</v>
          </cell>
          <cell r="P3037">
            <v>3915</v>
          </cell>
          <cell r="Q3037">
            <v>0</v>
          </cell>
          <cell r="R3037">
            <v>3915</v>
          </cell>
          <cell r="S3037">
            <v>0</v>
          </cell>
          <cell r="T3037">
            <v>3915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3915</v>
          </cell>
        </row>
        <row r="3038">
          <cell r="A3038" t="str">
            <v xml:space="preserve">ROGER ALBERTO MARIN  GAMBOA </v>
          </cell>
          <cell r="B3038">
            <v>0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7830</v>
          </cell>
          <cell r="P3038">
            <v>7830</v>
          </cell>
          <cell r="Q3038">
            <v>0</v>
          </cell>
          <cell r="R3038">
            <v>7830</v>
          </cell>
          <cell r="S3038">
            <v>0</v>
          </cell>
          <cell r="T3038">
            <v>7830</v>
          </cell>
          <cell r="U3038">
            <v>0</v>
          </cell>
          <cell r="V3038">
            <v>0</v>
          </cell>
          <cell r="W3038">
            <v>0</v>
          </cell>
          <cell r="X3038">
            <v>0</v>
          </cell>
          <cell r="Y3038">
            <v>7830</v>
          </cell>
        </row>
        <row r="3039">
          <cell r="A3039" t="str">
            <v>ROGER ALFREDODIAZUH</v>
          </cell>
          <cell r="B3039">
            <v>0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5655</v>
          </cell>
          <cell r="P3039">
            <v>5655</v>
          </cell>
          <cell r="Q3039">
            <v>0</v>
          </cell>
          <cell r="R3039">
            <v>5655</v>
          </cell>
          <cell r="S3039">
            <v>0</v>
          </cell>
          <cell r="T3039">
            <v>5655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5655</v>
          </cell>
        </row>
        <row r="3040">
          <cell r="A3040" t="str">
            <v>ROGER ANTONIOUCANNOH</v>
          </cell>
          <cell r="B3040">
            <v>0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3915</v>
          </cell>
          <cell r="P3040">
            <v>3915</v>
          </cell>
          <cell r="Q3040">
            <v>0</v>
          </cell>
          <cell r="R3040">
            <v>3915</v>
          </cell>
          <cell r="S3040">
            <v>0</v>
          </cell>
          <cell r="T3040">
            <v>3915</v>
          </cell>
          <cell r="U3040">
            <v>0</v>
          </cell>
          <cell r="V3040">
            <v>0</v>
          </cell>
          <cell r="W3040">
            <v>0</v>
          </cell>
          <cell r="X3040">
            <v>0</v>
          </cell>
          <cell r="Y3040">
            <v>3915</v>
          </cell>
        </row>
        <row r="3041">
          <cell r="A3041" t="str">
            <v xml:space="preserve">ROGER RUBEN REYES  MOO </v>
          </cell>
          <cell r="B3041">
            <v>0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3480</v>
          </cell>
          <cell r="P3041">
            <v>3480</v>
          </cell>
          <cell r="Q3041">
            <v>0</v>
          </cell>
          <cell r="R3041">
            <v>3480</v>
          </cell>
          <cell r="S3041">
            <v>0</v>
          </cell>
          <cell r="T3041">
            <v>3480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  <cell r="Y3041">
            <v>3480</v>
          </cell>
        </row>
        <row r="3042">
          <cell r="A3042" t="str">
            <v xml:space="preserve">ROISER RODIMIRO HERNANDEZ  SEL </v>
          </cell>
          <cell r="B3042">
            <v>0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3000</v>
          </cell>
          <cell r="P3042">
            <v>3000</v>
          </cell>
          <cell r="Q3042">
            <v>0</v>
          </cell>
          <cell r="R3042">
            <v>3000</v>
          </cell>
          <cell r="S3042">
            <v>0</v>
          </cell>
          <cell r="T3042">
            <v>3000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3000</v>
          </cell>
        </row>
        <row r="3043">
          <cell r="A3043" t="str">
            <v xml:space="preserve">ROJAS Y HEREDIA EMILIO  </v>
          </cell>
          <cell r="B3043">
            <v>0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1740</v>
          </cell>
          <cell r="O3043">
            <v>0</v>
          </cell>
          <cell r="P3043">
            <v>1740</v>
          </cell>
          <cell r="Q3043">
            <v>0</v>
          </cell>
          <cell r="R3043">
            <v>1740</v>
          </cell>
          <cell r="S3043">
            <v>0</v>
          </cell>
          <cell r="T3043">
            <v>1740</v>
          </cell>
          <cell r="U3043">
            <v>0</v>
          </cell>
          <cell r="V3043">
            <v>0</v>
          </cell>
          <cell r="W3043">
            <v>0</v>
          </cell>
          <cell r="X3043">
            <v>0</v>
          </cell>
          <cell r="Y3043">
            <v>1740</v>
          </cell>
        </row>
        <row r="3044">
          <cell r="A3044" t="str">
            <v>ROLANDO FABIANCARRERACANTO</v>
          </cell>
          <cell r="B3044">
            <v>0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7830</v>
          </cell>
          <cell r="P3044">
            <v>7830</v>
          </cell>
          <cell r="Q3044">
            <v>0</v>
          </cell>
          <cell r="R3044">
            <v>7830</v>
          </cell>
          <cell r="S3044">
            <v>0</v>
          </cell>
          <cell r="T3044">
            <v>7830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7830</v>
          </cell>
        </row>
        <row r="3045">
          <cell r="A3045" t="str">
            <v xml:space="preserve">ROLANDO MARIO MENDEZ  NAVARRO </v>
          </cell>
          <cell r="B3045">
            <v>0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25375</v>
          </cell>
          <cell r="P3045">
            <v>25375</v>
          </cell>
          <cell r="Q3045">
            <v>0</v>
          </cell>
          <cell r="R3045">
            <v>25375</v>
          </cell>
          <cell r="S3045">
            <v>0</v>
          </cell>
          <cell r="T3045">
            <v>25375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25375</v>
          </cell>
        </row>
        <row r="3046">
          <cell r="A3046" t="str">
            <v xml:space="preserve">ROMAN DE JESUS BURGOS  MEDINA </v>
          </cell>
          <cell r="B3046">
            <v>0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12180</v>
          </cell>
          <cell r="P3046">
            <v>12180</v>
          </cell>
          <cell r="Q3046">
            <v>0</v>
          </cell>
          <cell r="R3046">
            <v>12180</v>
          </cell>
          <cell r="S3046">
            <v>0</v>
          </cell>
          <cell r="T3046">
            <v>12180</v>
          </cell>
          <cell r="U3046">
            <v>0</v>
          </cell>
          <cell r="V3046">
            <v>0</v>
          </cell>
          <cell r="W3046">
            <v>0</v>
          </cell>
          <cell r="X3046">
            <v>0</v>
          </cell>
          <cell r="Y3046">
            <v>12180</v>
          </cell>
        </row>
        <row r="3047">
          <cell r="A3047" t="str">
            <v>ROMAN EDUARDODE LA CRUZQUINTAL</v>
          </cell>
          <cell r="B3047">
            <v>0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11745</v>
          </cell>
          <cell r="P3047">
            <v>11745</v>
          </cell>
          <cell r="Q3047">
            <v>0</v>
          </cell>
          <cell r="R3047">
            <v>11745</v>
          </cell>
          <cell r="S3047">
            <v>0</v>
          </cell>
          <cell r="T3047">
            <v>11745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11745</v>
          </cell>
        </row>
        <row r="3048">
          <cell r="A3048" t="str">
            <v>ROMANVILACANO</v>
          </cell>
          <cell r="B3048">
            <v>0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5115</v>
          </cell>
          <cell r="O3048">
            <v>0</v>
          </cell>
          <cell r="P3048">
            <v>5115</v>
          </cell>
          <cell r="Q3048">
            <v>0</v>
          </cell>
          <cell r="R3048">
            <v>5115</v>
          </cell>
          <cell r="S3048">
            <v>0</v>
          </cell>
          <cell r="T3048">
            <v>5115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  <cell r="Y3048">
            <v>5115</v>
          </cell>
        </row>
        <row r="3049">
          <cell r="A3049" t="str">
            <v xml:space="preserve">ROMEL EDUARDO MARTIN  CAJUM </v>
          </cell>
          <cell r="B3049">
            <v>0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2175</v>
          </cell>
          <cell r="O3049">
            <v>0</v>
          </cell>
          <cell r="P3049">
            <v>2175</v>
          </cell>
          <cell r="Q3049">
            <v>0</v>
          </cell>
          <cell r="R3049">
            <v>2175</v>
          </cell>
          <cell r="S3049">
            <v>0</v>
          </cell>
          <cell r="T3049">
            <v>2175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  <cell r="Y3049">
            <v>2175</v>
          </cell>
        </row>
        <row r="3050">
          <cell r="A3050" t="str">
            <v xml:space="preserve">ROMEL FAUSTINO BABB  ANDRADE </v>
          </cell>
          <cell r="B3050">
            <v>0</v>
          </cell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41760</v>
          </cell>
          <cell r="P3050">
            <v>41760</v>
          </cell>
          <cell r="Q3050">
            <v>0</v>
          </cell>
          <cell r="R3050">
            <v>41760</v>
          </cell>
          <cell r="S3050">
            <v>0</v>
          </cell>
          <cell r="T3050">
            <v>41760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>
            <v>41760</v>
          </cell>
        </row>
        <row r="3051">
          <cell r="A3051" t="str">
            <v xml:space="preserve">ROMERO JAIME ROBERTO RAMON  </v>
          </cell>
          <cell r="B3051">
            <v>0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2610</v>
          </cell>
          <cell r="P3051">
            <v>2610</v>
          </cell>
          <cell r="Q3051">
            <v>0</v>
          </cell>
          <cell r="R3051">
            <v>2610</v>
          </cell>
          <cell r="S3051">
            <v>0</v>
          </cell>
          <cell r="T3051">
            <v>2610</v>
          </cell>
          <cell r="U3051">
            <v>0</v>
          </cell>
          <cell r="V3051">
            <v>0</v>
          </cell>
          <cell r="W3051">
            <v>0</v>
          </cell>
          <cell r="X3051">
            <v>0</v>
          </cell>
          <cell r="Y3051">
            <v>2610</v>
          </cell>
        </row>
        <row r="3052">
          <cell r="A3052" t="str">
            <v>ROMUALDOLEALMAY</v>
          </cell>
          <cell r="B3052">
            <v>0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3915</v>
          </cell>
          <cell r="O3052">
            <v>7830</v>
          </cell>
          <cell r="P3052">
            <v>11745</v>
          </cell>
          <cell r="Q3052">
            <v>0</v>
          </cell>
          <cell r="R3052">
            <v>11745</v>
          </cell>
          <cell r="S3052">
            <v>0</v>
          </cell>
          <cell r="T3052">
            <v>11745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  <cell r="Y3052">
            <v>11745</v>
          </cell>
        </row>
        <row r="3053">
          <cell r="A3053" t="str">
            <v>ROSA GLORIAMONREALCARRERA</v>
          </cell>
          <cell r="B3053">
            <v>0</v>
          </cell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7830</v>
          </cell>
          <cell r="P3053">
            <v>7830</v>
          </cell>
          <cell r="Q3053">
            <v>0</v>
          </cell>
          <cell r="R3053">
            <v>7830</v>
          </cell>
          <cell r="S3053">
            <v>0</v>
          </cell>
          <cell r="T3053">
            <v>7830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7830</v>
          </cell>
        </row>
        <row r="3054">
          <cell r="A3054" t="str">
            <v xml:space="preserve">ROSA ISELA GUTIERREZ  GARCIA </v>
          </cell>
          <cell r="B3054">
            <v>0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870</v>
          </cell>
          <cell r="O3054">
            <v>0</v>
          </cell>
          <cell r="P3054">
            <v>870</v>
          </cell>
          <cell r="Q3054">
            <v>0</v>
          </cell>
          <cell r="R3054">
            <v>870</v>
          </cell>
          <cell r="S3054">
            <v>0</v>
          </cell>
          <cell r="T3054">
            <v>870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  <cell r="Y3054">
            <v>870</v>
          </cell>
        </row>
        <row r="3055">
          <cell r="A3055" t="str">
            <v xml:space="preserve">ROSADO PEREZ MAURICIO JESUS  </v>
          </cell>
          <cell r="B3055">
            <v>0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1740</v>
          </cell>
          <cell r="P3055">
            <v>1740</v>
          </cell>
          <cell r="Q3055">
            <v>0</v>
          </cell>
          <cell r="R3055">
            <v>1740</v>
          </cell>
          <cell r="S3055">
            <v>0</v>
          </cell>
          <cell r="T3055">
            <v>1740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1740</v>
          </cell>
        </row>
        <row r="3056">
          <cell r="A3056" t="str">
            <v xml:space="preserve">ROSALBA MAYTE ALONSO  WILLIAMS </v>
          </cell>
          <cell r="B3056">
            <v>0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3480</v>
          </cell>
          <cell r="P3056">
            <v>3480</v>
          </cell>
          <cell r="Q3056">
            <v>0</v>
          </cell>
          <cell r="R3056">
            <v>3480</v>
          </cell>
          <cell r="S3056">
            <v>0</v>
          </cell>
          <cell r="T3056">
            <v>3480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3480</v>
          </cell>
        </row>
        <row r="3057">
          <cell r="A3057" t="str">
            <v>ROSALES RODAS NOE</v>
          </cell>
          <cell r="B3057">
            <v>0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7830</v>
          </cell>
          <cell r="P3057">
            <v>7830</v>
          </cell>
          <cell r="Q3057">
            <v>0</v>
          </cell>
          <cell r="R3057">
            <v>7830</v>
          </cell>
          <cell r="S3057">
            <v>0</v>
          </cell>
          <cell r="T3057">
            <v>7830</v>
          </cell>
          <cell r="U3057">
            <v>0</v>
          </cell>
          <cell r="V3057">
            <v>0</v>
          </cell>
          <cell r="W3057">
            <v>0</v>
          </cell>
          <cell r="X3057">
            <v>0</v>
          </cell>
          <cell r="Y3057">
            <v>7830</v>
          </cell>
        </row>
        <row r="3058">
          <cell r="A3058" t="str">
            <v>ROSARIO MARGARITASAYAVEDRASANCHEZ</v>
          </cell>
          <cell r="B3058">
            <v>0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2610</v>
          </cell>
          <cell r="P3058">
            <v>2610</v>
          </cell>
          <cell r="Q3058">
            <v>0</v>
          </cell>
          <cell r="R3058">
            <v>2610</v>
          </cell>
          <cell r="S3058">
            <v>0</v>
          </cell>
          <cell r="T3058">
            <v>2610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2610</v>
          </cell>
        </row>
        <row r="3059">
          <cell r="A3059" t="str">
            <v>ROSENDO DE JESUSPOOTLORA</v>
          </cell>
          <cell r="B3059">
            <v>0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7830</v>
          </cell>
          <cell r="P3059">
            <v>7830</v>
          </cell>
          <cell r="Q3059">
            <v>0</v>
          </cell>
          <cell r="R3059">
            <v>7830</v>
          </cell>
          <cell r="S3059">
            <v>0</v>
          </cell>
          <cell r="T3059">
            <v>7830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7830</v>
          </cell>
        </row>
        <row r="3060">
          <cell r="A3060" t="str">
            <v>ROSSANA SARAICONTRERASUUH</v>
          </cell>
          <cell r="B3060">
            <v>0</v>
          </cell>
          <cell r="C3060">
            <v>0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3915</v>
          </cell>
          <cell r="P3060">
            <v>3915</v>
          </cell>
          <cell r="Q3060">
            <v>0</v>
          </cell>
          <cell r="R3060">
            <v>3915</v>
          </cell>
          <cell r="S3060">
            <v>0</v>
          </cell>
          <cell r="T3060">
            <v>3915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  <cell r="Y3060">
            <v>3915</v>
          </cell>
        </row>
        <row r="3061">
          <cell r="A3061" t="str">
            <v>ROXANAESTEBANLUIS</v>
          </cell>
          <cell r="B3061">
            <v>0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11745</v>
          </cell>
          <cell r="P3061">
            <v>11745</v>
          </cell>
          <cell r="Q3061">
            <v>0</v>
          </cell>
          <cell r="R3061">
            <v>11745</v>
          </cell>
          <cell r="S3061">
            <v>0</v>
          </cell>
          <cell r="T3061">
            <v>11745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  <cell r="Y3061">
            <v>11745</v>
          </cell>
        </row>
        <row r="3062">
          <cell r="A3062" t="str">
            <v>ROXANAMARINVILLALOBOS</v>
          </cell>
          <cell r="B3062">
            <v>0</v>
          </cell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7830</v>
          </cell>
          <cell r="P3062">
            <v>7830</v>
          </cell>
          <cell r="Q3062">
            <v>0</v>
          </cell>
          <cell r="R3062">
            <v>7830</v>
          </cell>
          <cell r="S3062">
            <v>0</v>
          </cell>
          <cell r="T3062">
            <v>7830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>
            <v>7830</v>
          </cell>
        </row>
        <row r="3063">
          <cell r="A3063" t="str">
            <v>RUBEN ELOYFLORESARANDA</v>
          </cell>
          <cell r="B3063">
            <v>0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435</v>
          </cell>
          <cell r="P3063">
            <v>435</v>
          </cell>
          <cell r="Q3063">
            <v>0</v>
          </cell>
          <cell r="R3063">
            <v>435</v>
          </cell>
          <cell r="S3063">
            <v>0</v>
          </cell>
          <cell r="T3063">
            <v>435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435</v>
          </cell>
        </row>
        <row r="3064">
          <cell r="A3064" t="str">
            <v>RUBEN FRANCISCOGONZALEZDE LA CRUZ</v>
          </cell>
          <cell r="B3064">
            <v>0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4900</v>
          </cell>
          <cell r="P3064">
            <v>4900</v>
          </cell>
          <cell r="Q3064">
            <v>0</v>
          </cell>
          <cell r="R3064">
            <v>4900</v>
          </cell>
          <cell r="S3064">
            <v>0</v>
          </cell>
          <cell r="T3064">
            <v>4900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4900</v>
          </cell>
        </row>
        <row r="3065">
          <cell r="A3065" t="str">
            <v>RUBI LIBERTADFERNANDEZCANTO</v>
          </cell>
          <cell r="B3065">
            <v>0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1960</v>
          </cell>
          <cell r="P3065">
            <v>1960</v>
          </cell>
          <cell r="Q3065">
            <v>0</v>
          </cell>
          <cell r="R3065">
            <v>1960</v>
          </cell>
          <cell r="S3065">
            <v>0</v>
          </cell>
          <cell r="T3065">
            <v>1960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1960</v>
          </cell>
        </row>
        <row r="3066">
          <cell r="A3066" t="str">
            <v>RUBICELVENTURAAVALOS</v>
          </cell>
          <cell r="B3066">
            <v>0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5655</v>
          </cell>
          <cell r="P3066">
            <v>5655</v>
          </cell>
          <cell r="Q3066">
            <v>0</v>
          </cell>
          <cell r="R3066">
            <v>5655</v>
          </cell>
          <cell r="S3066">
            <v>0</v>
          </cell>
          <cell r="T3066">
            <v>5655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5655</v>
          </cell>
        </row>
        <row r="3067">
          <cell r="A3067" t="str">
            <v>RUDY JESUSPEREZMENDEZ</v>
          </cell>
          <cell r="B3067">
            <v>0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7830</v>
          </cell>
          <cell r="P3067">
            <v>7830</v>
          </cell>
          <cell r="Q3067">
            <v>0</v>
          </cell>
          <cell r="R3067">
            <v>7830</v>
          </cell>
          <cell r="S3067">
            <v>0</v>
          </cell>
          <cell r="T3067">
            <v>7830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  <cell r="Y3067">
            <v>7830</v>
          </cell>
        </row>
        <row r="3068">
          <cell r="A3068" t="str">
            <v xml:space="preserve">RUFINO OMAR UH  CASTILLO </v>
          </cell>
          <cell r="B3068">
            <v>0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870</v>
          </cell>
          <cell r="P3068">
            <v>870</v>
          </cell>
          <cell r="Q3068">
            <v>0</v>
          </cell>
          <cell r="R3068">
            <v>870</v>
          </cell>
          <cell r="S3068">
            <v>0</v>
          </cell>
          <cell r="T3068">
            <v>870</v>
          </cell>
          <cell r="U3068">
            <v>0</v>
          </cell>
          <cell r="V3068">
            <v>0</v>
          </cell>
          <cell r="W3068">
            <v>0</v>
          </cell>
          <cell r="X3068">
            <v>0</v>
          </cell>
          <cell r="Y3068">
            <v>870</v>
          </cell>
        </row>
        <row r="3069">
          <cell r="A3069" t="str">
            <v>RUIZ MARTIN OMAR EDUARDO</v>
          </cell>
          <cell r="B3069">
            <v>0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13500</v>
          </cell>
          <cell r="M3069">
            <v>0</v>
          </cell>
          <cell r="N3069">
            <v>0</v>
          </cell>
          <cell r="O3069">
            <v>0</v>
          </cell>
          <cell r="P3069">
            <v>13500</v>
          </cell>
          <cell r="Q3069">
            <v>0</v>
          </cell>
          <cell r="R3069">
            <v>13500</v>
          </cell>
          <cell r="S3069">
            <v>0</v>
          </cell>
          <cell r="T3069">
            <v>13500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  <cell r="Y3069">
            <v>13500</v>
          </cell>
        </row>
        <row r="3070">
          <cell r="A3070" t="str">
            <v>RUIZ NOVELO GUADALUPE DEL SOCORRO</v>
          </cell>
          <cell r="B3070">
            <v>0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4800</v>
          </cell>
          <cell r="M3070">
            <v>0</v>
          </cell>
          <cell r="N3070">
            <v>0</v>
          </cell>
          <cell r="O3070">
            <v>7830</v>
          </cell>
          <cell r="P3070">
            <v>12630</v>
          </cell>
          <cell r="Q3070">
            <v>0</v>
          </cell>
          <cell r="R3070">
            <v>12630</v>
          </cell>
          <cell r="S3070">
            <v>0</v>
          </cell>
          <cell r="T3070">
            <v>12630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12630</v>
          </cell>
        </row>
        <row r="3071">
          <cell r="A3071" t="str">
            <v>RUSSELL ALONSOCERONGRAJALES</v>
          </cell>
          <cell r="B3071">
            <v>0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18000</v>
          </cell>
          <cell r="P3071">
            <v>18000</v>
          </cell>
          <cell r="Q3071">
            <v>0</v>
          </cell>
          <cell r="R3071">
            <v>18000</v>
          </cell>
          <cell r="S3071">
            <v>0</v>
          </cell>
          <cell r="T3071">
            <v>18000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18000</v>
          </cell>
        </row>
        <row r="3072">
          <cell r="A3072" t="str">
            <v>VIATICOS</v>
          </cell>
          <cell r="B3072">
            <v>0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0</v>
          </cell>
        </row>
        <row r="3073">
          <cell r="A3073" t="str">
            <v>BENEFICIARIO</v>
          </cell>
          <cell r="B3073" t="str">
            <v>RUBRO EGRESOS</v>
          </cell>
          <cell r="C3073" t="str">
            <v>CUENTA</v>
          </cell>
          <cell r="D3073" t="str">
            <v>EJERCICIO 2010</v>
          </cell>
          <cell r="E3073" t="str">
            <v>EJERCICIO 2011</v>
          </cell>
          <cell r="F3073" t="str">
            <v>EJERCICIO 2012</v>
          </cell>
          <cell r="G3073" t="str">
            <v>EJERCICIO 2013</v>
          </cell>
          <cell r="H3073" t="str">
            <v>EJERCICIO 2014</v>
          </cell>
          <cell r="I3073" t="str">
            <v>EJERCICIO 2015</v>
          </cell>
          <cell r="J3073" t="str">
            <v>EJERCICIO 2016</v>
          </cell>
          <cell r="K3073" t="str">
            <v>Total Hasta 2016</v>
          </cell>
          <cell r="L3073" t="str">
            <v>EJERCICIO 2017</v>
          </cell>
          <cell r="M3073" t="str">
            <v>EJERCICIO 2018</v>
          </cell>
          <cell r="N3073" t="str">
            <v>EJERCICIO 2019</v>
          </cell>
          <cell r="O3073" t="str">
            <v>EJERCICIO 2020</v>
          </cell>
          <cell r="P3073" t="str">
            <v>Total general EGRESOS</v>
          </cell>
          <cell r="Q3073" t="str">
            <v>DIFERENCIA</v>
          </cell>
          <cell r="R3073" t="str">
            <v>SALDO EN BALANZA AL 31 DE DICIEMBRE 2020</v>
          </cell>
          <cell r="S3073" t="str">
            <v>CXP GENERADAS EN EL MES  (ENERO 2021)</v>
          </cell>
          <cell r="T3073" t="str">
            <v>TOTAL CXP AL 31 DE ENERO 2021</v>
          </cell>
          <cell r="U3073" t="str">
            <v>PAGOS CON RECURSOS PARA (ADEFAS 2020)</v>
          </cell>
          <cell r="V3073" t="str">
            <v>PAGOS VON RECURSOS PARA (PASIVOS 2020)</v>
          </cell>
          <cell r="W3073" t="str">
            <v>PAGOS CON RECURSOS 2021</v>
          </cell>
          <cell r="X3073" t="str">
            <v>TOTAL PAGADO EN EL MES DE ENERO 2021</v>
          </cell>
          <cell r="Y3073" t="str">
            <v>SALDO FINAL</v>
          </cell>
        </row>
        <row r="3074">
          <cell r="A3074" t="str">
            <v xml:space="preserve">RUTH RAQUELINE RODRIGUEZ  EK </v>
          </cell>
          <cell r="B3074">
            <v>0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870</v>
          </cell>
          <cell r="P3074">
            <v>870</v>
          </cell>
          <cell r="Q3074">
            <v>0</v>
          </cell>
          <cell r="R3074">
            <v>870</v>
          </cell>
          <cell r="S3074">
            <v>0</v>
          </cell>
          <cell r="T3074">
            <v>870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870</v>
          </cell>
        </row>
        <row r="3075">
          <cell r="A3075" t="str">
            <v>SAILY JAZMINCAUICHEUAN</v>
          </cell>
          <cell r="B3075">
            <v>0</v>
          </cell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5655</v>
          </cell>
          <cell r="P3075">
            <v>5655</v>
          </cell>
          <cell r="Q3075">
            <v>0</v>
          </cell>
          <cell r="R3075">
            <v>5655</v>
          </cell>
          <cell r="S3075">
            <v>0</v>
          </cell>
          <cell r="T3075">
            <v>5655</v>
          </cell>
          <cell r="U3075">
            <v>0</v>
          </cell>
          <cell r="V3075">
            <v>0</v>
          </cell>
          <cell r="W3075">
            <v>0</v>
          </cell>
          <cell r="X3075">
            <v>0</v>
          </cell>
          <cell r="Y3075">
            <v>5655</v>
          </cell>
        </row>
        <row r="3076">
          <cell r="A3076" t="str">
            <v>SAIR JOSUECAMPOSCASTILLO</v>
          </cell>
          <cell r="B3076">
            <v>0</v>
          </cell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435</v>
          </cell>
          <cell r="O3076">
            <v>0</v>
          </cell>
          <cell r="P3076">
            <v>435</v>
          </cell>
          <cell r="Q3076">
            <v>0</v>
          </cell>
          <cell r="R3076">
            <v>435</v>
          </cell>
          <cell r="S3076">
            <v>0</v>
          </cell>
          <cell r="T3076">
            <v>435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Y3076">
            <v>435</v>
          </cell>
        </row>
        <row r="3077">
          <cell r="A3077" t="str">
            <v>SALAZAR COBA DANIEL</v>
          </cell>
          <cell r="B3077">
            <v>0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2610</v>
          </cell>
          <cell r="P3077">
            <v>2610</v>
          </cell>
          <cell r="Q3077">
            <v>0</v>
          </cell>
          <cell r="R3077">
            <v>2610</v>
          </cell>
          <cell r="S3077">
            <v>0</v>
          </cell>
          <cell r="T3077">
            <v>2610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2610</v>
          </cell>
        </row>
        <row r="3078">
          <cell r="A3078" t="str">
            <v>SALVADOR ALONSO ONOFRE LOPEZ</v>
          </cell>
          <cell r="B3078">
            <v>0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5655</v>
          </cell>
          <cell r="P3078">
            <v>5655</v>
          </cell>
          <cell r="Q3078">
            <v>0</v>
          </cell>
          <cell r="R3078">
            <v>5655</v>
          </cell>
          <cell r="S3078">
            <v>0</v>
          </cell>
          <cell r="T3078">
            <v>5655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5655</v>
          </cell>
        </row>
        <row r="3079">
          <cell r="A3079" t="str">
            <v xml:space="preserve">SALVADOR ERNESTO JULIO  CARDOSO </v>
          </cell>
          <cell r="B3079">
            <v>0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13050</v>
          </cell>
          <cell r="O3079">
            <v>870</v>
          </cell>
          <cell r="P3079">
            <v>13920</v>
          </cell>
          <cell r="Q3079">
            <v>0</v>
          </cell>
          <cell r="R3079">
            <v>13920</v>
          </cell>
          <cell r="S3079">
            <v>0</v>
          </cell>
          <cell r="T3079">
            <v>13920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13920</v>
          </cell>
        </row>
        <row r="3080">
          <cell r="A3080" t="str">
            <v>SAMOS VITORIN JORGE ALEJANDRO</v>
          </cell>
          <cell r="B3080">
            <v>0</v>
          </cell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3915</v>
          </cell>
          <cell r="O3080">
            <v>7830</v>
          </cell>
          <cell r="P3080">
            <v>11745</v>
          </cell>
          <cell r="Q3080">
            <v>0</v>
          </cell>
          <cell r="R3080">
            <v>11745</v>
          </cell>
          <cell r="S3080">
            <v>0</v>
          </cell>
          <cell r="T3080">
            <v>11745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11745</v>
          </cell>
        </row>
        <row r="3081">
          <cell r="A3081" t="str">
            <v>SAMUEL ERNESTOHERRERAAGUILAR</v>
          </cell>
          <cell r="B3081">
            <v>0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3915</v>
          </cell>
          <cell r="O3081">
            <v>7830</v>
          </cell>
          <cell r="P3081">
            <v>11745</v>
          </cell>
          <cell r="Q3081">
            <v>0</v>
          </cell>
          <cell r="R3081">
            <v>11745</v>
          </cell>
          <cell r="S3081">
            <v>0</v>
          </cell>
          <cell r="T3081">
            <v>11745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11745</v>
          </cell>
        </row>
        <row r="3082">
          <cell r="A3082" t="str">
            <v>SAMUELCABRERADIAZ</v>
          </cell>
          <cell r="B3082">
            <v>0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2175</v>
          </cell>
          <cell r="P3082">
            <v>2175</v>
          </cell>
          <cell r="Q3082">
            <v>0</v>
          </cell>
          <cell r="R3082">
            <v>2175</v>
          </cell>
          <cell r="S3082">
            <v>0</v>
          </cell>
          <cell r="T3082">
            <v>2175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2175</v>
          </cell>
        </row>
        <row r="3083">
          <cell r="A3083" t="str">
            <v>SANABRIAAGUILARPEDROANTONIO</v>
          </cell>
          <cell r="B3083">
            <v>0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3915</v>
          </cell>
          <cell r="P3083">
            <v>3915</v>
          </cell>
          <cell r="Q3083">
            <v>0</v>
          </cell>
          <cell r="R3083">
            <v>3915</v>
          </cell>
          <cell r="S3083">
            <v>0</v>
          </cell>
          <cell r="T3083">
            <v>3915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3915</v>
          </cell>
        </row>
        <row r="3084">
          <cell r="A3084" t="str">
            <v>SANCHEZ ALAMILLA EDUARDO ABEL</v>
          </cell>
          <cell r="B3084">
            <v>0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600</v>
          </cell>
          <cell r="M3084">
            <v>0</v>
          </cell>
          <cell r="N3084">
            <v>0</v>
          </cell>
          <cell r="O3084">
            <v>0</v>
          </cell>
          <cell r="P3084">
            <v>600</v>
          </cell>
          <cell r="Q3084">
            <v>0</v>
          </cell>
          <cell r="R3084">
            <v>600</v>
          </cell>
          <cell r="S3084">
            <v>0</v>
          </cell>
          <cell r="T3084">
            <v>600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600</v>
          </cell>
        </row>
        <row r="3085">
          <cell r="A3085" t="str">
            <v>SANCHEZ BARAHONA LICINIO</v>
          </cell>
          <cell r="B3085">
            <v>0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7830</v>
          </cell>
          <cell r="P3085">
            <v>7830</v>
          </cell>
          <cell r="Q3085">
            <v>0</v>
          </cell>
          <cell r="R3085">
            <v>7830</v>
          </cell>
          <cell r="S3085">
            <v>0</v>
          </cell>
          <cell r="T3085">
            <v>7830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7830</v>
          </cell>
        </row>
        <row r="3086">
          <cell r="A3086" t="str">
            <v>SANCHEZ HAU RICARDO ROMAN</v>
          </cell>
          <cell r="B3086">
            <v>0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18875</v>
          </cell>
          <cell r="P3086">
            <v>18875</v>
          </cell>
          <cell r="Q3086">
            <v>0</v>
          </cell>
          <cell r="R3086">
            <v>18875</v>
          </cell>
          <cell r="S3086">
            <v>0</v>
          </cell>
          <cell r="T3086">
            <v>18875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18875</v>
          </cell>
        </row>
        <row r="3087">
          <cell r="A3087" t="str">
            <v>SANCHEZ IZQUIERDO SEBASTIAN</v>
          </cell>
          <cell r="B3087">
            <v>0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6525</v>
          </cell>
          <cell r="P3087">
            <v>6525</v>
          </cell>
          <cell r="Q3087">
            <v>0</v>
          </cell>
          <cell r="R3087">
            <v>6525</v>
          </cell>
          <cell r="S3087">
            <v>0</v>
          </cell>
          <cell r="T3087">
            <v>6525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6525</v>
          </cell>
        </row>
        <row r="3088">
          <cell r="A3088" t="str">
            <v xml:space="preserve">SANCHEZ MARIN MARCO ANTONIO  </v>
          </cell>
          <cell r="B3088">
            <v>0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14355</v>
          </cell>
          <cell r="O3088">
            <v>0</v>
          </cell>
          <cell r="P3088">
            <v>14355</v>
          </cell>
          <cell r="Q3088">
            <v>0</v>
          </cell>
          <cell r="R3088">
            <v>14355</v>
          </cell>
          <cell r="S3088">
            <v>0</v>
          </cell>
          <cell r="T3088">
            <v>14355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  <cell r="Y3088">
            <v>14355</v>
          </cell>
        </row>
        <row r="3089">
          <cell r="A3089" t="str">
            <v>SANCHEZ MARISCAL MARIA DEL JESUS</v>
          </cell>
          <cell r="B3089">
            <v>0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7830</v>
          </cell>
          <cell r="P3089">
            <v>7830</v>
          </cell>
          <cell r="Q3089">
            <v>0</v>
          </cell>
          <cell r="R3089">
            <v>7830</v>
          </cell>
          <cell r="S3089">
            <v>0</v>
          </cell>
          <cell r="T3089">
            <v>7830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  <cell r="Y3089">
            <v>7830</v>
          </cell>
        </row>
        <row r="3090">
          <cell r="A3090" t="str">
            <v xml:space="preserve">SANCHEZ PEREZ BELGICA GUADALUPE  </v>
          </cell>
          <cell r="B3090">
            <v>0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11310</v>
          </cell>
          <cell r="P3090">
            <v>11310</v>
          </cell>
          <cell r="Q3090">
            <v>0</v>
          </cell>
          <cell r="R3090">
            <v>11310</v>
          </cell>
          <cell r="S3090">
            <v>0</v>
          </cell>
          <cell r="T3090">
            <v>11310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11310</v>
          </cell>
        </row>
        <row r="3091">
          <cell r="A3091" t="str">
            <v>SANCHEZ POOT RAFAEL FRANCISCO</v>
          </cell>
          <cell r="B3091">
            <v>0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7830</v>
          </cell>
          <cell r="P3091">
            <v>7830</v>
          </cell>
          <cell r="Q3091">
            <v>0</v>
          </cell>
          <cell r="R3091">
            <v>7830</v>
          </cell>
          <cell r="S3091">
            <v>0</v>
          </cell>
          <cell r="T3091">
            <v>7830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  <cell r="Y3091">
            <v>7830</v>
          </cell>
        </row>
        <row r="3092">
          <cell r="A3092" t="str">
            <v>SANCHEZRIOSFERNANDO</v>
          </cell>
          <cell r="B3092">
            <v>0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7830</v>
          </cell>
          <cell r="P3092">
            <v>7830</v>
          </cell>
          <cell r="Q3092">
            <v>0</v>
          </cell>
          <cell r="R3092">
            <v>7830</v>
          </cell>
          <cell r="S3092">
            <v>0</v>
          </cell>
          <cell r="T3092">
            <v>7830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  <cell r="Y3092">
            <v>7830</v>
          </cell>
        </row>
        <row r="3093">
          <cell r="A3093" t="str">
            <v>SANDOVAL POOT CARLOS JOEL</v>
          </cell>
          <cell r="B3093">
            <v>0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5220</v>
          </cell>
          <cell r="P3093">
            <v>5220</v>
          </cell>
          <cell r="Q3093">
            <v>0</v>
          </cell>
          <cell r="R3093">
            <v>5220</v>
          </cell>
          <cell r="S3093">
            <v>0</v>
          </cell>
          <cell r="T3093">
            <v>5220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Y3093">
            <v>5220</v>
          </cell>
        </row>
        <row r="3094">
          <cell r="A3094" t="str">
            <v xml:space="preserve">SANDRA ELIDE PEREZ  MAY </v>
          </cell>
          <cell r="B3094">
            <v>0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4900</v>
          </cell>
          <cell r="P3094">
            <v>4900</v>
          </cell>
          <cell r="Q3094">
            <v>0</v>
          </cell>
          <cell r="R3094">
            <v>4900</v>
          </cell>
          <cell r="S3094">
            <v>0</v>
          </cell>
          <cell r="T3094">
            <v>4900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  <cell r="Y3094">
            <v>4900</v>
          </cell>
        </row>
        <row r="3095">
          <cell r="A3095" t="str">
            <v>SANDRA GABRIELAJIMENEZFLORES</v>
          </cell>
          <cell r="B3095">
            <v>0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1740</v>
          </cell>
          <cell r="P3095">
            <v>1740</v>
          </cell>
          <cell r="Q3095">
            <v>0</v>
          </cell>
          <cell r="R3095">
            <v>1740</v>
          </cell>
          <cell r="S3095">
            <v>0</v>
          </cell>
          <cell r="T3095">
            <v>1740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>
            <v>1740</v>
          </cell>
        </row>
        <row r="3096">
          <cell r="A3096" t="str">
            <v>SANDRA GRISCELLUNABARRERA</v>
          </cell>
          <cell r="B3096">
            <v>0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870</v>
          </cell>
          <cell r="P3096">
            <v>870</v>
          </cell>
          <cell r="Q3096">
            <v>0</v>
          </cell>
          <cell r="R3096">
            <v>870</v>
          </cell>
          <cell r="S3096">
            <v>0</v>
          </cell>
          <cell r="T3096">
            <v>870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  <cell r="Y3096">
            <v>870</v>
          </cell>
        </row>
        <row r="3097">
          <cell r="A3097" t="str">
            <v xml:space="preserve">SANDY ISMAEL LLANES  BELTRAN </v>
          </cell>
          <cell r="B3097">
            <v>0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3480</v>
          </cell>
          <cell r="P3097">
            <v>3480</v>
          </cell>
          <cell r="Q3097">
            <v>0</v>
          </cell>
          <cell r="R3097">
            <v>3480</v>
          </cell>
          <cell r="S3097">
            <v>0</v>
          </cell>
          <cell r="T3097">
            <v>3480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3480</v>
          </cell>
        </row>
        <row r="3098">
          <cell r="A3098" t="str">
            <v>SANTA ISABELMEDINACARRILLO</v>
          </cell>
          <cell r="B3098">
            <v>0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5655</v>
          </cell>
          <cell r="P3098">
            <v>5655</v>
          </cell>
          <cell r="Q3098">
            <v>0</v>
          </cell>
          <cell r="R3098">
            <v>5655</v>
          </cell>
          <cell r="S3098">
            <v>0</v>
          </cell>
          <cell r="T3098">
            <v>5655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>
            <v>5655</v>
          </cell>
        </row>
        <row r="3099">
          <cell r="A3099" t="str">
            <v xml:space="preserve">SANTIAGO CORDOVA ALBERTO   </v>
          </cell>
          <cell r="B3099">
            <v>0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4350</v>
          </cell>
          <cell r="P3099">
            <v>4350</v>
          </cell>
          <cell r="Q3099">
            <v>0</v>
          </cell>
          <cell r="R3099">
            <v>4350</v>
          </cell>
          <cell r="S3099">
            <v>0</v>
          </cell>
          <cell r="T3099">
            <v>4350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4350</v>
          </cell>
        </row>
        <row r="3100">
          <cell r="A3100" t="str">
            <v>SANTIAGO SARABIA RAFAEL</v>
          </cell>
          <cell r="B3100">
            <v>0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7830</v>
          </cell>
          <cell r="P3100">
            <v>7830</v>
          </cell>
          <cell r="Q3100">
            <v>0</v>
          </cell>
          <cell r="R3100">
            <v>7830</v>
          </cell>
          <cell r="S3100">
            <v>0</v>
          </cell>
          <cell r="T3100">
            <v>7830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7830</v>
          </cell>
        </row>
        <row r="3101">
          <cell r="A3101" t="str">
            <v>SANTOS DOMINGUEZ FELIX WALDEMAR</v>
          </cell>
          <cell r="B3101">
            <v>0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7200</v>
          </cell>
          <cell r="M3101">
            <v>0</v>
          </cell>
          <cell r="N3101">
            <v>0</v>
          </cell>
          <cell r="O3101">
            <v>0</v>
          </cell>
          <cell r="P3101">
            <v>7200</v>
          </cell>
          <cell r="Q3101">
            <v>0</v>
          </cell>
          <cell r="R3101">
            <v>7200</v>
          </cell>
          <cell r="S3101">
            <v>0</v>
          </cell>
          <cell r="T3101">
            <v>7200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  <cell r="Y3101">
            <v>7200</v>
          </cell>
        </row>
        <row r="3102">
          <cell r="A3102" t="str">
            <v xml:space="preserve">SANTOS GASTON MAY  CASTILLO </v>
          </cell>
          <cell r="B3102">
            <v>0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13920</v>
          </cell>
          <cell r="P3102">
            <v>13920</v>
          </cell>
          <cell r="Q3102">
            <v>0</v>
          </cell>
          <cell r="R3102">
            <v>13920</v>
          </cell>
          <cell r="S3102">
            <v>0</v>
          </cell>
          <cell r="T3102">
            <v>13920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13920</v>
          </cell>
        </row>
        <row r="3103">
          <cell r="A3103" t="str">
            <v>SANTOS HILARIOTECMAY</v>
          </cell>
          <cell r="B3103">
            <v>0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2610</v>
          </cell>
          <cell r="P3103">
            <v>2610</v>
          </cell>
          <cell r="Q3103">
            <v>0</v>
          </cell>
          <cell r="R3103">
            <v>2610</v>
          </cell>
          <cell r="S3103">
            <v>0</v>
          </cell>
          <cell r="T3103">
            <v>2610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2610</v>
          </cell>
        </row>
        <row r="3104">
          <cell r="A3104" t="str">
            <v>SANTOSANCHEZJIMENEZ</v>
          </cell>
          <cell r="B3104">
            <v>0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7830</v>
          </cell>
          <cell r="P3104">
            <v>7830</v>
          </cell>
          <cell r="Q3104">
            <v>0</v>
          </cell>
          <cell r="R3104">
            <v>7830</v>
          </cell>
          <cell r="S3104">
            <v>0</v>
          </cell>
          <cell r="T3104">
            <v>7830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7830</v>
          </cell>
        </row>
        <row r="3105">
          <cell r="A3105" t="str">
            <v>SATURNINODOBLADOCANUL</v>
          </cell>
          <cell r="B3105">
            <v>0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2610</v>
          </cell>
          <cell r="P3105">
            <v>2610</v>
          </cell>
          <cell r="Q3105">
            <v>0</v>
          </cell>
          <cell r="R3105">
            <v>2610</v>
          </cell>
          <cell r="S3105">
            <v>0</v>
          </cell>
          <cell r="T3105">
            <v>2610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2610</v>
          </cell>
        </row>
        <row r="3106">
          <cell r="A3106" t="str">
            <v xml:space="preserve">SAUL PEREZ  CORDOVA 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3915</v>
          </cell>
          <cell r="P3106">
            <v>3915</v>
          </cell>
          <cell r="Q3106">
            <v>0</v>
          </cell>
          <cell r="R3106">
            <v>3915</v>
          </cell>
          <cell r="S3106">
            <v>0</v>
          </cell>
          <cell r="T3106">
            <v>3915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3915</v>
          </cell>
        </row>
        <row r="3107">
          <cell r="A3107" t="str">
            <v>SAUL URIELUCANNAHUAT</v>
          </cell>
          <cell r="B3107">
            <v>0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3915</v>
          </cell>
          <cell r="P3107">
            <v>3915</v>
          </cell>
          <cell r="Q3107">
            <v>0</v>
          </cell>
          <cell r="R3107">
            <v>3915</v>
          </cell>
          <cell r="S3107">
            <v>0</v>
          </cell>
          <cell r="T3107">
            <v>3915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3915</v>
          </cell>
        </row>
        <row r="3108">
          <cell r="A3108" t="str">
            <v>SAULMERIDAHERNANDEZ</v>
          </cell>
          <cell r="B3108">
            <v>0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12180</v>
          </cell>
          <cell r="P3108">
            <v>12180</v>
          </cell>
          <cell r="Q3108">
            <v>0</v>
          </cell>
          <cell r="R3108">
            <v>12180</v>
          </cell>
          <cell r="S3108">
            <v>0</v>
          </cell>
          <cell r="T3108">
            <v>12180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>
            <v>12180</v>
          </cell>
        </row>
        <row r="3109">
          <cell r="A3109" t="str">
            <v>SEBASTIANHERNANDEZRIVERA</v>
          </cell>
          <cell r="B3109">
            <v>0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15660</v>
          </cell>
          <cell r="P3109">
            <v>15660</v>
          </cell>
          <cell r="Q3109">
            <v>0</v>
          </cell>
          <cell r="R3109">
            <v>15660</v>
          </cell>
          <cell r="S3109">
            <v>0</v>
          </cell>
          <cell r="T3109">
            <v>15660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15660</v>
          </cell>
        </row>
        <row r="3110">
          <cell r="A3110" t="str">
            <v xml:space="preserve">SERGIO ALEJANDRO SANTAMARIA  PALOMO </v>
          </cell>
          <cell r="B3110">
            <v>0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4900</v>
          </cell>
          <cell r="P3110">
            <v>4900</v>
          </cell>
          <cell r="Q3110">
            <v>0</v>
          </cell>
          <cell r="R3110">
            <v>4900</v>
          </cell>
          <cell r="S3110">
            <v>0</v>
          </cell>
          <cell r="T3110">
            <v>4900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4900</v>
          </cell>
        </row>
        <row r="3111">
          <cell r="A3111" t="str">
            <v>SERGIO MIGUELLAGUNESMORA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7830</v>
          </cell>
          <cell r="P3111">
            <v>7830</v>
          </cell>
          <cell r="Q3111">
            <v>0</v>
          </cell>
          <cell r="R3111">
            <v>7830</v>
          </cell>
          <cell r="S3111">
            <v>0</v>
          </cell>
          <cell r="T3111">
            <v>7830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7830</v>
          </cell>
        </row>
        <row r="3112">
          <cell r="A3112" t="str">
            <v>SERGIO SEVERIANOSALGADOHERNANDEZ</v>
          </cell>
          <cell r="B3112">
            <v>0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32625</v>
          </cell>
          <cell r="O3112">
            <v>48285</v>
          </cell>
          <cell r="P3112">
            <v>80910</v>
          </cell>
          <cell r="Q3112">
            <v>0</v>
          </cell>
          <cell r="R3112">
            <v>80910</v>
          </cell>
          <cell r="S3112">
            <v>0</v>
          </cell>
          <cell r="T3112">
            <v>80910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80910</v>
          </cell>
        </row>
        <row r="3113">
          <cell r="A3113" t="str">
            <v>SERGIOHIPOLITOAGUILAR</v>
          </cell>
          <cell r="B3113">
            <v>0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7830</v>
          </cell>
          <cell r="P3113">
            <v>7830</v>
          </cell>
          <cell r="Q3113">
            <v>0</v>
          </cell>
          <cell r="R3113">
            <v>7830</v>
          </cell>
          <cell r="S3113">
            <v>0</v>
          </cell>
          <cell r="T3113">
            <v>7830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>
            <v>7830</v>
          </cell>
        </row>
        <row r="3114">
          <cell r="A3114" t="str">
            <v xml:space="preserve">SERRANO MUÑOZ JESUS ABUNDIO  </v>
          </cell>
          <cell r="B3114">
            <v>0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3915</v>
          </cell>
          <cell r="O3114">
            <v>7830</v>
          </cell>
          <cell r="P3114">
            <v>11745</v>
          </cell>
          <cell r="Q3114">
            <v>0</v>
          </cell>
          <cell r="R3114">
            <v>11745</v>
          </cell>
          <cell r="S3114">
            <v>0</v>
          </cell>
          <cell r="T3114">
            <v>11745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11745</v>
          </cell>
        </row>
        <row r="3115">
          <cell r="A3115" t="str">
            <v>SHIRLEY SARAINOVELOQUIÑONES</v>
          </cell>
          <cell r="B3115">
            <v>0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5655</v>
          </cell>
          <cell r="P3115">
            <v>5655</v>
          </cell>
          <cell r="Q3115">
            <v>0</v>
          </cell>
          <cell r="R3115">
            <v>5655</v>
          </cell>
          <cell r="S3115">
            <v>0</v>
          </cell>
          <cell r="T3115">
            <v>5655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5655</v>
          </cell>
        </row>
        <row r="3116">
          <cell r="A3116" t="str">
            <v>SIDNEY POLETPUCMOJON</v>
          </cell>
          <cell r="B3116">
            <v>0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4900</v>
          </cell>
          <cell r="P3116">
            <v>4900</v>
          </cell>
          <cell r="Q3116">
            <v>0</v>
          </cell>
          <cell r="R3116">
            <v>4900</v>
          </cell>
          <cell r="S3116">
            <v>0</v>
          </cell>
          <cell r="T3116">
            <v>4900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4900</v>
          </cell>
        </row>
        <row r="3117">
          <cell r="A3117" t="str">
            <v>SILVIA ALICIAGARCIAZAPATA</v>
          </cell>
          <cell r="B3117">
            <v>0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1000</v>
          </cell>
          <cell r="P3117">
            <v>1000</v>
          </cell>
          <cell r="Q3117">
            <v>0</v>
          </cell>
          <cell r="R3117">
            <v>1000</v>
          </cell>
          <cell r="S3117">
            <v>0</v>
          </cell>
          <cell r="T3117">
            <v>1000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1000</v>
          </cell>
        </row>
        <row r="3118">
          <cell r="A3118" t="str">
            <v xml:space="preserve">SILVIA AZUCENA MANZANERO  GIL </v>
          </cell>
          <cell r="B3118">
            <v>0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2450</v>
          </cell>
          <cell r="P3118">
            <v>2450</v>
          </cell>
          <cell r="Q3118">
            <v>0</v>
          </cell>
          <cell r="R3118">
            <v>2450</v>
          </cell>
          <cell r="S3118">
            <v>0</v>
          </cell>
          <cell r="T3118">
            <v>2450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2450</v>
          </cell>
        </row>
        <row r="3119">
          <cell r="A3119" t="str">
            <v xml:space="preserve">SILVIA MARIBEL RIVAS  NOH </v>
          </cell>
          <cell r="B3119">
            <v>0</v>
          </cell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7240</v>
          </cell>
          <cell r="P3119">
            <v>7240</v>
          </cell>
          <cell r="Q3119">
            <v>0</v>
          </cell>
          <cell r="R3119">
            <v>7240</v>
          </cell>
          <cell r="S3119">
            <v>0</v>
          </cell>
          <cell r="T3119">
            <v>7240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  <cell r="Y3119">
            <v>7240</v>
          </cell>
        </row>
        <row r="3120">
          <cell r="A3120" t="str">
            <v>VIATICOS</v>
          </cell>
          <cell r="B3120">
            <v>0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</row>
        <row r="3121">
          <cell r="A3121" t="str">
            <v>BENEFICIARIO</v>
          </cell>
          <cell r="B3121" t="str">
            <v>RUBRO EGRESOS</v>
          </cell>
          <cell r="C3121" t="str">
            <v>CUENTA</v>
          </cell>
          <cell r="D3121" t="str">
            <v>EJERCICIO 2010</v>
          </cell>
          <cell r="E3121" t="str">
            <v>EJERCICIO 2011</v>
          </cell>
          <cell r="F3121" t="str">
            <v>EJERCICIO 2012</v>
          </cell>
          <cell r="G3121" t="str">
            <v>EJERCICIO 2013</v>
          </cell>
          <cell r="H3121" t="str">
            <v>EJERCICIO 2014</v>
          </cell>
          <cell r="I3121" t="str">
            <v>EJERCICIO 2015</v>
          </cell>
          <cell r="J3121" t="str">
            <v>EJERCICIO 2016</v>
          </cell>
          <cell r="K3121" t="str">
            <v>Total Hasta 2016</v>
          </cell>
          <cell r="L3121" t="str">
            <v>EJERCICIO 2017</v>
          </cell>
          <cell r="M3121" t="str">
            <v>EJERCICIO 2018</v>
          </cell>
          <cell r="N3121" t="str">
            <v>EJERCICIO 2019</v>
          </cell>
          <cell r="O3121" t="str">
            <v>EJERCICIO 2020</v>
          </cell>
          <cell r="P3121" t="str">
            <v>Total general EGRESOS</v>
          </cell>
          <cell r="Q3121" t="str">
            <v>DIFERENCIA</v>
          </cell>
          <cell r="R3121" t="str">
            <v>SALDO EN BALANZA AL 31 DE DICIEMBRE 2020</v>
          </cell>
          <cell r="S3121" t="str">
            <v>CXP GENERADAS EN EL MES  (ENERO 2021)</v>
          </cell>
          <cell r="T3121" t="str">
            <v>TOTAL CXP AL 31 DE ENERO 2021</v>
          </cell>
          <cell r="U3121" t="str">
            <v>PAGOS CON RECURSOS PARA (ADEFAS 2020)</v>
          </cell>
          <cell r="V3121" t="str">
            <v>PAGOS VON RECURSOS PARA (PASIVOS 2020)</v>
          </cell>
          <cell r="W3121" t="str">
            <v>PAGOS CON RECURSOS 2021</v>
          </cell>
          <cell r="X3121" t="str">
            <v>TOTAL PAGADO EN EL MES DE ENERO 2021</v>
          </cell>
          <cell r="Y3121" t="str">
            <v>SALDO FINAL</v>
          </cell>
        </row>
        <row r="3122">
          <cell r="A3122" t="str">
            <v xml:space="preserve">SILVIA YADIRA ESCOBEDO  TREJO </v>
          </cell>
          <cell r="B3122">
            <v>0</v>
          </cell>
          <cell r="C3122">
            <v>0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16530</v>
          </cell>
          <cell r="P3122">
            <v>16530</v>
          </cell>
          <cell r="Q3122">
            <v>0</v>
          </cell>
          <cell r="R3122">
            <v>16530</v>
          </cell>
          <cell r="S3122">
            <v>0</v>
          </cell>
          <cell r="T3122">
            <v>16530</v>
          </cell>
          <cell r="U3122">
            <v>0</v>
          </cell>
          <cell r="V3122">
            <v>0</v>
          </cell>
          <cell r="W3122">
            <v>0</v>
          </cell>
          <cell r="X3122">
            <v>0</v>
          </cell>
          <cell r="Y3122">
            <v>16530</v>
          </cell>
        </row>
        <row r="3123">
          <cell r="A3123" t="str">
            <v xml:space="preserve">SILVIANO MAZABA  CRUZ </v>
          </cell>
          <cell r="B3123">
            <v>0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2610</v>
          </cell>
          <cell r="P3123">
            <v>2610</v>
          </cell>
          <cell r="Q3123">
            <v>0</v>
          </cell>
          <cell r="R3123">
            <v>2610</v>
          </cell>
          <cell r="S3123">
            <v>0</v>
          </cell>
          <cell r="T3123">
            <v>2610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  <cell r="Y3123">
            <v>2610</v>
          </cell>
        </row>
        <row r="3124">
          <cell r="A3124" t="str">
            <v>SISLEY ASTRIDCANULCANSINO</v>
          </cell>
          <cell r="B3124">
            <v>0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3045</v>
          </cell>
          <cell r="P3124">
            <v>3045</v>
          </cell>
          <cell r="Q3124">
            <v>0</v>
          </cell>
          <cell r="R3124">
            <v>3045</v>
          </cell>
          <cell r="S3124">
            <v>0</v>
          </cell>
          <cell r="T3124">
            <v>3045</v>
          </cell>
          <cell r="U3124">
            <v>0</v>
          </cell>
          <cell r="V3124">
            <v>0</v>
          </cell>
          <cell r="W3124">
            <v>0</v>
          </cell>
          <cell r="X3124">
            <v>0</v>
          </cell>
          <cell r="Y3124">
            <v>3045</v>
          </cell>
        </row>
        <row r="3125">
          <cell r="A3125" t="str">
            <v>SOLIS EVIA IRVING ADRIAN</v>
          </cell>
          <cell r="B3125">
            <v>0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1740</v>
          </cell>
          <cell r="O3125">
            <v>0</v>
          </cell>
          <cell r="P3125">
            <v>1740</v>
          </cell>
          <cell r="Q3125">
            <v>0</v>
          </cell>
          <cell r="R3125">
            <v>1740</v>
          </cell>
          <cell r="S3125">
            <v>0</v>
          </cell>
          <cell r="T3125">
            <v>1740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1740</v>
          </cell>
        </row>
        <row r="3126">
          <cell r="A3126" t="str">
            <v>SOLIS GONZALEZ MARIO JOSE</v>
          </cell>
          <cell r="B3126">
            <v>0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600</v>
          </cell>
          <cell r="M3126">
            <v>0</v>
          </cell>
          <cell r="N3126">
            <v>0</v>
          </cell>
          <cell r="O3126">
            <v>0</v>
          </cell>
          <cell r="P3126">
            <v>600</v>
          </cell>
          <cell r="Q3126">
            <v>0</v>
          </cell>
          <cell r="R3126">
            <v>600</v>
          </cell>
          <cell r="S3126">
            <v>0</v>
          </cell>
          <cell r="T3126">
            <v>600</v>
          </cell>
          <cell r="U3126">
            <v>0</v>
          </cell>
          <cell r="V3126">
            <v>0</v>
          </cell>
          <cell r="W3126">
            <v>0</v>
          </cell>
          <cell r="X3126">
            <v>0</v>
          </cell>
          <cell r="Y3126">
            <v>600</v>
          </cell>
        </row>
        <row r="3127">
          <cell r="A3127" t="str">
            <v xml:space="preserve">SOLIS HAU JOSE FRANCISCO  </v>
          </cell>
          <cell r="B3127">
            <v>0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15660</v>
          </cell>
          <cell r="P3127">
            <v>15660</v>
          </cell>
          <cell r="Q3127">
            <v>0</v>
          </cell>
          <cell r="R3127">
            <v>15660</v>
          </cell>
          <cell r="S3127">
            <v>0</v>
          </cell>
          <cell r="T3127">
            <v>15660</v>
          </cell>
          <cell r="U3127">
            <v>0</v>
          </cell>
          <cell r="V3127">
            <v>0</v>
          </cell>
          <cell r="W3127">
            <v>0</v>
          </cell>
          <cell r="X3127">
            <v>0</v>
          </cell>
          <cell r="Y3127">
            <v>15660</v>
          </cell>
        </row>
        <row r="3128">
          <cell r="A3128" t="str">
            <v xml:space="preserve">SOLIS RODRIGUEZ MANUEL JESUS  </v>
          </cell>
          <cell r="B3128">
            <v>0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5655</v>
          </cell>
          <cell r="P3128">
            <v>5655</v>
          </cell>
          <cell r="Q3128">
            <v>0</v>
          </cell>
          <cell r="R3128">
            <v>5655</v>
          </cell>
          <cell r="S3128">
            <v>0</v>
          </cell>
          <cell r="T3128">
            <v>5655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5655</v>
          </cell>
        </row>
        <row r="3129">
          <cell r="A3129" t="str">
            <v xml:space="preserve">SOSA GREGORIO </v>
          </cell>
          <cell r="B3129">
            <v>0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3915</v>
          </cell>
          <cell r="O3129">
            <v>7830</v>
          </cell>
          <cell r="P3129">
            <v>11745</v>
          </cell>
          <cell r="Q3129">
            <v>0</v>
          </cell>
          <cell r="R3129">
            <v>11745</v>
          </cell>
          <cell r="S3129">
            <v>0</v>
          </cell>
          <cell r="T3129">
            <v>11745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11745</v>
          </cell>
        </row>
        <row r="3130">
          <cell r="A3130" t="str">
            <v>STEPHAN JOSHUALUGOCELIO</v>
          </cell>
          <cell r="B3130">
            <v>0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7830</v>
          </cell>
          <cell r="P3130">
            <v>7830</v>
          </cell>
          <cell r="Q3130">
            <v>0</v>
          </cell>
          <cell r="R3130">
            <v>7830</v>
          </cell>
          <cell r="S3130">
            <v>0</v>
          </cell>
          <cell r="T3130">
            <v>7830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7830</v>
          </cell>
        </row>
        <row r="3131">
          <cell r="A3131" t="str">
            <v>SUAREZ CRUZ SHEILA GUADALUPE</v>
          </cell>
          <cell r="B3131">
            <v>0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5655</v>
          </cell>
          <cell r="P3131">
            <v>5655</v>
          </cell>
          <cell r="Q3131">
            <v>0</v>
          </cell>
          <cell r="R3131">
            <v>5655</v>
          </cell>
          <cell r="S3131">
            <v>0</v>
          </cell>
          <cell r="T3131">
            <v>5655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5655</v>
          </cell>
        </row>
        <row r="3132">
          <cell r="A3132" t="str">
            <v>SULUB EUAN JAVIER</v>
          </cell>
          <cell r="B3132">
            <v>0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6090</v>
          </cell>
          <cell r="P3132">
            <v>6090</v>
          </cell>
          <cell r="Q3132">
            <v>0</v>
          </cell>
          <cell r="R3132">
            <v>6090</v>
          </cell>
          <cell r="S3132">
            <v>0</v>
          </cell>
          <cell r="T3132">
            <v>6090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>
            <v>6090</v>
          </cell>
        </row>
        <row r="3133">
          <cell r="A3133" t="str">
            <v>SUSANA ELIZABETHRIVASORILLA</v>
          </cell>
          <cell r="B3133">
            <v>0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1740</v>
          </cell>
          <cell r="P3133">
            <v>1740</v>
          </cell>
          <cell r="Q3133">
            <v>0</v>
          </cell>
          <cell r="R3133">
            <v>1740</v>
          </cell>
          <cell r="S3133">
            <v>0</v>
          </cell>
          <cell r="T3133">
            <v>1740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Y3133">
            <v>1740</v>
          </cell>
        </row>
        <row r="3134">
          <cell r="A3134" t="str">
            <v>TANYAAGUILARTORRES</v>
          </cell>
          <cell r="B3134">
            <v>0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6960</v>
          </cell>
          <cell r="P3134">
            <v>6960</v>
          </cell>
          <cell r="Q3134">
            <v>0</v>
          </cell>
          <cell r="R3134">
            <v>6960</v>
          </cell>
          <cell r="S3134">
            <v>0</v>
          </cell>
          <cell r="T3134">
            <v>6960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6960</v>
          </cell>
        </row>
        <row r="3135">
          <cell r="A3135" t="str">
            <v>TEC ESTRADA LUIS</v>
          </cell>
          <cell r="B3135">
            <v>0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13485</v>
          </cell>
          <cell r="P3135">
            <v>13485</v>
          </cell>
          <cell r="Q3135">
            <v>0</v>
          </cell>
          <cell r="R3135">
            <v>13485</v>
          </cell>
          <cell r="S3135">
            <v>0</v>
          </cell>
          <cell r="T3135">
            <v>13485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13485</v>
          </cell>
        </row>
        <row r="3136">
          <cell r="A3136" t="str">
            <v>TERESA GABRIELAESQUIVELAVILA</v>
          </cell>
          <cell r="B3136">
            <v>0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4000</v>
          </cell>
          <cell r="P3136">
            <v>4000</v>
          </cell>
          <cell r="Q3136">
            <v>0</v>
          </cell>
          <cell r="R3136">
            <v>4000</v>
          </cell>
          <cell r="S3136">
            <v>0</v>
          </cell>
          <cell r="T3136">
            <v>4000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4000</v>
          </cell>
        </row>
        <row r="3137">
          <cell r="A3137" t="str">
            <v xml:space="preserve">TIMAR ALATORRE  CHACON </v>
          </cell>
          <cell r="B3137">
            <v>0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1740</v>
          </cell>
          <cell r="P3137">
            <v>1740</v>
          </cell>
          <cell r="Q3137">
            <v>0</v>
          </cell>
          <cell r="R3137">
            <v>1740</v>
          </cell>
          <cell r="S3137">
            <v>0</v>
          </cell>
          <cell r="T3137">
            <v>1740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>
            <v>1740</v>
          </cell>
        </row>
        <row r="3138">
          <cell r="A3138" t="str">
            <v>TOLEN HERRERA FELIPE</v>
          </cell>
          <cell r="B3138">
            <v>0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6000</v>
          </cell>
          <cell r="M3138">
            <v>0</v>
          </cell>
          <cell r="N3138">
            <v>0</v>
          </cell>
          <cell r="O3138">
            <v>0</v>
          </cell>
          <cell r="P3138">
            <v>6000</v>
          </cell>
          <cell r="Q3138">
            <v>0</v>
          </cell>
          <cell r="R3138">
            <v>6000</v>
          </cell>
          <cell r="S3138">
            <v>0</v>
          </cell>
          <cell r="T3138">
            <v>6000</v>
          </cell>
          <cell r="U3138">
            <v>0</v>
          </cell>
          <cell r="V3138">
            <v>0</v>
          </cell>
          <cell r="W3138">
            <v>0</v>
          </cell>
          <cell r="X3138">
            <v>0</v>
          </cell>
          <cell r="Y3138">
            <v>6000</v>
          </cell>
        </row>
        <row r="3139">
          <cell r="A3139" t="str">
            <v xml:space="preserve">TOMAS HERNANDEZ  MARIN </v>
          </cell>
          <cell r="B3139">
            <v>0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7830</v>
          </cell>
          <cell r="P3139">
            <v>7830</v>
          </cell>
          <cell r="Q3139">
            <v>0</v>
          </cell>
          <cell r="R3139">
            <v>7830</v>
          </cell>
          <cell r="S3139">
            <v>0</v>
          </cell>
          <cell r="T3139">
            <v>7830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7830</v>
          </cell>
        </row>
        <row r="3140">
          <cell r="A3140" t="str">
            <v>TOMASDIAZENRIQUE</v>
          </cell>
          <cell r="B3140">
            <v>0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4900</v>
          </cell>
          <cell r="P3140">
            <v>4900</v>
          </cell>
          <cell r="Q3140">
            <v>0</v>
          </cell>
          <cell r="R3140">
            <v>4900</v>
          </cell>
          <cell r="S3140">
            <v>0</v>
          </cell>
          <cell r="T3140">
            <v>4900</v>
          </cell>
          <cell r="U3140">
            <v>0</v>
          </cell>
          <cell r="V3140">
            <v>0</v>
          </cell>
          <cell r="W3140">
            <v>0</v>
          </cell>
          <cell r="X3140">
            <v>0</v>
          </cell>
          <cell r="Y3140">
            <v>4900</v>
          </cell>
        </row>
        <row r="3141">
          <cell r="A3141" t="str">
            <v>TOMASSANCHEZCABRERA</v>
          </cell>
          <cell r="B3141">
            <v>0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500</v>
          </cell>
          <cell r="O3141">
            <v>0</v>
          </cell>
          <cell r="P3141">
            <v>500</v>
          </cell>
          <cell r="Q3141">
            <v>0</v>
          </cell>
          <cell r="R3141">
            <v>500</v>
          </cell>
          <cell r="S3141">
            <v>0</v>
          </cell>
          <cell r="T3141">
            <v>500</v>
          </cell>
          <cell r="U3141">
            <v>0</v>
          </cell>
          <cell r="V3141">
            <v>0</v>
          </cell>
          <cell r="W3141">
            <v>0</v>
          </cell>
          <cell r="X3141">
            <v>0</v>
          </cell>
          <cell r="Y3141">
            <v>500</v>
          </cell>
        </row>
        <row r="3142">
          <cell r="A3142" t="str">
            <v>TORRES  PALACIOS  BALTAZAR</v>
          </cell>
          <cell r="B3142">
            <v>0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3915</v>
          </cell>
          <cell r="P3142">
            <v>3915</v>
          </cell>
          <cell r="Q3142">
            <v>0</v>
          </cell>
          <cell r="R3142">
            <v>3915</v>
          </cell>
          <cell r="S3142">
            <v>0</v>
          </cell>
          <cell r="T3142">
            <v>3915</v>
          </cell>
          <cell r="U3142">
            <v>0</v>
          </cell>
          <cell r="V3142">
            <v>0</v>
          </cell>
          <cell r="W3142">
            <v>0</v>
          </cell>
          <cell r="X3142">
            <v>0</v>
          </cell>
          <cell r="Y3142">
            <v>3915</v>
          </cell>
        </row>
        <row r="3143">
          <cell r="A3143" t="str">
            <v>TORRES PALACIOS PABLO</v>
          </cell>
          <cell r="B3143">
            <v>0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3915</v>
          </cell>
          <cell r="P3143">
            <v>3915</v>
          </cell>
          <cell r="Q3143">
            <v>0</v>
          </cell>
          <cell r="R3143">
            <v>3915</v>
          </cell>
          <cell r="S3143">
            <v>0</v>
          </cell>
          <cell r="T3143">
            <v>3915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3915</v>
          </cell>
        </row>
        <row r="3144">
          <cell r="A3144" t="str">
            <v>TRINIDADLOPEZLUNA</v>
          </cell>
          <cell r="B3144">
            <v>0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5655</v>
          </cell>
          <cell r="P3144">
            <v>5655</v>
          </cell>
          <cell r="Q3144">
            <v>0</v>
          </cell>
          <cell r="R3144">
            <v>5655</v>
          </cell>
          <cell r="S3144">
            <v>0</v>
          </cell>
          <cell r="T3144">
            <v>5655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5655</v>
          </cell>
        </row>
        <row r="3145">
          <cell r="A3145" t="str">
            <v xml:space="preserve">TUN HUITZIL DANIEL EZEQUIEL  </v>
          </cell>
          <cell r="B3145">
            <v>0</v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6370</v>
          </cell>
          <cell r="O3145">
            <v>0</v>
          </cell>
          <cell r="P3145">
            <v>6370</v>
          </cell>
          <cell r="Q3145">
            <v>0</v>
          </cell>
          <cell r="R3145">
            <v>6370</v>
          </cell>
          <cell r="S3145">
            <v>0</v>
          </cell>
          <cell r="T3145">
            <v>6370</v>
          </cell>
          <cell r="U3145">
            <v>0</v>
          </cell>
          <cell r="V3145">
            <v>0</v>
          </cell>
          <cell r="W3145">
            <v>0</v>
          </cell>
          <cell r="X3145">
            <v>0</v>
          </cell>
          <cell r="Y3145">
            <v>6370</v>
          </cell>
        </row>
        <row r="3146">
          <cell r="A3146" t="str">
            <v>TUN MUKUL RODOLFO</v>
          </cell>
          <cell r="B3146">
            <v>0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5220</v>
          </cell>
          <cell r="P3146">
            <v>5220</v>
          </cell>
          <cell r="Q3146">
            <v>0</v>
          </cell>
          <cell r="R3146">
            <v>5220</v>
          </cell>
          <cell r="S3146">
            <v>0</v>
          </cell>
          <cell r="T3146">
            <v>5220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  <cell r="Y3146">
            <v>5220</v>
          </cell>
        </row>
        <row r="3147">
          <cell r="A3147" t="str">
            <v>TUZ MEDINA NATALIA TRINIDAD</v>
          </cell>
          <cell r="B3147">
            <v>0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1200</v>
          </cell>
          <cell r="M3147">
            <v>0</v>
          </cell>
          <cell r="N3147">
            <v>0</v>
          </cell>
          <cell r="O3147">
            <v>0</v>
          </cell>
          <cell r="P3147">
            <v>1200</v>
          </cell>
          <cell r="Q3147">
            <v>0</v>
          </cell>
          <cell r="R3147">
            <v>1200</v>
          </cell>
          <cell r="S3147">
            <v>0</v>
          </cell>
          <cell r="T3147">
            <v>1200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1200</v>
          </cell>
        </row>
        <row r="3148">
          <cell r="A3148" t="str">
            <v>TUZ PINTO MATILDE GABRIELA</v>
          </cell>
          <cell r="B3148">
            <v>0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3915</v>
          </cell>
          <cell r="P3148">
            <v>3915</v>
          </cell>
          <cell r="Q3148">
            <v>0</v>
          </cell>
          <cell r="R3148">
            <v>3915</v>
          </cell>
          <cell r="S3148">
            <v>0</v>
          </cell>
          <cell r="T3148">
            <v>3915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3915</v>
          </cell>
        </row>
        <row r="3149">
          <cell r="A3149" t="str">
            <v>UC MORALES JESUS</v>
          </cell>
          <cell r="B3149">
            <v>0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1200</v>
          </cell>
          <cell r="M3149">
            <v>0</v>
          </cell>
          <cell r="N3149">
            <v>0</v>
          </cell>
          <cell r="O3149">
            <v>0</v>
          </cell>
          <cell r="P3149">
            <v>1200</v>
          </cell>
          <cell r="Q3149">
            <v>0</v>
          </cell>
          <cell r="R3149">
            <v>1200</v>
          </cell>
          <cell r="S3149">
            <v>0</v>
          </cell>
          <cell r="T3149">
            <v>1200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1200</v>
          </cell>
        </row>
        <row r="3150">
          <cell r="A3150" t="str">
            <v>UCAN IROLA MANUEL ALEJANDRO</v>
          </cell>
          <cell r="B3150">
            <v>0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7570</v>
          </cell>
          <cell r="O3150">
            <v>0</v>
          </cell>
          <cell r="P3150">
            <v>7570</v>
          </cell>
          <cell r="Q3150">
            <v>0</v>
          </cell>
          <cell r="R3150">
            <v>7570</v>
          </cell>
          <cell r="S3150">
            <v>0</v>
          </cell>
          <cell r="T3150">
            <v>7570</v>
          </cell>
          <cell r="U3150">
            <v>0</v>
          </cell>
          <cell r="V3150">
            <v>0</v>
          </cell>
          <cell r="W3150">
            <v>0</v>
          </cell>
          <cell r="X3150">
            <v>0</v>
          </cell>
          <cell r="Y3150">
            <v>7570</v>
          </cell>
        </row>
        <row r="3151">
          <cell r="A3151" t="str">
            <v>UICAB OJEDA FANI ESMERALDA</v>
          </cell>
          <cell r="B3151">
            <v>0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7830</v>
          </cell>
          <cell r="P3151">
            <v>7830</v>
          </cell>
          <cell r="Q3151">
            <v>0</v>
          </cell>
          <cell r="R3151">
            <v>7830</v>
          </cell>
          <cell r="S3151">
            <v>0</v>
          </cell>
          <cell r="T3151">
            <v>7830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7830</v>
          </cell>
        </row>
        <row r="3152">
          <cell r="A3152" t="str">
            <v>ULISES GIOVANIMALDONADOSANTOS</v>
          </cell>
          <cell r="B3152">
            <v>0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7830</v>
          </cell>
          <cell r="P3152">
            <v>7830</v>
          </cell>
          <cell r="Q3152">
            <v>0</v>
          </cell>
          <cell r="R3152">
            <v>7830</v>
          </cell>
          <cell r="S3152">
            <v>0</v>
          </cell>
          <cell r="T3152">
            <v>7830</v>
          </cell>
          <cell r="U3152">
            <v>0</v>
          </cell>
          <cell r="V3152">
            <v>0</v>
          </cell>
          <cell r="W3152">
            <v>0</v>
          </cell>
          <cell r="X3152">
            <v>0</v>
          </cell>
          <cell r="Y3152">
            <v>7830</v>
          </cell>
        </row>
        <row r="3153">
          <cell r="A3153" t="str">
            <v>ULISESSORIANOMONTES</v>
          </cell>
          <cell r="B3153">
            <v>0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2610</v>
          </cell>
          <cell r="P3153">
            <v>2610</v>
          </cell>
          <cell r="Q3153">
            <v>0</v>
          </cell>
          <cell r="R3153">
            <v>2610</v>
          </cell>
          <cell r="S3153">
            <v>0</v>
          </cell>
          <cell r="T3153">
            <v>2610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2610</v>
          </cell>
        </row>
        <row r="3154">
          <cell r="A3154" t="str">
            <v>ULUAC CAUICH FLORENCIA GREGORIA</v>
          </cell>
          <cell r="B3154">
            <v>0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2610</v>
          </cell>
          <cell r="P3154">
            <v>2610</v>
          </cell>
          <cell r="Q3154">
            <v>0</v>
          </cell>
          <cell r="R3154">
            <v>2610</v>
          </cell>
          <cell r="S3154">
            <v>0</v>
          </cell>
          <cell r="T3154">
            <v>2610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  <cell r="Y3154">
            <v>2610</v>
          </cell>
        </row>
        <row r="3155">
          <cell r="A3155" t="str">
            <v>UMAÑA CASTRO LUIS EDUARDO</v>
          </cell>
          <cell r="B3155">
            <v>0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1200</v>
          </cell>
          <cell r="M3155">
            <v>0</v>
          </cell>
          <cell r="N3155">
            <v>0</v>
          </cell>
          <cell r="O3155">
            <v>0</v>
          </cell>
          <cell r="P3155">
            <v>1200</v>
          </cell>
          <cell r="Q3155">
            <v>0</v>
          </cell>
          <cell r="R3155">
            <v>1200</v>
          </cell>
          <cell r="S3155">
            <v>0</v>
          </cell>
          <cell r="T3155">
            <v>1200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  <cell r="Y3155">
            <v>1200</v>
          </cell>
        </row>
        <row r="3156">
          <cell r="A3156" t="str">
            <v>UMAR EISAUGOMEZGOMEZ</v>
          </cell>
          <cell r="B3156">
            <v>0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3915</v>
          </cell>
          <cell r="P3156">
            <v>3915</v>
          </cell>
          <cell r="Q3156">
            <v>0</v>
          </cell>
          <cell r="R3156">
            <v>3915</v>
          </cell>
          <cell r="S3156">
            <v>0</v>
          </cell>
          <cell r="T3156">
            <v>3915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3915</v>
          </cell>
        </row>
        <row r="3157">
          <cell r="A3157" t="str">
            <v>URIELRODRIGUEZCASTRO</v>
          </cell>
          <cell r="B3157">
            <v>0</v>
          </cell>
          <cell r="C3157">
            <v>0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23490</v>
          </cell>
          <cell r="P3157">
            <v>23490</v>
          </cell>
          <cell r="Q3157">
            <v>0</v>
          </cell>
          <cell r="R3157">
            <v>23490</v>
          </cell>
          <cell r="S3157">
            <v>0</v>
          </cell>
          <cell r="T3157">
            <v>23490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23490</v>
          </cell>
        </row>
        <row r="3158">
          <cell r="A3158" t="str">
            <v xml:space="preserve">UZIEL JHONATAN LOPEZ  UC </v>
          </cell>
          <cell r="B3158">
            <v>0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7395</v>
          </cell>
          <cell r="P3158">
            <v>7395</v>
          </cell>
          <cell r="Q3158">
            <v>0</v>
          </cell>
          <cell r="R3158">
            <v>7395</v>
          </cell>
          <cell r="S3158">
            <v>0</v>
          </cell>
          <cell r="T3158">
            <v>7395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7395</v>
          </cell>
        </row>
        <row r="3159">
          <cell r="A3159" t="str">
            <v xml:space="preserve">VALADEZ XOOC RICARDO JESUS  </v>
          </cell>
          <cell r="B3159">
            <v>0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9135</v>
          </cell>
          <cell r="O3159">
            <v>4350</v>
          </cell>
          <cell r="P3159">
            <v>13485</v>
          </cell>
          <cell r="Q3159">
            <v>0</v>
          </cell>
          <cell r="R3159">
            <v>13485</v>
          </cell>
          <cell r="S3159">
            <v>0</v>
          </cell>
          <cell r="T3159">
            <v>13485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13485</v>
          </cell>
        </row>
        <row r="3160">
          <cell r="A3160" t="str">
            <v>VALDEZ MARTINEZ JUAN</v>
          </cell>
          <cell r="B3160">
            <v>0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2610</v>
          </cell>
          <cell r="O3160">
            <v>0</v>
          </cell>
          <cell r="P3160">
            <v>2610</v>
          </cell>
          <cell r="Q3160">
            <v>0</v>
          </cell>
          <cell r="R3160">
            <v>2610</v>
          </cell>
          <cell r="S3160">
            <v>0</v>
          </cell>
          <cell r="T3160">
            <v>2610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2610</v>
          </cell>
        </row>
        <row r="3161">
          <cell r="A3161" t="str">
            <v>VALENCIA ALCOCER CARLOS EDUARDO</v>
          </cell>
          <cell r="B3161">
            <v>0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13500</v>
          </cell>
          <cell r="M3161">
            <v>0</v>
          </cell>
          <cell r="N3161">
            <v>0</v>
          </cell>
          <cell r="O3161">
            <v>0</v>
          </cell>
          <cell r="P3161">
            <v>13500</v>
          </cell>
          <cell r="Q3161">
            <v>0</v>
          </cell>
          <cell r="R3161">
            <v>13500</v>
          </cell>
          <cell r="S3161">
            <v>0</v>
          </cell>
          <cell r="T3161">
            <v>13500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13500</v>
          </cell>
        </row>
        <row r="3162">
          <cell r="A3162" t="str">
            <v>VALENT ASTRIDMALDONADOHERNANDEZ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7830</v>
          </cell>
          <cell r="P3162">
            <v>7830</v>
          </cell>
          <cell r="Q3162">
            <v>0</v>
          </cell>
          <cell r="R3162">
            <v>7830</v>
          </cell>
          <cell r="S3162">
            <v>0</v>
          </cell>
          <cell r="T3162">
            <v>7830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7830</v>
          </cell>
        </row>
        <row r="3163">
          <cell r="A3163" t="str">
            <v xml:space="preserve">VALENTINA ARJONA  PEREZ </v>
          </cell>
          <cell r="B3163">
            <v>0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7830</v>
          </cell>
          <cell r="P3163">
            <v>7830</v>
          </cell>
          <cell r="Q3163">
            <v>0</v>
          </cell>
          <cell r="R3163">
            <v>7830</v>
          </cell>
          <cell r="S3163">
            <v>0</v>
          </cell>
          <cell r="T3163">
            <v>7830</v>
          </cell>
          <cell r="U3163">
            <v>0</v>
          </cell>
          <cell r="V3163">
            <v>0</v>
          </cell>
          <cell r="W3163">
            <v>0</v>
          </cell>
          <cell r="X3163">
            <v>0</v>
          </cell>
          <cell r="Y3163">
            <v>7830</v>
          </cell>
        </row>
        <row r="3164">
          <cell r="A3164" t="str">
            <v>VALENTINA DE LAS MERCEDESCUEVASCETINA</v>
          </cell>
          <cell r="B3164">
            <v>0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2175</v>
          </cell>
          <cell r="O3164">
            <v>0</v>
          </cell>
          <cell r="P3164">
            <v>2175</v>
          </cell>
          <cell r="Q3164">
            <v>0</v>
          </cell>
          <cell r="R3164">
            <v>2175</v>
          </cell>
          <cell r="S3164">
            <v>0</v>
          </cell>
          <cell r="T3164">
            <v>2175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2175</v>
          </cell>
        </row>
        <row r="3165">
          <cell r="A3165" t="str">
            <v>VALIER FELIX BENIGNO</v>
          </cell>
          <cell r="B3165">
            <v>0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5655</v>
          </cell>
          <cell r="P3165">
            <v>5655</v>
          </cell>
          <cell r="Q3165">
            <v>0</v>
          </cell>
          <cell r="R3165">
            <v>5655</v>
          </cell>
          <cell r="S3165">
            <v>0</v>
          </cell>
          <cell r="T3165">
            <v>5655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5655</v>
          </cell>
        </row>
        <row r="3166">
          <cell r="A3166" t="str">
            <v>VANESSA ELENAPARTIDAPARTIDA</v>
          </cell>
          <cell r="B3166">
            <v>0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3915</v>
          </cell>
          <cell r="O3166">
            <v>0</v>
          </cell>
          <cell r="P3166">
            <v>3915</v>
          </cell>
          <cell r="Q3166">
            <v>0</v>
          </cell>
          <cell r="R3166">
            <v>3915</v>
          </cell>
          <cell r="S3166">
            <v>0</v>
          </cell>
          <cell r="T3166">
            <v>3915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3915</v>
          </cell>
        </row>
        <row r="3167">
          <cell r="A3167" t="str">
            <v>VARELA MARTIN HUMBERTO</v>
          </cell>
          <cell r="B3167">
            <v>0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6525</v>
          </cell>
          <cell r="P3167">
            <v>6525</v>
          </cell>
          <cell r="Q3167">
            <v>0</v>
          </cell>
          <cell r="R3167">
            <v>6525</v>
          </cell>
          <cell r="S3167">
            <v>0</v>
          </cell>
          <cell r="T3167">
            <v>6525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>
            <v>6525</v>
          </cell>
        </row>
        <row r="3168">
          <cell r="A3168" t="str">
            <v>VIATICOS</v>
          </cell>
          <cell r="B3168">
            <v>0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>
            <v>0</v>
          </cell>
        </row>
        <row r="3169">
          <cell r="A3169" t="str">
            <v>BENEFICIARIO</v>
          </cell>
          <cell r="B3169" t="str">
            <v>RUBRO EGRESOS</v>
          </cell>
          <cell r="C3169" t="str">
            <v>CUENTA</v>
          </cell>
          <cell r="D3169" t="str">
            <v>EJERCICIO 2010</v>
          </cell>
          <cell r="E3169" t="str">
            <v>EJERCICIO 2011</v>
          </cell>
          <cell r="F3169" t="str">
            <v>EJERCICIO 2012</v>
          </cell>
          <cell r="G3169" t="str">
            <v>EJERCICIO 2013</v>
          </cell>
          <cell r="H3169" t="str">
            <v>EJERCICIO 2014</v>
          </cell>
          <cell r="I3169" t="str">
            <v>EJERCICIO 2015</v>
          </cell>
          <cell r="J3169" t="str">
            <v>EJERCICIO 2016</v>
          </cell>
          <cell r="K3169" t="str">
            <v>Total Hasta 2016</v>
          </cell>
          <cell r="L3169" t="str">
            <v>EJERCICIO 2017</v>
          </cell>
          <cell r="M3169" t="str">
            <v>EJERCICIO 2018</v>
          </cell>
          <cell r="N3169" t="str">
            <v>EJERCICIO 2019</v>
          </cell>
          <cell r="O3169" t="str">
            <v>EJERCICIO 2020</v>
          </cell>
          <cell r="P3169" t="str">
            <v>Total general EGRESOS</v>
          </cell>
          <cell r="Q3169" t="str">
            <v>DIFERENCIA</v>
          </cell>
          <cell r="R3169" t="str">
            <v>SALDO EN BALANZA AL 31 DE DICIEMBRE 2020</v>
          </cell>
          <cell r="S3169" t="str">
            <v>CXP GENERADAS EN EL MES  (ENERO 2021)</v>
          </cell>
          <cell r="T3169" t="str">
            <v>TOTAL CXP AL 31 DE ENERO 2021</v>
          </cell>
          <cell r="U3169" t="str">
            <v>PAGOS CON RECURSOS PARA (ADEFAS 2020)</v>
          </cell>
          <cell r="V3169" t="str">
            <v>PAGOS VON RECURSOS PARA (PASIVOS 2020)</v>
          </cell>
          <cell r="W3169" t="str">
            <v>PAGOS CON RECURSOS 2021</v>
          </cell>
          <cell r="X3169" t="str">
            <v>TOTAL PAGADO EN EL MES DE ENERO 2021</v>
          </cell>
          <cell r="Y3169" t="str">
            <v>SALDO FINAL</v>
          </cell>
        </row>
        <row r="3170">
          <cell r="A3170" t="str">
            <v>VARGUEZ CAHUICH ANUBIS GASPAR</v>
          </cell>
          <cell r="B3170">
            <v>0</v>
          </cell>
          <cell r="C3170">
            <v>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1200</v>
          </cell>
          <cell r="M3170">
            <v>0</v>
          </cell>
          <cell r="N3170">
            <v>0</v>
          </cell>
          <cell r="O3170">
            <v>0</v>
          </cell>
          <cell r="P3170">
            <v>1200</v>
          </cell>
          <cell r="Q3170">
            <v>0</v>
          </cell>
          <cell r="R3170">
            <v>1200</v>
          </cell>
          <cell r="S3170">
            <v>0</v>
          </cell>
          <cell r="T3170">
            <v>1200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1200</v>
          </cell>
        </row>
        <row r="3171">
          <cell r="A3171" t="str">
            <v>VARGUEZ GONGORA ANGEL DE LA CRUZ</v>
          </cell>
          <cell r="B3171">
            <v>0</v>
          </cell>
          <cell r="C3171">
            <v>0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8100</v>
          </cell>
          <cell r="M3171">
            <v>0</v>
          </cell>
          <cell r="N3171">
            <v>0</v>
          </cell>
          <cell r="O3171">
            <v>0</v>
          </cell>
          <cell r="P3171">
            <v>8100</v>
          </cell>
          <cell r="Q3171">
            <v>0</v>
          </cell>
          <cell r="R3171">
            <v>8100</v>
          </cell>
          <cell r="S3171">
            <v>0</v>
          </cell>
          <cell r="T3171">
            <v>8100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8100</v>
          </cell>
        </row>
        <row r="3172">
          <cell r="A3172" t="str">
            <v>VASQUEZ LOPEZ FLOR MARIA</v>
          </cell>
          <cell r="B3172">
            <v>0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7830</v>
          </cell>
          <cell r="P3172">
            <v>7830</v>
          </cell>
          <cell r="Q3172">
            <v>0</v>
          </cell>
          <cell r="R3172">
            <v>7830</v>
          </cell>
          <cell r="S3172">
            <v>0</v>
          </cell>
          <cell r="T3172">
            <v>7830</v>
          </cell>
          <cell r="U3172">
            <v>0</v>
          </cell>
          <cell r="V3172">
            <v>0</v>
          </cell>
          <cell r="W3172">
            <v>0</v>
          </cell>
          <cell r="X3172">
            <v>0</v>
          </cell>
          <cell r="Y3172">
            <v>7830</v>
          </cell>
        </row>
        <row r="3173">
          <cell r="A3173" t="str">
            <v>VAZQUEZ GONZALEZ JOSE FRANCISCO</v>
          </cell>
          <cell r="B3173">
            <v>0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4350</v>
          </cell>
          <cell r="P3173">
            <v>4350</v>
          </cell>
          <cell r="Q3173">
            <v>0</v>
          </cell>
          <cell r="R3173">
            <v>4350</v>
          </cell>
          <cell r="S3173">
            <v>0</v>
          </cell>
          <cell r="T3173">
            <v>4350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4350</v>
          </cell>
        </row>
        <row r="3174">
          <cell r="A3174" t="str">
            <v>VAZQUEZ POOT JORGE ENRIQUE</v>
          </cell>
          <cell r="B3174">
            <v>0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600</v>
          </cell>
          <cell r="M3174">
            <v>0</v>
          </cell>
          <cell r="N3174">
            <v>0</v>
          </cell>
          <cell r="O3174">
            <v>0</v>
          </cell>
          <cell r="P3174">
            <v>600</v>
          </cell>
          <cell r="Q3174">
            <v>0</v>
          </cell>
          <cell r="R3174">
            <v>600</v>
          </cell>
          <cell r="S3174">
            <v>0</v>
          </cell>
          <cell r="T3174">
            <v>600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  <cell r="Y3174">
            <v>600</v>
          </cell>
        </row>
        <row r="3175">
          <cell r="A3175" t="str">
            <v>VAZQUEZTORRESDARWINMELQUIADES</v>
          </cell>
          <cell r="B3175">
            <v>0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7830</v>
          </cell>
          <cell r="P3175">
            <v>7830</v>
          </cell>
          <cell r="Q3175">
            <v>0</v>
          </cell>
          <cell r="R3175">
            <v>7830</v>
          </cell>
          <cell r="S3175">
            <v>0</v>
          </cell>
          <cell r="T3175">
            <v>7830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Y3175">
            <v>7830</v>
          </cell>
        </row>
        <row r="3176">
          <cell r="A3176" t="str">
            <v>VELAZQUEZ COLLI MARIA ISABEL</v>
          </cell>
          <cell r="B3176">
            <v>0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15660</v>
          </cell>
          <cell r="P3176">
            <v>15660</v>
          </cell>
          <cell r="Q3176">
            <v>0</v>
          </cell>
          <cell r="R3176">
            <v>15660</v>
          </cell>
          <cell r="S3176">
            <v>0</v>
          </cell>
          <cell r="T3176">
            <v>15660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  <cell r="Y3176">
            <v>15660</v>
          </cell>
        </row>
        <row r="3177">
          <cell r="A3177" t="str">
            <v>VELAZQUEZRODRIGUEZJOSEABRAHAM</v>
          </cell>
          <cell r="B3177">
            <v>0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7830</v>
          </cell>
          <cell r="P3177">
            <v>7830</v>
          </cell>
          <cell r="Q3177">
            <v>0</v>
          </cell>
          <cell r="R3177">
            <v>7830</v>
          </cell>
          <cell r="S3177">
            <v>0</v>
          </cell>
          <cell r="T3177">
            <v>7830</v>
          </cell>
          <cell r="U3177">
            <v>0</v>
          </cell>
          <cell r="V3177">
            <v>0</v>
          </cell>
          <cell r="W3177">
            <v>0</v>
          </cell>
          <cell r="X3177">
            <v>0</v>
          </cell>
          <cell r="Y3177">
            <v>7830</v>
          </cell>
        </row>
        <row r="3178">
          <cell r="A3178" t="str">
            <v xml:space="preserve">VENTURA CORDOVA AARON   </v>
          </cell>
          <cell r="B3178">
            <v>0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26100</v>
          </cell>
          <cell r="P3178">
            <v>26100</v>
          </cell>
          <cell r="Q3178">
            <v>0</v>
          </cell>
          <cell r="R3178">
            <v>26100</v>
          </cell>
          <cell r="S3178">
            <v>0</v>
          </cell>
          <cell r="T3178">
            <v>26100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26100</v>
          </cell>
        </row>
        <row r="3179">
          <cell r="A3179" t="str">
            <v>VERA CRUZ MARTIN</v>
          </cell>
          <cell r="B3179">
            <v>0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15660</v>
          </cell>
          <cell r="P3179">
            <v>15660</v>
          </cell>
          <cell r="Q3179">
            <v>0</v>
          </cell>
          <cell r="R3179">
            <v>15660</v>
          </cell>
          <cell r="S3179">
            <v>0</v>
          </cell>
          <cell r="T3179">
            <v>15660</v>
          </cell>
          <cell r="U3179">
            <v>0</v>
          </cell>
          <cell r="V3179">
            <v>0</v>
          </cell>
          <cell r="W3179">
            <v>0</v>
          </cell>
          <cell r="X3179">
            <v>0</v>
          </cell>
          <cell r="Y3179">
            <v>15660</v>
          </cell>
        </row>
        <row r="3180">
          <cell r="A3180" t="str">
            <v>VERDI ESPARZA KAREN</v>
          </cell>
          <cell r="B3180">
            <v>0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19575</v>
          </cell>
          <cell r="P3180">
            <v>19575</v>
          </cell>
          <cell r="Q3180">
            <v>0</v>
          </cell>
          <cell r="R3180">
            <v>19575</v>
          </cell>
          <cell r="S3180">
            <v>0</v>
          </cell>
          <cell r="T3180">
            <v>19575</v>
          </cell>
          <cell r="U3180">
            <v>0</v>
          </cell>
          <cell r="V3180">
            <v>0</v>
          </cell>
          <cell r="W3180">
            <v>0</v>
          </cell>
          <cell r="X3180">
            <v>0</v>
          </cell>
          <cell r="Y3180">
            <v>19575</v>
          </cell>
        </row>
        <row r="3181">
          <cell r="A3181" t="str">
            <v>VERONICAHERNANDEZGOMEZ</v>
          </cell>
          <cell r="B3181">
            <v>0</v>
          </cell>
          <cell r="C3181">
            <v>0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15660</v>
          </cell>
          <cell r="P3181">
            <v>15660</v>
          </cell>
          <cell r="Q3181">
            <v>0</v>
          </cell>
          <cell r="R3181">
            <v>15660</v>
          </cell>
          <cell r="S3181">
            <v>0</v>
          </cell>
          <cell r="T3181">
            <v>15660</v>
          </cell>
          <cell r="U3181">
            <v>0</v>
          </cell>
          <cell r="V3181">
            <v>0</v>
          </cell>
          <cell r="W3181">
            <v>0</v>
          </cell>
          <cell r="X3181">
            <v>0</v>
          </cell>
          <cell r="Y3181">
            <v>15660</v>
          </cell>
        </row>
        <row r="3182">
          <cell r="A3182" t="str">
            <v>VICENCIO HERNANDEZ CITLALY ISABEL</v>
          </cell>
          <cell r="B3182">
            <v>0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7830</v>
          </cell>
          <cell r="P3182">
            <v>7830</v>
          </cell>
          <cell r="Q3182">
            <v>0</v>
          </cell>
          <cell r="R3182">
            <v>7830</v>
          </cell>
          <cell r="S3182">
            <v>0</v>
          </cell>
          <cell r="T3182">
            <v>7830</v>
          </cell>
          <cell r="U3182">
            <v>0</v>
          </cell>
          <cell r="V3182">
            <v>0</v>
          </cell>
          <cell r="W3182">
            <v>0</v>
          </cell>
          <cell r="X3182">
            <v>0</v>
          </cell>
          <cell r="Y3182">
            <v>7830</v>
          </cell>
        </row>
        <row r="3183">
          <cell r="A3183" t="str">
            <v>VICENCIO ROMERO EDWIN YAIR</v>
          </cell>
          <cell r="B3183">
            <v>0</v>
          </cell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17400</v>
          </cell>
          <cell r="P3183">
            <v>17400</v>
          </cell>
          <cell r="Q3183">
            <v>0</v>
          </cell>
          <cell r="R3183">
            <v>17400</v>
          </cell>
          <cell r="S3183">
            <v>0</v>
          </cell>
          <cell r="T3183">
            <v>17400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17400</v>
          </cell>
        </row>
        <row r="3184">
          <cell r="A3184" t="str">
            <v xml:space="preserve">VICENTE FUENTES SEBASTIANA   </v>
          </cell>
          <cell r="B3184">
            <v>0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4900</v>
          </cell>
          <cell r="P3184">
            <v>4900</v>
          </cell>
          <cell r="Q3184">
            <v>0</v>
          </cell>
          <cell r="R3184">
            <v>4900</v>
          </cell>
          <cell r="S3184">
            <v>0</v>
          </cell>
          <cell r="T3184">
            <v>4900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4900</v>
          </cell>
        </row>
        <row r="3185">
          <cell r="A3185" t="str">
            <v>VICENTE JESUSMARTINSANSORES</v>
          </cell>
          <cell r="B3185">
            <v>0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870</v>
          </cell>
          <cell r="O3185">
            <v>0</v>
          </cell>
          <cell r="P3185">
            <v>870</v>
          </cell>
          <cell r="Q3185">
            <v>0</v>
          </cell>
          <cell r="R3185">
            <v>870</v>
          </cell>
          <cell r="S3185">
            <v>0</v>
          </cell>
          <cell r="T3185">
            <v>870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870</v>
          </cell>
        </row>
        <row r="3186">
          <cell r="A3186" t="str">
            <v xml:space="preserve">VICENTE LOPEZ  MEDINA </v>
          </cell>
          <cell r="B3186">
            <v>0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870</v>
          </cell>
          <cell r="P3186">
            <v>870</v>
          </cell>
          <cell r="Q3186">
            <v>0</v>
          </cell>
          <cell r="R3186">
            <v>870</v>
          </cell>
          <cell r="S3186">
            <v>0</v>
          </cell>
          <cell r="T3186">
            <v>870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Y3186">
            <v>870</v>
          </cell>
        </row>
        <row r="3187">
          <cell r="A3187" t="str">
            <v>VICTOR ALFONSOCHANGALAZ</v>
          </cell>
          <cell r="B3187">
            <v>0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5655</v>
          </cell>
          <cell r="P3187">
            <v>5655</v>
          </cell>
          <cell r="Q3187">
            <v>0</v>
          </cell>
          <cell r="R3187">
            <v>5655</v>
          </cell>
          <cell r="S3187">
            <v>0</v>
          </cell>
          <cell r="T3187">
            <v>5655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  <cell r="Y3187">
            <v>5655</v>
          </cell>
        </row>
        <row r="3188">
          <cell r="A3188" t="str">
            <v>VICTOR ALFONSOVELAZQUEZGARCIA</v>
          </cell>
          <cell r="B3188">
            <v>0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15660</v>
          </cell>
          <cell r="P3188">
            <v>15660</v>
          </cell>
          <cell r="Q3188">
            <v>0</v>
          </cell>
          <cell r="R3188">
            <v>15660</v>
          </cell>
          <cell r="S3188">
            <v>0</v>
          </cell>
          <cell r="T3188">
            <v>15660</v>
          </cell>
          <cell r="U3188">
            <v>0</v>
          </cell>
          <cell r="V3188">
            <v>0</v>
          </cell>
          <cell r="W3188">
            <v>0</v>
          </cell>
          <cell r="X3188">
            <v>0</v>
          </cell>
          <cell r="Y3188">
            <v>15660</v>
          </cell>
        </row>
        <row r="3189">
          <cell r="A3189" t="str">
            <v xml:space="preserve">VICTOR GERARDO RAMIREZ  RAMOS </v>
          </cell>
          <cell r="B3189">
            <v>0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10440</v>
          </cell>
          <cell r="P3189">
            <v>10440</v>
          </cell>
          <cell r="Q3189">
            <v>0</v>
          </cell>
          <cell r="R3189">
            <v>10440</v>
          </cell>
          <cell r="S3189">
            <v>0</v>
          </cell>
          <cell r="T3189">
            <v>10440</v>
          </cell>
          <cell r="U3189">
            <v>0</v>
          </cell>
          <cell r="V3189">
            <v>0</v>
          </cell>
          <cell r="W3189">
            <v>0</v>
          </cell>
          <cell r="X3189">
            <v>0</v>
          </cell>
          <cell r="Y3189">
            <v>10440</v>
          </cell>
        </row>
        <row r="3190">
          <cell r="A3190" t="str">
            <v>VICTOR HUGODIAZRAMAYO</v>
          </cell>
          <cell r="B3190">
            <v>0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15660</v>
          </cell>
          <cell r="P3190">
            <v>15660</v>
          </cell>
          <cell r="Q3190">
            <v>0</v>
          </cell>
          <cell r="R3190">
            <v>15660</v>
          </cell>
          <cell r="S3190">
            <v>0</v>
          </cell>
          <cell r="T3190">
            <v>15660</v>
          </cell>
          <cell r="U3190">
            <v>0</v>
          </cell>
          <cell r="V3190">
            <v>0</v>
          </cell>
          <cell r="W3190">
            <v>0</v>
          </cell>
          <cell r="X3190">
            <v>0</v>
          </cell>
          <cell r="Y3190">
            <v>15660</v>
          </cell>
        </row>
        <row r="3191">
          <cell r="A3191" t="str">
            <v xml:space="preserve">VICTOR JOAQUIN CHABLE  COOL </v>
          </cell>
          <cell r="B3191">
            <v>0</v>
          </cell>
          <cell r="C3191">
            <v>0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7830</v>
          </cell>
          <cell r="P3191">
            <v>7830</v>
          </cell>
          <cell r="Q3191">
            <v>0</v>
          </cell>
          <cell r="R3191">
            <v>7830</v>
          </cell>
          <cell r="S3191">
            <v>0</v>
          </cell>
          <cell r="T3191">
            <v>7830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7830</v>
          </cell>
        </row>
        <row r="3192">
          <cell r="A3192" t="str">
            <v xml:space="preserve">VICTOR MANUEL CARRILLO  SOSA </v>
          </cell>
          <cell r="B3192">
            <v>0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870</v>
          </cell>
          <cell r="O3192">
            <v>0</v>
          </cell>
          <cell r="P3192">
            <v>870</v>
          </cell>
          <cell r="Q3192">
            <v>0</v>
          </cell>
          <cell r="R3192">
            <v>870</v>
          </cell>
          <cell r="S3192">
            <v>0</v>
          </cell>
          <cell r="T3192">
            <v>870</v>
          </cell>
          <cell r="U3192">
            <v>0</v>
          </cell>
          <cell r="V3192">
            <v>0</v>
          </cell>
          <cell r="W3192">
            <v>0</v>
          </cell>
          <cell r="X3192">
            <v>0</v>
          </cell>
          <cell r="Y3192">
            <v>870</v>
          </cell>
        </row>
        <row r="3193">
          <cell r="A3193" t="str">
            <v>VICTOR MANUELHERNANDEZ</v>
          </cell>
          <cell r="B3193">
            <v>0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2720</v>
          </cell>
          <cell r="O3193">
            <v>0</v>
          </cell>
          <cell r="P3193">
            <v>2720</v>
          </cell>
          <cell r="Q3193">
            <v>0</v>
          </cell>
          <cell r="R3193">
            <v>2720</v>
          </cell>
          <cell r="S3193">
            <v>0</v>
          </cell>
          <cell r="T3193">
            <v>2720</v>
          </cell>
          <cell r="U3193">
            <v>0</v>
          </cell>
          <cell r="V3193">
            <v>0</v>
          </cell>
          <cell r="W3193">
            <v>0</v>
          </cell>
          <cell r="X3193">
            <v>0</v>
          </cell>
          <cell r="Y3193">
            <v>2720</v>
          </cell>
        </row>
        <row r="3194">
          <cell r="A3194" t="str">
            <v>VICTOR MANUELKUUCAN</v>
          </cell>
          <cell r="B3194">
            <v>0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435</v>
          </cell>
          <cell r="P3194">
            <v>435</v>
          </cell>
          <cell r="Q3194">
            <v>0</v>
          </cell>
          <cell r="R3194">
            <v>435</v>
          </cell>
          <cell r="S3194">
            <v>0</v>
          </cell>
          <cell r="T3194">
            <v>435</v>
          </cell>
          <cell r="U3194">
            <v>0</v>
          </cell>
          <cell r="V3194">
            <v>0</v>
          </cell>
          <cell r="W3194">
            <v>0</v>
          </cell>
          <cell r="X3194">
            <v>0</v>
          </cell>
          <cell r="Y3194">
            <v>435</v>
          </cell>
        </row>
        <row r="3195">
          <cell r="A3195" t="str">
            <v>VICTOR MANUELMARTINEZCRUZ</v>
          </cell>
          <cell r="B3195">
            <v>0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17400</v>
          </cell>
          <cell r="O3195">
            <v>3480</v>
          </cell>
          <cell r="P3195">
            <v>20880</v>
          </cell>
          <cell r="Q3195">
            <v>0</v>
          </cell>
          <cell r="R3195">
            <v>20880</v>
          </cell>
          <cell r="S3195">
            <v>0</v>
          </cell>
          <cell r="T3195">
            <v>20880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Y3195">
            <v>20880</v>
          </cell>
        </row>
        <row r="3196">
          <cell r="A3196" t="str">
            <v>VICTOR ROLANDOHERNANDEZPEÑA</v>
          </cell>
          <cell r="B3196">
            <v>0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435</v>
          </cell>
          <cell r="P3196">
            <v>435</v>
          </cell>
          <cell r="Q3196">
            <v>0</v>
          </cell>
          <cell r="R3196">
            <v>435</v>
          </cell>
          <cell r="S3196">
            <v>0</v>
          </cell>
          <cell r="T3196">
            <v>435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435</v>
          </cell>
        </row>
        <row r="3197">
          <cell r="A3197" t="str">
            <v>VICTORANAYAGARCIA</v>
          </cell>
          <cell r="B3197">
            <v>0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15660</v>
          </cell>
          <cell r="P3197">
            <v>15660</v>
          </cell>
          <cell r="Q3197">
            <v>0</v>
          </cell>
          <cell r="R3197">
            <v>15660</v>
          </cell>
          <cell r="S3197">
            <v>0</v>
          </cell>
          <cell r="T3197">
            <v>15660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15660</v>
          </cell>
        </row>
        <row r="3198">
          <cell r="A3198" t="str">
            <v>VILLANUEVA MADRID ROGER ENCARNACIÓN</v>
          </cell>
          <cell r="B3198">
            <v>0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1500</v>
          </cell>
          <cell r="P3198">
            <v>1500</v>
          </cell>
          <cell r="Q3198">
            <v>0</v>
          </cell>
          <cell r="R3198">
            <v>1500</v>
          </cell>
          <cell r="S3198">
            <v>0</v>
          </cell>
          <cell r="T3198">
            <v>1500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1500</v>
          </cell>
        </row>
        <row r="3199">
          <cell r="A3199" t="str">
            <v>VILLANUEVA MARRUFO JAVIER EDDIE</v>
          </cell>
          <cell r="B3199">
            <v>0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6500</v>
          </cell>
          <cell r="P3199">
            <v>6500</v>
          </cell>
          <cell r="Q3199">
            <v>0</v>
          </cell>
          <cell r="R3199">
            <v>6500</v>
          </cell>
          <cell r="S3199">
            <v>0</v>
          </cell>
          <cell r="T3199">
            <v>6500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6500</v>
          </cell>
        </row>
        <row r="3200">
          <cell r="A3200" t="str">
            <v>VIOLETAMIJANGOSSANDOVAL</v>
          </cell>
          <cell r="B3200">
            <v>0</v>
          </cell>
          <cell r="C3200">
            <v>0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7830</v>
          </cell>
          <cell r="P3200">
            <v>7830</v>
          </cell>
          <cell r="Q3200">
            <v>0</v>
          </cell>
          <cell r="R3200">
            <v>7830</v>
          </cell>
          <cell r="S3200">
            <v>0</v>
          </cell>
          <cell r="T3200">
            <v>7830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7830</v>
          </cell>
        </row>
        <row r="3201">
          <cell r="A3201" t="str">
            <v>VIRGINIA AZUCENATOLEDOCASTILLO</v>
          </cell>
          <cell r="B3201">
            <v>0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9570</v>
          </cell>
          <cell r="P3201">
            <v>9570</v>
          </cell>
          <cell r="Q3201">
            <v>0</v>
          </cell>
          <cell r="R3201">
            <v>9570</v>
          </cell>
          <cell r="S3201">
            <v>0</v>
          </cell>
          <cell r="T3201">
            <v>9570</v>
          </cell>
          <cell r="U3201">
            <v>0</v>
          </cell>
          <cell r="V3201">
            <v>0</v>
          </cell>
          <cell r="W3201">
            <v>0</v>
          </cell>
          <cell r="X3201">
            <v>0</v>
          </cell>
          <cell r="Y3201">
            <v>9570</v>
          </cell>
        </row>
        <row r="3202">
          <cell r="A3202" t="str">
            <v>VIVIANA XHENIANUÑEZMUÑOZ</v>
          </cell>
          <cell r="B3202">
            <v>0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7830</v>
          </cell>
          <cell r="P3202">
            <v>7830</v>
          </cell>
          <cell r="Q3202">
            <v>0</v>
          </cell>
          <cell r="R3202">
            <v>7830</v>
          </cell>
          <cell r="S3202">
            <v>0</v>
          </cell>
          <cell r="T3202">
            <v>7830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7830</v>
          </cell>
        </row>
        <row r="3203">
          <cell r="A3203" t="str">
            <v>WENDY ALICIAVILLANUEVABENITEZ</v>
          </cell>
          <cell r="B3203">
            <v>0</v>
          </cell>
          <cell r="C3203">
            <v>0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2610</v>
          </cell>
          <cell r="P3203">
            <v>2610</v>
          </cell>
          <cell r="Q3203">
            <v>0</v>
          </cell>
          <cell r="R3203">
            <v>2610</v>
          </cell>
          <cell r="S3203">
            <v>0</v>
          </cell>
          <cell r="T3203">
            <v>2610</v>
          </cell>
          <cell r="U3203">
            <v>0</v>
          </cell>
          <cell r="V3203">
            <v>0</v>
          </cell>
          <cell r="W3203">
            <v>0</v>
          </cell>
          <cell r="X3203">
            <v>0</v>
          </cell>
          <cell r="Y3203">
            <v>2610</v>
          </cell>
        </row>
        <row r="3204">
          <cell r="A3204" t="str">
            <v>WENDY NALLELYAVILAAVILES</v>
          </cell>
          <cell r="B3204">
            <v>0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7830</v>
          </cell>
          <cell r="P3204">
            <v>7830</v>
          </cell>
          <cell r="Q3204">
            <v>0</v>
          </cell>
          <cell r="R3204">
            <v>7830</v>
          </cell>
          <cell r="S3204">
            <v>0</v>
          </cell>
          <cell r="T3204">
            <v>7830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7830</v>
          </cell>
        </row>
        <row r="3205">
          <cell r="A3205" t="str">
            <v>WENDY VANESSAGARCIAESCALANTE</v>
          </cell>
          <cell r="B3205">
            <v>0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5655</v>
          </cell>
          <cell r="P3205">
            <v>5655</v>
          </cell>
          <cell r="Q3205">
            <v>0</v>
          </cell>
          <cell r="R3205">
            <v>5655</v>
          </cell>
          <cell r="S3205">
            <v>0</v>
          </cell>
          <cell r="T3205">
            <v>5655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5655</v>
          </cell>
        </row>
        <row r="3206">
          <cell r="A3206" t="str">
            <v>WENDY ZULEYMIHERNANDEZALVAREZ</v>
          </cell>
          <cell r="B3206">
            <v>0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5655</v>
          </cell>
          <cell r="P3206">
            <v>5655</v>
          </cell>
          <cell r="Q3206">
            <v>0</v>
          </cell>
          <cell r="R3206">
            <v>5655</v>
          </cell>
          <cell r="S3206">
            <v>0</v>
          </cell>
          <cell r="T3206">
            <v>5655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5655</v>
          </cell>
        </row>
        <row r="3207">
          <cell r="A3207" t="str">
            <v>WILBERT ALFREDOCHIMCHE</v>
          </cell>
          <cell r="B3207">
            <v>0</v>
          </cell>
          <cell r="C3207">
            <v>0</v>
          </cell>
          <cell r="D3207">
            <v>0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870</v>
          </cell>
          <cell r="P3207">
            <v>870</v>
          </cell>
          <cell r="Q3207">
            <v>0</v>
          </cell>
          <cell r="R3207">
            <v>870</v>
          </cell>
          <cell r="S3207">
            <v>0</v>
          </cell>
          <cell r="T3207">
            <v>870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870</v>
          </cell>
        </row>
        <row r="3208">
          <cell r="A3208" t="str">
            <v>WILBERT DANIELBRICEÑODELGADO</v>
          </cell>
          <cell r="B3208">
            <v>0</v>
          </cell>
          <cell r="C3208">
            <v>0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1740</v>
          </cell>
          <cell r="O3208">
            <v>0</v>
          </cell>
          <cell r="P3208">
            <v>1740</v>
          </cell>
          <cell r="Q3208">
            <v>0</v>
          </cell>
          <cell r="R3208">
            <v>1740</v>
          </cell>
          <cell r="S3208">
            <v>0</v>
          </cell>
          <cell r="T3208">
            <v>1740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>
            <v>1740</v>
          </cell>
        </row>
        <row r="3209">
          <cell r="A3209" t="str">
            <v xml:space="preserve">WILBERT KU  ESPIRITU </v>
          </cell>
          <cell r="B3209">
            <v>0</v>
          </cell>
          <cell r="C3209">
            <v>0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435</v>
          </cell>
          <cell r="P3209">
            <v>435</v>
          </cell>
          <cell r="Q3209">
            <v>0</v>
          </cell>
          <cell r="R3209">
            <v>435</v>
          </cell>
          <cell r="S3209">
            <v>0</v>
          </cell>
          <cell r="T3209">
            <v>435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435</v>
          </cell>
        </row>
        <row r="3210">
          <cell r="A3210" t="str">
            <v>WILBERTDORANTESPOOT</v>
          </cell>
          <cell r="B3210">
            <v>0</v>
          </cell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3915</v>
          </cell>
          <cell r="O3210">
            <v>7830</v>
          </cell>
          <cell r="P3210">
            <v>11745</v>
          </cell>
          <cell r="Q3210">
            <v>0</v>
          </cell>
          <cell r="R3210">
            <v>11745</v>
          </cell>
          <cell r="S3210">
            <v>0</v>
          </cell>
          <cell r="T3210">
            <v>11745</v>
          </cell>
          <cell r="U3210">
            <v>0</v>
          </cell>
          <cell r="V3210">
            <v>0</v>
          </cell>
          <cell r="W3210">
            <v>0</v>
          </cell>
          <cell r="X3210">
            <v>0</v>
          </cell>
          <cell r="Y3210">
            <v>11745</v>
          </cell>
        </row>
        <row r="3211">
          <cell r="A3211" t="str">
            <v>WILBERTHTZABCAHUIL</v>
          </cell>
          <cell r="B3211">
            <v>0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6960</v>
          </cell>
          <cell r="O3211">
            <v>0</v>
          </cell>
          <cell r="P3211">
            <v>6960</v>
          </cell>
          <cell r="Q3211">
            <v>0</v>
          </cell>
          <cell r="R3211">
            <v>6960</v>
          </cell>
          <cell r="S3211">
            <v>0</v>
          </cell>
          <cell r="T3211">
            <v>6960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6960</v>
          </cell>
        </row>
        <row r="3212">
          <cell r="A3212" t="str">
            <v>WILBERTPOOTABAN</v>
          </cell>
          <cell r="B3212">
            <v>0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870</v>
          </cell>
          <cell r="O3212">
            <v>3480</v>
          </cell>
          <cell r="P3212">
            <v>4350</v>
          </cell>
          <cell r="Q3212">
            <v>0</v>
          </cell>
          <cell r="R3212">
            <v>4350</v>
          </cell>
          <cell r="S3212">
            <v>0</v>
          </cell>
          <cell r="T3212">
            <v>4350</v>
          </cell>
          <cell r="U3212">
            <v>0</v>
          </cell>
          <cell r="V3212">
            <v>0</v>
          </cell>
          <cell r="W3212">
            <v>0</v>
          </cell>
          <cell r="X3212">
            <v>0</v>
          </cell>
          <cell r="Y3212">
            <v>4350</v>
          </cell>
        </row>
        <row r="3213">
          <cell r="A3213" t="str">
            <v xml:space="preserve">WILFRIDO SANTIAGO  CRUZ </v>
          </cell>
          <cell r="B3213">
            <v>0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3915</v>
          </cell>
          <cell r="P3213">
            <v>3915</v>
          </cell>
          <cell r="Q3213">
            <v>0</v>
          </cell>
          <cell r="R3213">
            <v>3915</v>
          </cell>
          <cell r="S3213">
            <v>0</v>
          </cell>
          <cell r="T3213">
            <v>3915</v>
          </cell>
          <cell r="U3213">
            <v>0</v>
          </cell>
          <cell r="V3213">
            <v>0</v>
          </cell>
          <cell r="W3213">
            <v>0</v>
          </cell>
          <cell r="X3213">
            <v>0</v>
          </cell>
          <cell r="Y3213">
            <v>3915</v>
          </cell>
        </row>
        <row r="3214">
          <cell r="A3214" t="str">
            <v>WILIAM JOSECRUZMENA</v>
          </cell>
          <cell r="B3214">
            <v>0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435</v>
          </cell>
          <cell r="P3214">
            <v>435</v>
          </cell>
          <cell r="Q3214">
            <v>0</v>
          </cell>
          <cell r="R3214">
            <v>435</v>
          </cell>
          <cell r="S3214">
            <v>0</v>
          </cell>
          <cell r="T3214">
            <v>435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  <cell r="Y3214">
            <v>435</v>
          </cell>
        </row>
        <row r="3215">
          <cell r="A3215" t="str">
            <v xml:space="preserve">WILLIAM DE JESUS UICAB  CHAN </v>
          </cell>
          <cell r="B3215">
            <v>0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435</v>
          </cell>
          <cell r="P3215">
            <v>435</v>
          </cell>
          <cell r="Q3215">
            <v>0</v>
          </cell>
          <cell r="R3215">
            <v>435</v>
          </cell>
          <cell r="S3215">
            <v>0</v>
          </cell>
          <cell r="T3215">
            <v>435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435</v>
          </cell>
        </row>
        <row r="3216">
          <cell r="A3216" t="str">
            <v>VIATICOS</v>
          </cell>
          <cell r="B3216">
            <v>0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>
            <v>0</v>
          </cell>
        </row>
        <row r="3217">
          <cell r="A3217" t="str">
            <v>BENEFICIARIO</v>
          </cell>
          <cell r="B3217" t="str">
            <v>RUBRO EGRESOS</v>
          </cell>
          <cell r="C3217" t="str">
            <v>CUENTA</v>
          </cell>
          <cell r="D3217" t="str">
            <v>EJERCICIO 2010</v>
          </cell>
          <cell r="E3217" t="str">
            <v>EJERCICIO 2011</v>
          </cell>
          <cell r="F3217" t="str">
            <v>EJERCICIO 2012</v>
          </cell>
          <cell r="G3217" t="str">
            <v>EJERCICIO 2013</v>
          </cell>
          <cell r="H3217" t="str">
            <v>EJERCICIO 2014</v>
          </cell>
          <cell r="I3217" t="str">
            <v>EJERCICIO 2015</v>
          </cell>
          <cell r="J3217" t="str">
            <v>EJERCICIO 2016</v>
          </cell>
          <cell r="K3217" t="str">
            <v>Total Hasta 2016</v>
          </cell>
          <cell r="L3217" t="str">
            <v>EJERCICIO 2017</v>
          </cell>
          <cell r="M3217" t="str">
            <v>EJERCICIO 2018</v>
          </cell>
          <cell r="N3217" t="str">
            <v>EJERCICIO 2019</v>
          </cell>
          <cell r="O3217" t="str">
            <v>EJERCICIO 2020</v>
          </cell>
          <cell r="P3217" t="str">
            <v>Total general EGRESOS</v>
          </cell>
          <cell r="Q3217" t="str">
            <v>DIFERENCIA</v>
          </cell>
          <cell r="R3217" t="str">
            <v>SALDO EN BALANZA AL 31 DE DICIEMBRE 2020</v>
          </cell>
          <cell r="S3217" t="str">
            <v>CXP GENERADAS EN EL MES  (ENERO 2021)</v>
          </cell>
          <cell r="T3217" t="str">
            <v>TOTAL CXP AL 31 DE ENERO 2021</v>
          </cell>
          <cell r="U3217" t="str">
            <v>PAGOS CON RECURSOS PARA (ADEFAS 2020)</v>
          </cell>
          <cell r="V3217" t="str">
            <v>PAGOS VON RECURSOS PARA (PASIVOS 2020)</v>
          </cell>
          <cell r="W3217" t="str">
            <v>PAGOS CON RECURSOS 2021</v>
          </cell>
          <cell r="X3217" t="str">
            <v>TOTAL PAGADO EN EL MES DE ENERO 2021</v>
          </cell>
          <cell r="Y3217" t="str">
            <v>SALDO FINAL</v>
          </cell>
        </row>
        <row r="3218">
          <cell r="A3218" t="str">
            <v xml:space="preserve">WILLIAM EZEQUIAS GOMEZ  TORRES </v>
          </cell>
          <cell r="B3218">
            <v>0</v>
          </cell>
          <cell r="C3218">
            <v>0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3915</v>
          </cell>
          <cell r="P3218">
            <v>3915</v>
          </cell>
          <cell r="Q3218">
            <v>0</v>
          </cell>
          <cell r="R3218">
            <v>3915</v>
          </cell>
          <cell r="S3218">
            <v>0</v>
          </cell>
          <cell r="T3218">
            <v>3915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3915</v>
          </cell>
        </row>
        <row r="3219">
          <cell r="A3219" t="str">
            <v>WILLIAMPATCHAN</v>
          </cell>
          <cell r="B3219">
            <v>0</v>
          </cell>
          <cell r="C3219">
            <v>0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3915</v>
          </cell>
          <cell r="P3219">
            <v>3915</v>
          </cell>
          <cell r="Q3219">
            <v>0</v>
          </cell>
          <cell r="R3219">
            <v>3915</v>
          </cell>
          <cell r="S3219">
            <v>0</v>
          </cell>
          <cell r="T3219">
            <v>3915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3915</v>
          </cell>
        </row>
        <row r="3220">
          <cell r="A3220" t="str">
            <v>WILSON MIGUELMARTINEZAVILA</v>
          </cell>
          <cell r="B3220">
            <v>0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1740</v>
          </cell>
          <cell r="P3220">
            <v>1740</v>
          </cell>
          <cell r="Q3220">
            <v>0</v>
          </cell>
          <cell r="R3220">
            <v>1740</v>
          </cell>
          <cell r="S3220">
            <v>0</v>
          </cell>
          <cell r="T3220">
            <v>1740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1740</v>
          </cell>
        </row>
        <row r="3221">
          <cell r="A3221" t="str">
            <v>WILVERRODRIGUEZHERNANDEZ</v>
          </cell>
          <cell r="B3221">
            <v>0</v>
          </cell>
          <cell r="C3221">
            <v>0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15660</v>
          </cell>
          <cell r="P3221">
            <v>15660</v>
          </cell>
          <cell r="Q3221">
            <v>0</v>
          </cell>
          <cell r="R3221">
            <v>15660</v>
          </cell>
          <cell r="S3221">
            <v>0</v>
          </cell>
          <cell r="T3221">
            <v>15660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>
            <v>15660</v>
          </cell>
        </row>
        <row r="3222">
          <cell r="A3222" t="str">
            <v>WONG MENDEZ BENITO</v>
          </cell>
          <cell r="B3222">
            <v>0</v>
          </cell>
          <cell r="C3222">
            <v>0</v>
          </cell>
          <cell r="D3222">
            <v>0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3480</v>
          </cell>
          <cell r="P3222">
            <v>3480</v>
          </cell>
          <cell r="Q3222">
            <v>0</v>
          </cell>
          <cell r="R3222">
            <v>3480</v>
          </cell>
          <cell r="S3222">
            <v>0</v>
          </cell>
          <cell r="T3222">
            <v>3480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3480</v>
          </cell>
        </row>
        <row r="3223">
          <cell r="A3223" t="str">
            <v>XOCHITL CITLALIDURANDELGADO</v>
          </cell>
          <cell r="B3223">
            <v>0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4900</v>
          </cell>
          <cell r="P3223">
            <v>4900</v>
          </cell>
          <cell r="Q3223">
            <v>0</v>
          </cell>
          <cell r="R3223">
            <v>4900</v>
          </cell>
          <cell r="S3223">
            <v>0</v>
          </cell>
          <cell r="T3223">
            <v>4900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4900</v>
          </cell>
        </row>
        <row r="3224">
          <cell r="A3224" t="str">
            <v>XOCHITL GUADALUPEACPUERTO</v>
          </cell>
          <cell r="B3224">
            <v>0</v>
          </cell>
          <cell r="C3224">
            <v>0</v>
          </cell>
          <cell r="D3224">
            <v>0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435</v>
          </cell>
          <cell r="P3224">
            <v>435</v>
          </cell>
          <cell r="Q3224">
            <v>0</v>
          </cell>
          <cell r="R3224">
            <v>435</v>
          </cell>
          <cell r="S3224">
            <v>0</v>
          </cell>
          <cell r="T3224">
            <v>435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435</v>
          </cell>
        </row>
        <row r="3225">
          <cell r="A3225" t="str">
            <v>XOOL  BALAM CARLOS OSIEL</v>
          </cell>
          <cell r="B3225">
            <v>0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15660</v>
          </cell>
          <cell r="P3225">
            <v>15660</v>
          </cell>
          <cell r="Q3225">
            <v>0</v>
          </cell>
          <cell r="R3225">
            <v>15660</v>
          </cell>
          <cell r="S3225">
            <v>0</v>
          </cell>
          <cell r="T3225">
            <v>15660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15660</v>
          </cell>
        </row>
        <row r="3226">
          <cell r="A3226" t="str">
            <v>XOOL CHIMAL WENDI NAYELI</v>
          </cell>
          <cell r="B3226">
            <v>0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1800</v>
          </cell>
          <cell r="M3226">
            <v>0</v>
          </cell>
          <cell r="N3226">
            <v>0</v>
          </cell>
          <cell r="O3226">
            <v>0</v>
          </cell>
          <cell r="P3226">
            <v>1800</v>
          </cell>
          <cell r="Q3226">
            <v>0</v>
          </cell>
          <cell r="R3226">
            <v>1800</v>
          </cell>
          <cell r="S3226">
            <v>0</v>
          </cell>
          <cell r="T3226">
            <v>1800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1800</v>
          </cell>
        </row>
        <row r="3227">
          <cell r="A3227" t="str">
            <v xml:space="preserve">YADELY JAQUELINE LIZAMA  SANTOS </v>
          </cell>
          <cell r="B3227">
            <v>0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5335</v>
          </cell>
          <cell r="P3227">
            <v>5335</v>
          </cell>
          <cell r="Q3227">
            <v>0</v>
          </cell>
          <cell r="R3227">
            <v>5335</v>
          </cell>
          <cell r="S3227">
            <v>0</v>
          </cell>
          <cell r="T3227">
            <v>5335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Y3227">
            <v>5335</v>
          </cell>
        </row>
        <row r="3228">
          <cell r="A3228" t="str">
            <v>YAFITH ABDIELMONTALVOPEREZ</v>
          </cell>
          <cell r="B3228">
            <v>0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1500</v>
          </cell>
          <cell r="O3228">
            <v>0</v>
          </cell>
          <cell r="P3228">
            <v>1500</v>
          </cell>
          <cell r="Q3228">
            <v>0</v>
          </cell>
          <cell r="R3228">
            <v>1500</v>
          </cell>
          <cell r="S3228">
            <v>0</v>
          </cell>
          <cell r="T3228">
            <v>1500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1500</v>
          </cell>
        </row>
        <row r="3229">
          <cell r="A3229" t="str">
            <v>YAH ANCONA JAVIER VICENTE</v>
          </cell>
          <cell r="B3229">
            <v>0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3000</v>
          </cell>
          <cell r="M3229">
            <v>0</v>
          </cell>
          <cell r="N3229">
            <v>0</v>
          </cell>
          <cell r="O3229">
            <v>0</v>
          </cell>
          <cell r="P3229">
            <v>3000</v>
          </cell>
          <cell r="Q3229">
            <v>0</v>
          </cell>
          <cell r="R3229">
            <v>3000</v>
          </cell>
          <cell r="S3229">
            <v>0</v>
          </cell>
          <cell r="T3229">
            <v>3000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3000</v>
          </cell>
        </row>
        <row r="3230">
          <cell r="A3230" t="str">
            <v>YAH KU FERNANDO DE LOS SANTOS</v>
          </cell>
          <cell r="B3230">
            <v>0</v>
          </cell>
          <cell r="C3230">
            <v>0</v>
          </cell>
          <cell r="D3230">
            <v>0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5220</v>
          </cell>
          <cell r="P3230">
            <v>5220</v>
          </cell>
          <cell r="Q3230">
            <v>0</v>
          </cell>
          <cell r="R3230">
            <v>5220</v>
          </cell>
          <cell r="S3230">
            <v>0</v>
          </cell>
          <cell r="T3230">
            <v>5220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>
            <v>5220</v>
          </cell>
        </row>
        <row r="3231">
          <cell r="A3231" t="str">
            <v>YAMILETHMIRANDAMIRANDA</v>
          </cell>
          <cell r="B3231">
            <v>0</v>
          </cell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7830</v>
          </cell>
          <cell r="P3231">
            <v>7830</v>
          </cell>
          <cell r="Q3231">
            <v>0</v>
          </cell>
          <cell r="R3231">
            <v>7830</v>
          </cell>
          <cell r="S3231">
            <v>0</v>
          </cell>
          <cell r="T3231">
            <v>7830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7830</v>
          </cell>
        </row>
        <row r="3232">
          <cell r="A3232" t="str">
            <v xml:space="preserve">YANEYSI MOGUEL  UC </v>
          </cell>
          <cell r="B3232">
            <v>0</v>
          </cell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4900</v>
          </cell>
          <cell r="P3232">
            <v>4900</v>
          </cell>
          <cell r="Q3232">
            <v>0</v>
          </cell>
          <cell r="R3232">
            <v>4900</v>
          </cell>
          <cell r="S3232">
            <v>0</v>
          </cell>
          <cell r="T3232">
            <v>4900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4900</v>
          </cell>
        </row>
        <row r="3233">
          <cell r="A3233" t="str">
            <v>YANINE ESTHERBAEZACARBALLO</v>
          </cell>
          <cell r="B3233">
            <v>0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5655</v>
          </cell>
          <cell r="P3233">
            <v>5655</v>
          </cell>
          <cell r="Q3233">
            <v>0</v>
          </cell>
          <cell r="R3233">
            <v>5655</v>
          </cell>
          <cell r="S3233">
            <v>0</v>
          </cell>
          <cell r="T3233">
            <v>5655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5655</v>
          </cell>
        </row>
        <row r="3234">
          <cell r="A3234" t="str">
            <v>YARITZA LIZBETHAVILABAHENA</v>
          </cell>
          <cell r="B3234">
            <v>0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5655</v>
          </cell>
          <cell r="P3234">
            <v>5655</v>
          </cell>
          <cell r="Q3234">
            <v>0</v>
          </cell>
          <cell r="R3234">
            <v>5655</v>
          </cell>
          <cell r="S3234">
            <v>0</v>
          </cell>
          <cell r="T3234">
            <v>5655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5655</v>
          </cell>
        </row>
        <row r="3235">
          <cell r="A3235" t="str">
            <v xml:space="preserve">YENNIFER GRACIELA VARGAS  CASTRO </v>
          </cell>
          <cell r="B3235">
            <v>0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870</v>
          </cell>
          <cell r="O3235">
            <v>0</v>
          </cell>
          <cell r="P3235">
            <v>870</v>
          </cell>
          <cell r="Q3235">
            <v>0</v>
          </cell>
          <cell r="R3235">
            <v>870</v>
          </cell>
          <cell r="S3235">
            <v>0</v>
          </cell>
          <cell r="T3235">
            <v>870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870</v>
          </cell>
        </row>
        <row r="3236">
          <cell r="A3236" t="str">
            <v>YERICA RAQUELNAVARRETECAMACHO</v>
          </cell>
          <cell r="B3236">
            <v>0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870</v>
          </cell>
          <cell r="P3236">
            <v>870</v>
          </cell>
          <cell r="Q3236">
            <v>0</v>
          </cell>
          <cell r="R3236">
            <v>870</v>
          </cell>
          <cell r="S3236">
            <v>0</v>
          </cell>
          <cell r="T3236">
            <v>870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870</v>
          </cell>
        </row>
        <row r="3237">
          <cell r="A3237" t="str">
            <v>YERVES RODRIGUEZ ERMELINDO</v>
          </cell>
          <cell r="B3237">
            <v>0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600</v>
          </cell>
          <cell r="M3237">
            <v>0</v>
          </cell>
          <cell r="N3237">
            <v>0</v>
          </cell>
          <cell r="O3237">
            <v>0</v>
          </cell>
          <cell r="P3237">
            <v>600</v>
          </cell>
          <cell r="Q3237">
            <v>0</v>
          </cell>
          <cell r="R3237">
            <v>600</v>
          </cell>
          <cell r="S3237">
            <v>0</v>
          </cell>
          <cell r="T3237">
            <v>600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>
            <v>600</v>
          </cell>
        </row>
        <row r="3238">
          <cell r="A3238" t="str">
            <v>YOANA BIANEIDYCARRILLOPANTI</v>
          </cell>
          <cell r="B3238">
            <v>0</v>
          </cell>
          <cell r="C3238">
            <v>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3045</v>
          </cell>
          <cell r="O3238">
            <v>1305</v>
          </cell>
          <cell r="P3238">
            <v>4350</v>
          </cell>
          <cell r="Q3238">
            <v>0</v>
          </cell>
          <cell r="R3238">
            <v>4350</v>
          </cell>
          <cell r="S3238">
            <v>0</v>
          </cell>
          <cell r="T3238">
            <v>4350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4350</v>
          </cell>
        </row>
        <row r="3239">
          <cell r="A3239" t="str">
            <v>YONI HERBERTCABKU</v>
          </cell>
          <cell r="B3239">
            <v>0</v>
          </cell>
          <cell r="C3239">
            <v>0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1740</v>
          </cell>
          <cell r="P3239">
            <v>1740</v>
          </cell>
          <cell r="Q3239">
            <v>0</v>
          </cell>
          <cell r="R3239">
            <v>1740</v>
          </cell>
          <cell r="S3239">
            <v>0</v>
          </cell>
          <cell r="T3239">
            <v>1740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>
            <v>1740</v>
          </cell>
        </row>
        <row r="3240">
          <cell r="A3240" t="str">
            <v>YUNUEN SARAHIREYNOSOGARCIA</v>
          </cell>
          <cell r="B3240">
            <v>0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11745</v>
          </cell>
          <cell r="P3240">
            <v>11745</v>
          </cell>
          <cell r="Q3240">
            <v>0</v>
          </cell>
          <cell r="R3240">
            <v>11745</v>
          </cell>
          <cell r="S3240">
            <v>0</v>
          </cell>
          <cell r="T3240">
            <v>11745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11745</v>
          </cell>
        </row>
        <row r="3241">
          <cell r="A3241" t="str">
            <v xml:space="preserve">ZACARIAS FRANCISCO ISMAEL   </v>
          </cell>
          <cell r="B3241">
            <v>0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7830</v>
          </cell>
          <cell r="P3241">
            <v>7830</v>
          </cell>
          <cell r="Q3241">
            <v>0</v>
          </cell>
          <cell r="R3241">
            <v>7830</v>
          </cell>
          <cell r="S3241">
            <v>0</v>
          </cell>
          <cell r="T3241">
            <v>7830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7830</v>
          </cell>
        </row>
        <row r="3242">
          <cell r="A3242" t="str">
            <v>ZACILHERRERANARANJO</v>
          </cell>
          <cell r="B3242">
            <v>0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870</v>
          </cell>
          <cell r="P3242">
            <v>870</v>
          </cell>
          <cell r="Q3242">
            <v>0</v>
          </cell>
          <cell r="R3242">
            <v>870</v>
          </cell>
          <cell r="S3242">
            <v>0</v>
          </cell>
          <cell r="T3242">
            <v>870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870</v>
          </cell>
        </row>
        <row r="3243">
          <cell r="A3243" t="str">
            <v>ZAIRA TAIRITUYUCHOC</v>
          </cell>
          <cell r="B3243">
            <v>0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5655</v>
          </cell>
          <cell r="P3243">
            <v>5655</v>
          </cell>
          <cell r="Q3243">
            <v>0</v>
          </cell>
          <cell r="R3243">
            <v>5655</v>
          </cell>
          <cell r="S3243">
            <v>0</v>
          </cell>
          <cell r="T3243">
            <v>5655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5655</v>
          </cell>
        </row>
        <row r="3244">
          <cell r="A3244" t="str">
            <v>ZAPATA MURILLO LUIS ABRAHAM</v>
          </cell>
          <cell r="B3244">
            <v>0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5655</v>
          </cell>
          <cell r="P3244">
            <v>5655</v>
          </cell>
          <cell r="Q3244">
            <v>0</v>
          </cell>
          <cell r="R3244">
            <v>5655</v>
          </cell>
          <cell r="S3244">
            <v>0</v>
          </cell>
          <cell r="T3244">
            <v>5655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5655</v>
          </cell>
        </row>
        <row r="3245">
          <cell r="A3245" t="str">
            <v>ZARATE SANCHEZ ANA MARIA</v>
          </cell>
          <cell r="B3245">
            <v>0</v>
          </cell>
          <cell r="C3245">
            <v>0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9570</v>
          </cell>
          <cell r="P3245">
            <v>9570</v>
          </cell>
          <cell r="Q3245">
            <v>0</v>
          </cell>
          <cell r="R3245">
            <v>9570</v>
          </cell>
          <cell r="S3245">
            <v>0</v>
          </cell>
          <cell r="T3245">
            <v>9570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9570</v>
          </cell>
        </row>
        <row r="3246">
          <cell r="A3246" t="str">
            <v>ZAVALA CORAL CARLOS ALBERTO</v>
          </cell>
          <cell r="B3246">
            <v>0</v>
          </cell>
          <cell r="C3246">
            <v>0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2350</v>
          </cell>
          <cell r="M3246">
            <v>0</v>
          </cell>
          <cell r="N3246">
            <v>0</v>
          </cell>
          <cell r="O3246">
            <v>0</v>
          </cell>
          <cell r="P3246">
            <v>2350</v>
          </cell>
          <cell r="Q3246">
            <v>0</v>
          </cell>
          <cell r="R3246">
            <v>2350</v>
          </cell>
          <cell r="S3246">
            <v>0</v>
          </cell>
          <cell r="T3246">
            <v>2350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2350</v>
          </cell>
        </row>
        <row r="3247">
          <cell r="A3247" t="str">
            <v>ZIHYANKA'ANPOOTANGULO</v>
          </cell>
          <cell r="B3247">
            <v>0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6525</v>
          </cell>
          <cell r="O3247">
            <v>1305</v>
          </cell>
          <cell r="P3247">
            <v>7830</v>
          </cell>
          <cell r="Q3247">
            <v>0</v>
          </cell>
          <cell r="R3247">
            <v>7830</v>
          </cell>
          <cell r="S3247">
            <v>0</v>
          </cell>
          <cell r="T3247">
            <v>7830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>
            <v>7830</v>
          </cell>
        </row>
        <row r="3248">
          <cell r="A3248" t="str">
            <v>ZOILA VERONICAGARCIAGUERRERO</v>
          </cell>
          <cell r="B3248">
            <v>0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500</v>
          </cell>
          <cell r="P3248">
            <v>500</v>
          </cell>
          <cell r="Q3248">
            <v>0</v>
          </cell>
          <cell r="R3248">
            <v>500</v>
          </cell>
          <cell r="S3248">
            <v>0</v>
          </cell>
          <cell r="T3248">
            <v>500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>
            <v>500</v>
          </cell>
        </row>
        <row r="3249">
          <cell r="A3249" t="str">
            <v>OTROS</v>
          </cell>
          <cell r="B3249">
            <v>0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42095</v>
          </cell>
          <cell r="P3249">
            <v>42095</v>
          </cell>
          <cell r="Q3249">
            <v>0</v>
          </cell>
          <cell r="R3249">
            <v>42095</v>
          </cell>
          <cell r="S3249">
            <v>0</v>
          </cell>
          <cell r="T3249">
            <v>42095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42095</v>
          </cell>
        </row>
        <row r="3250">
          <cell r="A3250" t="str">
            <v>SALDOS NEGATIVOS EN CONABILIDAD</v>
          </cell>
          <cell r="B3250">
            <v>0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</row>
        <row r="3251">
          <cell r="A3251" t="str">
            <v>BENEFICIARIO</v>
          </cell>
          <cell r="B3251" t="str">
            <v>RUBRO EGRESOS</v>
          </cell>
          <cell r="C3251" t="str">
            <v>CUENTA</v>
          </cell>
          <cell r="D3251" t="str">
            <v>EJERCICIO 2010</v>
          </cell>
          <cell r="E3251" t="str">
            <v>EJERCICIO 2011</v>
          </cell>
          <cell r="F3251" t="str">
            <v>EJERCICIO 2012</v>
          </cell>
          <cell r="G3251" t="str">
            <v>EJERCICIO 2013</v>
          </cell>
          <cell r="H3251" t="str">
            <v>EJERCICIO 2014</v>
          </cell>
          <cell r="I3251" t="str">
            <v>EJERCICIO 2015</v>
          </cell>
          <cell r="J3251" t="str">
            <v>EJERCICIO 2016</v>
          </cell>
          <cell r="K3251" t="str">
            <v>Total Hasta 2016</v>
          </cell>
          <cell r="L3251" t="str">
            <v>EJERCICIO 2017</v>
          </cell>
          <cell r="M3251" t="str">
            <v>EJERCICIO 2018</v>
          </cell>
          <cell r="N3251" t="str">
            <v>EJERCICIO 2019</v>
          </cell>
          <cell r="O3251" t="str">
            <v>EJERCICIO 2020</v>
          </cell>
          <cell r="P3251" t="str">
            <v>Total general EGRESOS</v>
          </cell>
          <cell r="Q3251" t="str">
            <v>DIFERENCIA</v>
          </cell>
          <cell r="R3251" t="str">
            <v>SALDO EN BALANZA AL 31 DE DICIEMBRE 2020</v>
          </cell>
          <cell r="S3251" t="str">
            <v>CXP GENERADAS EN EL MES  (ENERO 2021)</v>
          </cell>
          <cell r="T3251" t="str">
            <v>TOTAL CXP AL 31 DE ENERO 2021</v>
          </cell>
          <cell r="U3251" t="str">
            <v>PAGOS CON RECURSOS PARA (ADEFAS 2020)</v>
          </cell>
          <cell r="V3251" t="str">
            <v>PAGOS VON RECURSOS PARA (PASIVOS 2020)</v>
          </cell>
          <cell r="W3251" t="str">
            <v>PAGOS CON RECURSOS 2021</v>
          </cell>
          <cell r="X3251" t="str">
            <v>TOTAL PAGADO EN EL MES DE ENERO 2021</v>
          </cell>
          <cell r="Y3251" t="str">
            <v>SALDO FINAL</v>
          </cell>
        </row>
        <row r="3252">
          <cell r="A3252" t="str">
            <v>SALDOS NEGATIVOS EN CONTABILIDAD</v>
          </cell>
          <cell r="B3252">
            <v>0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-1780557.71</v>
          </cell>
          <cell r="R3252">
            <v>-1780557.71</v>
          </cell>
          <cell r="S3252">
            <v>0</v>
          </cell>
          <cell r="T3252">
            <v>-1780557.71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-1780557.71</v>
          </cell>
        </row>
        <row r="3253">
          <cell r="A3253" t="str">
            <v>AGENCIA Y SOCIEDAD DE VALORES LR &amp; R, S.A. DE C.V. SOFOM, E.N.R.</v>
          </cell>
          <cell r="B3253" t="str">
            <v>Financieras</v>
          </cell>
          <cell r="C3253" t="str">
            <v>2.1.1.7.5.11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-565745.18999999994</v>
          </cell>
          <cell r="R3253">
            <v>-565745.18999999994</v>
          </cell>
          <cell r="S3253">
            <v>0</v>
          </cell>
          <cell r="T3253">
            <v>-565745.18999999994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-565745.18999999994</v>
          </cell>
        </row>
        <row r="3254">
          <cell r="A3254" t="str">
            <v>COMPAÑIA COMERCIAL COMERNOVA S.A. DE C.V. SOFOM, E.N.R.</v>
          </cell>
          <cell r="B3254" t="str">
            <v>Financieras</v>
          </cell>
          <cell r="C3254" t="str">
            <v>2.1.1.7.5.13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-141753.03</v>
          </cell>
          <cell r="R3254">
            <v>-141753.03</v>
          </cell>
          <cell r="S3254">
            <v>0</v>
          </cell>
          <cell r="T3254">
            <v>-141753.03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-141753.03</v>
          </cell>
        </row>
        <row r="3255">
          <cell r="A3255" t="str">
            <v>IMPULSORA MTP SAPI DE CV SOFOM ENR</v>
          </cell>
          <cell r="B3255" t="str">
            <v>Financieras</v>
          </cell>
          <cell r="C3255" t="str">
            <v>2.1.1.7.5.18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-64561.05</v>
          </cell>
          <cell r="R3255">
            <v>-64561.05</v>
          </cell>
          <cell r="S3255">
            <v>0</v>
          </cell>
          <cell r="T3255">
            <v>-64561.05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-64561.05</v>
          </cell>
        </row>
        <row r="3256">
          <cell r="A3256" t="str">
            <v>MAPFRE TEPEYAC, S.A.</v>
          </cell>
          <cell r="B3256" t="str">
            <v>Financieras</v>
          </cell>
          <cell r="C3256" t="str">
            <v>2.1.1.7.5.20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-6735</v>
          </cell>
          <cell r="R3256">
            <v>-6735</v>
          </cell>
          <cell r="S3256">
            <v>0</v>
          </cell>
          <cell r="T3256">
            <v>-6735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-6735</v>
          </cell>
        </row>
        <row r="3257">
          <cell r="A3257" t="str">
            <v>OPERADORA DE AHORRO SOCIAL S.C.P. (OASAC)</v>
          </cell>
          <cell r="B3257" t="str">
            <v>Financieras</v>
          </cell>
          <cell r="C3257" t="str">
            <v>2.1.1.7.5.22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-22179</v>
          </cell>
          <cell r="R3257">
            <v>-22179</v>
          </cell>
          <cell r="S3257">
            <v>0</v>
          </cell>
          <cell r="T3257">
            <v>-22179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-22179</v>
          </cell>
        </row>
        <row r="3258">
          <cell r="A3258" t="str">
            <v>PRESTACCION S.A. DE C.V.</v>
          </cell>
          <cell r="B3258" t="str">
            <v>Financieras</v>
          </cell>
          <cell r="C3258" t="str">
            <v>2.1.1.7.5.23</v>
          </cell>
          <cell r="D3258">
            <v>0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-137943.81</v>
          </cell>
          <cell r="R3258">
            <v>-137943.81</v>
          </cell>
          <cell r="S3258">
            <v>0</v>
          </cell>
          <cell r="T3258">
            <v>-137943.81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>
            <v>-137943.81</v>
          </cell>
        </row>
        <row r="3259">
          <cell r="A3259" t="str">
            <v>FINANCIERA FORTALEZA, SOCIEDAD ANONIMA DE CAPITAL VARIABLE, SOCIEDAD FINANCIERA DE OBJETO MULTIPLE, ENTIDAD NO REGULADA</v>
          </cell>
          <cell r="B3259" t="str">
            <v>Financieras</v>
          </cell>
          <cell r="C3259" t="str">
            <v>2.1.1.7.5.25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-16229.26</v>
          </cell>
          <cell r="R3259">
            <v>-16229.26</v>
          </cell>
          <cell r="S3259">
            <v>0</v>
          </cell>
          <cell r="T3259">
            <v>-16229.26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  <cell r="Y3259">
            <v>-16229.26</v>
          </cell>
        </row>
        <row r="3260">
          <cell r="A3260" t="str">
            <v>THONA SEGUROS, S.A. DE C.V.</v>
          </cell>
          <cell r="B3260" t="str">
            <v>Financieras</v>
          </cell>
          <cell r="C3260" t="str">
            <v>2.1.1.7.5.29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-49675.34</v>
          </cell>
          <cell r="R3260">
            <v>-49675.34</v>
          </cell>
          <cell r="S3260">
            <v>0</v>
          </cell>
          <cell r="T3260">
            <v>-49675.34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-49675.34</v>
          </cell>
        </row>
        <row r="3261">
          <cell r="A3261" t="str">
            <v>TOTAL CREDIT, SOCIEDAD ANONIMA DE CAPITAL VARIABLE</v>
          </cell>
          <cell r="B3261" t="str">
            <v>Financieras</v>
          </cell>
          <cell r="C3261" t="str">
            <v>2.1.1.7.5.34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-13783.53</v>
          </cell>
          <cell r="R3261">
            <v>-13783.53</v>
          </cell>
          <cell r="S3261">
            <v>0</v>
          </cell>
          <cell r="T3261">
            <v>-13783.53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>
            <v>-13783.53</v>
          </cell>
        </row>
        <row r="3262">
          <cell r="A3262" t="str">
            <v>ROYAL &amp; SUNALLIANCE SEFUROS MEXICO S.A. DE C.V.</v>
          </cell>
          <cell r="B3262" t="str">
            <v>Financieras</v>
          </cell>
          <cell r="C3262" t="str">
            <v>2.1.1.7.5.37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-79442.320000000007</v>
          </cell>
          <cell r="R3262">
            <v>-79442.320000000007</v>
          </cell>
          <cell r="S3262">
            <v>0</v>
          </cell>
          <cell r="T3262">
            <v>-79442.320000000007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-79442.320000000007</v>
          </cell>
        </row>
        <row r="3263">
          <cell r="A3263" t="str">
            <v>SEGUROS AFIRME S.A. DE C.V. AFIRME GRUPO FINANCIERO</v>
          </cell>
          <cell r="B3263" t="str">
            <v>Financieras</v>
          </cell>
          <cell r="C3263" t="str">
            <v>2.1.1.7.5.42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-586.23</v>
          </cell>
          <cell r="R3263">
            <v>-586.23</v>
          </cell>
          <cell r="S3263">
            <v>0</v>
          </cell>
          <cell r="T3263">
            <v>-586.23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-586.23</v>
          </cell>
        </row>
        <row r="3264">
          <cell r="A3264" t="str">
            <v>ASEGURADORA PATRIMONIAL VIDA S.A. DE C.V.</v>
          </cell>
          <cell r="B3264" t="str">
            <v>Financieras</v>
          </cell>
          <cell r="C3264" t="str">
            <v>2.1.1.7.5.43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-13697.09</v>
          </cell>
          <cell r="R3264">
            <v>-13697.09</v>
          </cell>
          <cell r="S3264">
            <v>0</v>
          </cell>
          <cell r="T3264">
            <v>-13697.09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>
            <v>-13697.09</v>
          </cell>
        </row>
        <row r="3265">
          <cell r="A3265" t="str">
            <v>AQUAFERRY, S.A. DE C.V.</v>
          </cell>
          <cell r="B3265" t="str">
            <v>Proveedores P. Morales</v>
          </cell>
          <cell r="C3265" t="str">
            <v>2.1.1.2.1.1.269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-20384</v>
          </cell>
          <cell r="R3265">
            <v>-20384</v>
          </cell>
          <cell r="S3265">
            <v>0</v>
          </cell>
          <cell r="T3265">
            <v>-20384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-20384</v>
          </cell>
        </row>
        <row r="3266">
          <cell r="A3266" t="str">
            <v>INFONACOT</v>
          </cell>
          <cell r="B3266" t="str">
            <v>Descuentos y Retenciones</v>
          </cell>
          <cell r="C3266" t="str">
            <v>2.1.1.7.5.3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-13022.29</v>
          </cell>
          <cell r="R3266">
            <v>-13022.29</v>
          </cell>
          <cell r="S3266">
            <v>0</v>
          </cell>
          <cell r="T3266">
            <v>-13022.29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-13022.29</v>
          </cell>
        </row>
        <row r="3267">
          <cell r="A3267" t="str">
            <v>FONDO DE FINANCIAMIENTO Y AHORRO DE LOS TRABAJADORES DEL PODER EJECUTIVO</v>
          </cell>
          <cell r="B3267" t="str">
            <v>Descuentos y Retenciones</v>
          </cell>
          <cell r="C3267" t="str">
            <v>2.1.1.7.5.4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-24878</v>
          </cell>
          <cell r="R3267">
            <v>-24878</v>
          </cell>
          <cell r="S3267">
            <v>0</v>
          </cell>
          <cell r="T3267">
            <v>-24878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-24878</v>
          </cell>
        </row>
        <row r="3268">
          <cell r="A3268" t="str">
            <v>SANCION POR OBRA PUBLICA</v>
          </cell>
          <cell r="B3268" t="str">
            <v>Descuentos y Retenciones</v>
          </cell>
          <cell r="C3268" t="str">
            <v>2.1.1.7.5.7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-11849.68</v>
          </cell>
          <cell r="R3268">
            <v>-11849.68</v>
          </cell>
          <cell r="S3268">
            <v>0</v>
          </cell>
          <cell r="T3268">
            <v>-11849.68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-11849.68</v>
          </cell>
        </row>
        <row r="3269">
          <cell r="A3269" t="str">
            <v>MOCHILAS ESCOLARES 2015</v>
          </cell>
          <cell r="B3269" t="str">
            <v>Otras cuentas por pagar a corto plazo</v>
          </cell>
          <cell r="C3269" t="str">
            <v>2.1.1.9.2.13.3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-90</v>
          </cell>
          <cell r="R3269">
            <v>-90</v>
          </cell>
          <cell r="S3269">
            <v>0</v>
          </cell>
          <cell r="T3269">
            <v>-90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-90</v>
          </cell>
        </row>
        <row r="3270">
          <cell r="A3270" t="str">
            <v>MOCHILAS ESCOLARES 2018</v>
          </cell>
          <cell r="B3270" t="str">
            <v>Otras cuentas por pagar a corto plazo</v>
          </cell>
          <cell r="C3270" t="str">
            <v>2.1.1.9.2.13.7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-312865.18</v>
          </cell>
          <cell r="R3270">
            <v>-312865.18</v>
          </cell>
          <cell r="S3270">
            <v>0</v>
          </cell>
          <cell r="T3270">
            <v>-312865.18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>
            <v>-312865.18</v>
          </cell>
        </row>
        <row r="3271">
          <cell r="A3271" t="str">
            <v>FONDO DE AHORRO 2011-2012</v>
          </cell>
          <cell r="B3271" t="str">
            <v>Descuentos y Retenciones</v>
          </cell>
          <cell r="C3271" t="str">
            <v>2.1.1.7.5.10.1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-2376.6</v>
          </cell>
          <cell r="R3271">
            <v>-2376.6</v>
          </cell>
          <cell r="S3271">
            <v>0</v>
          </cell>
          <cell r="T3271">
            <v>-2376.6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>
            <v>-2376.6</v>
          </cell>
        </row>
        <row r="3272">
          <cell r="A3272" t="str">
            <v>FONDO DE AHORRO 2013-2014</v>
          </cell>
          <cell r="B3272" t="str">
            <v>Descuentos y Retenciones</v>
          </cell>
          <cell r="C3272" t="str">
            <v>2.1.1.7.5.10.3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-223613.72</v>
          </cell>
          <cell r="R3272">
            <v>-223613.72</v>
          </cell>
          <cell r="S3272">
            <v>0</v>
          </cell>
          <cell r="T3272">
            <v>-223613.72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-223613.72</v>
          </cell>
        </row>
        <row r="3273">
          <cell r="A3273" t="str">
            <v>FONDO DE AHORRO 2019-2020</v>
          </cell>
          <cell r="B3273" t="str">
            <v>Descuentos y Retenciones</v>
          </cell>
          <cell r="C3273" t="str">
            <v>2.1.1.7.5.10.9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-59147.39</v>
          </cell>
          <cell r="R3273">
            <v>-59147.39</v>
          </cell>
          <cell r="S3273">
            <v>0</v>
          </cell>
          <cell r="T3273">
            <v>-59147.39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>
            <v>-59147.39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X3426"/>
  <sheetViews>
    <sheetView tabSelected="1" view="pageBreakPreview" topLeftCell="A26" zoomScaleNormal="100" zoomScaleSheetLayoutView="100" workbookViewId="0">
      <selection activeCell="B1" sqref="B1"/>
    </sheetView>
  </sheetViews>
  <sheetFormatPr baseColWidth="10" defaultRowHeight="12.75"/>
  <cols>
    <col min="1" max="1" width="0.28515625" style="1" customWidth="1"/>
    <col min="2" max="2" width="54.5703125" style="35" customWidth="1"/>
    <col min="3" max="9" width="20.7109375" style="1" hidden="1" customWidth="1"/>
    <col min="10" max="10" width="15.85546875" style="1" hidden="1" customWidth="1"/>
    <col min="11" max="13" width="16" style="1" hidden="1" customWidth="1"/>
    <col min="14" max="15" width="17.7109375" style="1" hidden="1" customWidth="1"/>
    <col min="16" max="16" width="17.7109375" style="1" customWidth="1"/>
    <col min="17" max="17" width="17.7109375" style="1" hidden="1" customWidth="1"/>
    <col min="18" max="18" width="17.7109375" style="2" hidden="1" customWidth="1"/>
    <col min="19" max="19" width="18.7109375" style="1" hidden="1" customWidth="1"/>
    <col min="20" max="20" width="21.42578125" style="1" hidden="1" customWidth="1"/>
    <col min="21" max="21" width="18.5703125" style="1" hidden="1" customWidth="1"/>
    <col min="22" max="23" width="17.5703125" style="2" customWidth="1"/>
    <col min="24" max="24" width="19.85546875" style="1" customWidth="1"/>
    <col min="25" max="16384" width="11.42578125" style="1"/>
  </cols>
  <sheetData>
    <row r="1" spans="1:24" ht="30" customHeight="1">
      <c r="A1" s="181" t="s">
        <v>4950</v>
      </c>
      <c r="B1" s="54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5"/>
      <c r="S1" s="4"/>
      <c r="T1" s="4"/>
      <c r="U1" s="4"/>
      <c r="V1" s="5"/>
      <c r="W1" s="5"/>
      <c r="X1" s="4"/>
    </row>
    <row r="2" spans="1:24" ht="25.5" customHeight="1">
      <c r="A2" s="181" t="s">
        <v>6438</v>
      </c>
      <c r="B2" s="54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5"/>
      <c r="S2" s="4"/>
      <c r="T2" s="4"/>
      <c r="U2" s="4"/>
      <c r="V2" s="5"/>
      <c r="W2" s="5"/>
      <c r="X2" s="4"/>
    </row>
    <row r="3" spans="1:24" ht="25.5" customHeight="1">
      <c r="A3" s="182" t="s">
        <v>3948</v>
      </c>
      <c r="B3" s="10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5"/>
      <c r="S3" s="4"/>
      <c r="T3" s="4"/>
      <c r="U3" s="4"/>
      <c r="V3" s="5"/>
      <c r="W3" s="5"/>
      <c r="X3" s="4"/>
    </row>
    <row r="4" spans="1:24" ht="44.1" customHeight="1">
      <c r="A4" s="99" t="s">
        <v>3302</v>
      </c>
      <c r="B4" s="56" t="s">
        <v>3966</v>
      </c>
      <c r="C4" s="98" t="s">
        <v>3627</v>
      </c>
      <c r="D4" s="98" t="s">
        <v>3628</v>
      </c>
      <c r="E4" s="98" t="s">
        <v>3629</v>
      </c>
      <c r="F4" s="98" t="s">
        <v>3630</v>
      </c>
      <c r="G4" s="98" t="s">
        <v>3631</v>
      </c>
      <c r="H4" s="98" t="s">
        <v>3632</v>
      </c>
      <c r="I4" s="98" t="s">
        <v>3633</v>
      </c>
      <c r="J4" s="57" t="s">
        <v>343</v>
      </c>
      <c r="K4" s="98" t="s">
        <v>3303</v>
      </c>
      <c r="L4" s="98" t="s">
        <v>3304</v>
      </c>
      <c r="M4" s="98" t="s">
        <v>3305</v>
      </c>
      <c r="N4" s="98" t="s">
        <v>3316</v>
      </c>
      <c r="O4" s="113" t="s">
        <v>4574</v>
      </c>
      <c r="P4" s="113" t="s">
        <v>6433</v>
      </c>
      <c r="Q4" s="58" t="s">
        <v>3357</v>
      </c>
      <c r="R4" s="60" t="s">
        <v>697</v>
      </c>
      <c r="S4" s="112" t="s">
        <v>4949</v>
      </c>
      <c r="T4" s="112" t="s">
        <v>6434</v>
      </c>
      <c r="U4" s="112" t="s">
        <v>6435</v>
      </c>
      <c r="V4" s="112" t="s">
        <v>6436</v>
      </c>
      <c r="W4" s="112" t="s">
        <v>5138</v>
      </c>
      <c r="X4" s="59" t="s">
        <v>6437</v>
      </c>
    </row>
    <row r="5" spans="1:24" ht="22.5" customHeight="1">
      <c r="A5" s="156"/>
      <c r="B5" s="157" t="str">
        <f>'CON CUENTAS CONCILIADO'!B33</f>
        <v>APOYOS SOCIALES</v>
      </c>
      <c r="C5" s="7">
        <f>'CON CUENTAS CONCILIADO'!C33</f>
        <v>0</v>
      </c>
      <c r="D5" s="7">
        <f>'CON CUENTAS CONCILIADO'!D33</f>
        <v>0</v>
      </c>
      <c r="E5" s="7">
        <f>'CON CUENTAS CONCILIADO'!E33</f>
        <v>2295143.4699999997</v>
      </c>
      <c r="F5" s="7">
        <f>'CON CUENTAS CONCILIADO'!F33</f>
        <v>8150795.5300000003</v>
      </c>
      <c r="G5" s="7">
        <f>'CON CUENTAS CONCILIADO'!G33</f>
        <v>1541717.89</v>
      </c>
      <c r="H5" s="7">
        <f>'CON CUENTAS CONCILIADO'!H33</f>
        <v>3536267.18</v>
      </c>
      <c r="I5" s="7">
        <f>'CON CUENTAS CONCILIADO'!I33</f>
        <v>6993194</v>
      </c>
      <c r="J5" s="7">
        <f>'CON CUENTAS CONCILIADO'!J33</f>
        <v>22517118.07</v>
      </c>
      <c r="K5" s="7">
        <f>'CON CUENTAS CONCILIADO'!K33</f>
        <v>7489175</v>
      </c>
      <c r="L5" s="7">
        <f>'CON CUENTAS CONCILIADO'!L33</f>
        <v>6114862.0700000003</v>
      </c>
      <c r="M5" s="7">
        <f>'CON CUENTAS CONCILIADO'!M33</f>
        <v>16293009.59</v>
      </c>
      <c r="N5" s="7">
        <f>'CON CUENTAS CONCILIADO'!N33</f>
        <v>9613392</v>
      </c>
      <c r="O5" s="7">
        <f>'CON CUENTAS CONCILIADO'!O33</f>
        <v>23222991.599999998</v>
      </c>
      <c r="P5" s="7">
        <f>'CON CUENTAS CONCILIADO'!P33</f>
        <v>81620273.090000004</v>
      </c>
      <c r="Q5" s="7">
        <f>'CON CUENTAS CONCILIADO'!Q33</f>
        <v>166870821.42000002</v>
      </c>
      <c r="R5" s="7">
        <f>'CON CUENTAS CONCILIADO'!R33</f>
        <v>0</v>
      </c>
      <c r="S5" s="7">
        <f>'CON CUENTAS CONCILIADO'!S33</f>
        <v>114900124.07999998</v>
      </c>
      <c r="T5" s="7">
        <f>'CON CUENTAS CONCILIADO'!T33</f>
        <v>290870564.02000004</v>
      </c>
      <c r="U5" s="7">
        <f>'CON CUENTAS CONCILIADO'!U33</f>
        <v>238899866.67999998</v>
      </c>
      <c r="V5" s="7">
        <f>'CON CUENTAS CONCILIADO'!V33</f>
        <v>166870821.42000002</v>
      </c>
      <c r="W5" s="7">
        <f>'CON CUENTAS CONCILIADO'!W33</f>
        <v>144353703.34999999</v>
      </c>
      <c r="X5" s="7">
        <f>'CON CUENTAS CONCILIADO'!X33</f>
        <v>51970697.339999996</v>
      </c>
    </row>
    <row r="6" spans="1:24" ht="21" customHeight="1">
      <c r="A6" s="13"/>
      <c r="B6" s="157" t="str">
        <f>'CON CUENTAS CONCILIADO'!B354</f>
        <v>DONATIVOS</v>
      </c>
      <c r="C6" s="7">
        <f>'CON CUENTAS CONCILIADO'!C354</f>
        <v>0</v>
      </c>
      <c r="D6" s="7">
        <f>'CON CUENTAS CONCILIADO'!D354</f>
        <v>0</v>
      </c>
      <c r="E6" s="7">
        <f>'CON CUENTAS CONCILIADO'!E354</f>
        <v>0</v>
      </c>
      <c r="F6" s="7">
        <f>'CON CUENTAS CONCILIADO'!F354</f>
        <v>0</v>
      </c>
      <c r="G6" s="7">
        <f>'CON CUENTAS CONCILIADO'!G354</f>
        <v>0</v>
      </c>
      <c r="H6" s="7">
        <f>'CON CUENTAS CONCILIADO'!H354</f>
        <v>0</v>
      </c>
      <c r="I6" s="7">
        <f>'CON CUENTAS CONCILIADO'!I354</f>
        <v>0</v>
      </c>
      <c r="J6" s="7">
        <f>'CON CUENTAS CONCILIADO'!J354</f>
        <v>0</v>
      </c>
      <c r="K6" s="7">
        <f>'CON CUENTAS CONCILIADO'!K354</f>
        <v>0</v>
      </c>
      <c r="L6" s="7">
        <f>'CON CUENTAS CONCILIADO'!L354</f>
        <v>0</v>
      </c>
      <c r="M6" s="7">
        <f>'CON CUENTAS CONCILIADO'!M354</f>
        <v>24337825.25</v>
      </c>
      <c r="N6" s="7">
        <f>'CON CUENTAS CONCILIADO'!N354</f>
        <v>0</v>
      </c>
      <c r="O6" s="7">
        <f>'CON CUENTAS CONCILIADO'!O354</f>
        <v>1853527.5</v>
      </c>
      <c r="P6" s="7">
        <f>'CON CUENTAS CONCILIADO'!P354</f>
        <v>14658647.25</v>
      </c>
      <c r="Q6" s="7">
        <f>'CON CUENTAS CONCILIADO'!Q354</f>
        <v>40850000</v>
      </c>
      <c r="R6" s="7">
        <f>'CON CUENTAS CONCILIADO'!R354</f>
        <v>0</v>
      </c>
      <c r="S6" s="7">
        <f>'CON CUENTAS CONCILIADO'!S354</f>
        <v>55341352.75</v>
      </c>
      <c r="T6" s="7">
        <f>'CON CUENTAS CONCILIADO'!T354</f>
        <v>14658647.25</v>
      </c>
      <c r="U6" s="7">
        <f>'CON CUENTAS CONCILIADO'!U354</f>
        <v>29150000</v>
      </c>
      <c r="V6" s="7">
        <f>'CON CUENTAS CONCILIADO'!V354</f>
        <v>40850000</v>
      </c>
      <c r="W6" s="7">
        <f>'CON CUENTAS CONCILIADO'!W354</f>
        <v>40850000</v>
      </c>
      <c r="X6" s="7">
        <f>'CON CUENTAS CONCILIADO'!X354</f>
        <v>-14491352.75</v>
      </c>
    </row>
    <row r="7" spans="1:24" ht="23.25" customHeight="1">
      <c r="A7" s="16"/>
      <c r="B7" s="157" t="str">
        <f>'CON CUENTAS CONCILIADO'!B358</f>
        <v>BECAS ESCOLARES</v>
      </c>
      <c r="C7" s="7">
        <f>'CON CUENTAS CONCILIADO'!C358</f>
        <v>0</v>
      </c>
      <c r="D7" s="7">
        <f>'CON CUENTAS CONCILIADO'!D358</f>
        <v>0</v>
      </c>
      <c r="E7" s="7">
        <f>'CON CUENTAS CONCILIADO'!E358</f>
        <v>0</v>
      </c>
      <c r="F7" s="7">
        <f>'CON CUENTAS CONCILIADO'!F358</f>
        <v>0</v>
      </c>
      <c r="G7" s="7">
        <f>'CON CUENTAS CONCILIADO'!G358</f>
        <v>0</v>
      </c>
      <c r="H7" s="7">
        <f>'CON CUENTAS CONCILIADO'!H358</f>
        <v>0</v>
      </c>
      <c r="I7" s="7">
        <f>'CON CUENTAS CONCILIADO'!I358</f>
        <v>0</v>
      </c>
      <c r="J7" s="7">
        <f>'CON CUENTAS CONCILIADO'!J358</f>
        <v>0</v>
      </c>
      <c r="K7" s="7">
        <f>'CON CUENTAS CONCILIADO'!K358</f>
        <v>0</v>
      </c>
      <c r="L7" s="7">
        <f>'CON CUENTAS CONCILIADO'!L358</f>
        <v>26724300</v>
      </c>
      <c r="M7" s="7">
        <f>'CON CUENTAS CONCILIADO'!M358</f>
        <v>0</v>
      </c>
      <c r="N7" s="7">
        <f>'CON CUENTAS CONCILIADO'!N358</f>
        <v>0</v>
      </c>
      <c r="O7" s="7">
        <f>'CON CUENTAS CONCILIADO'!O358</f>
        <v>0</v>
      </c>
      <c r="P7" s="7">
        <f>'CON CUENTAS CONCILIADO'!P358</f>
        <v>0</v>
      </c>
      <c r="Q7" s="7">
        <f>'CON CUENTAS CONCILIADO'!Q358</f>
        <v>26724300</v>
      </c>
      <c r="R7" s="7">
        <f>'CON CUENTAS CONCILIADO'!R358</f>
        <v>0</v>
      </c>
      <c r="S7" s="7">
        <f>'CON CUENTAS CONCILIADO'!S358</f>
        <v>26724300</v>
      </c>
      <c r="T7" s="7">
        <f>'CON CUENTAS CONCILIADO'!T358</f>
        <v>0</v>
      </c>
      <c r="U7" s="7">
        <f>'CON CUENTAS CONCILIADO'!U358</f>
        <v>0</v>
      </c>
      <c r="V7" s="7">
        <f>'CON CUENTAS CONCILIADO'!V358</f>
        <v>26724300</v>
      </c>
      <c r="W7" s="7">
        <f>'CON CUENTAS CONCILIADO'!W358</f>
        <v>26724300</v>
      </c>
      <c r="X7" s="7">
        <f>'CON CUENTAS CONCILIADO'!X358</f>
        <v>0</v>
      </c>
    </row>
    <row r="8" spans="1:24" ht="21" customHeight="1">
      <c r="A8" s="15"/>
      <c r="B8" s="157" t="str">
        <f>'CON CUENTAS CONCILIADO'!B362</f>
        <v>OTRAS CUENTAS POR PAGAR A CORTO PLAZO</v>
      </c>
      <c r="C8" s="7">
        <f>'CON CUENTAS CONCILIADO'!C362</f>
        <v>0</v>
      </c>
      <c r="D8" s="7">
        <f>'CON CUENTAS CONCILIADO'!D362</f>
        <v>0</v>
      </c>
      <c r="E8" s="7">
        <f>'CON CUENTAS CONCILIADO'!E362</f>
        <v>0</v>
      </c>
      <c r="F8" s="7">
        <f>'CON CUENTAS CONCILIADO'!F362</f>
        <v>0</v>
      </c>
      <c r="G8" s="7">
        <f>'CON CUENTAS CONCILIADO'!G362</f>
        <v>0</v>
      </c>
      <c r="H8" s="7">
        <f>'CON CUENTAS CONCILIADO'!H362</f>
        <v>0</v>
      </c>
      <c r="I8" s="7">
        <f>'CON CUENTAS CONCILIADO'!I362</f>
        <v>0</v>
      </c>
      <c r="J8" s="7">
        <f>'CON CUENTAS CONCILIADO'!J362</f>
        <v>0</v>
      </c>
      <c r="K8" s="7">
        <f>'CON CUENTAS CONCILIADO'!K362</f>
        <v>0</v>
      </c>
      <c r="L8" s="7">
        <f>'CON CUENTAS CONCILIADO'!L362</f>
        <v>0</v>
      </c>
      <c r="M8" s="7">
        <f>'CON CUENTAS CONCILIADO'!M362</f>
        <v>0</v>
      </c>
      <c r="N8" s="7">
        <f>'CON CUENTAS CONCILIADO'!N362</f>
        <v>0</v>
      </c>
      <c r="O8" s="7">
        <f>'CON CUENTAS CONCILIADO'!O362</f>
        <v>2755171.67</v>
      </c>
      <c r="P8" s="7">
        <f>'CON CUENTAS CONCILIADO'!P362</f>
        <v>7748885.0700000003</v>
      </c>
      <c r="Q8" s="7">
        <f>'CON CUENTAS CONCILIADO'!Q362</f>
        <v>10504056.74</v>
      </c>
      <c r="R8" s="7">
        <f>'CON CUENTAS CONCILIADO'!R362</f>
        <v>0</v>
      </c>
      <c r="S8" s="7">
        <f>'CON CUENTAS CONCILIADO'!S362</f>
        <v>6216661.9100000001</v>
      </c>
      <c r="T8" s="7">
        <f>'CON CUENTAS CONCILIADO'!T362</f>
        <v>156681821.51999998</v>
      </c>
      <c r="U8" s="7">
        <f>'CON CUENTAS CONCILIADO'!U362</f>
        <v>152394426.69</v>
      </c>
      <c r="V8" s="7">
        <f>'CON CUENTAS CONCILIADO'!V362</f>
        <v>10504056.74</v>
      </c>
      <c r="W8" s="7">
        <f>'CON CUENTAS CONCILIADO'!W362</f>
        <v>10504056.74</v>
      </c>
      <c r="X8" s="7">
        <f>'CON CUENTAS CONCILIADO'!X362</f>
        <v>4287394.83</v>
      </c>
    </row>
    <row r="9" spans="1:24" ht="25.5" customHeight="1">
      <c r="A9" s="18"/>
      <c r="B9" s="157" t="str">
        <f>'CON CUENTAS CONCILIADO'!B383</f>
        <v>FINANCIERAS (PRESTAMOS Y VENTAS DE SEGUROS A TRABAJADORES CON DESCUENTOS POR NOMINA)</v>
      </c>
      <c r="C9" s="7">
        <f>'CON CUENTAS CONCILIADO'!C383</f>
        <v>0</v>
      </c>
      <c r="D9" s="7">
        <f>'CON CUENTAS CONCILIADO'!D383</f>
        <v>0</v>
      </c>
      <c r="E9" s="7">
        <f>'CON CUENTAS CONCILIADO'!E383</f>
        <v>7210.25</v>
      </c>
      <c r="F9" s="7">
        <f>'CON CUENTAS CONCILIADO'!F383</f>
        <v>43261.5</v>
      </c>
      <c r="G9" s="7">
        <f>'CON CUENTAS CONCILIADO'!G383</f>
        <v>0</v>
      </c>
      <c r="H9" s="7">
        <f>'CON CUENTAS CONCILIADO'!H383</f>
        <v>0</v>
      </c>
      <c r="I9" s="7">
        <f>'CON CUENTAS CONCILIADO'!I383</f>
        <v>4703648.1499999994</v>
      </c>
      <c r="J9" s="7">
        <f>'CON CUENTAS CONCILIADO'!J383</f>
        <v>4754119.8999999994</v>
      </c>
      <c r="K9" s="7">
        <f>'CON CUENTAS CONCILIADO'!K383</f>
        <v>317543.71000000002</v>
      </c>
      <c r="L9" s="7">
        <f>'CON CUENTAS CONCILIADO'!L383</f>
        <v>0</v>
      </c>
      <c r="M9" s="7">
        <f>'CON CUENTAS CONCILIADO'!M383</f>
        <v>0</v>
      </c>
      <c r="N9" s="7">
        <f>'CON CUENTAS CONCILIADO'!N383</f>
        <v>0</v>
      </c>
      <c r="O9" s="7">
        <f>'CON CUENTAS CONCILIADO'!O383</f>
        <v>9977461.8399999999</v>
      </c>
      <c r="P9" s="7">
        <f>'CON CUENTAS CONCILIADO'!P383</f>
        <v>7131779.6200000001</v>
      </c>
      <c r="Q9" s="7">
        <f>'CON CUENTAS CONCILIADO'!Q383</f>
        <v>22180905.070000004</v>
      </c>
      <c r="R9" s="7">
        <f>'CON CUENTAS CONCILIADO'!R383</f>
        <v>0</v>
      </c>
      <c r="S9" s="7">
        <f>'CON CUENTAS CONCILIADO'!S383</f>
        <v>22088122.210000001</v>
      </c>
      <c r="T9" s="7">
        <f>'CON CUENTAS CONCILIADO'!T383</f>
        <v>47947365.959999993</v>
      </c>
      <c r="U9" s="7">
        <f>'CON CUENTAS CONCILIADO'!U383</f>
        <v>47854583.099999994</v>
      </c>
      <c r="V9" s="7">
        <f>'CON CUENTAS CONCILIADO'!V383</f>
        <v>22180905.070000004</v>
      </c>
      <c r="W9" s="7">
        <f>'CON CUENTAS CONCILIADO'!W383</f>
        <v>17426785.169999998</v>
      </c>
      <c r="X9" s="7">
        <f>'CON CUENTAS CONCILIADO'!X383</f>
        <v>92782.859999999986</v>
      </c>
    </row>
    <row r="10" spans="1:24" ht="23.25" customHeight="1">
      <c r="A10" s="22"/>
      <c r="B10" s="157" t="str">
        <f>'CON CUENTAS CONCILIADO'!B415</f>
        <v>SERVICIOS PERSONALES POR PAGAR A CORTO PLAZO</v>
      </c>
      <c r="C10" s="7">
        <f>'CON CUENTAS CONCILIADO'!C415</f>
        <v>0</v>
      </c>
      <c r="D10" s="7">
        <f>'CON CUENTAS CONCILIADO'!D415</f>
        <v>0</v>
      </c>
      <c r="E10" s="7">
        <f>'CON CUENTAS CONCILIADO'!E415</f>
        <v>0</v>
      </c>
      <c r="F10" s="7">
        <f>'CON CUENTAS CONCILIADO'!F415</f>
        <v>0</v>
      </c>
      <c r="G10" s="7">
        <f>'CON CUENTAS CONCILIADO'!G415</f>
        <v>0</v>
      </c>
      <c r="H10" s="7">
        <f>'CON CUENTAS CONCILIADO'!H415</f>
        <v>0</v>
      </c>
      <c r="I10" s="7">
        <f>'CON CUENTAS CONCILIADO'!I415</f>
        <v>0</v>
      </c>
      <c r="J10" s="7">
        <f>'CON CUENTAS CONCILIADO'!J415</f>
        <v>0</v>
      </c>
      <c r="K10" s="7">
        <f>'CON CUENTAS CONCILIADO'!K415</f>
        <v>0</v>
      </c>
      <c r="L10" s="7">
        <f>'CON CUENTAS CONCILIADO'!L415</f>
        <v>0</v>
      </c>
      <c r="M10" s="7">
        <f>'CON CUENTAS CONCILIADO'!M415</f>
        <v>0</v>
      </c>
      <c r="N10" s="7">
        <f>'CON CUENTAS CONCILIADO'!N415</f>
        <v>0</v>
      </c>
      <c r="O10" s="7">
        <f>'CON CUENTAS CONCILIADO'!O415</f>
        <v>850704.13</v>
      </c>
      <c r="P10" s="7">
        <f>'CON CUENTAS CONCILIADO'!P415</f>
        <v>1181601.96</v>
      </c>
      <c r="Q10" s="7">
        <f>'CON CUENTAS CONCILIADO'!Q415</f>
        <v>2032306.09</v>
      </c>
      <c r="R10" s="7">
        <f>'CON CUENTAS CONCILIADO'!R415</f>
        <v>0</v>
      </c>
      <c r="S10" s="7">
        <f>'CON CUENTAS CONCILIADO'!S415</f>
        <v>64662981.539999992</v>
      </c>
      <c r="T10" s="7">
        <f>'CON CUENTAS CONCILIADO'!T415</f>
        <v>835142149.25</v>
      </c>
      <c r="U10" s="7">
        <f>'CON CUENTAS CONCILIADO'!U415</f>
        <v>897772824.69999993</v>
      </c>
      <c r="V10" s="7">
        <f>'CON CUENTAS CONCILIADO'!V415</f>
        <v>2032306.09</v>
      </c>
      <c r="W10" s="7">
        <f>'CON CUENTAS CONCILIADO'!W415</f>
        <v>2032306.09</v>
      </c>
      <c r="X10" s="7">
        <f>'CON CUENTAS CONCILIADO'!X415</f>
        <v>-62630675.450000003</v>
      </c>
    </row>
    <row r="11" spans="1:24" ht="21" customHeight="1">
      <c r="A11" s="21"/>
      <c r="B11" s="157" t="str">
        <f>'CON CUENTAS CONCILIADO'!B467</f>
        <v>PROVEEDORES</v>
      </c>
      <c r="C11" s="7">
        <f>'CON CUENTAS CONCILIADO'!C467</f>
        <v>0</v>
      </c>
      <c r="D11" s="7">
        <f>'CON CUENTAS CONCILIADO'!D467</f>
        <v>155920.19000000003</v>
      </c>
      <c r="E11" s="7">
        <f>'CON CUENTAS CONCILIADO'!E467</f>
        <v>9030672.2100000009</v>
      </c>
      <c r="F11" s="7">
        <f>'CON CUENTAS CONCILIADO'!F467</f>
        <v>7137031.2500000009</v>
      </c>
      <c r="G11" s="7">
        <f>'CON CUENTAS CONCILIADO'!G467</f>
        <v>7417600.8399999999</v>
      </c>
      <c r="H11" s="7">
        <f>'CON CUENTAS CONCILIADO'!H467</f>
        <v>36843163.399999991</v>
      </c>
      <c r="I11" s="7">
        <f>'CON CUENTAS CONCILIADO'!I467</f>
        <v>26742437.949999996</v>
      </c>
      <c r="J11" s="7">
        <f>'CON CUENTAS CONCILIADO'!J467</f>
        <v>86861551.520000026</v>
      </c>
      <c r="K11" s="7">
        <f>'CON CUENTAS CONCILIADO'!K467</f>
        <v>19181856.440000005</v>
      </c>
      <c r="L11" s="7">
        <f>'CON CUENTAS CONCILIADO'!L467</f>
        <v>30324780.43</v>
      </c>
      <c r="M11" s="7">
        <f>'CON CUENTAS CONCILIADO'!M467</f>
        <v>106670443.33999999</v>
      </c>
      <c r="N11" s="7">
        <f>'CON CUENTAS CONCILIADO'!N467</f>
        <v>125831230.33999999</v>
      </c>
      <c r="O11" s="7">
        <f>'CON CUENTAS CONCILIADO'!O467</f>
        <v>594310316.56999969</v>
      </c>
      <c r="P11" s="7">
        <f>'CON CUENTAS CONCILIADO'!P467</f>
        <v>791126611.09000015</v>
      </c>
      <c r="Q11" s="7">
        <f>'CON CUENTAS CONCILIADO'!Q467</f>
        <v>1754306789.7299988</v>
      </c>
      <c r="R11" s="7">
        <f>'CON CUENTAS CONCILIADO'!R467</f>
        <v>0</v>
      </c>
      <c r="S11" s="7">
        <f>'CON CUENTAS CONCILIADO'!S467</f>
        <v>1704533862.039999</v>
      </c>
      <c r="T11" s="7">
        <f>'CON CUENTAS CONCILIADO'!T467</f>
        <v>1812963267.4599986</v>
      </c>
      <c r="U11" s="7">
        <f>'CON CUENTAS CONCILIADO'!U467</f>
        <v>1763190339.7699997</v>
      </c>
      <c r="V11" s="7">
        <f>'CON CUENTAS CONCILIADO'!V467</f>
        <v>1754306789.7299988</v>
      </c>
      <c r="W11" s="7">
        <f>'CON CUENTAS CONCILIADO'!W467</f>
        <v>1667445238.2099991</v>
      </c>
      <c r="X11" s="7">
        <f>'CON CUENTAS CONCILIADO'!X467</f>
        <v>49772927.690000027</v>
      </c>
    </row>
    <row r="12" spans="1:24" ht="20.25" customHeight="1">
      <c r="A12" s="23"/>
      <c r="B12" s="157" t="str">
        <f>'CON CUENTAS CONCILIADO'!B1358</f>
        <v>PUBLICIDAD</v>
      </c>
      <c r="C12" s="7">
        <f>'CON CUENTAS CONCILIADO'!C1358</f>
        <v>0</v>
      </c>
      <c r="D12" s="7">
        <f>'CON CUENTAS CONCILIADO'!D1358</f>
        <v>0</v>
      </c>
      <c r="E12" s="7">
        <f>'CON CUENTAS CONCILIADO'!E1358</f>
        <v>0</v>
      </c>
      <c r="F12" s="7">
        <f>'CON CUENTAS CONCILIADO'!F1358</f>
        <v>758550</v>
      </c>
      <c r="G12" s="7">
        <f>'CON CUENTAS CONCILIADO'!G1358</f>
        <v>7240000</v>
      </c>
      <c r="H12" s="7">
        <f>'CON CUENTAS CONCILIADO'!H1358</f>
        <v>10478530.049999999</v>
      </c>
      <c r="I12" s="7">
        <f>'CON CUENTAS CONCILIADO'!I1358</f>
        <v>32987642.5</v>
      </c>
      <c r="J12" s="7">
        <f>'CON CUENTAS CONCILIADO'!J1358</f>
        <v>51464722.54999999</v>
      </c>
      <c r="K12" s="7">
        <f>'CON CUENTAS CONCILIADO'!K1358</f>
        <v>0</v>
      </c>
      <c r="L12" s="7">
        <f>'CON CUENTAS CONCILIADO'!L1358</f>
        <v>2909090.9</v>
      </c>
      <c r="M12" s="7">
        <f>'CON CUENTAS CONCILIADO'!M1358</f>
        <v>9816429.8299999982</v>
      </c>
      <c r="N12" s="7">
        <f>'CON CUENTAS CONCILIADO'!N1358</f>
        <v>11959881</v>
      </c>
      <c r="O12" s="7">
        <f>'CON CUENTAS CONCILIADO'!O1358</f>
        <v>40525233.209999993</v>
      </c>
      <c r="P12" s="7">
        <f>'CON CUENTAS CONCILIADO'!P1358</f>
        <v>76663941.38000001</v>
      </c>
      <c r="Q12" s="7">
        <f>'CON CUENTAS CONCILIADO'!Q1358</f>
        <v>193259298.86999997</v>
      </c>
      <c r="R12" s="7">
        <f>'CON CUENTAS CONCILIADO'!R1358</f>
        <v>0</v>
      </c>
      <c r="S12" s="7">
        <f>'CON CUENTAS CONCILIADO'!S1358</f>
        <v>174964834.68000001</v>
      </c>
      <c r="T12" s="7">
        <f>'CON CUENTAS CONCILIADO'!T1358</f>
        <v>234899086.24999991</v>
      </c>
      <c r="U12" s="7">
        <f>'CON CUENTAS CONCILIADO'!U1358</f>
        <v>216604622.05999997</v>
      </c>
      <c r="V12" s="7">
        <f>'CON CUENTAS CONCILIADO'!V1358</f>
        <v>193259298.86999997</v>
      </c>
      <c r="W12" s="7">
        <f>'CON CUENTAS CONCILIADO'!W1358</f>
        <v>141874576.32000002</v>
      </c>
      <c r="X12" s="7">
        <f>'CON CUENTAS CONCILIADO'!X1358</f>
        <v>18294464.190000005</v>
      </c>
    </row>
    <row r="13" spans="1:24" ht="21.75" customHeight="1">
      <c r="A13" s="24"/>
      <c r="B13" s="157" t="str">
        <f>'CON CUENTAS CONCILIADO'!B1522</f>
        <v>RECUPERACION DE GASTOS</v>
      </c>
      <c r="C13" s="7">
        <f>'CON CUENTAS CONCILIADO'!C364</f>
        <v>0</v>
      </c>
      <c r="D13" s="7">
        <f>'CON CUENTAS CONCILIADO'!D1522</f>
        <v>0</v>
      </c>
      <c r="E13" s="7">
        <f>'CON CUENTAS CONCILIADO'!E1522</f>
        <v>17896.11</v>
      </c>
      <c r="F13" s="7">
        <f>'CON CUENTAS CONCILIADO'!F1522</f>
        <v>600799.47</v>
      </c>
      <c r="G13" s="7">
        <f>'CON CUENTAS CONCILIADO'!G1522</f>
        <v>125878.11000000002</v>
      </c>
      <c r="H13" s="7">
        <f>'CON CUENTAS CONCILIADO'!H1522</f>
        <v>714817.22000000009</v>
      </c>
      <c r="I13" s="7">
        <f>'CON CUENTAS CONCILIADO'!I1522</f>
        <v>278659.73</v>
      </c>
      <c r="J13" s="7">
        <f>'CON CUENTAS CONCILIADO'!J1522</f>
        <v>1738050.6400000004</v>
      </c>
      <c r="K13" s="7">
        <f>'CON CUENTAS CONCILIADO'!K1522</f>
        <v>290107.70999999996</v>
      </c>
      <c r="L13" s="7">
        <f>'CON CUENTAS CONCILIADO'!L1522</f>
        <v>311409.74</v>
      </c>
      <c r="M13" s="7">
        <f>'CON CUENTAS CONCILIADO'!M1522</f>
        <v>1883573.3599999999</v>
      </c>
      <c r="N13" s="7">
        <f>'CON CUENTAS CONCILIADO'!N1522</f>
        <v>308382.48000000004</v>
      </c>
      <c r="O13" s="7">
        <f>'CON CUENTAS CONCILIADO'!O1522</f>
        <v>866034.38</v>
      </c>
      <c r="P13" s="7">
        <f>'CON CUENTAS CONCILIADO'!P1522</f>
        <v>1000120.0100000001</v>
      </c>
      <c r="Q13" s="7">
        <f>'CON CUENTAS CONCILIADO'!Q1522</f>
        <v>6397678.3200000003</v>
      </c>
      <c r="R13" s="7">
        <f>'CON CUENTAS CONCILIADO'!R1522</f>
        <v>0</v>
      </c>
      <c r="S13" s="7">
        <f>'CON CUENTAS CONCILIADO'!S1522</f>
        <v>6851501.7299999995</v>
      </c>
      <c r="T13" s="7">
        <f>'CON CUENTAS CONCILIADO'!T1522</f>
        <v>92846219.120000005</v>
      </c>
      <c r="U13" s="7">
        <f>'CON CUENTAS CONCILIADO'!U1522</f>
        <v>93300042.530000001</v>
      </c>
      <c r="V13" s="7">
        <f>'CON CUENTAS CONCILIADO'!V1522</f>
        <v>6397678.3200000012</v>
      </c>
      <c r="W13" s="7">
        <f>'CON CUENTAS CONCILIADO'!W1522</f>
        <v>4659627.68</v>
      </c>
      <c r="X13" s="7">
        <f>'CON CUENTAS CONCILIADO'!X1522</f>
        <v>-453823.41</v>
      </c>
    </row>
    <row r="14" spans="1:24" ht="23.25" customHeight="1">
      <c r="A14" s="19"/>
      <c r="B14" s="157" t="str">
        <f>'CON CUENTAS CONCILIADO'!B1663</f>
        <v>RENTAS</v>
      </c>
      <c r="C14" s="7">
        <f>'CON CUENTAS CONCILIADO'!C1663</f>
        <v>0</v>
      </c>
      <c r="D14" s="7">
        <f>'CON CUENTAS CONCILIADO'!D1663</f>
        <v>0</v>
      </c>
      <c r="E14" s="7">
        <f>'CON CUENTAS CONCILIADO'!E1663</f>
        <v>0</v>
      </c>
      <c r="F14" s="7">
        <f>'CON CUENTAS CONCILIADO'!F1663</f>
        <v>0</v>
      </c>
      <c r="G14" s="7">
        <f>'CON CUENTAS CONCILIADO'!G1663</f>
        <v>0</v>
      </c>
      <c r="H14" s="7">
        <f>'CON CUENTAS CONCILIADO'!H1663</f>
        <v>0</v>
      </c>
      <c r="I14" s="7">
        <f>'CON CUENTAS CONCILIADO'!I1663</f>
        <v>674784.48</v>
      </c>
      <c r="J14" s="7">
        <f>'CON CUENTAS CONCILIADO'!J1663</f>
        <v>674784.48</v>
      </c>
      <c r="K14" s="7">
        <f>'CON CUENTAS CONCILIADO'!K1663</f>
        <v>372461.92999999993</v>
      </c>
      <c r="L14" s="7">
        <f>'CON CUENTAS CONCILIADO'!L1663</f>
        <v>0</v>
      </c>
      <c r="M14" s="7">
        <f>'CON CUENTAS CONCILIADO'!M1663</f>
        <v>94292.599999999991</v>
      </c>
      <c r="N14" s="7">
        <f>'CON CUENTAS CONCILIADO'!N1663</f>
        <v>0</v>
      </c>
      <c r="O14" s="7">
        <f>'CON CUENTAS CONCILIADO'!O1663</f>
        <v>6327111.9500000002</v>
      </c>
      <c r="P14" s="7">
        <f>'CON CUENTAS CONCILIADO'!P1663</f>
        <v>34860947.109999992</v>
      </c>
      <c r="Q14" s="7">
        <f>'CON CUENTAS CONCILIADO'!Q1663</f>
        <v>42329598.069999993</v>
      </c>
      <c r="R14" s="7">
        <f>'CON CUENTAS CONCILIADO'!R1663</f>
        <v>0</v>
      </c>
      <c r="S14" s="7">
        <f>'CON CUENTAS CONCILIADO'!S1663</f>
        <v>28295848.940000005</v>
      </c>
      <c r="T14" s="7">
        <f>'CON CUENTAS CONCILIADO'!T1663</f>
        <v>77436440.640000015</v>
      </c>
      <c r="U14" s="7">
        <f>'CON CUENTAS CONCILIADO'!U1663</f>
        <v>63402691.510000005</v>
      </c>
      <c r="V14" s="7">
        <f>'CON CUENTAS CONCILIADO'!V1663</f>
        <v>42329598.069999993</v>
      </c>
      <c r="W14" s="7">
        <f>'CON CUENTAS CONCILIADO'!W1663</f>
        <v>41654813.589999989</v>
      </c>
      <c r="X14" s="7">
        <f>'CON CUENTAS CONCILIADO'!X1663</f>
        <v>14033749.130000001</v>
      </c>
    </row>
    <row r="15" spans="1:24" ht="25.5" customHeight="1">
      <c r="A15" s="26"/>
      <c r="B15" s="157" t="str">
        <f>'CON CUENTAS CONCILIADO'!B1765</f>
        <v>SEGUROS (SEGUROS DE VIDA DE TRABAJADORES Y DE VEHICULOS DEL GOBIERNO DEL, ESTADO)</v>
      </c>
      <c r="C15" s="7">
        <f>'CON CUENTAS CONCILIADO'!C1765</f>
        <v>0</v>
      </c>
      <c r="D15" s="7">
        <f>'CON CUENTAS CONCILIADO'!D1765</f>
        <v>0</v>
      </c>
      <c r="E15" s="7">
        <f>'CON CUENTAS CONCILIADO'!E1765</f>
        <v>0</v>
      </c>
      <c r="F15" s="7">
        <f>'CON CUENTAS CONCILIADO'!F1765</f>
        <v>0</v>
      </c>
      <c r="G15" s="7">
        <f>'CON CUENTAS CONCILIADO'!G1765</f>
        <v>0</v>
      </c>
      <c r="H15" s="7">
        <f>'CON CUENTAS CONCILIADO'!H1765</f>
        <v>605</v>
      </c>
      <c r="I15" s="7">
        <f>'CON CUENTAS CONCILIADO'!I1765</f>
        <v>0</v>
      </c>
      <c r="J15" s="7">
        <f>'CON CUENTAS CONCILIADO'!J1765</f>
        <v>605</v>
      </c>
      <c r="K15" s="7">
        <f>'CON CUENTAS CONCILIADO'!K1765</f>
        <v>0</v>
      </c>
      <c r="L15" s="7">
        <f>'CON CUENTAS CONCILIADO'!L1765</f>
        <v>21200</v>
      </c>
      <c r="M15" s="7">
        <f>'CON CUENTAS CONCILIADO'!M1765</f>
        <v>0</v>
      </c>
      <c r="N15" s="7">
        <f>'CON CUENTAS CONCILIADO'!N1765</f>
        <v>0</v>
      </c>
      <c r="O15" s="7">
        <f>'CON CUENTAS CONCILIADO'!O1765</f>
        <v>14449.560000000001</v>
      </c>
      <c r="P15" s="7">
        <f>'CON CUENTAS CONCILIADO'!P1765</f>
        <v>173397.42</v>
      </c>
      <c r="Q15" s="7">
        <f>'CON CUENTAS CONCILIADO'!Q1765</f>
        <v>209651.98</v>
      </c>
      <c r="R15" s="7">
        <f>'CON CUENTAS CONCILIADO'!R1765</f>
        <v>0</v>
      </c>
      <c r="S15" s="7">
        <f>'CON CUENTAS CONCILIADO'!S1765</f>
        <v>67281.31</v>
      </c>
      <c r="T15" s="7">
        <f>'CON CUENTAS CONCILIADO'!T1765</f>
        <v>209791.45</v>
      </c>
      <c r="U15" s="7">
        <f>'CON CUENTAS CONCILIADO'!U1765</f>
        <v>67420.78</v>
      </c>
      <c r="V15" s="7">
        <f>'CON CUENTAS CONCILIADO'!V1765</f>
        <v>209651.98</v>
      </c>
      <c r="W15" s="7">
        <f>'CON CUENTAS CONCILIADO'!W1765</f>
        <v>209046.98</v>
      </c>
      <c r="X15" s="7">
        <f>'CON CUENTAS CONCILIADO'!X1765</f>
        <v>142370.67000000001</v>
      </c>
    </row>
    <row r="16" spans="1:24" ht="22.5" customHeight="1">
      <c r="A16" s="20"/>
      <c r="B16" s="157" t="str">
        <f>'CON CUENTAS CONCILIADO'!B1772</f>
        <v>ORGANISMOS</v>
      </c>
      <c r="C16" s="7">
        <f>'CON CUENTAS CONCILIADO'!C1772</f>
        <v>0</v>
      </c>
      <c r="D16" s="7">
        <f>'CON CUENTAS CONCILIADO'!D1772</f>
        <v>12424382.029999999</v>
      </c>
      <c r="E16" s="7">
        <f>'CON CUENTAS CONCILIADO'!E1772</f>
        <v>5294959.3199999994</v>
      </c>
      <c r="F16" s="7">
        <f>'CON CUENTAS CONCILIADO'!F1772</f>
        <v>12956167.110000001</v>
      </c>
      <c r="G16" s="7">
        <f>'CON CUENTAS CONCILIADO'!G1772</f>
        <v>15483615.630000003</v>
      </c>
      <c r="H16" s="7">
        <f>'CON CUENTAS CONCILIADO'!H1772</f>
        <v>174224365.81999999</v>
      </c>
      <c r="I16" s="7">
        <f>'CON CUENTAS CONCILIADO'!I1772</f>
        <v>317992665.3299998</v>
      </c>
      <c r="J16" s="7">
        <f>'CON CUENTAS CONCILIADO'!J1772</f>
        <v>538376155.23999977</v>
      </c>
      <c r="K16" s="7">
        <f>'CON CUENTAS CONCILIADO'!K1772</f>
        <v>162329061.19999999</v>
      </c>
      <c r="L16" s="7">
        <f>'CON CUENTAS CONCILIADO'!L1772</f>
        <v>180038052.84999999</v>
      </c>
      <c r="M16" s="7">
        <f>'CON CUENTAS CONCILIADO'!M1772</f>
        <v>61227502.870000005</v>
      </c>
      <c r="N16" s="7">
        <f>'CON CUENTAS CONCILIADO'!N1772</f>
        <v>196663272.17000002</v>
      </c>
      <c r="O16" s="7">
        <f>'CON CUENTAS CONCILIADO'!O1772</f>
        <v>1027789152.8400002</v>
      </c>
      <c r="P16" s="7">
        <f>'CON CUENTAS CONCILIADO'!P1772</f>
        <v>2328987013.4099994</v>
      </c>
      <c r="Q16" s="7">
        <f>'CON CUENTAS CONCILIADO'!Q1772</f>
        <v>4495410210.5799999</v>
      </c>
      <c r="R16" s="7">
        <f>'CON CUENTAS CONCILIADO'!R1772</f>
        <v>0</v>
      </c>
      <c r="S16" s="7">
        <f>'CON CUENTAS CONCILIADO'!S1772</f>
        <v>2659157598.7100005</v>
      </c>
      <c r="T16" s="7">
        <f>'CON CUENTAS CONCILIADO'!T1772</f>
        <v>12237277498.210001</v>
      </c>
      <c r="U16" s="7">
        <f>'CON CUENTAS CONCILIADO'!U1772</f>
        <v>10401024886.339998</v>
      </c>
      <c r="V16" s="7">
        <f>'CON CUENTAS CONCILIADO'!V1772</f>
        <v>4495410210.5799999</v>
      </c>
      <c r="W16" s="7">
        <f>'CON CUENTAS CONCILIADO'!W1772</f>
        <v>3957034055.3400006</v>
      </c>
      <c r="X16" s="7">
        <f>'CON CUENTAS CONCILIADO'!X1772</f>
        <v>1836252611.8699999</v>
      </c>
    </row>
    <row r="17" spans="1:24" ht="25.5" customHeight="1">
      <c r="A17" s="27"/>
      <c r="B17" s="157" t="str">
        <f>'CON CUENTAS CONCILIADO'!B1827</f>
        <v>MUNICIPIOS (PARTICIPACIONES Y APORTACIONES POR PAGAR A CORTO PLAZO)</v>
      </c>
      <c r="C17" s="7">
        <f>'CON CUENTAS CONCILIADO'!C1827</f>
        <v>0</v>
      </c>
      <c r="D17" s="7">
        <f>'CON CUENTAS CONCILIADO'!D1827</f>
        <v>0</v>
      </c>
      <c r="E17" s="7">
        <f>'CON CUENTAS CONCILIADO'!E1827</f>
        <v>0</v>
      </c>
      <c r="F17" s="7">
        <f>'CON CUENTAS CONCILIADO'!F1827</f>
        <v>0</v>
      </c>
      <c r="G17" s="7">
        <f>'CON CUENTAS CONCILIADO'!G1827</f>
        <v>0</v>
      </c>
      <c r="H17" s="7">
        <f>'CON CUENTAS CONCILIADO'!H1827</f>
        <v>0</v>
      </c>
      <c r="I17" s="7">
        <f>'CON CUENTAS CONCILIADO'!I1827</f>
        <v>0</v>
      </c>
      <c r="J17" s="7">
        <f>'CON CUENTAS CONCILIADO'!J1827</f>
        <v>0</v>
      </c>
      <c r="K17" s="7">
        <f>'CON CUENTAS CONCILIADO'!K1827</f>
        <v>0</v>
      </c>
      <c r="L17" s="7">
        <f>'CON CUENTAS CONCILIADO'!L1827</f>
        <v>0</v>
      </c>
      <c r="M17" s="7">
        <f>'CON CUENTAS CONCILIADO'!M1827</f>
        <v>0</v>
      </c>
      <c r="N17" s="7">
        <f>'CON CUENTAS CONCILIADO'!N1827</f>
        <v>0</v>
      </c>
      <c r="O17" s="7">
        <f>'CON CUENTAS CONCILIADO'!O1827</f>
        <v>0</v>
      </c>
      <c r="P17" s="7">
        <f>'CON CUENTAS CONCILIADO'!P1827</f>
        <v>0</v>
      </c>
      <c r="Q17" s="7">
        <f>'CON CUENTAS CONCILIADO'!Q1827</f>
        <v>0</v>
      </c>
      <c r="R17" s="7">
        <f>'CON CUENTAS CONCILIADO'!R1827</f>
        <v>0</v>
      </c>
      <c r="S17" s="7">
        <f>'CON CUENTAS CONCILIADO'!S1827</f>
        <v>1860000</v>
      </c>
      <c r="T17" s="7">
        <f>'CON CUENTAS CONCILIADO'!T1827</f>
        <v>4061802606.5</v>
      </c>
      <c r="U17" s="7">
        <f>'CON CUENTAS CONCILIADO'!U1827</f>
        <v>4063662606.5</v>
      </c>
      <c r="V17" s="7">
        <f>'CON CUENTAS CONCILIADO'!V1827</f>
        <v>0</v>
      </c>
      <c r="W17" s="7">
        <f>'CON CUENTAS CONCILIADO'!W1827</f>
        <v>0</v>
      </c>
      <c r="X17" s="7">
        <f>'CON CUENTAS CONCILIADO'!X1827</f>
        <v>-1860000</v>
      </c>
    </row>
    <row r="18" spans="1:24" ht="21.75" customHeight="1">
      <c r="A18" s="17"/>
      <c r="B18" s="157" t="str">
        <f>'CON CUENTAS CONCILIADO'!B1841</f>
        <v>OBRA PUBLICA</v>
      </c>
      <c r="C18" s="7">
        <f>'CON CUENTAS CONCILIADO'!C1841</f>
        <v>14488019.080000002</v>
      </c>
      <c r="D18" s="7">
        <f>'CON CUENTAS CONCILIADO'!D1841</f>
        <v>10094875.459999999</v>
      </c>
      <c r="E18" s="7">
        <f>'CON CUENTAS CONCILIADO'!E1841</f>
        <v>4470118.3999999994</v>
      </c>
      <c r="F18" s="7">
        <f>'CON CUENTAS CONCILIADO'!F1841</f>
        <v>1496972.9400000002</v>
      </c>
      <c r="G18" s="7">
        <f>'CON CUENTAS CONCILIADO'!G1841</f>
        <v>7165036.5700000003</v>
      </c>
      <c r="H18" s="7">
        <f>'CON CUENTAS CONCILIADO'!H1841</f>
        <v>4065057.29</v>
      </c>
      <c r="I18" s="7">
        <f>'CON CUENTAS CONCILIADO'!I1841</f>
        <v>0</v>
      </c>
      <c r="J18" s="7">
        <f>'CON CUENTAS CONCILIADO'!J1841</f>
        <v>41780079.74000001</v>
      </c>
      <c r="K18" s="7">
        <f>'CON CUENTAS CONCILIADO'!K1841</f>
        <v>0</v>
      </c>
      <c r="L18" s="7">
        <f>'CON CUENTAS CONCILIADO'!L1841</f>
        <v>918746.95</v>
      </c>
      <c r="M18" s="7">
        <f>'CON CUENTAS CONCILIADO'!M1841</f>
        <v>2260794.89</v>
      </c>
      <c r="N18" s="7">
        <f>'CON CUENTAS CONCILIADO'!N1841</f>
        <v>0</v>
      </c>
      <c r="O18" s="7">
        <f>'CON CUENTAS CONCILIADO'!O1841</f>
        <v>3071131.2800000003</v>
      </c>
      <c r="P18" s="7">
        <f>'CON CUENTAS CONCILIADO'!P1841</f>
        <v>28747840.740000002</v>
      </c>
      <c r="Q18" s="7">
        <f>'CON CUENTAS CONCILIADO'!Q1841</f>
        <v>76778593.600000009</v>
      </c>
      <c r="R18" s="7">
        <f>'CON CUENTAS CONCILIADO'!R1841</f>
        <v>0</v>
      </c>
      <c r="S18" s="7">
        <f>'CON CUENTAS CONCILIADO'!S1841</f>
        <v>221648802.97000006</v>
      </c>
      <c r="T18" s="7">
        <f>'CON CUENTAS CONCILIADO'!T1841</f>
        <v>563343435.79999983</v>
      </c>
      <c r="U18" s="7">
        <f>'CON CUENTAS CONCILIADO'!U1841</f>
        <v>708213645.16999984</v>
      </c>
      <c r="V18" s="7">
        <f>'CON CUENTAS CONCILIADO'!V1841</f>
        <v>76778593.600000009</v>
      </c>
      <c r="W18" s="7">
        <f>'CON CUENTAS CONCILIADO'!W1841</f>
        <v>34998513.859999999</v>
      </c>
      <c r="X18" s="7">
        <f>'CON CUENTAS CONCILIADO'!X1841</f>
        <v>-144870209.37000003</v>
      </c>
    </row>
    <row r="19" spans="1:24" ht="24" customHeight="1">
      <c r="A19" s="25"/>
      <c r="B19" s="157" t="str">
        <f>'CON CUENTAS CONCILIADO'!B2008</f>
        <v>APORTACIONES ESTATALES</v>
      </c>
      <c r="C19" s="7">
        <f>'CON CUENTAS CONCILIADO'!C2008</f>
        <v>2300523</v>
      </c>
      <c r="D19" s="7">
        <f>'CON CUENTAS CONCILIADO'!D2008</f>
        <v>2100000</v>
      </c>
      <c r="E19" s="7">
        <f>'CON CUENTAS CONCILIADO'!E2008</f>
        <v>10896250.1</v>
      </c>
      <c r="F19" s="7">
        <f>'CON CUENTAS CONCILIADO'!F2008</f>
        <v>1882166.2</v>
      </c>
      <c r="G19" s="7">
        <f>'CON CUENTAS CONCILIADO'!G2008</f>
        <v>6362520.7400000002</v>
      </c>
      <c r="H19" s="7">
        <f>'CON CUENTAS CONCILIADO'!H2008</f>
        <v>656328.4800000001</v>
      </c>
      <c r="I19" s="7">
        <f>'CON CUENTAS CONCILIADO'!I2008</f>
        <v>1742500</v>
      </c>
      <c r="J19" s="7">
        <f>'CON CUENTAS CONCILIADO'!J2008</f>
        <v>25940288.52</v>
      </c>
      <c r="K19" s="7">
        <f>'CON CUENTAS CONCILIADO'!K2008</f>
        <v>2450000</v>
      </c>
      <c r="L19" s="7">
        <f>'CON CUENTAS CONCILIADO'!L2008</f>
        <v>24070988</v>
      </c>
      <c r="M19" s="7">
        <f>'CON CUENTAS CONCILIADO'!M2008</f>
        <v>22320645.030000001</v>
      </c>
      <c r="N19" s="7">
        <f>'CON CUENTAS CONCILIADO'!N2008</f>
        <v>9037829.5</v>
      </c>
      <c r="O19" s="7">
        <f>'CON CUENTAS CONCILIADO'!O2008</f>
        <v>21084057.879999999</v>
      </c>
      <c r="P19" s="7">
        <f>'CON CUENTAS CONCILIADO'!P2008</f>
        <v>59698237.919999994</v>
      </c>
      <c r="Q19" s="7">
        <f>'CON CUENTAS CONCILIADO'!Q2008</f>
        <v>164602046.84999999</v>
      </c>
      <c r="R19" s="7">
        <f>'CON CUENTAS CONCILIADO'!R2008</f>
        <v>0</v>
      </c>
      <c r="S19" s="7">
        <f>'CON CUENTAS CONCILIADO'!S2008</f>
        <v>160473188.37</v>
      </c>
      <c r="T19" s="7">
        <f>'CON CUENTAS CONCILIADO'!T2008</f>
        <v>57216815.780000009</v>
      </c>
      <c r="U19" s="7">
        <f>'CON CUENTAS CONCILIADO'!U2008</f>
        <v>53087957.300000004</v>
      </c>
      <c r="V19" s="7">
        <f>'CON CUENTAS CONCILIADO'!V2008</f>
        <v>164602046.84999999</v>
      </c>
      <c r="W19" s="7">
        <f>'CON CUENTAS CONCILIADO'!W2008</f>
        <v>138661758.32999998</v>
      </c>
      <c r="X19" s="7">
        <f>'CON CUENTAS CONCILIADO'!X2008</f>
        <v>4128858.4800000004</v>
      </c>
    </row>
    <row r="20" spans="1:24" ht="23.25" customHeight="1">
      <c r="A20" s="12"/>
      <c r="B20" s="157" t="str">
        <f>'CON CUENTAS CONCILIADO'!B2032</f>
        <v>ADEUDOS POR EXTINCION DE INFOVIR</v>
      </c>
      <c r="C20" s="7">
        <f>'CON CUENTAS CONCILIADO'!C2032</f>
        <v>0</v>
      </c>
      <c r="D20" s="7">
        <f>'CON CUENTAS CONCILIADO'!D2032</f>
        <v>0</v>
      </c>
      <c r="E20" s="7">
        <f>'CON CUENTAS CONCILIADO'!E2032</f>
        <v>0</v>
      </c>
      <c r="F20" s="7">
        <f>'CON CUENTAS CONCILIADO'!F2032</f>
        <v>0</v>
      </c>
      <c r="G20" s="7">
        <f>'CON CUENTAS CONCILIADO'!G2032</f>
        <v>0</v>
      </c>
      <c r="H20" s="7">
        <f>'CON CUENTAS CONCILIADO'!H2032</f>
        <v>0</v>
      </c>
      <c r="I20" s="7">
        <f>'CON CUENTAS CONCILIADO'!I2032</f>
        <v>205007.06999999998</v>
      </c>
      <c r="J20" s="7">
        <f>'CON CUENTAS CONCILIADO'!J2032</f>
        <v>205007.06999999998</v>
      </c>
      <c r="K20" s="7">
        <f>'CON CUENTAS CONCILIADO'!K2032</f>
        <v>0</v>
      </c>
      <c r="L20" s="7">
        <f>'CON CUENTAS CONCILIADO'!L2032</f>
        <v>0</v>
      </c>
      <c r="M20" s="7">
        <f>'CON CUENTAS CONCILIADO'!M2032</f>
        <v>0</v>
      </c>
      <c r="N20" s="7">
        <f>'CON CUENTAS CONCILIADO'!N2032</f>
        <v>0</v>
      </c>
      <c r="O20" s="7">
        <f>'CON CUENTAS CONCILIADO'!O2032</f>
        <v>622250.33999999985</v>
      </c>
      <c r="P20" s="7">
        <f>'CON CUENTAS CONCILIADO'!P2032</f>
        <v>385745.82999999996</v>
      </c>
      <c r="Q20" s="7">
        <f>'CON CUENTAS CONCILIADO'!Q2032</f>
        <v>1213003.24</v>
      </c>
      <c r="R20" s="7">
        <f>'CON CUENTAS CONCILIADO'!R2032</f>
        <v>0</v>
      </c>
      <c r="S20" s="7">
        <f>'CON CUENTAS CONCILIADO'!S2032</f>
        <v>827356.00999999989</v>
      </c>
      <c r="T20" s="7">
        <f>'CON CUENTAS CONCILIADO'!T2032</f>
        <v>385647.23</v>
      </c>
      <c r="U20" s="7">
        <f>'CON CUENTAS CONCILIADO'!U2032</f>
        <v>0</v>
      </c>
      <c r="V20" s="7">
        <f>'CON CUENTAS CONCILIADO'!V2032</f>
        <v>1213003.24</v>
      </c>
      <c r="W20" s="7">
        <f>'CON CUENTAS CONCILIADO'!W2032</f>
        <v>1007996.1699999997</v>
      </c>
      <c r="X20" s="7">
        <f>'CON CUENTAS CONCILIADO'!X2032</f>
        <v>385647.23</v>
      </c>
    </row>
    <row r="21" spans="1:24" ht="25.5" customHeight="1">
      <c r="A21" s="14"/>
      <c r="B21" s="157" t="str">
        <f>'CON CUENTAS CONCILIADO'!B2060</f>
        <v>INTERESES, COMISIONES Y OTROS GASTOS DE LA DEUDA PUBLICA POR PAGAR A CORTO PLAZO</v>
      </c>
      <c r="C21" s="7">
        <f>'CON CUENTAS CONCILIADO'!C2060</f>
        <v>0</v>
      </c>
      <c r="D21" s="7">
        <f>'CON CUENTAS CONCILIADO'!D2060</f>
        <v>0</v>
      </c>
      <c r="E21" s="7">
        <f>'CON CUENTAS CONCILIADO'!E2060</f>
        <v>0</v>
      </c>
      <c r="F21" s="7">
        <f>'CON CUENTAS CONCILIADO'!F2060</f>
        <v>0</v>
      </c>
      <c r="G21" s="7">
        <f>'CON CUENTAS CONCILIADO'!G2060</f>
        <v>0</v>
      </c>
      <c r="H21" s="7">
        <f>'CON CUENTAS CONCILIADO'!H2060</f>
        <v>0</v>
      </c>
      <c r="I21" s="7">
        <f>'CON CUENTAS CONCILIADO'!I2060</f>
        <v>0</v>
      </c>
      <c r="J21" s="7">
        <f>'CON CUENTAS CONCILIADO'!J2060</f>
        <v>0</v>
      </c>
      <c r="K21" s="7">
        <f>'CON CUENTAS CONCILIADO'!K2060</f>
        <v>0</v>
      </c>
      <c r="L21" s="7">
        <f>'CON CUENTAS CONCILIADO'!L2060</f>
        <v>0</v>
      </c>
      <c r="M21" s="7">
        <f>'CON CUENTAS CONCILIADO'!M2060</f>
        <v>0</v>
      </c>
      <c r="N21" s="7">
        <f>'CON CUENTAS CONCILIADO'!N2060</f>
        <v>0</v>
      </c>
      <c r="O21" s="7">
        <f>'CON CUENTAS CONCILIADO'!O2060</f>
        <v>0</v>
      </c>
      <c r="P21" s="7">
        <f>'CON CUENTAS CONCILIADO'!P2060</f>
        <v>0</v>
      </c>
      <c r="Q21" s="7">
        <f>'CON CUENTAS CONCILIADO'!Q2060</f>
        <v>0</v>
      </c>
      <c r="R21" s="7">
        <f>'CON CUENTAS CONCILIADO'!R2060</f>
        <v>0</v>
      </c>
      <c r="S21" s="7">
        <f>'CON CUENTAS CONCILIADO'!S2060</f>
        <v>2320623.33</v>
      </c>
      <c r="T21" s="7">
        <f>'CON CUENTAS CONCILIADO'!T2060</f>
        <v>1024164116.9799999</v>
      </c>
      <c r="U21" s="7">
        <f>'CON CUENTAS CONCILIADO'!U2060</f>
        <v>1026484740.3099999</v>
      </c>
      <c r="V21" s="7">
        <f>'CON CUENTAS CONCILIADO'!V2060</f>
        <v>0</v>
      </c>
      <c r="W21" s="7">
        <f>'CON CUENTAS CONCILIADO'!W2060</f>
        <v>0</v>
      </c>
      <c r="X21" s="7">
        <f>'CON CUENTAS CONCILIADO'!X2060</f>
        <v>-2320623.33</v>
      </c>
    </row>
    <row r="22" spans="1:24" ht="25.5" customHeight="1">
      <c r="A22" s="11"/>
      <c r="B22" s="157" t="str">
        <f>'CON CUENTAS CONCILIADO'!B2073</f>
        <v>RETENCIONES Y CONTRIBUCIONES POR PAGAR A CORTO PLAZO</v>
      </c>
      <c r="C22" s="7">
        <f>'CON CUENTAS CONCILIADO'!C2073</f>
        <v>0</v>
      </c>
      <c r="D22" s="7">
        <f>'CON CUENTAS CONCILIADO'!D2073</f>
        <v>141023.14000000001</v>
      </c>
      <c r="E22" s="7">
        <f>'CON CUENTAS CONCILIADO'!E2073</f>
        <v>58676.249999999978</v>
      </c>
      <c r="F22" s="7">
        <f>'CON CUENTAS CONCILIADO'!F2073</f>
        <v>140280.46999999997</v>
      </c>
      <c r="G22" s="7">
        <f>'CON CUENTAS CONCILIADO'!G2073</f>
        <v>5200.54</v>
      </c>
      <c r="H22" s="7">
        <f>'CON CUENTAS CONCILIADO'!H2073</f>
        <v>151955.46000000002</v>
      </c>
      <c r="I22" s="7">
        <f>'CON CUENTAS CONCILIADO'!I2073</f>
        <v>435.52</v>
      </c>
      <c r="J22" s="7">
        <f>'CON CUENTAS CONCILIADO'!J2073</f>
        <v>497571.38</v>
      </c>
      <c r="K22" s="7">
        <f>'CON CUENTAS CONCILIADO'!K2073</f>
        <v>0</v>
      </c>
      <c r="L22" s="7">
        <f>'CON CUENTAS CONCILIADO'!L2073</f>
        <v>0</v>
      </c>
      <c r="M22" s="7">
        <f>'CON CUENTAS CONCILIADO'!M2073</f>
        <v>0</v>
      </c>
      <c r="N22" s="7">
        <f>'CON CUENTAS CONCILIADO'!N2073</f>
        <v>73614.929999999993</v>
      </c>
      <c r="O22" s="7">
        <f>'CON CUENTAS CONCILIADO'!O2073</f>
        <v>69912051.460000008</v>
      </c>
      <c r="P22" s="7">
        <f>'CON CUENTAS CONCILIADO'!P2073</f>
        <v>76161089.469999984</v>
      </c>
      <c r="Q22" s="7">
        <f>'CON CUENTAS CONCILIADO'!Q2073</f>
        <v>146644327.24000004</v>
      </c>
      <c r="R22" s="7">
        <f>'CON CUENTAS CONCILIADO'!R2073</f>
        <v>0</v>
      </c>
      <c r="S22" s="7">
        <f>'CON CUENTAS CONCILIADO'!S2073</f>
        <v>208023309.57000005</v>
      </c>
      <c r="T22" s="7">
        <f>'CON CUENTAS CONCILIADO'!T2073</f>
        <v>492820218.73000008</v>
      </c>
      <c r="U22" s="7">
        <f>'CON CUENTAS CONCILIADO'!U2073</f>
        <v>554199201.06000006</v>
      </c>
      <c r="V22" s="7">
        <f>'CON CUENTAS CONCILIADO'!V2073</f>
        <v>146644327.24000004</v>
      </c>
      <c r="W22" s="7">
        <f>'CON CUENTAS CONCILIADO'!W2073</f>
        <v>146146755.86000004</v>
      </c>
      <c r="X22" s="7">
        <f>'CON CUENTAS CONCILIADO'!X2073</f>
        <v>-61378982.330000013</v>
      </c>
    </row>
    <row r="23" spans="1:24" ht="25.5" customHeight="1">
      <c r="A23" s="106"/>
      <c r="B23" s="157" t="str">
        <f>'CON CUENTAS CONCILIADO'!B2125</f>
        <v>DEVOLUCIONES DE LA LEY DE INGRESOS A PAGAR A CORTO PLAZO (INGRESOS DE GESTION)</v>
      </c>
      <c r="C23" s="7">
        <f>'CON CUENTAS CONCILIADO'!C2125</f>
        <v>0</v>
      </c>
      <c r="D23" s="7">
        <f>'CON CUENTAS CONCILIADO'!D2125</f>
        <v>0</v>
      </c>
      <c r="E23" s="7">
        <f>'CON CUENTAS CONCILIADO'!E2125</f>
        <v>0</v>
      </c>
      <c r="F23" s="7">
        <f>'CON CUENTAS CONCILIADO'!F2125</f>
        <v>0</v>
      </c>
      <c r="G23" s="7">
        <f>'CON CUENTAS CONCILIADO'!G2125</f>
        <v>0</v>
      </c>
      <c r="H23" s="7">
        <f>'CON CUENTAS CONCILIADO'!H2125</f>
        <v>0</v>
      </c>
      <c r="I23" s="7">
        <f>'CON CUENTAS CONCILIADO'!I2125</f>
        <v>0</v>
      </c>
      <c r="J23" s="7">
        <f>'CON CUENTAS CONCILIADO'!J2125</f>
        <v>0</v>
      </c>
      <c r="K23" s="7">
        <f>'CON CUENTAS CONCILIADO'!K2125</f>
        <v>0</v>
      </c>
      <c r="L23" s="7">
        <f>'CON CUENTAS CONCILIADO'!L2125</f>
        <v>0</v>
      </c>
      <c r="M23" s="7">
        <f>'CON CUENTAS CONCILIADO'!M2125</f>
        <v>0</v>
      </c>
      <c r="N23" s="7">
        <f>'CON CUENTAS CONCILIADO'!N2125</f>
        <v>0</v>
      </c>
      <c r="O23" s="7">
        <f>'CON CUENTAS CONCILIADO'!O2125</f>
        <v>0</v>
      </c>
      <c r="P23" s="7">
        <f>'CON CUENTAS CONCILIADO'!P2125</f>
        <v>0</v>
      </c>
      <c r="Q23" s="7">
        <f>'CON CUENTAS CONCILIADO'!Q2125</f>
        <v>0</v>
      </c>
      <c r="R23" s="7">
        <f>'CON CUENTAS CONCILIADO'!R2125</f>
        <v>0</v>
      </c>
      <c r="S23" s="7">
        <f>'CON CUENTAS CONCILIADO'!S2125</f>
        <v>0</v>
      </c>
      <c r="T23" s="7">
        <f>'CON CUENTAS CONCILIADO'!T2125</f>
        <v>452905833.70999998</v>
      </c>
      <c r="U23" s="7">
        <f>'CON CUENTAS CONCILIADO'!U2125</f>
        <v>452905833.70999998</v>
      </c>
      <c r="V23" s="7">
        <f>'CON CUENTAS CONCILIADO'!V2125</f>
        <v>0</v>
      </c>
      <c r="W23" s="7">
        <f>'CON CUENTAS CONCILIADO'!W2125</f>
        <v>0</v>
      </c>
      <c r="X23" s="7">
        <f>'CON CUENTAS CONCILIADO'!X2125</f>
        <v>0</v>
      </c>
    </row>
    <row r="24" spans="1:24" ht="20.25" customHeight="1">
      <c r="A24" s="106"/>
      <c r="B24" s="157" t="str">
        <f>'CON CUENTAS CONCILIADO'!B2135</f>
        <v>SALDO A FAVOR DE LA FEDERACION</v>
      </c>
      <c r="C24" s="108">
        <f>'CON CUENTAS CONCILIADO'!C2135</f>
        <v>0</v>
      </c>
      <c r="D24" s="108">
        <f>'CON CUENTAS CONCILIADO'!D2135</f>
        <v>0</v>
      </c>
      <c r="E24" s="108">
        <f>'CON CUENTAS CONCILIADO'!E2135</f>
        <v>0</v>
      </c>
      <c r="F24" s="108">
        <f>'CON CUENTAS CONCILIADO'!F2135</f>
        <v>0</v>
      </c>
      <c r="G24" s="108">
        <f>'CON CUENTAS CONCILIADO'!G2135</f>
        <v>0</v>
      </c>
      <c r="H24" s="108">
        <f>'CON CUENTAS CONCILIADO'!H2135</f>
        <v>0</v>
      </c>
      <c r="I24" s="108">
        <f>'CON CUENTAS CONCILIADO'!I2135</f>
        <v>0</v>
      </c>
      <c r="J24" s="108">
        <f>'CON CUENTAS CONCILIADO'!J2135</f>
        <v>0</v>
      </c>
      <c r="K24" s="108">
        <f>'CON CUENTAS CONCILIADO'!K2135</f>
        <v>0</v>
      </c>
      <c r="L24" s="108">
        <f>'CON CUENTAS CONCILIADO'!L2135</f>
        <v>0</v>
      </c>
      <c r="M24" s="108">
        <f>'CON CUENTAS CONCILIADO'!M2135</f>
        <v>0</v>
      </c>
      <c r="N24" s="108">
        <f>'CON CUENTAS CONCILIADO'!N2135</f>
        <v>0</v>
      </c>
      <c r="O24" s="108">
        <f>'CON CUENTAS CONCILIADO'!O2135</f>
        <v>0</v>
      </c>
      <c r="P24" s="108">
        <f>'CON CUENTAS CONCILIADO'!P2135</f>
        <v>0</v>
      </c>
      <c r="Q24" s="108">
        <f>'CON CUENTAS CONCILIADO'!Q2135</f>
        <v>0</v>
      </c>
      <c r="R24" s="108">
        <f>'CON CUENTAS CONCILIADO'!R2135</f>
        <v>0</v>
      </c>
      <c r="S24" s="108">
        <f>'CON CUENTAS CONCILIADO'!S2135</f>
        <v>1524859.01</v>
      </c>
      <c r="T24" s="108">
        <f>'CON CUENTAS CONCILIADO'!T2135</f>
        <v>0</v>
      </c>
      <c r="U24" s="108">
        <f>'CON CUENTAS CONCILIADO'!U2135</f>
        <v>1524859.01</v>
      </c>
      <c r="V24" s="108">
        <f>'CON CUENTAS CONCILIADO'!V2135</f>
        <v>0</v>
      </c>
      <c r="W24" s="108">
        <f>'CON CUENTAS CONCILIADO'!W2135</f>
        <v>0</v>
      </c>
      <c r="X24" s="108">
        <f>'CON CUENTAS CONCILIADO'!X2135</f>
        <v>-1524859.01</v>
      </c>
    </row>
    <row r="25" spans="1:24" ht="22.5" customHeight="1">
      <c r="A25" s="106"/>
      <c r="B25" s="157" t="s">
        <v>3311</v>
      </c>
      <c r="C25" s="108">
        <f>'CON CUENTAS CONCILIADO'!C2139</f>
        <v>0</v>
      </c>
      <c r="D25" s="108">
        <f>'CON CUENTAS CONCILIADO'!D2139</f>
        <v>0</v>
      </c>
      <c r="E25" s="108">
        <f>'CON CUENTAS CONCILIADO'!E2139</f>
        <v>0</v>
      </c>
      <c r="F25" s="108">
        <f>'CON CUENTAS CONCILIADO'!F2139</f>
        <v>0</v>
      </c>
      <c r="G25" s="108">
        <f>'CON CUENTAS CONCILIADO'!G2139</f>
        <v>0</v>
      </c>
      <c r="H25" s="108">
        <f>'CON CUENTAS CONCILIADO'!H2139</f>
        <v>0</v>
      </c>
      <c r="I25" s="108">
        <f>'CON CUENTAS CONCILIADO'!I2139</f>
        <v>0</v>
      </c>
      <c r="J25" s="108">
        <f>'CON CUENTAS CONCILIADO'!J2139</f>
        <v>0</v>
      </c>
      <c r="K25" s="108">
        <f>'CON CUENTAS CONCILIADO'!K2139</f>
        <v>442950</v>
      </c>
      <c r="L25" s="108">
        <f>'CON CUENTAS CONCILIADO'!L2139</f>
        <v>0</v>
      </c>
      <c r="M25" s="108">
        <f>'CON CUENTAS CONCILIADO'!M2139</f>
        <v>5655</v>
      </c>
      <c r="N25" s="108">
        <f>'CON CUENTAS CONCILIADO'!N2139</f>
        <v>766335</v>
      </c>
      <c r="O25" s="108">
        <f>'CON CUENTAS CONCILIADO'!O2139</f>
        <v>403275</v>
      </c>
      <c r="P25" s="108">
        <f>'CON CUENTAS CONCILIADO'!P2139</f>
        <v>4537659.72</v>
      </c>
      <c r="Q25" s="108">
        <f>'CON CUENTAS CONCILIADO'!Q2139</f>
        <v>6155874.7199999997</v>
      </c>
      <c r="R25" s="108">
        <f>'CON CUENTAS CONCILIADO'!R2139</f>
        <v>0</v>
      </c>
      <c r="S25" s="108">
        <f>'CON CUENTAS CONCILIADO'!S2139</f>
        <v>9737990</v>
      </c>
      <c r="T25" s="108">
        <f>'CON CUENTAS CONCILIADO'!T2139</f>
        <v>20687508.489999998</v>
      </c>
      <c r="U25" s="108">
        <f>'CON CUENTAS CONCILIADO'!U2139</f>
        <v>24269623.77</v>
      </c>
      <c r="V25" s="108">
        <f>'CON CUENTAS CONCILIADO'!V2139</f>
        <v>6155874.7199999997</v>
      </c>
      <c r="W25" s="108">
        <f>'CON CUENTAS CONCILIADO'!W2139</f>
        <v>6155874.7199999997</v>
      </c>
      <c r="X25" s="108">
        <f>'CON CUENTAS CONCILIADO'!X2139</f>
        <v>-3582115.28</v>
      </c>
    </row>
    <row r="26" spans="1:24" ht="12" customHeight="1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114"/>
      <c r="T26" s="114"/>
      <c r="U26" s="114"/>
      <c r="V26" s="114"/>
      <c r="W26" s="114"/>
      <c r="X26" s="114"/>
    </row>
    <row r="27" spans="1:24" ht="21.75" customHeight="1">
      <c r="A27" s="7"/>
      <c r="B27" s="6" t="s">
        <v>2817</v>
      </c>
      <c r="C27" s="7">
        <f t="shared" ref="C27:V27" si="0">SUM(C5:C26)</f>
        <v>16788542.080000002</v>
      </c>
      <c r="D27" s="7">
        <f t="shared" si="0"/>
        <v>24916200.82</v>
      </c>
      <c r="E27" s="7">
        <f t="shared" si="0"/>
        <v>32070926.109999999</v>
      </c>
      <c r="F27" s="7">
        <f t="shared" si="0"/>
        <v>33166024.470000003</v>
      </c>
      <c r="G27" s="7">
        <f t="shared" si="0"/>
        <v>45341570.320000008</v>
      </c>
      <c r="H27" s="7">
        <f t="shared" si="0"/>
        <v>230671089.89999998</v>
      </c>
      <c r="I27" s="7">
        <f t="shared" si="0"/>
        <v>392320974.72999978</v>
      </c>
      <c r="J27" s="7">
        <f t="shared" si="0"/>
        <v>774810054.10999978</v>
      </c>
      <c r="K27" s="7">
        <f t="shared" si="0"/>
        <v>192873155.99000001</v>
      </c>
      <c r="L27" s="7">
        <f t="shared" si="0"/>
        <v>271433430.94</v>
      </c>
      <c r="M27" s="7">
        <f t="shared" si="0"/>
        <v>244910171.75999999</v>
      </c>
      <c r="N27" s="7">
        <f t="shared" si="0"/>
        <v>354253937.42000002</v>
      </c>
      <c r="O27" s="7">
        <f t="shared" si="0"/>
        <v>1803584921.21</v>
      </c>
      <c r="P27" s="7">
        <f t="shared" ref="P27" si="1">SUM(P5:P26)</f>
        <v>3514683791.0899987</v>
      </c>
      <c r="Q27" s="7">
        <f t="shared" si="0"/>
        <v>7156469462.5199995</v>
      </c>
      <c r="R27" s="7">
        <f t="shared" si="0"/>
        <v>0</v>
      </c>
      <c r="S27" s="7">
        <f t="shared" si="0"/>
        <v>5470220599.1599998</v>
      </c>
      <c r="T27" s="7">
        <f t="shared" si="0"/>
        <v>22474259034.349995</v>
      </c>
      <c r="U27" s="7">
        <f t="shared" si="0"/>
        <v>20788010170.989994</v>
      </c>
      <c r="V27" s="7">
        <f t="shared" si="0"/>
        <v>7156469462.5199995</v>
      </c>
      <c r="W27" s="7">
        <f t="shared" ref="W27" si="2">SUM(W5:W26)</f>
        <v>6381739408.4099989</v>
      </c>
      <c r="X27" s="7">
        <f>SUM(X5:X26)</f>
        <v>1686248863.3600001</v>
      </c>
    </row>
    <row r="28" spans="1:24" ht="21.75" customHeight="1">
      <c r="A28" s="183"/>
      <c r="B28" s="184"/>
      <c r="C28" s="184"/>
      <c r="D28" s="184"/>
      <c r="E28" s="184"/>
      <c r="F28" s="184"/>
      <c r="G28" s="184"/>
      <c r="H28" s="184"/>
      <c r="I28" s="184"/>
      <c r="J28" s="184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</row>
    <row r="29" spans="1:24" ht="21.75" customHeight="1">
      <c r="A29" s="183"/>
      <c r="B29" s="185"/>
      <c r="C29" s="185"/>
      <c r="D29" s="185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</row>
    <row r="30" spans="1:24" ht="21.75" customHeight="1">
      <c r="A30" s="183"/>
      <c r="B30" s="185"/>
      <c r="C30" s="185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</row>
    <row r="31" spans="1:24" ht="23.25" customHeight="1">
      <c r="A31" s="55" t="s">
        <v>3356</v>
      </c>
      <c r="B31" s="55"/>
      <c r="C31" s="3"/>
      <c r="D31" s="55"/>
      <c r="E31" s="3"/>
      <c r="F31" s="55"/>
      <c r="G31" s="3"/>
      <c r="H31" s="55"/>
      <c r="I31" s="3"/>
      <c r="J31" s="123"/>
      <c r="K31" s="124"/>
      <c r="L31" s="123"/>
      <c r="M31" s="124"/>
      <c r="N31" s="123"/>
      <c r="O31" s="124"/>
      <c r="P31" s="124"/>
      <c r="Q31" s="3"/>
      <c r="R31" s="3"/>
      <c r="S31" s="4"/>
      <c r="T31" s="55"/>
      <c r="U31" s="124"/>
      <c r="V31" s="123"/>
      <c r="W31" s="123"/>
      <c r="X31" s="4"/>
    </row>
    <row r="32" spans="1:24" ht="44.1" customHeight="1">
      <c r="A32" s="99" t="s">
        <v>3302</v>
      </c>
      <c r="B32" s="56" t="s">
        <v>3966</v>
      </c>
      <c r="C32" s="98" t="s">
        <v>3627</v>
      </c>
      <c r="D32" s="98" t="s">
        <v>3628</v>
      </c>
      <c r="E32" s="98" t="s">
        <v>3629</v>
      </c>
      <c r="F32" s="98" t="s">
        <v>3630</v>
      </c>
      <c r="G32" s="98" t="s">
        <v>3631</v>
      </c>
      <c r="H32" s="98" t="s">
        <v>3632</v>
      </c>
      <c r="I32" s="98" t="s">
        <v>3633</v>
      </c>
      <c r="J32" s="57" t="s">
        <v>343</v>
      </c>
      <c r="K32" s="98" t="s">
        <v>3303</v>
      </c>
      <c r="L32" s="98" t="s">
        <v>3304</v>
      </c>
      <c r="M32" s="98" t="s">
        <v>3305</v>
      </c>
      <c r="N32" s="98" t="s">
        <v>3316</v>
      </c>
      <c r="O32" s="113" t="s">
        <v>4574</v>
      </c>
      <c r="P32" s="113" t="s">
        <v>6433</v>
      </c>
      <c r="Q32" s="58" t="s">
        <v>3357</v>
      </c>
      <c r="R32" s="60" t="s">
        <v>697</v>
      </c>
      <c r="S32" s="112" t="s">
        <v>4949</v>
      </c>
      <c r="T32" s="112" t="s">
        <v>6434</v>
      </c>
      <c r="U32" s="112" t="s">
        <v>6435</v>
      </c>
      <c r="V32" s="112" t="s">
        <v>6436</v>
      </c>
      <c r="W32" s="112" t="s">
        <v>5138</v>
      </c>
      <c r="X32" s="59" t="s">
        <v>6437</v>
      </c>
    </row>
    <row r="33" spans="1:24">
      <c r="A33" s="28"/>
      <c r="B33" s="39" t="s">
        <v>3356</v>
      </c>
      <c r="C33" s="40">
        <f t="shared" ref="C33:X33" si="3">SUM(C34:C351)</f>
        <v>0</v>
      </c>
      <c r="D33" s="40">
        <f t="shared" si="3"/>
        <v>0</v>
      </c>
      <c r="E33" s="40">
        <f t="shared" si="3"/>
        <v>2295143.4699999997</v>
      </c>
      <c r="F33" s="40">
        <f t="shared" si="3"/>
        <v>8150795.5300000003</v>
      </c>
      <c r="G33" s="40">
        <f t="shared" si="3"/>
        <v>1541717.89</v>
      </c>
      <c r="H33" s="40">
        <f t="shared" si="3"/>
        <v>3536267.18</v>
      </c>
      <c r="I33" s="40">
        <f t="shared" si="3"/>
        <v>6993194</v>
      </c>
      <c r="J33" s="125">
        <f t="shared" si="3"/>
        <v>22517118.07</v>
      </c>
      <c r="K33" s="125">
        <f t="shared" si="3"/>
        <v>7489175</v>
      </c>
      <c r="L33" s="125">
        <f t="shared" si="3"/>
        <v>6114862.0700000003</v>
      </c>
      <c r="M33" s="125">
        <f t="shared" si="3"/>
        <v>16293009.59</v>
      </c>
      <c r="N33" s="125">
        <f t="shared" si="3"/>
        <v>9613392</v>
      </c>
      <c r="O33" s="125">
        <f t="shared" si="3"/>
        <v>23222991.599999998</v>
      </c>
      <c r="P33" s="125">
        <f t="shared" si="3"/>
        <v>81620273.090000004</v>
      </c>
      <c r="Q33" s="40">
        <f t="shared" si="3"/>
        <v>166870821.42000002</v>
      </c>
      <c r="R33" s="40">
        <f t="shared" si="3"/>
        <v>0</v>
      </c>
      <c r="S33" s="40">
        <f t="shared" si="3"/>
        <v>114900124.07999998</v>
      </c>
      <c r="T33" s="40">
        <f t="shared" si="3"/>
        <v>290870564.02000004</v>
      </c>
      <c r="U33" s="125">
        <f t="shared" si="3"/>
        <v>238899866.67999998</v>
      </c>
      <c r="V33" s="125">
        <f t="shared" si="3"/>
        <v>166870821.42000002</v>
      </c>
      <c r="W33" s="125">
        <f t="shared" si="3"/>
        <v>144353703.34999999</v>
      </c>
      <c r="X33" s="40">
        <f t="shared" si="3"/>
        <v>51970697.339999996</v>
      </c>
    </row>
    <row r="34" spans="1:24" s="65" customFormat="1" ht="12.75" customHeight="1">
      <c r="A34" s="64" t="s">
        <v>1541</v>
      </c>
      <c r="B34" s="47" t="s">
        <v>3</v>
      </c>
      <c r="C34" s="122">
        <v>0</v>
      </c>
      <c r="D34" s="122">
        <v>0</v>
      </c>
      <c r="E34" s="122">
        <v>0</v>
      </c>
      <c r="F34" s="122">
        <v>0</v>
      </c>
      <c r="G34" s="122">
        <v>0</v>
      </c>
      <c r="H34" s="122">
        <v>9000</v>
      </c>
      <c r="I34" s="122">
        <v>0</v>
      </c>
      <c r="J34" s="120">
        <f t="shared" ref="J34:J65" si="4">SUM(C34:I34)</f>
        <v>9000</v>
      </c>
      <c r="K34" s="122">
        <v>0</v>
      </c>
      <c r="L34" s="122">
        <v>0</v>
      </c>
      <c r="M34" s="122">
        <v>0</v>
      </c>
      <c r="N34" s="122">
        <v>0</v>
      </c>
      <c r="O34" s="122">
        <v>0</v>
      </c>
      <c r="P34" s="122">
        <v>0</v>
      </c>
      <c r="Q34" s="120">
        <f t="shared" ref="Q34:Q65" si="5">SUM(J34:P34)</f>
        <v>9000</v>
      </c>
      <c r="R34" s="138">
        <f t="shared" ref="R34:R65" si="6">V34-Q34</f>
        <v>0</v>
      </c>
      <c r="S34" s="120">
        <f t="shared" ref="S34:S65" si="7">VLOOKUP(A34,pasbalact,3,FALSE)</f>
        <v>9000</v>
      </c>
      <c r="T34" s="120">
        <f t="shared" ref="T34:T65" si="8">VLOOKUP(A34,pasbalact,5,FALSE)</f>
        <v>0</v>
      </c>
      <c r="U34" s="120">
        <f t="shared" ref="U34:U65" si="9">VLOOKUP(A34,pasbalact,4,FALSE)</f>
        <v>0</v>
      </c>
      <c r="V34" s="120">
        <f t="shared" ref="V34:V65" si="10">VLOOKUP(A34,pasbalact,7,FALSE)</f>
        <v>9000</v>
      </c>
      <c r="W34" s="120">
        <f t="shared" ref="W34:W65" si="11">SUM(K34:P34)</f>
        <v>0</v>
      </c>
      <c r="X34" s="120">
        <f t="shared" ref="X34:X65" si="12">VLOOKUP(A34,pasbalact,6,FALSE)</f>
        <v>0</v>
      </c>
    </row>
    <row r="35" spans="1:24" s="65" customFormat="1" ht="12.75" customHeight="1">
      <c r="A35" s="64" t="s">
        <v>1542</v>
      </c>
      <c r="B35" s="47" t="s">
        <v>88</v>
      </c>
      <c r="C35" s="122">
        <v>0</v>
      </c>
      <c r="D35" s="122">
        <v>0</v>
      </c>
      <c r="E35" s="122">
        <v>0</v>
      </c>
      <c r="F35" s="122">
        <v>0</v>
      </c>
      <c r="G35" s="122">
        <v>0</v>
      </c>
      <c r="H35" s="122">
        <v>0</v>
      </c>
      <c r="I35" s="122">
        <v>630</v>
      </c>
      <c r="J35" s="120">
        <f t="shared" si="4"/>
        <v>630</v>
      </c>
      <c r="K35" s="122">
        <v>0</v>
      </c>
      <c r="L35" s="122">
        <v>0</v>
      </c>
      <c r="M35" s="122">
        <v>0</v>
      </c>
      <c r="N35" s="122">
        <v>0</v>
      </c>
      <c r="O35" s="122">
        <v>0</v>
      </c>
      <c r="P35" s="122">
        <v>0</v>
      </c>
      <c r="Q35" s="120">
        <f t="shared" si="5"/>
        <v>630</v>
      </c>
      <c r="R35" s="138">
        <f t="shared" si="6"/>
        <v>0</v>
      </c>
      <c r="S35" s="120">
        <f t="shared" si="7"/>
        <v>630</v>
      </c>
      <c r="T35" s="120">
        <f t="shared" si="8"/>
        <v>0</v>
      </c>
      <c r="U35" s="120">
        <f t="shared" si="9"/>
        <v>0</v>
      </c>
      <c r="V35" s="120">
        <f t="shared" si="10"/>
        <v>630</v>
      </c>
      <c r="W35" s="120">
        <f t="shared" si="11"/>
        <v>0</v>
      </c>
      <c r="X35" s="120">
        <f t="shared" si="12"/>
        <v>0</v>
      </c>
    </row>
    <row r="36" spans="1:24" s="65" customFormat="1" ht="12.75" customHeight="1">
      <c r="A36" s="109" t="s">
        <v>1543</v>
      </c>
      <c r="B36" s="47" t="s">
        <v>2</v>
      </c>
      <c r="C36" s="122">
        <v>0</v>
      </c>
      <c r="D36" s="122">
        <v>0</v>
      </c>
      <c r="E36" s="122">
        <v>0</v>
      </c>
      <c r="F36" s="122">
        <v>0</v>
      </c>
      <c r="G36" s="122">
        <v>0</v>
      </c>
      <c r="H36" s="122">
        <v>0</v>
      </c>
      <c r="I36" s="122">
        <v>3250</v>
      </c>
      <c r="J36" s="120">
        <f t="shared" si="4"/>
        <v>3250</v>
      </c>
      <c r="K36" s="122">
        <v>0</v>
      </c>
      <c r="L36" s="122">
        <v>0</v>
      </c>
      <c r="M36" s="122">
        <v>0</v>
      </c>
      <c r="N36" s="122">
        <v>0</v>
      </c>
      <c r="O36" s="122">
        <v>0</v>
      </c>
      <c r="P36" s="122">
        <v>0</v>
      </c>
      <c r="Q36" s="120">
        <f t="shared" si="5"/>
        <v>3250</v>
      </c>
      <c r="R36" s="138">
        <f t="shared" si="6"/>
        <v>0</v>
      </c>
      <c r="S36" s="120">
        <f t="shared" si="7"/>
        <v>3250</v>
      </c>
      <c r="T36" s="120">
        <f t="shared" si="8"/>
        <v>0</v>
      </c>
      <c r="U36" s="120">
        <f t="shared" si="9"/>
        <v>0</v>
      </c>
      <c r="V36" s="120">
        <f t="shared" si="10"/>
        <v>3250</v>
      </c>
      <c r="W36" s="120">
        <f t="shared" si="11"/>
        <v>0</v>
      </c>
      <c r="X36" s="120">
        <f t="shared" si="12"/>
        <v>0</v>
      </c>
    </row>
    <row r="37" spans="1:24" s="65" customFormat="1" ht="12.75" customHeight="1">
      <c r="A37" s="109" t="s">
        <v>1544</v>
      </c>
      <c r="B37" s="97" t="s">
        <v>592</v>
      </c>
      <c r="C37" s="122">
        <v>0</v>
      </c>
      <c r="D37" s="122">
        <v>0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0">
        <f t="shared" si="4"/>
        <v>0</v>
      </c>
      <c r="K37" s="122">
        <v>38400</v>
      </c>
      <c r="L37" s="122">
        <v>0</v>
      </c>
      <c r="M37" s="122">
        <v>0</v>
      </c>
      <c r="N37" s="122">
        <v>0</v>
      </c>
      <c r="O37" s="122">
        <v>0</v>
      </c>
      <c r="P37" s="122">
        <v>0</v>
      </c>
      <c r="Q37" s="120">
        <f t="shared" si="5"/>
        <v>38400</v>
      </c>
      <c r="R37" s="138">
        <f t="shared" si="6"/>
        <v>0</v>
      </c>
      <c r="S37" s="120">
        <f t="shared" si="7"/>
        <v>38400</v>
      </c>
      <c r="T37" s="120">
        <f t="shared" si="8"/>
        <v>0</v>
      </c>
      <c r="U37" s="120">
        <f t="shared" si="9"/>
        <v>0</v>
      </c>
      <c r="V37" s="120">
        <f t="shared" si="10"/>
        <v>38400</v>
      </c>
      <c r="W37" s="120">
        <f t="shared" si="11"/>
        <v>38400</v>
      </c>
      <c r="X37" s="120">
        <f t="shared" si="12"/>
        <v>0</v>
      </c>
    </row>
    <row r="38" spans="1:24" s="65" customFormat="1" ht="12.75" customHeight="1">
      <c r="A38" s="109" t="s">
        <v>3999</v>
      </c>
      <c r="B38" s="97" t="s">
        <v>4184</v>
      </c>
      <c r="C38" s="122">
        <v>0</v>
      </c>
      <c r="D38" s="122">
        <v>0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0">
        <f t="shared" si="4"/>
        <v>0</v>
      </c>
      <c r="K38" s="122">
        <v>0</v>
      </c>
      <c r="L38" s="122">
        <v>0</v>
      </c>
      <c r="M38" s="122">
        <v>0</v>
      </c>
      <c r="N38" s="122">
        <v>0</v>
      </c>
      <c r="O38" s="122">
        <v>0</v>
      </c>
      <c r="P38" s="122">
        <v>0</v>
      </c>
      <c r="Q38" s="120">
        <f t="shared" si="5"/>
        <v>0</v>
      </c>
      <c r="R38" s="138">
        <f t="shared" si="6"/>
        <v>0</v>
      </c>
      <c r="S38" s="120">
        <f t="shared" si="7"/>
        <v>0</v>
      </c>
      <c r="T38" s="120">
        <f t="shared" si="8"/>
        <v>7040693</v>
      </c>
      <c r="U38" s="120">
        <f t="shared" si="9"/>
        <v>7040693</v>
      </c>
      <c r="V38" s="120">
        <f t="shared" si="10"/>
        <v>0</v>
      </c>
      <c r="W38" s="120">
        <f t="shared" si="11"/>
        <v>0</v>
      </c>
      <c r="X38" s="120">
        <f t="shared" si="12"/>
        <v>0</v>
      </c>
    </row>
    <row r="39" spans="1:24" s="65" customFormat="1" ht="12.75" customHeight="1">
      <c r="A39" s="109" t="s">
        <v>1546</v>
      </c>
      <c r="B39" s="97" t="s">
        <v>504</v>
      </c>
      <c r="C39" s="122">
        <v>0</v>
      </c>
      <c r="D39" s="122">
        <v>0</v>
      </c>
      <c r="E39" s="122">
        <v>0</v>
      </c>
      <c r="F39" s="122">
        <v>0</v>
      </c>
      <c r="G39" s="122">
        <v>0</v>
      </c>
      <c r="H39" s="122">
        <v>0</v>
      </c>
      <c r="I39" s="122">
        <v>0</v>
      </c>
      <c r="J39" s="120">
        <f t="shared" si="4"/>
        <v>0</v>
      </c>
      <c r="K39" s="122">
        <v>0</v>
      </c>
      <c r="L39" s="122">
        <v>4400</v>
      </c>
      <c r="M39" s="122">
        <v>0</v>
      </c>
      <c r="N39" s="122">
        <v>0</v>
      </c>
      <c r="O39" s="122">
        <v>0</v>
      </c>
      <c r="P39" s="122">
        <v>0</v>
      </c>
      <c r="Q39" s="120">
        <f t="shared" si="5"/>
        <v>4400</v>
      </c>
      <c r="R39" s="138">
        <f t="shared" si="6"/>
        <v>0</v>
      </c>
      <c r="S39" s="120">
        <f t="shared" si="7"/>
        <v>4400</v>
      </c>
      <c r="T39" s="120">
        <f t="shared" si="8"/>
        <v>0</v>
      </c>
      <c r="U39" s="120">
        <f t="shared" si="9"/>
        <v>0</v>
      </c>
      <c r="V39" s="120">
        <f t="shared" si="10"/>
        <v>4400</v>
      </c>
      <c r="W39" s="120">
        <f t="shared" si="11"/>
        <v>4400</v>
      </c>
      <c r="X39" s="120">
        <f t="shared" si="12"/>
        <v>0</v>
      </c>
    </row>
    <row r="40" spans="1:24" s="65" customFormat="1" ht="12.75" customHeight="1">
      <c r="A40" s="109" t="s">
        <v>2574</v>
      </c>
      <c r="B40" s="97" t="s">
        <v>2575</v>
      </c>
      <c r="C40" s="122">
        <v>0</v>
      </c>
      <c r="D40" s="122">
        <v>0</v>
      </c>
      <c r="E40" s="122">
        <v>0</v>
      </c>
      <c r="F40" s="122">
        <v>0</v>
      </c>
      <c r="G40" s="122">
        <v>0</v>
      </c>
      <c r="H40" s="122">
        <v>0</v>
      </c>
      <c r="I40" s="122">
        <v>0</v>
      </c>
      <c r="J40" s="120">
        <f t="shared" si="4"/>
        <v>0</v>
      </c>
      <c r="K40" s="122">
        <v>0</v>
      </c>
      <c r="L40" s="122">
        <v>0</v>
      </c>
      <c r="M40" s="122">
        <v>0</v>
      </c>
      <c r="N40" s="122">
        <v>0</v>
      </c>
      <c r="O40" s="122">
        <v>0</v>
      </c>
      <c r="P40" s="122">
        <v>0</v>
      </c>
      <c r="Q40" s="120">
        <f t="shared" si="5"/>
        <v>0</v>
      </c>
      <c r="R40" s="138">
        <f t="shared" si="6"/>
        <v>0</v>
      </c>
      <c r="S40" s="120">
        <f t="shared" si="7"/>
        <v>3999999.4</v>
      </c>
      <c r="T40" s="120">
        <f t="shared" si="8"/>
        <v>0</v>
      </c>
      <c r="U40" s="120">
        <f t="shared" si="9"/>
        <v>3999999.4</v>
      </c>
      <c r="V40" s="120">
        <f t="shared" si="10"/>
        <v>0</v>
      </c>
      <c r="W40" s="120">
        <f t="shared" si="11"/>
        <v>0</v>
      </c>
      <c r="X40" s="120">
        <f t="shared" si="12"/>
        <v>-3999999.4</v>
      </c>
    </row>
    <row r="41" spans="1:24" s="65" customFormat="1" ht="12.75" customHeight="1">
      <c r="A41" s="109" t="s">
        <v>3338</v>
      </c>
      <c r="B41" s="97" t="s">
        <v>3339</v>
      </c>
      <c r="C41" s="122">
        <v>0</v>
      </c>
      <c r="D41" s="122">
        <v>0</v>
      </c>
      <c r="E41" s="122">
        <v>0</v>
      </c>
      <c r="F41" s="122">
        <v>0</v>
      </c>
      <c r="G41" s="122">
        <v>0</v>
      </c>
      <c r="H41" s="122">
        <v>0</v>
      </c>
      <c r="I41" s="122">
        <v>0</v>
      </c>
      <c r="J41" s="120">
        <f t="shared" si="4"/>
        <v>0</v>
      </c>
      <c r="K41" s="122">
        <v>0</v>
      </c>
      <c r="L41" s="122">
        <v>0</v>
      </c>
      <c r="M41" s="122">
        <v>0</v>
      </c>
      <c r="N41" s="122">
        <v>1400</v>
      </c>
      <c r="O41" s="122">
        <v>0</v>
      </c>
      <c r="P41" s="122">
        <v>0</v>
      </c>
      <c r="Q41" s="120">
        <f t="shared" si="5"/>
        <v>1400</v>
      </c>
      <c r="R41" s="138">
        <f t="shared" si="6"/>
        <v>0</v>
      </c>
      <c r="S41" s="120">
        <f t="shared" si="7"/>
        <v>1400</v>
      </c>
      <c r="T41" s="120">
        <f t="shared" si="8"/>
        <v>0</v>
      </c>
      <c r="U41" s="120">
        <f t="shared" si="9"/>
        <v>0</v>
      </c>
      <c r="V41" s="120">
        <f t="shared" si="10"/>
        <v>1400</v>
      </c>
      <c r="W41" s="120">
        <f t="shared" si="11"/>
        <v>1400</v>
      </c>
      <c r="X41" s="120">
        <f t="shared" si="12"/>
        <v>0</v>
      </c>
    </row>
    <row r="42" spans="1:24" s="65" customFormat="1" ht="12.75" customHeight="1">
      <c r="A42" s="109" t="s">
        <v>4000</v>
      </c>
      <c r="B42" s="97" t="s">
        <v>4001</v>
      </c>
      <c r="C42" s="122">
        <v>0</v>
      </c>
      <c r="D42" s="122">
        <v>0</v>
      </c>
      <c r="E42" s="122">
        <v>0</v>
      </c>
      <c r="F42" s="122">
        <v>0</v>
      </c>
      <c r="G42" s="122">
        <v>0</v>
      </c>
      <c r="H42" s="122">
        <v>0</v>
      </c>
      <c r="I42" s="122">
        <v>0</v>
      </c>
      <c r="J42" s="120">
        <f t="shared" si="4"/>
        <v>0</v>
      </c>
      <c r="K42" s="122">
        <v>0</v>
      </c>
      <c r="L42" s="122">
        <v>0</v>
      </c>
      <c r="M42" s="122">
        <v>0</v>
      </c>
      <c r="N42" s="122">
        <v>0</v>
      </c>
      <c r="O42" s="122">
        <v>48000</v>
      </c>
      <c r="P42" s="122">
        <v>0</v>
      </c>
      <c r="Q42" s="120">
        <f t="shared" si="5"/>
        <v>48000</v>
      </c>
      <c r="R42" s="138">
        <f t="shared" si="6"/>
        <v>0</v>
      </c>
      <c r="S42" s="120">
        <f t="shared" si="7"/>
        <v>48000</v>
      </c>
      <c r="T42" s="120">
        <f t="shared" si="8"/>
        <v>0</v>
      </c>
      <c r="U42" s="120">
        <f t="shared" si="9"/>
        <v>0</v>
      </c>
      <c r="V42" s="120">
        <f t="shared" si="10"/>
        <v>48000</v>
      </c>
      <c r="W42" s="120">
        <f t="shared" si="11"/>
        <v>48000</v>
      </c>
      <c r="X42" s="120">
        <f t="shared" si="12"/>
        <v>0</v>
      </c>
    </row>
    <row r="43" spans="1:24" s="65" customFormat="1" ht="12.75" customHeight="1">
      <c r="A43" s="109" t="s">
        <v>4080</v>
      </c>
      <c r="B43" s="97" t="s">
        <v>4086</v>
      </c>
      <c r="C43" s="122">
        <v>0</v>
      </c>
      <c r="D43" s="122">
        <v>0</v>
      </c>
      <c r="E43" s="122">
        <v>0</v>
      </c>
      <c r="F43" s="122">
        <v>0</v>
      </c>
      <c r="G43" s="122">
        <v>0</v>
      </c>
      <c r="H43" s="122">
        <v>0</v>
      </c>
      <c r="I43" s="122">
        <v>0</v>
      </c>
      <c r="J43" s="120">
        <f t="shared" si="4"/>
        <v>0</v>
      </c>
      <c r="K43" s="122">
        <v>0</v>
      </c>
      <c r="L43" s="122">
        <v>0</v>
      </c>
      <c r="M43" s="122">
        <v>0</v>
      </c>
      <c r="N43" s="122">
        <v>0</v>
      </c>
      <c r="O43" s="122">
        <v>0</v>
      </c>
      <c r="P43" s="122">
        <v>0</v>
      </c>
      <c r="Q43" s="120">
        <f t="shared" si="5"/>
        <v>0</v>
      </c>
      <c r="R43" s="138">
        <f t="shared" si="6"/>
        <v>0</v>
      </c>
      <c r="S43" s="120">
        <f t="shared" si="7"/>
        <v>100000</v>
      </c>
      <c r="T43" s="120">
        <f t="shared" si="8"/>
        <v>0</v>
      </c>
      <c r="U43" s="120">
        <f t="shared" si="9"/>
        <v>100000</v>
      </c>
      <c r="V43" s="120">
        <f t="shared" si="10"/>
        <v>0</v>
      </c>
      <c r="W43" s="120">
        <f t="shared" si="11"/>
        <v>0</v>
      </c>
      <c r="X43" s="120">
        <f t="shared" si="12"/>
        <v>-100000</v>
      </c>
    </row>
    <row r="44" spans="1:24" s="65" customFormat="1" ht="12.75" customHeight="1">
      <c r="A44" s="109" t="s">
        <v>4397</v>
      </c>
      <c r="B44" s="97" t="s">
        <v>4398</v>
      </c>
      <c r="C44" s="122">
        <v>0</v>
      </c>
      <c r="D44" s="122">
        <v>0</v>
      </c>
      <c r="E44" s="122">
        <v>0</v>
      </c>
      <c r="F44" s="122">
        <v>0</v>
      </c>
      <c r="G44" s="122">
        <v>0</v>
      </c>
      <c r="H44" s="122">
        <v>0</v>
      </c>
      <c r="I44" s="122">
        <v>0</v>
      </c>
      <c r="J44" s="120">
        <f t="shared" si="4"/>
        <v>0</v>
      </c>
      <c r="K44" s="122">
        <v>0</v>
      </c>
      <c r="L44" s="122">
        <v>0</v>
      </c>
      <c r="M44" s="122">
        <v>0</v>
      </c>
      <c r="N44" s="122">
        <v>0</v>
      </c>
      <c r="O44" s="122">
        <v>0</v>
      </c>
      <c r="P44" s="122">
        <v>0</v>
      </c>
      <c r="Q44" s="120">
        <f t="shared" si="5"/>
        <v>0</v>
      </c>
      <c r="R44" s="138">
        <f t="shared" si="6"/>
        <v>0</v>
      </c>
      <c r="S44" s="120">
        <f t="shared" si="7"/>
        <v>10000</v>
      </c>
      <c r="T44" s="120">
        <f t="shared" si="8"/>
        <v>0</v>
      </c>
      <c r="U44" s="120">
        <f t="shared" si="9"/>
        <v>10000</v>
      </c>
      <c r="V44" s="120">
        <f t="shared" si="10"/>
        <v>0</v>
      </c>
      <c r="W44" s="120">
        <f t="shared" si="11"/>
        <v>0</v>
      </c>
      <c r="X44" s="120">
        <f t="shared" si="12"/>
        <v>-10000</v>
      </c>
    </row>
    <row r="45" spans="1:24" s="65" customFormat="1" ht="12.75" customHeight="1">
      <c r="A45" s="109" t="s">
        <v>4490</v>
      </c>
      <c r="B45" s="97" t="s">
        <v>4491</v>
      </c>
      <c r="C45" s="122">
        <v>0</v>
      </c>
      <c r="D45" s="122">
        <v>0</v>
      </c>
      <c r="E45" s="122">
        <v>0</v>
      </c>
      <c r="F45" s="122">
        <v>0</v>
      </c>
      <c r="G45" s="122">
        <v>0</v>
      </c>
      <c r="H45" s="122">
        <v>0</v>
      </c>
      <c r="I45" s="122">
        <v>0</v>
      </c>
      <c r="J45" s="120">
        <f t="shared" si="4"/>
        <v>0</v>
      </c>
      <c r="K45" s="122">
        <v>0</v>
      </c>
      <c r="L45" s="122">
        <v>0</v>
      </c>
      <c r="M45" s="122">
        <v>0</v>
      </c>
      <c r="N45" s="122">
        <v>0</v>
      </c>
      <c r="O45" s="122">
        <v>0</v>
      </c>
      <c r="P45" s="122">
        <v>0</v>
      </c>
      <c r="Q45" s="120">
        <f t="shared" si="5"/>
        <v>0</v>
      </c>
      <c r="R45" s="138">
        <f t="shared" si="6"/>
        <v>0</v>
      </c>
      <c r="S45" s="120">
        <f t="shared" si="7"/>
        <v>5200</v>
      </c>
      <c r="T45" s="120">
        <f t="shared" si="8"/>
        <v>0</v>
      </c>
      <c r="U45" s="120">
        <f t="shared" si="9"/>
        <v>5200</v>
      </c>
      <c r="V45" s="120">
        <f t="shared" si="10"/>
        <v>0</v>
      </c>
      <c r="W45" s="120">
        <f t="shared" si="11"/>
        <v>0</v>
      </c>
      <c r="X45" s="120">
        <f t="shared" si="12"/>
        <v>-5200</v>
      </c>
    </row>
    <row r="46" spans="1:24" s="65" customFormat="1" ht="12.75" customHeight="1">
      <c r="A46" s="109" t="s">
        <v>4724</v>
      </c>
      <c r="B46" s="97" t="s">
        <v>4725</v>
      </c>
      <c r="C46" s="122">
        <v>0</v>
      </c>
      <c r="D46" s="122">
        <v>0</v>
      </c>
      <c r="E46" s="122">
        <v>0</v>
      </c>
      <c r="F46" s="122">
        <v>0</v>
      </c>
      <c r="G46" s="122">
        <v>0</v>
      </c>
      <c r="H46" s="122">
        <v>0</v>
      </c>
      <c r="I46" s="122">
        <v>0</v>
      </c>
      <c r="J46" s="120">
        <f t="shared" si="4"/>
        <v>0</v>
      </c>
      <c r="K46" s="122">
        <v>0</v>
      </c>
      <c r="L46" s="122">
        <v>0</v>
      </c>
      <c r="M46" s="122">
        <v>0</v>
      </c>
      <c r="N46" s="122">
        <v>0</v>
      </c>
      <c r="O46" s="122">
        <v>112418.2</v>
      </c>
      <c r="P46" s="122">
        <v>0</v>
      </c>
      <c r="Q46" s="120">
        <f t="shared" si="5"/>
        <v>112418.2</v>
      </c>
      <c r="R46" s="138">
        <f t="shared" si="6"/>
        <v>0</v>
      </c>
      <c r="S46" s="120">
        <f t="shared" si="7"/>
        <v>112418.2</v>
      </c>
      <c r="T46" s="120">
        <f t="shared" si="8"/>
        <v>0</v>
      </c>
      <c r="U46" s="120">
        <f t="shared" si="9"/>
        <v>0</v>
      </c>
      <c r="V46" s="120">
        <f t="shared" si="10"/>
        <v>112418.2</v>
      </c>
      <c r="W46" s="120">
        <f t="shared" si="11"/>
        <v>112418.2</v>
      </c>
      <c r="X46" s="120">
        <f t="shared" si="12"/>
        <v>0</v>
      </c>
    </row>
    <row r="47" spans="1:24" s="65" customFormat="1" ht="12.75" customHeight="1">
      <c r="A47" s="109" t="s">
        <v>4726</v>
      </c>
      <c r="B47" s="97" t="s">
        <v>4727</v>
      </c>
      <c r="C47" s="122">
        <v>0</v>
      </c>
      <c r="D47" s="122">
        <v>0</v>
      </c>
      <c r="E47" s="122">
        <v>0</v>
      </c>
      <c r="F47" s="122">
        <v>0</v>
      </c>
      <c r="G47" s="122">
        <v>0</v>
      </c>
      <c r="H47" s="122">
        <v>0</v>
      </c>
      <c r="I47" s="122">
        <v>0</v>
      </c>
      <c r="J47" s="120">
        <f t="shared" si="4"/>
        <v>0</v>
      </c>
      <c r="K47" s="122">
        <v>0</v>
      </c>
      <c r="L47" s="122">
        <v>0</v>
      </c>
      <c r="M47" s="122">
        <v>0</v>
      </c>
      <c r="N47" s="122">
        <v>0</v>
      </c>
      <c r="O47" s="122">
        <v>0</v>
      </c>
      <c r="P47" s="122">
        <v>0</v>
      </c>
      <c r="Q47" s="120">
        <f t="shared" si="5"/>
        <v>0</v>
      </c>
      <c r="R47" s="138">
        <f t="shared" si="6"/>
        <v>0</v>
      </c>
      <c r="S47" s="120">
        <f t="shared" si="7"/>
        <v>2352</v>
      </c>
      <c r="T47" s="120">
        <f t="shared" si="8"/>
        <v>0</v>
      </c>
      <c r="U47" s="120">
        <f t="shared" si="9"/>
        <v>2352</v>
      </c>
      <c r="V47" s="120">
        <f t="shared" si="10"/>
        <v>0</v>
      </c>
      <c r="W47" s="120">
        <f t="shared" si="11"/>
        <v>0</v>
      </c>
      <c r="X47" s="120">
        <f t="shared" si="12"/>
        <v>-2352</v>
      </c>
    </row>
    <row r="48" spans="1:24" s="65" customFormat="1" ht="12.75" customHeight="1">
      <c r="A48" s="109" t="s">
        <v>4728</v>
      </c>
      <c r="B48" s="97" t="s">
        <v>4729</v>
      </c>
      <c r="C48" s="122">
        <v>0</v>
      </c>
      <c r="D48" s="122">
        <v>0</v>
      </c>
      <c r="E48" s="122">
        <v>0</v>
      </c>
      <c r="F48" s="122">
        <v>0</v>
      </c>
      <c r="G48" s="122">
        <v>0</v>
      </c>
      <c r="H48" s="122">
        <v>0</v>
      </c>
      <c r="I48" s="122">
        <v>0</v>
      </c>
      <c r="J48" s="120">
        <f t="shared" si="4"/>
        <v>0</v>
      </c>
      <c r="K48" s="122">
        <v>0</v>
      </c>
      <c r="L48" s="122">
        <v>0</v>
      </c>
      <c r="M48" s="122">
        <v>0</v>
      </c>
      <c r="N48" s="122">
        <v>0</v>
      </c>
      <c r="O48" s="122">
        <v>0</v>
      </c>
      <c r="P48" s="122">
        <v>0</v>
      </c>
      <c r="Q48" s="120">
        <f t="shared" si="5"/>
        <v>0</v>
      </c>
      <c r="R48" s="138">
        <f t="shared" si="6"/>
        <v>0</v>
      </c>
      <c r="S48" s="120">
        <f t="shared" si="7"/>
        <v>3000</v>
      </c>
      <c r="T48" s="120">
        <f t="shared" si="8"/>
        <v>0</v>
      </c>
      <c r="U48" s="120">
        <f t="shared" si="9"/>
        <v>3000</v>
      </c>
      <c r="V48" s="120">
        <f t="shared" si="10"/>
        <v>0</v>
      </c>
      <c r="W48" s="120">
        <f t="shared" si="11"/>
        <v>0</v>
      </c>
      <c r="X48" s="120">
        <f t="shared" si="12"/>
        <v>-3000</v>
      </c>
    </row>
    <row r="49" spans="1:24" s="65" customFormat="1" ht="12.75" customHeight="1">
      <c r="A49" s="109" t="s">
        <v>4730</v>
      </c>
      <c r="B49" s="97" t="s">
        <v>4731</v>
      </c>
      <c r="C49" s="122">
        <v>0</v>
      </c>
      <c r="D49" s="122">
        <v>0</v>
      </c>
      <c r="E49" s="122">
        <v>0</v>
      </c>
      <c r="F49" s="122">
        <v>0</v>
      </c>
      <c r="G49" s="122">
        <v>0</v>
      </c>
      <c r="H49" s="122">
        <v>0</v>
      </c>
      <c r="I49" s="122">
        <v>0</v>
      </c>
      <c r="J49" s="120">
        <f t="shared" si="4"/>
        <v>0</v>
      </c>
      <c r="K49" s="122">
        <v>0</v>
      </c>
      <c r="L49" s="122">
        <v>0</v>
      </c>
      <c r="M49" s="122">
        <v>0</v>
      </c>
      <c r="N49" s="122">
        <v>0</v>
      </c>
      <c r="O49" s="122">
        <v>0</v>
      </c>
      <c r="P49" s="122">
        <v>0</v>
      </c>
      <c r="Q49" s="120">
        <f t="shared" si="5"/>
        <v>0</v>
      </c>
      <c r="R49" s="138">
        <f t="shared" si="6"/>
        <v>0</v>
      </c>
      <c r="S49" s="120">
        <f t="shared" si="7"/>
        <v>8500</v>
      </c>
      <c r="T49" s="120">
        <f t="shared" si="8"/>
        <v>0</v>
      </c>
      <c r="U49" s="120">
        <f t="shared" si="9"/>
        <v>8500</v>
      </c>
      <c r="V49" s="120">
        <f t="shared" si="10"/>
        <v>0</v>
      </c>
      <c r="W49" s="120">
        <f t="shared" si="11"/>
        <v>0</v>
      </c>
      <c r="X49" s="120">
        <f t="shared" si="12"/>
        <v>-8500</v>
      </c>
    </row>
    <row r="50" spans="1:24" s="65" customFormat="1" ht="12.75" customHeight="1">
      <c r="A50" s="109" t="s">
        <v>4896</v>
      </c>
      <c r="B50" s="47" t="s">
        <v>4897</v>
      </c>
      <c r="C50" s="122">
        <v>0</v>
      </c>
      <c r="D50" s="122">
        <v>0</v>
      </c>
      <c r="E50" s="122">
        <v>0</v>
      </c>
      <c r="F50" s="122">
        <v>0</v>
      </c>
      <c r="G50" s="122">
        <v>0</v>
      </c>
      <c r="H50" s="122">
        <v>0</v>
      </c>
      <c r="I50" s="122">
        <v>0</v>
      </c>
      <c r="J50" s="120">
        <f t="shared" si="4"/>
        <v>0</v>
      </c>
      <c r="K50" s="122">
        <v>0</v>
      </c>
      <c r="L50" s="122">
        <v>0</v>
      </c>
      <c r="M50" s="122">
        <v>0</v>
      </c>
      <c r="N50" s="122">
        <v>0</v>
      </c>
      <c r="O50" s="122">
        <v>0</v>
      </c>
      <c r="P50" s="122">
        <v>4860</v>
      </c>
      <c r="Q50" s="120">
        <f t="shared" si="5"/>
        <v>4860</v>
      </c>
      <c r="R50" s="138">
        <f t="shared" si="6"/>
        <v>0</v>
      </c>
      <c r="S50" s="120">
        <f t="shared" si="7"/>
        <v>0</v>
      </c>
      <c r="T50" s="120">
        <f t="shared" si="8"/>
        <v>4860</v>
      </c>
      <c r="U50" s="120">
        <f t="shared" si="9"/>
        <v>0</v>
      </c>
      <c r="V50" s="120">
        <f t="shared" si="10"/>
        <v>4860</v>
      </c>
      <c r="W50" s="120">
        <f t="shared" si="11"/>
        <v>4860</v>
      </c>
      <c r="X50" s="120">
        <f t="shared" si="12"/>
        <v>4860</v>
      </c>
    </row>
    <row r="51" spans="1:24" s="65" customFormat="1" ht="12.75" customHeight="1">
      <c r="A51" s="109" t="s">
        <v>5276</v>
      </c>
      <c r="B51" s="47" t="s">
        <v>5277</v>
      </c>
      <c r="C51" s="122">
        <v>0</v>
      </c>
      <c r="D51" s="122">
        <v>0</v>
      </c>
      <c r="E51" s="122">
        <v>0</v>
      </c>
      <c r="F51" s="122">
        <v>0</v>
      </c>
      <c r="G51" s="122">
        <v>0</v>
      </c>
      <c r="H51" s="122">
        <v>0</v>
      </c>
      <c r="I51" s="122">
        <v>0</v>
      </c>
      <c r="J51" s="120">
        <f t="shared" si="4"/>
        <v>0</v>
      </c>
      <c r="K51" s="122">
        <v>0</v>
      </c>
      <c r="L51" s="122">
        <v>0</v>
      </c>
      <c r="M51" s="122">
        <v>0</v>
      </c>
      <c r="N51" s="122">
        <v>0</v>
      </c>
      <c r="O51" s="122">
        <v>0</v>
      </c>
      <c r="P51" s="122">
        <v>0</v>
      </c>
      <c r="Q51" s="120">
        <f t="shared" si="5"/>
        <v>0</v>
      </c>
      <c r="R51" s="138">
        <f t="shared" si="6"/>
        <v>0</v>
      </c>
      <c r="S51" s="120">
        <f t="shared" si="7"/>
        <v>0</v>
      </c>
      <c r="T51" s="120">
        <f t="shared" si="8"/>
        <v>200000</v>
      </c>
      <c r="U51" s="120">
        <f t="shared" si="9"/>
        <v>200000</v>
      </c>
      <c r="V51" s="120">
        <f t="shared" si="10"/>
        <v>0</v>
      </c>
      <c r="W51" s="120">
        <f t="shared" si="11"/>
        <v>0</v>
      </c>
      <c r="X51" s="120">
        <f t="shared" si="12"/>
        <v>0</v>
      </c>
    </row>
    <row r="52" spans="1:24" s="65" customFormat="1" ht="12.75" customHeight="1">
      <c r="A52" s="109" t="s">
        <v>5404</v>
      </c>
      <c r="B52" s="47" t="s">
        <v>5403</v>
      </c>
      <c r="C52" s="122">
        <v>0</v>
      </c>
      <c r="D52" s="122">
        <v>0</v>
      </c>
      <c r="E52" s="122">
        <v>0</v>
      </c>
      <c r="F52" s="122">
        <v>0</v>
      </c>
      <c r="G52" s="122">
        <v>0</v>
      </c>
      <c r="H52" s="122">
        <v>0</v>
      </c>
      <c r="I52" s="122">
        <v>0</v>
      </c>
      <c r="J52" s="120">
        <f t="shared" si="4"/>
        <v>0</v>
      </c>
      <c r="K52" s="122">
        <v>0</v>
      </c>
      <c r="L52" s="122">
        <v>0</v>
      </c>
      <c r="M52" s="122">
        <v>0</v>
      </c>
      <c r="N52" s="122">
        <v>0</v>
      </c>
      <c r="O52" s="122">
        <v>0</v>
      </c>
      <c r="P52" s="122">
        <v>12200</v>
      </c>
      <c r="Q52" s="120">
        <f t="shared" si="5"/>
        <v>12200</v>
      </c>
      <c r="R52" s="138">
        <f t="shared" si="6"/>
        <v>0</v>
      </c>
      <c r="S52" s="120">
        <f t="shared" si="7"/>
        <v>0</v>
      </c>
      <c r="T52" s="120">
        <f t="shared" si="8"/>
        <v>12200</v>
      </c>
      <c r="U52" s="120">
        <f t="shared" si="9"/>
        <v>0</v>
      </c>
      <c r="V52" s="120">
        <f t="shared" si="10"/>
        <v>12200</v>
      </c>
      <c r="W52" s="120">
        <f t="shared" si="11"/>
        <v>12200</v>
      </c>
      <c r="X52" s="120">
        <f t="shared" si="12"/>
        <v>12200</v>
      </c>
    </row>
    <row r="53" spans="1:24" s="65" customFormat="1" ht="12.75" customHeight="1">
      <c r="A53" s="109" t="s">
        <v>5402</v>
      </c>
      <c r="B53" s="47" t="s">
        <v>5401</v>
      </c>
      <c r="C53" s="122">
        <v>0</v>
      </c>
      <c r="D53" s="122">
        <v>0</v>
      </c>
      <c r="E53" s="122">
        <v>0</v>
      </c>
      <c r="F53" s="122">
        <v>0</v>
      </c>
      <c r="G53" s="122">
        <v>0</v>
      </c>
      <c r="H53" s="122">
        <v>0</v>
      </c>
      <c r="I53" s="122">
        <v>0</v>
      </c>
      <c r="J53" s="120">
        <f t="shared" si="4"/>
        <v>0</v>
      </c>
      <c r="K53" s="122">
        <v>0</v>
      </c>
      <c r="L53" s="122">
        <v>0</v>
      </c>
      <c r="M53" s="122">
        <v>0</v>
      </c>
      <c r="N53" s="122">
        <v>0</v>
      </c>
      <c r="O53" s="122">
        <v>0</v>
      </c>
      <c r="P53" s="122">
        <v>16000</v>
      </c>
      <c r="Q53" s="120">
        <f t="shared" si="5"/>
        <v>16000</v>
      </c>
      <c r="R53" s="138">
        <f t="shared" si="6"/>
        <v>0</v>
      </c>
      <c r="S53" s="120">
        <f t="shared" si="7"/>
        <v>0</v>
      </c>
      <c r="T53" s="120">
        <f t="shared" si="8"/>
        <v>16000</v>
      </c>
      <c r="U53" s="120">
        <f t="shared" si="9"/>
        <v>0</v>
      </c>
      <c r="V53" s="120">
        <f t="shared" si="10"/>
        <v>16000</v>
      </c>
      <c r="W53" s="120">
        <f t="shared" si="11"/>
        <v>16000</v>
      </c>
      <c r="X53" s="120">
        <f t="shared" si="12"/>
        <v>16000</v>
      </c>
    </row>
    <row r="54" spans="1:24" s="65" customFormat="1" ht="12.75" customHeight="1">
      <c r="A54" s="109" t="s">
        <v>6277</v>
      </c>
      <c r="B54" s="47" t="s">
        <v>6278</v>
      </c>
      <c r="C54" s="122">
        <v>0</v>
      </c>
      <c r="D54" s="122">
        <v>0</v>
      </c>
      <c r="E54" s="122">
        <v>0</v>
      </c>
      <c r="F54" s="122">
        <v>0</v>
      </c>
      <c r="G54" s="122">
        <v>0</v>
      </c>
      <c r="H54" s="122">
        <v>0</v>
      </c>
      <c r="I54" s="122">
        <v>0</v>
      </c>
      <c r="J54" s="120">
        <f t="shared" si="4"/>
        <v>0</v>
      </c>
      <c r="K54" s="122">
        <v>0</v>
      </c>
      <c r="L54" s="122">
        <v>0</v>
      </c>
      <c r="M54" s="122">
        <v>0</v>
      </c>
      <c r="N54" s="122">
        <v>0</v>
      </c>
      <c r="O54" s="122">
        <v>0</v>
      </c>
      <c r="P54" s="122">
        <v>50000</v>
      </c>
      <c r="Q54" s="120">
        <f t="shared" si="5"/>
        <v>50000</v>
      </c>
      <c r="R54" s="138">
        <f t="shared" si="6"/>
        <v>0</v>
      </c>
      <c r="S54" s="120">
        <f t="shared" si="7"/>
        <v>0</v>
      </c>
      <c r="T54" s="120">
        <f t="shared" si="8"/>
        <v>50000</v>
      </c>
      <c r="U54" s="120">
        <f t="shared" si="9"/>
        <v>0</v>
      </c>
      <c r="V54" s="120">
        <f t="shared" si="10"/>
        <v>50000</v>
      </c>
      <c r="W54" s="120">
        <f t="shared" si="11"/>
        <v>50000</v>
      </c>
      <c r="X54" s="120">
        <f t="shared" si="12"/>
        <v>50000</v>
      </c>
    </row>
    <row r="55" spans="1:24" s="65" customFormat="1" ht="12.75" customHeight="1">
      <c r="A55" s="109" t="s">
        <v>1547</v>
      </c>
      <c r="B55" s="47" t="s">
        <v>495</v>
      </c>
      <c r="C55" s="122">
        <v>0</v>
      </c>
      <c r="D55" s="122">
        <v>0</v>
      </c>
      <c r="E55" s="122">
        <v>0</v>
      </c>
      <c r="F55" s="122">
        <v>0</v>
      </c>
      <c r="G55" s="122">
        <v>0</v>
      </c>
      <c r="H55" s="122">
        <v>19500</v>
      </c>
      <c r="I55" s="122">
        <v>0</v>
      </c>
      <c r="J55" s="120">
        <f t="shared" si="4"/>
        <v>19500</v>
      </c>
      <c r="K55" s="122">
        <v>0</v>
      </c>
      <c r="L55" s="122">
        <v>0</v>
      </c>
      <c r="M55" s="122">
        <v>0</v>
      </c>
      <c r="N55" s="122">
        <v>0</v>
      </c>
      <c r="O55" s="122">
        <v>0</v>
      </c>
      <c r="P55" s="122">
        <v>0</v>
      </c>
      <c r="Q55" s="120">
        <f t="shared" si="5"/>
        <v>19500</v>
      </c>
      <c r="R55" s="138">
        <f t="shared" si="6"/>
        <v>0</v>
      </c>
      <c r="S55" s="120">
        <f t="shared" si="7"/>
        <v>19500</v>
      </c>
      <c r="T55" s="120">
        <f t="shared" si="8"/>
        <v>0</v>
      </c>
      <c r="U55" s="120">
        <f t="shared" si="9"/>
        <v>0</v>
      </c>
      <c r="V55" s="120">
        <f t="shared" si="10"/>
        <v>19500</v>
      </c>
      <c r="W55" s="120">
        <f t="shared" si="11"/>
        <v>0</v>
      </c>
      <c r="X55" s="120">
        <f t="shared" si="12"/>
        <v>0</v>
      </c>
    </row>
    <row r="56" spans="1:24" s="65" customFormat="1" ht="12.75" customHeight="1">
      <c r="A56" s="109" t="s">
        <v>1548</v>
      </c>
      <c r="B56" s="47" t="s">
        <v>534</v>
      </c>
      <c r="C56" s="122">
        <v>0</v>
      </c>
      <c r="D56" s="122">
        <v>0</v>
      </c>
      <c r="E56" s="122">
        <v>0</v>
      </c>
      <c r="F56" s="122">
        <v>0</v>
      </c>
      <c r="G56" s="122">
        <v>0</v>
      </c>
      <c r="H56" s="122">
        <v>0</v>
      </c>
      <c r="I56" s="122">
        <v>0</v>
      </c>
      <c r="J56" s="120">
        <f t="shared" si="4"/>
        <v>0</v>
      </c>
      <c r="K56" s="122">
        <v>0</v>
      </c>
      <c r="L56" s="122">
        <v>0</v>
      </c>
      <c r="M56" s="122">
        <v>0</v>
      </c>
      <c r="N56" s="122">
        <v>0</v>
      </c>
      <c r="O56" s="122">
        <v>17856</v>
      </c>
      <c r="P56" s="122">
        <v>0</v>
      </c>
      <c r="Q56" s="120">
        <f t="shared" si="5"/>
        <v>17856</v>
      </c>
      <c r="R56" s="138">
        <f t="shared" si="6"/>
        <v>0</v>
      </c>
      <c r="S56" s="120">
        <f t="shared" si="7"/>
        <v>17856</v>
      </c>
      <c r="T56" s="120">
        <f t="shared" si="8"/>
        <v>0</v>
      </c>
      <c r="U56" s="120">
        <f t="shared" si="9"/>
        <v>0</v>
      </c>
      <c r="V56" s="120">
        <f t="shared" si="10"/>
        <v>17856</v>
      </c>
      <c r="W56" s="120">
        <f t="shared" si="11"/>
        <v>17856</v>
      </c>
      <c r="X56" s="120">
        <f t="shared" si="12"/>
        <v>0</v>
      </c>
    </row>
    <row r="57" spans="1:24" s="65" customFormat="1" ht="12.75" customHeight="1">
      <c r="A57" s="109" t="s">
        <v>788</v>
      </c>
      <c r="B57" s="47" t="s">
        <v>1824</v>
      </c>
      <c r="C57" s="122">
        <v>0</v>
      </c>
      <c r="D57" s="122">
        <v>0</v>
      </c>
      <c r="E57" s="122">
        <v>0</v>
      </c>
      <c r="F57" s="122">
        <v>0</v>
      </c>
      <c r="G57" s="122">
        <v>0</v>
      </c>
      <c r="H57" s="122">
        <v>0</v>
      </c>
      <c r="I57" s="122">
        <v>0</v>
      </c>
      <c r="J57" s="120">
        <f t="shared" si="4"/>
        <v>0</v>
      </c>
      <c r="K57" s="122">
        <v>0</v>
      </c>
      <c r="L57" s="122">
        <v>0</v>
      </c>
      <c r="M57" s="122">
        <v>0</v>
      </c>
      <c r="N57" s="122">
        <v>0</v>
      </c>
      <c r="O57" s="122">
        <v>60634.92</v>
      </c>
      <c r="P57" s="122">
        <v>0</v>
      </c>
      <c r="Q57" s="120">
        <f t="shared" si="5"/>
        <v>60634.92</v>
      </c>
      <c r="R57" s="138">
        <f t="shared" si="6"/>
        <v>0</v>
      </c>
      <c r="S57" s="120">
        <f t="shared" si="7"/>
        <v>60634.92</v>
      </c>
      <c r="T57" s="120">
        <f t="shared" si="8"/>
        <v>0</v>
      </c>
      <c r="U57" s="120">
        <f t="shared" si="9"/>
        <v>0</v>
      </c>
      <c r="V57" s="120">
        <f t="shared" si="10"/>
        <v>60634.92</v>
      </c>
      <c r="W57" s="120">
        <f t="shared" si="11"/>
        <v>60634.92</v>
      </c>
      <c r="X57" s="120">
        <f t="shared" si="12"/>
        <v>0</v>
      </c>
    </row>
    <row r="58" spans="1:24" s="65" customFormat="1" ht="12.75" customHeight="1">
      <c r="A58" s="109" t="s">
        <v>2565</v>
      </c>
      <c r="B58" s="47" t="s">
        <v>2832</v>
      </c>
      <c r="C58" s="122">
        <v>0</v>
      </c>
      <c r="D58" s="122">
        <v>0</v>
      </c>
      <c r="E58" s="122">
        <v>0</v>
      </c>
      <c r="F58" s="122">
        <v>0</v>
      </c>
      <c r="G58" s="122">
        <v>0</v>
      </c>
      <c r="H58" s="122">
        <v>0</v>
      </c>
      <c r="I58" s="122">
        <v>0</v>
      </c>
      <c r="J58" s="120">
        <f t="shared" si="4"/>
        <v>0</v>
      </c>
      <c r="K58" s="122">
        <v>0</v>
      </c>
      <c r="L58" s="122">
        <v>0</v>
      </c>
      <c r="M58" s="122">
        <v>0</v>
      </c>
      <c r="N58" s="122">
        <v>0</v>
      </c>
      <c r="O58" s="122">
        <v>82339.69</v>
      </c>
      <c r="P58" s="122">
        <v>0</v>
      </c>
      <c r="Q58" s="120">
        <f t="shared" si="5"/>
        <v>82339.69</v>
      </c>
      <c r="R58" s="138">
        <f t="shared" si="6"/>
        <v>0</v>
      </c>
      <c r="S58" s="120">
        <f t="shared" si="7"/>
        <v>82339.69</v>
      </c>
      <c r="T58" s="120">
        <f t="shared" si="8"/>
        <v>0</v>
      </c>
      <c r="U58" s="120">
        <f t="shared" si="9"/>
        <v>0</v>
      </c>
      <c r="V58" s="120">
        <f t="shared" si="10"/>
        <v>82339.69</v>
      </c>
      <c r="W58" s="120">
        <f t="shared" si="11"/>
        <v>82339.69</v>
      </c>
      <c r="X58" s="120">
        <f t="shared" si="12"/>
        <v>0</v>
      </c>
    </row>
    <row r="59" spans="1:24" s="65" customFormat="1" ht="12.75" customHeight="1">
      <c r="A59" s="109" t="s">
        <v>1549</v>
      </c>
      <c r="B59" s="47" t="s">
        <v>31</v>
      </c>
      <c r="C59" s="122">
        <v>0</v>
      </c>
      <c r="D59" s="122">
        <v>0</v>
      </c>
      <c r="E59" s="122">
        <v>0</v>
      </c>
      <c r="F59" s="122">
        <v>0</v>
      </c>
      <c r="G59" s="122">
        <v>0</v>
      </c>
      <c r="H59" s="122">
        <v>0</v>
      </c>
      <c r="I59" s="122">
        <v>750</v>
      </c>
      <c r="J59" s="120">
        <f t="shared" si="4"/>
        <v>750</v>
      </c>
      <c r="K59" s="122">
        <v>0</v>
      </c>
      <c r="L59" s="122">
        <v>0</v>
      </c>
      <c r="M59" s="122">
        <v>0</v>
      </c>
      <c r="N59" s="122">
        <v>0</v>
      </c>
      <c r="O59" s="122">
        <v>0</v>
      </c>
      <c r="P59" s="122">
        <v>0</v>
      </c>
      <c r="Q59" s="120">
        <f t="shared" si="5"/>
        <v>750</v>
      </c>
      <c r="R59" s="138">
        <f t="shared" si="6"/>
        <v>0</v>
      </c>
      <c r="S59" s="120">
        <f t="shared" si="7"/>
        <v>750</v>
      </c>
      <c r="T59" s="120">
        <f t="shared" si="8"/>
        <v>0</v>
      </c>
      <c r="U59" s="120">
        <f t="shared" si="9"/>
        <v>0</v>
      </c>
      <c r="V59" s="120">
        <f t="shared" si="10"/>
        <v>750</v>
      </c>
      <c r="W59" s="120">
        <f t="shared" si="11"/>
        <v>0</v>
      </c>
      <c r="X59" s="120">
        <f t="shared" si="12"/>
        <v>0</v>
      </c>
    </row>
    <row r="60" spans="1:24" s="65" customFormat="1" ht="12.75" customHeight="1">
      <c r="A60" s="109" t="s">
        <v>1550</v>
      </c>
      <c r="B60" s="47" t="s">
        <v>32</v>
      </c>
      <c r="C60" s="122">
        <v>0</v>
      </c>
      <c r="D60" s="122">
        <v>0</v>
      </c>
      <c r="E60" s="122">
        <v>0</v>
      </c>
      <c r="F60" s="122">
        <v>0</v>
      </c>
      <c r="G60" s="122">
        <v>0</v>
      </c>
      <c r="H60" s="122">
        <v>3000</v>
      </c>
      <c r="I60" s="122">
        <v>0</v>
      </c>
      <c r="J60" s="120">
        <f t="shared" si="4"/>
        <v>3000</v>
      </c>
      <c r="K60" s="122">
        <v>0</v>
      </c>
      <c r="L60" s="122">
        <v>0</v>
      </c>
      <c r="M60" s="122">
        <v>0</v>
      </c>
      <c r="N60" s="122">
        <v>0</v>
      </c>
      <c r="O60" s="122">
        <v>0</v>
      </c>
      <c r="P60" s="122">
        <v>0</v>
      </c>
      <c r="Q60" s="120">
        <f t="shared" si="5"/>
        <v>3000</v>
      </c>
      <c r="R60" s="138">
        <f t="shared" si="6"/>
        <v>0</v>
      </c>
      <c r="S60" s="120">
        <f t="shared" si="7"/>
        <v>3000</v>
      </c>
      <c r="T60" s="120">
        <f t="shared" si="8"/>
        <v>0</v>
      </c>
      <c r="U60" s="120">
        <f t="shared" si="9"/>
        <v>0</v>
      </c>
      <c r="V60" s="120">
        <f t="shared" si="10"/>
        <v>3000</v>
      </c>
      <c r="W60" s="120">
        <f t="shared" si="11"/>
        <v>0</v>
      </c>
      <c r="X60" s="120">
        <f t="shared" si="12"/>
        <v>0</v>
      </c>
    </row>
    <row r="61" spans="1:24" s="65" customFormat="1" ht="12.75" customHeight="1">
      <c r="A61" s="109" t="s">
        <v>4746</v>
      </c>
      <c r="B61" s="47" t="s">
        <v>4747</v>
      </c>
      <c r="C61" s="122">
        <v>0</v>
      </c>
      <c r="D61" s="122">
        <v>0</v>
      </c>
      <c r="E61" s="122">
        <v>0</v>
      </c>
      <c r="F61" s="122">
        <v>0</v>
      </c>
      <c r="G61" s="122">
        <v>0</v>
      </c>
      <c r="H61" s="122">
        <v>0</v>
      </c>
      <c r="I61" s="122">
        <v>0</v>
      </c>
      <c r="J61" s="120">
        <f t="shared" si="4"/>
        <v>0</v>
      </c>
      <c r="K61" s="122">
        <v>0</v>
      </c>
      <c r="L61" s="122">
        <v>0</v>
      </c>
      <c r="M61" s="122">
        <v>0</v>
      </c>
      <c r="N61" s="122">
        <v>0</v>
      </c>
      <c r="O61" s="122">
        <v>0</v>
      </c>
      <c r="P61" s="122">
        <v>0</v>
      </c>
      <c r="Q61" s="120">
        <f t="shared" si="5"/>
        <v>0</v>
      </c>
      <c r="R61" s="138">
        <f t="shared" si="6"/>
        <v>0</v>
      </c>
      <c r="S61" s="120">
        <f t="shared" si="7"/>
        <v>5200</v>
      </c>
      <c r="T61" s="120">
        <f t="shared" si="8"/>
        <v>0</v>
      </c>
      <c r="U61" s="120">
        <f t="shared" si="9"/>
        <v>5200</v>
      </c>
      <c r="V61" s="120">
        <f t="shared" si="10"/>
        <v>0</v>
      </c>
      <c r="W61" s="120">
        <f t="shared" si="11"/>
        <v>0</v>
      </c>
      <c r="X61" s="120">
        <f t="shared" si="12"/>
        <v>-5200</v>
      </c>
    </row>
    <row r="62" spans="1:24" s="65" customFormat="1" ht="12.75" customHeight="1">
      <c r="A62" s="109" t="s">
        <v>4748</v>
      </c>
      <c r="B62" s="47" t="s">
        <v>4749</v>
      </c>
      <c r="C62" s="122">
        <v>0</v>
      </c>
      <c r="D62" s="122">
        <v>0</v>
      </c>
      <c r="E62" s="122">
        <v>0</v>
      </c>
      <c r="F62" s="122">
        <v>0</v>
      </c>
      <c r="G62" s="122">
        <v>0</v>
      </c>
      <c r="H62" s="122">
        <v>0</v>
      </c>
      <c r="I62" s="122">
        <v>0</v>
      </c>
      <c r="J62" s="120">
        <f t="shared" si="4"/>
        <v>0</v>
      </c>
      <c r="K62" s="122">
        <v>0</v>
      </c>
      <c r="L62" s="122">
        <v>0</v>
      </c>
      <c r="M62" s="122">
        <v>0</v>
      </c>
      <c r="N62" s="122">
        <v>0</v>
      </c>
      <c r="O62" s="122">
        <v>0</v>
      </c>
      <c r="P62" s="122">
        <v>0</v>
      </c>
      <c r="Q62" s="120">
        <f t="shared" si="5"/>
        <v>0</v>
      </c>
      <c r="R62" s="138">
        <f t="shared" si="6"/>
        <v>0</v>
      </c>
      <c r="S62" s="120">
        <f t="shared" si="7"/>
        <v>15000</v>
      </c>
      <c r="T62" s="120">
        <f t="shared" si="8"/>
        <v>0</v>
      </c>
      <c r="U62" s="120">
        <f t="shared" si="9"/>
        <v>15000</v>
      </c>
      <c r="V62" s="120">
        <f t="shared" si="10"/>
        <v>0</v>
      </c>
      <c r="W62" s="120">
        <f t="shared" si="11"/>
        <v>0</v>
      </c>
      <c r="X62" s="120">
        <f t="shared" si="12"/>
        <v>-15000</v>
      </c>
    </row>
    <row r="63" spans="1:24" s="65" customFormat="1" ht="12.75" customHeight="1">
      <c r="A63" s="109" t="s">
        <v>1551</v>
      </c>
      <c r="B63" s="47" t="s">
        <v>33</v>
      </c>
      <c r="C63" s="122">
        <v>0</v>
      </c>
      <c r="D63" s="122">
        <v>0</v>
      </c>
      <c r="E63" s="122">
        <v>0</v>
      </c>
      <c r="F63" s="122">
        <v>0</v>
      </c>
      <c r="G63" s="122">
        <v>0</v>
      </c>
      <c r="H63" s="122">
        <v>0</v>
      </c>
      <c r="I63" s="122">
        <v>5000</v>
      </c>
      <c r="J63" s="120">
        <f t="shared" si="4"/>
        <v>5000</v>
      </c>
      <c r="K63" s="122">
        <v>0</v>
      </c>
      <c r="L63" s="122">
        <v>0</v>
      </c>
      <c r="M63" s="122">
        <v>0</v>
      </c>
      <c r="N63" s="122">
        <v>0</v>
      </c>
      <c r="O63" s="122">
        <v>0</v>
      </c>
      <c r="P63" s="122">
        <v>0</v>
      </c>
      <c r="Q63" s="120">
        <f t="shared" si="5"/>
        <v>5000</v>
      </c>
      <c r="R63" s="138">
        <f t="shared" si="6"/>
        <v>0</v>
      </c>
      <c r="S63" s="120">
        <f t="shared" si="7"/>
        <v>5000</v>
      </c>
      <c r="T63" s="120">
        <f t="shared" si="8"/>
        <v>0</v>
      </c>
      <c r="U63" s="120">
        <f t="shared" si="9"/>
        <v>0</v>
      </c>
      <c r="V63" s="120">
        <f t="shared" si="10"/>
        <v>5000</v>
      </c>
      <c r="W63" s="120">
        <f t="shared" si="11"/>
        <v>0</v>
      </c>
      <c r="X63" s="120">
        <f t="shared" si="12"/>
        <v>0</v>
      </c>
    </row>
    <row r="64" spans="1:24" s="65" customFormat="1" ht="12.75" customHeight="1">
      <c r="A64" s="109" t="s">
        <v>1552</v>
      </c>
      <c r="B64" s="97" t="s">
        <v>34</v>
      </c>
      <c r="C64" s="122">
        <v>0</v>
      </c>
      <c r="D64" s="122">
        <v>0</v>
      </c>
      <c r="E64" s="122">
        <v>0</v>
      </c>
      <c r="F64" s="122">
        <v>0</v>
      </c>
      <c r="G64" s="122">
        <v>0</v>
      </c>
      <c r="H64" s="122">
        <v>9000</v>
      </c>
      <c r="I64" s="122">
        <v>0</v>
      </c>
      <c r="J64" s="120">
        <f t="shared" si="4"/>
        <v>9000</v>
      </c>
      <c r="K64" s="122">
        <v>0</v>
      </c>
      <c r="L64" s="122">
        <v>0</v>
      </c>
      <c r="M64" s="122">
        <v>0</v>
      </c>
      <c r="N64" s="122">
        <v>0</v>
      </c>
      <c r="O64" s="122">
        <v>0</v>
      </c>
      <c r="P64" s="122">
        <v>0</v>
      </c>
      <c r="Q64" s="120">
        <f t="shared" si="5"/>
        <v>9000</v>
      </c>
      <c r="R64" s="138">
        <f t="shared" si="6"/>
        <v>0</v>
      </c>
      <c r="S64" s="120">
        <f t="shared" si="7"/>
        <v>9000</v>
      </c>
      <c r="T64" s="120">
        <f t="shared" si="8"/>
        <v>0</v>
      </c>
      <c r="U64" s="120">
        <f t="shared" si="9"/>
        <v>0</v>
      </c>
      <c r="V64" s="120">
        <f t="shared" si="10"/>
        <v>9000</v>
      </c>
      <c r="W64" s="120">
        <f t="shared" si="11"/>
        <v>0</v>
      </c>
      <c r="X64" s="120">
        <f t="shared" si="12"/>
        <v>0</v>
      </c>
    </row>
    <row r="65" spans="1:24" s="65" customFormat="1" ht="12.75" customHeight="1">
      <c r="A65" s="109" t="s">
        <v>4750</v>
      </c>
      <c r="B65" s="97" t="s">
        <v>4751</v>
      </c>
      <c r="C65" s="122">
        <v>0</v>
      </c>
      <c r="D65" s="122">
        <v>0</v>
      </c>
      <c r="E65" s="122">
        <v>0</v>
      </c>
      <c r="F65" s="122">
        <v>0</v>
      </c>
      <c r="G65" s="122">
        <v>0</v>
      </c>
      <c r="H65" s="122">
        <v>0</v>
      </c>
      <c r="I65" s="122">
        <v>0</v>
      </c>
      <c r="J65" s="120">
        <f t="shared" si="4"/>
        <v>0</v>
      </c>
      <c r="K65" s="122">
        <v>0</v>
      </c>
      <c r="L65" s="122">
        <v>0</v>
      </c>
      <c r="M65" s="122">
        <v>0</v>
      </c>
      <c r="N65" s="122">
        <v>0</v>
      </c>
      <c r="O65" s="122">
        <v>0</v>
      </c>
      <c r="P65" s="122">
        <v>0</v>
      </c>
      <c r="Q65" s="120">
        <f t="shared" si="5"/>
        <v>0</v>
      </c>
      <c r="R65" s="138">
        <f t="shared" si="6"/>
        <v>0</v>
      </c>
      <c r="S65" s="120">
        <f t="shared" si="7"/>
        <v>15000</v>
      </c>
      <c r="T65" s="120">
        <f t="shared" si="8"/>
        <v>0</v>
      </c>
      <c r="U65" s="120">
        <f t="shared" si="9"/>
        <v>15000</v>
      </c>
      <c r="V65" s="120">
        <f t="shared" si="10"/>
        <v>0</v>
      </c>
      <c r="W65" s="120">
        <f t="shared" si="11"/>
        <v>0</v>
      </c>
      <c r="X65" s="120">
        <f t="shared" si="12"/>
        <v>-15000</v>
      </c>
    </row>
    <row r="66" spans="1:24" s="65" customFormat="1" ht="12.75" customHeight="1">
      <c r="A66" s="109" t="s">
        <v>4913</v>
      </c>
      <c r="B66" s="97" t="s">
        <v>4914</v>
      </c>
      <c r="C66" s="122">
        <v>0</v>
      </c>
      <c r="D66" s="122">
        <v>0</v>
      </c>
      <c r="E66" s="122">
        <v>0</v>
      </c>
      <c r="F66" s="122">
        <v>0</v>
      </c>
      <c r="G66" s="122">
        <v>0</v>
      </c>
      <c r="H66" s="122">
        <v>0</v>
      </c>
      <c r="I66" s="122">
        <v>0</v>
      </c>
      <c r="J66" s="120">
        <f t="shared" ref="J66:J97" si="13">SUM(C66:I66)</f>
        <v>0</v>
      </c>
      <c r="K66" s="122">
        <v>0</v>
      </c>
      <c r="L66" s="122">
        <v>0</v>
      </c>
      <c r="M66" s="122">
        <v>0</v>
      </c>
      <c r="N66" s="122">
        <v>0</v>
      </c>
      <c r="O66" s="122">
        <v>0</v>
      </c>
      <c r="P66" s="122">
        <v>1500</v>
      </c>
      <c r="Q66" s="120">
        <f t="shared" ref="Q66:Q97" si="14">SUM(J66:P66)</f>
        <v>1500</v>
      </c>
      <c r="R66" s="138">
        <f t="shared" ref="R66:R97" si="15">V66-Q66</f>
        <v>0</v>
      </c>
      <c r="S66" s="120">
        <f t="shared" ref="S66:S97" si="16">VLOOKUP(A66,pasbalact,3,FALSE)</f>
        <v>0</v>
      </c>
      <c r="T66" s="120">
        <f t="shared" ref="T66:T97" si="17">VLOOKUP(A66,pasbalact,5,FALSE)</f>
        <v>1500</v>
      </c>
      <c r="U66" s="120">
        <f t="shared" ref="U66:U97" si="18">VLOOKUP(A66,pasbalact,4,FALSE)</f>
        <v>0</v>
      </c>
      <c r="V66" s="120">
        <f t="shared" ref="V66:V97" si="19">VLOOKUP(A66,pasbalact,7,FALSE)</f>
        <v>1500</v>
      </c>
      <c r="W66" s="120">
        <f t="shared" ref="W66:W97" si="20">SUM(K66:P66)</f>
        <v>1500</v>
      </c>
      <c r="X66" s="120">
        <f t="shared" ref="X66:X97" si="21">VLOOKUP(A66,pasbalact,6,FALSE)</f>
        <v>1500</v>
      </c>
    </row>
    <row r="67" spans="1:24" s="65" customFormat="1" ht="12.75" customHeight="1">
      <c r="A67" s="109" t="s">
        <v>1553</v>
      </c>
      <c r="B67" s="97" t="s">
        <v>36</v>
      </c>
      <c r="C67" s="122">
        <v>0</v>
      </c>
      <c r="D67" s="122">
        <v>0</v>
      </c>
      <c r="E67" s="122">
        <v>0</v>
      </c>
      <c r="F67" s="122">
        <v>0</v>
      </c>
      <c r="G67" s="122">
        <v>0</v>
      </c>
      <c r="H67" s="122">
        <v>0</v>
      </c>
      <c r="I67" s="122">
        <v>1500</v>
      </c>
      <c r="J67" s="120">
        <f t="shared" si="13"/>
        <v>1500</v>
      </c>
      <c r="K67" s="122">
        <v>0</v>
      </c>
      <c r="L67" s="122">
        <v>0</v>
      </c>
      <c r="M67" s="122">
        <v>0</v>
      </c>
      <c r="N67" s="122">
        <v>0</v>
      </c>
      <c r="O67" s="122">
        <v>0</v>
      </c>
      <c r="P67" s="122">
        <v>0</v>
      </c>
      <c r="Q67" s="120">
        <f t="shared" si="14"/>
        <v>1500</v>
      </c>
      <c r="R67" s="138">
        <f t="shared" si="15"/>
        <v>0</v>
      </c>
      <c r="S67" s="120">
        <f t="shared" si="16"/>
        <v>1500</v>
      </c>
      <c r="T67" s="120">
        <f t="shared" si="17"/>
        <v>0</v>
      </c>
      <c r="U67" s="120">
        <f t="shared" si="18"/>
        <v>0</v>
      </c>
      <c r="V67" s="120">
        <f t="shared" si="19"/>
        <v>1500</v>
      </c>
      <c r="W67" s="120">
        <f t="shared" si="20"/>
        <v>0</v>
      </c>
      <c r="X67" s="120">
        <f t="shared" si="21"/>
        <v>0</v>
      </c>
    </row>
    <row r="68" spans="1:24" s="65" customFormat="1" ht="12.75" customHeight="1">
      <c r="A68" s="109" t="s">
        <v>1554</v>
      </c>
      <c r="B68" s="97" t="s">
        <v>37</v>
      </c>
      <c r="C68" s="122">
        <v>0</v>
      </c>
      <c r="D68" s="122">
        <v>0</v>
      </c>
      <c r="E68" s="122">
        <v>0</v>
      </c>
      <c r="F68" s="122">
        <v>0</v>
      </c>
      <c r="G68" s="122">
        <v>0</v>
      </c>
      <c r="H68" s="122">
        <v>0</v>
      </c>
      <c r="I68" s="122">
        <v>2000</v>
      </c>
      <c r="J68" s="120">
        <f t="shared" si="13"/>
        <v>2000</v>
      </c>
      <c r="K68" s="122">
        <v>0</v>
      </c>
      <c r="L68" s="122">
        <v>0</v>
      </c>
      <c r="M68" s="122">
        <v>0</v>
      </c>
      <c r="N68" s="122">
        <v>0</v>
      </c>
      <c r="O68" s="122">
        <v>0</v>
      </c>
      <c r="P68" s="122">
        <v>0</v>
      </c>
      <c r="Q68" s="120">
        <f t="shared" si="14"/>
        <v>2000</v>
      </c>
      <c r="R68" s="138">
        <f t="shared" si="15"/>
        <v>0</v>
      </c>
      <c r="S68" s="120">
        <f t="shared" si="16"/>
        <v>2000</v>
      </c>
      <c r="T68" s="120">
        <f t="shared" si="17"/>
        <v>0</v>
      </c>
      <c r="U68" s="120">
        <f t="shared" si="18"/>
        <v>0</v>
      </c>
      <c r="V68" s="120">
        <f t="shared" si="19"/>
        <v>2000</v>
      </c>
      <c r="W68" s="120">
        <f t="shared" si="20"/>
        <v>0</v>
      </c>
      <c r="X68" s="120">
        <f t="shared" si="21"/>
        <v>0</v>
      </c>
    </row>
    <row r="69" spans="1:24" s="65" customFormat="1" ht="12.75" customHeight="1">
      <c r="A69" s="109" t="s">
        <v>4752</v>
      </c>
      <c r="B69" s="97" t="s">
        <v>4800</v>
      </c>
      <c r="C69" s="122">
        <v>0</v>
      </c>
      <c r="D69" s="122">
        <v>0</v>
      </c>
      <c r="E69" s="122">
        <v>0</v>
      </c>
      <c r="F69" s="122">
        <v>0</v>
      </c>
      <c r="G69" s="122">
        <v>0</v>
      </c>
      <c r="H69" s="122">
        <v>0</v>
      </c>
      <c r="I69" s="122">
        <v>0</v>
      </c>
      <c r="J69" s="120">
        <f t="shared" si="13"/>
        <v>0</v>
      </c>
      <c r="K69" s="122">
        <v>0</v>
      </c>
      <c r="L69" s="122">
        <v>0</v>
      </c>
      <c r="M69" s="122">
        <v>0</v>
      </c>
      <c r="N69" s="122">
        <v>0</v>
      </c>
      <c r="O69" s="122">
        <v>0</v>
      </c>
      <c r="P69" s="122">
        <v>0</v>
      </c>
      <c r="Q69" s="120">
        <f t="shared" si="14"/>
        <v>0</v>
      </c>
      <c r="R69" s="138">
        <f t="shared" si="15"/>
        <v>0</v>
      </c>
      <c r="S69" s="120">
        <f t="shared" si="16"/>
        <v>10000</v>
      </c>
      <c r="T69" s="120">
        <f t="shared" si="17"/>
        <v>0</v>
      </c>
      <c r="U69" s="120">
        <f t="shared" si="18"/>
        <v>10000</v>
      </c>
      <c r="V69" s="120">
        <f t="shared" si="19"/>
        <v>0</v>
      </c>
      <c r="W69" s="120">
        <f t="shared" si="20"/>
        <v>0</v>
      </c>
      <c r="X69" s="120">
        <f t="shared" si="21"/>
        <v>-10000</v>
      </c>
    </row>
    <row r="70" spans="1:24" s="65" customFormat="1" ht="12.75" customHeight="1">
      <c r="A70" s="109" t="s">
        <v>1555</v>
      </c>
      <c r="B70" s="97" t="s">
        <v>609</v>
      </c>
      <c r="C70" s="122">
        <v>0</v>
      </c>
      <c r="D70" s="122">
        <v>0</v>
      </c>
      <c r="E70" s="122">
        <v>0</v>
      </c>
      <c r="F70" s="122">
        <v>0</v>
      </c>
      <c r="G70" s="122">
        <v>480000</v>
      </c>
      <c r="H70" s="122">
        <v>0</v>
      </c>
      <c r="I70" s="122">
        <v>0</v>
      </c>
      <c r="J70" s="120">
        <f t="shared" si="13"/>
        <v>480000</v>
      </c>
      <c r="K70" s="122">
        <v>0</v>
      </c>
      <c r="L70" s="122">
        <v>0</v>
      </c>
      <c r="M70" s="122">
        <v>0</v>
      </c>
      <c r="N70" s="122">
        <v>0</v>
      </c>
      <c r="O70" s="122">
        <v>0</v>
      </c>
      <c r="P70" s="122">
        <v>0</v>
      </c>
      <c r="Q70" s="120">
        <f t="shared" si="14"/>
        <v>480000</v>
      </c>
      <c r="R70" s="138">
        <f t="shared" si="15"/>
        <v>0</v>
      </c>
      <c r="S70" s="120">
        <f t="shared" si="16"/>
        <v>480000</v>
      </c>
      <c r="T70" s="120">
        <f t="shared" si="17"/>
        <v>0</v>
      </c>
      <c r="U70" s="120">
        <f t="shared" si="18"/>
        <v>0</v>
      </c>
      <c r="V70" s="120">
        <f t="shared" si="19"/>
        <v>480000</v>
      </c>
      <c r="W70" s="120">
        <f t="shared" si="20"/>
        <v>0</v>
      </c>
      <c r="X70" s="120">
        <f t="shared" si="21"/>
        <v>0</v>
      </c>
    </row>
    <row r="71" spans="1:24" s="65" customFormat="1" ht="12.75" customHeight="1">
      <c r="A71" s="109" t="s">
        <v>1556</v>
      </c>
      <c r="B71" s="47" t="s">
        <v>566</v>
      </c>
      <c r="C71" s="122">
        <v>0</v>
      </c>
      <c r="D71" s="122">
        <v>0</v>
      </c>
      <c r="E71" s="122">
        <v>0</v>
      </c>
      <c r="F71" s="122">
        <v>5777298</v>
      </c>
      <c r="G71" s="122">
        <v>0</v>
      </c>
      <c r="H71" s="122">
        <v>0</v>
      </c>
      <c r="I71" s="122">
        <v>0</v>
      </c>
      <c r="J71" s="120">
        <f t="shared" si="13"/>
        <v>5777298</v>
      </c>
      <c r="K71" s="122">
        <v>0</v>
      </c>
      <c r="L71" s="122">
        <v>0</v>
      </c>
      <c r="M71" s="122">
        <v>0</v>
      </c>
      <c r="N71" s="122">
        <v>0</v>
      </c>
      <c r="O71" s="122">
        <v>0</v>
      </c>
      <c r="P71" s="122">
        <v>0</v>
      </c>
      <c r="Q71" s="120">
        <f t="shared" si="14"/>
        <v>5777298</v>
      </c>
      <c r="R71" s="138">
        <f t="shared" si="15"/>
        <v>0</v>
      </c>
      <c r="S71" s="120">
        <f t="shared" si="16"/>
        <v>5777298</v>
      </c>
      <c r="T71" s="120">
        <f t="shared" si="17"/>
        <v>0</v>
      </c>
      <c r="U71" s="120">
        <f t="shared" si="18"/>
        <v>0</v>
      </c>
      <c r="V71" s="120">
        <f t="shared" si="19"/>
        <v>5777298</v>
      </c>
      <c r="W71" s="120">
        <f t="shared" si="20"/>
        <v>0</v>
      </c>
      <c r="X71" s="120">
        <f t="shared" si="21"/>
        <v>0</v>
      </c>
    </row>
    <row r="72" spans="1:24" s="65" customFormat="1" ht="12.75" customHeight="1">
      <c r="A72" s="109" t="s">
        <v>4007</v>
      </c>
      <c r="B72" s="47" t="s">
        <v>4008</v>
      </c>
      <c r="C72" s="122">
        <v>0</v>
      </c>
      <c r="D72" s="122">
        <v>0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0">
        <f t="shared" si="13"/>
        <v>0</v>
      </c>
      <c r="K72" s="122">
        <v>0</v>
      </c>
      <c r="L72" s="122">
        <v>0</v>
      </c>
      <c r="M72" s="122">
        <v>0</v>
      </c>
      <c r="N72" s="122">
        <v>0</v>
      </c>
      <c r="O72" s="122">
        <v>0</v>
      </c>
      <c r="P72" s="122">
        <v>0</v>
      </c>
      <c r="Q72" s="120">
        <f t="shared" si="14"/>
        <v>0</v>
      </c>
      <c r="R72" s="138">
        <f t="shared" si="15"/>
        <v>0</v>
      </c>
      <c r="S72" s="120">
        <f t="shared" si="16"/>
        <v>0</v>
      </c>
      <c r="T72" s="120">
        <f t="shared" si="17"/>
        <v>6261255.9900000002</v>
      </c>
      <c r="U72" s="120">
        <f t="shared" si="18"/>
        <v>6261255.9900000002</v>
      </c>
      <c r="V72" s="120">
        <f t="shared" si="19"/>
        <v>0</v>
      </c>
      <c r="W72" s="120">
        <f t="shared" si="20"/>
        <v>0</v>
      </c>
      <c r="X72" s="120">
        <f t="shared" si="21"/>
        <v>0</v>
      </c>
    </row>
    <row r="73" spans="1:24" s="65" customFormat="1" ht="12.75" customHeight="1">
      <c r="A73" s="109" t="s">
        <v>4410</v>
      </c>
      <c r="B73" s="47" t="s">
        <v>4411</v>
      </c>
      <c r="C73" s="122">
        <v>0</v>
      </c>
      <c r="D73" s="122">
        <v>0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0">
        <f t="shared" si="13"/>
        <v>0</v>
      </c>
      <c r="K73" s="122">
        <v>0</v>
      </c>
      <c r="L73" s="122">
        <v>0</v>
      </c>
      <c r="M73" s="122">
        <v>0</v>
      </c>
      <c r="N73" s="122">
        <v>0</v>
      </c>
      <c r="O73" s="122">
        <v>0</v>
      </c>
      <c r="P73" s="122">
        <v>0</v>
      </c>
      <c r="Q73" s="120">
        <f t="shared" si="14"/>
        <v>0</v>
      </c>
      <c r="R73" s="138">
        <f t="shared" si="15"/>
        <v>0</v>
      </c>
      <c r="S73" s="120">
        <f t="shared" si="16"/>
        <v>1500</v>
      </c>
      <c r="T73" s="120">
        <f t="shared" si="17"/>
        <v>0</v>
      </c>
      <c r="U73" s="120">
        <f t="shared" si="18"/>
        <v>1500</v>
      </c>
      <c r="V73" s="120">
        <f t="shared" si="19"/>
        <v>0</v>
      </c>
      <c r="W73" s="120">
        <f t="shared" si="20"/>
        <v>0</v>
      </c>
      <c r="X73" s="120">
        <f t="shared" si="21"/>
        <v>-1500</v>
      </c>
    </row>
    <row r="74" spans="1:24" s="65" customFormat="1" ht="12.75" customHeight="1">
      <c r="A74" s="109" t="s">
        <v>1557</v>
      </c>
      <c r="B74" s="47" t="s">
        <v>507</v>
      </c>
      <c r="C74" s="122">
        <v>0</v>
      </c>
      <c r="D74" s="122">
        <v>0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0">
        <f t="shared" si="13"/>
        <v>0</v>
      </c>
      <c r="K74" s="122">
        <v>0</v>
      </c>
      <c r="L74" s="122">
        <v>0</v>
      </c>
      <c r="M74" s="122">
        <v>518</v>
      </c>
      <c r="N74" s="122">
        <v>0</v>
      </c>
      <c r="O74" s="122">
        <v>0</v>
      </c>
      <c r="P74" s="122">
        <v>0</v>
      </c>
      <c r="Q74" s="120">
        <f t="shared" si="14"/>
        <v>518</v>
      </c>
      <c r="R74" s="138">
        <f t="shared" si="15"/>
        <v>0</v>
      </c>
      <c r="S74" s="120">
        <f t="shared" si="16"/>
        <v>518</v>
      </c>
      <c r="T74" s="120">
        <f t="shared" si="17"/>
        <v>0</v>
      </c>
      <c r="U74" s="120">
        <f t="shared" si="18"/>
        <v>0</v>
      </c>
      <c r="V74" s="120">
        <f t="shared" si="19"/>
        <v>518</v>
      </c>
      <c r="W74" s="120">
        <f t="shared" si="20"/>
        <v>518</v>
      </c>
      <c r="X74" s="120">
        <f t="shared" si="21"/>
        <v>0</v>
      </c>
    </row>
    <row r="75" spans="1:24" s="65" customFormat="1" ht="12.75" customHeight="1">
      <c r="A75" s="109" t="s">
        <v>4753</v>
      </c>
      <c r="B75" s="47" t="s">
        <v>4754</v>
      </c>
      <c r="C75" s="122">
        <v>0</v>
      </c>
      <c r="D75" s="122">
        <v>0</v>
      </c>
      <c r="E75" s="122">
        <v>0</v>
      </c>
      <c r="F75" s="122">
        <v>0</v>
      </c>
      <c r="G75" s="122">
        <v>0</v>
      </c>
      <c r="H75" s="122">
        <v>0</v>
      </c>
      <c r="I75" s="122">
        <v>0</v>
      </c>
      <c r="J75" s="120">
        <f t="shared" si="13"/>
        <v>0</v>
      </c>
      <c r="K75" s="122">
        <v>0</v>
      </c>
      <c r="L75" s="122">
        <v>0</v>
      </c>
      <c r="M75" s="122">
        <v>0</v>
      </c>
      <c r="N75" s="122">
        <v>0</v>
      </c>
      <c r="O75" s="122">
        <v>0</v>
      </c>
      <c r="P75" s="122">
        <v>0</v>
      </c>
      <c r="Q75" s="120">
        <f t="shared" si="14"/>
        <v>0</v>
      </c>
      <c r="R75" s="138">
        <f t="shared" si="15"/>
        <v>0</v>
      </c>
      <c r="S75" s="120">
        <f t="shared" si="16"/>
        <v>10000</v>
      </c>
      <c r="T75" s="120">
        <f t="shared" si="17"/>
        <v>0</v>
      </c>
      <c r="U75" s="120">
        <f t="shared" si="18"/>
        <v>10000</v>
      </c>
      <c r="V75" s="120">
        <f t="shared" si="19"/>
        <v>0</v>
      </c>
      <c r="W75" s="120">
        <f t="shared" si="20"/>
        <v>0</v>
      </c>
      <c r="X75" s="120">
        <f t="shared" si="21"/>
        <v>-10000</v>
      </c>
    </row>
    <row r="76" spans="1:24" s="65" customFormat="1" ht="12.75" customHeight="1">
      <c r="A76" s="109" t="s">
        <v>4855</v>
      </c>
      <c r="B76" s="47" t="s">
        <v>4856</v>
      </c>
      <c r="C76" s="122">
        <v>0</v>
      </c>
      <c r="D76" s="122">
        <v>0</v>
      </c>
      <c r="E76" s="122">
        <v>0</v>
      </c>
      <c r="F76" s="122">
        <v>0</v>
      </c>
      <c r="G76" s="122">
        <v>0</v>
      </c>
      <c r="H76" s="122">
        <v>0</v>
      </c>
      <c r="I76" s="122">
        <v>0</v>
      </c>
      <c r="J76" s="120">
        <f t="shared" si="13"/>
        <v>0</v>
      </c>
      <c r="K76" s="122">
        <v>0</v>
      </c>
      <c r="L76" s="122">
        <v>0</v>
      </c>
      <c r="M76" s="122">
        <v>0</v>
      </c>
      <c r="N76" s="122">
        <v>0</v>
      </c>
      <c r="O76" s="122">
        <v>0</v>
      </c>
      <c r="P76" s="122">
        <v>0</v>
      </c>
      <c r="Q76" s="120">
        <f t="shared" si="14"/>
        <v>0</v>
      </c>
      <c r="R76" s="138">
        <f t="shared" si="15"/>
        <v>0</v>
      </c>
      <c r="S76" s="120">
        <f t="shared" si="16"/>
        <v>0</v>
      </c>
      <c r="T76" s="120">
        <f t="shared" si="17"/>
        <v>4165000</v>
      </c>
      <c r="U76" s="120">
        <f t="shared" si="18"/>
        <v>4165000</v>
      </c>
      <c r="V76" s="120">
        <f t="shared" si="19"/>
        <v>0</v>
      </c>
      <c r="W76" s="120">
        <f t="shared" si="20"/>
        <v>0</v>
      </c>
      <c r="X76" s="120">
        <f t="shared" si="21"/>
        <v>0</v>
      </c>
    </row>
    <row r="77" spans="1:24" s="65" customFormat="1" ht="12.75" customHeight="1">
      <c r="A77" s="109" t="s">
        <v>4915</v>
      </c>
      <c r="B77" s="47" t="s">
        <v>4946</v>
      </c>
      <c r="C77" s="122">
        <v>0</v>
      </c>
      <c r="D77" s="122">
        <v>0</v>
      </c>
      <c r="E77" s="122">
        <v>0</v>
      </c>
      <c r="F77" s="122">
        <v>0</v>
      </c>
      <c r="G77" s="122">
        <v>0</v>
      </c>
      <c r="H77" s="122">
        <v>0</v>
      </c>
      <c r="I77" s="122">
        <v>0</v>
      </c>
      <c r="J77" s="120">
        <f t="shared" si="13"/>
        <v>0</v>
      </c>
      <c r="K77" s="122">
        <v>0</v>
      </c>
      <c r="L77" s="122">
        <v>0</v>
      </c>
      <c r="M77" s="122">
        <v>0</v>
      </c>
      <c r="N77" s="122">
        <v>0</v>
      </c>
      <c r="O77" s="122">
        <v>0</v>
      </c>
      <c r="P77" s="122">
        <v>6380</v>
      </c>
      <c r="Q77" s="120">
        <f t="shared" si="14"/>
        <v>6380</v>
      </c>
      <c r="R77" s="138">
        <f t="shared" si="15"/>
        <v>0</v>
      </c>
      <c r="S77" s="120">
        <f t="shared" si="16"/>
        <v>0</v>
      </c>
      <c r="T77" s="120">
        <f t="shared" si="17"/>
        <v>6380</v>
      </c>
      <c r="U77" s="120">
        <f t="shared" si="18"/>
        <v>0</v>
      </c>
      <c r="V77" s="120">
        <f t="shared" si="19"/>
        <v>6380</v>
      </c>
      <c r="W77" s="120">
        <f t="shared" si="20"/>
        <v>6380</v>
      </c>
      <c r="X77" s="120">
        <f t="shared" si="21"/>
        <v>6380</v>
      </c>
    </row>
    <row r="78" spans="1:24" s="65" customFormat="1" ht="12.75" customHeight="1">
      <c r="A78" s="109" t="s">
        <v>5316</v>
      </c>
      <c r="B78" s="47" t="s">
        <v>5317</v>
      </c>
      <c r="C78" s="122">
        <v>0</v>
      </c>
      <c r="D78" s="122">
        <v>0</v>
      </c>
      <c r="E78" s="122">
        <v>0</v>
      </c>
      <c r="F78" s="122">
        <v>0</v>
      </c>
      <c r="G78" s="122">
        <v>0</v>
      </c>
      <c r="H78" s="122">
        <v>0</v>
      </c>
      <c r="I78" s="122">
        <v>0</v>
      </c>
      <c r="J78" s="120">
        <f t="shared" si="13"/>
        <v>0</v>
      </c>
      <c r="K78" s="122">
        <v>0</v>
      </c>
      <c r="L78" s="122">
        <v>0</v>
      </c>
      <c r="M78" s="122">
        <v>0</v>
      </c>
      <c r="N78" s="122">
        <v>0</v>
      </c>
      <c r="O78" s="122">
        <v>0</v>
      </c>
      <c r="P78" s="122">
        <v>5000</v>
      </c>
      <c r="Q78" s="120">
        <f t="shared" si="14"/>
        <v>5000</v>
      </c>
      <c r="R78" s="138">
        <f t="shared" si="15"/>
        <v>0</v>
      </c>
      <c r="S78" s="120">
        <f t="shared" si="16"/>
        <v>0</v>
      </c>
      <c r="T78" s="120">
        <f t="shared" si="17"/>
        <v>5000</v>
      </c>
      <c r="U78" s="120">
        <f t="shared" si="18"/>
        <v>0</v>
      </c>
      <c r="V78" s="120">
        <f t="shared" si="19"/>
        <v>5000</v>
      </c>
      <c r="W78" s="120">
        <f t="shared" si="20"/>
        <v>5000</v>
      </c>
      <c r="X78" s="120">
        <f t="shared" si="21"/>
        <v>5000</v>
      </c>
    </row>
    <row r="79" spans="1:24" s="65" customFormat="1" ht="12.75" customHeight="1">
      <c r="A79" s="109" t="s">
        <v>1558</v>
      </c>
      <c r="B79" s="47" t="s">
        <v>35</v>
      </c>
      <c r="C79" s="122">
        <v>0</v>
      </c>
      <c r="D79" s="122">
        <v>0</v>
      </c>
      <c r="E79" s="122">
        <v>0</v>
      </c>
      <c r="F79" s="122">
        <v>0</v>
      </c>
      <c r="G79" s="122">
        <v>0</v>
      </c>
      <c r="H79" s="122">
        <v>0</v>
      </c>
      <c r="I79" s="122">
        <v>3000</v>
      </c>
      <c r="J79" s="120">
        <f t="shared" si="13"/>
        <v>3000</v>
      </c>
      <c r="K79" s="122">
        <v>0</v>
      </c>
      <c r="L79" s="122">
        <v>0</v>
      </c>
      <c r="M79" s="122">
        <v>0</v>
      </c>
      <c r="N79" s="122">
        <v>0</v>
      </c>
      <c r="O79" s="122">
        <v>0</v>
      </c>
      <c r="P79" s="122">
        <v>0</v>
      </c>
      <c r="Q79" s="120">
        <f t="shared" si="14"/>
        <v>3000</v>
      </c>
      <c r="R79" s="138">
        <f t="shared" si="15"/>
        <v>0</v>
      </c>
      <c r="S79" s="120">
        <f t="shared" si="16"/>
        <v>3000</v>
      </c>
      <c r="T79" s="120">
        <f t="shared" si="17"/>
        <v>0</v>
      </c>
      <c r="U79" s="120">
        <f t="shared" si="18"/>
        <v>0</v>
      </c>
      <c r="V79" s="120">
        <f t="shared" si="19"/>
        <v>3000</v>
      </c>
      <c r="W79" s="120">
        <f t="shared" si="20"/>
        <v>0</v>
      </c>
      <c r="X79" s="120">
        <f t="shared" si="21"/>
        <v>0</v>
      </c>
    </row>
    <row r="80" spans="1:24" s="65" customFormat="1" ht="12.75" customHeight="1">
      <c r="A80" s="109" t="s">
        <v>6290</v>
      </c>
      <c r="B80" s="47" t="s">
        <v>6291</v>
      </c>
      <c r="C80" s="122">
        <v>0</v>
      </c>
      <c r="D80" s="122">
        <v>0</v>
      </c>
      <c r="E80" s="122">
        <v>0</v>
      </c>
      <c r="F80" s="122">
        <v>0</v>
      </c>
      <c r="G80" s="122">
        <v>0</v>
      </c>
      <c r="H80" s="122">
        <v>0</v>
      </c>
      <c r="I80" s="122">
        <v>0</v>
      </c>
      <c r="J80" s="120">
        <f t="shared" si="13"/>
        <v>0</v>
      </c>
      <c r="K80" s="122">
        <v>0</v>
      </c>
      <c r="L80" s="122">
        <v>0</v>
      </c>
      <c r="M80" s="122">
        <v>0</v>
      </c>
      <c r="N80" s="122">
        <v>0</v>
      </c>
      <c r="O80" s="122">
        <v>0</v>
      </c>
      <c r="P80" s="122">
        <v>37500</v>
      </c>
      <c r="Q80" s="120">
        <f t="shared" si="14"/>
        <v>37500</v>
      </c>
      <c r="R80" s="138">
        <f t="shared" si="15"/>
        <v>0</v>
      </c>
      <c r="S80" s="120">
        <f t="shared" si="16"/>
        <v>0</v>
      </c>
      <c r="T80" s="120">
        <f t="shared" si="17"/>
        <v>37500</v>
      </c>
      <c r="U80" s="120">
        <f t="shared" si="18"/>
        <v>0</v>
      </c>
      <c r="V80" s="120">
        <f t="shared" si="19"/>
        <v>37500</v>
      </c>
      <c r="W80" s="120">
        <f t="shared" si="20"/>
        <v>37500</v>
      </c>
      <c r="X80" s="120">
        <f t="shared" si="21"/>
        <v>37500</v>
      </c>
    </row>
    <row r="81" spans="1:24" s="65" customFormat="1" ht="12.75" customHeight="1">
      <c r="A81" s="109" t="s">
        <v>1559</v>
      </c>
      <c r="B81" s="47" t="s">
        <v>117</v>
      </c>
      <c r="C81" s="122">
        <v>0</v>
      </c>
      <c r="D81" s="122">
        <v>0</v>
      </c>
      <c r="E81" s="122">
        <v>0</v>
      </c>
      <c r="F81" s="122">
        <v>0</v>
      </c>
      <c r="G81" s="122">
        <v>0</v>
      </c>
      <c r="H81" s="122">
        <v>5000</v>
      </c>
      <c r="I81" s="122">
        <v>0</v>
      </c>
      <c r="J81" s="120">
        <f t="shared" si="13"/>
        <v>5000</v>
      </c>
      <c r="K81" s="122">
        <v>0</v>
      </c>
      <c r="L81" s="122">
        <v>0</v>
      </c>
      <c r="M81" s="122">
        <v>0</v>
      </c>
      <c r="N81" s="122">
        <v>0</v>
      </c>
      <c r="O81" s="122">
        <v>0</v>
      </c>
      <c r="P81" s="122">
        <v>0</v>
      </c>
      <c r="Q81" s="120">
        <f t="shared" si="14"/>
        <v>5000</v>
      </c>
      <c r="R81" s="138">
        <f t="shared" si="15"/>
        <v>0</v>
      </c>
      <c r="S81" s="120">
        <f t="shared" si="16"/>
        <v>5000</v>
      </c>
      <c r="T81" s="120">
        <f t="shared" si="17"/>
        <v>0</v>
      </c>
      <c r="U81" s="120">
        <f t="shared" si="18"/>
        <v>0</v>
      </c>
      <c r="V81" s="120">
        <f t="shared" si="19"/>
        <v>5000</v>
      </c>
      <c r="W81" s="120">
        <f t="shared" si="20"/>
        <v>0</v>
      </c>
      <c r="X81" s="120">
        <f t="shared" si="21"/>
        <v>0</v>
      </c>
    </row>
    <row r="82" spans="1:24" s="65" customFormat="1" ht="12.75" customHeight="1">
      <c r="A82" s="109" t="s">
        <v>4820</v>
      </c>
      <c r="B82" s="47" t="s">
        <v>3293</v>
      </c>
      <c r="C82" s="122">
        <v>0</v>
      </c>
      <c r="D82" s="122">
        <v>0</v>
      </c>
      <c r="E82" s="122">
        <v>0</v>
      </c>
      <c r="F82" s="122">
        <v>0</v>
      </c>
      <c r="G82" s="122">
        <v>0</v>
      </c>
      <c r="H82" s="122">
        <v>0</v>
      </c>
      <c r="I82" s="122">
        <v>0</v>
      </c>
      <c r="J82" s="120">
        <f t="shared" si="13"/>
        <v>0</v>
      </c>
      <c r="K82" s="122">
        <v>0</v>
      </c>
      <c r="L82" s="122">
        <v>0</v>
      </c>
      <c r="M82" s="122">
        <v>0</v>
      </c>
      <c r="N82" s="122">
        <v>0</v>
      </c>
      <c r="O82" s="122">
        <v>0</v>
      </c>
      <c r="P82" s="122">
        <v>0</v>
      </c>
      <c r="Q82" s="120">
        <f t="shared" si="14"/>
        <v>0</v>
      </c>
      <c r="R82" s="138">
        <f t="shared" si="15"/>
        <v>0</v>
      </c>
      <c r="S82" s="120">
        <f t="shared" si="16"/>
        <v>0</v>
      </c>
      <c r="T82" s="120">
        <f t="shared" si="17"/>
        <v>32800000</v>
      </c>
      <c r="U82" s="120">
        <f t="shared" si="18"/>
        <v>32800000</v>
      </c>
      <c r="V82" s="120">
        <f t="shared" si="19"/>
        <v>0</v>
      </c>
      <c r="W82" s="120">
        <f t="shared" si="20"/>
        <v>0</v>
      </c>
      <c r="X82" s="120">
        <f t="shared" si="21"/>
        <v>0</v>
      </c>
    </row>
    <row r="83" spans="1:24" s="65" customFormat="1" ht="12.75" customHeight="1">
      <c r="A83" s="109" t="s">
        <v>1560</v>
      </c>
      <c r="B83" s="47" t="s">
        <v>42</v>
      </c>
      <c r="C83" s="122">
        <v>0</v>
      </c>
      <c r="D83" s="122">
        <v>0</v>
      </c>
      <c r="E83" s="122">
        <v>0</v>
      </c>
      <c r="F83" s="122">
        <v>0</v>
      </c>
      <c r="G83" s="122">
        <v>0</v>
      </c>
      <c r="H83" s="122">
        <v>12000</v>
      </c>
      <c r="I83" s="122">
        <v>0</v>
      </c>
      <c r="J83" s="120">
        <f t="shared" si="13"/>
        <v>12000</v>
      </c>
      <c r="K83" s="122">
        <v>0</v>
      </c>
      <c r="L83" s="122">
        <v>0</v>
      </c>
      <c r="M83" s="122">
        <v>0</v>
      </c>
      <c r="N83" s="122">
        <v>0</v>
      </c>
      <c r="O83" s="122">
        <v>0</v>
      </c>
      <c r="P83" s="122">
        <v>0</v>
      </c>
      <c r="Q83" s="120">
        <f t="shared" si="14"/>
        <v>12000</v>
      </c>
      <c r="R83" s="138">
        <f t="shared" si="15"/>
        <v>0</v>
      </c>
      <c r="S83" s="120">
        <f t="shared" si="16"/>
        <v>12000</v>
      </c>
      <c r="T83" s="120">
        <f t="shared" si="17"/>
        <v>0</v>
      </c>
      <c r="U83" s="120">
        <f t="shared" si="18"/>
        <v>0</v>
      </c>
      <c r="V83" s="120">
        <f t="shared" si="19"/>
        <v>12000</v>
      </c>
      <c r="W83" s="120">
        <f t="shared" si="20"/>
        <v>0</v>
      </c>
      <c r="X83" s="120">
        <f t="shared" si="21"/>
        <v>0</v>
      </c>
    </row>
    <row r="84" spans="1:24" s="65" customFormat="1" ht="12.75" customHeight="1">
      <c r="A84" s="109" t="s">
        <v>4412</v>
      </c>
      <c r="B84" s="47" t="s">
        <v>4453</v>
      </c>
      <c r="C84" s="122">
        <v>0</v>
      </c>
      <c r="D84" s="122">
        <v>0</v>
      </c>
      <c r="E84" s="122">
        <v>0</v>
      </c>
      <c r="F84" s="122">
        <v>0</v>
      </c>
      <c r="G84" s="122">
        <v>0</v>
      </c>
      <c r="H84" s="122">
        <v>0</v>
      </c>
      <c r="I84" s="122">
        <v>0</v>
      </c>
      <c r="J84" s="120">
        <f t="shared" si="13"/>
        <v>0</v>
      </c>
      <c r="K84" s="122">
        <v>0</v>
      </c>
      <c r="L84" s="122">
        <v>0</v>
      </c>
      <c r="M84" s="122">
        <v>0</v>
      </c>
      <c r="N84" s="122">
        <v>0</v>
      </c>
      <c r="O84" s="122">
        <v>0</v>
      </c>
      <c r="P84" s="122">
        <v>0</v>
      </c>
      <c r="Q84" s="120">
        <f t="shared" si="14"/>
        <v>0</v>
      </c>
      <c r="R84" s="138">
        <f t="shared" si="15"/>
        <v>0</v>
      </c>
      <c r="S84" s="120">
        <f t="shared" si="16"/>
        <v>0</v>
      </c>
      <c r="T84" s="120">
        <f t="shared" si="17"/>
        <v>4114284</v>
      </c>
      <c r="U84" s="120">
        <f t="shared" si="18"/>
        <v>4114284</v>
      </c>
      <c r="V84" s="120">
        <f t="shared" si="19"/>
        <v>0</v>
      </c>
      <c r="W84" s="120">
        <f t="shared" si="20"/>
        <v>0</v>
      </c>
      <c r="X84" s="120">
        <f t="shared" si="21"/>
        <v>0</v>
      </c>
    </row>
    <row r="85" spans="1:24" s="65" customFormat="1" ht="12.75" customHeight="1">
      <c r="A85" s="109" t="s">
        <v>5318</v>
      </c>
      <c r="B85" s="47" t="s">
        <v>3287</v>
      </c>
      <c r="C85" s="122">
        <v>0</v>
      </c>
      <c r="D85" s="122">
        <v>0</v>
      </c>
      <c r="E85" s="122">
        <v>0</v>
      </c>
      <c r="F85" s="122">
        <v>0</v>
      </c>
      <c r="G85" s="122">
        <v>0</v>
      </c>
      <c r="H85" s="122">
        <v>0</v>
      </c>
      <c r="I85" s="122">
        <v>0</v>
      </c>
      <c r="J85" s="120">
        <f t="shared" si="13"/>
        <v>0</v>
      </c>
      <c r="K85" s="122">
        <v>0</v>
      </c>
      <c r="L85" s="122">
        <v>0</v>
      </c>
      <c r="M85" s="122">
        <v>0</v>
      </c>
      <c r="N85" s="122">
        <v>0</v>
      </c>
      <c r="O85" s="122">
        <v>0</v>
      </c>
      <c r="P85" s="122">
        <v>0</v>
      </c>
      <c r="Q85" s="120">
        <f t="shared" si="14"/>
        <v>0</v>
      </c>
      <c r="R85" s="138">
        <f t="shared" si="15"/>
        <v>0</v>
      </c>
      <c r="S85" s="120">
        <f t="shared" si="16"/>
        <v>0</v>
      </c>
      <c r="T85" s="120">
        <f t="shared" si="17"/>
        <v>25000000</v>
      </c>
      <c r="U85" s="120">
        <f t="shared" si="18"/>
        <v>25000000</v>
      </c>
      <c r="V85" s="120">
        <f t="shared" si="19"/>
        <v>0</v>
      </c>
      <c r="W85" s="120">
        <f t="shared" si="20"/>
        <v>0</v>
      </c>
      <c r="X85" s="120">
        <f t="shared" si="21"/>
        <v>0</v>
      </c>
    </row>
    <row r="86" spans="1:24" s="65" customFormat="1" ht="12.75" customHeight="1">
      <c r="A86" s="109" t="s">
        <v>1561</v>
      </c>
      <c r="B86" s="47" t="s">
        <v>38</v>
      </c>
      <c r="C86" s="122">
        <v>0</v>
      </c>
      <c r="D86" s="122">
        <v>0</v>
      </c>
      <c r="E86" s="122">
        <v>0</v>
      </c>
      <c r="F86" s="122">
        <v>0</v>
      </c>
      <c r="G86" s="122">
        <v>0</v>
      </c>
      <c r="H86" s="122">
        <v>3480</v>
      </c>
      <c r="I86" s="122">
        <v>0</v>
      </c>
      <c r="J86" s="120">
        <f t="shared" si="13"/>
        <v>3480</v>
      </c>
      <c r="K86" s="122">
        <v>0</v>
      </c>
      <c r="L86" s="122">
        <v>0</v>
      </c>
      <c r="M86" s="122">
        <v>0</v>
      </c>
      <c r="N86" s="122">
        <v>0</v>
      </c>
      <c r="O86" s="122">
        <v>0</v>
      </c>
      <c r="P86" s="122">
        <v>0</v>
      </c>
      <c r="Q86" s="120">
        <f t="shared" si="14"/>
        <v>3480</v>
      </c>
      <c r="R86" s="138">
        <f t="shared" si="15"/>
        <v>0</v>
      </c>
      <c r="S86" s="120">
        <f t="shared" si="16"/>
        <v>3480</v>
      </c>
      <c r="T86" s="120">
        <f t="shared" si="17"/>
        <v>0</v>
      </c>
      <c r="U86" s="120">
        <f t="shared" si="18"/>
        <v>0</v>
      </c>
      <c r="V86" s="120">
        <f t="shared" si="19"/>
        <v>3480</v>
      </c>
      <c r="W86" s="120">
        <f t="shared" si="20"/>
        <v>0</v>
      </c>
      <c r="X86" s="120">
        <f t="shared" si="21"/>
        <v>0</v>
      </c>
    </row>
    <row r="87" spans="1:24" s="65" customFormat="1" ht="12.75" customHeight="1">
      <c r="A87" s="109" t="s">
        <v>3980</v>
      </c>
      <c r="B87" s="47" t="s">
        <v>3295</v>
      </c>
      <c r="C87" s="122">
        <v>0</v>
      </c>
      <c r="D87" s="122">
        <v>0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0">
        <f t="shared" si="13"/>
        <v>0</v>
      </c>
      <c r="K87" s="122">
        <v>0</v>
      </c>
      <c r="L87" s="122">
        <v>0</v>
      </c>
      <c r="M87" s="122">
        <v>0</v>
      </c>
      <c r="N87" s="122">
        <v>0</v>
      </c>
      <c r="O87" s="122">
        <v>0</v>
      </c>
      <c r="P87" s="122">
        <v>2000000</v>
      </c>
      <c r="Q87" s="120">
        <f t="shared" si="14"/>
        <v>2000000</v>
      </c>
      <c r="R87" s="138">
        <f t="shared" si="15"/>
        <v>0</v>
      </c>
      <c r="S87" s="120">
        <f t="shared" si="16"/>
        <v>0</v>
      </c>
      <c r="T87" s="120">
        <f t="shared" si="17"/>
        <v>2812000</v>
      </c>
      <c r="U87" s="120">
        <f t="shared" si="18"/>
        <v>812000</v>
      </c>
      <c r="V87" s="120">
        <f t="shared" si="19"/>
        <v>2000000</v>
      </c>
      <c r="W87" s="120">
        <f t="shared" si="20"/>
        <v>2000000</v>
      </c>
      <c r="X87" s="120">
        <f t="shared" si="21"/>
        <v>2000000</v>
      </c>
    </row>
    <row r="88" spans="1:24" s="65" customFormat="1" ht="12.75" customHeight="1">
      <c r="A88" s="109" t="s">
        <v>1562</v>
      </c>
      <c r="B88" s="47" t="s">
        <v>43</v>
      </c>
      <c r="C88" s="122">
        <v>0</v>
      </c>
      <c r="D88" s="122">
        <v>0</v>
      </c>
      <c r="E88" s="122">
        <v>0</v>
      </c>
      <c r="F88" s="122">
        <v>0</v>
      </c>
      <c r="G88" s="122">
        <v>0</v>
      </c>
      <c r="H88" s="122">
        <v>0</v>
      </c>
      <c r="I88" s="122">
        <v>2000</v>
      </c>
      <c r="J88" s="120">
        <f t="shared" si="13"/>
        <v>2000</v>
      </c>
      <c r="K88" s="122">
        <v>0</v>
      </c>
      <c r="L88" s="122">
        <v>0</v>
      </c>
      <c r="M88" s="122">
        <v>0</v>
      </c>
      <c r="N88" s="122">
        <v>0</v>
      </c>
      <c r="O88" s="122">
        <v>0</v>
      </c>
      <c r="P88" s="122">
        <v>0</v>
      </c>
      <c r="Q88" s="120">
        <f t="shared" si="14"/>
        <v>2000</v>
      </c>
      <c r="R88" s="138">
        <f t="shared" si="15"/>
        <v>0</v>
      </c>
      <c r="S88" s="120">
        <f t="shared" si="16"/>
        <v>2000</v>
      </c>
      <c r="T88" s="120">
        <f t="shared" si="17"/>
        <v>0</v>
      </c>
      <c r="U88" s="120">
        <f t="shared" si="18"/>
        <v>0</v>
      </c>
      <c r="V88" s="120">
        <f t="shared" si="19"/>
        <v>2000</v>
      </c>
      <c r="W88" s="120">
        <f t="shared" si="20"/>
        <v>0</v>
      </c>
      <c r="X88" s="120">
        <f t="shared" si="21"/>
        <v>0</v>
      </c>
    </row>
    <row r="89" spans="1:24" s="65" customFormat="1" ht="12.75" customHeight="1">
      <c r="A89" s="109" t="s">
        <v>1563</v>
      </c>
      <c r="B89" s="47" t="s">
        <v>160</v>
      </c>
      <c r="C89" s="122">
        <v>0</v>
      </c>
      <c r="D89" s="122">
        <v>0</v>
      </c>
      <c r="E89" s="122">
        <v>0</v>
      </c>
      <c r="F89" s="122">
        <v>0</v>
      </c>
      <c r="G89" s="122">
        <v>0</v>
      </c>
      <c r="H89" s="122">
        <v>0</v>
      </c>
      <c r="I89" s="122">
        <v>0</v>
      </c>
      <c r="J89" s="120">
        <f t="shared" si="13"/>
        <v>0</v>
      </c>
      <c r="K89" s="122">
        <v>899985.6</v>
      </c>
      <c r="L89" s="122">
        <v>0</v>
      </c>
      <c r="M89" s="122">
        <v>0</v>
      </c>
      <c r="N89" s="122">
        <v>0</v>
      </c>
      <c r="O89" s="122">
        <v>0</v>
      </c>
      <c r="P89" s="122">
        <v>0</v>
      </c>
      <c r="Q89" s="120">
        <f t="shared" si="14"/>
        <v>899985.6</v>
      </c>
      <c r="R89" s="138">
        <f t="shared" si="15"/>
        <v>0</v>
      </c>
      <c r="S89" s="120">
        <f t="shared" si="16"/>
        <v>899985.6</v>
      </c>
      <c r="T89" s="120">
        <f t="shared" si="17"/>
        <v>0</v>
      </c>
      <c r="U89" s="120">
        <f t="shared" si="18"/>
        <v>0</v>
      </c>
      <c r="V89" s="120">
        <f t="shared" si="19"/>
        <v>899985.6</v>
      </c>
      <c r="W89" s="120">
        <f t="shared" si="20"/>
        <v>899985.6</v>
      </c>
      <c r="X89" s="120">
        <f t="shared" si="21"/>
        <v>0</v>
      </c>
    </row>
    <row r="90" spans="1:24" s="65" customFormat="1" ht="12.75" customHeight="1">
      <c r="A90" s="109" t="s">
        <v>789</v>
      </c>
      <c r="B90" s="47" t="s">
        <v>120</v>
      </c>
      <c r="C90" s="122">
        <v>0</v>
      </c>
      <c r="D90" s="122">
        <v>0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0">
        <f t="shared" si="13"/>
        <v>0</v>
      </c>
      <c r="K90" s="122">
        <v>0</v>
      </c>
      <c r="L90" s="122">
        <v>0</v>
      </c>
      <c r="M90" s="122">
        <v>0</v>
      </c>
      <c r="N90" s="122">
        <v>0</v>
      </c>
      <c r="O90" s="122">
        <v>50000</v>
      </c>
      <c r="P90" s="122">
        <v>0</v>
      </c>
      <c r="Q90" s="120">
        <f t="shared" si="14"/>
        <v>50000</v>
      </c>
      <c r="R90" s="138">
        <f t="shared" si="15"/>
        <v>0</v>
      </c>
      <c r="S90" s="120">
        <f t="shared" si="16"/>
        <v>50000</v>
      </c>
      <c r="T90" s="120">
        <f t="shared" si="17"/>
        <v>0</v>
      </c>
      <c r="U90" s="120">
        <f t="shared" si="18"/>
        <v>0</v>
      </c>
      <c r="V90" s="120">
        <f t="shared" si="19"/>
        <v>50000</v>
      </c>
      <c r="W90" s="120">
        <f t="shared" si="20"/>
        <v>50000</v>
      </c>
      <c r="X90" s="120">
        <f t="shared" si="21"/>
        <v>0</v>
      </c>
    </row>
    <row r="91" spans="1:24" s="65" customFormat="1" ht="12.75" customHeight="1">
      <c r="A91" s="109" t="s">
        <v>4238</v>
      </c>
      <c r="B91" s="47" t="s">
        <v>4255</v>
      </c>
      <c r="C91" s="122">
        <v>0</v>
      </c>
      <c r="D91" s="122">
        <v>0</v>
      </c>
      <c r="E91" s="122">
        <v>0</v>
      </c>
      <c r="F91" s="122">
        <v>0</v>
      </c>
      <c r="G91" s="122">
        <v>0</v>
      </c>
      <c r="H91" s="122">
        <v>0</v>
      </c>
      <c r="I91" s="122">
        <v>0</v>
      </c>
      <c r="J91" s="120">
        <f t="shared" si="13"/>
        <v>0</v>
      </c>
      <c r="K91" s="122">
        <v>0</v>
      </c>
      <c r="L91" s="122">
        <v>0</v>
      </c>
      <c r="M91" s="122">
        <v>0</v>
      </c>
      <c r="N91" s="122">
        <v>0</v>
      </c>
      <c r="O91" s="122">
        <v>0</v>
      </c>
      <c r="P91" s="122">
        <v>0</v>
      </c>
      <c r="Q91" s="120">
        <f t="shared" si="14"/>
        <v>0</v>
      </c>
      <c r="R91" s="138">
        <f t="shared" si="15"/>
        <v>0</v>
      </c>
      <c r="S91" s="120">
        <f t="shared" si="16"/>
        <v>0</v>
      </c>
      <c r="T91" s="120">
        <f t="shared" si="17"/>
        <v>7677305</v>
      </c>
      <c r="U91" s="120">
        <f t="shared" si="18"/>
        <v>7677305</v>
      </c>
      <c r="V91" s="120">
        <f t="shared" si="19"/>
        <v>0</v>
      </c>
      <c r="W91" s="120">
        <f t="shared" si="20"/>
        <v>0</v>
      </c>
      <c r="X91" s="120">
        <f t="shared" si="21"/>
        <v>0</v>
      </c>
    </row>
    <row r="92" spans="1:24" s="65" customFormat="1" ht="12.75" customHeight="1">
      <c r="A92" s="109" t="s">
        <v>790</v>
      </c>
      <c r="B92" s="47" t="s">
        <v>300</v>
      </c>
      <c r="C92" s="122">
        <v>0</v>
      </c>
      <c r="D92" s="122">
        <v>0</v>
      </c>
      <c r="E92" s="122">
        <v>0</v>
      </c>
      <c r="F92" s="122">
        <v>0</v>
      </c>
      <c r="G92" s="122">
        <v>0</v>
      </c>
      <c r="H92" s="122">
        <v>0</v>
      </c>
      <c r="I92" s="122">
        <v>0</v>
      </c>
      <c r="J92" s="120">
        <f t="shared" si="13"/>
        <v>0</v>
      </c>
      <c r="K92" s="122">
        <v>0</v>
      </c>
      <c r="L92" s="122">
        <v>0</v>
      </c>
      <c r="M92" s="122">
        <v>0</v>
      </c>
      <c r="N92" s="122">
        <v>0</v>
      </c>
      <c r="O92" s="122">
        <v>0</v>
      </c>
      <c r="P92" s="122">
        <v>0</v>
      </c>
      <c r="Q92" s="120">
        <f t="shared" si="14"/>
        <v>0</v>
      </c>
      <c r="R92" s="138">
        <f t="shared" si="15"/>
        <v>0</v>
      </c>
      <c r="S92" s="120">
        <f t="shared" si="16"/>
        <v>426990.2</v>
      </c>
      <c r="T92" s="120">
        <f t="shared" si="17"/>
        <v>0</v>
      </c>
      <c r="U92" s="120">
        <f t="shared" si="18"/>
        <v>426990.2</v>
      </c>
      <c r="V92" s="120">
        <f t="shared" si="19"/>
        <v>0</v>
      </c>
      <c r="W92" s="120">
        <f t="shared" si="20"/>
        <v>0</v>
      </c>
      <c r="X92" s="120">
        <f t="shared" si="21"/>
        <v>-426990.2</v>
      </c>
    </row>
    <row r="93" spans="1:24" s="65" customFormat="1" ht="12.75" customHeight="1">
      <c r="A93" s="109" t="s">
        <v>2678</v>
      </c>
      <c r="B93" s="47" t="s">
        <v>2679</v>
      </c>
      <c r="C93" s="122">
        <v>0</v>
      </c>
      <c r="D93" s="122">
        <v>0</v>
      </c>
      <c r="E93" s="122">
        <v>0</v>
      </c>
      <c r="F93" s="122">
        <v>0</v>
      </c>
      <c r="G93" s="122">
        <v>0</v>
      </c>
      <c r="H93" s="122">
        <v>0</v>
      </c>
      <c r="I93" s="122">
        <v>0</v>
      </c>
      <c r="J93" s="120">
        <f t="shared" si="13"/>
        <v>0</v>
      </c>
      <c r="K93" s="122">
        <v>0</v>
      </c>
      <c r="L93" s="122">
        <v>0</v>
      </c>
      <c r="M93" s="122">
        <v>5800</v>
      </c>
      <c r="N93" s="122">
        <v>0</v>
      </c>
      <c r="O93" s="122">
        <v>0</v>
      </c>
      <c r="P93" s="122">
        <v>0</v>
      </c>
      <c r="Q93" s="120">
        <f t="shared" si="14"/>
        <v>5800</v>
      </c>
      <c r="R93" s="138">
        <f t="shared" si="15"/>
        <v>0</v>
      </c>
      <c r="S93" s="120">
        <f t="shared" si="16"/>
        <v>5800</v>
      </c>
      <c r="T93" s="120">
        <f t="shared" si="17"/>
        <v>0</v>
      </c>
      <c r="U93" s="120">
        <f t="shared" si="18"/>
        <v>0</v>
      </c>
      <c r="V93" s="120">
        <f t="shared" si="19"/>
        <v>5800</v>
      </c>
      <c r="W93" s="120">
        <f t="shared" si="20"/>
        <v>5800</v>
      </c>
      <c r="X93" s="120">
        <f t="shared" si="21"/>
        <v>0</v>
      </c>
    </row>
    <row r="94" spans="1:24" s="65" customFormat="1" ht="12.75" customHeight="1">
      <c r="A94" s="109" t="s">
        <v>2680</v>
      </c>
      <c r="B94" s="97" t="s">
        <v>83</v>
      </c>
      <c r="C94" s="122">
        <v>0</v>
      </c>
      <c r="D94" s="122">
        <v>0</v>
      </c>
      <c r="E94" s="122">
        <v>0</v>
      </c>
      <c r="F94" s="122">
        <v>0</v>
      </c>
      <c r="G94" s="122">
        <v>0</v>
      </c>
      <c r="H94" s="122">
        <v>0</v>
      </c>
      <c r="I94" s="122">
        <v>0</v>
      </c>
      <c r="J94" s="120">
        <f t="shared" si="13"/>
        <v>0</v>
      </c>
      <c r="K94" s="122">
        <v>0</v>
      </c>
      <c r="L94" s="122">
        <v>0</v>
      </c>
      <c r="M94" s="122">
        <v>3845.4</v>
      </c>
      <c r="N94" s="122">
        <v>0</v>
      </c>
      <c r="O94" s="122">
        <v>0</v>
      </c>
      <c r="P94" s="122">
        <v>660378.96</v>
      </c>
      <c r="Q94" s="120">
        <f t="shared" si="14"/>
        <v>664224.36</v>
      </c>
      <c r="R94" s="138">
        <f t="shared" si="15"/>
        <v>0</v>
      </c>
      <c r="S94" s="120">
        <f t="shared" si="16"/>
        <v>555534.5</v>
      </c>
      <c r="T94" s="120">
        <f t="shared" si="17"/>
        <v>660378.96</v>
      </c>
      <c r="U94" s="120">
        <f t="shared" si="18"/>
        <v>551689.1</v>
      </c>
      <c r="V94" s="120">
        <f t="shared" si="19"/>
        <v>664224.36</v>
      </c>
      <c r="W94" s="120">
        <f t="shared" si="20"/>
        <v>664224.36</v>
      </c>
      <c r="X94" s="120">
        <f t="shared" si="21"/>
        <v>108689.86</v>
      </c>
    </row>
    <row r="95" spans="1:24" s="65" customFormat="1" ht="12.75" customHeight="1">
      <c r="A95" s="109" t="s">
        <v>4917</v>
      </c>
      <c r="B95" s="47" t="s">
        <v>4918</v>
      </c>
      <c r="C95" s="122">
        <v>0</v>
      </c>
      <c r="D95" s="122">
        <v>0</v>
      </c>
      <c r="E95" s="122">
        <v>0</v>
      </c>
      <c r="F95" s="122">
        <v>0</v>
      </c>
      <c r="G95" s="122">
        <v>0</v>
      </c>
      <c r="H95" s="122">
        <v>0</v>
      </c>
      <c r="I95" s="122">
        <v>0</v>
      </c>
      <c r="J95" s="120">
        <f t="shared" si="13"/>
        <v>0</v>
      </c>
      <c r="K95" s="122">
        <v>0</v>
      </c>
      <c r="L95" s="122">
        <v>0</v>
      </c>
      <c r="M95" s="122">
        <v>0</v>
      </c>
      <c r="N95" s="122">
        <v>0</v>
      </c>
      <c r="O95" s="122">
        <v>0</v>
      </c>
      <c r="P95" s="122">
        <v>19800</v>
      </c>
      <c r="Q95" s="120">
        <f t="shared" si="14"/>
        <v>19800</v>
      </c>
      <c r="R95" s="138">
        <f t="shared" si="15"/>
        <v>0</v>
      </c>
      <c r="S95" s="120">
        <f t="shared" si="16"/>
        <v>0</v>
      </c>
      <c r="T95" s="120">
        <f t="shared" si="17"/>
        <v>19800</v>
      </c>
      <c r="U95" s="120">
        <f t="shared" si="18"/>
        <v>0</v>
      </c>
      <c r="V95" s="120">
        <f t="shared" si="19"/>
        <v>19800</v>
      </c>
      <c r="W95" s="120">
        <f t="shared" si="20"/>
        <v>19800</v>
      </c>
      <c r="X95" s="120">
        <f t="shared" si="21"/>
        <v>19800</v>
      </c>
    </row>
    <row r="96" spans="1:24" s="65" customFormat="1" ht="12.75" customHeight="1">
      <c r="A96" s="109" t="s">
        <v>3121</v>
      </c>
      <c r="B96" s="47" t="s">
        <v>3122</v>
      </c>
      <c r="C96" s="122">
        <v>0</v>
      </c>
      <c r="D96" s="122">
        <v>0</v>
      </c>
      <c r="E96" s="122">
        <v>0</v>
      </c>
      <c r="F96" s="122">
        <v>0</v>
      </c>
      <c r="G96" s="122">
        <v>0</v>
      </c>
      <c r="H96" s="122">
        <v>0</v>
      </c>
      <c r="I96" s="122">
        <v>0</v>
      </c>
      <c r="J96" s="120">
        <f t="shared" si="13"/>
        <v>0</v>
      </c>
      <c r="K96" s="122">
        <v>0</v>
      </c>
      <c r="L96" s="122">
        <v>0</v>
      </c>
      <c r="M96" s="122">
        <v>0</v>
      </c>
      <c r="N96" s="122">
        <v>2900000</v>
      </c>
      <c r="O96" s="122">
        <v>0</v>
      </c>
      <c r="P96" s="122">
        <v>6012283.2800000003</v>
      </c>
      <c r="Q96" s="120">
        <f t="shared" si="14"/>
        <v>8912283.2800000012</v>
      </c>
      <c r="R96" s="138">
        <f t="shared" si="15"/>
        <v>0</v>
      </c>
      <c r="S96" s="120">
        <f t="shared" si="16"/>
        <v>2900000</v>
      </c>
      <c r="T96" s="120">
        <f t="shared" si="17"/>
        <v>14100000</v>
      </c>
      <c r="U96" s="120">
        <f t="shared" si="18"/>
        <v>8087716.7199999997</v>
      </c>
      <c r="V96" s="120">
        <f t="shared" si="19"/>
        <v>8912283.2799999993</v>
      </c>
      <c r="W96" s="120">
        <f t="shared" si="20"/>
        <v>8912283.2800000012</v>
      </c>
      <c r="X96" s="120">
        <f t="shared" si="21"/>
        <v>6012283.2800000003</v>
      </c>
    </row>
    <row r="97" spans="1:24" s="65" customFormat="1" ht="12.75" customHeight="1">
      <c r="A97" s="109" t="s">
        <v>3342</v>
      </c>
      <c r="B97" s="47" t="s">
        <v>3343</v>
      </c>
      <c r="C97" s="122">
        <v>0</v>
      </c>
      <c r="D97" s="122">
        <v>0</v>
      </c>
      <c r="E97" s="122">
        <v>0</v>
      </c>
      <c r="F97" s="122">
        <v>0</v>
      </c>
      <c r="G97" s="122">
        <v>0</v>
      </c>
      <c r="H97" s="122">
        <v>0</v>
      </c>
      <c r="I97" s="122">
        <v>0</v>
      </c>
      <c r="J97" s="120">
        <f t="shared" si="13"/>
        <v>0</v>
      </c>
      <c r="K97" s="122">
        <v>0</v>
      </c>
      <c r="L97" s="122">
        <v>0</v>
      </c>
      <c r="M97" s="122">
        <v>0</v>
      </c>
      <c r="N97" s="122">
        <v>4000</v>
      </c>
      <c r="O97" s="122">
        <v>0</v>
      </c>
      <c r="P97" s="122">
        <v>0</v>
      </c>
      <c r="Q97" s="120">
        <f t="shared" si="14"/>
        <v>4000</v>
      </c>
      <c r="R97" s="138">
        <f t="shared" si="15"/>
        <v>0</v>
      </c>
      <c r="S97" s="120">
        <f t="shared" si="16"/>
        <v>4000</v>
      </c>
      <c r="T97" s="120">
        <f t="shared" si="17"/>
        <v>0</v>
      </c>
      <c r="U97" s="120">
        <f t="shared" si="18"/>
        <v>0</v>
      </c>
      <c r="V97" s="120">
        <f t="shared" si="19"/>
        <v>4000</v>
      </c>
      <c r="W97" s="120">
        <f t="shared" si="20"/>
        <v>4000</v>
      </c>
      <c r="X97" s="120">
        <f t="shared" si="21"/>
        <v>0</v>
      </c>
    </row>
    <row r="98" spans="1:24" s="65" customFormat="1" ht="12.75" customHeight="1">
      <c r="A98" s="109" t="s">
        <v>3344</v>
      </c>
      <c r="B98" s="47" t="s">
        <v>3345</v>
      </c>
      <c r="C98" s="122">
        <v>0</v>
      </c>
      <c r="D98" s="122">
        <v>0</v>
      </c>
      <c r="E98" s="122">
        <v>0</v>
      </c>
      <c r="F98" s="122">
        <v>0</v>
      </c>
      <c r="G98" s="122">
        <v>0</v>
      </c>
      <c r="H98" s="122">
        <v>0</v>
      </c>
      <c r="I98" s="122">
        <v>0</v>
      </c>
      <c r="J98" s="120">
        <f t="shared" ref="J98:J114" si="22">SUM(C98:I98)</f>
        <v>0</v>
      </c>
      <c r="K98" s="122">
        <v>0</v>
      </c>
      <c r="L98" s="122">
        <v>0</v>
      </c>
      <c r="M98" s="122">
        <v>0</v>
      </c>
      <c r="N98" s="122">
        <v>5000</v>
      </c>
      <c r="O98" s="122">
        <v>70000</v>
      </c>
      <c r="P98" s="122">
        <v>0</v>
      </c>
      <c r="Q98" s="120">
        <f t="shared" ref="Q98:Q114" si="23">SUM(J98:P98)</f>
        <v>75000</v>
      </c>
      <c r="R98" s="138">
        <f t="shared" ref="R98:R114" si="24">V98-Q98</f>
        <v>0</v>
      </c>
      <c r="S98" s="120">
        <f t="shared" ref="S98:S114" si="25">VLOOKUP(A98,pasbalact,3,FALSE)</f>
        <v>75000</v>
      </c>
      <c r="T98" s="120">
        <f t="shared" ref="T98:T114" si="26">VLOOKUP(A98,pasbalact,5,FALSE)</f>
        <v>0</v>
      </c>
      <c r="U98" s="120">
        <f t="shared" ref="U98:U114" si="27">VLOOKUP(A98,pasbalact,4,FALSE)</f>
        <v>0</v>
      </c>
      <c r="V98" s="120">
        <f t="shared" ref="V98:V114" si="28">VLOOKUP(A98,pasbalact,7,FALSE)</f>
        <v>75000</v>
      </c>
      <c r="W98" s="120">
        <f t="shared" ref="W98:W114" si="29">SUM(K98:P98)</f>
        <v>75000</v>
      </c>
      <c r="X98" s="120">
        <f t="shared" ref="X98:X114" si="30">VLOOKUP(A98,pasbalact,6,FALSE)</f>
        <v>0</v>
      </c>
    </row>
    <row r="99" spans="1:24" s="65" customFormat="1" ht="12.75" customHeight="1">
      <c r="A99" s="109" t="s">
        <v>1564</v>
      </c>
      <c r="B99" s="47" t="s">
        <v>121</v>
      </c>
      <c r="C99" s="122">
        <v>0</v>
      </c>
      <c r="D99" s="122">
        <v>0</v>
      </c>
      <c r="E99" s="122">
        <v>0</v>
      </c>
      <c r="F99" s="122">
        <v>76500.09</v>
      </c>
      <c r="G99" s="122">
        <v>0</v>
      </c>
      <c r="H99" s="122">
        <v>0</v>
      </c>
      <c r="I99" s="122">
        <v>0</v>
      </c>
      <c r="J99" s="120">
        <f t="shared" si="22"/>
        <v>76500.09</v>
      </c>
      <c r="K99" s="122">
        <v>0</v>
      </c>
      <c r="L99" s="122">
        <v>0</v>
      </c>
      <c r="M99" s="122">
        <v>0</v>
      </c>
      <c r="N99" s="122">
        <v>0</v>
      </c>
      <c r="O99" s="122">
        <v>0</v>
      </c>
      <c r="P99" s="122">
        <v>0</v>
      </c>
      <c r="Q99" s="120">
        <f t="shared" si="23"/>
        <v>76500.09</v>
      </c>
      <c r="R99" s="138">
        <f t="shared" si="24"/>
        <v>0</v>
      </c>
      <c r="S99" s="120">
        <f t="shared" si="25"/>
        <v>76500.09</v>
      </c>
      <c r="T99" s="120">
        <f t="shared" si="26"/>
        <v>0</v>
      </c>
      <c r="U99" s="120">
        <f t="shared" si="27"/>
        <v>0</v>
      </c>
      <c r="V99" s="120">
        <f t="shared" si="28"/>
        <v>76500.09</v>
      </c>
      <c r="W99" s="120">
        <f t="shared" si="29"/>
        <v>0</v>
      </c>
      <c r="X99" s="120">
        <f t="shared" si="30"/>
        <v>0</v>
      </c>
    </row>
    <row r="100" spans="1:24" s="65" customFormat="1" ht="12.75" customHeight="1">
      <c r="A100" s="109" t="s">
        <v>5319</v>
      </c>
      <c r="B100" s="47" t="s">
        <v>5320</v>
      </c>
      <c r="C100" s="122">
        <v>0</v>
      </c>
      <c r="D100" s="122">
        <v>0</v>
      </c>
      <c r="E100" s="122">
        <v>0</v>
      </c>
      <c r="F100" s="122">
        <v>0</v>
      </c>
      <c r="G100" s="122">
        <v>0</v>
      </c>
      <c r="H100" s="122">
        <v>0</v>
      </c>
      <c r="I100" s="122">
        <v>0</v>
      </c>
      <c r="J100" s="120">
        <f t="shared" si="22"/>
        <v>0</v>
      </c>
      <c r="K100" s="122">
        <v>0</v>
      </c>
      <c r="L100" s="122">
        <v>0</v>
      </c>
      <c r="M100" s="122">
        <v>0</v>
      </c>
      <c r="N100" s="122">
        <v>0</v>
      </c>
      <c r="O100" s="122">
        <v>0</v>
      </c>
      <c r="P100" s="122">
        <v>2500</v>
      </c>
      <c r="Q100" s="120">
        <f t="shared" si="23"/>
        <v>2500</v>
      </c>
      <c r="R100" s="138">
        <f t="shared" si="24"/>
        <v>0</v>
      </c>
      <c r="S100" s="120">
        <f t="shared" si="25"/>
        <v>0</v>
      </c>
      <c r="T100" s="120">
        <f t="shared" si="26"/>
        <v>2500</v>
      </c>
      <c r="U100" s="120">
        <f t="shared" si="27"/>
        <v>0</v>
      </c>
      <c r="V100" s="120">
        <f t="shared" si="28"/>
        <v>2500</v>
      </c>
      <c r="W100" s="120">
        <f t="shared" si="29"/>
        <v>2500</v>
      </c>
      <c r="X100" s="120">
        <f t="shared" si="30"/>
        <v>2500</v>
      </c>
    </row>
    <row r="101" spans="1:24" s="65" customFormat="1" ht="12.75" customHeight="1">
      <c r="A101" s="109" t="s">
        <v>4239</v>
      </c>
      <c r="B101" s="47" t="s">
        <v>4240</v>
      </c>
      <c r="C101" s="122">
        <v>0</v>
      </c>
      <c r="D101" s="122">
        <v>0</v>
      </c>
      <c r="E101" s="122">
        <v>0</v>
      </c>
      <c r="F101" s="122">
        <v>0</v>
      </c>
      <c r="G101" s="122">
        <v>0</v>
      </c>
      <c r="H101" s="122">
        <v>0</v>
      </c>
      <c r="I101" s="122">
        <v>0</v>
      </c>
      <c r="J101" s="120">
        <f t="shared" si="22"/>
        <v>0</v>
      </c>
      <c r="K101" s="122">
        <v>0</v>
      </c>
      <c r="L101" s="122">
        <v>0</v>
      </c>
      <c r="M101" s="122">
        <v>0</v>
      </c>
      <c r="N101" s="122">
        <v>0</v>
      </c>
      <c r="O101" s="122">
        <v>20000</v>
      </c>
      <c r="P101" s="122">
        <v>0</v>
      </c>
      <c r="Q101" s="120">
        <f t="shared" si="23"/>
        <v>20000</v>
      </c>
      <c r="R101" s="138">
        <f t="shared" si="24"/>
        <v>0</v>
      </c>
      <c r="S101" s="120">
        <f t="shared" si="25"/>
        <v>20000</v>
      </c>
      <c r="T101" s="120">
        <f t="shared" si="26"/>
        <v>0</v>
      </c>
      <c r="U101" s="120">
        <f t="shared" si="27"/>
        <v>0</v>
      </c>
      <c r="V101" s="120">
        <f t="shared" si="28"/>
        <v>20000</v>
      </c>
      <c r="W101" s="120">
        <f t="shared" si="29"/>
        <v>20000</v>
      </c>
      <c r="X101" s="120">
        <f t="shared" si="30"/>
        <v>0</v>
      </c>
    </row>
    <row r="102" spans="1:24" s="65" customFormat="1" ht="12.75" customHeight="1">
      <c r="A102" s="109" t="s">
        <v>4413</v>
      </c>
      <c r="B102" s="47" t="s">
        <v>4414</v>
      </c>
      <c r="C102" s="122">
        <v>0</v>
      </c>
      <c r="D102" s="122">
        <v>0</v>
      </c>
      <c r="E102" s="122">
        <v>0</v>
      </c>
      <c r="F102" s="122">
        <v>0</v>
      </c>
      <c r="G102" s="122">
        <v>0</v>
      </c>
      <c r="H102" s="122">
        <v>0</v>
      </c>
      <c r="I102" s="122">
        <v>0</v>
      </c>
      <c r="J102" s="120">
        <f t="shared" si="22"/>
        <v>0</v>
      </c>
      <c r="K102" s="122">
        <v>0</v>
      </c>
      <c r="L102" s="122">
        <v>0</v>
      </c>
      <c r="M102" s="122">
        <v>0</v>
      </c>
      <c r="N102" s="122">
        <v>0</v>
      </c>
      <c r="O102" s="122">
        <v>0</v>
      </c>
      <c r="P102" s="122">
        <v>0</v>
      </c>
      <c r="Q102" s="120">
        <f t="shared" si="23"/>
        <v>0</v>
      </c>
      <c r="R102" s="138">
        <f t="shared" si="24"/>
        <v>0</v>
      </c>
      <c r="S102" s="120">
        <f t="shared" si="25"/>
        <v>10000</v>
      </c>
      <c r="T102" s="120">
        <f t="shared" si="26"/>
        <v>0</v>
      </c>
      <c r="U102" s="120">
        <f t="shared" si="27"/>
        <v>10000</v>
      </c>
      <c r="V102" s="120">
        <f t="shared" si="28"/>
        <v>0</v>
      </c>
      <c r="W102" s="120">
        <f t="shared" si="29"/>
        <v>0</v>
      </c>
      <c r="X102" s="120">
        <f t="shared" si="30"/>
        <v>-10000</v>
      </c>
    </row>
    <row r="103" spans="1:24" s="65" customFormat="1" ht="12.75" customHeight="1">
      <c r="A103" s="109" t="s">
        <v>4415</v>
      </c>
      <c r="B103" s="47" t="s">
        <v>4416</v>
      </c>
      <c r="C103" s="122">
        <v>0</v>
      </c>
      <c r="D103" s="122">
        <v>0</v>
      </c>
      <c r="E103" s="122">
        <v>0</v>
      </c>
      <c r="F103" s="122">
        <v>0</v>
      </c>
      <c r="G103" s="122">
        <v>0</v>
      </c>
      <c r="H103" s="122">
        <v>0</v>
      </c>
      <c r="I103" s="122">
        <v>0</v>
      </c>
      <c r="J103" s="120">
        <f t="shared" si="22"/>
        <v>0</v>
      </c>
      <c r="K103" s="122">
        <v>0</v>
      </c>
      <c r="L103" s="122">
        <v>0</v>
      </c>
      <c r="M103" s="122">
        <v>0</v>
      </c>
      <c r="N103" s="122">
        <v>0</v>
      </c>
      <c r="O103" s="122">
        <v>0</v>
      </c>
      <c r="P103" s="122">
        <v>0</v>
      </c>
      <c r="Q103" s="120">
        <f t="shared" si="23"/>
        <v>0</v>
      </c>
      <c r="R103" s="138">
        <f t="shared" si="24"/>
        <v>0</v>
      </c>
      <c r="S103" s="120">
        <f t="shared" si="25"/>
        <v>4643</v>
      </c>
      <c r="T103" s="120">
        <f t="shared" si="26"/>
        <v>0</v>
      </c>
      <c r="U103" s="120">
        <f t="shared" si="27"/>
        <v>4643</v>
      </c>
      <c r="V103" s="120">
        <f t="shared" si="28"/>
        <v>0</v>
      </c>
      <c r="W103" s="120">
        <f t="shared" si="29"/>
        <v>0</v>
      </c>
      <c r="X103" s="120">
        <f t="shared" si="30"/>
        <v>-4643</v>
      </c>
    </row>
    <row r="104" spans="1:24" s="65" customFormat="1" ht="12.75" customHeight="1">
      <c r="A104" s="109" t="s">
        <v>4755</v>
      </c>
      <c r="B104" s="47" t="s">
        <v>4756</v>
      </c>
      <c r="C104" s="122">
        <v>0</v>
      </c>
      <c r="D104" s="122">
        <v>0</v>
      </c>
      <c r="E104" s="122">
        <v>0</v>
      </c>
      <c r="F104" s="122">
        <v>0</v>
      </c>
      <c r="G104" s="122">
        <v>0</v>
      </c>
      <c r="H104" s="122">
        <v>0</v>
      </c>
      <c r="I104" s="122">
        <v>0</v>
      </c>
      <c r="J104" s="120">
        <f t="shared" si="22"/>
        <v>0</v>
      </c>
      <c r="K104" s="122">
        <v>0</v>
      </c>
      <c r="L104" s="122">
        <v>0</v>
      </c>
      <c r="M104" s="122">
        <v>0</v>
      </c>
      <c r="N104" s="122">
        <v>0</v>
      </c>
      <c r="O104" s="122">
        <v>0</v>
      </c>
      <c r="P104" s="122">
        <v>0</v>
      </c>
      <c r="Q104" s="120">
        <f t="shared" si="23"/>
        <v>0</v>
      </c>
      <c r="R104" s="138">
        <f t="shared" si="24"/>
        <v>0</v>
      </c>
      <c r="S104" s="120">
        <f t="shared" si="25"/>
        <v>65000</v>
      </c>
      <c r="T104" s="120">
        <f t="shared" si="26"/>
        <v>0</v>
      </c>
      <c r="U104" s="120">
        <f t="shared" si="27"/>
        <v>65000</v>
      </c>
      <c r="V104" s="120">
        <f t="shared" si="28"/>
        <v>0</v>
      </c>
      <c r="W104" s="120">
        <f t="shared" si="29"/>
        <v>0</v>
      </c>
      <c r="X104" s="120">
        <f t="shared" si="30"/>
        <v>-65000</v>
      </c>
    </row>
    <row r="105" spans="1:24" s="65" customFormat="1" ht="12.75" customHeight="1">
      <c r="A105" s="109" t="s">
        <v>4757</v>
      </c>
      <c r="B105" s="47" t="s">
        <v>4758</v>
      </c>
      <c r="C105" s="122">
        <v>0</v>
      </c>
      <c r="D105" s="122">
        <v>0</v>
      </c>
      <c r="E105" s="122">
        <v>0</v>
      </c>
      <c r="F105" s="122">
        <v>0</v>
      </c>
      <c r="G105" s="122">
        <v>0</v>
      </c>
      <c r="H105" s="122">
        <v>0</v>
      </c>
      <c r="I105" s="122">
        <v>0</v>
      </c>
      <c r="J105" s="120">
        <f t="shared" si="22"/>
        <v>0</v>
      </c>
      <c r="K105" s="122">
        <v>0</v>
      </c>
      <c r="L105" s="122">
        <v>0</v>
      </c>
      <c r="M105" s="122">
        <v>0</v>
      </c>
      <c r="N105" s="122">
        <v>0</v>
      </c>
      <c r="O105" s="122">
        <v>0</v>
      </c>
      <c r="P105" s="122">
        <v>0</v>
      </c>
      <c r="Q105" s="120">
        <f t="shared" si="23"/>
        <v>0</v>
      </c>
      <c r="R105" s="138">
        <f t="shared" si="24"/>
        <v>0</v>
      </c>
      <c r="S105" s="120">
        <f t="shared" si="25"/>
        <v>934294.16</v>
      </c>
      <c r="T105" s="120">
        <f t="shared" si="26"/>
        <v>0</v>
      </c>
      <c r="U105" s="120">
        <f t="shared" si="27"/>
        <v>934294.16</v>
      </c>
      <c r="V105" s="120">
        <f t="shared" si="28"/>
        <v>0</v>
      </c>
      <c r="W105" s="120">
        <f t="shared" si="29"/>
        <v>0</v>
      </c>
      <c r="X105" s="120">
        <f t="shared" si="30"/>
        <v>-934294.16</v>
      </c>
    </row>
    <row r="106" spans="1:24" s="65" customFormat="1" ht="12.75" customHeight="1">
      <c r="A106" s="109" t="s">
        <v>4759</v>
      </c>
      <c r="B106" s="47" t="s">
        <v>4760</v>
      </c>
      <c r="C106" s="122">
        <v>0</v>
      </c>
      <c r="D106" s="122">
        <v>0</v>
      </c>
      <c r="E106" s="122">
        <v>0</v>
      </c>
      <c r="F106" s="122">
        <v>0</v>
      </c>
      <c r="G106" s="122">
        <v>0</v>
      </c>
      <c r="H106" s="122">
        <v>0</v>
      </c>
      <c r="I106" s="122">
        <v>0</v>
      </c>
      <c r="J106" s="120">
        <f t="shared" si="22"/>
        <v>0</v>
      </c>
      <c r="K106" s="122">
        <v>0</v>
      </c>
      <c r="L106" s="122">
        <v>0</v>
      </c>
      <c r="M106" s="122">
        <v>0</v>
      </c>
      <c r="N106" s="122">
        <v>0</v>
      </c>
      <c r="O106" s="122">
        <v>0</v>
      </c>
      <c r="P106" s="122">
        <v>0</v>
      </c>
      <c r="Q106" s="120">
        <f t="shared" si="23"/>
        <v>0</v>
      </c>
      <c r="R106" s="138">
        <f t="shared" si="24"/>
        <v>0</v>
      </c>
      <c r="S106" s="120">
        <f t="shared" si="25"/>
        <v>7656</v>
      </c>
      <c r="T106" s="120">
        <f t="shared" si="26"/>
        <v>0</v>
      </c>
      <c r="U106" s="120">
        <f t="shared" si="27"/>
        <v>7656</v>
      </c>
      <c r="V106" s="120">
        <f t="shared" si="28"/>
        <v>0</v>
      </c>
      <c r="W106" s="120">
        <f t="shared" si="29"/>
        <v>0</v>
      </c>
      <c r="X106" s="120">
        <f t="shared" si="30"/>
        <v>-7656</v>
      </c>
    </row>
    <row r="107" spans="1:24" s="65" customFormat="1" ht="12.75" customHeight="1">
      <c r="A107" s="109" t="s">
        <v>4761</v>
      </c>
      <c r="B107" s="47" t="s">
        <v>4762</v>
      </c>
      <c r="C107" s="122">
        <v>0</v>
      </c>
      <c r="D107" s="122">
        <v>0</v>
      </c>
      <c r="E107" s="122">
        <v>0</v>
      </c>
      <c r="F107" s="122">
        <v>0</v>
      </c>
      <c r="G107" s="122">
        <v>0</v>
      </c>
      <c r="H107" s="122">
        <v>0</v>
      </c>
      <c r="I107" s="122">
        <v>0</v>
      </c>
      <c r="J107" s="120">
        <f t="shared" si="22"/>
        <v>0</v>
      </c>
      <c r="K107" s="122">
        <v>0</v>
      </c>
      <c r="L107" s="122">
        <v>0</v>
      </c>
      <c r="M107" s="122">
        <v>0</v>
      </c>
      <c r="N107" s="122">
        <v>0</v>
      </c>
      <c r="O107" s="122">
        <v>0</v>
      </c>
      <c r="P107" s="122">
        <v>0</v>
      </c>
      <c r="Q107" s="120">
        <f t="shared" si="23"/>
        <v>0</v>
      </c>
      <c r="R107" s="138">
        <f t="shared" si="24"/>
        <v>0</v>
      </c>
      <c r="S107" s="120">
        <f t="shared" si="25"/>
        <v>2775.09</v>
      </c>
      <c r="T107" s="120">
        <f t="shared" si="26"/>
        <v>0</v>
      </c>
      <c r="U107" s="120">
        <f t="shared" si="27"/>
        <v>2775.09</v>
      </c>
      <c r="V107" s="120">
        <f t="shared" si="28"/>
        <v>0</v>
      </c>
      <c r="W107" s="120">
        <f t="shared" si="29"/>
        <v>0</v>
      </c>
      <c r="X107" s="120">
        <f t="shared" si="30"/>
        <v>-2775.09</v>
      </c>
    </row>
    <row r="108" spans="1:24" s="65" customFormat="1" ht="12.75" customHeight="1">
      <c r="A108" s="109" t="s">
        <v>4919</v>
      </c>
      <c r="B108" s="47" t="s">
        <v>4920</v>
      </c>
      <c r="C108" s="122">
        <v>0</v>
      </c>
      <c r="D108" s="122">
        <v>0</v>
      </c>
      <c r="E108" s="122">
        <v>0</v>
      </c>
      <c r="F108" s="122">
        <v>0</v>
      </c>
      <c r="G108" s="122">
        <v>0</v>
      </c>
      <c r="H108" s="122">
        <v>0</v>
      </c>
      <c r="I108" s="122">
        <v>0</v>
      </c>
      <c r="J108" s="120">
        <f t="shared" si="22"/>
        <v>0</v>
      </c>
      <c r="K108" s="122">
        <v>0</v>
      </c>
      <c r="L108" s="122">
        <v>0</v>
      </c>
      <c r="M108" s="122">
        <v>0</v>
      </c>
      <c r="N108" s="122">
        <v>0</v>
      </c>
      <c r="O108" s="122">
        <v>0</v>
      </c>
      <c r="P108" s="122">
        <v>432000</v>
      </c>
      <c r="Q108" s="120">
        <f t="shared" si="23"/>
        <v>432000</v>
      </c>
      <c r="R108" s="138">
        <f t="shared" si="24"/>
        <v>0</v>
      </c>
      <c r="S108" s="120">
        <f t="shared" si="25"/>
        <v>0</v>
      </c>
      <c r="T108" s="120">
        <f t="shared" si="26"/>
        <v>4336000</v>
      </c>
      <c r="U108" s="120">
        <f t="shared" si="27"/>
        <v>3904000</v>
      </c>
      <c r="V108" s="120">
        <f t="shared" si="28"/>
        <v>432000</v>
      </c>
      <c r="W108" s="120">
        <f t="shared" si="29"/>
        <v>432000</v>
      </c>
      <c r="X108" s="120">
        <f t="shared" si="30"/>
        <v>432000</v>
      </c>
    </row>
    <row r="109" spans="1:24" s="65" customFormat="1" ht="12.75" customHeight="1">
      <c r="A109" s="109" t="s">
        <v>5321</v>
      </c>
      <c r="B109" s="47" t="s">
        <v>5322</v>
      </c>
      <c r="C109" s="122">
        <v>0</v>
      </c>
      <c r="D109" s="122">
        <v>0</v>
      </c>
      <c r="E109" s="122">
        <v>0</v>
      </c>
      <c r="F109" s="122">
        <v>0</v>
      </c>
      <c r="G109" s="122">
        <v>0</v>
      </c>
      <c r="H109" s="122">
        <v>0</v>
      </c>
      <c r="I109" s="122">
        <v>0</v>
      </c>
      <c r="J109" s="120">
        <f t="shared" si="22"/>
        <v>0</v>
      </c>
      <c r="K109" s="122">
        <v>0</v>
      </c>
      <c r="L109" s="122">
        <v>0</v>
      </c>
      <c r="M109" s="122">
        <v>0</v>
      </c>
      <c r="N109" s="122">
        <v>0</v>
      </c>
      <c r="O109" s="122">
        <v>0</v>
      </c>
      <c r="P109" s="122">
        <v>5000</v>
      </c>
      <c r="Q109" s="120">
        <f t="shared" si="23"/>
        <v>5000</v>
      </c>
      <c r="R109" s="138">
        <f t="shared" si="24"/>
        <v>0</v>
      </c>
      <c r="S109" s="120">
        <f t="shared" si="25"/>
        <v>0</v>
      </c>
      <c r="T109" s="120">
        <f t="shared" si="26"/>
        <v>5000</v>
      </c>
      <c r="U109" s="120">
        <f t="shared" si="27"/>
        <v>0</v>
      </c>
      <c r="V109" s="120">
        <f t="shared" si="28"/>
        <v>5000</v>
      </c>
      <c r="W109" s="120">
        <f t="shared" si="29"/>
        <v>5000</v>
      </c>
      <c r="X109" s="120">
        <f t="shared" si="30"/>
        <v>5000</v>
      </c>
    </row>
    <row r="110" spans="1:24" s="65" customFormat="1" ht="12.75" customHeight="1">
      <c r="A110" s="109" t="s">
        <v>5323</v>
      </c>
      <c r="B110" s="47" t="s">
        <v>5324</v>
      </c>
      <c r="C110" s="122">
        <v>0</v>
      </c>
      <c r="D110" s="122">
        <v>0</v>
      </c>
      <c r="E110" s="122">
        <v>0</v>
      </c>
      <c r="F110" s="122">
        <v>0</v>
      </c>
      <c r="G110" s="122">
        <v>0</v>
      </c>
      <c r="H110" s="122">
        <v>0</v>
      </c>
      <c r="I110" s="122">
        <v>0</v>
      </c>
      <c r="J110" s="120">
        <f t="shared" si="22"/>
        <v>0</v>
      </c>
      <c r="K110" s="122">
        <v>0</v>
      </c>
      <c r="L110" s="122">
        <v>0</v>
      </c>
      <c r="M110" s="122">
        <v>0</v>
      </c>
      <c r="N110" s="122">
        <v>0</v>
      </c>
      <c r="O110" s="122">
        <v>0</v>
      </c>
      <c r="P110" s="122">
        <v>5750</v>
      </c>
      <c r="Q110" s="120">
        <f t="shared" si="23"/>
        <v>5750</v>
      </c>
      <c r="R110" s="138">
        <f t="shared" si="24"/>
        <v>0</v>
      </c>
      <c r="S110" s="120">
        <f t="shared" si="25"/>
        <v>0</v>
      </c>
      <c r="T110" s="120">
        <f t="shared" si="26"/>
        <v>5750</v>
      </c>
      <c r="U110" s="120">
        <f t="shared" si="27"/>
        <v>0</v>
      </c>
      <c r="V110" s="120">
        <f t="shared" si="28"/>
        <v>5750</v>
      </c>
      <c r="W110" s="120">
        <f t="shared" si="29"/>
        <v>5750</v>
      </c>
      <c r="X110" s="120">
        <f t="shared" si="30"/>
        <v>5750</v>
      </c>
    </row>
    <row r="111" spans="1:24" s="65" customFormat="1" ht="12.75" customHeight="1">
      <c r="A111" s="109" t="s">
        <v>5325</v>
      </c>
      <c r="B111" s="47" t="s">
        <v>5326</v>
      </c>
      <c r="C111" s="122">
        <v>0</v>
      </c>
      <c r="D111" s="122">
        <v>0</v>
      </c>
      <c r="E111" s="122">
        <v>0</v>
      </c>
      <c r="F111" s="122">
        <v>0</v>
      </c>
      <c r="G111" s="122">
        <v>0</v>
      </c>
      <c r="H111" s="122">
        <v>0</v>
      </c>
      <c r="I111" s="122">
        <v>0</v>
      </c>
      <c r="J111" s="120">
        <f t="shared" si="22"/>
        <v>0</v>
      </c>
      <c r="K111" s="122">
        <v>0</v>
      </c>
      <c r="L111" s="122">
        <v>0</v>
      </c>
      <c r="M111" s="122">
        <v>0</v>
      </c>
      <c r="N111" s="122">
        <v>0</v>
      </c>
      <c r="O111" s="122">
        <v>0</v>
      </c>
      <c r="P111" s="122">
        <v>5500</v>
      </c>
      <c r="Q111" s="120">
        <f t="shared" si="23"/>
        <v>5500</v>
      </c>
      <c r="R111" s="138">
        <f t="shared" si="24"/>
        <v>0</v>
      </c>
      <c r="S111" s="120">
        <f t="shared" si="25"/>
        <v>0</v>
      </c>
      <c r="T111" s="120">
        <f t="shared" si="26"/>
        <v>5500</v>
      </c>
      <c r="U111" s="120">
        <f t="shared" si="27"/>
        <v>0</v>
      </c>
      <c r="V111" s="120">
        <f t="shared" si="28"/>
        <v>5500</v>
      </c>
      <c r="W111" s="120">
        <f t="shared" si="29"/>
        <v>5500</v>
      </c>
      <c r="X111" s="120">
        <f t="shared" si="30"/>
        <v>5500</v>
      </c>
    </row>
    <row r="112" spans="1:24" s="65" customFormat="1" ht="12.75" customHeight="1">
      <c r="A112" s="109" t="s">
        <v>5327</v>
      </c>
      <c r="B112" s="47" t="s">
        <v>5328</v>
      </c>
      <c r="C112" s="122">
        <v>0</v>
      </c>
      <c r="D112" s="122">
        <v>0</v>
      </c>
      <c r="E112" s="122">
        <v>0</v>
      </c>
      <c r="F112" s="122">
        <v>0</v>
      </c>
      <c r="G112" s="122">
        <v>0</v>
      </c>
      <c r="H112" s="122">
        <v>0</v>
      </c>
      <c r="I112" s="122">
        <v>0</v>
      </c>
      <c r="J112" s="120">
        <f t="shared" si="22"/>
        <v>0</v>
      </c>
      <c r="K112" s="122">
        <v>0</v>
      </c>
      <c r="L112" s="122">
        <v>0</v>
      </c>
      <c r="M112" s="122">
        <v>0</v>
      </c>
      <c r="N112" s="122">
        <v>0</v>
      </c>
      <c r="O112" s="122">
        <v>0</v>
      </c>
      <c r="P112" s="122">
        <v>750000</v>
      </c>
      <c r="Q112" s="120">
        <f t="shared" si="23"/>
        <v>750000</v>
      </c>
      <c r="R112" s="138">
        <f t="shared" si="24"/>
        <v>0</v>
      </c>
      <c r="S112" s="120">
        <f t="shared" si="25"/>
        <v>0</v>
      </c>
      <c r="T112" s="120">
        <f t="shared" si="26"/>
        <v>1350000</v>
      </c>
      <c r="U112" s="120">
        <f t="shared" si="27"/>
        <v>600000</v>
      </c>
      <c r="V112" s="120">
        <f t="shared" si="28"/>
        <v>750000</v>
      </c>
      <c r="W112" s="120">
        <f t="shared" si="29"/>
        <v>750000</v>
      </c>
      <c r="X112" s="120">
        <f t="shared" si="30"/>
        <v>750000</v>
      </c>
    </row>
    <row r="113" spans="1:24" s="65" customFormat="1" ht="12.75" customHeight="1">
      <c r="A113" s="109" t="s">
        <v>5329</v>
      </c>
      <c r="B113" s="47" t="s">
        <v>5330</v>
      </c>
      <c r="C113" s="122">
        <v>0</v>
      </c>
      <c r="D113" s="122">
        <v>0</v>
      </c>
      <c r="E113" s="122">
        <v>0</v>
      </c>
      <c r="F113" s="122">
        <v>0</v>
      </c>
      <c r="G113" s="122">
        <v>0</v>
      </c>
      <c r="H113" s="122">
        <v>0</v>
      </c>
      <c r="I113" s="122">
        <v>0</v>
      </c>
      <c r="J113" s="120">
        <f t="shared" si="22"/>
        <v>0</v>
      </c>
      <c r="K113" s="122">
        <v>0</v>
      </c>
      <c r="L113" s="122">
        <v>0</v>
      </c>
      <c r="M113" s="122">
        <v>0</v>
      </c>
      <c r="N113" s="122">
        <v>0</v>
      </c>
      <c r="O113" s="122">
        <v>0</v>
      </c>
      <c r="P113" s="122">
        <v>3500</v>
      </c>
      <c r="Q113" s="120">
        <f t="shared" si="23"/>
        <v>3500</v>
      </c>
      <c r="R113" s="138">
        <f t="shared" si="24"/>
        <v>0</v>
      </c>
      <c r="S113" s="120">
        <f t="shared" si="25"/>
        <v>0</v>
      </c>
      <c r="T113" s="120">
        <f t="shared" si="26"/>
        <v>3500</v>
      </c>
      <c r="U113" s="120">
        <f t="shared" si="27"/>
        <v>0</v>
      </c>
      <c r="V113" s="120">
        <f t="shared" si="28"/>
        <v>3500</v>
      </c>
      <c r="W113" s="120">
        <f t="shared" si="29"/>
        <v>3500</v>
      </c>
      <c r="X113" s="120">
        <f t="shared" si="30"/>
        <v>3500</v>
      </c>
    </row>
    <row r="114" spans="1:24" s="65" customFormat="1" ht="12.75" customHeight="1">
      <c r="A114" s="109" t="s">
        <v>5331</v>
      </c>
      <c r="B114" s="47" t="s">
        <v>5332</v>
      </c>
      <c r="C114" s="122">
        <v>0</v>
      </c>
      <c r="D114" s="122">
        <v>0</v>
      </c>
      <c r="E114" s="122">
        <v>0</v>
      </c>
      <c r="F114" s="122">
        <v>0</v>
      </c>
      <c r="G114" s="122">
        <v>0</v>
      </c>
      <c r="H114" s="122">
        <v>0</v>
      </c>
      <c r="I114" s="122">
        <v>0</v>
      </c>
      <c r="J114" s="120">
        <f t="shared" si="22"/>
        <v>0</v>
      </c>
      <c r="K114" s="122">
        <v>0</v>
      </c>
      <c r="L114" s="122">
        <v>0</v>
      </c>
      <c r="M114" s="122">
        <v>0</v>
      </c>
      <c r="N114" s="122">
        <v>0</v>
      </c>
      <c r="O114" s="122">
        <v>0</v>
      </c>
      <c r="P114" s="122">
        <v>15000</v>
      </c>
      <c r="Q114" s="120">
        <f t="shared" si="23"/>
        <v>15000</v>
      </c>
      <c r="R114" s="138">
        <f t="shared" si="24"/>
        <v>0</v>
      </c>
      <c r="S114" s="120">
        <f t="shared" si="25"/>
        <v>0</v>
      </c>
      <c r="T114" s="120">
        <f t="shared" si="26"/>
        <v>15000</v>
      </c>
      <c r="U114" s="120">
        <f t="shared" si="27"/>
        <v>0</v>
      </c>
      <c r="V114" s="120">
        <f t="shared" si="28"/>
        <v>15000</v>
      </c>
      <c r="W114" s="120">
        <f t="shared" si="29"/>
        <v>15000</v>
      </c>
      <c r="X114" s="120">
        <f t="shared" si="30"/>
        <v>15000</v>
      </c>
    </row>
    <row r="115" spans="1:24" ht="23.25" customHeight="1">
      <c r="A115" s="55" t="s">
        <v>3356</v>
      </c>
      <c r="B115" s="55"/>
      <c r="C115" s="3"/>
      <c r="D115" s="55"/>
      <c r="E115" s="3"/>
      <c r="F115" s="55"/>
      <c r="G115" s="3"/>
      <c r="H115" s="55"/>
      <c r="I115" s="3"/>
      <c r="J115" s="123"/>
      <c r="K115" s="124"/>
      <c r="L115" s="123"/>
      <c r="M115" s="124"/>
      <c r="N115" s="123"/>
      <c r="O115" s="124"/>
      <c r="P115" s="124"/>
      <c r="Q115" s="3"/>
      <c r="R115" s="3"/>
      <c r="S115" s="4"/>
      <c r="T115" s="55"/>
      <c r="U115" s="124"/>
      <c r="V115" s="123"/>
      <c r="W115" s="123"/>
      <c r="X115" s="4"/>
    </row>
    <row r="116" spans="1:24" ht="44.1" customHeight="1">
      <c r="A116" s="99" t="s">
        <v>3302</v>
      </c>
      <c r="B116" s="56" t="s">
        <v>3966</v>
      </c>
      <c r="C116" s="98" t="s">
        <v>3627</v>
      </c>
      <c r="D116" s="98" t="s">
        <v>3628</v>
      </c>
      <c r="E116" s="98" t="s">
        <v>3629</v>
      </c>
      <c r="F116" s="98" t="s">
        <v>3630</v>
      </c>
      <c r="G116" s="98" t="s">
        <v>3631</v>
      </c>
      <c r="H116" s="98" t="s">
        <v>3632</v>
      </c>
      <c r="I116" s="98" t="s">
        <v>3633</v>
      </c>
      <c r="J116" s="57" t="s">
        <v>343</v>
      </c>
      <c r="K116" s="98" t="s">
        <v>3303</v>
      </c>
      <c r="L116" s="98" t="s">
        <v>3304</v>
      </c>
      <c r="M116" s="98" t="s">
        <v>3305</v>
      </c>
      <c r="N116" s="98" t="s">
        <v>3316</v>
      </c>
      <c r="O116" s="113" t="s">
        <v>4574</v>
      </c>
      <c r="P116" s="113" t="s">
        <v>6433</v>
      </c>
      <c r="Q116" s="58" t="s">
        <v>3357</v>
      </c>
      <c r="R116" s="60" t="s">
        <v>697</v>
      </c>
      <c r="S116" s="112" t="s">
        <v>4949</v>
      </c>
      <c r="T116" s="112" t="s">
        <v>6434</v>
      </c>
      <c r="U116" s="112" t="s">
        <v>6435</v>
      </c>
      <c r="V116" s="112" t="s">
        <v>6436</v>
      </c>
      <c r="W116" s="112" t="s">
        <v>5138</v>
      </c>
      <c r="X116" s="59" t="s">
        <v>6437</v>
      </c>
    </row>
    <row r="117" spans="1:24" s="65" customFormat="1" ht="12.75" customHeight="1">
      <c r="A117" s="109" t="s">
        <v>5398</v>
      </c>
      <c r="B117" s="97" t="s">
        <v>5213</v>
      </c>
      <c r="C117" s="122">
        <v>0</v>
      </c>
      <c r="D117" s="122">
        <v>0</v>
      </c>
      <c r="E117" s="122">
        <v>0</v>
      </c>
      <c r="F117" s="122">
        <v>0</v>
      </c>
      <c r="G117" s="122">
        <v>0</v>
      </c>
      <c r="H117" s="122">
        <v>0</v>
      </c>
      <c r="I117" s="122">
        <v>0</v>
      </c>
      <c r="J117" s="120">
        <f t="shared" ref="J117:J148" si="31">SUM(C117:I117)</f>
        <v>0</v>
      </c>
      <c r="K117" s="122">
        <v>0</v>
      </c>
      <c r="L117" s="122">
        <v>0</v>
      </c>
      <c r="M117" s="122">
        <v>0</v>
      </c>
      <c r="N117" s="122">
        <v>0</v>
      </c>
      <c r="O117" s="122">
        <v>0</v>
      </c>
      <c r="P117" s="122">
        <v>0</v>
      </c>
      <c r="Q117" s="120">
        <f t="shared" ref="Q117:Q148" si="32">SUM(J117:P117)</f>
        <v>0</v>
      </c>
      <c r="R117" s="138">
        <f t="shared" ref="R117:R148" si="33">V117-Q117</f>
        <v>0</v>
      </c>
      <c r="S117" s="120">
        <f t="shared" ref="S117:S148" si="34">VLOOKUP(A117,pasbalact,3,FALSE)</f>
        <v>0</v>
      </c>
      <c r="T117" s="120">
        <f t="shared" ref="T117:T148" si="35">VLOOKUP(A117,pasbalact,5,FALSE)</f>
        <v>2320000</v>
      </c>
      <c r="U117" s="120">
        <f t="shared" ref="U117:U148" si="36">VLOOKUP(A117,pasbalact,4,FALSE)</f>
        <v>2320000</v>
      </c>
      <c r="V117" s="120">
        <f t="shared" ref="V117:V148" si="37">VLOOKUP(A117,pasbalact,7,FALSE)</f>
        <v>0</v>
      </c>
      <c r="W117" s="120">
        <f t="shared" ref="W117:W148" si="38">SUM(K117:P117)</f>
        <v>0</v>
      </c>
      <c r="X117" s="120">
        <f t="shared" ref="X117:X148" si="39">VLOOKUP(A117,pasbalact,6,FALSE)</f>
        <v>0</v>
      </c>
    </row>
    <row r="118" spans="1:24" s="65" customFormat="1" ht="12.75" customHeight="1">
      <c r="A118" s="109" t="s">
        <v>1844</v>
      </c>
      <c r="B118" s="97" t="s">
        <v>1845</v>
      </c>
      <c r="C118" s="122">
        <v>0</v>
      </c>
      <c r="D118" s="122">
        <v>0</v>
      </c>
      <c r="E118" s="122">
        <v>0</v>
      </c>
      <c r="F118" s="122">
        <v>0</v>
      </c>
      <c r="G118" s="122">
        <v>0</v>
      </c>
      <c r="H118" s="122">
        <v>0</v>
      </c>
      <c r="I118" s="122">
        <v>0</v>
      </c>
      <c r="J118" s="120">
        <f t="shared" si="31"/>
        <v>0</v>
      </c>
      <c r="K118" s="122">
        <v>0</v>
      </c>
      <c r="L118" s="122">
        <v>0</v>
      </c>
      <c r="M118" s="122">
        <v>39820.9</v>
      </c>
      <c r="N118" s="122">
        <v>9852</v>
      </c>
      <c r="O118" s="122">
        <v>0</v>
      </c>
      <c r="P118" s="122">
        <v>0</v>
      </c>
      <c r="Q118" s="120">
        <f t="shared" si="32"/>
        <v>49672.9</v>
      </c>
      <c r="R118" s="138">
        <f t="shared" si="33"/>
        <v>0</v>
      </c>
      <c r="S118" s="120">
        <f t="shared" si="34"/>
        <v>49672.9</v>
      </c>
      <c r="T118" s="120">
        <f t="shared" si="35"/>
        <v>0</v>
      </c>
      <c r="U118" s="120">
        <f t="shared" si="36"/>
        <v>0</v>
      </c>
      <c r="V118" s="120">
        <f t="shared" si="37"/>
        <v>49672.9</v>
      </c>
      <c r="W118" s="120">
        <f t="shared" si="38"/>
        <v>49672.9</v>
      </c>
      <c r="X118" s="120">
        <f t="shared" si="39"/>
        <v>0</v>
      </c>
    </row>
    <row r="119" spans="1:24" s="65" customFormat="1" ht="12.75" customHeight="1">
      <c r="A119" s="109" t="s">
        <v>1565</v>
      </c>
      <c r="B119" s="97" t="s">
        <v>41</v>
      </c>
      <c r="C119" s="122">
        <v>0</v>
      </c>
      <c r="D119" s="122">
        <v>0</v>
      </c>
      <c r="E119" s="122">
        <v>0</v>
      </c>
      <c r="F119" s="122">
        <v>0</v>
      </c>
      <c r="G119" s="122">
        <v>0</v>
      </c>
      <c r="H119" s="122">
        <v>0</v>
      </c>
      <c r="I119" s="122">
        <v>5750</v>
      </c>
      <c r="J119" s="120">
        <f t="shared" si="31"/>
        <v>5750</v>
      </c>
      <c r="K119" s="122">
        <v>0</v>
      </c>
      <c r="L119" s="122">
        <v>0</v>
      </c>
      <c r="M119" s="122">
        <v>0</v>
      </c>
      <c r="N119" s="122">
        <v>0</v>
      </c>
      <c r="O119" s="122">
        <v>0</v>
      </c>
      <c r="P119" s="122">
        <v>0</v>
      </c>
      <c r="Q119" s="120">
        <f t="shared" si="32"/>
        <v>5750</v>
      </c>
      <c r="R119" s="138">
        <f t="shared" si="33"/>
        <v>0</v>
      </c>
      <c r="S119" s="120">
        <f t="shared" si="34"/>
        <v>5750</v>
      </c>
      <c r="T119" s="120">
        <f t="shared" si="35"/>
        <v>0</v>
      </c>
      <c r="U119" s="120">
        <f t="shared" si="36"/>
        <v>0</v>
      </c>
      <c r="V119" s="120">
        <f t="shared" si="37"/>
        <v>5750</v>
      </c>
      <c r="W119" s="120">
        <f t="shared" si="38"/>
        <v>0</v>
      </c>
      <c r="X119" s="120">
        <f t="shared" si="39"/>
        <v>0</v>
      </c>
    </row>
    <row r="120" spans="1:24" s="65" customFormat="1" ht="12.75" customHeight="1">
      <c r="A120" s="109" t="s">
        <v>1566</v>
      </c>
      <c r="B120" s="97" t="s">
        <v>40</v>
      </c>
      <c r="C120" s="122">
        <v>0</v>
      </c>
      <c r="D120" s="122">
        <v>0</v>
      </c>
      <c r="E120" s="122">
        <v>0</v>
      </c>
      <c r="F120" s="122">
        <v>0</v>
      </c>
      <c r="G120" s="122">
        <v>0</v>
      </c>
      <c r="H120" s="122">
        <v>0</v>
      </c>
      <c r="I120" s="122">
        <v>500</v>
      </c>
      <c r="J120" s="120">
        <f t="shared" si="31"/>
        <v>500</v>
      </c>
      <c r="K120" s="122">
        <v>0</v>
      </c>
      <c r="L120" s="122">
        <v>0</v>
      </c>
      <c r="M120" s="122">
        <v>0</v>
      </c>
      <c r="N120" s="122">
        <v>0</v>
      </c>
      <c r="O120" s="122">
        <v>0</v>
      </c>
      <c r="P120" s="122">
        <v>0</v>
      </c>
      <c r="Q120" s="120">
        <f t="shared" si="32"/>
        <v>500</v>
      </c>
      <c r="R120" s="138">
        <f t="shared" si="33"/>
        <v>0</v>
      </c>
      <c r="S120" s="120">
        <f t="shared" si="34"/>
        <v>500</v>
      </c>
      <c r="T120" s="120">
        <f t="shared" si="35"/>
        <v>0</v>
      </c>
      <c r="U120" s="120">
        <f t="shared" si="36"/>
        <v>0</v>
      </c>
      <c r="V120" s="120">
        <f t="shared" si="37"/>
        <v>500</v>
      </c>
      <c r="W120" s="120">
        <f t="shared" si="38"/>
        <v>0</v>
      </c>
      <c r="X120" s="120">
        <f t="shared" si="39"/>
        <v>0</v>
      </c>
    </row>
    <row r="121" spans="1:24" s="65" customFormat="1" ht="12.75" customHeight="1">
      <c r="A121" s="109" t="s">
        <v>1567</v>
      </c>
      <c r="B121" s="97" t="s">
        <v>499</v>
      </c>
      <c r="C121" s="122">
        <v>0</v>
      </c>
      <c r="D121" s="122">
        <v>0</v>
      </c>
      <c r="E121" s="122">
        <v>0</v>
      </c>
      <c r="F121" s="122">
        <v>0</v>
      </c>
      <c r="G121" s="122">
        <v>0</v>
      </c>
      <c r="H121" s="122">
        <v>0</v>
      </c>
      <c r="I121" s="122">
        <v>45000</v>
      </c>
      <c r="J121" s="120">
        <f t="shared" si="31"/>
        <v>45000</v>
      </c>
      <c r="K121" s="122">
        <v>0</v>
      </c>
      <c r="L121" s="122">
        <v>0</v>
      </c>
      <c r="M121" s="122">
        <v>0</v>
      </c>
      <c r="N121" s="122">
        <v>0</v>
      </c>
      <c r="O121" s="122">
        <v>0</v>
      </c>
      <c r="P121" s="122">
        <v>0</v>
      </c>
      <c r="Q121" s="120">
        <f t="shared" si="32"/>
        <v>45000</v>
      </c>
      <c r="R121" s="138">
        <f t="shared" si="33"/>
        <v>0</v>
      </c>
      <c r="S121" s="120">
        <f t="shared" si="34"/>
        <v>45000</v>
      </c>
      <c r="T121" s="120">
        <f t="shared" si="35"/>
        <v>0</v>
      </c>
      <c r="U121" s="120">
        <f t="shared" si="36"/>
        <v>0</v>
      </c>
      <c r="V121" s="120">
        <f t="shared" si="37"/>
        <v>45000</v>
      </c>
      <c r="W121" s="120">
        <f t="shared" si="38"/>
        <v>0</v>
      </c>
      <c r="X121" s="120">
        <f t="shared" si="39"/>
        <v>0</v>
      </c>
    </row>
    <row r="122" spans="1:24" s="65" customFormat="1" ht="12.75" customHeight="1">
      <c r="A122" s="109" t="s">
        <v>1569</v>
      </c>
      <c r="B122" s="97" t="s">
        <v>39</v>
      </c>
      <c r="C122" s="122">
        <v>0</v>
      </c>
      <c r="D122" s="122">
        <v>0</v>
      </c>
      <c r="E122" s="122">
        <v>0</v>
      </c>
      <c r="F122" s="122">
        <v>0</v>
      </c>
      <c r="G122" s="122">
        <v>0</v>
      </c>
      <c r="H122" s="122">
        <v>12000</v>
      </c>
      <c r="I122" s="122">
        <v>0</v>
      </c>
      <c r="J122" s="120">
        <f t="shared" si="31"/>
        <v>12000</v>
      </c>
      <c r="K122" s="122">
        <v>0</v>
      </c>
      <c r="L122" s="122">
        <v>0</v>
      </c>
      <c r="M122" s="122">
        <v>0</v>
      </c>
      <c r="N122" s="122">
        <v>0</v>
      </c>
      <c r="O122" s="122">
        <v>0</v>
      </c>
      <c r="P122" s="122">
        <v>0</v>
      </c>
      <c r="Q122" s="120">
        <f t="shared" si="32"/>
        <v>12000</v>
      </c>
      <c r="R122" s="138">
        <f t="shared" si="33"/>
        <v>0</v>
      </c>
      <c r="S122" s="120">
        <f t="shared" si="34"/>
        <v>12000</v>
      </c>
      <c r="T122" s="120">
        <f t="shared" si="35"/>
        <v>0</v>
      </c>
      <c r="U122" s="120">
        <f t="shared" si="36"/>
        <v>0</v>
      </c>
      <c r="V122" s="120">
        <f t="shared" si="37"/>
        <v>12000</v>
      </c>
      <c r="W122" s="120">
        <f t="shared" si="38"/>
        <v>0</v>
      </c>
      <c r="X122" s="120">
        <f t="shared" si="39"/>
        <v>0</v>
      </c>
    </row>
    <row r="123" spans="1:24" s="65" customFormat="1" ht="12.75" customHeight="1">
      <c r="A123" s="109" t="s">
        <v>4295</v>
      </c>
      <c r="B123" s="97" t="s">
        <v>4339</v>
      </c>
      <c r="C123" s="122">
        <v>0</v>
      </c>
      <c r="D123" s="122">
        <v>0</v>
      </c>
      <c r="E123" s="122">
        <v>0</v>
      </c>
      <c r="F123" s="122">
        <v>0</v>
      </c>
      <c r="G123" s="122">
        <v>0</v>
      </c>
      <c r="H123" s="122">
        <v>0</v>
      </c>
      <c r="I123" s="122">
        <v>0</v>
      </c>
      <c r="J123" s="120">
        <f t="shared" si="31"/>
        <v>0</v>
      </c>
      <c r="K123" s="122">
        <v>0</v>
      </c>
      <c r="L123" s="122">
        <v>0</v>
      </c>
      <c r="M123" s="122">
        <v>0</v>
      </c>
      <c r="N123" s="122">
        <v>0</v>
      </c>
      <c r="O123" s="122">
        <v>0</v>
      </c>
      <c r="P123" s="122">
        <v>0</v>
      </c>
      <c r="Q123" s="120">
        <f t="shared" si="32"/>
        <v>0</v>
      </c>
      <c r="R123" s="138">
        <f t="shared" si="33"/>
        <v>0</v>
      </c>
      <c r="S123" s="120">
        <f t="shared" si="34"/>
        <v>450000</v>
      </c>
      <c r="T123" s="120">
        <f t="shared" si="35"/>
        <v>0</v>
      </c>
      <c r="U123" s="120">
        <f t="shared" si="36"/>
        <v>450000</v>
      </c>
      <c r="V123" s="120">
        <f t="shared" si="37"/>
        <v>0</v>
      </c>
      <c r="W123" s="120">
        <f t="shared" si="38"/>
        <v>0</v>
      </c>
      <c r="X123" s="120">
        <f t="shared" si="39"/>
        <v>-450000</v>
      </c>
    </row>
    <row r="124" spans="1:24" s="65" customFormat="1" ht="12.75" customHeight="1">
      <c r="A124" s="109" t="s">
        <v>4857</v>
      </c>
      <c r="B124" s="47" t="s">
        <v>4858</v>
      </c>
      <c r="C124" s="122">
        <v>0</v>
      </c>
      <c r="D124" s="122">
        <v>0</v>
      </c>
      <c r="E124" s="122">
        <v>0</v>
      </c>
      <c r="F124" s="122">
        <v>0</v>
      </c>
      <c r="G124" s="122">
        <v>0</v>
      </c>
      <c r="H124" s="122">
        <v>0</v>
      </c>
      <c r="I124" s="122">
        <v>0</v>
      </c>
      <c r="J124" s="120">
        <f t="shared" si="31"/>
        <v>0</v>
      </c>
      <c r="K124" s="122">
        <v>0</v>
      </c>
      <c r="L124" s="122">
        <v>0</v>
      </c>
      <c r="M124" s="122">
        <v>0</v>
      </c>
      <c r="N124" s="122">
        <v>0</v>
      </c>
      <c r="O124" s="122">
        <v>0</v>
      </c>
      <c r="P124" s="122">
        <v>0</v>
      </c>
      <c r="Q124" s="120">
        <f t="shared" si="32"/>
        <v>0</v>
      </c>
      <c r="R124" s="138">
        <f t="shared" si="33"/>
        <v>0</v>
      </c>
      <c r="S124" s="120">
        <f t="shared" si="34"/>
        <v>0</v>
      </c>
      <c r="T124" s="120">
        <f t="shared" si="35"/>
        <v>4118000</v>
      </c>
      <c r="U124" s="120">
        <f t="shared" si="36"/>
        <v>4118000</v>
      </c>
      <c r="V124" s="120">
        <f t="shared" si="37"/>
        <v>0</v>
      </c>
      <c r="W124" s="120">
        <f t="shared" si="38"/>
        <v>0</v>
      </c>
      <c r="X124" s="120">
        <f t="shared" si="39"/>
        <v>0</v>
      </c>
    </row>
    <row r="125" spans="1:24" s="65" customFormat="1" ht="12.75" customHeight="1">
      <c r="A125" s="109" t="s">
        <v>1570</v>
      </c>
      <c r="B125" s="47" t="s">
        <v>44</v>
      </c>
      <c r="C125" s="122">
        <v>0</v>
      </c>
      <c r="D125" s="122">
        <v>0</v>
      </c>
      <c r="E125" s="122">
        <v>0</v>
      </c>
      <c r="F125" s="122">
        <v>0</v>
      </c>
      <c r="G125" s="122">
        <v>0</v>
      </c>
      <c r="H125" s="122">
        <v>0</v>
      </c>
      <c r="I125" s="122">
        <v>100000</v>
      </c>
      <c r="J125" s="120">
        <f t="shared" si="31"/>
        <v>100000</v>
      </c>
      <c r="K125" s="122">
        <v>0</v>
      </c>
      <c r="L125" s="122">
        <v>0</v>
      </c>
      <c r="M125" s="122">
        <v>0</v>
      </c>
      <c r="N125" s="122">
        <v>0</v>
      </c>
      <c r="O125" s="122">
        <v>0</v>
      </c>
      <c r="P125" s="122">
        <v>0</v>
      </c>
      <c r="Q125" s="120">
        <f t="shared" si="32"/>
        <v>100000</v>
      </c>
      <c r="R125" s="138">
        <f t="shared" si="33"/>
        <v>0</v>
      </c>
      <c r="S125" s="120">
        <f t="shared" si="34"/>
        <v>100000</v>
      </c>
      <c r="T125" s="120">
        <f t="shared" si="35"/>
        <v>0</v>
      </c>
      <c r="U125" s="120">
        <f t="shared" si="36"/>
        <v>0</v>
      </c>
      <c r="V125" s="120">
        <f t="shared" si="37"/>
        <v>100000</v>
      </c>
      <c r="W125" s="120">
        <f t="shared" si="38"/>
        <v>0</v>
      </c>
      <c r="X125" s="120">
        <f t="shared" si="39"/>
        <v>0</v>
      </c>
    </row>
    <row r="126" spans="1:24" s="65" customFormat="1" ht="12.75" customHeight="1">
      <c r="A126" s="109" t="s">
        <v>1571</v>
      </c>
      <c r="B126" s="47" t="s">
        <v>574</v>
      </c>
      <c r="C126" s="122">
        <v>0</v>
      </c>
      <c r="D126" s="122">
        <v>0</v>
      </c>
      <c r="E126" s="122">
        <v>0</v>
      </c>
      <c r="F126" s="122">
        <v>0</v>
      </c>
      <c r="G126" s="122">
        <v>13711.94</v>
      </c>
      <c r="H126" s="122">
        <v>0</v>
      </c>
      <c r="I126" s="122">
        <v>0</v>
      </c>
      <c r="J126" s="120">
        <f t="shared" si="31"/>
        <v>13711.94</v>
      </c>
      <c r="K126" s="122">
        <v>0</v>
      </c>
      <c r="L126" s="122">
        <v>0</v>
      </c>
      <c r="M126" s="122">
        <v>0</v>
      </c>
      <c r="N126" s="122">
        <v>0</v>
      </c>
      <c r="O126" s="122">
        <v>0</v>
      </c>
      <c r="P126" s="122">
        <v>0</v>
      </c>
      <c r="Q126" s="120">
        <f t="shared" si="32"/>
        <v>13711.94</v>
      </c>
      <c r="R126" s="138">
        <f t="shared" si="33"/>
        <v>0</v>
      </c>
      <c r="S126" s="120">
        <f t="shared" si="34"/>
        <v>13711.94</v>
      </c>
      <c r="T126" s="120">
        <f t="shared" si="35"/>
        <v>0</v>
      </c>
      <c r="U126" s="120">
        <f t="shared" si="36"/>
        <v>0</v>
      </c>
      <c r="V126" s="120">
        <f t="shared" si="37"/>
        <v>13711.94</v>
      </c>
      <c r="W126" s="120">
        <f t="shared" si="38"/>
        <v>0</v>
      </c>
      <c r="X126" s="120">
        <f t="shared" si="39"/>
        <v>0</v>
      </c>
    </row>
    <row r="127" spans="1:24" s="65" customFormat="1" ht="12.75" customHeight="1">
      <c r="A127" s="109" t="s">
        <v>1572</v>
      </c>
      <c r="B127" s="47" t="s">
        <v>131</v>
      </c>
      <c r="C127" s="122">
        <v>0</v>
      </c>
      <c r="D127" s="122">
        <v>0</v>
      </c>
      <c r="E127" s="122">
        <v>0</v>
      </c>
      <c r="F127" s="122">
        <v>0</v>
      </c>
      <c r="G127" s="122">
        <v>0</v>
      </c>
      <c r="H127" s="122">
        <v>0</v>
      </c>
      <c r="I127" s="122">
        <v>34104</v>
      </c>
      <c r="J127" s="120">
        <f t="shared" si="31"/>
        <v>34104</v>
      </c>
      <c r="K127" s="122">
        <v>0</v>
      </c>
      <c r="L127" s="122">
        <v>0</v>
      </c>
      <c r="M127" s="122">
        <v>0</v>
      </c>
      <c r="N127" s="122">
        <v>0</v>
      </c>
      <c r="O127" s="122">
        <v>0</v>
      </c>
      <c r="P127" s="122">
        <v>0</v>
      </c>
      <c r="Q127" s="120">
        <f t="shared" si="32"/>
        <v>34104</v>
      </c>
      <c r="R127" s="138">
        <f t="shared" si="33"/>
        <v>0</v>
      </c>
      <c r="S127" s="120">
        <f t="shared" si="34"/>
        <v>34104</v>
      </c>
      <c r="T127" s="120">
        <f t="shared" si="35"/>
        <v>0</v>
      </c>
      <c r="U127" s="120">
        <f t="shared" si="36"/>
        <v>0</v>
      </c>
      <c r="V127" s="120">
        <f t="shared" si="37"/>
        <v>34104</v>
      </c>
      <c r="W127" s="120">
        <f t="shared" si="38"/>
        <v>0</v>
      </c>
      <c r="X127" s="120">
        <f t="shared" si="39"/>
        <v>0</v>
      </c>
    </row>
    <row r="128" spans="1:24" s="65" customFormat="1" ht="12.75" customHeight="1">
      <c r="A128" s="109" t="s">
        <v>6292</v>
      </c>
      <c r="B128" s="47" t="s">
        <v>6293</v>
      </c>
      <c r="C128" s="122">
        <v>0</v>
      </c>
      <c r="D128" s="122">
        <v>0</v>
      </c>
      <c r="E128" s="122">
        <v>0</v>
      </c>
      <c r="F128" s="122">
        <v>0</v>
      </c>
      <c r="G128" s="122">
        <v>0</v>
      </c>
      <c r="H128" s="122">
        <v>0</v>
      </c>
      <c r="I128" s="122">
        <v>0</v>
      </c>
      <c r="J128" s="120">
        <f t="shared" si="31"/>
        <v>0</v>
      </c>
      <c r="K128" s="122">
        <v>0</v>
      </c>
      <c r="L128" s="122">
        <v>0</v>
      </c>
      <c r="M128" s="122">
        <v>0</v>
      </c>
      <c r="N128" s="122">
        <v>0</v>
      </c>
      <c r="O128" s="122">
        <v>0</v>
      </c>
      <c r="P128" s="122">
        <v>39000</v>
      </c>
      <c r="Q128" s="120">
        <f t="shared" si="32"/>
        <v>39000</v>
      </c>
      <c r="R128" s="138">
        <f t="shared" si="33"/>
        <v>0</v>
      </c>
      <c r="S128" s="120">
        <f t="shared" si="34"/>
        <v>0</v>
      </c>
      <c r="T128" s="120">
        <f t="shared" si="35"/>
        <v>39000</v>
      </c>
      <c r="U128" s="120">
        <f t="shared" si="36"/>
        <v>0</v>
      </c>
      <c r="V128" s="120">
        <f t="shared" si="37"/>
        <v>39000</v>
      </c>
      <c r="W128" s="120">
        <f t="shared" si="38"/>
        <v>39000</v>
      </c>
      <c r="X128" s="120">
        <f t="shared" si="39"/>
        <v>39000</v>
      </c>
    </row>
    <row r="129" spans="1:24" s="65" customFormat="1" ht="12.75" customHeight="1">
      <c r="A129" s="109" t="s">
        <v>2690</v>
      </c>
      <c r="B129" s="47" t="s">
        <v>2834</v>
      </c>
      <c r="C129" s="122">
        <v>0</v>
      </c>
      <c r="D129" s="122">
        <v>0</v>
      </c>
      <c r="E129" s="122">
        <v>0</v>
      </c>
      <c r="F129" s="122">
        <v>0</v>
      </c>
      <c r="G129" s="122">
        <v>0</v>
      </c>
      <c r="H129" s="122">
        <v>0</v>
      </c>
      <c r="I129" s="122">
        <v>0</v>
      </c>
      <c r="J129" s="120">
        <f t="shared" si="31"/>
        <v>0</v>
      </c>
      <c r="K129" s="122">
        <v>0</v>
      </c>
      <c r="L129" s="122">
        <v>0</v>
      </c>
      <c r="M129" s="122">
        <v>0</v>
      </c>
      <c r="N129" s="122">
        <v>0</v>
      </c>
      <c r="O129" s="122">
        <v>114683.43</v>
      </c>
      <c r="P129" s="122">
        <v>0</v>
      </c>
      <c r="Q129" s="120">
        <f t="shared" si="32"/>
        <v>114683.43</v>
      </c>
      <c r="R129" s="138">
        <f t="shared" si="33"/>
        <v>0</v>
      </c>
      <c r="S129" s="120">
        <f t="shared" si="34"/>
        <v>114683.43</v>
      </c>
      <c r="T129" s="120">
        <f t="shared" si="35"/>
        <v>0</v>
      </c>
      <c r="U129" s="120">
        <f t="shared" si="36"/>
        <v>0</v>
      </c>
      <c r="V129" s="120">
        <f t="shared" si="37"/>
        <v>114683.43</v>
      </c>
      <c r="W129" s="120">
        <f t="shared" si="38"/>
        <v>114683.43</v>
      </c>
      <c r="X129" s="120">
        <f t="shared" si="39"/>
        <v>0</v>
      </c>
    </row>
    <row r="130" spans="1:24" s="65" customFormat="1" ht="12.75" customHeight="1">
      <c r="A130" s="109" t="s">
        <v>1573</v>
      </c>
      <c r="B130" s="47" t="s">
        <v>0</v>
      </c>
      <c r="C130" s="122">
        <v>0</v>
      </c>
      <c r="D130" s="122">
        <v>0</v>
      </c>
      <c r="E130" s="122">
        <v>0</v>
      </c>
      <c r="F130" s="122">
        <v>0</v>
      </c>
      <c r="G130" s="122">
        <v>0</v>
      </c>
      <c r="H130" s="122">
        <v>2615849.81</v>
      </c>
      <c r="I130" s="122">
        <v>0</v>
      </c>
      <c r="J130" s="120">
        <f t="shared" si="31"/>
        <v>2615849.81</v>
      </c>
      <c r="K130" s="122">
        <v>0</v>
      </c>
      <c r="L130" s="122">
        <v>0</v>
      </c>
      <c r="M130" s="122">
        <v>0</v>
      </c>
      <c r="N130" s="122">
        <v>0</v>
      </c>
      <c r="O130" s="122">
        <v>0</v>
      </c>
      <c r="P130" s="122">
        <v>0</v>
      </c>
      <c r="Q130" s="120">
        <f t="shared" si="32"/>
        <v>2615849.81</v>
      </c>
      <c r="R130" s="138">
        <f t="shared" si="33"/>
        <v>0</v>
      </c>
      <c r="S130" s="120">
        <f t="shared" si="34"/>
        <v>2615849.81</v>
      </c>
      <c r="T130" s="120">
        <f t="shared" si="35"/>
        <v>0</v>
      </c>
      <c r="U130" s="120">
        <f t="shared" si="36"/>
        <v>0</v>
      </c>
      <c r="V130" s="120">
        <f t="shared" si="37"/>
        <v>2615849.81</v>
      </c>
      <c r="W130" s="120">
        <f t="shared" si="38"/>
        <v>0</v>
      </c>
      <c r="X130" s="120">
        <f t="shared" si="39"/>
        <v>0</v>
      </c>
    </row>
    <row r="131" spans="1:24" s="65" customFormat="1" ht="12.75" customHeight="1">
      <c r="A131" s="109" t="s">
        <v>1574</v>
      </c>
      <c r="B131" s="47" t="s">
        <v>48</v>
      </c>
      <c r="C131" s="122">
        <v>0</v>
      </c>
      <c r="D131" s="122">
        <v>0</v>
      </c>
      <c r="E131" s="122">
        <v>0</v>
      </c>
      <c r="F131" s="122">
        <v>0</v>
      </c>
      <c r="G131" s="122">
        <v>0</v>
      </c>
      <c r="H131" s="122">
        <v>3000</v>
      </c>
      <c r="I131" s="122">
        <v>0</v>
      </c>
      <c r="J131" s="120">
        <f t="shared" si="31"/>
        <v>3000</v>
      </c>
      <c r="K131" s="122">
        <v>0</v>
      </c>
      <c r="L131" s="122">
        <v>0</v>
      </c>
      <c r="M131" s="122">
        <v>0</v>
      </c>
      <c r="N131" s="122">
        <v>0</v>
      </c>
      <c r="O131" s="122">
        <v>0</v>
      </c>
      <c r="P131" s="122">
        <v>0</v>
      </c>
      <c r="Q131" s="120">
        <f t="shared" si="32"/>
        <v>3000</v>
      </c>
      <c r="R131" s="138">
        <f t="shared" si="33"/>
        <v>0</v>
      </c>
      <c r="S131" s="120">
        <f t="shared" si="34"/>
        <v>3000</v>
      </c>
      <c r="T131" s="120">
        <f t="shared" si="35"/>
        <v>0</v>
      </c>
      <c r="U131" s="120">
        <f t="shared" si="36"/>
        <v>0</v>
      </c>
      <c r="V131" s="120">
        <f t="shared" si="37"/>
        <v>3000</v>
      </c>
      <c r="W131" s="120">
        <f t="shared" si="38"/>
        <v>0</v>
      </c>
      <c r="X131" s="120">
        <f t="shared" si="39"/>
        <v>0</v>
      </c>
    </row>
    <row r="132" spans="1:24" s="65" customFormat="1" ht="12.75" customHeight="1">
      <c r="A132" s="109" t="s">
        <v>1851</v>
      </c>
      <c r="B132" s="47" t="s">
        <v>1852</v>
      </c>
      <c r="C132" s="122">
        <v>0</v>
      </c>
      <c r="D132" s="122">
        <v>0</v>
      </c>
      <c r="E132" s="122">
        <v>0</v>
      </c>
      <c r="F132" s="122">
        <v>0</v>
      </c>
      <c r="G132" s="122">
        <v>0</v>
      </c>
      <c r="H132" s="122">
        <v>0</v>
      </c>
      <c r="I132" s="122">
        <v>0</v>
      </c>
      <c r="J132" s="120">
        <f t="shared" si="31"/>
        <v>0</v>
      </c>
      <c r="K132" s="122">
        <v>0</v>
      </c>
      <c r="L132" s="122">
        <v>0</v>
      </c>
      <c r="M132" s="122">
        <v>1985716.31</v>
      </c>
      <c r="N132" s="122">
        <v>0</v>
      </c>
      <c r="O132" s="122">
        <v>0</v>
      </c>
      <c r="P132" s="122">
        <v>0</v>
      </c>
      <c r="Q132" s="120">
        <f t="shared" si="32"/>
        <v>1985716.31</v>
      </c>
      <c r="R132" s="138">
        <f t="shared" si="33"/>
        <v>0</v>
      </c>
      <c r="S132" s="120">
        <f t="shared" si="34"/>
        <v>6485716.3099999996</v>
      </c>
      <c r="T132" s="120">
        <f t="shared" si="35"/>
        <v>0</v>
      </c>
      <c r="U132" s="120">
        <f t="shared" si="36"/>
        <v>4500000</v>
      </c>
      <c r="V132" s="120">
        <f t="shared" si="37"/>
        <v>1985716.31</v>
      </c>
      <c r="W132" s="120">
        <f t="shared" si="38"/>
        <v>1985716.31</v>
      </c>
      <c r="X132" s="120">
        <f t="shared" si="39"/>
        <v>-4500000</v>
      </c>
    </row>
    <row r="133" spans="1:24" s="65" customFormat="1" ht="12.75" customHeight="1">
      <c r="A133" s="109" t="s">
        <v>5397</v>
      </c>
      <c r="B133" s="47" t="s">
        <v>5396</v>
      </c>
      <c r="C133" s="122">
        <v>0</v>
      </c>
      <c r="D133" s="122">
        <v>0</v>
      </c>
      <c r="E133" s="122">
        <v>0</v>
      </c>
      <c r="F133" s="122">
        <v>0</v>
      </c>
      <c r="G133" s="122">
        <v>0</v>
      </c>
      <c r="H133" s="122">
        <v>0</v>
      </c>
      <c r="I133" s="122">
        <v>0</v>
      </c>
      <c r="J133" s="120">
        <f t="shared" si="31"/>
        <v>0</v>
      </c>
      <c r="K133" s="122">
        <v>0</v>
      </c>
      <c r="L133" s="122">
        <v>0</v>
      </c>
      <c r="M133" s="122">
        <v>0</v>
      </c>
      <c r="N133" s="122">
        <v>0</v>
      </c>
      <c r="O133" s="122">
        <v>0</v>
      </c>
      <c r="P133" s="122">
        <v>60854200</v>
      </c>
      <c r="Q133" s="120">
        <f t="shared" si="32"/>
        <v>60854200</v>
      </c>
      <c r="R133" s="138">
        <f t="shared" si="33"/>
        <v>0</v>
      </c>
      <c r="S133" s="120">
        <f t="shared" si="34"/>
        <v>0</v>
      </c>
      <c r="T133" s="120">
        <f t="shared" si="35"/>
        <v>60854200</v>
      </c>
      <c r="U133" s="120">
        <f t="shared" si="36"/>
        <v>0</v>
      </c>
      <c r="V133" s="120">
        <f t="shared" si="37"/>
        <v>60854200</v>
      </c>
      <c r="W133" s="120">
        <f t="shared" si="38"/>
        <v>60854200</v>
      </c>
      <c r="X133" s="120">
        <f t="shared" si="39"/>
        <v>60854200</v>
      </c>
    </row>
    <row r="134" spans="1:24" s="65" customFormat="1" ht="12.75" customHeight="1">
      <c r="A134" s="109" t="s">
        <v>3152</v>
      </c>
      <c r="B134" s="47" t="s">
        <v>3151</v>
      </c>
      <c r="C134" s="122">
        <v>0</v>
      </c>
      <c r="D134" s="122">
        <v>0</v>
      </c>
      <c r="E134" s="122">
        <v>0</v>
      </c>
      <c r="F134" s="122">
        <v>0</v>
      </c>
      <c r="G134" s="122">
        <v>0</v>
      </c>
      <c r="H134" s="122">
        <v>0</v>
      </c>
      <c r="I134" s="122">
        <v>0</v>
      </c>
      <c r="J134" s="120">
        <f t="shared" si="31"/>
        <v>0</v>
      </c>
      <c r="K134" s="122">
        <v>0</v>
      </c>
      <c r="L134" s="122">
        <v>0</v>
      </c>
      <c r="M134" s="122">
        <v>0</v>
      </c>
      <c r="N134" s="122">
        <v>0</v>
      </c>
      <c r="O134" s="122">
        <v>0</v>
      </c>
      <c r="P134" s="122">
        <v>1534</v>
      </c>
      <c r="Q134" s="120">
        <f t="shared" si="32"/>
        <v>1534</v>
      </c>
      <c r="R134" s="138">
        <f t="shared" si="33"/>
        <v>0</v>
      </c>
      <c r="S134" s="120">
        <f t="shared" si="34"/>
        <v>0</v>
      </c>
      <c r="T134" s="120">
        <f t="shared" si="35"/>
        <v>1534</v>
      </c>
      <c r="U134" s="120">
        <f t="shared" si="36"/>
        <v>0</v>
      </c>
      <c r="V134" s="120">
        <f t="shared" si="37"/>
        <v>1534</v>
      </c>
      <c r="W134" s="120">
        <f t="shared" si="38"/>
        <v>1534</v>
      </c>
      <c r="X134" s="120">
        <f t="shared" si="39"/>
        <v>1534</v>
      </c>
    </row>
    <row r="135" spans="1:24" s="65" customFormat="1" ht="12.75" customHeight="1">
      <c r="A135" s="109" t="s">
        <v>4052</v>
      </c>
      <c r="B135" s="47" t="s">
        <v>4053</v>
      </c>
      <c r="C135" s="122">
        <v>0</v>
      </c>
      <c r="D135" s="122">
        <v>0</v>
      </c>
      <c r="E135" s="122">
        <v>0</v>
      </c>
      <c r="F135" s="122">
        <v>0</v>
      </c>
      <c r="G135" s="122">
        <v>0</v>
      </c>
      <c r="H135" s="122">
        <v>0</v>
      </c>
      <c r="I135" s="122">
        <v>0</v>
      </c>
      <c r="J135" s="120">
        <f t="shared" si="31"/>
        <v>0</v>
      </c>
      <c r="K135" s="122">
        <v>0</v>
      </c>
      <c r="L135" s="122">
        <v>0</v>
      </c>
      <c r="M135" s="122">
        <v>0</v>
      </c>
      <c r="N135" s="122">
        <v>0</v>
      </c>
      <c r="O135" s="122">
        <v>45000</v>
      </c>
      <c r="P135" s="122">
        <v>0</v>
      </c>
      <c r="Q135" s="120">
        <f t="shared" si="32"/>
        <v>45000</v>
      </c>
      <c r="R135" s="138">
        <f t="shared" si="33"/>
        <v>0</v>
      </c>
      <c r="S135" s="120">
        <f t="shared" si="34"/>
        <v>45000</v>
      </c>
      <c r="T135" s="120">
        <f t="shared" si="35"/>
        <v>0</v>
      </c>
      <c r="U135" s="120">
        <f t="shared" si="36"/>
        <v>0</v>
      </c>
      <c r="V135" s="120">
        <f t="shared" si="37"/>
        <v>45000</v>
      </c>
      <c r="W135" s="120">
        <f t="shared" si="38"/>
        <v>45000</v>
      </c>
      <c r="X135" s="120">
        <f t="shared" si="39"/>
        <v>0</v>
      </c>
    </row>
    <row r="136" spans="1:24" s="65" customFormat="1" ht="12.75" customHeight="1">
      <c r="A136" s="109" t="s">
        <v>4419</v>
      </c>
      <c r="B136" s="47" t="s">
        <v>4420</v>
      </c>
      <c r="C136" s="122">
        <v>0</v>
      </c>
      <c r="D136" s="122">
        <v>0</v>
      </c>
      <c r="E136" s="122">
        <v>0</v>
      </c>
      <c r="F136" s="122">
        <v>0</v>
      </c>
      <c r="G136" s="122">
        <v>0</v>
      </c>
      <c r="H136" s="122">
        <v>0</v>
      </c>
      <c r="I136" s="122">
        <v>0</v>
      </c>
      <c r="J136" s="120">
        <f t="shared" si="31"/>
        <v>0</v>
      </c>
      <c r="K136" s="122">
        <v>0</v>
      </c>
      <c r="L136" s="122">
        <v>0</v>
      </c>
      <c r="M136" s="122">
        <v>0</v>
      </c>
      <c r="N136" s="122">
        <v>0</v>
      </c>
      <c r="O136" s="122">
        <v>0</v>
      </c>
      <c r="P136" s="122">
        <v>0</v>
      </c>
      <c r="Q136" s="120">
        <f t="shared" si="32"/>
        <v>0</v>
      </c>
      <c r="R136" s="138">
        <f t="shared" si="33"/>
        <v>0</v>
      </c>
      <c r="S136" s="120">
        <f t="shared" si="34"/>
        <v>2430</v>
      </c>
      <c r="T136" s="120">
        <f t="shared" si="35"/>
        <v>0</v>
      </c>
      <c r="U136" s="120">
        <f t="shared" si="36"/>
        <v>2430</v>
      </c>
      <c r="V136" s="120">
        <f t="shared" si="37"/>
        <v>0</v>
      </c>
      <c r="W136" s="120">
        <f t="shared" si="38"/>
        <v>0</v>
      </c>
      <c r="X136" s="120">
        <f t="shared" si="39"/>
        <v>-2430</v>
      </c>
    </row>
    <row r="137" spans="1:24" s="65" customFormat="1" ht="12.75" customHeight="1">
      <c r="A137" s="109" t="s">
        <v>4421</v>
      </c>
      <c r="B137" s="47" t="s">
        <v>4422</v>
      </c>
      <c r="C137" s="122">
        <v>0</v>
      </c>
      <c r="D137" s="122">
        <v>0</v>
      </c>
      <c r="E137" s="122">
        <v>0</v>
      </c>
      <c r="F137" s="122">
        <v>0</v>
      </c>
      <c r="G137" s="122">
        <v>0</v>
      </c>
      <c r="H137" s="122">
        <v>0</v>
      </c>
      <c r="I137" s="122">
        <v>0</v>
      </c>
      <c r="J137" s="120">
        <f t="shared" si="31"/>
        <v>0</v>
      </c>
      <c r="K137" s="122">
        <v>0</v>
      </c>
      <c r="L137" s="122">
        <v>0</v>
      </c>
      <c r="M137" s="122">
        <v>0</v>
      </c>
      <c r="N137" s="122">
        <v>0</v>
      </c>
      <c r="O137" s="122">
        <v>0</v>
      </c>
      <c r="P137" s="122">
        <v>0</v>
      </c>
      <c r="Q137" s="120">
        <f t="shared" si="32"/>
        <v>0</v>
      </c>
      <c r="R137" s="138">
        <f t="shared" si="33"/>
        <v>0</v>
      </c>
      <c r="S137" s="120">
        <f t="shared" si="34"/>
        <v>1664000</v>
      </c>
      <c r="T137" s="120">
        <f t="shared" si="35"/>
        <v>-1664000</v>
      </c>
      <c r="U137" s="120">
        <f t="shared" si="36"/>
        <v>0</v>
      </c>
      <c r="V137" s="120">
        <f t="shared" si="37"/>
        <v>0</v>
      </c>
      <c r="W137" s="120">
        <f t="shared" si="38"/>
        <v>0</v>
      </c>
      <c r="X137" s="120">
        <f t="shared" si="39"/>
        <v>-1664000</v>
      </c>
    </row>
    <row r="138" spans="1:24" s="65" customFormat="1" ht="12.75" customHeight="1">
      <c r="A138" s="109" t="s">
        <v>4763</v>
      </c>
      <c r="B138" s="47" t="s">
        <v>4764</v>
      </c>
      <c r="C138" s="122">
        <v>0</v>
      </c>
      <c r="D138" s="122">
        <v>0</v>
      </c>
      <c r="E138" s="122">
        <v>0</v>
      </c>
      <c r="F138" s="122">
        <v>0</v>
      </c>
      <c r="G138" s="122">
        <v>0</v>
      </c>
      <c r="H138" s="122">
        <v>0</v>
      </c>
      <c r="I138" s="122">
        <v>0</v>
      </c>
      <c r="J138" s="120">
        <f t="shared" si="31"/>
        <v>0</v>
      </c>
      <c r="K138" s="122">
        <v>0</v>
      </c>
      <c r="L138" s="122">
        <v>0</v>
      </c>
      <c r="M138" s="122">
        <v>0</v>
      </c>
      <c r="N138" s="122">
        <v>0</v>
      </c>
      <c r="O138" s="122">
        <v>0</v>
      </c>
      <c r="P138" s="122">
        <v>0</v>
      </c>
      <c r="Q138" s="120">
        <f t="shared" si="32"/>
        <v>0</v>
      </c>
      <c r="R138" s="138">
        <f t="shared" si="33"/>
        <v>0</v>
      </c>
      <c r="S138" s="120">
        <f t="shared" si="34"/>
        <v>5200</v>
      </c>
      <c r="T138" s="120">
        <f t="shared" si="35"/>
        <v>0</v>
      </c>
      <c r="U138" s="120">
        <f t="shared" si="36"/>
        <v>5200</v>
      </c>
      <c r="V138" s="120">
        <f t="shared" si="37"/>
        <v>0</v>
      </c>
      <c r="W138" s="120">
        <f t="shared" si="38"/>
        <v>0</v>
      </c>
      <c r="X138" s="120">
        <f t="shared" si="39"/>
        <v>-5200</v>
      </c>
    </row>
    <row r="139" spans="1:24" s="65" customFormat="1" ht="12.75" customHeight="1">
      <c r="A139" s="109" t="s">
        <v>4765</v>
      </c>
      <c r="B139" s="47" t="s">
        <v>4766</v>
      </c>
      <c r="C139" s="122">
        <v>0</v>
      </c>
      <c r="D139" s="122">
        <v>0</v>
      </c>
      <c r="E139" s="122">
        <v>0</v>
      </c>
      <c r="F139" s="122">
        <v>0</v>
      </c>
      <c r="G139" s="122">
        <v>0</v>
      </c>
      <c r="H139" s="122">
        <v>0</v>
      </c>
      <c r="I139" s="122">
        <v>0</v>
      </c>
      <c r="J139" s="120">
        <f t="shared" si="31"/>
        <v>0</v>
      </c>
      <c r="K139" s="122">
        <v>0</v>
      </c>
      <c r="L139" s="122">
        <v>0</v>
      </c>
      <c r="M139" s="122">
        <v>0</v>
      </c>
      <c r="N139" s="122">
        <v>0</v>
      </c>
      <c r="O139" s="122">
        <v>0</v>
      </c>
      <c r="P139" s="122">
        <v>0</v>
      </c>
      <c r="Q139" s="120">
        <f t="shared" si="32"/>
        <v>0</v>
      </c>
      <c r="R139" s="138">
        <f t="shared" si="33"/>
        <v>0</v>
      </c>
      <c r="S139" s="120">
        <f t="shared" si="34"/>
        <v>10000</v>
      </c>
      <c r="T139" s="120">
        <f t="shared" si="35"/>
        <v>0</v>
      </c>
      <c r="U139" s="120">
        <f t="shared" si="36"/>
        <v>10000</v>
      </c>
      <c r="V139" s="120">
        <f t="shared" si="37"/>
        <v>0</v>
      </c>
      <c r="W139" s="120">
        <f t="shared" si="38"/>
        <v>0</v>
      </c>
      <c r="X139" s="120">
        <f t="shared" si="39"/>
        <v>-10000</v>
      </c>
    </row>
    <row r="140" spans="1:24" s="65" customFormat="1" ht="12.75" customHeight="1">
      <c r="A140" s="109" t="s">
        <v>4859</v>
      </c>
      <c r="B140" s="47" t="s">
        <v>4860</v>
      </c>
      <c r="C140" s="122">
        <v>0</v>
      </c>
      <c r="D140" s="122">
        <v>0</v>
      </c>
      <c r="E140" s="122">
        <v>0</v>
      </c>
      <c r="F140" s="122">
        <v>0</v>
      </c>
      <c r="G140" s="122">
        <v>0</v>
      </c>
      <c r="H140" s="122">
        <v>0</v>
      </c>
      <c r="I140" s="122">
        <v>0</v>
      </c>
      <c r="J140" s="120">
        <f t="shared" si="31"/>
        <v>0</v>
      </c>
      <c r="K140" s="122">
        <v>0</v>
      </c>
      <c r="L140" s="122">
        <v>0</v>
      </c>
      <c r="M140" s="122">
        <v>0</v>
      </c>
      <c r="N140" s="122">
        <v>0</v>
      </c>
      <c r="O140" s="122">
        <v>0</v>
      </c>
      <c r="P140" s="122">
        <v>0</v>
      </c>
      <c r="Q140" s="120">
        <f t="shared" si="32"/>
        <v>0</v>
      </c>
      <c r="R140" s="138">
        <f t="shared" si="33"/>
        <v>0</v>
      </c>
      <c r="S140" s="120">
        <f t="shared" si="34"/>
        <v>0</v>
      </c>
      <c r="T140" s="120">
        <f t="shared" si="35"/>
        <v>4617124.8</v>
      </c>
      <c r="U140" s="120">
        <f t="shared" si="36"/>
        <v>4617124.8</v>
      </c>
      <c r="V140" s="120">
        <f t="shared" si="37"/>
        <v>0</v>
      </c>
      <c r="W140" s="120">
        <f t="shared" si="38"/>
        <v>0</v>
      </c>
      <c r="X140" s="120">
        <f t="shared" si="39"/>
        <v>0</v>
      </c>
    </row>
    <row r="141" spans="1:24" s="65" customFormat="1" ht="12.75" customHeight="1">
      <c r="A141" s="109" t="s">
        <v>4923</v>
      </c>
      <c r="B141" s="47" t="s">
        <v>4924</v>
      </c>
      <c r="C141" s="122">
        <v>0</v>
      </c>
      <c r="D141" s="122">
        <v>0</v>
      </c>
      <c r="E141" s="122">
        <v>0</v>
      </c>
      <c r="F141" s="122">
        <v>0</v>
      </c>
      <c r="G141" s="122">
        <v>0</v>
      </c>
      <c r="H141" s="122">
        <v>0</v>
      </c>
      <c r="I141" s="122">
        <v>0</v>
      </c>
      <c r="J141" s="120">
        <f t="shared" si="31"/>
        <v>0</v>
      </c>
      <c r="K141" s="122">
        <v>0</v>
      </c>
      <c r="L141" s="122">
        <v>0</v>
      </c>
      <c r="M141" s="122">
        <v>0</v>
      </c>
      <c r="N141" s="122">
        <v>0</v>
      </c>
      <c r="O141" s="122">
        <v>0</v>
      </c>
      <c r="P141" s="122">
        <v>6000</v>
      </c>
      <c r="Q141" s="120">
        <f t="shared" si="32"/>
        <v>6000</v>
      </c>
      <c r="R141" s="138">
        <f t="shared" si="33"/>
        <v>0</v>
      </c>
      <c r="S141" s="120">
        <f t="shared" si="34"/>
        <v>0</v>
      </c>
      <c r="T141" s="120">
        <f t="shared" si="35"/>
        <v>6000</v>
      </c>
      <c r="U141" s="120">
        <f t="shared" si="36"/>
        <v>0</v>
      </c>
      <c r="V141" s="120">
        <f t="shared" si="37"/>
        <v>6000</v>
      </c>
      <c r="W141" s="120">
        <f t="shared" si="38"/>
        <v>6000</v>
      </c>
      <c r="X141" s="120">
        <f t="shared" si="39"/>
        <v>6000</v>
      </c>
    </row>
    <row r="142" spans="1:24" s="65" customFormat="1" ht="12.75" customHeight="1">
      <c r="A142" s="109" t="s">
        <v>1575</v>
      </c>
      <c r="B142" s="47" t="s">
        <v>46</v>
      </c>
      <c r="C142" s="122">
        <v>0</v>
      </c>
      <c r="D142" s="122">
        <v>0</v>
      </c>
      <c r="E142" s="122">
        <v>0</v>
      </c>
      <c r="F142" s="122">
        <v>0</v>
      </c>
      <c r="G142" s="122">
        <v>0</v>
      </c>
      <c r="H142" s="122">
        <v>10000</v>
      </c>
      <c r="I142" s="122">
        <v>2000</v>
      </c>
      <c r="J142" s="120">
        <f t="shared" si="31"/>
        <v>12000</v>
      </c>
      <c r="K142" s="122">
        <v>0</v>
      </c>
      <c r="L142" s="122">
        <v>0</v>
      </c>
      <c r="M142" s="122">
        <v>0</v>
      </c>
      <c r="N142" s="122">
        <v>0</v>
      </c>
      <c r="O142" s="122">
        <v>0</v>
      </c>
      <c r="P142" s="122">
        <v>0</v>
      </c>
      <c r="Q142" s="120">
        <f t="shared" si="32"/>
        <v>12000</v>
      </c>
      <c r="R142" s="138">
        <f t="shared" si="33"/>
        <v>0</v>
      </c>
      <c r="S142" s="120">
        <f t="shared" si="34"/>
        <v>12000</v>
      </c>
      <c r="T142" s="120">
        <f t="shared" si="35"/>
        <v>0</v>
      </c>
      <c r="U142" s="120">
        <f t="shared" si="36"/>
        <v>0</v>
      </c>
      <c r="V142" s="120">
        <f t="shared" si="37"/>
        <v>12000</v>
      </c>
      <c r="W142" s="120">
        <f t="shared" si="38"/>
        <v>0</v>
      </c>
      <c r="X142" s="120">
        <f t="shared" si="39"/>
        <v>0</v>
      </c>
    </row>
    <row r="143" spans="1:24" s="65" customFormat="1" ht="12.75" customHeight="1">
      <c r="A143" s="109" t="s">
        <v>3346</v>
      </c>
      <c r="B143" s="47" t="s">
        <v>3368</v>
      </c>
      <c r="C143" s="122">
        <v>0</v>
      </c>
      <c r="D143" s="122">
        <v>0</v>
      </c>
      <c r="E143" s="122">
        <v>0</v>
      </c>
      <c r="F143" s="122">
        <v>0</v>
      </c>
      <c r="G143" s="122">
        <v>0</v>
      </c>
      <c r="H143" s="122">
        <v>0</v>
      </c>
      <c r="I143" s="122">
        <v>0</v>
      </c>
      <c r="J143" s="120">
        <f t="shared" si="31"/>
        <v>0</v>
      </c>
      <c r="K143" s="122">
        <v>0</v>
      </c>
      <c r="L143" s="122">
        <v>0</v>
      </c>
      <c r="M143" s="122">
        <v>0</v>
      </c>
      <c r="N143" s="122">
        <v>10000</v>
      </c>
      <c r="O143" s="122">
        <v>0</v>
      </c>
      <c r="P143" s="122">
        <v>0</v>
      </c>
      <c r="Q143" s="120">
        <f t="shared" si="32"/>
        <v>10000</v>
      </c>
      <c r="R143" s="138">
        <f t="shared" si="33"/>
        <v>0</v>
      </c>
      <c r="S143" s="120">
        <f t="shared" si="34"/>
        <v>10000</v>
      </c>
      <c r="T143" s="120">
        <f t="shared" si="35"/>
        <v>0</v>
      </c>
      <c r="U143" s="120">
        <f t="shared" si="36"/>
        <v>0</v>
      </c>
      <c r="V143" s="120">
        <f t="shared" si="37"/>
        <v>10000</v>
      </c>
      <c r="W143" s="120">
        <f t="shared" si="38"/>
        <v>10000</v>
      </c>
      <c r="X143" s="120">
        <f t="shared" si="39"/>
        <v>0</v>
      </c>
    </row>
    <row r="144" spans="1:24" s="65" customFormat="1" ht="12.75" customHeight="1">
      <c r="A144" s="109" t="s">
        <v>1576</v>
      </c>
      <c r="B144" s="47" t="s">
        <v>45</v>
      </c>
      <c r="C144" s="122">
        <v>0</v>
      </c>
      <c r="D144" s="122">
        <v>0</v>
      </c>
      <c r="E144" s="122">
        <v>0</v>
      </c>
      <c r="F144" s="122">
        <v>0</v>
      </c>
      <c r="G144" s="122">
        <v>0</v>
      </c>
      <c r="H144" s="122">
        <v>2000</v>
      </c>
      <c r="I144" s="122">
        <v>2400</v>
      </c>
      <c r="J144" s="120">
        <f t="shared" si="31"/>
        <v>4400</v>
      </c>
      <c r="K144" s="122">
        <v>0</v>
      </c>
      <c r="L144" s="122">
        <v>0</v>
      </c>
      <c r="M144" s="122">
        <v>0</v>
      </c>
      <c r="N144" s="122">
        <v>0</v>
      </c>
      <c r="O144" s="122">
        <v>0</v>
      </c>
      <c r="P144" s="122">
        <v>0</v>
      </c>
      <c r="Q144" s="120">
        <f t="shared" si="32"/>
        <v>4400</v>
      </c>
      <c r="R144" s="138">
        <f t="shared" si="33"/>
        <v>0</v>
      </c>
      <c r="S144" s="120">
        <f t="shared" si="34"/>
        <v>4400</v>
      </c>
      <c r="T144" s="120">
        <f t="shared" si="35"/>
        <v>0</v>
      </c>
      <c r="U144" s="120">
        <f t="shared" si="36"/>
        <v>0</v>
      </c>
      <c r="V144" s="120">
        <f t="shared" si="37"/>
        <v>4400</v>
      </c>
      <c r="W144" s="120">
        <f t="shared" si="38"/>
        <v>0</v>
      </c>
      <c r="X144" s="120">
        <f t="shared" si="39"/>
        <v>0</v>
      </c>
    </row>
    <row r="145" spans="1:24" s="65" customFormat="1" ht="12.75" customHeight="1">
      <c r="A145" s="109" t="s">
        <v>1577</v>
      </c>
      <c r="B145" s="47" t="s">
        <v>47</v>
      </c>
      <c r="C145" s="122">
        <v>0</v>
      </c>
      <c r="D145" s="122">
        <v>0</v>
      </c>
      <c r="E145" s="122">
        <v>0</v>
      </c>
      <c r="F145" s="122">
        <v>0</v>
      </c>
      <c r="G145" s="122">
        <v>0</v>
      </c>
      <c r="H145" s="122">
        <v>500</v>
      </c>
      <c r="I145" s="122">
        <v>0</v>
      </c>
      <c r="J145" s="120">
        <f t="shared" si="31"/>
        <v>500</v>
      </c>
      <c r="K145" s="122">
        <v>0</v>
      </c>
      <c r="L145" s="122">
        <v>0</v>
      </c>
      <c r="M145" s="122">
        <v>0</v>
      </c>
      <c r="N145" s="122">
        <v>0</v>
      </c>
      <c r="O145" s="122">
        <v>0</v>
      </c>
      <c r="P145" s="122">
        <v>0</v>
      </c>
      <c r="Q145" s="120">
        <f t="shared" si="32"/>
        <v>500</v>
      </c>
      <c r="R145" s="138">
        <f t="shared" si="33"/>
        <v>0</v>
      </c>
      <c r="S145" s="120">
        <f t="shared" si="34"/>
        <v>500</v>
      </c>
      <c r="T145" s="120">
        <f t="shared" si="35"/>
        <v>0</v>
      </c>
      <c r="U145" s="120">
        <f t="shared" si="36"/>
        <v>0</v>
      </c>
      <c r="V145" s="120">
        <f t="shared" si="37"/>
        <v>500</v>
      </c>
      <c r="W145" s="120">
        <f t="shared" si="38"/>
        <v>0</v>
      </c>
      <c r="X145" s="120">
        <f t="shared" si="39"/>
        <v>0</v>
      </c>
    </row>
    <row r="146" spans="1:24" s="65" customFormat="1" ht="12.75" customHeight="1">
      <c r="A146" s="109" t="s">
        <v>4921</v>
      </c>
      <c r="B146" s="47" t="s">
        <v>4947</v>
      </c>
      <c r="C146" s="122">
        <v>0</v>
      </c>
      <c r="D146" s="122">
        <v>0</v>
      </c>
      <c r="E146" s="122">
        <v>0</v>
      </c>
      <c r="F146" s="122">
        <v>0</v>
      </c>
      <c r="G146" s="122">
        <v>0</v>
      </c>
      <c r="H146" s="122">
        <v>0</v>
      </c>
      <c r="I146" s="122">
        <v>0</v>
      </c>
      <c r="J146" s="120">
        <f t="shared" si="31"/>
        <v>0</v>
      </c>
      <c r="K146" s="122">
        <v>0</v>
      </c>
      <c r="L146" s="122">
        <v>0</v>
      </c>
      <c r="M146" s="122">
        <v>0</v>
      </c>
      <c r="N146" s="122">
        <v>0</v>
      </c>
      <c r="O146" s="122">
        <v>0</v>
      </c>
      <c r="P146" s="122">
        <v>10000</v>
      </c>
      <c r="Q146" s="120">
        <f t="shared" si="32"/>
        <v>10000</v>
      </c>
      <c r="R146" s="138">
        <f t="shared" si="33"/>
        <v>0</v>
      </c>
      <c r="S146" s="120">
        <f t="shared" si="34"/>
        <v>0</v>
      </c>
      <c r="T146" s="120">
        <f t="shared" si="35"/>
        <v>10000</v>
      </c>
      <c r="U146" s="120">
        <f t="shared" si="36"/>
        <v>0</v>
      </c>
      <c r="V146" s="120">
        <f t="shared" si="37"/>
        <v>10000</v>
      </c>
      <c r="W146" s="120">
        <f t="shared" si="38"/>
        <v>10000</v>
      </c>
      <c r="X146" s="120">
        <f t="shared" si="39"/>
        <v>10000</v>
      </c>
    </row>
    <row r="147" spans="1:24" s="65" customFormat="1" ht="12.75" customHeight="1">
      <c r="A147" s="109" t="s">
        <v>3124</v>
      </c>
      <c r="B147" s="47" t="s">
        <v>3370</v>
      </c>
      <c r="C147" s="122">
        <v>0</v>
      </c>
      <c r="D147" s="122">
        <v>0</v>
      </c>
      <c r="E147" s="122">
        <v>0</v>
      </c>
      <c r="F147" s="122">
        <v>0</v>
      </c>
      <c r="G147" s="122">
        <v>0</v>
      </c>
      <c r="H147" s="122">
        <v>0</v>
      </c>
      <c r="I147" s="122">
        <v>0</v>
      </c>
      <c r="J147" s="120">
        <f t="shared" si="31"/>
        <v>0</v>
      </c>
      <c r="K147" s="122">
        <v>0</v>
      </c>
      <c r="L147" s="122">
        <v>0</v>
      </c>
      <c r="M147" s="122">
        <v>0</v>
      </c>
      <c r="N147" s="122">
        <v>0</v>
      </c>
      <c r="O147" s="122">
        <v>0</v>
      </c>
      <c r="P147" s="122">
        <v>0</v>
      </c>
      <c r="Q147" s="120">
        <f t="shared" si="32"/>
        <v>0</v>
      </c>
      <c r="R147" s="138">
        <f t="shared" si="33"/>
        <v>0</v>
      </c>
      <c r="S147" s="120">
        <f t="shared" si="34"/>
        <v>397500</v>
      </c>
      <c r="T147" s="120">
        <f t="shared" si="35"/>
        <v>4200000</v>
      </c>
      <c r="U147" s="120">
        <f t="shared" si="36"/>
        <v>4597500</v>
      </c>
      <c r="V147" s="120">
        <f t="shared" si="37"/>
        <v>0</v>
      </c>
      <c r="W147" s="120">
        <f t="shared" si="38"/>
        <v>0</v>
      </c>
      <c r="X147" s="120">
        <f t="shared" si="39"/>
        <v>-397500</v>
      </c>
    </row>
    <row r="148" spans="1:24" s="65" customFormat="1" ht="12.75" customHeight="1">
      <c r="A148" s="109" t="s">
        <v>1578</v>
      </c>
      <c r="B148" s="47" t="s">
        <v>138</v>
      </c>
      <c r="C148" s="122">
        <v>0</v>
      </c>
      <c r="D148" s="122">
        <v>0</v>
      </c>
      <c r="E148" s="122">
        <v>0</v>
      </c>
      <c r="F148" s="122">
        <v>0</v>
      </c>
      <c r="G148" s="122">
        <v>48000</v>
      </c>
      <c r="H148" s="122">
        <v>0</v>
      </c>
      <c r="I148" s="122">
        <v>0</v>
      </c>
      <c r="J148" s="120">
        <f t="shared" si="31"/>
        <v>48000</v>
      </c>
      <c r="K148" s="122">
        <v>0</v>
      </c>
      <c r="L148" s="122">
        <v>0</v>
      </c>
      <c r="M148" s="122">
        <v>0</v>
      </c>
      <c r="N148" s="122">
        <v>0</v>
      </c>
      <c r="O148" s="122">
        <v>0</v>
      </c>
      <c r="P148" s="122">
        <v>0</v>
      </c>
      <c r="Q148" s="120">
        <f t="shared" si="32"/>
        <v>48000</v>
      </c>
      <c r="R148" s="138">
        <f t="shared" si="33"/>
        <v>0</v>
      </c>
      <c r="S148" s="120">
        <f t="shared" si="34"/>
        <v>48000</v>
      </c>
      <c r="T148" s="120">
        <f t="shared" si="35"/>
        <v>0</v>
      </c>
      <c r="U148" s="120">
        <f t="shared" si="36"/>
        <v>0</v>
      </c>
      <c r="V148" s="120">
        <f t="shared" si="37"/>
        <v>48000</v>
      </c>
      <c r="W148" s="120">
        <f t="shared" si="38"/>
        <v>0</v>
      </c>
      <c r="X148" s="120">
        <f t="shared" si="39"/>
        <v>0</v>
      </c>
    </row>
    <row r="149" spans="1:24" s="65" customFormat="1" ht="12.75" customHeight="1">
      <c r="A149" s="109" t="s">
        <v>2693</v>
      </c>
      <c r="B149" s="47" t="s">
        <v>2858</v>
      </c>
      <c r="C149" s="122">
        <v>0</v>
      </c>
      <c r="D149" s="122">
        <v>0</v>
      </c>
      <c r="E149" s="122">
        <v>0</v>
      </c>
      <c r="F149" s="122">
        <v>0</v>
      </c>
      <c r="G149" s="122">
        <v>0</v>
      </c>
      <c r="H149" s="122">
        <v>0</v>
      </c>
      <c r="I149" s="122">
        <v>0</v>
      </c>
      <c r="J149" s="120">
        <f t="shared" ref="J149:J180" si="40">SUM(C149:I149)</f>
        <v>0</v>
      </c>
      <c r="K149" s="122">
        <v>0</v>
      </c>
      <c r="L149" s="122">
        <v>0</v>
      </c>
      <c r="M149" s="122">
        <v>0</v>
      </c>
      <c r="N149" s="122">
        <v>6520</v>
      </c>
      <c r="O149" s="122">
        <v>0</v>
      </c>
      <c r="P149" s="122">
        <v>5200</v>
      </c>
      <c r="Q149" s="120">
        <f t="shared" ref="Q149:Q180" si="41">SUM(J149:P149)</f>
        <v>11720</v>
      </c>
      <c r="R149" s="138">
        <f t="shared" ref="R149:R180" si="42">V149-Q149</f>
        <v>0</v>
      </c>
      <c r="S149" s="120">
        <f t="shared" ref="S149:S180" si="43">VLOOKUP(A149,pasbalact,3,FALSE)</f>
        <v>6520</v>
      </c>
      <c r="T149" s="120">
        <f t="shared" ref="T149:T180" si="44">VLOOKUP(A149,pasbalact,5,FALSE)</f>
        <v>5200</v>
      </c>
      <c r="U149" s="120">
        <f t="shared" ref="U149:U180" si="45">VLOOKUP(A149,pasbalact,4,FALSE)</f>
        <v>0</v>
      </c>
      <c r="V149" s="120">
        <f t="shared" ref="V149:V180" si="46">VLOOKUP(A149,pasbalact,7,FALSE)</f>
        <v>11720</v>
      </c>
      <c r="W149" s="120">
        <f t="shared" ref="W149:W180" si="47">SUM(K149:P149)</f>
        <v>11720</v>
      </c>
      <c r="X149" s="120">
        <f t="shared" ref="X149:X180" si="48">VLOOKUP(A149,pasbalact,6,FALSE)</f>
        <v>5200</v>
      </c>
    </row>
    <row r="150" spans="1:24" s="65" customFormat="1" ht="12.75" customHeight="1">
      <c r="A150" s="109" t="s">
        <v>1579</v>
      </c>
      <c r="B150" s="47" t="s">
        <v>50</v>
      </c>
      <c r="C150" s="122">
        <v>0</v>
      </c>
      <c r="D150" s="122">
        <v>0</v>
      </c>
      <c r="E150" s="122">
        <v>0</v>
      </c>
      <c r="F150" s="122">
        <v>0</v>
      </c>
      <c r="G150" s="122">
        <v>4712.63</v>
      </c>
      <c r="H150" s="122">
        <v>328637.37</v>
      </c>
      <c r="I150" s="122">
        <v>0</v>
      </c>
      <c r="J150" s="120">
        <f t="shared" si="40"/>
        <v>333350</v>
      </c>
      <c r="K150" s="122">
        <v>0</v>
      </c>
      <c r="L150" s="122">
        <v>0</v>
      </c>
      <c r="M150" s="122">
        <v>0</v>
      </c>
      <c r="N150" s="122">
        <v>0</v>
      </c>
      <c r="O150" s="122">
        <v>0</v>
      </c>
      <c r="P150" s="122">
        <v>0</v>
      </c>
      <c r="Q150" s="120">
        <f t="shared" si="41"/>
        <v>333350</v>
      </c>
      <c r="R150" s="138">
        <f t="shared" si="42"/>
        <v>0</v>
      </c>
      <c r="S150" s="120">
        <f t="shared" si="43"/>
        <v>333350</v>
      </c>
      <c r="T150" s="120">
        <f t="shared" si="44"/>
        <v>0</v>
      </c>
      <c r="U150" s="120">
        <f t="shared" si="45"/>
        <v>0</v>
      </c>
      <c r="V150" s="120">
        <f t="shared" si="46"/>
        <v>333350</v>
      </c>
      <c r="W150" s="120">
        <f t="shared" si="47"/>
        <v>0</v>
      </c>
      <c r="X150" s="120">
        <f t="shared" si="48"/>
        <v>0</v>
      </c>
    </row>
    <row r="151" spans="1:24" s="65" customFormat="1" ht="12.75" customHeight="1">
      <c r="A151" s="109" t="s">
        <v>1581</v>
      </c>
      <c r="B151" s="47" t="s">
        <v>3367</v>
      </c>
      <c r="C151" s="122">
        <v>0</v>
      </c>
      <c r="D151" s="122">
        <v>0</v>
      </c>
      <c r="E151" s="122">
        <v>0</v>
      </c>
      <c r="F151" s="122">
        <v>0</v>
      </c>
      <c r="G151" s="122">
        <v>0</v>
      </c>
      <c r="H151" s="122">
        <v>0</v>
      </c>
      <c r="I151" s="122">
        <v>0</v>
      </c>
      <c r="J151" s="120">
        <f t="shared" si="40"/>
        <v>0</v>
      </c>
      <c r="K151" s="122">
        <v>42000</v>
      </c>
      <c r="L151" s="122">
        <v>0</v>
      </c>
      <c r="M151" s="122">
        <v>0</v>
      </c>
      <c r="N151" s="122">
        <v>0</v>
      </c>
      <c r="O151" s="122">
        <v>0</v>
      </c>
      <c r="P151" s="122">
        <v>0</v>
      </c>
      <c r="Q151" s="120">
        <f t="shared" si="41"/>
        <v>42000</v>
      </c>
      <c r="R151" s="138">
        <f t="shared" si="42"/>
        <v>0</v>
      </c>
      <c r="S151" s="120">
        <f t="shared" si="43"/>
        <v>42000</v>
      </c>
      <c r="T151" s="120">
        <f t="shared" si="44"/>
        <v>0</v>
      </c>
      <c r="U151" s="120">
        <f t="shared" si="45"/>
        <v>0</v>
      </c>
      <c r="V151" s="120">
        <f t="shared" si="46"/>
        <v>42000</v>
      </c>
      <c r="W151" s="120">
        <f t="shared" si="47"/>
        <v>42000</v>
      </c>
      <c r="X151" s="120">
        <f t="shared" si="48"/>
        <v>0</v>
      </c>
    </row>
    <row r="152" spans="1:24" s="65" customFormat="1" ht="12.75" customHeight="1">
      <c r="A152" s="109" t="s">
        <v>2702</v>
      </c>
      <c r="B152" s="47" t="s">
        <v>2703</v>
      </c>
      <c r="C152" s="122">
        <v>0</v>
      </c>
      <c r="D152" s="122">
        <v>0</v>
      </c>
      <c r="E152" s="122">
        <v>0</v>
      </c>
      <c r="F152" s="122">
        <v>0</v>
      </c>
      <c r="G152" s="122">
        <v>0</v>
      </c>
      <c r="H152" s="122">
        <v>0</v>
      </c>
      <c r="I152" s="122">
        <v>0</v>
      </c>
      <c r="J152" s="120">
        <f t="shared" si="40"/>
        <v>0</v>
      </c>
      <c r="K152" s="122">
        <v>0</v>
      </c>
      <c r="L152" s="122">
        <v>0</v>
      </c>
      <c r="M152" s="122">
        <v>1000000</v>
      </c>
      <c r="N152" s="122">
        <v>0</v>
      </c>
      <c r="O152" s="122">
        <v>0</v>
      </c>
      <c r="P152" s="122">
        <v>0</v>
      </c>
      <c r="Q152" s="120">
        <f t="shared" si="41"/>
        <v>1000000</v>
      </c>
      <c r="R152" s="138">
        <f t="shared" si="42"/>
        <v>0</v>
      </c>
      <c r="S152" s="120">
        <f t="shared" si="43"/>
        <v>1000000</v>
      </c>
      <c r="T152" s="120">
        <f t="shared" si="44"/>
        <v>0</v>
      </c>
      <c r="U152" s="120">
        <f t="shared" si="45"/>
        <v>0</v>
      </c>
      <c r="V152" s="120">
        <f t="shared" si="46"/>
        <v>1000000</v>
      </c>
      <c r="W152" s="120">
        <f t="shared" si="47"/>
        <v>1000000</v>
      </c>
      <c r="X152" s="120">
        <f t="shared" si="48"/>
        <v>0</v>
      </c>
    </row>
    <row r="153" spans="1:24" s="65" customFormat="1" ht="12.75" customHeight="1">
      <c r="A153" s="109" t="s">
        <v>1582</v>
      </c>
      <c r="B153" s="47" t="s">
        <v>51</v>
      </c>
      <c r="C153" s="122">
        <v>0</v>
      </c>
      <c r="D153" s="122">
        <v>0</v>
      </c>
      <c r="E153" s="122">
        <v>0</v>
      </c>
      <c r="F153" s="122">
        <v>97500</v>
      </c>
      <c r="G153" s="122">
        <v>0</v>
      </c>
      <c r="H153" s="122">
        <v>0</v>
      </c>
      <c r="I153" s="122">
        <v>0</v>
      </c>
      <c r="J153" s="120">
        <f t="shared" si="40"/>
        <v>97500</v>
      </c>
      <c r="K153" s="122">
        <v>0</v>
      </c>
      <c r="L153" s="122">
        <v>0</v>
      </c>
      <c r="M153" s="122">
        <v>0</v>
      </c>
      <c r="N153" s="122">
        <v>0</v>
      </c>
      <c r="O153" s="122">
        <v>0</v>
      </c>
      <c r="P153" s="122">
        <v>0</v>
      </c>
      <c r="Q153" s="120">
        <f t="shared" si="41"/>
        <v>97500</v>
      </c>
      <c r="R153" s="138">
        <f t="shared" si="42"/>
        <v>0</v>
      </c>
      <c r="S153" s="120">
        <f t="shared" si="43"/>
        <v>97500</v>
      </c>
      <c r="T153" s="120">
        <f t="shared" si="44"/>
        <v>0</v>
      </c>
      <c r="U153" s="120">
        <f t="shared" si="45"/>
        <v>0</v>
      </c>
      <c r="V153" s="120">
        <f t="shared" si="46"/>
        <v>97500</v>
      </c>
      <c r="W153" s="120">
        <f t="shared" si="47"/>
        <v>0</v>
      </c>
      <c r="X153" s="120">
        <f t="shared" si="48"/>
        <v>0</v>
      </c>
    </row>
    <row r="154" spans="1:24" s="65" customFormat="1" ht="12.75" customHeight="1">
      <c r="A154" s="109" t="s">
        <v>3349</v>
      </c>
      <c r="B154" s="47" t="s">
        <v>3350</v>
      </c>
      <c r="C154" s="122">
        <v>0</v>
      </c>
      <c r="D154" s="122">
        <v>0</v>
      </c>
      <c r="E154" s="122">
        <v>0</v>
      </c>
      <c r="F154" s="122">
        <v>0</v>
      </c>
      <c r="G154" s="122">
        <v>0</v>
      </c>
      <c r="H154" s="122">
        <v>0</v>
      </c>
      <c r="I154" s="122">
        <v>0</v>
      </c>
      <c r="J154" s="120">
        <f t="shared" si="40"/>
        <v>0</v>
      </c>
      <c r="K154" s="122">
        <v>0</v>
      </c>
      <c r="L154" s="122">
        <v>0</v>
      </c>
      <c r="M154" s="122">
        <v>0</v>
      </c>
      <c r="N154" s="122">
        <v>7500</v>
      </c>
      <c r="O154" s="122">
        <v>0</v>
      </c>
      <c r="P154" s="122">
        <v>0</v>
      </c>
      <c r="Q154" s="120">
        <f t="shared" si="41"/>
        <v>7500</v>
      </c>
      <c r="R154" s="138">
        <f t="shared" si="42"/>
        <v>0</v>
      </c>
      <c r="S154" s="120">
        <f t="shared" si="43"/>
        <v>7500</v>
      </c>
      <c r="T154" s="120">
        <f t="shared" si="44"/>
        <v>0</v>
      </c>
      <c r="U154" s="120">
        <f t="shared" si="45"/>
        <v>0</v>
      </c>
      <c r="V154" s="120">
        <f t="shared" si="46"/>
        <v>7500</v>
      </c>
      <c r="W154" s="120">
        <f t="shared" si="47"/>
        <v>7500</v>
      </c>
      <c r="X154" s="120">
        <f t="shared" si="48"/>
        <v>0</v>
      </c>
    </row>
    <row r="155" spans="1:24" s="65" customFormat="1" ht="12.75" customHeight="1">
      <c r="A155" s="109" t="s">
        <v>4423</v>
      </c>
      <c r="B155" s="47" t="s">
        <v>4424</v>
      </c>
      <c r="C155" s="122">
        <v>0</v>
      </c>
      <c r="D155" s="122">
        <v>0</v>
      </c>
      <c r="E155" s="122">
        <v>0</v>
      </c>
      <c r="F155" s="122">
        <v>0</v>
      </c>
      <c r="G155" s="122">
        <v>0</v>
      </c>
      <c r="H155" s="122">
        <v>0</v>
      </c>
      <c r="I155" s="122">
        <v>0</v>
      </c>
      <c r="J155" s="120">
        <f t="shared" si="40"/>
        <v>0</v>
      </c>
      <c r="K155" s="122">
        <v>0</v>
      </c>
      <c r="L155" s="122">
        <v>0</v>
      </c>
      <c r="M155" s="122">
        <v>0</v>
      </c>
      <c r="N155" s="122">
        <v>0</v>
      </c>
      <c r="O155" s="122">
        <v>0</v>
      </c>
      <c r="P155" s="122">
        <v>0</v>
      </c>
      <c r="Q155" s="120">
        <f t="shared" si="41"/>
        <v>0</v>
      </c>
      <c r="R155" s="138">
        <f t="shared" si="42"/>
        <v>0</v>
      </c>
      <c r="S155" s="120">
        <f t="shared" si="43"/>
        <v>15000</v>
      </c>
      <c r="T155" s="120">
        <f t="shared" si="44"/>
        <v>0</v>
      </c>
      <c r="U155" s="120">
        <f t="shared" si="45"/>
        <v>15000</v>
      </c>
      <c r="V155" s="120">
        <f t="shared" si="46"/>
        <v>0</v>
      </c>
      <c r="W155" s="120">
        <f t="shared" si="47"/>
        <v>0</v>
      </c>
      <c r="X155" s="120">
        <f t="shared" si="48"/>
        <v>-15000</v>
      </c>
    </row>
    <row r="156" spans="1:24" s="65" customFormat="1" ht="12.75" customHeight="1">
      <c r="A156" s="109" t="s">
        <v>4767</v>
      </c>
      <c r="B156" s="47" t="s">
        <v>4768</v>
      </c>
      <c r="C156" s="122">
        <v>0</v>
      </c>
      <c r="D156" s="122">
        <v>0</v>
      </c>
      <c r="E156" s="122">
        <v>0</v>
      </c>
      <c r="F156" s="122">
        <v>0</v>
      </c>
      <c r="G156" s="122">
        <v>0</v>
      </c>
      <c r="H156" s="122">
        <v>0</v>
      </c>
      <c r="I156" s="122">
        <v>0</v>
      </c>
      <c r="J156" s="120">
        <f t="shared" si="40"/>
        <v>0</v>
      </c>
      <c r="K156" s="122">
        <v>0</v>
      </c>
      <c r="L156" s="122">
        <v>0</v>
      </c>
      <c r="M156" s="122">
        <v>0</v>
      </c>
      <c r="N156" s="122">
        <v>0</v>
      </c>
      <c r="O156" s="122">
        <v>73000</v>
      </c>
      <c r="P156" s="122">
        <v>0</v>
      </c>
      <c r="Q156" s="120">
        <f t="shared" si="41"/>
        <v>73000</v>
      </c>
      <c r="R156" s="138">
        <f t="shared" si="42"/>
        <v>0</v>
      </c>
      <c r="S156" s="120">
        <f t="shared" si="43"/>
        <v>73000</v>
      </c>
      <c r="T156" s="120">
        <f t="shared" si="44"/>
        <v>0</v>
      </c>
      <c r="U156" s="120">
        <f t="shared" si="45"/>
        <v>0</v>
      </c>
      <c r="V156" s="120">
        <f t="shared" si="46"/>
        <v>73000</v>
      </c>
      <c r="W156" s="120">
        <f t="shared" si="47"/>
        <v>73000</v>
      </c>
      <c r="X156" s="120">
        <f t="shared" si="48"/>
        <v>0</v>
      </c>
    </row>
    <row r="157" spans="1:24" s="65" customFormat="1" ht="12.75" customHeight="1">
      <c r="A157" s="109" t="s">
        <v>4769</v>
      </c>
      <c r="B157" s="47" t="s">
        <v>4770</v>
      </c>
      <c r="C157" s="122">
        <v>0</v>
      </c>
      <c r="D157" s="122">
        <v>0</v>
      </c>
      <c r="E157" s="122">
        <v>0</v>
      </c>
      <c r="F157" s="122">
        <v>0</v>
      </c>
      <c r="G157" s="122">
        <v>0</v>
      </c>
      <c r="H157" s="122">
        <v>0</v>
      </c>
      <c r="I157" s="122">
        <v>0</v>
      </c>
      <c r="J157" s="120">
        <f t="shared" si="40"/>
        <v>0</v>
      </c>
      <c r="K157" s="122">
        <v>0</v>
      </c>
      <c r="L157" s="122">
        <v>0</v>
      </c>
      <c r="M157" s="122">
        <v>0</v>
      </c>
      <c r="N157" s="122">
        <v>0</v>
      </c>
      <c r="O157" s="122">
        <v>0</v>
      </c>
      <c r="P157" s="122">
        <v>0</v>
      </c>
      <c r="Q157" s="120">
        <f t="shared" si="41"/>
        <v>0</v>
      </c>
      <c r="R157" s="138">
        <f t="shared" si="42"/>
        <v>0</v>
      </c>
      <c r="S157" s="120">
        <f t="shared" si="43"/>
        <v>5200</v>
      </c>
      <c r="T157" s="120">
        <f t="shared" si="44"/>
        <v>0</v>
      </c>
      <c r="U157" s="120">
        <f t="shared" si="45"/>
        <v>5200</v>
      </c>
      <c r="V157" s="120">
        <f t="shared" si="46"/>
        <v>0</v>
      </c>
      <c r="W157" s="120">
        <f t="shared" si="47"/>
        <v>0</v>
      </c>
      <c r="X157" s="120">
        <f t="shared" si="48"/>
        <v>-5200</v>
      </c>
    </row>
    <row r="158" spans="1:24" s="65" customFormat="1" ht="12.75" customHeight="1">
      <c r="A158" s="109" t="s">
        <v>4771</v>
      </c>
      <c r="B158" s="47" t="s">
        <v>4772</v>
      </c>
      <c r="C158" s="122">
        <v>0</v>
      </c>
      <c r="D158" s="122">
        <v>0</v>
      </c>
      <c r="E158" s="122">
        <v>0</v>
      </c>
      <c r="F158" s="122">
        <v>0</v>
      </c>
      <c r="G158" s="122">
        <v>0</v>
      </c>
      <c r="H158" s="122">
        <v>0</v>
      </c>
      <c r="I158" s="122">
        <v>0</v>
      </c>
      <c r="J158" s="120">
        <f t="shared" si="40"/>
        <v>0</v>
      </c>
      <c r="K158" s="122">
        <v>0</v>
      </c>
      <c r="L158" s="122">
        <v>0</v>
      </c>
      <c r="M158" s="122">
        <v>0</v>
      </c>
      <c r="N158" s="122">
        <v>0</v>
      </c>
      <c r="O158" s="122">
        <v>0</v>
      </c>
      <c r="P158" s="122">
        <v>0</v>
      </c>
      <c r="Q158" s="120">
        <f t="shared" si="41"/>
        <v>0</v>
      </c>
      <c r="R158" s="138">
        <f t="shared" si="42"/>
        <v>0</v>
      </c>
      <c r="S158" s="120">
        <f t="shared" si="43"/>
        <v>3000</v>
      </c>
      <c r="T158" s="120">
        <f t="shared" si="44"/>
        <v>0</v>
      </c>
      <c r="U158" s="120">
        <f t="shared" si="45"/>
        <v>3000</v>
      </c>
      <c r="V158" s="120">
        <f t="shared" si="46"/>
        <v>0</v>
      </c>
      <c r="W158" s="120">
        <f t="shared" si="47"/>
        <v>0</v>
      </c>
      <c r="X158" s="120">
        <f t="shared" si="48"/>
        <v>-3000</v>
      </c>
    </row>
    <row r="159" spans="1:24" s="65" customFormat="1" ht="12.75" customHeight="1">
      <c r="A159" s="109" t="s">
        <v>4773</v>
      </c>
      <c r="B159" s="47" t="s">
        <v>4774</v>
      </c>
      <c r="C159" s="122">
        <v>0</v>
      </c>
      <c r="D159" s="122">
        <v>0</v>
      </c>
      <c r="E159" s="122">
        <v>0</v>
      </c>
      <c r="F159" s="122">
        <v>0</v>
      </c>
      <c r="G159" s="122">
        <v>0</v>
      </c>
      <c r="H159" s="122">
        <v>0</v>
      </c>
      <c r="I159" s="122">
        <v>0</v>
      </c>
      <c r="J159" s="120">
        <f t="shared" si="40"/>
        <v>0</v>
      </c>
      <c r="K159" s="122">
        <v>0</v>
      </c>
      <c r="L159" s="122">
        <v>0</v>
      </c>
      <c r="M159" s="122">
        <v>0</v>
      </c>
      <c r="N159" s="122">
        <v>0</v>
      </c>
      <c r="O159" s="122">
        <v>0</v>
      </c>
      <c r="P159" s="122">
        <v>0</v>
      </c>
      <c r="Q159" s="120">
        <f t="shared" si="41"/>
        <v>0</v>
      </c>
      <c r="R159" s="138">
        <f t="shared" si="42"/>
        <v>0</v>
      </c>
      <c r="S159" s="120">
        <f t="shared" si="43"/>
        <v>5200</v>
      </c>
      <c r="T159" s="120">
        <f t="shared" si="44"/>
        <v>0</v>
      </c>
      <c r="U159" s="120">
        <f t="shared" si="45"/>
        <v>5200</v>
      </c>
      <c r="V159" s="120">
        <f t="shared" si="46"/>
        <v>0</v>
      </c>
      <c r="W159" s="120">
        <f t="shared" si="47"/>
        <v>0</v>
      </c>
      <c r="X159" s="120">
        <f t="shared" si="48"/>
        <v>-5200</v>
      </c>
    </row>
    <row r="160" spans="1:24" s="65" customFormat="1" ht="12.75" customHeight="1">
      <c r="A160" s="109" t="s">
        <v>4775</v>
      </c>
      <c r="B160" s="47" t="s">
        <v>4776</v>
      </c>
      <c r="C160" s="122">
        <v>0</v>
      </c>
      <c r="D160" s="122">
        <v>0</v>
      </c>
      <c r="E160" s="122">
        <v>0</v>
      </c>
      <c r="F160" s="122">
        <v>0</v>
      </c>
      <c r="G160" s="122">
        <v>0</v>
      </c>
      <c r="H160" s="122">
        <v>0</v>
      </c>
      <c r="I160" s="122">
        <v>0</v>
      </c>
      <c r="J160" s="120">
        <f t="shared" si="40"/>
        <v>0</v>
      </c>
      <c r="K160" s="122">
        <v>0</v>
      </c>
      <c r="L160" s="122">
        <v>0</v>
      </c>
      <c r="M160" s="122">
        <v>0</v>
      </c>
      <c r="N160" s="122">
        <v>0</v>
      </c>
      <c r="O160" s="122">
        <v>0</v>
      </c>
      <c r="P160" s="122">
        <v>0</v>
      </c>
      <c r="Q160" s="120">
        <f t="shared" si="41"/>
        <v>0</v>
      </c>
      <c r="R160" s="138">
        <f t="shared" si="42"/>
        <v>0</v>
      </c>
      <c r="S160" s="120">
        <f t="shared" si="43"/>
        <v>5000</v>
      </c>
      <c r="T160" s="120">
        <f t="shared" si="44"/>
        <v>0</v>
      </c>
      <c r="U160" s="120">
        <f t="shared" si="45"/>
        <v>5000</v>
      </c>
      <c r="V160" s="120">
        <f t="shared" si="46"/>
        <v>0</v>
      </c>
      <c r="W160" s="120">
        <f t="shared" si="47"/>
        <v>0</v>
      </c>
      <c r="X160" s="120">
        <f t="shared" si="48"/>
        <v>-5000</v>
      </c>
    </row>
    <row r="161" spans="1:24" s="65" customFormat="1" ht="12.75" customHeight="1">
      <c r="A161" s="109" t="s">
        <v>4777</v>
      </c>
      <c r="B161" s="47" t="s">
        <v>4778</v>
      </c>
      <c r="C161" s="122">
        <v>0</v>
      </c>
      <c r="D161" s="122">
        <v>0</v>
      </c>
      <c r="E161" s="122">
        <v>0</v>
      </c>
      <c r="F161" s="122">
        <v>0</v>
      </c>
      <c r="G161" s="122">
        <v>0</v>
      </c>
      <c r="H161" s="122">
        <v>0</v>
      </c>
      <c r="I161" s="122">
        <v>0</v>
      </c>
      <c r="J161" s="120">
        <f t="shared" si="40"/>
        <v>0</v>
      </c>
      <c r="K161" s="122">
        <v>0</v>
      </c>
      <c r="L161" s="122">
        <v>0</v>
      </c>
      <c r="M161" s="122">
        <v>0</v>
      </c>
      <c r="N161" s="122">
        <v>0</v>
      </c>
      <c r="O161" s="122">
        <v>0</v>
      </c>
      <c r="P161" s="122">
        <v>0</v>
      </c>
      <c r="Q161" s="120">
        <f t="shared" si="41"/>
        <v>0</v>
      </c>
      <c r="R161" s="138">
        <f t="shared" si="42"/>
        <v>0</v>
      </c>
      <c r="S161" s="120">
        <f t="shared" si="43"/>
        <v>1706</v>
      </c>
      <c r="T161" s="120">
        <f t="shared" si="44"/>
        <v>0</v>
      </c>
      <c r="U161" s="120">
        <f t="shared" si="45"/>
        <v>1706</v>
      </c>
      <c r="V161" s="120">
        <f t="shared" si="46"/>
        <v>0</v>
      </c>
      <c r="W161" s="120">
        <f t="shared" si="47"/>
        <v>0</v>
      </c>
      <c r="X161" s="120">
        <f t="shared" si="48"/>
        <v>-1706</v>
      </c>
    </row>
    <row r="162" spans="1:24" s="65" customFormat="1" ht="12.75" customHeight="1">
      <c r="A162" s="109" t="s">
        <v>4925</v>
      </c>
      <c r="B162" s="47" t="s">
        <v>4926</v>
      </c>
      <c r="C162" s="122">
        <v>0</v>
      </c>
      <c r="D162" s="122">
        <v>0</v>
      </c>
      <c r="E162" s="122">
        <v>0</v>
      </c>
      <c r="F162" s="122">
        <v>0</v>
      </c>
      <c r="G162" s="122">
        <v>0</v>
      </c>
      <c r="H162" s="122">
        <v>0</v>
      </c>
      <c r="I162" s="122">
        <v>0</v>
      </c>
      <c r="J162" s="120">
        <f t="shared" si="40"/>
        <v>0</v>
      </c>
      <c r="K162" s="122">
        <v>0</v>
      </c>
      <c r="L162" s="122">
        <v>0</v>
      </c>
      <c r="M162" s="122">
        <v>0</v>
      </c>
      <c r="N162" s="122">
        <v>0</v>
      </c>
      <c r="O162" s="122">
        <v>0</v>
      </c>
      <c r="P162" s="122">
        <v>810</v>
      </c>
      <c r="Q162" s="120">
        <f t="shared" si="41"/>
        <v>810</v>
      </c>
      <c r="R162" s="138">
        <f t="shared" si="42"/>
        <v>0</v>
      </c>
      <c r="S162" s="120">
        <f t="shared" si="43"/>
        <v>0</v>
      </c>
      <c r="T162" s="120">
        <f t="shared" si="44"/>
        <v>810</v>
      </c>
      <c r="U162" s="120">
        <f t="shared" si="45"/>
        <v>0</v>
      </c>
      <c r="V162" s="120">
        <f t="shared" si="46"/>
        <v>810</v>
      </c>
      <c r="W162" s="120">
        <f t="shared" si="47"/>
        <v>810</v>
      </c>
      <c r="X162" s="120">
        <f t="shared" si="48"/>
        <v>810</v>
      </c>
    </row>
    <row r="163" spans="1:24" s="65" customFormat="1" ht="12.75" customHeight="1">
      <c r="A163" s="109" t="s">
        <v>4927</v>
      </c>
      <c r="B163" s="47" t="s">
        <v>4928</v>
      </c>
      <c r="C163" s="122">
        <v>0</v>
      </c>
      <c r="D163" s="122">
        <v>0</v>
      </c>
      <c r="E163" s="122">
        <v>0</v>
      </c>
      <c r="F163" s="122">
        <v>0</v>
      </c>
      <c r="G163" s="122">
        <v>0</v>
      </c>
      <c r="H163" s="122">
        <v>0</v>
      </c>
      <c r="I163" s="122">
        <v>0</v>
      </c>
      <c r="J163" s="120">
        <f t="shared" si="40"/>
        <v>0</v>
      </c>
      <c r="K163" s="122">
        <v>0</v>
      </c>
      <c r="L163" s="122">
        <v>0</v>
      </c>
      <c r="M163" s="122">
        <v>0</v>
      </c>
      <c r="N163" s="122">
        <v>0</v>
      </c>
      <c r="O163" s="122">
        <v>0</v>
      </c>
      <c r="P163" s="122">
        <v>0</v>
      </c>
      <c r="Q163" s="120">
        <f t="shared" si="41"/>
        <v>0</v>
      </c>
      <c r="R163" s="138">
        <f t="shared" si="42"/>
        <v>0</v>
      </c>
      <c r="S163" s="120">
        <f t="shared" si="43"/>
        <v>0</v>
      </c>
      <c r="T163" s="120">
        <f t="shared" si="44"/>
        <v>1000000</v>
      </c>
      <c r="U163" s="120">
        <f t="shared" si="45"/>
        <v>1000000</v>
      </c>
      <c r="V163" s="120">
        <f t="shared" si="46"/>
        <v>0</v>
      </c>
      <c r="W163" s="120">
        <f t="shared" si="47"/>
        <v>0</v>
      </c>
      <c r="X163" s="120">
        <f t="shared" si="48"/>
        <v>0</v>
      </c>
    </row>
    <row r="164" spans="1:24" s="65" customFormat="1" ht="12.75" customHeight="1">
      <c r="A164" s="109" t="s">
        <v>5333</v>
      </c>
      <c r="B164" s="47" t="s">
        <v>5334</v>
      </c>
      <c r="C164" s="122">
        <v>0</v>
      </c>
      <c r="D164" s="122">
        <v>0</v>
      </c>
      <c r="E164" s="122">
        <v>0</v>
      </c>
      <c r="F164" s="122">
        <v>0</v>
      </c>
      <c r="G164" s="122">
        <v>0</v>
      </c>
      <c r="H164" s="122">
        <v>0</v>
      </c>
      <c r="I164" s="122">
        <v>0</v>
      </c>
      <c r="J164" s="120">
        <f t="shared" si="40"/>
        <v>0</v>
      </c>
      <c r="K164" s="122">
        <v>0</v>
      </c>
      <c r="L164" s="122">
        <v>0</v>
      </c>
      <c r="M164" s="122">
        <v>0</v>
      </c>
      <c r="N164" s="122">
        <v>0</v>
      </c>
      <c r="O164" s="122">
        <v>0</v>
      </c>
      <c r="P164" s="122">
        <v>5750</v>
      </c>
      <c r="Q164" s="120">
        <f t="shared" si="41"/>
        <v>5750</v>
      </c>
      <c r="R164" s="138">
        <f t="shared" si="42"/>
        <v>0</v>
      </c>
      <c r="S164" s="120">
        <f t="shared" si="43"/>
        <v>0</v>
      </c>
      <c r="T164" s="120">
        <f t="shared" si="44"/>
        <v>5750</v>
      </c>
      <c r="U164" s="120">
        <f t="shared" si="45"/>
        <v>0</v>
      </c>
      <c r="V164" s="120">
        <f t="shared" si="46"/>
        <v>5750</v>
      </c>
      <c r="W164" s="120">
        <f t="shared" si="47"/>
        <v>5750</v>
      </c>
      <c r="X164" s="120">
        <f t="shared" si="48"/>
        <v>5750</v>
      </c>
    </row>
    <row r="165" spans="1:24" s="65" customFormat="1" ht="12.75" customHeight="1">
      <c r="A165" s="109" t="s">
        <v>5335</v>
      </c>
      <c r="B165" s="47" t="s">
        <v>5336</v>
      </c>
      <c r="C165" s="122">
        <v>0</v>
      </c>
      <c r="D165" s="122">
        <v>0</v>
      </c>
      <c r="E165" s="122">
        <v>0</v>
      </c>
      <c r="F165" s="122">
        <v>0</v>
      </c>
      <c r="G165" s="122">
        <v>0</v>
      </c>
      <c r="H165" s="122">
        <v>0</v>
      </c>
      <c r="I165" s="122">
        <v>0</v>
      </c>
      <c r="J165" s="120">
        <f t="shared" si="40"/>
        <v>0</v>
      </c>
      <c r="K165" s="122">
        <v>0</v>
      </c>
      <c r="L165" s="122">
        <v>0</v>
      </c>
      <c r="M165" s="122">
        <v>0</v>
      </c>
      <c r="N165" s="122">
        <v>0</v>
      </c>
      <c r="O165" s="122">
        <v>0</v>
      </c>
      <c r="P165" s="122">
        <v>7000</v>
      </c>
      <c r="Q165" s="120">
        <f t="shared" si="41"/>
        <v>7000</v>
      </c>
      <c r="R165" s="138">
        <f t="shared" si="42"/>
        <v>0</v>
      </c>
      <c r="S165" s="120">
        <f t="shared" si="43"/>
        <v>0</v>
      </c>
      <c r="T165" s="120">
        <f t="shared" si="44"/>
        <v>7000</v>
      </c>
      <c r="U165" s="120">
        <f t="shared" si="45"/>
        <v>0</v>
      </c>
      <c r="V165" s="120">
        <f t="shared" si="46"/>
        <v>7000</v>
      </c>
      <c r="W165" s="120">
        <f t="shared" si="47"/>
        <v>7000</v>
      </c>
      <c r="X165" s="120">
        <f t="shared" si="48"/>
        <v>7000</v>
      </c>
    </row>
    <row r="166" spans="1:24" s="65" customFormat="1" ht="12.75" customHeight="1">
      <c r="A166" s="109" t="s">
        <v>5337</v>
      </c>
      <c r="B166" s="47" t="s">
        <v>5338</v>
      </c>
      <c r="C166" s="122">
        <v>0</v>
      </c>
      <c r="D166" s="122">
        <v>0</v>
      </c>
      <c r="E166" s="122">
        <v>0</v>
      </c>
      <c r="F166" s="122">
        <v>0</v>
      </c>
      <c r="G166" s="122">
        <v>0</v>
      </c>
      <c r="H166" s="122">
        <v>0</v>
      </c>
      <c r="I166" s="122">
        <v>0</v>
      </c>
      <c r="J166" s="120">
        <f t="shared" si="40"/>
        <v>0</v>
      </c>
      <c r="K166" s="122">
        <v>0</v>
      </c>
      <c r="L166" s="122">
        <v>0</v>
      </c>
      <c r="M166" s="122">
        <v>0</v>
      </c>
      <c r="N166" s="122">
        <v>0</v>
      </c>
      <c r="O166" s="122">
        <v>0</v>
      </c>
      <c r="P166" s="122">
        <v>3500</v>
      </c>
      <c r="Q166" s="120">
        <f t="shared" si="41"/>
        <v>3500</v>
      </c>
      <c r="R166" s="138">
        <f t="shared" si="42"/>
        <v>0</v>
      </c>
      <c r="S166" s="120">
        <f t="shared" si="43"/>
        <v>0</v>
      </c>
      <c r="T166" s="120">
        <f t="shared" si="44"/>
        <v>3500</v>
      </c>
      <c r="U166" s="120">
        <f t="shared" si="45"/>
        <v>0</v>
      </c>
      <c r="V166" s="120">
        <f t="shared" si="46"/>
        <v>3500</v>
      </c>
      <c r="W166" s="120">
        <f t="shared" si="47"/>
        <v>3500</v>
      </c>
      <c r="X166" s="120">
        <f t="shared" si="48"/>
        <v>3500</v>
      </c>
    </row>
    <row r="167" spans="1:24" s="65" customFormat="1" ht="12.75" customHeight="1">
      <c r="A167" s="109" t="s">
        <v>5339</v>
      </c>
      <c r="B167" s="47" t="s">
        <v>5340</v>
      </c>
      <c r="C167" s="122">
        <v>0</v>
      </c>
      <c r="D167" s="122">
        <v>0</v>
      </c>
      <c r="E167" s="122">
        <v>0</v>
      </c>
      <c r="F167" s="122">
        <v>0</v>
      </c>
      <c r="G167" s="122">
        <v>0</v>
      </c>
      <c r="H167" s="122">
        <v>0</v>
      </c>
      <c r="I167" s="122">
        <v>0</v>
      </c>
      <c r="J167" s="120">
        <f t="shared" si="40"/>
        <v>0</v>
      </c>
      <c r="K167" s="122">
        <v>0</v>
      </c>
      <c r="L167" s="122">
        <v>0</v>
      </c>
      <c r="M167" s="122">
        <v>0</v>
      </c>
      <c r="N167" s="122">
        <v>0</v>
      </c>
      <c r="O167" s="122">
        <v>0</v>
      </c>
      <c r="P167" s="122">
        <v>6000</v>
      </c>
      <c r="Q167" s="120">
        <f t="shared" si="41"/>
        <v>6000</v>
      </c>
      <c r="R167" s="138">
        <f t="shared" si="42"/>
        <v>0</v>
      </c>
      <c r="S167" s="120">
        <f t="shared" si="43"/>
        <v>0</v>
      </c>
      <c r="T167" s="120">
        <f t="shared" si="44"/>
        <v>6000</v>
      </c>
      <c r="U167" s="120">
        <f t="shared" si="45"/>
        <v>0</v>
      </c>
      <c r="V167" s="120">
        <f t="shared" si="46"/>
        <v>6000</v>
      </c>
      <c r="W167" s="120">
        <f t="shared" si="47"/>
        <v>6000</v>
      </c>
      <c r="X167" s="120">
        <f t="shared" si="48"/>
        <v>6000</v>
      </c>
    </row>
    <row r="168" spans="1:24" s="65" customFormat="1" ht="12.75" customHeight="1">
      <c r="A168" s="109" t="s">
        <v>6294</v>
      </c>
      <c r="B168" s="47" t="s">
        <v>6295</v>
      </c>
      <c r="C168" s="122">
        <v>0</v>
      </c>
      <c r="D168" s="122">
        <v>0</v>
      </c>
      <c r="E168" s="122">
        <v>0</v>
      </c>
      <c r="F168" s="122">
        <v>0</v>
      </c>
      <c r="G168" s="122">
        <v>0</v>
      </c>
      <c r="H168" s="122">
        <v>0</v>
      </c>
      <c r="I168" s="122">
        <v>0</v>
      </c>
      <c r="J168" s="120">
        <f t="shared" si="40"/>
        <v>0</v>
      </c>
      <c r="K168" s="122">
        <v>0</v>
      </c>
      <c r="L168" s="122">
        <v>0</v>
      </c>
      <c r="M168" s="122">
        <v>0</v>
      </c>
      <c r="N168" s="122">
        <v>0</v>
      </c>
      <c r="O168" s="122">
        <v>0</v>
      </c>
      <c r="P168" s="122">
        <v>19195</v>
      </c>
      <c r="Q168" s="120">
        <f t="shared" si="41"/>
        <v>19195</v>
      </c>
      <c r="R168" s="138">
        <f t="shared" si="42"/>
        <v>0</v>
      </c>
      <c r="S168" s="120">
        <f t="shared" si="43"/>
        <v>0</v>
      </c>
      <c r="T168" s="120">
        <f t="shared" si="44"/>
        <v>19195</v>
      </c>
      <c r="U168" s="120">
        <f t="shared" si="45"/>
        <v>0</v>
      </c>
      <c r="V168" s="120">
        <f t="shared" si="46"/>
        <v>19195</v>
      </c>
      <c r="W168" s="120">
        <f t="shared" si="47"/>
        <v>19195</v>
      </c>
      <c r="X168" s="120">
        <f t="shared" si="48"/>
        <v>19195</v>
      </c>
    </row>
    <row r="169" spans="1:24" s="65" customFormat="1" ht="12.75" customHeight="1">
      <c r="A169" s="109" t="s">
        <v>3348</v>
      </c>
      <c r="B169" s="47" t="s">
        <v>3369</v>
      </c>
      <c r="C169" s="122">
        <v>0</v>
      </c>
      <c r="D169" s="122">
        <v>0</v>
      </c>
      <c r="E169" s="122">
        <v>0</v>
      </c>
      <c r="F169" s="122">
        <v>0</v>
      </c>
      <c r="G169" s="122">
        <v>0</v>
      </c>
      <c r="H169" s="122">
        <v>0</v>
      </c>
      <c r="I169" s="122">
        <v>0</v>
      </c>
      <c r="J169" s="120">
        <f t="shared" si="40"/>
        <v>0</v>
      </c>
      <c r="K169" s="122">
        <v>0</v>
      </c>
      <c r="L169" s="122">
        <v>0</v>
      </c>
      <c r="M169" s="122">
        <v>0</v>
      </c>
      <c r="N169" s="122">
        <v>0</v>
      </c>
      <c r="O169" s="122">
        <v>0</v>
      </c>
      <c r="P169" s="122">
        <v>329066</v>
      </c>
      <c r="Q169" s="120">
        <f t="shared" si="41"/>
        <v>329066</v>
      </c>
      <c r="R169" s="138">
        <f t="shared" si="42"/>
        <v>0</v>
      </c>
      <c r="S169" s="120">
        <f t="shared" si="43"/>
        <v>159918</v>
      </c>
      <c r="T169" s="120">
        <f t="shared" si="44"/>
        <v>329066</v>
      </c>
      <c r="U169" s="120">
        <f t="shared" si="45"/>
        <v>159918</v>
      </c>
      <c r="V169" s="120">
        <f t="shared" si="46"/>
        <v>329066</v>
      </c>
      <c r="W169" s="120">
        <f t="shared" si="47"/>
        <v>329066</v>
      </c>
      <c r="X169" s="120">
        <f t="shared" si="48"/>
        <v>169148</v>
      </c>
    </row>
    <row r="170" spans="1:24" s="65" customFormat="1" ht="12.75" customHeight="1">
      <c r="A170" s="109" t="s">
        <v>2696</v>
      </c>
      <c r="B170" s="47" t="s">
        <v>2835</v>
      </c>
      <c r="C170" s="122">
        <v>0</v>
      </c>
      <c r="D170" s="122">
        <v>0</v>
      </c>
      <c r="E170" s="122">
        <v>0</v>
      </c>
      <c r="F170" s="122">
        <v>0</v>
      </c>
      <c r="G170" s="122">
        <v>0</v>
      </c>
      <c r="H170" s="122">
        <v>0</v>
      </c>
      <c r="I170" s="122">
        <v>0</v>
      </c>
      <c r="J170" s="120">
        <f t="shared" si="40"/>
        <v>0</v>
      </c>
      <c r="K170" s="122">
        <v>0</v>
      </c>
      <c r="L170" s="122">
        <v>0</v>
      </c>
      <c r="M170" s="122">
        <v>0</v>
      </c>
      <c r="N170" s="122">
        <v>0</v>
      </c>
      <c r="O170" s="122">
        <v>100458.69</v>
      </c>
      <c r="P170" s="122">
        <v>0</v>
      </c>
      <c r="Q170" s="120">
        <f t="shared" si="41"/>
        <v>100458.69</v>
      </c>
      <c r="R170" s="138">
        <f t="shared" si="42"/>
        <v>0</v>
      </c>
      <c r="S170" s="120">
        <f t="shared" si="43"/>
        <v>100458.69</v>
      </c>
      <c r="T170" s="120">
        <f t="shared" si="44"/>
        <v>0</v>
      </c>
      <c r="U170" s="120">
        <f t="shared" si="45"/>
        <v>0</v>
      </c>
      <c r="V170" s="120">
        <f t="shared" si="46"/>
        <v>100458.69</v>
      </c>
      <c r="W170" s="120">
        <f t="shared" si="47"/>
        <v>100458.69</v>
      </c>
      <c r="X170" s="120">
        <f t="shared" si="48"/>
        <v>0</v>
      </c>
    </row>
    <row r="171" spans="1:24" s="65" customFormat="1" ht="12.75" customHeight="1">
      <c r="A171" s="109" t="s">
        <v>1583</v>
      </c>
      <c r="B171" s="47" t="s">
        <v>52</v>
      </c>
      <c r="C171" s="122">
        <v>0</v>
      </c>
      <c r="D171" s="122">
        <v>0</v>
      </c>
      <c r="E171" s="122">
        <v>0</v>
      </c>
      <c r="F171" s="122">
        <v>0</v>
      </c>
      <c r="G171" s="122">
        <v>0</v>
      </c>
      <c r="H171" s="122">
        <v>3000</v>
      </c>
      <c r="I171" s="122">
        <v>7500</v>
      </c>
      <c r="J171" s="120">
        <f t="shared" si="40"/>
        <v>10500</v>
      </c>
      <c r="K171" s="122">
        <v>0</v>
      </c>
      <c r="L171" s="122">
        <v>0</v>
      </c>
      <c r="M171" s="122">
        <v>0</v>
      </c>
      <c r="N171" s="122">
        <v>0</v>
      </c>
      <c r="O171" s="122">
        <v>0</v>
      </c>
      <c r="P171" s="122">
        <v>0</v>
      </c>
      <c r="Q171" s="120">
        <f t="shared" si="41"/>
        <v>10500</v>
      </c>
      <c r="R171" s="138">
        <f t="shared" si="42"/>
        <v>0</v>
      </c>
      <c r="S171" s="120">
        <f t="shared" si="43"/>
        <v>10500</v>
      </c>
      <c r="T171" s="120">
        <f t="shared" si="44"/>
        <v>0</v>
      </c>
      <c r="U171" s="120">
        <f t="shared" si="45"/>
        <v>0</v>
      </c>
      <c r="V171" s="120">
        <f t="shared" si="46"/>
        <v>10500</v>
      </c>
      <c r="W171" s="120">
        <f t="shared" si="47"/>
        <v>0</v>
      </c>
      <c r="X171" s="120">
        <f t="shared" si="48"/>
        <v>0</v>
      </c>
    </row>
    <row r="172" spans="1:24" s="65" customFormat="1" ht="12.75" customHeight="1">
      <c r="A172" s="109" t="s">
        <v>1584</v>
      </c>
      <c r="B172" s="47" t="s">
        <v>49</v>
      </c>
      <c r="C172" s="122">
        <v>0</v>
      </c>
      <c r="D172" s="122">
        <v>0</v>
      </c>
      <c r="E172" s="122">
        <v>0</v>
      </c>
      <c r="F172" s="122">
        <v>0</v>
      </c>
      <c r="G172" s="122">
        <v>0</v>
      </c>
      <c r="H172" s="122">
        <v>22500</v>
      </c>
      <c r="I172" s="122">
        <v>0</v>
      </c>
      <c r="J172" s="120">
        <f t="shared" si="40"/>
        <v>22500</v>
      </c>
      <c r="K172" s="122">
        <v>0</v>
      </c>
      <c r="L172" s="122">
        <v>0</v>
      </c>
      <c r="M172" s="122">
        <v>0</v>
      </c>
      <c r="N172" s="122">
        <v>0</v>
      </c>
      <c r="O172" s="122">
        <v>0</v>
      </c>
      <c r="P172" s="122">
        <v>0</v>
      </c>
      <c r="Q172" s="120">
        <f t="shared" si="41"/>
        <v>22500</v>
      </c>
      <c r="R172" s="138">
        <f t="shared" si="42"/>
        <v>0</v>
      </c>
      <c r="S172" s="120">
        <f t="shared" si="43"/>
        <v>22500</v>
      </c>
      <c r="T172" s="120">
        <f t="shared" si="44"/>
        <v>0</v>
      </c>
      <c r="U172" s="120">
        <f t="shared" si="45"/>
        <v>0</v>
      </c>
      <c r="V172" s="120">
        <f t="shared" si="46"/>
        <v>22500</v>
      </c>
      <c r="W172" s="120">
        <f t="shared" si="47"/>
        <v>0</v>
      </c>
      <c r="X172" s="120">
        <f t="shared" si="48"/>
        <v>0</v>
      </c>
    </row>
    <row r="173" spans="1:24" s="65" customFormat="1" ht="12.75" customHeight="1">
      <c r="A173" s="109" t="s">
        <v>2584</v>
      </c>
      <c r="B173" s="47" t="s">
        <v>2585</v>
      </c>
      <c r="C173" s="122">
        <v>0</v>
      </c>
      <c r="D173" s="122">
        <v>0</v>
      </c>
      <c r="E173" s="122">
        <v>0</v>
      </c>
      <c r="F173" s="122">
        <v>0</v>
      </c>
      <c r="G173" s="122">
        <v>0</v>
      </c>
      <c r="H173" s="122">
        <v>0</v>
      </c>
      <c r="I173" s="122">
        <v>0</v>
      </c>
      <c r="J173" s="120">
        <f t="shared" si="40"/>
        <v>0</v>
      </c>
      <c r="K173" s="122">
        <v>0</v>
      </c>
      <c r="L173" s="122">
        <v>0</v>
      </c>
      <c r="M173" s="122">
        <v>2118</v>
      </c>
      <c r="N173" s="122">
        <v>0</v>
      </c>
      <c r="O173" s="122">
        <v>0</v>
      </c>
      <c r="P173" s="122">
        <v>0</v>
      </c>
      <c r="Q173" s="120">
        <f t="shared" si="41"/>
        <v>2118</v>
      </c>
      <c r="R173" s="138">
        <f t="shared" si="42"/>
        <v>0</v>
      </c>
      <c r="S173" s="120">
        <f t="shared" si="43"/>
        <v>2118</v>
      </c>
      <c r="T173" s="120">
        <f t="shared" si="44"/>
        <v>0</v>
      </c>
      <c r="U173" s="120">
        <f t="shared" si="45"/>
        <v>0</v>
      </c>
      <c r="V173" s="120">
        <f t="shared" si="46"/>
        <v>2118</v>
      </c>
      <c r="W173" s="120">
        <f t="shared" si="47"/>
        <v>2118</v>
      </c>
      <c r="X173" s="120">
        <f t="shared" si="48"/>
        <v>0</v>
      </c>
    </row>
    <row r="174" spans="1:24" s="65" customFormat="1" ht="12.75" customHeight="1">
      <c r="A174" s="109" t="s">
        <v>4230</v>
      </c>
      <c r="B174" s="47" t="s">
        <v>4231</v>
      </c>
      <c r="C174" s="122">
        <v>0</v>
      </c>
      <c r="D174" s="122">
        <v>0</v>
      </c>
      <c r="E174" s="122">
        <v>0</v>
      </c>
      <c r="F174" s="122">
        <v>0</v>
      </c>
      <c r="G174" s="122">
        <v>0</v>
      </c>
      <c r="H174" s="122">
        <v>0</v>
      </c>
      <c r="I174" s="122">
        <v>0</v>
      </c>
      <c r="J174" s="120">
        <f t="shared" si="40"/>
        <v>0</v>
      </c>
      <c r="K174" s="122">
        <v>0</v>
      </c>
      <c r="L174" s="122">
        <v>0</v>
      </c>
      <c r="M174" s="122">
        <v>0</v>
      </c>
      <c r="N174" s="122">
        <v>0</v>
      </c>
      <c r="O174" s="122">
        <v>35000</v>
      </c>
      <c r="P174" s="122">
        <v>0</v>
      </c>
      <c r="Q174" s="120">
        <f t="shared" si="41"/>
        <v>35000</v>
      </c>
      <c r="R174" s="138">
        <f t="shared" si="42"/>
        <v>0</v>
      </c>
      <c r="S174" s="120">
        <f t="shared" si="43"/>
        <v>35000</v>
      </c>
      <c r="T174" s="120">
        <f t="shared" si="44"/>
        <v>0</v>
      </c>
      <c r="U174" s="120">
        <f t="shared" si="45"/>
        <v>0</v>
      </c>
      <c r="V174" s="120">
        <f t="shared" si="46"/>
        <v>35000</v>
      </c>
      <c r="W174" s="120">
        <f t="shared" si="47"/>
        <v>35000</v>
      </c>
      <c r="X174" s="120">
        <f t="shared" si="48"/>
        <v>0</v>
      </c>
    </row>
    <row r="175" spans="1:24" s="65" customFormat="1" ht="12.75" customHeight="1">
      <c r="A175" s="109" t="s">
        <v>6279</v>
      </c>
      <c r="B175" s="47" t="s">
        <v>6280</v>
      </c>
      <c r="C175" s="122">
        <v>0</v>
      </c>
      <c r="D175" s="122">
        <v>0</v>
      </c>
      <c r="E175" s="122">
        <v>0</v>
      </c>
      <c r="F175" s="122">
        <v>0</v>
      </c>
      <c r="G175" s="122">
        <v>0</v>
      </c>
      <c r="H175" s="122">
        <v>0</v>
      </c>
      <c r="I175" s="122">
        <v>0</v>
      </c>
      <c r="J175" s="120">
        <f t="shared" si="40"/>
        <v>0</v>
      </c>
      <c r="K175" s="122">
        <v>0</v>
      </c>
      <c r="L175" s="122">
        <v>0</v>
      </c>
      <c r="M175" s="122">
        <v>0</v>
      </c>
      <c r="N175" s="122">
        <v>0</v>
      </c>
      <c r="O175" s="122">
        <v>0</v>
      </c>
      <c r="P175" s="122">
        <v>0</v>
      </c>
      <c r="Q175" s="120">
        <f t="shared" si="41"/>
        <v>0</v>
      </c>
      <c r="R175" s="138">
        <f t="shared" si="42"/>
        <v>0</v>
      </c>
      <c r="S175" s="120">
        <f t="shared" si="43"/>
        <v>0</v>
      </c>
      <c r="T175" s="120">
        <f t="shared" si="44"/>
        <v>5237900</v>
      </c>
      <c r="U175" s="120">
        <f t="shared" si="45"/>
        <v>5237900</v>
      </c>
      <c r="V175" s="120">
        <f t="shared" si="46"/>
        <v>0</v>
      </c>
      <c r="W175" s="120">
        <f t="shared" si="47"/>
        <v>0</v>
      </c>
      <c r="X175" s="120">
        <f t="shared" si="48"/>
        <v>0</v>
      </c>
    </row>
    <row r="176" spans="1:24" s="65" customFormat="1" ht="12.75" customHeight="1">
      <c r="A176" s="109" t="s">
        <v>4399</v>
      </c>
      <c r="B176" s="47" t="s">
        <v>4400</v>
      </c>
      <c r="C176" s="122">
        <v>0</v>
      </c>
      <c r="D176" s="122">
        <v>0</v>
      </c>
      <c r="E176" s="122">
        <v>0</v>
      </c>
      <c r="F176" s="122">
        <v>0</v>
      </c>
      <c r="G176" s="122">
        <v>0</v>
      </c>
      <c r="H176" s="122">
        <v>0</v>
      </c>
      <c r="I176" s="122">
        <v>0</v>
      </c>
      <c r="J176" s="120">
        <f t="shared" si="40"/>
        <v>0</v>
      </c>
      <c r="K176" s="122">
        <v>0</v>
      </c>
      <c r="L176" s="122">
        <v>0</v>
      </c>
      <c r="M176" s="122">
        <v>0</v>
      </c>
      <c r="N176" s="122">
        <v>0</v>
      </c>
      <c r="O176" s="122">
        <v>0</v>
      </c>
      <c r="P176" s="122">
        <v>0</v>
      </c>
      <c r="Q176" s="120">
        <f t="shared" si="41"/>
        <v>0</v>
      </c>
      <c r="R176" s="138">
        <f t="shared" si="42"/>
        <v>0</v>
      </c>
      <c r="S176" s="120">
        <f t="shared" si="43"/>
        <v>4860</v>
      </c>
      <c r="T176" s="120">
        <f t="shared" si="44"/>
        <v>0</v>
      </c>
      <c r="U176" s="120">
        <f t="shared" si="45"/>
        <v>4860</v>
      </c>
      <c r="V176" s="120">
        <f t="shared" si="46"/>
        <v>0</v>
      </c>
      <c r="W176" s="120">
        <f t="shared" si="47"/>
        <v>0</v>
      </c>
      <c r="X176" s="120">
        <f t="shared" si="48"/>
        <v>-4860</v>
      </c>
    </row>
    <row r="177" spans="1:24" s="65" customFormat="1" ht="12.75" customHeight="1">
      <c r="A177" s="109" t="s">
        <v>5278</v>
      </c>
      <c r="B177" s="47" t="s">
        <v>5279</v>
      </c>
      <c r="C177" s="122">
        <v>0</v>
      </c>
      <c r="D177" s="122">
        <v>0</v>
      </c>
      <c r="E177" s="122">
        <v>0</v>
      </c>
      <c r="F177" s="122">
        <v>0</v>
      </c>
      <c r="G177" s="122">
        <v>0</v>
      </c>
      <c r="H177" s="122">
        <v>0</v>
      </c>
      <c r="I177" s="122">
        <v>0</v>
      </c>
      <c r="J177" s="120">
        <f t="shared" si="40"/>
        <v>0</v>
      </c>
      <c r="K177" s="122">
        <v>0</v>
      </c>
      <c r="L177" s="122">
        <v>0</v>
      </c>
      <c r="M177" s="122">
        <v>0</v>
      </c>
      <c r="N177" s="122">
        <v>0</v>
      </c>
      <c r="O177" s="122">
        <v>0</v>
      </c>
      <c r="P177" s="122">
        <v>2750</v>
      </c>
      <c r="Q177" s="120">
        <f t="shared" si="41"/>
        <v>2750</v>
      </c>
      <c r="R177" s="138">
        <f t="shared" si="42"/>
        <v>0</v>
      </c>
      <c r="S177" s="120">
        <f t="shared" si="43"/>
        <v>0</v>
      </c>
      <c r="T177" s="120">
        <f t="shared" si="44"/>
        <v>2750</v>
      </c>
      <c r="U177" s="120">
        <f t="shared" si="45"/>
        <v>0</v>
      </c>
      <c r="V177" s="120">
        <f t="shared" si="46"/>
        <v>2750</v>
      </c>
      <c r="W177" s="120">
        <f t="shared" si="47"/>
        <v>2750</v>
      </c>
      <c r="X177" s="120">
        <f t="shared" si="48"/>
        <v>2750</v>
      </c>
    </row>
    <row r="178" spans="1:24" s="65" customFormat="1" ht="12.75" customHeight="1">
      <c r="A178" s="109" t="s">
        <v>6281</v>
      </c>
      <c r="B178" s="47" t="s">
        <v>6282</v>
      </c>
      <c r="C178" s="122">
        <v>0</v>
      </c>
      <c r="D178" s="122">
        <v>0</v>
      </c>
      <c r="E178" s="122">
        <v>0</v>
      </c>
      <c r="F178" s="122">
        <v>0</v>
      </c>
      <c r="G178" s="122">
        <v>0</v>
      </c>
      <c r="H178" s="122">
        <v>0</v>
      </c>
      <c r="I178" s="122">
        <v>0</v>
      </c>
      <c r="J178" s="120">
        <f t="shared" si="40"/>
        <v>0</v>
      </c>
      <c r="K178" s="122">
        <v>0</v>
      </c>
      <c r="L178" s="122">
        <v>0</v>
      </c>
      <c r="M178" s="122">
        <v>0</v>
      </c>
      <c r="N178" s="122">
        <v>0</v>
      </c>
      <c r="O178" s="122">
        <v>0</v>
      </c>
      <c r="P178" s="122">
        <v>47000</v>
      </c>
      <c r="Q178" s="120">
        <f t="shared" si="41"/>
        <v>47000</v>
      </c>
      <c r="R178" s="138">
        <f t="shared" si="42"/>
        <v>0</v>
      </c>
      <c r="S178" s="120">
        <f t="shared" si="43"/>
        <v>0</v>
      </c>
      <c r="T178" s="120">
        <f t="shared" si="44"/>
        <v>47000</v>
      </c>
      <c r="U178" s="120">
        <f t="shared" si="45"/>
        <v>0</v>
      </c>
      <c r="V178" s="120">
        <f t="shared" si="46"/>
        <v>47000</v>
      </c>
      <c r="W178" s="120">
        <f t="shared" si="47"/>
        <v>47000</v>
      </c>
      <c r="X178" s="120">
        <f t="shared" si="48"/>
        <v>47000</v>
      </c>
    </row>
    <row r="179" spans="1:24" s="65" customFormat="1" ht="12.75" customHeight="1">
      <c r="A179" s="109" t="s">
        <v>1586</v>
      </c>
      <c r="B179" s="47" t="s">
        <v>4</v>
      </c>
      <c r="C179" s="122">
        <v>0</v>
      </c>
      <c r="D179" s="122">
        <v>0</v>
      </c>
      <c r="E179" s="122">
        <v>0</v>
      </c>
      <c r="F179" s="122">
        <v>0</v>
      </c>
      <c r="G179" s="122">
        <v>0</v>
      </c>
      <c r="H179" s="122">
        <v>0</v>
      </c>
      <c r="I179" s="122">
        <v>100000</v>
      </c>
      <c r="J179" s="120">
        <f t="shared" si="40"/>
        <v>100000</v>
      </c>
      <c r="K179" s="122">
        <v>0</v>
      </c>
      <c r="L179" s="122">
        <v>0</v>
      </c>
      <c r="M179" s="122">
        <v>0</v>
      </c>
      <c r="N179" s="122">
        <v>0</v>
      </c>
      <c r="O179" s="122">
        <v>0</v>
      </c>
      <c r="P179" s="122">
        <v>0</v>
      </c>
      <c r="Q179" s="120">
        <f t="shared" si="41"/>
        <v>100000</v>
      </c>
      <c r="R179" s="138">
        <f t="shared" si="42"/>
        <v>0</v>
      </c>
      <c r="S179" s="120">
        <f t="shared" si="43"/>
        <v>100000</v>
      </c>
      <c r="T179" s="120">
        <f t="shared" si="44"/>
        <v>0</v>
      </c>
      <c r="U179" s="120">
        <f t="shared" si="45"/>
        <v>0</v>
      </c>
      <c r="V179" s="120">
        <f t="shared" si="46"/>
        <v>100000</v>
      </c>
      <c r="W179" s="120">
        <f t="shared" si="47"/>
        <v>0</v>
      </c>
      <c r="X179" s="120">
        <f t="shared" si="48"/>
        <v>0</v>
      </c>
    </row>
    <row r="180" spans="1:24" s="65" customFormat="1" ht="12.75" customHeight="1">
      <c r="A180" s="109" t="s">
        <v>1590</v>
      </c>
      <c r="B180" s="97" t="s">
        <v>7</v>
      </c>
      <c r="C180" s="122">
        <v>0</v>
      </c>
      <c r="D180" s="122">
        <v>0</v>
      </c>
      <c r="E180" s="122">
        <v>0</v>
      </c>
      <c r="F180" s="122">
        <v>0</v>
      </c>
      <c r="G180" s="122">
        <v>0</v>
      </c>
      <c r="H180" s="122">
        <v>0</v>
      </c>
      <c r="I180" s="122">
        <v>3000</v>
      </c>
      <c r="J180" s="120">
        <f t="shared" si="40"/>
        <v>3000</v>
      </c>
      <c r="K180" s="122">
        <v>0</v>
      </c>
      <c r="L180" s="122">
        <v>0</v>
      </c>
      <c r="M180" s="122">
        <v>0</v>
      </c>
      <c r="N180" s="122">
        <v>0</v>
      </c>
      <c r="O180" s="122">
        <v>0</v>
      </c>
      <c r="P180" s="122">
        <v>0</v>
      </c>
      <c r="Q180" s="120">
        <f t="shared" si="41"/>
        <v>3000</v>
      </c>
      <c r="R180" s="138">
        <f t="shared" si="42"/>
        <v>0</v>
      </c>
      <c r="S180" s="120">
        <f t="shared" si="43"/>
        <v>3000</v>
      </c>
      <c r="T180" s="120">
        <f t="shared" si="44"/>
        <v>0</v>
      </c>
      <c r="U180" s="120">
        <f t="shared" si="45"/>
        <v>0</v>
      </c>
      <c r="V180" s="120">
        <f t="shared" si="46"/>
        <v>3000</v>
      </c>
      <c r="W180" s="120">
        <f t="shared" si="47"/>
        <v>0</v>
      </c>
      <c r="X180" s="120">
        <f t="shared" si="48"/>
        <v>0</v>
      </c>
    </row>
    <row r="181" spans="1:24" s="65" customFormat="1" ht="12.75" customHeight="1">
      <c r="A181" s="109" t="s">
        <v>1591</v>
      </c>
      <c r="B181" s="97" t="s">
        <v>8</v>
      </c>
      <c r="C181" s="122">
        <v>0</v>
      </c>
      <c r="D181" s="122">
        <v>0</v>
      </c>
      <c r="E181" s="122">
        <v>0</v>
      </c>
      <c r="F181" s="122">
        <v>0</v>
      </c>
      <c r="G181" s="122">
        <v>0</v>
      </c>
      <c r="H181" s="122">
        <v>18000</v>
      </c>
      <c r="I181" s="122">
        <v>0</v>
      </c>
      <c r="J181" s="120">
        <f t="shared" ref="J181:J198" si="49">SUM(C181:I181)</f>
        <v>18000</v>
      </c>
      <c r="K181" s="122">
        <v>0</v>
      </c>
      <c r="L181" s="122">
        <v>0</v>
      </c>
      <c r="M181" s="122">
        <v>0</v>
      </c>
      <c r="N181" s="122">
        <v>0</v>
      </c>
      <c r="O181" s="122">
        <v>0</v>
      </c>
      <c r="P181" s="122">
        <v>0</v>
      </c>
      <c r="Q181" s="120">
        <f t="shared" ref="Q181:Q198" si="50">SUM(J181:P181)</f>
        <v>18000</v>
      </c>
      <c r="R181" s="138">
        <f t="shared" ref="R181:R198" si="51">V181-Q181</f>
        <v>0</v>
      </c>
      <c r="S181" s="120">
        <f t="shared" ref="S181:S198" si="52">VLOOKUP(A181,pasbalact,3,FALSE)</f>
        <v>18000</v>
      </c>
      <c r="T181" s="120">
        <f t="shared" ref="T181:T198" si="53">VLOOKUP(A181,pasbalact,5,FALSE)</f>
        <v>0</v>
      </c>
      <c r="U181" s="120">
        <f t="shared" ref="U181:U198" si="54">VLOOKUP(A181,pasbalact,4,FALSE)</f>
        <v>0</v>
      </c>
      <c r="V181" s="120">
        <f t="shared" ref="V181:V198" si="55">VLOOKUP(A181,pasbalact,7,FALSE)</f>
        <v>18000</v>
      </c>
      <c r="W181" s="120">
        <f t="shared" ref="W181:W198" si="56">SUM(K181:P181)</f>
        <v>0</v>
      </c>
      <c r="X181" s="120">
        <f t="shared" ref="X181:X198" si="57">VLOOKUP(A181,pasbalact,6,FALSE)</f>
        <v>0</v>
      </c>
    </row>
    <row r="182" spans="1:24" s="65" customFormat="1" ht="12.75" customHeight="1">
      <c r="A182" s="109" t="s">
        <v>1592</v>
      </c>
      <c r="B182" s="97" t="s">
        <v>5</v>
      </c>
      <c r="C182" s="122">
        <v>0</v>
      </c>
      <c r="D182" s="122">
        <v>0</v>
      </c>
      <c r="E182" s="122">
        <v>0</v>
      </c>
      <c r="F182" s="122">
        <v>0</v>
      </c>
      <c r="G182" s="122">
        <v>0</v>
      </c>
      <c r="H182" s="122">
        <v>1200</v>
      </c>
      <c r="I182" s="122">
        <v>0</v>
      </c>
      <c r="J182" s="120">
        <f t="shared" si="49"/>
        <v>1200</v>
      </c>
      <c r="K182" s="122">
        <v>0</v>
      </c>
      <c r="L182" s="122">
        <v>0</v>
      </c>
      <c r="M182" s="122">
        <v>0</v>
      </c>
      <c r="N182" s="122">
        <v>0</v>
      </c>
      <c r="O182" s="122">
        <v>0</v>
      </c>
      <c r="P182" s="122">
        <v>0</v>
      </c>
      <c r="Q182" s="120">
        <f t="shared" si="50"/>
        <v>1200</v>
      </c>
      <c r="R182" s="138">
        <f t="shared" si="51"/>
        <v>0</v>
      </c>
      <c r="S182" s="120">
        <f t="shared" si="52"/>
        <v>1200</v>
      </c>
      <c r="T182" s="120">
        <f t="shared" si="53"/>
        <v>0</v>
      </c>
      <c r="U182" s="120">
        <f t="shared" si="54"/>
        <v>0</v>
      </c>
      <c r="V182" s="120">
        <f t="shared" si="55"/>
        <v>1200</v>
      </c>
      <c r="W182" s="120">
        <f t="shared" si="56"/>
        <v>0</v>
      </c>
      <c r="X182" s="120">
        <f t="shared" si="57"/>
        <v>0</v>
      </c>
    </row>
    <row r="183" spans="1:24" s="65" customFormat="1" ht="12.75" customHeight="1">
      <c r="A183" s="109" t="s">
        <v>1593</v>
      </c>
      <c r="B183" s="97" t="s">
        <v>6</v>
      </c>
      <c r="C183" s="122">
        <v>0</v>
      </c>
      <c r="D183" s="122">
        <v>0</v>
      </c>
      <c r="E183" s="122">
        <v>0</v>
      </c>
      <c r="F183" s="122">
        <v>0</v>
      </c>
      <c r="G183" s="122">
        <v>0</v>
      </c>
      <c r="H183" s="122">
        <v>0</v>
      </c>
      <c r="I183" s="122">
        <v>6000</v>
      </c>
      <c r="J183" s="120">
        <f t="shared" si="49"/>
        <v>6000</v>
      </c>
      <c r="K183" s="122">
        <v>0</v>
      </c>
      <c r="L183" s="122">
        <v>0</v>
      </c>
      <c r="M183" s="122">
        <v>0</v>
      </c>
      <c r="N183" s="122">
        <v>0</v>
      </c>
      <c r="O183" s="122">
        <v>0</v>
      </c>
      <c r="P183" s="122">
        <v>0</v>
      </c>
      <c r="Q183" s="120">
        <f t="shared" si="50"/>
        <v>6000</v>
      </c>
      <c r="R183" s="138">
        <f t="shared" si="51"/>
        <v>0</v>
      </c>
      <c r="S183" s="120">
        <f t="shared" si="52"/>
        <v>6000</v>
      </c>
      <c r="T183" s="120">
        <f t="shared" si="53"/>
        <v>0</v>
      </c>
      <c r="U183" s="120">
        <f t="shared" si="54"/>
        <v>0</v>
      </c>
      <c r="V183" s="120">
        <f t="shared" si="55"/>
        <v>6000</v>
      </c>
      <c r="W183" s="120">
        <f t="shared" si="56"/>
        <v>0</v>
      </c>
      <c r="X183" s="120">
        <f t="shared" si="57"/>
        <v>0</v>
      </c>
    </row>
    <row r="184" spans="1:24" s="65" customFormat="1" ht="12.75" customHeight="1">
      <c r="A184" s="109" t="s">
        <v>1594</v>
      </c>
      <c r="B184" s="47" t="s">
        <v>1846</v>
      </c>
      <c r="C184" s="122">
        <v>0</v>
      </c>
      <c r="D184" s="122">
        <v>0</v>
      </c>
      <c r="E184" s="122">
        <v>0</v>
      </c>
      <c r="F184" s="122">
        <v>0</v>
      </c>
      <c r="G184" s="122">
        <v>0</v>
      </c>
      <c r="H184" s="122">
        <v>0</v>
      </c>
      <c r="I184" s="122">
        <v>0</v>
      </c>
      <c r="J184" s="120">
        <f t="shared" si="49"/>
        <v>0</v>
      </c>
      <c r="K184" s="122">
        <v>0</v>
      </c>
      <c r="L184" s="122">
        <v>500000</v>
      </c>
      <c r="M184" s="122">
        <v>12609024.68</v>
      </c>
      <c r="N184" s="122">
        <v>0</v>
      </c>
      <c r="O184" s="122">
        <v>0</v>
      </c>
      <c r="P184" s="122">
        <v>0</v>
      </c>
      <c r="Q184" s="120">
        <f t="shared" si="50"/>
        <v>13109024.68</v>
      </c>
      <c r="R184" s="138">
        <f t="shared" si="51"/>
        <v>0</v>
      </c>
      <c r="S184" s="120">
        <f t="shared" si="52"/>
        <v>15109024.68</v>
      </c>
      <c r="T184" s="120">
        <f t="shared" si="53"/>
        <v>0</v>
      </c>
      <c r="U184" s="120">
        <f t="shared" si="54"/>
        <v>2000000</v>
      </c>
      <c r="V184" s="120">
        <f t="shared" si="55"/>
        <v>13109024.68</v>
      </c>
      <c r="W184" s="120">
        <f t="shared" si="56"/>
        <v>13109024.68</v>
      </c>
      <c r="X184" s="120">
        <f t="shared" si="57"/>
        <v>-2000000</v>
      </c>
    </row>
    <row r="185" spans="1:24" s="65" customFormat="1" ht="12.75" customHeight="1">
      <c r="A185" s="109" t="s">
        <v>1596</v>
      </c>
      <c r="B185" s="47" t="s">
        <v>55</v>
      </c>
      <c r="C185" s="122">
        <v>0</v>
      </c>
      <c r="D185" s="122">
        <v>0</v>
      </c>
      <c r="E185" s="122">
        <v>0</v>
      </c>
      <c r="F185" s="122">
        <v>0</v>
      </c>
      <c r="G185" s="122">
        <v>0</v>
      </c>
      <c r="H185" s="122">
        <v>4800</v>
      </c>
      <c r="I185" s="122">
        <v>0</v>
      </c>
      <c r="J185" s="120">
        <f t="shared" si="49"/>
        <v>4800</v>
      </c>
      <c r="K185" s="122">
        <v>0</v>
      </c>
      <c r="L185" s="122">
        <v>0</v>
      </c>
      <c r="M185" s="122">
        <v>0</v>
      </c>
      <c r="N185" s="122">
        <v>0</v>
      </c>
      <c r="O185" s="122">
        <v>0</v>
      </c>
      <c r="P185" s="122">
        <v>0</v>
      </c>
      <c r="Q185" s="120">
        <f t="shared" si="50"/>
        <v>4800</v>
      </c>
      <c r="R185" s="138">
        <f t="shared" si="51"/>
        <v>0</v>
      </c>
      <c r="S185" s="120">
        <f t="shared" si="52"/>
        <v>4800</v>
      </c>
      <c r="T185" s="120">
        <f t="shared" si="53"/>
        <v>0</v>
      </c>
      <c r="U185" s="120">
        <f t="shared" si="54"/>
        <v>0</v>
      </c>
      <c r="V185" s="120">
        <f t="shared" si="55"/>
        <v>4800</v>
      </c>
      <c r="W185" s="120">
        <f t="shared" si="56"/>
        <v>0</v>
      </c>
      <c r="X185" s="120">
        <f t="shared" si="57"/>
        <v>0</v>
      </c>
    </row>
    <row r="186" spans="1:24" s="65" customFormat="1" ht="12.75" customHeight="1">
      <c r="A186" s="109" t="s">
        <v>792</v>
      </c>
      <c r="B186" s="47" t="s">
        <v>1825</v>
      </c>
      <c r="C186" s="122">
        <v>0</v>
      </c>
      <c r="D186" s="122">
        <v>0</v>
      </c>
      <c r="E186" s="122">
        <v>0</v>
      </c>
      <c r="F186" s="122">
        <v>0</v>
      </c>
      <c r="G186" s="122">
        <v>0</v>
      </c>
      <c r="H186" s="122">
        <v>0</v>
      </c>
      <c r="I186" s="122">
        <v>0</v>
      </c>
      <c r="J186" s="120">
        <f t="shared" si="49"/>
        <v>0</v>
      </c>
      <c r="K186" s="122">
        <v>0</v>
      </c>
      <c r="L186" s="122">
        <v>0</v>
      </c>
      <c r="M186" s="122">
        <v>0</v>
      </c>
      <c r="N186" s="122">
        <v>0</v>
      </c>
      <c r="O186" s="122">
        <v>57127.72</v>
      </c>
      <c r="P186" s="122">
        <v>0</v>
      </c>
      <c r="Q186" s="120">
        <f t="shared" si="50"/>
        <v>57127.72</v>
      </c>
      <c r="R186" s="138">
        <f t="shared" si="51"/>
        <v>0</v>
      </c>
      <c r="S186" s="120">
        <f t="shared" si="52"/>
        <v>57127.72</v>
      </c>
      <c r="T186" s="120">
        <f t="shared" si="53"/>
        <v>0</v>
      </c>
      <c r="U186" s="120">
        <f t="shared" si="54"/>
        <v>0</v>
      </c>
      <c r="V186" s="120">
        <f t="shared" si="55"/>
        <v>57127.72</v>
      </c>
      <c r="W186" s="120">
        <f t="shared" si="56"/>
        <v>57127.72</v>
      </c>
      <c r="X186" s="120">
        <f t="shared" si="57"/>
        <v>0</v>
      </c>
    </row>
    <row r="187" spans="1:24" s="65" customFormat="1" ht="12.75" customHeight="1">
      <c r="A187" s="109" t="s">
        <v>1597</v>
      </c>
      <c r="B187" s="47" t="s">
        <v>54</v>
      </c>
      <c r="C187" s="122">
        <v>0</v>
      </c>
      <c r="D187" s="122">
        <v>0</v>
      </c>
      <c r="E187" s="122">
        <v>0</v>
      </c>
      <c r="F187" s="122">
        <v>0</v>
      </c>
      <c r="G187" s="122">
        <v>0</v>
      </c>
      <c r="H187" s="122">
        <v>45000</v>
      </c>
      <c r="I187" s="122">
        <v>0</v>
      </c>
      <c r="J187" s="120">
        <f t="shared" si="49"/>
        <v>45000</v>
      </c>
      <c r="K187" s="122">
        <v>0</v>
      </c>
      <c r="L187" s="122">
        <v>0</v>
      </c>
      <c r="M187" s="122">
        <v>0</v>
      </c>
      <c r="N187" s="122">
        <v>0</v>
      </c>
      <c r="O187" s="122">
        <v>0</v>
      </c>
      <c r="P187" s="122">
        <v>0</v>
      </c>
      <c r="Q187" s="120">
        <f t="shared" si="50"/>
        <v>45000</v>
      </c>
      <c r="R187" s="138">
        <f t="shared" si="51"/>
        <v>0</v>
      </c>
      <c r="S187" s="120">
        <f t="shared" si="52"/>
        <v>45000</v>
      </c>
      <c r="T187" s="120">
        <f t="shared" si="53"/>
        <v>0</v>
      </c>
      <c r="U187" s="120">
        <f t="shared" si="54"/>
        <v>0</v>
      </c>
      <c r="V187" s="120">
        <f t="shared" si="55"/>
        <v>45000</v>
      </c>
      <c r="W187" s="120">
        <f t="shared" si="56"/>
        <v>0</v>
      </c>
      <c r="X187" s="120">
        <f t="shared" si="57"/>
        <v>0</v>
      </c>
    </row>
    <row r="188" spans="1:24" s="65" customFormat="1" ht="12.75" customHeight="1">
      <c r="A188" s="109" t="s">
        <v>793</v>
      </c>
      <c r="B188" s="47" t="s">
        <v>2863</v>
      </c>
      <c r="C188" s="122">
        <v>0</v>
      </c>
      <c r="D188" s="122">
        <v>0</v>
      </c>
      <c r="E188" s="122">
        <v>0</v>
      </c>
      <c r="F188" s="122">
        <v>0</v>
      </c>
      <c r="G188" s="122">
        <v>0</v>
      </c>
      <c r="H188" s="122">
        <v>0</v>
      </c>
      <c r="I188" s="122">
        <v>0</v>
      </c>
      <c r="J188" s="120">
        <f t="shared" si="49"/>
        <v>0</v>
      </c>
      <c r="K188" s="122">
        <v>0</v>
      </c>
      <c r="L188" s="122">
        <v>0</v>
      </c>
      <c r="M188" s="122">
        <v>0</v>
      </c>
      <c r="N188" s="122">
        <v>0</v>
      </c>
      <c r="O188" s="122">
        <v>1000</v>
      </c>
      <c r="P188" s="122">
        <v>15587</v>
      </c>
      <c r="Q188" s="120">
        <f t="shared" si="50"/>
        <v>16587</v>
      </c>
      <c r="R188" s="138">
        <f t="shared" si="51"/>
        <v>0</v>
      </c>
      <c r="S188" s="120">
        <f t="shared" si="52"/>
        <v>1000</v>
      </c>
      <c r="T188" s="120">
        <f t="shared" si="53"/>
        <v>829717</v>
      </c>
      <c r="U188" s="120">
        <f t="shared" si="54"/>
        <v>814130</v>
      </c>
      <c r="V188" s="120">
        <f t="shared" si="55"/>
        <v>16587</v>
      </c>
      <c r="W188" s="120">
        <f t="shared" si="56"/>
        <v>16587</v>
      </c>
      <c r="X188" s="120">
        <f t="shared" si="57"/>
        <v>15587</v>
      </c>
    </row>
    <row r="189" spans="1:24" s="65" customFormat="1" ht="12.75" customHeight="1">
      <c r="A189" s="109" t="s">
        <v>1601</v>
      </c>
      <c r="B189" s="47" t="s">
        <v>244</v>
      </c>
      <c r="C189" s="122">
        <v>0</v>
      </c>
      <c r="D189" s="122">
        <v>0</v>
      </c>
      <c r="E189" s="122">
        <v>0</v>
      </c>
      <c r="F189" s="122">
        <v>0</v>
      </c>
      <c r="G189" s="122">
        <v>0</v>
      </c>
      <c r="H189" s="122">
        <v>0</v>
      </c>
      <c r="I189" s="122">
        <v>0</v>
      </c>
      <c r="J189" s="120">
        <f t="shared" si="49"/>
        <v>0</v>
      </c>
      <c r="K189" s="122">
        <v>0</v>
      </c>
      <c r="L189" s="122">
        <v>5000000</v>
      </c>
      <c r="M189" s="122">
        <v>0</v>
      </c>
      <c r="N189" s="122">
        <v>0</v>
      </c>
      <c r="O189" s="122">
        <v>0</v>
      </c>
      <c r="P189" s="122">
        <v>0</v>
      </c>
      <c r="Q189" s="120">
        <f t="shared" si="50"/>
        <v>5000000</v>
      </c>
      <c r="R189" s="138">
        <f t="shared" si="51"/>
        <v>0</v>
      </c>
      <c r="S189" s="120">
        <f t="shared" si="52"/>
        <v>5000000</v>
      </c>
      <c r="T189" s="120">
        <f t="shared" si="53"/>
        <v>0</v>
      </c>
      <c r="U189" s="120">
        <f t="shared" si="54"/>
        <v>0</v>
      </c>
      <c r="V189" s="120">
        <f t="shared" si="55"/>
        <v>5000000</v>
      </c>
      <c r="W189" s="120">
        <f t="shared" si="56"/>
        <v>5000000</v>
      </c>
      <c r="X189" s="120">
        <f t="shared" si="57"/>
        <v>0</v>
      </c>
    </row>
    <row r="190" spans="1:24" s="65" customFormat="1" ht="12.75" customHeight="1">
      <c r="A190" s="109" t="s">
        <v>1603</v>
      </c>
      <c r="B190" s="47" t="s">
        <v>508</v>
      </c>
      <c r="C190" s="122">
        <v>0</v>
      </c>
      <c r="D190" s="122">
        <v>0</v>
      </c>
      <c r="E190" s="122">
        <v>0</v>
      </c>
      <c r="F190" s="122">
        <v>0</v>
      </c>
      <c r="G190" s="122">
        <v>0</v>
      </c>
      <c r="H190" s="122">
        <v>0</v>
      </c>
      <c r="I190" s="122">
        <v>0</v>
      </c>
      <c r="J190" s="120">
        <f t="shared" si="49"/>
        <v>0</v>
      </c>
      <c r="K190" s="122">
        <v>0</v>
      </c>
      <c r="L190" s="122">
        <v>0</v>
      </c>
      <c r="M190" s="122">
        <v>2700</v>
      </c>
      <c r="N190" s="122">
        <v>0</v>
      </c>
      <c r="O190" s="122">
        <v>0</v>
      </c>
      <c r="P190" s="122">
        <v>0</v>
      </c>
      <c r="Q190" s="120">
        <f t="shared" si="50"/>
        <v>2700</v>
      </c>
      <c r="R190" s="138">
        <f t="shared" si="51"/>
        <v>0</v>
      </c>
      <c r="S190" s="120">
        <f t="shared" si="52"/>
        <v>2700</v>
      </c>
      <c r="T190" s="120">
        <f t="shared" si="53"/>
        <v>0</v>
      </c>
      <c r="U190" s="120">
        <f t="shared" si="54"/>
        <v>0</v>
      </c>
      <c r="V190" s="120">
        <f t="shared" si="55"/>
        <v>2700</v>
      </c>
      <c r="W190" s="120">
        <f t="shared" si="56"/>
        <v>2700</v>
      </c>
      <c r="X190" s="120">
        <f t="shared" si="57"/>
        <v>0</v>
      </c>
    </row>
    <row r="191" spans="1:24" s="65" customFormat="1" ht="12.75" customHeight="1">
      <c r="A191" s="109" t="s">
        <v>1604</v>
      </c>
      <c r="B191" s="97" t="s">
        <v>501</v>
      </c>
      <c r="C191" s="122">
        <v>0</v>
      </c>
      <c r="D191" s="122">
        <v>0</v>
      </c>
      <c r="E191" s="122">
        <v>300000</v>
      </c>
      <c r="F191" s="122">
        <v>1200000</v>
      </c>
      <c r="G191" s="122">
        <v>0</v>
      </c>
      <c r="H191" s="122">
        <v>0</v>
      </c>
      <c r="I191" s="122">
        <v>200000</v>
      </c>
      <c r="J191" s="120">
        <f t="shared" si="49"/>
        <v>1700000</v>
      </c>
      <c r="K191" s="122">
        <v>0</v>
      </c>
      <c r="L191" s="122">
        <v>0</v>
      </c>
      <c r="M191" s="122">
        <v>0</v>
      </c>
      <c r="N191" s="122">
        <v>0</v>
      </c>
      <c r="O191" s="122">
        <v>0</v>
      </c>
      <c r="P191" s="122">
        <v>0</v>
      </c>
      <c r="Q191" s="120">
        <f t="shared" si="50"/>
        <v>1700000</v>
      </c>
      <c r="R191" s="138">
        <f t="shared" si="51"/>
        <v>0</v>
      </c>
      <c r="S191" s="120">
        <f t="shared" si="52"/>
        <v>1700000</v>
      </c>
      <c r="T191" s="120">
        <f t="shared" si="53"/>
        <v>0</v>
      </c>
      <c r="U191" s="120">
        <f t="shared" si="54"/>
        <v>0</v>
      </c>
      <c r="V191" s="120">
        <f t="shared" si="55"/>
        <v>1700000</v>
      </c>
      <c r="W191" s="120">
        <f t="shared" si="56"/>
        <v>0</v>
      </c>
      <c r="X191" s="120">
        <f t="shared" si="57"/>
        <v>0</v>
      </c>
    </row>
    <row r="192" spans="1:24" s="65" customFormat="1" ht="12.75" customHeight="1">
      <c r="A192" s="109" t="s">
        <v>3125</v>
      </c>
      <c r="B192" s="66" t="s">
        <v>3126</v>
      </c>
      <c r="C192" s="122">
        <v>0</v>
      </c>
      <c r="D192" s="122">
        <v>0</v>
      </c>
      <c r="E192" s="122">
        <v>0</v>
      </c>
      <c r="F192" s="122">
        <v>0</v>
      </c>
      <c r="G192" s="122">
        <v>0</v>
      </c>
      <c r="H192" s="122">
        <v>0</v>
      </c>
      <c r="I192" s="122">
        <v>0</v>
      </c>
      <c r="J192" s="120">
        <f t="shared" si="49"/>
        <v>0</v>
      </c>
      <c r="K192" s="122">
        <v>0</v>
      </c>
      <c r="L192" s="122">
        <v>0</v>
      </c>
      <c r="M192" s="122">
        <v>0</v>
      </c>
      <c r="N192" s="122">
        <v>2000</v>
      </c>
      <c r="O192" s="122">
        <v>0</v>
      </c>
      <c r="P192" s="122">
        <v>0</v>
      </c>
      <c r="Q192" s="120">
        <f t="shared" si="50"/>
        <v>2000</v>
      </c>
      <c r="R192" s="138">
        <f t="shared" si="51"/>
        <v>0</v>
      </c>
      <c r="S192" s="120">
        <f t="shared" si="52"/>
        <v>2000</v>
      </c>
      <c r="T192" s="120">
        <f t="shared" si="53"/>
        <v>0</v>
      </c>
      <c r="U192" s="120">
        <f t="shared" si="54"/>
        <v>0</v>
      </c>
      <c r="V192" s="120">
        <f t="shared" si="55"/>
        <v>2000</v>
      </c>
      <c r="W192" s="120">
        <f t="shared" si="56"/>
        <v>2000</v>
      </c>
      <c r="X192" s="120">
        <f t="shared" si="57"/>
        <v>0</v>
      </c>
    </row>
    <row r="193" spans="1:24" s="65" customFormat="1" ht="12.75" customHeight="1">
      <c r="A193" s="109" t="s">
        <v>4081</v>
      </c>
      <c r="B193" s="66" t="s">
        <v>4082</v>
      </c>
      <c r="C193" s="122">
        <v>0</v>
      </c>
      <c r="D193" s="122">
        <v>0</v>
      </c>
      <c r="E193" s="122">
        <v>0</v>
      </c>
      <c r="F193" s="122">
        <v>0</v>
      </c>
      <c r="G193" s="122">
        <v>0</v>
      </c>
      <c r="H193" s="122">
        <v>0</v>
      </c>
      <c r="I193" s="122">
        <v>0</v>
      </c>
      <c r="J193" s="120">
        <f t="shared" si="49"/>
        <v>0</v>
      </c>
      <c r="K193" s="122">
        <v>0</v>
      </c>
      <c r="L193" s="122">
        <v>0</v>
      </c>
      <c r="M193" s="122">
        <v>0</v>
      </c>
      <c r="N193" s="122">
        <v>0</v>
      </c>
      <c r="O193" s="122">
        <v>0</v>
      </c>
      <c r="P193" s="122">
        <v>1386</v>
      </c>
      <c r="Q193" s="120">
        <f t="shared" si="50"/>
        <v>1386</v>
      </c>
      <c r="R193" s="138">
        <f t="shared" si="51"/>
        <v>0</v>
      </c>
      <c r="S193" s="120">
        <f t="shared" si="52"/>
        <v>651</v>
      </c>
      <c r="T193" s="120">
        <f t="shared" si="53"/>
        <v>1386</v>
      </c>
      <c r="U193" s="120">
        <f t="shared" si="54"/>
        <v>651</v>
      </c>
      <c r="V193" s="120">
        <f t="shared" si="55"/>
        <v>1386</v>
      </c>
      <c r="W193" s="120">
        <f t="shared" si="56"/>
        <v>1386</v>
      </c>
      <c r="X193" s="120">
        <f t="shared" si="57"/>
        <v>735</v>
      </c>
    </row>
    <row r="194" spans="1:24" s="65" customFormat="1" ht="12.75" customHeight="1">
      <c r="A194" s="109" t="s">
        <v>4241</v>
      </c>
      <c r="B194" s="66" t="s">
        <v>4242</v>
      </c>
      <c r="C194" s="122">
        <v>0</v>
      </c>
      <c r="D194" s="122">
        <v>0</v>
      </c>
      <c r="E194" s="122">
        <v>0</v>
      </c>
      <c r="F194" s="122">
        <v>0</v>
      </c>
      <c r="G194" s="122">
        <v>0</v>
      </c>
      <c r="H194" s="122">
        <v>0</v>
      </c>
      <c r="I194" s="122">
        <v>0</v>
      </c>
      <c r="J194" s="120">
        <f t="shared" si="49"/>
        <v>0</v>
      </c>
      <c r="K194" s="122">
        <v>0</v>
      </c>
      <c r="L194" s="122">
        <v>0</v>
      </c>
      <c r="M194" s="122">
        <v>0</v>
      </c>
      <c r="N194" s="122">
        <v>0</v>
      </c>
      <c r="O194" s="122">
        <v>35000</v>
      </c>
      <c r="P194" s="122">
        <v>0</v>
      </c>
      <c r="Q194" s="120">
        <f t="shared" si="50"/>
        <v>35000</v>
      </c>
      <c r="R194" s="138">
        <f t="shared" si="51"/>
        <v>0</v>
      </c>
      <c r="S194" s="120">
        <f t="shared" si="52"/>
        <v>35000</v>
      </c>
      <c r="T194" s="120">
        <f t="shared" si="53"/>
        <v>0</v>
      </c>
      <c r="U194" s="120">
        <f t="shared" si="54"/>
        <v>0</v>
      </c>
      <c r="V194" s="120">
        <f t="shared" si="55"/>
        <v>35000</v>
      </c>
      <c r="W194" s="120">
        <f t="shared" si="56"/>
        <v>35000</v>
      </c>
      <c r="X194" s="120">
        <f t="shared" si="57"/>
        <v>0</v>
      </c>
    </row>
    <row r="195" spans="1:24" s="65" customFormat="1" ht="12.75" customHeight="1">
      <c r="A195" s="109" t="s">
        <v>4425</v>
      </c>
      <c r="B195" s="66" t="s">
        <v>4426</v>
      </c>
      <c r="C195" s="122">
        <v>0</v>
      </c>
      <c r="D195" s="122">
        <v>0</v>
      </c>
      <c r="E195" s="122">
        <v>0</v>
      </c>
      <c r="F195" s="122">
        <v>0</v>
      </c>
      <c r="G195" s="122">
        <v>0</v>
      </c>
      <c r="H195" s="122">
        <v>0</v>
      </c>
      <c r="I195" s="122">
        <v>0</v>
      </c>
      <c r="J195" s="120">
        <f t="shared" si="49"/>
        <v>0</v>
      </c>
      <c r="K195" s="122">
        <v>0</v>
      </c>
      <c r="L195" s="122">
        <v>0</v>
      </c>
      <c r="M195" s="122">
        <v>0</v>
      </c>
      <c r="N195" s="122">
        <v>0</v>
      </c>
      <c r="O195" s="122">
        <v>0</v>
      </c>
      <c r="P195" s="122">
        <v>0</v>
      </c>
      <c r="Q195" s="120">
        <f t="shared" si="50"/>
        <v>0</v>
      </c>
      <c r="R195" s="138">
        <f t="shared" si="51"/>
        <v>0</v>
      </c>
      <c r="S195" s="120">
        <f t="shared" si="52"/>
        <v>5000</v>
      </c>
      <c r="T195" s="120">
        <f t="shared" si="53"/>
        <v>0</v>
      </c>
      <c r="U195" s="120">
        <f t="shared" si="54"/>
        <v>5000</v>
      </c>
      <c r="V195" s="120">
        <f t="shared" si="55"/>
        <v>0</v>
      </c>
      <c r="W195" s="120">
        <f t="shared" si="56"/>
        <v>0</v>
      </c>
      <c r="X195" s="120">
        <f t="shared" si="57"/>
        <v>-5000</v>
      </c>
    </row>
    <row r="196" spans="1:24" s="65" customFormat="1" ht="12.75" customHeight="1">
      <c r="A196" s="109" t="s">
        <v>5341</v>
      </c>
      <c r="B196" s="66" t="s">
        <v>5342</v>
      </c>
      <c r="C196" s="122">
        <v>0</v>
      </c>
      <c r="D196" s="122">
        <v>0</v>
      </c>
      <c r="E196" s="122">
        <v>0</v>
      </c>
      <c r="F196" s="122">
        <v>0</v>
      </c>
      <c r="G196" s="122">
        <v>0</v>
      </c>
      <c r="H196" s="122">
        <v>0</v>
      </c>
      <c r="I196" s="122">
        <v>0</v>
      </c>
      <c r="J196" s="120">
        <f t="shared" si="49"/>
        <v>0</v>
      </c>
      <c r="K196" s="122">
        <v>0</v>
      </c>
      <c r="L196" s="122">
        <v>0</v>
      </c>
      <c r="M196" s="122">
        <v>0</v>
      </c>
      <c r="N196" s="122">
        <v>0</v>
      </c>
      <c r="O196" s="122">
        <v>0</v>
      </c>
      <c r="P196" s="122">
        <v>3000</v>
      </c>
      <c r="Q196" s="120">
        <f t="shared" si="50"/>
        <v>3000</v>
      </c>
      <c r="R196" s="138">
        <f t="shared" si="51"/>
        <v>0</v>
      </c>
      <c r="S196" s="120">
        <f t="shared" si="52"/>
        <v>0</v>
      </c>
      <c r="T196" s="120">
        <f t="shared" si="53"/>
        <v>3000</v>
      </c>
      <c r="U196" s="120">
        <f t="shared" si="54"/>
        <v>0</v>
      </c>
      <c r="V196" s="120">
        <f t="shared" si="55"/>
        <v>3000</v>
      </c>
      <c r="W196" s="120">
        <f t="shared" si="56"/>
        <v>3000</v>
      </c>
      <c r="X196" s="120">
        <f t="shared" si="57"/>
        <v>3000</v>
      </c>
    </row>
    <row r="197" spans="1:24" s="65" customFormat="1" ht="12.75" customHeight="1">
      <c r="A197" s="109" t="s">
        <v>5343</v>
      </c>
      <c r="B197" s="66" t="s">
        <v>5344</v>
      </c>
      <c r="C197" s="122">
        <v>0</v>
      </c>
      <c r="D197" s="122">
        <v>0</v>
      </c>
      <c r="E197" s="122">
        <v>0</v>
      </c>
      <c r="F197" s="122">
        <v>0</v>
      </c>
      <c r="G197" s="122">
        <v>0</v>
      </c>
      <c r="H197" s="122">
        <v>0</v>
      </c>
      <c r="I197" s="122">
        <v>0</v>
      </c>
      <c r="J197" s="120">
        <f t="shared" si="49"/>
        <v>0</v>
      </c>
      <c r="K197" s="122">
        <v>0</v>
      </c>
      <c r="L197" s="122">
        <v>0</v>
      </c>
      <c r="M197" s="122">
        <v>0</v>
      </c>
      <c r="N197" s="122">
        <v>0</v>
      </c>
      <c r="O197" s="122">
        <v>0</v>
      </c>
      <c r="P197" s="122">
        <v>5750</v>
      </c>
      <c r="Q197" s="120">
        <f t="shared" si="50"/>
        <v>5750</v>
      </c>
      <c r="R197" s="138">
        <f t="shared" si="51"/>
        <v>0</v>
      </c>
      <c r="S197" s="120">
        <f t="shared" si="52"/>
        <v>0</v>
      </c>
      <c r="T197" s="120">
        <f t="shared" si="53"/>
        <v>5750</v>
      </c>
      <c r="U197" s="120">
        <f t="shared" si="54"/>
        <v>0</v>
      </c>
      <c r="V197" s="120">
        <f t="shared" si="55"/>
        <v>5750</v>
      </c>
      <c r="W197" s="120">
        <f t="shared" si="56"/>
        <v>5750</v>
      </c>
      <c r="X197" s="120">
        <f t="shared" si="57"/>
        <v>5750</v>
      </c>
    </row>
    <row r="198" spans="1:24" s="65" customFormat="1" ht="12.75" customHeight="1">
      <c r="A198" s="109" t="s">
        <v>6296</v>
      </c>
      <c r="B198" s="47" t="s">
        <v>6297</v>
      </c>
      <c r="C198" s="122">
        <v>0</v>
      </c>
      <c r="D198" s="122">
        <v>0</v>
      </c>
      <c r="E198" s="122">
        <v>0</v>
      </c>
      <c r="F198" s="122">
        <v>0</v>
      </c>
      <c r="G198" s="122">
        <v>0</v>
      </c>
      <c r="H198" s="122">
        <v>0</v>
      </c>
      <c r="I198" s="122">
        <v>0</v>
      </c>
      <c r="J198" s="120">
        <f t="shared" si="49"/>
        <v>0</v>
      </c>
      <c r="K198" s="122">
        <v>0</v>
      </c>
      <c r="L198" s="122">
        <v>0</v>
      </c>
      <c r="M198" s="122">
        <v>0</v>
      </c>
      <c r="N198" s="122">
        <v>0</v>
      </c>
      <c r="O198" s="122">
        <v>0</v>
      </c>
      <c r="P198" s="122">
        <v>15000</v>
      </c>
      <c r="Q198" s="120">
        <f t="shared" si="50"/>
        <v>15000</v>
      </c>
      <c r="R198" s="138">
        <f t="shared" si="51"/>
        <v>0</v>
      </c>
      <c r="S198" s="120">
        <f t="shared" si="52"/>
        <v>0</v>
      </c>
      <c r="T198" s="120">
        <f t="shared" si="53"/>
        <v>15000</v>
      </c>
      <c r="U198" s="120">
        <f t="shared" si="54"/>
        <v>0</v>
      </c>
      <c r="V198" s="120">
        <f t="shared" si="55"/>
        <v>15000</v>
      </c>
      <c r="W198" s="120">
        <f t="shared" si="56"/>
        <v>15000</v>
      </c>
      <c r="X198" s="120">
        <f t="shared" si="57"/>
        <v>15000</v>
      </c>
    </row>
    <row r="199" spans="1:24" ht="23.25" customHeight="1">
      <c r="A199" s="55" t="s">
        <v>3356</v>
      </c>
      <c r="B199" s="55"/>
      <c r="C199" s="3"/>
      <c r="D199" s="55"/>
      <c r="E199" s="3"/>
      <c r="F199" s="55"/>
      <c r="G199" s="3"/>
      <c r="H199" s="55"/>
      <c r="I199" s="3"/>
      <c r="J199" s="123"/>
      <c r="K199" s="124"/>
      <c r="L199" s="123"/>
      <c r="M199" s="124"/>
      <c r="N199" s="123"/>
      <c r="O199" s="124"/>
      <c r="P199" s="124"/>
      <c r="Q199" s="3"/>
      <c r="R199" s="3"/>
      <c r="S199" s="4"/>
      <c r="T199" s="55"/>
      <c r="U199" s="124"/>
      <c r="V199" s="123"/>
      <c r="W199" s="123"/>
      <c r="X199" s="4"/>
    </row>
    <row r="200" spans="1:24" ht="44.1" customHeight="1">
      <c r="A200" s="99" t="s">
        <v>3302</v>
      </c>
      <c r="B200" s="56" t="s">
        <v>3966</v>
      </c>
      <c r="C200" s="98" t="s">
        <v>3627</v>
      </c>
      <c r="D200" s="98" t="s">
        <v>3628</v>
      </c>
      <c r="E200" s="98" t="s">
        <v>3629</v>
      </c>
      <c r="F200" s="98" t="s">
        <v>3630</v>
      </c>
      <c r="G200" s="98" t="s">
        <v>3631</v>
      </c>
      <c r="H200" s="98" t="s">
        <v>3632</v>
      </c>
      <c r="I200" s="98" t="s">
        <v>3633</v>
      </c>
      <c r="J200" s="57" t="s">
        <v>343</v>
      </c>
      <c r="K200" s="98" t="s">
        <v>3303</v>
      </c>
      <c r="L200" s="98" t="s">
        <v>3304</v>
      </c>
      <c r="M200" s="98" t="s">
        <v>3305</v>
      </c>
      <c r="N200" s="98" t="s">
        <v>3316</v>
      </c>
      <c r="O200" s="113" t="s">
        <v>4574</v>
      </c>
      <c r="P200" s="113" t="s">
        <v>6433</v>
      </c>
      <c r="Q200" s="58" t="s">
        <v>3357</v>
      </c>
      <c r="R200" s="60" t="s">
        <v>697</v>
      </c>
      <c r="S200" s="112" t="s">
        <v>4949</v>
      </c>
      <c r="T200" s="112" t="s">
        <v>6434</v>
      </c>
      <c r="U200" s="112" t="s">
        <v>6435</v>
      </c>
      <c r="V200" s="112" t="s">
        <v>6436</v>
      </c>
      <c r="W200" s="112" t="s">
        <v>5138</v>
      </c>
      <c r="X200" s="59" t="s">
        <v>6437</v>
      </c>
    </row>
    <row r="201" spans="1:24" s="65" customFormat="1" ht="12.75" customHeight="1">
      <c r="A201" s="109" t="s">
        <v>1608</v>
      </c>
      <c r="B201" s="47" t="s">
        <v>526</v>
      </c>
      <c r="C201" s="122">
        <v>0</v>
      </c>
      <c r="D201" s="122">
        <v>0</v>
      </c>
      <c r="E201" s="122">
        <v>0</v>
      </c>
      <c r="F201" s="122">
        <v>0</v>
      </c>
      <c r="G201" s="122">
        <v>516986</v>
      </c>
      <c r="H201" s="122">
        <v>0</v>
      </c>
      <c r="I201" s="122">
        <v>0</v>
      </c>
      <c r="J201" s="120">
        <f t="shared" ref="J201:J232" si="58">SUM(C201:I201)</f>
        <v>516986</v>
      </c>
      <c r="K201" s="122">
        <v>0</v>
      </c>
      <c r="L201" s="122">
        <v>0</v>
      </c>
      <c r="M201" s="122">
        <v>0</v>
      </c>
      <c r="N201" s="122">
        <v>0</v>
      </c>
      <c r="O201" s="122">
        <v>0</v>
      </c>
      <c r="P201" s="122">
        <v>0</v>
      </c>
      <c r="Q201" s="120">
        <f t="shared" ref="Q201:Q232" si="59">SUM(J201:P201)</f>
        <v>516986</v>
      </c>
      <c r="R201" s="138">
        <f t="shared" ref="R201:R232" si="60">V201-Q201</f>
        <v>0</v>
      </c>
      <c r="S201" s="120">
        <f t="shared" ref="S201:S232" si="61">VLOOKUP(A201,pasbalact,3,FALSE)</f>
        <v>516986</v>
      </c>
      <c r="T201" s="120">
        <f t="shared" ref="T201:T232" si="62">VLOOKUP(A201,pasbalact,5,FALSE)</f>
        <v>0</v>
      </c>
      <c r="U201" s="120">
        <f t="shared" ref="U201:U232" si="63">VLOOKUP(A201,pasbalact,4,FALSE)</f>
        <v>0</v>
      </c>
      <c r="V201" s="120">
        <f t="shared" ref="V201:V232" si="64">VLOOKUP(A201,pasbalact,7,FALSE)</f>
        <v>516986</v>
      </c>
      <c r="W201" s="120">
        <f t="shared" ref="W201:W232" si="65">SUM(K201:P201)</f>
        <v>0</v>
      </c>
      <c r="X201" s="120">
        <f t="shared" ref="X201:X232" si="66">VLOOKUP(A201,pasbalact,6,FALSE)</f>
        <v>0</v>
      </c>
    </row>
    <row r="202" spans="1:24" s="65" customFormat="1" ht="12.75" customHeight="1">
      <c r="A202" s="109" t="s">
        <v>1609</v>
      </c>
      <c r="B202" s="47" t="s">
        <v>500</v>
      </c>
      <c r="C202" s="122">
        <v>0</v>
      </c>
      <c r="D202" s="122">
        <v>0</v>
      </c>
      <c r="E202" s="122">
        <v>0</v>
      </c>
      <c r="F202" s="122">
        <v>0</v>
      </c>
      <c r="G202" s="122">
        <v>0</v>
      </c>
      <c r="H202" s="122">
        <v>300000</v>
      </c>
      <c r="I202" s="122">
        <v>0</v>
      </c>
      <c r="J202" s="120">
        <f t="shared" si="58"/>
        <v>300000</v>
      </c>
      <c r="K202" s="122">
        <v>0</v>
      </c>
      <c r="L202" s="122">
        <v>0</v>
      </c>
      <c r="M202" s="122">
        <v>0</v>
      </c>
      <c r="N202" s="122">
        <v>0</v>
      </c>
      <c r="O202" s="122">
        <v>0</v>
      </c>
      <c r="P202" s="122">
        <v>0</v>
      </c>
      <c r="Q202" s="120">
        <f t="shared" si="59"/>
        <v>300000</v>
      </c>
      <c r="R202" s="138">
        <f t="shared" si="60"/>
        <v>0</v>
      </c>
      <c r="S202" s="120">
        <f t="shared" si="61"/>
        <v>300000</v>
      </c>
      <c r="T202" s="120">
        <f t="shared" si="62"/>
        <v>0</v>
      </c>
      <c r="U202" s="120">
        <f t="shared" si="63"/>
        <v>0</v>
      </c>
      <c r="V202" s="120">
        <f t="shared" si="64"/>
        <v>300000</v>
      </c>
      <c r="W202" s="120">
        <f t="shared" si="65"/>
        <v>0</v>
      </c>
      <c r="X202" s="120">
        <f t="shared" si="66"/>
        <v>0</v>
      </c>
    </row>
    <row r="203" spans="1:24" ht="15">
      <c r="A203" s="64" t="s">
        <v>2709</v>
      </c>
      <c r="B203" s="164" t="s">
        <v>2836</v>
      </c>
      <c r="C203" s="149">
        <v>0</v>
      </c>
      <c r="D203" s="149">
        <v>0</v>
      </c>
      <c r="E203" s="149">
        <v>0</v>
      </c>
      <c r="F203" s="149">
        <v>0</v>
      </c>
      <c r="G203" s="149">
        <v>0</v>
      </c>
      <c r="H203" s="149">
        <v>0</v>
      </c>
      <c r="I203" s="149">
        <v>0</v>
      </c>
      <c r="J203" s="149">
        <f t="shared" si="58"/>
        <v>0</v>
      </c>
      <c r="K203" s="149">
        <v>0</v>
      </c>
      <c r="L203" s="149">
        <v>0</v>
      </c>
      <c r="M203" s="149">
        <v>0</v>
      </c>
      <c r="N203" s="149">
        <v>0</v>
      </c>
      <c r="O203" s="149">
        <v>85752.63</v>
      </c>
      <c r="P203" s="149">
        <v>0</v>
      </c>
      <c r="Q203" s="149">
        <f t="shared" si="59"/>
        <v>85752.63</v>
      </c>
      <c r="R203" s="161">
        <f t="shared" si="60"/>
        <v>0</v>
      </c>
      <c r="S203" s="120">
        <f t="shared" si="61"/>
        <v>85752.63</v>
      </c>
      <c r="T203" s="120">
        <f t="shared" si="62"/>
        <v>0</v>
      </c>
      <c r="U203" s="120">
        <f t="shared" si="63"/>
        <v>0</v>
      </c>
      <c r="V203" s="120">
        <f t="shared" si="64"/>
        <v>85752.63</v>
      </c>
      <c r="W203" s="120">
        <f t="shared" si="65"/>
        <v>85752.63</v>
      </c>
      <c r="X203" s="120">
        <f t="shared" si="66"/>
        <v>0</v>
      </c>
    </row>
    <row r="204" spans="1:24" s="65" customFormat="1" ht="12.75" customHeight="1">
      <c r="A204" s="109" t="s">
        <v>1610</v>
      </c>
      <c r="B204" s="47" t="s">
        <v>53</v>
      </c>
      <c r="C204" s="122">
        <v>0</v>
      </c>
      <c r="D204" s="122">
        <v>0</v>
      </c>
      <c r="E204" s="122">
        <v>0</v>
      </c>
      <c r="F204" s="122">
        <v>0</v>
      </c>
      <c r="G204" s="122">
        <v>0</v>
      </c>
      <c r="H204" s="122">
        <v>13500</v>
      </c>
      <c r="I204" s="122">
        <v>0</v>
      </c>
      <c r="J204" s="120">
        <f t="shared" si="58"/>
        <v>13500</v>
      </c>
      <c r="K204" s="122">
        <v>0</v>
      </c>
      <c r="L204" s="122">
        <v>0</v>
      </c>
      <c r="M204" s="122">
        <v>0</v>
      </c>
      <c r="N204" s="122">
        <v>0</v>
      </c>
      <c r="O204" s="122">
        <v>0</v>
      </c>
      <c r="P204" s="122">
        <v>0</v>
      </c>
      <c r="Q204" s="120">
        <f t="shared" si="59"/>
        <v>13500</v>
      </c>
      <c r="R204" s="138">
        <f t="shared" si="60"/>
        <v>0</v>
      </c>
      <c r="S204" s="120">
        <f t="shared" si="61"/>
        <v>13500</v>
      </c>
      <c r="T204" s="120">
        <f t="shared" si="62"/>
        <v>0</v>
      </c>
      <c r="U204" s="120">
        <f t="shared" si="63"/>
        <v>0</v>
      </c>
      <c r="V204" s="120">
        <f t="shared" si="64"/>
        <v>13500</v>
      </c>
      <c r="W204" s="120">
        <f t="shared" si="65"/>
        <v>0</v>
      </c>
      <c r="X204" s="120">
        <f t="shared" si="66"/>
        <v>0</v>
      </c>
    </row>
    <row r="205" spans="1:24" s="65" customFormat="1" ht="12.75" customHeight="1">
      <c r="A205" s="109" t="s">
        <v>1613</v>
      </c>
      <c r="B205" s="47" t="s">
        <v>57</v>
      </c>
      <c r="C205" s="122">
        <v>0</v>
      </c>
      <c r="D205" s="122">
        <v>0</v>
      </c>
      <c r="E205" s="122">
        <v>0</v>
      </c>
      <c r="F205" s="122">
        <v>0</v>
      </c>
      <c r="G205" s="122">
        <v>0</v>
      </c>
      <c r="H205" s="122">
        <v>9000</v>
      </c>
      <c r="I205" s="122">
        <v>0</v>
      </c>
      <c r="J205" s="120">
        <f t="shared" si="58"/>
        <v>9000</v>
      </c>
      <c r="K205" s="122">
        <v>0</v>
      </c>
      <c r="L205" s="122">
        <v>0</v>
      </c>
      <c r="M205" s="122">
        <v>0</v>
      </c>
      <c r="N205" s="122">
        <v>0</v>
      </c>
      <c r="O205" s="122">
        <v>0</v>
      </c>
      <c r="P205" s="122">
        <v>0</v>
      </c>
      <c r="Q205" s="120">
        <f t="shared" si="59"/>
        <v>9000</v>
      </c>
      <c r="R205" s="138">
        <f t="shared" si="60"/>
        <v>0</v>
      </c>
      <c r="S205" s="120">
        <f t="shared" si="61"/>
        <v>9000</v>
      </c>
      <c r="T205" s="120">
        <f t="shared" si="62"/>
        <v>0</v>
      </c>
      <c r="U205" s="120">
        <f t="shared" si="63"/>
        <v>0</v>
      </c>
      <c r="V205" s="120">
        <f t="shared" si="64"/>
        <v>9000</v>
      </c>
      <c r="W205" s="120">
        <f t="shared" si="65"/>
        <v>0</v>
      </c>
      <c r="X205" s="120">
        <f t="shared" si="66"/>
        <v>0</v>
      </c>
    </row>
    <row r="206" spans="1:24" s="65" customFormat="1" ht="12.75" customHeight="1">
      <c r="A206" s="109" t="s">
        <v>1614</v>
      </c>
      <c r="B206" s="47" t="s">
        <v>56</v>
      </c>
      <c r="C206" s="122">
        <v>0</v>
      </c>
      <c r="D206" s="122">
        <v>0</v>
      </c>
      <c r="E206" s="122">
        <v>0</v>
      </c>
      <c r="F206" s="122">
        <v>0</v>
      </c>
      <c r="G206" s="122">
        <v>0</v>
      </c>
      <c r="H206" s="122">
        <v>0</v>
      </c>
      <c r="I206" s="122">
        <v>12000</v>
      </c>
      <c r="J206" s="120">
        <f t="shared" si="58"/>
        <v>12000</v>
      </c>
      <c r="K206" s="122">
        <v>0</v>
      </c>
      <c r="L206" s="122">
        <v>0</v>
      </c>
      <c r="M206" s="122">
        <v>0</v>
      </c>
      <c r="N206" s="122">
        <v>0</v>
      </c>
      <c r="O206" s="122">
        <v>0</v>
      </c>
      <c r="P206" s="122">
        <v>0</v>
      </c>
      <c r="Q206" s="120">
        <f t="shared" si="59"/>
        <v>12000</v>
      </c>
      <c r="R206" s="138">
        <f t="shared" si="60"/>
        <v>0</v>
      </c>
      <c r="S206" s="120">
        <f t="shared" si="61"/>
        <v>12000</v>
      </c>
      <c r="T206" s="120">
        <f t="shared" si="62"/>
        <v>0</v>
      </c>
      <c r="U206" s="120">
        <f t="shared" si="63"/>
        <v>0</v>
      </c>
      <c r="V206" s="120">
        <f t="shared" si="64"/>
        <v>12000</v>
      </c>
      <c r="W206" s="120">
        <f t="shared" si="65"/>
        <v>0</v>
      </c>
      <c r="X206" s="120">
        <f t="shared" si="66"/>
        <v>0</v>
      </c>
    </row>
    <row r="207" spans="1:24" s="65" customFormat="1" ht="12.75" customHeight="1">
      <c r="A207" s="109" t="s">
        <v>1842</v>
      </c>
      <c r="B207" s="47" t="s">
        <v>1843</v>
      </c>
      <c r="C207" s="122">
        <v>0</v>
      </c>
      <c r="D207" s="122">
        <v>0</v>
      </c>
      <c r="E207" s="122">
        <v>0</v>
      </c>
      <c r="F207" s="122">
        <v>0</v>
      </c>
      <c r="G207" s="122">
        <v>0</v>
      </c>
      <c r="H207" s="122">
        <v>0</v>
      </c>
      <c r="I207" s="122">
        <v>0</v>
      </c>
      <c r="J207" s="120">
        <f t="shared" si="58"/>
        <v>0</v>
      </c>
      <c r="K207" s="122">
        <v>0</v>
      </c>
      <c r="L207" s="122">
        <v>0</v>
      </c>
      <c r="M207" s="122">
        <v>0</v>
      </c>
      <c r="N207" s="122">
        <v>0</v>
      </c>
      <c r="O207" s="122">
        <v>17605000</v>
      </c>
      <c r="P207" s="122">
        <v>5000000</v>
      </c>
      <c r="Q207" s="120">
        <f t="shared" si="59"/>
        <v>22605000</v>
      </c>
      <c r="R207" s="138">
        <f t="shared" si="60"/>
        <v>0</v>
      </c>
      <c r="S207" s="120">
        <f t="shared" si="61"/>
        <v>23016540</v>
      </c>
      <c r="T207" s="120">
        <f t="shared" si="62"/>
        <v>16883807.84</v>
      </c>
      <c r="U207" s="120">
        <f t="shared" si="63"/>
        <v>17295347.84</v>
      </c>
      <c r="V207" s="120">
        <f t="shared" si="64"/>
        <v>22605000</v>
      </c>
      <c r="W207" s="120">
        <f t="shared" si="65"/>
        <v>22605000</v>
      </c>
      <c r="X207" s="120">
        <f t="shared" si="66"/>
        <v>-411540</v>
      </c>
    </row>
    <row r="208" spans="1:24" s="65" customFormat="1" ht="12.75" customHeight="1">
      <c r="A208" s="109" t="s">
        <v>4779</v>
      </c>
      <c r="B208" s="47" t="s">
        <v>4780</v>
      </c>
      <c r="C208" s="122">
        <v>0</v>
      </c>
      <c r="D208" s="122">
        <v>0</v>
      </c>
      <c r="E208" s="122">
        <v>0</v>
      </c>
      <c r="F208" s="122">
        <v>0</v>
      </c>
      <c r="G208" s="122">
        <v>0</v>
      </c>
      <c r="H208" s="122">
        <v>0</v>
      </c>
      <c r="I208" s="122">
        <v>0</v>
      </c>
      <c r="J208" s="120">
        <f t="shared" si="58"/>
        <v>0</v>
      </c>
      <c r="K208" s="122">
        <v>0</v>
      </c>
      <c r="L208" s="122">
        <v>0</v>
      </c>
      <c r="M208" s="122">
        <v>0</v>
      </c>
      <c r="N208" s="122">
        <v>0</v>
      </c>
      <c r="O208" s="122">
        <v>0</v>
      </c>
      <c r="P208" s="122">
        <v>0</v>
      </c>
      <c r="Q208" s="120">
        <f t="shared" si="59"/>
        <v>0</v>
      </c>
      <c r="R208" s="138">
        <f t="shared" si="60"/>
        <v>0</v>
      </c>
      <c r="S208" s="120">
        <f t="shared" si="61"/>
        <v>5424.07</v>
      </c>
      <c r="T208" s="120">
        <f t="shared" si="62"/>
        <v>0</v>
      </c>
      <c r="U208" s="120">
        <f t="shared" si="63"/>
        <v>5424.07</v>
      </c>
      <c r="V208" s="120">
        <f t="shared" si="64"/>
        <v>0</v>
      </c>
      <c r="W208" s="120">
        <f t="shared" si="65"/>
        <v>0</v>
      </c>
      <c r="X208" s="120">
        <f t="shared" si="66"/>
        <v>-5424.07</v>
      </c>
    </row>
    <row r="209" spans="1:24" s="65" customFormat="1" ht="12.75" customHeight="1">
      <c r="A209" s="109" t="s">
        <v>4929</v>
      </c>
      <c r="B209" s="47" t="s">
        <v>4930</v>
      </c>
      <c r="C209" s="122">
        <v>0</v>
      </c>
      <c r="D209" s="122">
        <v>0</v>
      </c>
      <c r="E209" s="122">
        <v>0</v>
      </c>
      <c r="F209" s="122">
        <v>0</v>
      </c>
      <c r="G209" s="122">
        <v>0</v>
      </c>
      <c r="H209" s="122">
        <v>0</v>
      </c>
      <c r="I209" s="122">
        <v>0</v>
      </c>
      <c r="J209" s="120">
        <f t="shared" si="58"/>
        <v>0</v>
      </c>
      <c r="K209" s="122">
        <v>0</v>
      </c>
      <c r="L209" s="122">
        <v>0</v>
      </c>
      <c r="M209" s="122">
        <v>0</v>
      </c>
      <c r="N209" s="122">
        <v>0</v>
      </c>
      <c r="O209" s="122">
        <v>0</v>
      </c>
      <c r="P209" s="122">
        <v>0</v>
      </c>
      <c r="Q209" s="120">
        <f t="shared" si="59"/>
        <v>0</v>
      </c>
      <c r="R209" s="138">
        <f t="shared" si="60"/>
        <v>0</v>
      </c>
      <c r="S209" s="120">
        <f t="shared" si="61"/>
        <v>0</v>
      </c>
      <c r="T209" s="120">
        <f t="shared" si="62"/>
        <v>5000</v>
      </c>
      <c r="U209" s="120">
        <f t="shared" si="63"/>
        <v>5000</v>
      </c>
      <c r="V209" s="120">
        <f t="shared" si="64"/>
        <v>0</v>
      </c>
      <c r="W209" s="120">
        <f t="shared" si="65"/>
        <v>0</v>
      </c>
      <c r="X209" s="120">
        <f t="shared" si="66"/>
        <v>0</v>
      </c>
    </row>
    <row r="210" spans="1:24" s="65" customFormat="1" ht="12.75" customHeight="1">
      <c r="A210" s="109" t="s">
        <v>4931</v>
      </c>
      <c r="B210" s="47" t="s">
        <v>4932</v>
      </c>
      <c r="C210" s="122">
        <v>0</v>
      </c>
      <c r="D210" s="122">
        <v>0</v>
      </c>
      <c r="E210" s="122">
        <v>0</v>
      </c>
      <c r="F210" s="122">
        <v>0</v>
      </c>
      <c r="G210" s="122">
        <v>0</v>
      </c>
      <c r="H210" s="122">
        <v>0</v>
      </c>
      <c r="I210" s="122">
        <v>0</v>
      </c>
      <c r="J210" s="120">
        <f t="shared" si="58"/>
        <v>0</v>
      </c>
      <c r="K210" s="122">
        <v>0</v>
      </c>
      <c r="L210" s="122">
        <v>0</v>
      </c>
      <c r="M210" s="122">
        <v>0</v>
      </c>
      <c r="N210" s="122">
        <v>0</v>
      </c>
      <c r="O210" s="122">
        <v>0</v>
      </c>
      <c r="P210" s="122">
        <v>4825</v>
      </c>
      <c r="Q210" s="120">
        <f t="shared" si="59"/>
        <v>4825</v>
      </c>
      <c r="R210" s="138">
        <f t="shared" si="60"/>
        <v>0</v>
      </c>
      <c r="S210" s="120">
        <f t="shared" si="61"/>
        <v>0</v>
      </c>
      <c r="T210" s="120">
        <f t="shared" si="62"/>
        <v>4825</v>
      </c>
      <c r="U210" s="120">
        <f t="shared" si="63"/>
        <v>0</v>
      </c>
      <c r="V210" s="120">
        <f t="shared" si="64"/>
        <v>4825</v>
      </c>
      <c r="W210" s="120">
        <f t="shared" si="65"/>
        <v>4825</v>
      </c>
      <c r="X210" s="120">
        <f t="shared" si="66"/>
        <v>4825</v>
      </c>
    </row>
    <row r="211" spans="1:24" s="65" customFormat="1" ht="12.75" customHeight="1">
      <c r="A211" s="109" t="s">
        <v>5345</v>
      </c>
      <c r="B211" s="47" t="s">
        <v>5346</v>
      </c>
      <c r="C211" s="122">
        <v>0</v>
      </c>
      <c r="D211" s="122">
        <v>0</v>
      </c>
      <c r="E211" s="122">
        <v>0</v>
      </c>
      <c r="F211" s="122">
        <v>0</v>
      </c>
      <c r="G211" s="122">
        <v>0</v>
      </c>
      <c r="H211" s="122">
        <v>0</v>
      </c>
      <c r="I211" s="122">
        <v>0</v>
      </c>
      <c r="J211" s="120">
        <f t="shared" si="58"/>
        <v>0</v>
      </c>
      <c r="K211" s="122">
        <v>0</v>
      </c>
      <c r="L211" s="122">
        <v>0</v>
      </c>
      <c r="M211" s="122">
        <v>0</v>
      </c>
      <c r="N211" s="122">
        <v>0</v>
      </c>
      <c r="O211" s="122">
        <v>0</v>
      </c>
      <c r="P211" s="122">
        <v>5000</v>
      </c>
      <c r="Q211" s="120">
        <f t="shared" si="59"/>
        <v>5000</v>
      </c>
      <c r="R211" s="138">
        <f t="shared" si="60"/>
        <v>0</v>
      </c>
      <c r="S211" s="120">
        <f t="shared" si="61"/>
        <v>0</v>
      </c>
      <c r="T211" s="120">
        <f t="shared" si="62"/>
        <v>5000</v>
      </c>
      <c r="U211" s="120">
        <f t="shared" si="63"/>
        <v>0</v>
      </c>
      <c r="V211" s="120">
        <f t="shared" si="64"/>
        <v>5000</v>
      </c>
      <c r="W211" s="120">
        <f t="shared" si="65"/>
        <v>5000</v>
      </c>
      <c r="X211" s="120">
        <f t="shared" si="66"/>
        <v>5000</v>
      </c>
    </row>
    <row r="212" spans="1:24" s="65" customFormat="1" ht="12.75" customHeight="1">
      <c r="A212" s="109" t="s">
        <v>5395</v>
      </c>
      <c r="B212" s="97" t="s">
        <v>5394</v>
      </c>
      <c r="C212" s="122">
        <v>0</v>
      </c>
      <c r="D212" s="122">
        <v>0</v>
      </c>
      <c r="E212" s="122">
        <v>0</v>
      </c>
      <c r="F212" s="122">
        <v>0</v>
      </c>
      <c r="G212" s="122">
        <v>0</v>
      </c>
      <c r="H212" s="122">
        <v>0</v>
      </c>
      <c r="I212" s="122">
        <v>0</v>
      </c>
      <c r="J212" s="120">
        <f t="shared" si="58"/>
        <v>0</v>
      </c>
      <c r="K212" s="122">
        <v>0</v>
      </c>
      <c r="L212" s="122">
        <v>0</v>
      </c>
      <c r="M212" s="122">
        <v>0</v>
      </c>
      <c r="N212" s="122">
        <v>0</v>
      </c>
      <c r="O212" s="122">
        <v>0</v>
      </c>
      <c r="P212" s="122">
        <v>3000</v>
      </c>
      <c r="Q212" s="120">
        <f t="shared" si="59"/>
        <v>3000</v>
      </c>
      <c r="R212" s="138">
        <f t="shared" si="60"/>
        <v>0</v>
      </c>
      <c r="S212" s="120">
        <f t="shared" si="61"/>
        <v>0</v>
      </c>
      <c r="T212" s="120">
        <f t="shared" si="62"/>
        <v>3000</v>
      </c>
      <c r="U212" s="120">
        <f t="shared" si="63"/>
        <v>0</v>
      </c>
      <c r="V212" s="120">
        <f t="shared" si="64"/>
        <v>3000</v>
      </c>
      <c r="W212" s="120">
        <f t="shared" si="65"/>
        <v>3000</v>
      </c>
      <c r="X212" s="120">
        <f t="shared" si="66"/>
        <v>3000</v>
      </c>
    </row>
    <row r="213" spans="1:24" s="65" customFormat="1" ht="12.75" customHeight="1">
      <c r="A213" s="109" t="s">
        <v>1617</v>
      </c>
      <c r="B213" s="97" t="s">
        <v>502</v>
      </c>
      <c r="C213" s="122">
        <v>0</v>
      </c>
      <c r="D213" s="122">
        <v>0</v>
      </c>
      <c r="E213" s="122">
        <v>0</v>
      </c>
      <c r="F213" s="122">
        <v>0</v>
      </c>
      <c r="G213" s="122">
        <v>0</v>
      </c>
      <c r="H213" s="122">
        <v>0</v>
      </c>
      <c r="I213" s="122">
        <v>7500</v>
      </c>
      <c r="J213" s="120">
        <f t="shared" si="58"/>
        <v>7500</v>
      </c>
      <c r="K213" s="122">
        <v>0</v>
      </c>
      <c r="L213" s="122">
        <v>0</v>
      </c>
      <c r="M213" s="122">
        <v>0</v>
      </c>
      <c r="N213" s="122">
        <v>0</v>
      </c>
      <c r="O213" s="122">
        <v>0</v>
      </c>
      <c r="P213" s="122">
        <v>0</v>
      </c>
      <c r="Q213" s="120">
        <f t="shared" si="59"/>
        <v>7500</v>
      </c>
      <c r="R213" s="138">
        <f t="shared" si="60"/>
        <v>0</v>
      </c>
      <c r="S213" s="120">
        <f t="shared" si="61"/>
        <v>7500</v>
      </c>
      <c r="T213" s="120">
        <f t="shared" si="62"/>
        <v>0</v>
      </c>
      <c r="U213" s="120">
        <f t="shared" si="63"/>
        <v>0</v>
      </c>
      <c r="V213" s="120">
        <f t="shared" si="64"/>
        <v>7500</v>
      </c>
      <c r="W213" s="120">
        <f t="shared" si="65"/>
        <v>0</v>
      </c>
      <c r="X213" s="120">
        <f t="shared" si="66"/>
        <v>0</v>
      </c>
    </row>
    <row r="214" spans="1:24" s="65" customFormat="1" ht="12.75" customHeight="1">
      <c r="A214" s="109" t="s">
        <v>1622</v>
      </c>
      <c r="B214" s="47" t="s">
        <v>58</v>
      </c>
      <c r="C214" s="122">
        <v>0</v>
      </c>
      <c r="D214" s="122">
        <v>0</v>
      </c>
      <c r="E214" s="122">
        <v>0</v>
      </c>
      <c r="F214" s="122">
        <v>0</v>
      </c>
      <c r="G214" s="122">
        <v>0</v>
      </c>
      <c r="H214" s="122">
        <v>4950</v>
      </c>
      <c r="I214" s="122">
        <v>0</v>
      </c>
      <c r="J214" s="120">
        <f t="shared" si="58"/>
        <v>4950</v>
      </c>
      <c r="K214" s="122">
        <v>0</v>
      </c>
      <c r="L214" s="122">
        <v>0</v>
      </c>
      <c r="M214" s="122">
        <v>0</v>
      </c>
      <c r="N214" s="122">
        <v>0</v>
      </c>
      <c r="O214" s="122">
        <v>0</v>
      </c>
      <c r="P214" s="122">
        <v>0</v>
      </c>
      <c r="Q214" s="120">
        <f t="shared" si="59"/>
        <v>4950</v>
      </c>
      <c r="R214" s="138">
        <f t="shared" si="60"/>
        <v>0</v>
      </c>
      <c r="S214" s="120">
        <f t="shared" si="61"/>
        <v>4950</v>
      </c>
      <c r="T214" s="120">
        <f t="shared" si="62"/>
        <v>0</v>
      </c>
      <c r="U214" s="120">
        <f t="shared" si="63"/>
        <v>0</v>
      </c>
      <c r="V214" s="120">
        <f t="shared" si="64"/>
        <v>4950</v>
      </c>
      <c r="W214" s="120">
        <f t="shared" si="65"/>
        <v>0</v>
      </c>
      <c r="X214" s="120">
        <f t="shared" si="66"/>
        <v>0</v>
      </c>
    </row>
    <row r="215" spans="1:24" s="65" customFormat="1" ht="12.75" customHeight="1">
      <c r="A215" s="109" t="s">
        <v>1623</v>
      </c>
      <c r="B215" s="47" t="s">
        <v>59</v>
      </c>
      <c r="C215" s="122">
        <v>0</v>
      </c>
      <c r="D215" s="122">
        <v>0</v>
      </c>
      <c r="E215" s="122">
        <v>0</v>
      </c>
      <c r="F215" s="122">
        <v>0</v>
      </c>
      <c r="G215" s="122">
        <v>0</v>
      </c>
      <c r="H215" s="122">
        <v>0</v>
      </c>
      <c r="I215" s="122">
        <v>3000</v>
      </c>
      <c r="J215" s="120">
        <f t="shared" si="58"/>
        <v>3000</v>
      </c>
      <c r="K215" s="122">
        <v>0</v>
      </c>
      <c r="L215" s="122">
        <v>0</v>
      </c>
      <c r="M215" s="122">
        <v>0</v>
      </c>
      <c r="N215" s="122">
        <v>0</v>
      </c>
      <c r="O215" s="122">
        <v>0</v>
      </c>
      <c r="P215" s="122">
        <v>0</v>
      </c>
      <c r="Q215" s="120">
        <f t="shared" si="59"/>
        <v>3000</v>
      </c>
      <c r="R215" s="138">
        <f t="shared" si="60"/>
        <v>0</v>
      </c>
      <c r="S215" s="120">
        <f t="shared" si="61"/>
        <v>3000</v>
      </c>
      <c r="T215" s="120">
        <f t="shared" si="62"/>
        <v>0</v>
      </c>
      <c r="U215" s="120">
        <f t="shared" si="63"/>
        <v>0</v>
      </c>
      <c r="V215" s="120">
        <f t="shared" si="64"/>
        <v>3000</v>
      </c>
      <c r="W215" s="120">
        <f t="shared" si="65"/>
        <v>0</v>
      </c>
      <c r="X215" s="120">
        <f t="shared" si="66"/>
        <v>0</v>
      </c>
    </row>
    <row r="216" spans="1:24" s="65" customFormat="1" ht="12.75" customHeight="1">
      <c r="A216" s="109" t="s">
        <v>6298</v>
      </c>
      <c r="B216" s="47" t="s">
        <v>6299</v>
      </c>
      <c r="C216" s="122">
        <v>0</v>
      </c>
      <c r="D216" s="122">
        <v>0</v>
      </c>
      <c r="E216" s="122">
        <v>0</v>
      </c>
      <c r="F216" s="122">
        <v>0</v>
      </c>
      <c r="G216" s="122">
        <v>0</v>
      </c>
      <c r="H216" s="122">
        <v>0</v>
      </c>
      <c r="I216" s="122">
        <v>0</v>
      </c>
      <c r="J216" s="120">
        <f t="shared" si="58"/>
        <v>0</v>
      </c>
      <c r="K216" s="122">
        <v>0</v>
      </c>
      <c r="L216" s="122">
        <v>0</v>
      </c>
      <c r="M216" s="122">
        <v>0</v>
      </c>
      <c r="N216" s="122">
        <v>0</v>
      </c>
      <c r="O216" s="122">
        <v>0</v>
      </c>
      <c r="P216" s="122">
        <v>309024</v>
      </c>
      <c r="Q216" s="120">
        <f t="shared" si="59"/>
        <v>309024</v>
      </c>
      <c r="R216" s="138">
        <f t="shared" si="60"/>
        <v>0</v>
      </c>
      <c r="S216" s="120">
        <f t="shared" si="61"/>
        <v>0</v>
      </c>
      <c r="T216" s="120">
        <f t="shared" si="62"/>
        <v>309024</v>
      </c>
      <c r="U216" s="120">
        <f t="shared" si="63"/>
        <v>0</v>
      </c>
      <c r="V216" s="120">
        <f t="shared" si="64"/>
        <v>309024</v>
      </c>
      <c r="W216" s="120">
        <f t="shared" si="65"/>
        <v>309024</v>
      </c>
      <c r="X216" s="120">
        <f t="shared" si="66"/>
        <v>309024</v>
      </c>
    </row>
    <row r="217" spans="1:24" s="65" customFormat="1" ht="12.75" customHeight="1">
      <c r="A217" s="109" t="s">
        <v>5347</v>
      </c>
      <c r="B217" s="47" t="s">
        <v>5348</v>
      </c>
      <c r="C217" s="122">
        <v>0</v>
      </c>
      <c r="D217" s="122">
        <v>0</v>
      </c>
      <c r="E217" s="122">
        <v>0</v>
      </c>
      <c r="F217" s="122">
        <v>0</v>
      </c>
      <c r="G217" s="122">
        <v>0</v>
      </c>
      <c r="H217" s="122">
        <v>0</v>
      </c>
      <c r="I217" s="122">
        <v>0</v>
      </c>
      <c r="J217" s="120">
        <f t="shared" si="58"/>
        <v>0</v>
      </c>
      <c r="K217" s="122">
        <v>0</v>
      </c>
      <c r="L217" s="122">
        <v>0</v>
      </c>
      <c r="M217" s="122">
        <v>0</v>
      </c>
      <c r="N217" s="122">
        <v>0</v>
      </c>
      <c r="O217" s="122">
        <v>0</v>
      </c>
      <c r="P217" s="122">
        <v>3000</v>
      </c>
      <c r="Q217" s="120">
        <f t="shared" si="59"/>
        <v>3000</v>
      </c>
      <c r="R217" s="138">
        <f t="shared" si="60"/>
        <v>0</v>
      </c>
      <c r="S217" s="120">
        <f t="shared" si="61"/>
        <v>0</v>
      </c>
      <c r="T217" s="120">
        <f t="shared" si="62"/>
        <v>3000</v>
      </c>
      <c r="U217" s="120">
        <f t="shared" si="63"/>
        <v>0</v>
      </c>
      <c r="V217" s="120">
        <f t="shared" si="64"/>
        <v>3000</v>
      </c>
      <c r="W217" s="120">
        <f t="shared" si="65"/>
        <v>3000</v>
      </c>
      <c r="X217" s="120">
        <f t="shared" si="66"/>
        <v>3000</v>
      </c>
    </row>
    <row r="218" spans="1:24" s="65" customFormat="1" ht="12.75" customHeight="1">
      <c r="A218" s="109" t="s">
        <v>1627</v>
      </c>
      <c r="B218" s="47" t="s">
        <v>587</v>
      </c>
      <c r="C218" s="122">
        <v>0</v>
      </c>
      <c r="D218" s="122">
        <v>0</v>
      </c>
      <c r="E218" s="122">
        <v>0</v>
      </c>
      <c r="F218" s="122">
        <v>0</v>
      </c>
      <c r="G218" s="122">
        <v>100000</v>
      </c>
      <c r="H218" s="122">
        <v>0</v>
      </c>
      <c r="I218" s="122">
        <v>0</v>
      </c>
      <c r="J218" s="120">
        <f t="shared" si="58"/>
        <v>100000</v>
      </c>
      <c r="K218" s="122">
        <v>0</v>
      </c>
      <c r="L218" s="122">
        <v>0</v>
      </c>
      <c r="M218" s="122">
        <v>0</v>
      </c>
      <c r="N218" s="122">
        <v>0</v>
      </c>
      <c r="O218" s="122">
        <v>0</v>
      </c>
      <c r="P218" s="122">
        <v>0</v>
      </c>
      <c r="Q218" s="120">
        <f t="shared" si="59"/>
        <v>100000</v>
      </c>
      <c r="R218" s="138">
        <f t="shared" si="60"/>
        <v>0</v>
      </c>
      <c r="S218" s="120">
        <f t="shared" si="61"/>
        <v>754033</v>
      </c>
      <c r="T218" s="120">
        <f t="shared" si="62"/>
        <v>0</v>
      </c>
      <c r="U218" s="120">
        <f t="shared" si="63"/>
        <v>654033</v>
      </c>
      <c r="V218" s="120">
        <f t="shared" si="64"/>
        <v>100000</v>
      </c>
      <c r="W218" s="120">
        <f t="shared" si="65"/>
        <v>0</v>
      </c>
      <c r="X218" s="120">
        <f t="shared" si="66"/>
        <v>-654033</v>
      </c>
    </row>
    <row r="219" spans="1:24" s="65" customFormat="1" ht="12.75" customHeight="1">
      <c r="A219" s="109" t="s">
        <v>4933</v>
      </c>
      <c r="B219" s="47" t="s">
        <v>1894</v>
      </c>
      <c r="C219" s="122">
        <v>0</v>
      </c>
      <c r="D219" s="122">
        <v>0</v>
      </c>
      <c r="E219" s="122">
        <v>0</v>
      </c>
      <c r="F219" s="122">
        <v>0</v>
      </c>
      <c r="G219" s="122">
        <v>0</v>
      </c>
      <c r="H219" s="122">
        <v>0</v>
      </c>
      <c r="I219" s="122">
        <v>0</v>
      </c>
      <c r="J219" s="120">
        <f t="shared" si="58"/>
        <v>0</v>
      </c>
      <c r="K219" s="122">
        <v>0</v>
      </c>
      <c r="L219" s="122">
        <v>0</v>
      </c>
      <c r="M219" s="122">
        <v>0</v>
      </c>
      <c r="N219" s="122">
        <v>0</v>
      </c>
      <c r="O219" s="122">
        <v>0</v>
      </c>
      <c r="P219" s="122">
        <v>0</v>
      </c>
      <c r="Q219" s="120">
        <f t="shared" si="59"/>
        <v>0</v>
      </c>
      <c r="R219" s="138">
        <f t="shared" si="60"/>
        <v>0</v>
      </c>
      <c r="S219" s="120">
        <f t="shared" si="61"/>
        <v>0</v>
      </c>
      <c r="T219" s="120">
        <f t="shared" si="62"/>
        <v>9407000</v>
      </c>
      <c r="U219" s="120">
        <f t="shared" si="63"/>
        <v>9407000</v>
      </c>
      <c r="V219" s="120">
        <f t="shared" si="64"/>
        <v>0</v>
      </c>
      <c r="W219" s="120">
        <f t="shared" si="65"/>
        <v>0</v>
      </c>
      <c r="X219" s="120">
        <f t="shared" si="66"/>
        <v>0</v>
      </c>
    </row>
    <row r="220" spans="1:24" s="65" customFormat="1" ht="12.75" customHeight="1">
      <c r="A220" s="109" t="s">
        <v>1628</v>
      </c>
      <c r="B220" s="47" t="s">
        <v>60</v>
      </c>
      <c r="C220" s="122">
        <v>0</v>
      </c>
      <c r="D220" s="122">
        <v>0</v>
      </c>
      <c r="E220" s="122">
        <v>0</v>
      </c>
      <c r="F220" s="122">
        <v>0</v>
      </c>
      <c r="G220" s="122">
        <v>0</v>
      </c>
      <c r="H220" s="122">
        <v>13500</v>
      </c>
      <c r="I220" s="122">
        <v>0</v>
      </c>
      <c r="J220" s="120">
        <f t="shared" si="58"/>
        <v>13500</v>
      </c>
      <c r="K220" s="122">
        <v>0</v>
      </c>
      <c r="L220" s="122">
        <v>0</v>
      </c>
      <c r="M220" s="122">
        <v>0</v>
      </c>
      <c r="N220" s="122">
        <v>0</v>
      </c>
      <c r="O220" s="122">
        <v>0</v>
      </c>
      <c r="P220" s="122">
        <v>0</v>
      </c>
      <c r="Q220" s="120">
        <f t="shared" si="59"/>
        <v>13500</v>
      </c>
      <c r="R220" s="138">
        <f t="shared" si="60"/>
        <v>0</v>
      </c>
      <c r="S220" s="120">
        <f t="shared" si="61"/>
        <v>13500</v>
      </c>
      <c r="T220" s="120">
        <f t="shared" si="62"/>
        <v>0</v>
      </c>
      <c r="U220" s="120">
        <f t="shared" si="63"/>
        <v>0</v>
      </c>
      <c r="V220" s="120">
        <f t="shared" si="64"/>
        <v>13500</v>
      </c>
      <c r="W220" s="120">
        <f t="shared" si="65"/>
        <v>0</v>
      </c>
      <c r="X220" s="120">
        <f t="shared" si="66"/>
        <v>0</v>
      </c>
    </row>
    <row r="221" spans="1:24" s="65" customFormat="1" ht="12.75" customHeight="1">
      <c r="A221" s="109" t="s">
        <v>2733</v>
      </c>
      <c r="B221" s="47" t="s">
        <v>2798</v>
      </c>
      <c r="C221" s="122">
        <v>0</v>
      </c>
      <c r="D221" s="122">
        <v>0</v>
      </c>
      <c r="E221" s="122">
        <v>0</v>
      </c>
      <c r="F221" s="122">
        <v>0</v>
      </c>
      <c r="G221" s="122">
        <v>0</v>
      </c>
      <c r="H221" s="122">
        <v>0</v>
      </c>
      <c r="I221" s="122">
        <v>0</v>
      </c>
      <c r="J221" s="120">
        <f t="shared" si="58"/>
        <v>0</v>
      </c>
      <c r="K221" s="122">
        <v>0</v>
      </c>
      <c r="L221" s="122">
        <v>0</v>
      </c>
      <c r="M221" s="122">
        <v>5000</v>
      </c>
      <c r="N221" s="122">
        <v>0</v>
      </c>
      <c r="O221" s="122">
        <v>0</v>
      </c>
      <c r="P221" s="122">
        <v>0</v>
      </c>
      <c r="Q221" s="120">
        <f t="shared" si="59"/>
        <v>5000</v>
      </c>
      <c r="R221" s="138">
        <f t="shared" si="60"/>
        <v>0</v>
      </c>
      <c r="S221" s="120">
        <f t="shared" si="61"/>
        <v>9500</v>
      </c>
      <c r="T221" s="120">
        <f t="shared" si="62"/>
        <v>0</v>
      </c>
      <c r="U221" s="120">
        <f t="shared" si="63"/>
        <v>4500</v>
      </c>
      <c r="V221" s="120">
        <f t="shared" si="64"/>
        <v>5000</v>
      </c>
      <c r="W221" s="120">
        <f t="shared" si="65"/>
        <v>5000</v>
      </c>
      <c r="X221" s="120">
        <f t="shared" si="66"/>
        <v>-4500</v>
      </c>
    </row>
    <row r="222" spans="1:24" s="65" customFormat="1" ht="12.75" customHeight="1">
      <c r="A222" s="109" t="s">
        <v>4958</v>
      </c>
      <c r="B222" s="47" t="s">
        <v>4957</v>
      </c>
      <c r="C222" s="122">
        <v>0</v>
      </c>
      <c r="D222" s="122">
        <v>0</v>
      </c>
      <c r="E222" s="122">
        <v>0</v>
      </c>
      <c r="F222" s="122">
        <v>0</v>
      </c>
      <c r="G222" s="122">
        <v>0</v>
      </c>
      <c r="H222" s="122">
        <v>0</v>
      </c>
      <c r="I222" s="122">
        <v>0</v>
      </c>
      <c r="J222" s="120">
        <f t="shared" si="58"/>
        <v>0</v>
      </c>
      <c r="K222" s="122">
        <v>0</v>
      </c>
      <c r="L222" s="122">
        <v>0</v>
      </c>
      <c r="M222" s="122">
        <v>0</v>
      </c>
      <c r="N222" s="122">
        <v>0</v>
      </c>
      <c r="O222" s="122">
        <v>0</v>
      </c>
      <c r="P222" s="122">
        <v>0</v>
      </c>
      <c r="Q222" s="120">
        <f t="shared" si="59"/>
        <v>0</v>
      </c>
      <c r="R222" s="138">
        <f t="shared" si="60"/>
        <v>0</v>
      </c>
      <c r="S222" s="120">
        <f t="shared" si="61"/>
        <v>0</v>
      </c>
      <c r="T222" s="120">
        <f t="shared" si="62"/>
        <v>47673587.5</v>
      </c>
      <c r="U222" s="120">
        <f t="shared" si="63"/>
        <v>47673587.5</v>
      </c>
      <c r="V222" s="120">
        <f t="shared" si="64"/>
        <v>0</v>
      </c>
      <c r="W222" s="120">
        <f t="shared" si="65"/>
        <v>0</v>
      </c>
      <c r="X222" s="120">
        <f t="shared" si="66"/>
        <v>0</v>
      </c>
    </row>
    <row r="223" spans="1:24" s="65" customFormat="1" ht="12.75" customHeight="1">
      <c r="A223" s="109" t="s">
        <v>1630</v>
      </c>
      <c r="B223" s="97" t="s">
        <v>152</v>
      </c>
      <c r="C223" s="122">
        <v>0</v>
      </c>
      <c r="D223" s="122">
        <v>0</v>
      </c>
      <c r="E223" s="122">
        <v>0</v>
      </c>
      <c r="F223" s="122">
        <v>109375</v>
      </c>
      <c r="G223" s="122">
        <v>0</v>
      </c>
      <c r="H223" s="122">
        <v>0</v>
      </c>
      <c r="I223" s="122">
        <v>0</v>
      </c>
      <c r="J223" s="120">
        <f t="shared" si="58"/>
        <v>109375</v>
      </c>
      <c r="K223" s="122">
        <v>0</v>
      </c>
      <c r="L223" s="122">
        <v>0</v>
      </c>
      <c r="M223" s="122">
        <v>0</v>
      </c>
      <c r="N223" s="122">
        <v>0</v>
      </c>
      <c r="O223" s="122">
        <v>0</v>
      </c>
      <c r="P223" s="122">
        <v>0</v>
      </c>
      <c r="Q223" s="120">
        <f t="shared" si="59"/>
        <v>109375</v>
      </c>
      <c r="R223" s="138">
        <f t="shared" si="60"/>
        <v>0</v>
      </c>
      <c r="S223" s="120">
        <f t="shared" si="61"/>
        <v>109375</v>
      </c>
      <c r="T223" s="120">
        <f t="shared" si="62"/>
        <v>0</v>
      </c>
      <c r="U223" s="120">
        <f t="shared" si="63"/>
        <v>0</v>
      </c>
      <c r="V223" s="120">
        <f t="shared" si="64"/>
        <v>109375</v>
      </c>
      <c r="W223" s="120">
        <f t="shared" si="65"/>
        <v>0</v>
      </c>
      <c r="X223" s="120">
        <f t="shared" si="66"/>
        <v>0</v>
      </c>
    </row>
    <row r="224" spans="1:24" s="65" customFormat="1" ht="12.75" customHeight="1">
      <c r="A224" s="109" t="s">
        <v>5349</v>
      </c>
      <c r="B224" s="97" t="s">
        <v>5350</v>
      </c>
      <c r="C224" s="122">
        <v>0</v>
      </c>
      <c r="D224" s="122">
        <v>0</v>
      </c>
      <c r="E224" s="122">
        <v>0</v>
      </c>
      <c r="F224" s="122">
        <v>0</v>
      </c>
      <c r="G224" s="122">
        <v>0</v>
      </c>
      <c r="H224" s="122">
        <v>0</v>
      </c>
      <c r="I224" s="122">
        <v>0</v>
      </c>
      <c r="J224" s="120">
        <f t="shared" si="58"/>
        <v>0</v>
      </c>
      <c r="K224" s="122">
        <v>0</v>
      </c>
      <c r="L224" s="122">
        <v>0</v>
      </c>
      <c r="M224" s="122">
        <v>0</v>
      </c>
      <c r="N224" s="122">
        <v>0</v>
      </c>
      <c r="O224" s="122">
        <v>0</v>
      </c>
      <c r="P224" s="122">
        <v>3000</v>
      </c>
      <c r="Q224" s="120">
        <f t="shared" si="59"/>
        <v>3000</v>
      </c>
      <c r="R224" s="138">
        <f t="shared" si="60"/>
        <v>0</v>
      </c>
      <c r="S224" s="120">
        <f t="shared" si="61"/>
        <v>0</v>
      </c>
      <c r="T224" s="120">
        <f t="shared" si="62"/>
        <v>3000</v>
      </c>
      <c r="U224" s="120">
        <f t="shared" si="63"/>
        <v>0</v>
      </c>
      <c r="V224" s="120">
        <f t="shared" si="64"/>
        <v>3000</v>
      </c>
      <c r="W224" s="120">
        <f t="shared" si="65"/>
        <v>3000</v>
      </c>
      <c r="X224" s="120">
        <f t="shared" si="66"/>
        <v>3000</v>
      </c>
    </row>
    <row r="225" spans="1:24" s="65" customFormat="1" ht="12.75" customHeight="1">
      <c r="A225" s="109" t="s">
        <v>5351</v>
      </c>
      <c r="B225" s="47" t="s">
        <v>5352</v>
      </c>
      <c r="C225" s="122">
        <v>0</v>
      </c>
      <c r="D225" s="122">
        <v>0</v>
      </c>
      <c r="E225" s="122">
        <v>0</v>
      </c>
      <c r="F225" s="122">
        <v>0</v>
      </c>
      <c r="G225" s="122">
        <v>0</v>
      </c>
      <c r="H225" s="122">
        <v>0</v>
      </c>
      <c r="I225" s="122">
        <v>0</v>
      </c>
      <c r="J225" s="120">
        <f t="shared" si="58"/>
        <v>0</v>
      </c>
      <c r="K225" s="122">
        <v>0</v>
      </c>
      <c r="L225" s="122">
        <v>0</v>
      </c>
      <c r="M225" s="122">
        <v>0</v>
      </c>
      <c r="N225" s="122">
        <v>0</v>
      </c>
      <c r="O225" s="122">
        <v>0</v>
      </c>
      <c r="P225" s="122">
        <v>7000</v>
      </c>
      <c r="Q225" s="120">
        <f t="shared" si="59"/>
        <v>7000</v>
      </c>
      <c r="R225" s="138">
        <f t="shared" si="60"/>
        <v>0</v>
      </c>
      <c r="S225" s="120">
        <f t="shared" si="61"/>
        <v>0</v>
      </c>
      <c r="T225" s="120">
        <f t="shared" si="62"/>
        <v>7000</v>
      </c>
      <c r="U225" s="120">
        <f t="shared" si="63"/>
        <v>0</v>
      </c>
      <c r="V225" s="120">
        <f t="shared" si="64"/>
        <v>7000</v>
      </c>
      <c r="W225" s="120">
        <f t="shared" si="65"/>
        <v>7000</v>
      </c>
      <c r="X225" s="120">
        <f t="shared" si="66"/>
        <v>7000</v>
      </c>
    </row>
    <row r="226" spans="1:24" s="65" customFormat="1" ht="12.75" customHeight="1">
      <c r="A226" s="109" t="s">
        <v>6300</v>
      </c>
      <c r="B226" s="47" t="s">
        <v>6301</v>
      </c>
      <c r="C226" s="122">
        <v>0</v>
      </c>
      <c r="D226" s="122">
        <v>0</v>
      </c>
      <c r="E226" s="122">
        <v>0</v>
      </c>
      <c r="F226" s="122">
        <v>0</v>
      </c>
      <c r="G226" s="122">
        <v>0</v>
      </c>
      <c r="H226" s="122">
        <v>0</v>
      </c>
      <c r="I226" s="122">
        <v>0</v>
      </c>
      <c r="J226" s="120">
        <f t="shared" si="58"/>
        <v>0</v>
      </c>
      <c r="K226" s="122">
        <v>0</v>
      </c>
      <c r="L226" s="122">
        <v>0</v>
      </c>
      <c r="M226" s="122">
        <v>0</v>
      </c>
      <c r="N226" s="122">
        <v>0</v>
      </c>
      <c r="O226" s="122">
        <v>0</v>
      </c>
      <c r="P226" s="122">
        <v>0</v>
      </c>
      <c r="Q226" s="120">
        <f t="shared" si="59"/>
        <v>0</v>
      </c>
      <c r="R226" s="138">
        <f t="shared" si="60"/>
        <v>0</v>
      </c>
      <c r="S226" s="120">
        <f t="shared" si="61"/>
        <v>0</v>
      </c>
      <c r="T226" s="120">
        <f t="shared" si="62"/>
        <v>3503000</v>
      </c>
      <c r="U226" s="120">
        <f t="shared" si="63"/>
        <v>3503000</v>
      </c>
      <c r="V226" s="120">
        <f t="shared" si="64"/>
        <v>0</v>
      </c>
      <c r="W226" s="120">
        <f t="shared" si="65"/>
        <v>0</v>
      </c>
      <c r="X226" s="120">
        <f t="shared" si="66"/>
        <v>0</v>
      </c>
    </row>
    <row r="227" spans="1:24" s="65" customFormat="1" ht="12.75" customHeight="1">
      <c r="A227" s="109" t="s">
        <v>1631</v>
      </c>
      <c r="B227" s="47" t="s">
        <v>627</v>
      </c>
      <c r="C227" s="122">
        <v>0</v>
      </c>
      <c r="D227" s="122">
        <v>0</v>
      </c>
      <c r="E227" s="122">
        <v>0</v>
      </c>
      <c r="F227" s="122">
        <v>397360</v>
      </c>
      <c r="G227" s="122">
        <v>0</v>
      </c>
      <c r="H227" s="122">
        <v>0</v>
      </c>
      <c r="I227" s="122">
        <v>0</v>
      </c>
      <c r="J227" s="120">
        <f t="shared" si="58"/>
        <v>397360</v>
      </c>
      <c r="K227" s="122">
        <v>0</v>
      </c>
      <c r="L227" s="122">
        <v>0</v>
      </c>
      <c r="M227" s="122">
        <v>0</v>
      </c>
      <c r="N227" s="122">
        <v>0</v>
      </c>
      <c r="O227" s="122">
        <v>0</v>
      </c>
      <c r="P227" s="122">
        <v>0</v>
      </c>
      <c r="Q227" s="120">
        <f t="shared" si="59"/>
        <v>397360</v>
      </c>
      <c r="R227" s="138">
        <f t="shared" si="60"/>
        <v>0</v>
      </c>
      <c r="S227" s="120">
        <f t="shared" si="61"/>
        <v>397360</v>
      </c>
      <c r="T227" s="120">
        <f t="shared" si="62"/>
        <v>0</v>
      </c>
      <c r="U227" s="120">
        <f t="shared" si="63"/>
        <v>0</v>
      </c>
      <c r="V227" s="120">
        <f t="shared" si="64"/>
        <v>397360</v>
      </c>
      <c r="W227" s="120">
        <f t="shared" si="65"/>
        <v>0</v>
      </c>
      <c r="X227" s="120">
        <f t="shared" si="66"/>
        <v>0</v>
      </c>
    </row>
    <row r="228" spans="1:24" s="65" customFormat="1" ht="12.75" customHeight="1">
      <c r="A228" s="109" t="s">
        <v>1632</v>
      </c>
      <c r="B228" s="97" t="s">
        <v>505</v>
      </c>
      <c r="C228" s="122">
        <v>0</v>
      </c>
      <c r="D228" s="122">
        <v>0</v>
      </c>
      <c r="E228" s="122">
        <v>0</v>
      </c>
      <c r="F228" s="122">
        <v>0</v>
      </c>
      <c r="G228" s="122">
        <v>0</v>
      </c>
      <c r="H228" s="122">
        <v>0</v>
      </c>
      <c r="I228" s="122">
        <v>0</v>
      </c>
      <c r="J228" s="120">
        <f t="shared" si="58"/>
        <v>0</v>
      </c>
      <c r="K228" s="122">
        <v>0</v>
      </c>
      <c r="L228" s="122">
        <v>0</v>
      </c>
      <c r="M228" s="122">
        <v>0</v>
      </c>
      <c r="N228" s="122">
        <v>4920000</v>
      </c>
      <c r="O228" s="122">
        <v>0</v>
      </c>
      <c r="P228" s="122">
        <v>0</v>
      </c>
      <c r="Q228" s="120">
        <f t="shared" si="59"/>
        <v>4920000</v>
      </c>
      <c r="R228" s="138">
        <f t="shared" si="60"/>
        <v>0</v>
      </c>
      <c r="S228" s="120">
        <f t="shared" si="61"/>
        <v>9256000</v>
      </c>
      <c r="T228" s="120">
        <f t="shared" si="62"/>
        <v>-4336000</v>
      </c>
      <c r="U228" s="120">
        <f t="shared" si="63"/>
        <v>0</v>
      </c>
      <c r="V228" s="120">
        <f t="shared" si="64"/>
        <v>4920000</v>
      </c>
      <c r="W228" s="120">
        <f t="shared" si="65"/>
        <v>4920000</v>
      </c>
      <c r="X228" s="120">
        <f t="shared" si="66"/>
        <v>-4336000</v>
      </c>
    </row>
    <row r="229" spans="1:24" s="65" customFormat="1" ht="12.75" customHeight="1">
      <c r="A229" s="109" t="s">
        <v>4427</v>
      </c>
      <c r="B229" s="47" t="s">
        <v>4428</v>
      </c>
      <c r="C229" s="122">
        <v>0</v>
      </c>
      <c r="D229" s="122">
        <v>0</v>
      </c>
      <c r="E229" s="122">
        <v>0</v>
      </c>
      <c r="F229" s="122">
        <v>0</v>
      </c>
      <c r="G229" s="122">
        <v>0</v>
      </c>
      <c r="H229" s="122">
        <v>0</v>
      </c>
      <c r="I229" s="122">
        <v>0</v>
      </c>
      <c r="J229" s="120">
        <f t="shared" si="58"/>
        <v>0</v>
      </c>
      <c r="K229" s="122">
        <v>0</v>
      </c>
      <c r="L229" s="122">
        <v>0</v>
      </c>
      <c r="M229" s="122">
        <v>0</v>
      </c>
      <c r="N229" s="122">
        <v>0</v>
      </c>
      <c r="O229" s="122">
        <v>0</v>
      </c>
      <c r="P229" s="122">
        <v>0</v>
      </c>
      <c r="Q229" s="120">
        <f t="shared" si="59"/>
        <v>0</v>
      </c>
      <c r="R229" s="138">
        <f t="shared" si="60"/>
        <v>0</v>
      </c>
      <c r="S229" s="120">
        <f t="shared" si="61"/>
        <v>2590.06</v>
      </c>
      <c r="T229" s="120">
        <f t="shared" si="62"/>
        <v>0</v>
      </c>
      <c r="U229" s="120">
        <f t="shared" si="63"/>
        <v>2590.06</v>
      </c>
      <c r="V229" s="120">
        <f t="shared" si="64"/>
        <v>0</v>
      </c>
      <c r="W229" s="120">
        <f t="shared" si="65"/>
        <v>0</v>
      </c>
      <c r="X229" s="120">
        <f t="shared" si="66"/>
        <v>-2590.06</v>
      </c>
    </row>
    <row r="230" spans="1:24" s="65" customFormat="1" ht="12.75" customHeight="1">
      <c r="A230" s="109" t="s">
        <v>5353</v>
      </c>
      <c r="B230" s="47" t="s">
        <v>5367</v>
      </c>
      <c r="C230" s="122">
        <v>0</v>
      </c>
      <c r="D230" s="122">
        <v>0</v>
      </c>
      <c r="E230" s="122">
        <v>0</v>
      </c>
      <c r="F230" s="122">
        <v>0</v>
      </c>
      <c r="G230" s="122">
        <v>0</v>
      </c>
      <c r="H230" s="122">
        <v>0</v>
      </c>
      <c r="I230" s="122">
        <v>0</v>
      </c>
      <c r="J230" s="120">
        <f t="shared" si="58"/>
        <v>0</v>
      </c>
      <c r="K230" s="122">
        <v>0</v>
      </c>
      <c r="L230" s="122">
        <v>0</v>
      </c>
      <c r="M230" s="122">
        <v>0</v>
      </c>
      <c r="N230" s="122">
        <v>0</v>
      </c>
      <c r="O230" s="122">
        <v>0</v>
      </c>
      <c r="P230" s="122">
        <v>10000</v>
      </c>
      <c r="Q230" s="120">
        <f t="shared" si="59"/>
        <v>10000</v>
      </c>
      <c r="R230" s="138">
        <f t="shared" si="60"/>
        <v>0</v>
      </c>
      <c r="S230" s="120">
        <f t="shared" si="61"/>
        <v>0</v>
      </c>
      <c r="T230" s="120">
        <f t="shared" si="62"/>
        <v>10000</v>
      </c>
      <c r="U230" s="120">
        <f t="shared" si="63"/>
        <v>0</v>
      </c>
      <c r="V230" s="120">
        <f t="shared" si="64"/>
        <v>10000</v>
      </c>
      <c r="W230" s="120">
        <f t="shared" si="65"/>
        <v>10000</v>
      </c>
      <c r="X230" s="120">
        <f t="shared" si="66"/>
        <v>10000</v>
      </c>
    </row>
    <row r="231" spans="1:24" s="65" customFormat="1" ht="12.75" customHeight="1">
      <c r="A231" s="109" t="s">
        <v>4501</v>
      </c>
      <c r="B231" s="47" t="s">
        <v>4514</v>
      </c>
      <c r="C231" s="122">
        <v>0</v>
      </c>
      <c r="D231" s="122">
        <v>0</v>
      </c>
      <c r="E231" s="122">
        <v>0</v>
      </c>
      <c r="F231" s="122">
        <v>0</v>
      </c>
      <c r="G231" s="122">
        <v>0</v>
      </c>
      <c r="H231" s="122">
        <v>0</v>
      </c>
      <c r="I231" s="122">
        <v>0</v>
      </c>
      <c r="J231" s="120">
        <f t="shared" si="58"/>
        <v>0</v>
      </c>
      <c r="K231" s="122">
        <v>0</v>
      </c>
      <c r="L231" s="122">
        <v>0</v>
      </c>
      <c r="M231" s="122">
        <v>0</v>
      </c>
      <c r="N231" s="122">
        <v>0</v>
      </c>
      <c r="O231" s="122">
        <v>0</v>
      </c>
      <c r="P231" s="122">
        <v>0</v>
      </c>
      <c r="Q231" s="120">
        <f t="shared" si="59"/>
        <v>0</v>
      </c>
      <c r="R231" s="138">
        <f t="shared" si="60"/>
        <v>0</v>
      </c>
      <c r="S231" s="120">
        <f t="shared" si="61"/>
        <v>2441</v>
      </c>
      <c r="T231" s="120">
        <f t="shared" si="62"/>
        <v>0</v>
      </c>
      <c r="U231" s="120">
        <f t="shared" si="63"/>
        <v>2441</v>
      </c>
      <c r="V231" s="120">
        <f t="shared" si="64"/>
        <v>0</v>
      </c>
      <c r="W231" s="120">
        <f t="shared" si="65"/>
        <v>0</v>
      </c>
      <c r="X231" s="120">
        <f t="shared" si="66"/>
        <v>-2441</v>
      </c>
    </row>
    <row r="232" spans="1:24" s="65" customFormat="1" ht="12.75" customHeight="1">
      <c r="A232" s="109" t="s">
        <v>1633</v>
      </c>
      <c r="B232" s="47" t="s">
        <v>61</v>
      </c>
      <c r="C232" s="122">
        <v>0</v>
      </c>
      <c r="D232" s="122">
        <v>0</v>
      </c>
      <c r="E232" s="122">
        <v>0</v>
      </c>
      <c r="F232" s="122">
        <v>0</v>
      </c>
      <c r="G232" s="122">
        <v>0</v>
      </c>
      <c r="H232" s="122">
        <v>0</v>
      </c>
      <c r="I232" s="122">
        <v>5500</v>
      </c>
      <c r="J232" s="120">
        <f t="shared" si="58"/>
        <v>5500</v>
      </c>
      <c r="K232" s="122">
        <v>0</v>
      </c>
      <c r="L232" s="122">
        <v>0</v>
      </c>
      <c r="M232" s="122">
        <v>0</v>
      </c>
      <c r="N232" s="122">
        <v>0</v>
      </c>
      <c r="O232" s="122">
        <v>0</v>
      </c>
      <c r="P232" s="122">
        <v>0</v>
      </c>
      <c r="Q232" s="120">
        <f t="shared" si="59"/>
        <v>5500</v>
      </c>
      <c r="R232" s="138">
        <f t="shared" si="60"/>
        <v>0</v>
      </c>
      <c r="S232" s="120">
        <f t="shared" si="61"/>
        <v>5500</v>
      </c>
      <c r="T232" s="120">
        <f t="shared" si="62"/>
        <v>0</v>
      </c>
      <c r="U232" s="120">
        <f t="shared" si="63"/>
        <v>0</v>
      </c>
      <c r="V232" s="120">
        <f t="shared" si="64"/>
        <v>5500</v>
      </c>
      <c r="W232" s="120">
        <f t="shared" si="65"/>
        <v>0</v>
      </c>
      <c r="X232" s="120">
        <f t="shared" si="66"/>
        <v>0</v>
      </c>
    </row>
    <row r="233" spans="1:24" s="65" customFormat="1" ht="12.75" customHeight="1">
      <c r="A233" s="109" t="s">
        <v>1634</v>
      </c>
      <c r="B233" s="47" t="s">
        <v>62</v>
      </c>
      <c r="C233" s="122">
        <v>0</v>
      </c>
      <c r="D233" s="122">
        <v>0</v>
      </c>
      <c r="E233" s="122">
        <v>0</v>
      </c>
      <c r="F233" s="122">
        <v>0</v>
      </c>
      <c r="G233" s="122">
        <v>0</v>
      </c>
      <c r="H233" s="122">
        <v>0</v>
      </c>
      <c r="I233" s="122">
        <v>60000</v>
      </c>
      <c r="J233" s="120">
        <f t="shared" ref="J233:J264" si="67">SUM(C233:I233)</f>
        <v>60000</v>
      </c>
      <c r="K233" s="122">
        <v>0</v>
      </c>
      <c r="L233" s="122">
        <v>0</v>
      </c>
      <c r="M233" s="122">
        <v>0</v>
      </c>
      <c r="N233" s="122">
        <v>0</v>
      </c>
      <c r="O233" s="122">
        <v>0</v>
      </c>
      <c r="P233" s="122">
        <v>0</v>
      </c>
      <c r="Q233" s="120">
        <f t="shared" ref="Q233:Q264" si="68">SUM(J233:P233)</f>
        <v>60000</v>
      </c>
      <c r="R233" s="138">
        <f t="shared" ref="R233:R264" si="69">V233-Q233</f>
        <v>0</v>
      </c>
      <c r="S233" s="120">
        <f t="shared" ref="S233:S264" si="70">VLOOKUP(A233,pasbalact,3,FALSE)</f>
        <v>60000</v>
      </c>
      <c r="T233" s="120">
        <f t="shared" ref="T233:T264" si="71">VLOOKUP(A233,pasbalact,5,FALSE)</f>
        <v>0</v>
      </c>
      <c r="U233" s="120">
        <f t="shared" ref="U233:U264" si="72">VLOOKUP(A233,pasbalact,4,FALSE)</f>
        <v>0</v>
      </c>
      <c r="V233" s="120">
        <f t="shared" ref="V233:V264" si="73">VLOOKUP(A233,pasbalact,7,FALSE)</f>
        <v>60000</v>
      </c>
      <c r="W233" s="120">
        <f t="shared" ref="W233:W264" si="74">SUM(K233:P233)</f>
        <v>0</v>
      </c>
      <c r="X233" s="120">
        <f t="shared" ref="X233:X264" si="75">VLOOKUP(A233,pasbalact,6,FALSE)</f>
        <v>0</v>
      </c>
    </row>
    <row r="234" spans="1:24" s="65" customFormat="1" ht="12.75" customHeight="1">
      <c r="A234" s="109" t="s">
        <v>1636</v>
      </c>
      <c r="B234" s="47" t="s">
        <v>14</v>
      </c>
      <c r="C234" s="122">
        <v>0</v>
      </c>
      <c r="D234" s="122">
        <v>0</v>
      </c>
      <c r="E234" s="122">
        <v>0</v>
      </c>
      <c r="F234" s="122">
        <v>0</v>
      </c>
      <c r="G234" s="122">
        <v>0</v>
      </c>
      <c r="H234" s="122">
        <v>500</v>
      </c>
      <c r="I234" s="122">
        <v>0</v>
      </c>
      <c r="J234" s="120">
        <f t="shared" si="67"/>
        <v>500</v>
      </c>
      <c r="K234" s="122">
        <v>0</v>
      </c>
      <c r="L234" s="122">
        <v>0</v>
      </c>
      <c r="M234" s="122">
        <v>0</v>
      </c>
      <c r="N234" s="122">
        <v>0</v>
      </c>
      <c r="O234" s="122">
        <v>0</v>
      </c>
      <c r="P234" s="122">
        <v>0</v>
      </c>
      <c r="Q234" s="120">
        <f t="shared" si="68"/>
        <v>500</v>
      </c>
      <c r="R234" s="138">
        <f t="shared" si="69"/>
        <v>0</v>
      </c>
      <c r="S234" s="120">
        <f t="shared" si="70"/>
        <v>500</v>
      </c>
      <c r="T234" s="120">
        <f t="shared" si="71"/>
        <v>0</v>
      </c>
      <c r="U234" s="120">
        <f t="shared" si="72"/>
        <v>0</v>
      </c>
      <c r="V234" s="120">
        <f t="shared" si="73"/>
        <v>500</v>
      </c>
      <c r="W234" s="120">
        <f t="shared" si="74"/>
        <v>0</v>
      </c>
      <c r="X234" s="120">
        <f t="shared" si="75"/>
        <v>0</v>
      </c>
    </row>
    <row r="235" spans="1:24" s="65" customFormat="1" ht="12.75" customHeight="1">
      <c r="A235" s="109" t="s">
        <v>1637</v>
      </c>
      <c r="B235" s="97" t="s">
        <v>15</v>
      </c>
      <c r="C235" s="122">
        <v>0</v>
      </c>
      <c r="D235" s="122">
        <v>0</v>
      </c>
      <c r="E235" s="122">
        <v>0</v>
      </c>
      <c r="F235" s="122">
        <v>0</v>
      </c>
      <c r="G235" s="122">
        <v>0</v>
      </c>
      <c r="H235" s="122">
        <v>2000</v>
      </c>
      <c r="I235" s="122">
        <v>1500</v>
      </c>
      <c r="J235" s="120">
        <f t="shared" si="67"/>
        <v>3500</v>
      </c>
      <c r="K235" s="122">
        <v>0</v>
      </c>
      <c r="L235" s="122">
        <v>0</v>
      </c>
      <c r="M235" s="122">
        <v>0</v>
      </c>
      <c r="N235" s="122">
        <v>0</v>
      </c>
      <c r="O235" s="122">
        <v>0</v>
      </c>
      <c r="P235" s="122">
        <v>0</v>
      </c>
      <c r="Q235" s="120">
        <f t="shared" si="68"/>
        <v>3500</v>
      </c>
      <c r="R235" s="138">
        <f t="shared" si="69"/>
        <v>0</v>
      </c>
      <c r="S235" s="120">
        <f t="shared" si="70"/>
        <v>3500</v>
      </c>
      <c r="T235" s="120">
        <f t="shared" si="71"/>
        <v>0</v>
      </c>
      <c r="U235" s="120">
        <f t="shared" si="72"/>
        <v>0</v>
      </c>
      <c r="V235" s="120">
        <f t="shared" si="73"/>
        <v>3500</v>
      </c>
      <c r="W235" s="120">
        <f t="shared" si="74"/>
        <v>0</v>
      </c>
      <c r="X235" s="120">
        <f t="shared" si="75"/>
        <v>0</v>
      </c>
    </row>
    <row r="236" spans="1:24" s="65" customFormat="1" ht="12.75" customHeight="1">
      <c r="A236" s="109" t="s">
        <v>6423</v>
      </c>
      <c r="B236" s="97" t="s">
        <v>6432</v>
      </c>
      <c r="C236" s="122">
        <v>0</v>
      </c>
      <c r="D236" s="122">
        <v>0</v>
      </c>
      <c r="E236" s="122">
        <v>0</v>
      </c>
      <c r="F236" s="122">
        <v>0</v>
      </c>
      <c r="G236" s="122">
        <v>0</v>
      </c>
      <c r="H236" s="122">
        <v>0</v>
      </c>
      <c r="I236" s="122">
        <v>0</v>
      </c>
      <c r="J236" s="120">
        <f t="shared" si="67"/>
        <v>0</v>
      </c>
      <c r="K236" s="122">
        <v>0</v>
      </c>
      <c r="L236" s="122">
        <v>0</v>
      </c>
      <c r="M236" s="122">
        <v>0</v>
      </c>
      <c r="N236" s="122">
        <v>0</v>
      </c>
      <c r="O236" s="122">
        <v>0</v>
      </c>
      <c r="P236" s="122">
        <v>0</v>
      </c>
      <c r="Q236" s="120">
        <f t="shared" si="68"/>
        <v>0</v>
      </c>
      <c r="R236" s="138">
        <f t="shared" si="69"/>
        <v>0</v>
      </c>
      <c r="S236" s="120">
        <f t="shared" si="70"/>
        <v>0</v>
      </c>
      <c r="T236" s="120">
        <f t="shared" si="71"/>
        <v>3500000</v>
      </c>
      <c r="U236" s="120">
        <f t="shared" si="72"/>
        <v>3500000</v>
      </c>
      <c r="V236" s="120">
        <f t="shared" si="73"/>
        <v>0</v>
      </c>
      <c r="W236" s="120">
        <f t="shared" si="74"/>
        <v>0</v>
      </c>
      <c r="X236" s="120">
        <f t="shared" si="75"/>
        <v>0</v>
      </c>
    </row>
    <row r="237" spans="1:24" s="65" customFormat="1" ht="12.75" customHeight="1">
      <c r="A237" s="109" t="s">
        <v>1638</v>
      </c>
      <c r="B237" s="97" t="s">
        <v>496</v>
      </c>
      <c r="C237" s="122">
        <v>0</v>
      </c>
      <c r="D237" s="122">
        <v>0</v>
      </c>
      <c r="E237" s="122">
        <v>0</v>
      </c>
      <c r="F237" s="122">
        <v>0</v>
      </c>
      <c r="G237" s="122">
        <v>0</v>
      </c>
      <c r="H237" s="122">
        <v>0</v>
      </c>
      <c r="I237" s="122">
        <v>210000</v>
      </c>
      <c r="J237" s="120">
        <f t="shared" si="67"/>
        <v>210000</v>
      </c>
      <c r="K237" s="122">
        <v>0</v>
      </c>
      <c r="L237" s="122">
        <v>0</v>
      </c>
      <c r="M237" s="122">
        <v>0</v>
      </c>
      <c r="N237" s="122">
        <v>0</v>
      </c>
      <c r="O237" s="122">
        <v>0</v>
      </c>
      <c r="P237" s="122">
        <v>0</v>
      </c>
      <c r="Q237" s="120">
        <f t="shared" si="68"/>
        <v>210000</v>
      </c>
      <c r="R237" s="138">
        <f t="shared" si="69"/>
        <v>0</v>
      </c>
      <c r="S237" s="120">
        <f t="shared" si="70"/>
        <v>210000</v>
      </c>
      <c r="T237" s="120">
        <f t="shared" si="71"/>
        <v>0</v>
      </c>
      <c r="U237" s="120">
        <f t="shared" si="72"/>
        <v>0</v>
      </c>
      <c r="V237" s="120">
        <f t="shared" si="73"/>
        <v>210000</v>
      </c>
      <c r="W237" s="120">
        <f t="shared" si="74"/>
        <v>0</v>
      </c>
      <c r="X237" s="120">
        <f t="shared" si="75"/>
        <v>0</v>
      </c>
    </row>
    <row r="238" spans="1:24" s="65" customFormat="1" ht="12.75" customHeight="1">
      <c r="A238" s="109" t="s">
        <v>4401</v>
      </c>
      <c r="B238" s="66" t="s">
        <v>4452</v>
      </c>
      <c r="C238" s="122">
        <v>0</v>
      </c>
      <c r="D238" s="122">
        <v>0</v>
      </c>
      <c r="E238" s="122">
        <v>0</v>
      </c>
      <c r="F238" s="122">
        <v>0</v>
      </c>
      <c r="G238" s="122">
        <v>0</v>
      </c>
      <c r="H238" s="122">
        <v>0</v>
      </c>
      <c r="I238" s="122">
        <v>0</v>
      </c>
      <c r="J238" s="120">
        <f t="shared" si="67"/>
        <v>0</v>
      </c>
      <c r="K238" s="122">
        <v>0</v>
      </c>
      <c r="L238" s="122">
        <v>0</v>
      </c>
      <c r="M238" s="122">
        <v>0</v>
      </c>
      <c r="N238" s="122">
        <v>0</v>
      </c>
      <c r="O238" s="122">
        <v>0</v>
      </c>
      <c r="P238" s="122">
        <v>5000</v>
      </c>
      <c r="Q238" s="120">
        <f t="shared" si="68"/>
        <v>5000</v>
      </c>
      <c r="R238" s="138">
        <f t="shared" si="69"/>
        <v>0</v>
      </c>
      <c r="S238" s="120">
        <f t="shared" si="70"/>
        <v>4000</v>
      </c>
      <c r="T238" s="120">
        <f t="shared" si="71"/>
        <v>5000</v>
      </c>
      <c r="U238" s="120">
        <f t="shared" si="72"/>
        <v>4000</v>
      </c>
      <c r="V238" s="120">
        <f t="shared" si="73"/>
        <v>5000</v>
      </c>
      <c r="W238" s="120">
        <f t="shared" si="74"/>
        <v>5000</v>
      </c>
      <c r="X238" s="120">
        <f t="shared" si="75"/>
        <v>1000</v>
      </c>
    </row>
    <row r="239" spans="1:24" s="65" customFormat="1" ht="12.75" customHeight="1">
      <c r="A239" s="109" t="s">
        <v>4900</v>
      </c>
      <c r="B239" s="163" t="s">
        <v>4943</v>
      </c>
      <c r="C239" s="122">
        <v>0</v>
      </c>
      <c r="D239" s="122">
        <v>0</v>
      </c>
      <c r="E239" s="122">
        <v>0</v>
      </c>
      <c r="F239" s="122">
        <v>0</v>
      </c>
      <c r="G239" s="122">
        <v>0</v>
      </c>
      <c r="H239" s="122">
        <v>0</v>
      </c>
      <c r="I239" s="122">
        <v>0</v>
      </c>
      <c r="J239" s="120">
        <f t="shared" si="67"/>
        <v>0</v>
      </c>
      <c r="K239" s="122">
        <v>0</v>
      </c>
      <c r="L239" s="122">
        <v>0</v>
      </c>
      <c r="M239" s="122">
        <v>0</v>
      </c>
      <c r="N239" s="122">
        <v>0</v>
      </c>
      <c r="O239" s="122">
        <v>0</v>
      </c>
      <c r="P239" s="122">
        <v>0</v>
      </c>
      <c r="Q239" s="120">
        <f t="shared" si="68"/>
        <v>0</v>
      </c>
      <c r="R239" s="138">
        <f t="shared" si="69"/>
        <v>0</v>
      </c>
      <c r="S239" s="120">
        <f t="shared" si="70"/>
        <v>0</v>
      </c>
      <c r="T239" s="120">
        <f t="shared" si="71"/>
        <v>6875</v>
      </c>
      <c r="U239" s="120">
        <f t="shared" si="72"/>
        <v>6875</v>
      </c>
      <c r="V239" s="120">
        <f t="shared" si="73"/>
        <v>0</v>
      </c>
      <c r="W239" s="120">
        <f t="shared" si="74"/>
        <v>0</v>
      </c>
      <c r="X239" s="120">
        <f t="shared" si="75"/>
        <v>0</v>
      </c>
    </row>
    <row r="240" spans="1:24" s="65" customFormat="1" ht="12.75" customHeight="1">
      <c r="A240" s="109" t="s">
        <v>1826</v>
      </c>
      <c r="B240" s="66" t="s">
        <v>1827</v>
      </c>
      <c r="C240" s="122">
        <v>0</v>
      </c>
      <c r="D240" s="122">
        <v>0</v>
      </c>
      <c r="E240" s="122">
        <v>0</v>
      </c>
      <c r="F240" s="122">
        <v>0</v>
      </c>
      <c r="G240" s="122">
        <v>0</v>
      </c>
      <c r="H240" s="122">
        <v>0</v>
      </c>
      <c r="I240" s="122">
        <v>0</v>
      </c>
      <c r="J240" s="120">
        <f t="shared" si="67"/>
        <v>0</v>
      </c>
      <c r="K240" s="122">
        <v>0</v>
      </c>
      <c r="L240" s="122">
        <v>0</v>
      </c>
      <c r="M240" s="122">
        <v>0</v>
      </c>
      <c r="N240" s="122">
        <v>0</v>
      </c>
      <c r="O240" s="122">
        <v>10000</v>
      </c>
      <c r="P240" s="122">
        <v>0</v>
      </c>
      <c r="Q240" s="120">
        <f t="shared" si="68"/>
        <v>10000</v>
      </c>
      <c r="R240" s="138">
        <f t="shared" si="69"/>
        <v>0</v>
      </c>
      <c r="S240" s="120">
        <f t="shared" si="70"/>
        <v>10000</v>
      </c>
      <c r="T240" s="120">
        <f t="shared" si="71"/>
        <v>0</v>
      </c>
      <c r="U240" s="120">
        <f t="shared" si="72"/>
        <v>0</v>
      </c>
      <c r="V240" s="120">
        <f t="shared" si="73"/>
        <v>10000</v>
      </c>
      <c r="W240" s="120">
        <f t="shared" si="74"/>
        <v>10000</v>
      </c>
      <c r="X240" s="120">
        <f t="shared" si="75"/>
        <v>0</v>
      </c>
    </row>
    <row r="241" spans="1:24" s="65" customFormat="1" ht="12.75" customHeight="1">
      <c r="A241" s="109" t="s">
        <v>2604</v>
      </c>
      <c r="B241" s="47" t="s">
        <v>2833</v>
      </c>
      <c r="C241" s="122">
        <v>0</v>
      </c>
      <c r="D241" s="122">
        <v>0</v>
      </c>
      <c r="E241" s="122">
        <v>0</v>
      </c>
      <c r="F241" s="122">
        <v>0</v>
      </c>
      <c r="G241" s="122">
        <v>0</v>
      </c>
      <c r="H241" s="122">
        <v>0</v>
      </c>
      <c r="I241" s="122">
        <v>0</v>
      </c>
      <c r="J241" s="120">
        <f t="shared" si="67"/>
        <v>0</v>
      </c>
      <c r="K241" s="122">
        <v>0</v>
      </c>
      <c r="L241" s="122">
        <v>0</v>
      </c>
      <c r="M241" s="122">
        <v>0</v>
      </c>
      <c r="N241" s="122">
        <v>0</v>
      </c>
      <c r="O241" s="122">
        <v>168607.08</v>
      </c>
      <c r="P241" s="122">
        <v>0</v>
      </c>
      <c r="Q241" s="120">
        <f t="shared" si="68"/>
        <v>168607.08</v>
      </c>
      <c r="R241" s="138">
        <f t="shared" si="69"/>
        <v>0</v>
      </c>
      <c r="S241" s="120">
        <f t="shared" si="70"/>
        <v>168607.08</v>
      </c>
      <c r="T241" s="120">
        <f t="shared" si="71"/>
        <v>0</v>
      </c>
      <c r="U241" s="120">
        <f t="shared" si="72"/>
        <v>0</v>
      </c>
      <c r="V241" s="120">
        <f t="shared" si="73"/>
        <v>168607.08</v>
      </c>
      <c r="W241" s="120">
        <f t="shared" si="74"/>
        <v>168607.08</v>
      </c>
      <c r="X241" s="120">
        <f t="shared" si="75"/>
        <v>0</v>
      </c>
    </row>
    <row r="242" spans="1:24" s="65" customFormat="1" ht="12.75" customHeight="1">
      <c r="A242" s="109" t="s">
        <v>1639</v>
      </c>
      <c r="B242" s="47" t="s">
        <v>1928</v>
      </c>
      <c r="C242" s="122">
        <v>0</v>
      </c>
      <c r="D242" s="122">
        <v>0</v>
      </c>
      <c r="E242" s="122">
        <v>0</v>
      </c>
      <c r="F242" s="122">
        <v>25000</v>
      </c>
      <c r="G242" s="122">
        <v>0</v>
      </c>
      <c r="H242" s="122">
        <v>0</v>
      </c>
      <c r="I242" s="122">
        <v>0</v>
      </c>
      <c r="J242" s="120">
        <f t="shared" si="67"/>
        <v>25000</v>
      </c>
      <c r="K242" s="122">
        <v>0</v>
      </c>
      <c r="L242" s="122">
        <v>0</v>
      </c>
      <c r="M242" s="122">
        <v>0</v>
      </c>
      <c r="N242" s="122">
        <v>0</v>
      </c>
      <c r="O242" s="122">
        <v>0</v>
      </c>
      <c r="P242" s="122">
        <v>0</v>
      </c>
      <c r="Q242" s="120">
        <f t="shared" si="68"/>
        <v>25000</v>
      </c>
      <c r="R242" s="138">
        <f t="shared" si="69"/>
        <v>0</v>
      </c>
      <c r="S242" s="120">
        <f t="shared" si="70"/>
        <v>25000</v>
      </c>
      <c r="T242" s="120">
        <f t="shared" si="71"/>
        <v>0</v>
      </c>
      <c r="U242" s="120">
        <f t="shared" si="72"/>
        <v>0</v>
      </c>
      <c r="V242" s="120">
        <f t="shared" si="73"/>
        <v>25000</v>
      </c>
      <c r="W242" s="120">
        <f t="shared" si="74"/>
        <v>0</v>
      </c>
      <c r="X242" s="120">
        <f t="shared" si="75"/>
        <v>0</v>
      </c>
    </row>
    <row r="243" spans="1:24" s="65" customFormat="1" ht="12.75" customHeight="1">
      <c r="A243" s="109" t="s">
        <v>1640</v>
      </c>
      <c r="B243" s="47" t="s">
        <v>10</v>
      </c>
      <c r="C243" s="122">
        <v>0</v>
      </c>
      <c r="D243" s="122">
        <v>0</v>
      </c>
      <c r="E243" s="122">
        <v>0</v>
      </c>
      <c r="F243" s="122">
        <v>0</v>
      </c>
      <c r="G243" s="122">
        <v>0</v>
      </c>
      <c r="H243" s="122">
        <v>9000</v>
      </c>
      <c r="I243" s="122">
        <v>0</v>
      </c>
      <c r="J243" s="120">
        <f t="shared" si="67"/>
        <v>9000</v>
      </c>
      <c r="K243" s="122">
        <v>0</v>
      </c>
      <c r="L243" s="122">
        <v>0</v>
      </c>
      <c r="M243" s="122">
        <v>0</v>
      </c>
      <c r="N243" s="122">
        <v>0</v>
      </c>
      <c r="O243" s="122">
        <v>0</v>
      </c>
      <c r="P243" s="122">
        <v>0</v>
      </c>
      <c r="Q243" s="120">
        <f t="shared" si="68"/>
        <v>9000</v>
      </c>
      <c r="R243" s="138">
        <f t="shared" si="69"/>
        <v>0</v>
      </c>
      <c r="S243" s="120">
        <f t="shared" si="70"/>
        <v>9000</v>
      </c>
      <c r="T243" s="120">
        <f t="shared" si="71"/>
        <v>0</v>
      </c>
      <c r="U243" s="120">
        <f t="shared" si="72"/>
        <v>0</v>
      </c>
      <c r="V243" s="120">
        <f t="shared" si="73"/>
        <v>9000</v>
      </c>
      <c r="W243" s="120">
        <f t="shared" si="74"/>
        <v>0</v>
      </c>
      <c r="X243" s="120">
        <f t="shared" si="75"/>
        <v>0</v>
      </c>
    </row>
    <row r="244" spans="1:24" s="65" customFormat="1" ht="12.75" customHeight="1">
      <c r="A244" s="109" t="s">
        <v>1642</v>
      </c>
      <c r="B244" s="47" t="s">
        <v>598</v>
      </c>
      <c r="C244" s="122">
        <v>0</v>
      </c>
      <c r="D244" s="122">
        <v>0</v>
      </c>
      <c r="E244" s="122">
        <v>0</v>
      </c>
      <c r="F244" s="122">
        <v>400000</v>
      </c>
      <c r="G244" s="122">
        <v>0</v>
      </c>
      <c r="H244" s="122">
        <v>0</v>
      </c>
      <c r="I244" s="122">
        <v>0</v>
      </c>
      <c r="J244" s="120">
        <f t="shared" si="67"/>
        <v>400000</v>
      </c>
      <c r="K244" s="122">
        <v>0</v>
      </c>
      <c r="L244" s="122">
        <v>0</v>
      </c>
      <c r="M244" s="122">
        <v>0</v>
      </c>
      <c r="N244" s="122">
        <v>0</v>
      </c>
      <c r="O244" s="122">
        <v>0</v>
      </c>
      <c r="P244" s="122">
        <v>0</v>
      </c>
      <c r="Q244" s="120">
        <f t="shared" si="68"/>
        <v>400000</v>
      </c>
      <c r="R244" s="138">
        <f t="shared" si="69"/>
        <v>0</v>
      </c>
      <c r="S244" s="120">
        <f t="shared" si="70"/>
        <v>400000</v>
      </c>
      <c r="T244" s="120">
        <f t="shared" si="71"/>
        <v>0</v>
      </c>
      <c r="U244" s="120">
        <f t="shared" si="72"/>
        <v>0</v>
      </c>
      <c r="V244" s="120">
        <f t="shared" si="73"/>
        <v>400000</v>
      </c>
      <c r="W244" s="120">
        <f t="shared" si="74"/>
        <v>0</v>
      </c>
      <c r="X244" s="120">
        <f t="shared" si="75"/>
        <v>0</v>
      </c>
    </row>
    <row r="245" spans="1:24" s="65" customFormat="1" ht="12.75" customHeight="1">
      <c r="A245" s="109" t="s">
        <v>1644</v>
      </c>
      <c r="B245" s="47" t="s">
        <v>13</v>
      </c>
      <c r="C245" s="122">
        <v>0</v>
      </c>
      <c r="D245" s="122">
        <v>0</v>
      </c>
      <c r="E245" s="122">
        <v>0</v>
      </c>
      <c r="F245" s="122">
        <v>0</v>
      </c>
      <c r="G245" s="122">
        <v>0</v>
      </c>
      <c r="H245" s="122">
        <v>0</v>
      </c>
      <c r="I245" s="122">
        <v>10000</v>
      </c>
      <c r="J245" s="120">
        <f t="shared" si="67"/>
        <v>10000</v>
      </c>
      <c r="K245" s="122">
        <v>0</v>
      </c>
      <c r="L245" s="122">
        <v>0</v>
      </c>
      <c r="M245" s="122">
        <v>0</v>
      </c>
      <c r="N245" s="122">
        <v>0</v>
      </c>
      <c r="O245" s="122">
        <v>0</v>
      </c>
      <c r="P245" s="122">
        <v>0</v>
      </c>
      <c r="Q245" s="120">
        <f t="shared" si="68"/>
        <v>10000</v>
      </c>
      <c r="R245" s="138">
        <f t="shared" si="69"/>
        <v>0</v>
      </c>
      <c r="S245" s="120">
        <f t="shared" si="70"/>
        <v>10000</v>
      </c>
      <c r="T245" s="120">
        <f t="shared" si="71"/>
        <v>0</v>
      </c>
      <c r="U245" s="120">
        <f t="shared" si="72"/>
        <v>0</v>
      </c>
      <c r="V245" s="120">
        <f t="shared" si="73"/>
        <v>10000</v>
      </c>
      <c r="W245" s="120">
        <f t="shared" si="74"/>
        <v>0</v>
      </c>
      <c r="X245" s="120">
        <f t="shared" si="75"/>
        <v>0</v>
      </c>
    </row>
    <row r="246" spans="1:24" s="65" customFormat="1" ht="12.75" customHeight="1">
      <c r="A246" s="109" t="s">
        <v>1645</v>
      </c>
      <c r="B246" s="47" t="s">
        <v>16</v>
      </c>
      <c r="C246" s="122">
        <v>0</v>
      </c>
      <c r="D246" s="122">
        <v>0</v>
      </c>
      <c r="E246" s="122">
        <v>0</v>
      </c>
      <c r="F246" s="122">
        <v>0</v>
      </c>
      <c r="G246" s="122">
        <v>0</v>
      </c>
      <c r="H246" s="122">
        <v>0</v>
      </c>
      <c r="I246" s="122">
        <v>2300</v>
      </c>
      <c r="J246" s="120">
        <f t="shared" si="67"/>
        <v>2300</v>
      </c>
      <c r="K246" s="122">
        <v>0</v>
      </c>
      <c r="L246" s="122">
        <v>0</v>
      </c>
      <c r="M246" s="122">
        <v>0</v>
      </c>
      <c r="N246" s="122">
        <v>0</v>
      </c>
      <c r="O246" s="122">
        <v>0</v>
      </c>
      <c r="P246" s="122">
        <v>0</v>
      </c>
      <c r="Q246" s="120">
        <f t="shared" si="68"/>
        <v>2300</v>
      </c>
      <c r="R246" s="138">
        <f t="shared" si="69"/>
        <v>0</v>
      </c>
      <c r="S246" s="120">
        <f t="shared" si="70"/>
        <v>2300</v>
      </c>
      <c r="T246" s="120">
        <f t="shared" si="71"/>
        <v>0</v>
      </c>
      <c r="U246" s="120">
        <f t="shared" si="72"/>
        <v>0</v>
      </c>
      <c r="V246" s="120">
        <f t="shared" si="73"/>
        <v>2300</v>
      </c>
      <c r="W246" s="120">
        <f t="shared" si="74"/>
        <v>0</v>
      </c>
      <c r="X246" s="120">
        <f t="shared" si="75"/>
        <v>0</v>
      </c>
    </row>
    <row r="247" spans="1:24" s="65" customFormat="1" ht="12.75" customHeight="1">
      <c r="A247" s="109" t="s">
        <v>1646</v>
      </c>
      <c r="B247" s="47" t="s">
        <v>20</v>
      </c>
      <c r="C247" s="122">
        <v>0</v>
      </c>
      <c r="D247" s="122">
        <v>0</v>
      </c>
      <c r="E247" s="122">
        <v>0</v>
      </c>
      <c r="F247" s="122">
        <v>0</v>
      </c>
      <c r="G247" s="122">
        <v>0</v>
      </c>
      <c r="H247" s="122">
        <v>0</v>
      </c>
      <c r="I247" s="122">
        <v>4600</v>
      </c>
      <c r="J247" s="120">
        <f t="shared" si="67"/>
        <v>4600</v>
      </c>
      <c r="K247" s="122">
        <v>0</v>
      </c>
      <c r="L247" s="122">
        <v>0</v>
      </c>
      <c r="M247" s="122">
        <v>0</v>
      </c>
      <c r="N247" s="122">
        <v>0</v>
      </c>
      <c r="O247" s="122">
        <v>0</v>
      </c>
      <c r="P247" s="122">
        <v>0</v>
      </c>
      <c r="Q247" s="120">
        <f t="shared" si="68"/>
        <v>4600</v>
      </c>
      <c r="R247" s="138">
        <f t="shared" si="69"/>
        <v>0</v>
      </c>
      <c r="S247" s="120">
        <f t="shared" si="70"/>
        <v>4600</v>
      </c>
      <c r="T247" s="120">
        <f t="shared" si="71"/>
        <v>0</v>
      </c>
      <c r="U247" s="120">
        <f t="shared" si="72"/>
        <v>0</v>
      </c>
      <c r="V247" s="120">
        <f t="shared" si="73"/>
        <v>4600</v>
      </c>
      <c r="W247" s="120">
        <f t="shared" si="74"/>
        <v>0</v>
      </c>
      <c r="X247" s="120">
        <f t="shared" si="75"/>
        <v>0</v>
      </c>
    </row>
    <row r="248" spans="1:24" s="65" customFormat="1" ht="12.75" customHeight="1">
      <c r="A248" s="109" t="s">
        <v>2612</v>
      </c>
      <c r="B248" s="47" t="s">
        <v>2799</v>
      </c>
      <c r="C248" s="122">
        <v>0</v>
      </c>
      <c r="D248" s="122">
        <v>0</v>
      </c>
      <c r="E248" s="122">
        <v>0</v>
      </c>
      <c r="F248" s="122">
        <v>0</v>
      </c>
      <c r="G248" s="122">
        <v>0</v>
      </c>
      <c r="H248" s="122">
        <v>0</v>
      </c>
      <c r="I248" s="122">
        <v>0</v>
      </c>
      <c r="J248" s="120">
        <f t="shared" si="67"/>
        <v>0</v>
      </c>
      <c r="K248" s="122">
        <v>0</v>
      </c>
      <c r="L248" s="122">
        <v>0</v>
      </c>
      <c r="M248" s="122">
        <v>380070</v>
      </c>
      <c r="N248" s="122">
        <v>0</v>
      </c>
      <c r="O248" s="122">
        <v>0</v>
      </c>
      <c r="P248" s="122">
        <v>0</v>
      </c>
      <c r="Q248" s="120">
        <f t="shared" si="68"/>
        <v>380070</v>
      </c>
      <c r="R248" s="138">
        <f t="shared" si="69"/>
        <v>0</v>
      </c>
      <c r="S248" s="120">
        <f t="shared" si="70"/>
        <v>380070</v>
      </c>
      <c r="T248" s="120">
        <f t="shared" si="71"/>
        <v>0</v>
      </c>
      <c r="U248" s="120">
        <f t="shared" si="72"/>
        <v>0</v>
      </c>
      <c r="V248" s="120">
        <f t="shared" si="73"/>
        <v>380070</v>
      </c>
      <c r="W248" s="120">
        <f t="shared" si="74"/>
        <v>380070</v>
      </c>
      <c r="X248" s="120">
        <f t="shared" si="75"/>
        <v>0</v>
      </c>
    </row>
    <row r="249" spans="1:24" s="65" customFormat="1" ht="12.75" customHeight="1">
      <c r="A249" s="109" t="s">
        <v>1647</v>
      </c>
      <c r="B249" s="47" t="s">
        <v>1919</v>
      </c>
      <c r="C249" s="122">
        <v>0</v>
      </c>
      <c r="D249" s="122">
        <v>0</v>
      </c>
      <c r="E249" s="122">
        <v>0</v>
      </c>
      <c r="F249" s="122">
        <v>0</v>
      </c>
      <c r="G249" s="122">
        <v>0</v>
      </c>
      <c r="H249" s="122">
        <v>0</v>
      </c>
      <c r="I249" s="122">
        <v>0</v>
      </c>
      <c r="J249" s="120">
        <f t="shared" si="67"/>
        <v>0</v>
      </c>
      <c r="K249" s="122">
        <v>4974051.3400000008</v>
      </c>
      <c r="L249" s="122">
        <v>0</v>
      </c>
      <c r="M249" s="122">
        <v>0</v>
      </c>
      <c r="N249" s="122">
        <v>0</v>
      </c>
      <c r="O249" s="122">
        <v>2135443.2399999993</v>
      </c>
      <c r="P249" s="122">
        <v>0</v>
      </c>
      <c r="Q249" s="120">
        <f t="shared" si="68"/>
        <v>7109494.5800000001</v>
      </c>
      <c r="R249" s="138">
        <f t="shared" si="69"/>
        <v>0</v>
      </c>
      <c r="S249" s="120">
        <f t="shared" si="70"/>
        <v>7109494.5800000001</v>
      </c>
      <c r="T249" s="120">
        <f t="shared" si="71"/>
        <v>0</v>
      </c>
      <c r="U249" s="120">
        <f t="shared" si="72"/>
        <v>0</v>
      </c>
      <c r="V249" s="120">
        <f t="shared" si="73"/>
        <v>7109494.5800000001</v>
      </c>
      <c r="W249" s="120">
        <f t="shared" si="74"/>
        <v>7109494.5800000001</v>
      </c>
      <c r="X249" s="120">
        <f t="shared" si="75"/>
        <v>0</v>
      </c>
    </row>
    <row r="250" spans="1:24" s="65" customFormat="1" ht="12.75" customHeight="1">
      <c r="A250" s="109" t="s">
        <v>1649</v>
      </c>
      <c r="B250" s="47" t="s">
        <v>2861</v>
      </c>
      <c r="C250" s="122">
        <v>0</v>
      </c>
      <c r="D250" s="122">
        <v>0</v>
      </c>
      <c r="E250" s="122">
        <v>0</v>
      </c>
      <c r="F250" s="122">
        <v>0</v>
      </c>
      <c r="G250" s="122">
        <v>0</v>
      </c>
      <c r="H250" s="122">
        <v>0</v>
      </c>
      <c r="I250" s="122">
        <v>0</v>
      </c>
      <c r="J250" s="120">
        <f t="shared" si="67"/>
        <v>0</v>
      </c>
      <c r="K250" s="122">
        <v>0</v>
      </c>
      <c r="L250" s="122">
        <v>603462.06999999995</v>
      </c>
      <c r="M250" s="122">
        <v>0</v>
      </c>
      <c r="N250" s="122">
        <v>0</v>
      </c>
      <c r="O250" s="122">
        <v>0</v>
      </c>
      <c r="P250" s="122">
        <v>0</v>
      </c>
      <c r="Q250" s="120">
        <f t="shared" si="68"/>
        <v>603462.06999999995</v>
      </c>
      <c r="R250" s="138">
        <f t="shared" si="69"/>
        <v>0</v>
      </c>
      <c r="S250" s="120">
        <f t="shared" si="70"/>
        <v>603462.06999999995</v>
      </c>
      <c r="T250" s="120">
        <f t="shared" si="71"/>
        <v>0</v>
      </c>
      <c r="U250" s="120">
        <f t="shared" si="72"/>
        <v>0</v>
      </c>
      <c r="V250" s="120">
        <f t="shared" si="73"/>
        <v>603462.06999999995</v>
      </c>
      <c r="W250" s="120">
        <f t="shared" si="74"/>
        <v>603462.06999999995</v>
      </c>
      <c r="X250" s="120">
        <f t="shared" si="75"/>
        <v>0</v>
      </c>
    </row>
    <row r="251" spans="1:24" s="65" customFormat="1" ht="12.75" customHeight="1">
      <c r="A251" s="109" t="s">
        <v>5280</v>
      </c>
      <c r="B251" s="47" t="s">
        <v>5281</v>
      </c>
      <c r="C251" s="122">
        <v>0</v>
      </c>
      <c r="D251" s="122">
        <v>0</v>
      </c>
      <c r="E251" s="122">
        <v>0</v>
      </c>
      <c r="F251" s="122">
        <v>0</v>
      </c>
      <c r="G251" s="122">
        <v>0</v>
      </c>
      <c r="H251" s="122">
        <v>0</v>
      </c>
      <c r="I251" s="122">
        <v>0</v>
      </c>
      <c r="J251" s="120">
        <f t="shared" si="67"/>
        <v>0</v>
      </c>
      <c r="K251" s="122">
        <v>0</v>
      </c>
      <c r="L251" s="122">
        <v>0</v>
      </c>
      <c r="M251" s="122">
        <v>0</v>
      </c>
      <c r="N251" s="122">
        <v>0</v>
      </c>
      <c r="O251" s="122">
        <v>0</v>
      </c>
      <c r="P251" s="122">
        <v>45000</v>
      </c>
      <c r="Q251" s="120">
        <f t="shared" si="68"/>
        <v>45000</v>
      </c>
      <c r="R251" s="138">
        <f t="shared" si="69"/>
        <v>0</v>
      </c>
      <c r="S251" s="120">
        <f t="shared" si="70"/>
        <v>0</v>
      </c>
      <c r="T251" s="120">
        <f t="shared" si="71"/>
        <v>45000</v>
      </c>
      <c r="U251" s="120">
        <f t="shared" si="72"/>
        <v>0</v>
      </c>
      <c r="V251" s="120">
        <f t="shared" si="73"/>
        <v>45000</v>
      </c>
      <c r="W251" s="120">
        <f t="shared" si="74"/>
        <v>45000</v>
      </c>
      <c r="X251" s="120">
        <f t="shared" si="75"/>
        <v>45000</v>
      </c>
    </row>
    <row r="252" spans="1:24" s="65" customFormat="1" ht="12.75" customHeight="1">
      <c r="A252" s="109" t="s">
        <v>4492</v>
      </c>
      <c r="B252" s="47" t="s">
        <v>4513</v>
      </c>
      <c r="C252" s="122">
        <v>0</v>
      </c>
      <c r="D252" s="122">
        <v>0</v>
      </c>
      <c r="E252" s="122">
        <v>0</v>
      </c>
      <c r="F252" s="122">
        <v>0</v>
      </c>
      <c r="G252" s="122">
        <v>0</v>
      </c>
      <c r="H252" s="122">
        <v>0</v>
      </c>
      <c r="I252" s="122">
        <v>0</v>
      </c>
      <c r="J252" s="120">
        <f t="shared" si="67"/>
        <v>0</v>
      </c>
      <c r="K252" s="122">
        <v>0</v>
      </c>
      <c r="L252" s="122">
        <v>0</v>
      </c>
      <c r="M252" s="122">
        <v>0</v>
      </c>
      <c r="N252" s="122">
        <v>0</v>
      </c>
      <c r="O252" s="122">
        <v>0</v>
      </c>
      <c r="P252" s="122">
        <v>0</v>
      </c>
      <c r="Q252" s="120">
        <f t="shared" si="68"/>
        <v>0</v>
      </c>
      <c r="R252" s="138">
        <f t="shared" si="69"/>
        <v>0</v>
      </c>
      <c r="S252" s="120">
        <f t="shared" si="70"/>
        <v>10000</v>
      </c>
      <c r="T252" s="120">
        <f t="shared" si="71"/>
        <v>0</v>
      </c>
      <c r="U252" s="120">
        <f t="shared" si="72"/>
        <v>10000</v>
      </c>
      <c r="V252" s="120">
        <f t="shared" si="73"/>
        <v>0</v>
      </c>
      <c r="W252" s="120">
        <f t="shared" si="74"/>
        <v>0</v>
      </c>
      <c r="X252" s="120">
        <f t="shared" si="75"/>
        <v>-10000</v>
      </c>
    </row>
    <row r="253" spans="1:24" s="65" customFormat="1" ht="12.75" customHeight="1">
      <c r="A253" s="109" t="s">
        <v>3127</v>
      </c>
      <c r="B253" s="47" t="s">
        <v>3128</v>
      </c>
      <c r="C253" s="122">
        <v>0</v>
      </c>
      <c r="D253" s="122">
        <v>0</v>
      </c>
      <c r="E253" s="122">
        <v>0</v>
      </c>
      <c r="F253" s="122">
        <v>0</v>
      </c>
      <c r="G253" s="122">
        <v>0</v>
      </c>
      <c r="H253" s="122">
        <v>0</v>
      </c>
      <c r="I253" s="122">
        <v>0</v>
      </c>
      <c r="J253" s="120">
        <f t="shared" si="67"/>
        <v>0</v>
      </c>
      <c r="K253" s="122">
        <v>0</v>
      </c>
      <c r="L253" s="122">
        <v>0</v>
      </c>
      <c r="M253" s="122">
        <v>0</v>
      </c>
      <c r="N253" s="122">
        <v>10000</v>
      </c>
      <c r="O253" s="122">
        <v>0</v>
      </c>
      <c r="P253" s="122">
        <v>0</v>
      </c>
      <c r="Q253" s="120">
        <f t="shared" si="68"/>
        <v>10000</v>
      </c>
      <c r="R253" s="138">
        <f t="shared" si="69"/>
        <v>0</v>
      </c>
      <c r="S253" s="120">
        <f t="shared" si="70"/>
        <v>10000</v>
      </c>
      <c r="T253" s="120">
        <f t="shared" si="71"/>
        <v>0</v>
      </c>
      <c r="U253" s="120">
        <f t="shared" si="72"/>
        <v>0</v>
      </c>
      <c r="V253" s="120">
        <f t="shared" si="73"/>
        <v>10000</v>
      </c>
      <c r="W253" s="120">
        <f t="shared" si="74"/>
        <v>10000</v>
      </c>
      <c r="X253" s="120">
        <f t="shared" si="75"/>
        <v>0</v>
      </c>
    </row>
    <row r="254" spans="1:24" s="65" customFormat="1" ht="12.75" customHeight="1">
      <c r="A254" s="109" t="s">
        <v>3340</v>
      </c>
      <c r="B254" s="47" t="s">
        <v>3341</v>
      </c>
      <c r="C254" s="122">
        <v>0</v>
      </c>
      <c r="D254" s="122">
        <v>0</v>
      </c>
      <c r="E254" s="122">
        <v>0</v>
      </c>
      <c r="F254" s="122">
        <v>0</v>
      </c>
      <c r="G254" s="122">
        <v>0</v>
      </c>
      <c r="H254" s="122">
        <v>0</v>
      </c>
      <c r="I254" s="122">
        <v>0</v>
      </c>
      <c r="J254" s="120">
        <f t="shared" si="67"/>
        <v>0</v>
      </c>
      <c r="K254" s="122">
        <v>0</v>
      </c>
      <c r="L254" s="122">
        <v>0</v>
      </c>
      <c r="M254" s="122">
        <v>0</v>
      </c>
      <c r="N254" s="122">
        <v>10550</v>
      </c>
      <c r="O254" s="122">
        <v>0</v>
      </c>
      <c r="P254" s="122">
        <v>0</v>
      </c>
      <c r="Q254" s="120">
        <f t="shared" si="68"/>
        <v>10550</v>
      </c>
      <c r="R254" s="138">
        <f t="shared" si="69"/>
        <v>0</v>
      </c>
      <c r="S254" s="120">
        <f t="shared" si="70"/>
        <v>10550</v>
      </c>
      <c r="T254" s="120">
        <f t="shared" si="71"/>
        <v>0</v>
      </c>
      <c r="U254" s="120">
        <f t="shared" si="72"/>
        <v>0</v>
      </c>
      <c r="V254" s="120">
        <f t="shared" si="73"/>
        <v>10550</v>
      </c>
      <c r="W254" s="120">
        <f t="shared" si="74"/>
        <v>10550</v>
      </c>
      <c r="X254" s="120">
        <f t="shared" si="75"/>
        <v>0</v>
      </c>
    </row>
    <row r="255" spans="1:24" s="65" customFormat="1" ht="12.75" customHeight="1">
      <c r="A255" s="109" t="s">
        <v>4003</v>
      </c>
      <c r="B255" s="47" t="s">
        <v>4004</v>
      </c>
      <c r="C255" s="122">
        <v>0</v>
      </c>
      <c r="D255" s="122">
        <v>0</v>
      </c>
      <c r="E255" s="122">
        <v>0</v>
      </c>
      <c r="F255" s="122">
        <v>0</v>
      </c>
      <c r="G255" s="122">
        <v>0</v>
      </c>
      <c r="H255" s="122">
        <v>0</v>
      </c>
      <c r="I255" s="122">
        <v>0</v>
      </c>
      <c r="J255" s="120">
        <f t="shared" si="67"/>
        <v>0</v>
      </c>
      <c r="K255" s="122">
        <v>0</v>
      </c>
      <c r="L255" s="122">
        <v>0</v>
      </c>
      <c r="M255" s="122">
        <v>0</v>
      </c>
      <c r="N255" s="122">
        <v>0</v>
      </c>
      <c r="O255" s="122">
        <v>10500</v>
      </c>
      <c r="P255" s="122">
        <v>0</v>
      </c>
      <c r="Q255" s="120">
        <f t="shared" si="68"/>
        <v>10500</v>
      </c>
      <c r="R255" s="138">
        <f t="shared" si="69"/>
        <v>0</v>
      </c>
      <c r="S255" s="120">
        <f t="shared" si="70"/>
        <v>10500</v>
      </c>
      <c r="T255" s="120">
        <f t="shared" si="71"/>
        <v>0</v>
      </c>
      <c r="U255" s="120">
        <f t="shared" si="72"/>
        <v>0</v>
      </c>
      <c r="V255" s="120">
        <f t="shared" si="73"/>
        <v>10500</v>
      </c>
      <c r="W255" s="120">
        <f t="shared" si="74"/>
        <v>10500</v>
      </c>
      <c r="X255" s="120">
        <f t="shared" si="75"/>
        <v>0</v>
      </c>
    </row>
    <row r="256" spans="1:24" s="65" customFormat="1" ht="12.75" customHeight="1">
      <c r="A256" s="109" t="s">
        <v>4050</v>
      </c>
      <c r="B256" s="47" t="s">
        <v>4051</v>
      </c>
      <c r="C256" s="122">
        <v>0</v>
      </c>
      <c r="D256" s="122">
        <v>0</v>
      </c>
      <c r="E256" s="122">
        <v>0</v>
      </c>
      <c r="F256" s="122">
        <v>0</v>
      </c>
      <c r="G256" s="122">
        <v>0</v>
      </c>
      <c r="H256" s="122">
        <v>0</v>
      </c>
      <c r="I256" s="122">
        <v>0</v>
      </c>
      <c r="J256" s="120">
        <f t="shared" si="67"/>
        <v>0</v>
      </c>
      <c r="K256" s="122">
        <v>0</v>
      </c>
      <c r="L256" s="122">
        <v>0</v>
      </c>
      <c r="M256" s="122">
        <v>0</v>
      </c>
      <c r="N256" s="122">
        <v>0</v>
      </c>
      <c r="O256" s="122">
        <v>33000</v>
      </c>
      <c r="P256" s="122">
        <v>0</v>
      </c>
      <c r="Q256" s="120">
        <f t="shared" si="68"/>
        <v>33000</v>
      </c>
      <c r="R256" s="138">
        <f t="shared" si="69"/>
        <v>0</v>
      </c>
      <c r="S256" s="120">
        <f t="shared" si="70"/>
        <v>33000</v>
      </c>
      <c r="T256" s="120">
        <f t="shared" si="71"/>
        <v>0</v>
      </c>
      <c r="U256" s="120">
        <f t="shared" si="72"/>
        <v>0</v>
      </c>
      <c r="V256" s="120">
        <f t="shared" si="73"/>
        <v>33000</v>
      </c>
      <c r="W256" s="120">
        <f t="shared" si="74"/>
        <v>33000</v>
      </c>
      <c r="X256" s="120">
        <f t="shared" si="75"/>
        <v>0</v>
      </c>
    </row>
    <row r="257" spans="1:24" s="65" customFormat="1" ht="12.75" customHeight="1">
      <c r="A257" s="109" t="s">
        <v>4232</v>
      </c>
      <c r="B257" s="47" t="s">
        <v>4233</v>
      </c>
      <c r="C257" s="122">
        <v>0</v>
      </c>
      <c r="D257" s="122">
        <v>0</v>
      </c>
      <c r="E257" s="122">
        <v>0</v>
      </c>
      <c r="F257" s="122">
        <v>0</v>
      </c>
      <c r="G257" s="122">
        <v>0</v>
      </c>
      <c r="H257" s="122">
        <v>0</v>
      </c>
      <c r="I257" s="122">
        <v>0</v>
      </c>
      <c r="J257" s="120">
        <f t="shared" si="67"/>
        <v>0</v>
      </c>
      <c r="K257" s="122">
        <v>0</v>
      </c>
      <c r="L257" s="122">
        <v>0</v>
      </c>
      <c r="M257" s="122">
        <v>0</v>
      </c>
      <c r="N257" s="122">
        <v>0</v>
      </c>
      <c r="O257" s="122">
        <v>23000</v>
      </c>
      <c r="P257" s="122">
        <v>0</v>
      </c>
      <c r="Q257" s="120">
        <f t="shared" si="68"/>
        <v>23000</v>
      </c>
      <c r="R257" s="138">
        <f t="shared" si="69"/>
        <v>0</v>
      </c>
      <c r="S257" s="120">
        <f t="shared" si="70"/>
        <v>23000</v>
      </c>
      <c r="T257" s="120">
        <f t="shared" si="71"/>
        <v>0</v>
      </c>
      <c r="U257" s="120">
        <f t="shared" si="72"/>
        <v>0</v>
      </c>
      <c r="V257" s="120">
        <f t="shared" si="73"/>
        <v>23000</v>
      </c>
      <c r="W257" s="120">
        <f t="shared" si="74"/>
        <v>23000</v>
      </c>
      <c r="X257" s="120">
        <f t="shared" si="75"/>
        <v>0</v>
      </c>
    </row>
    <row r="258" spans="1:24" s="65" customFormat="1" ht="12.75" customHeight="1">
      <c r="A258" s="109" t="s">
        <v>4289</v>
      </c>
      <c r="B258" s="97" t="s">
        <v>4294</v>
      </c>
      <c r="C258" s="122">
        <v>0</v>
      </c>
      <c r="D258" s="122">
        <v>0</v>
      </c>
      <c r="E258" s="122">
        <v>0</v>
      </c>
      <c r="F258" s="122">
        <v>0</v>
      </c>
      <c r="G258" s="122">
        <v>0</v>
      </c>
      <c r="H258" s="122">
        <v>0</v>
      </c>
      <c r="I258" s="122">
        <v>0</v>
      </c>
      <c r="J258" s="120">
        <f t="shared" si="67"/>
        <v>0</v>
      </c>
      <c r="K258" s="122">
        <v>0</v>
      </c>
      <c r="L258" s="122">
        <v>0</v>
      </c>
      <c r="M258" s="122">
        <v>0</v>
      </c>
      <c r="N258" s="122">
        <v>0</v>
      </c>
      <c r="O258" s="122">
        <v>135000</v>
      </c>
      <c r="P258" s="122">
        <v>0</v>
      </c>
      <c r="Q258" s="120">
        <f t="shared" si="68"/>
        <v>135000</v>
      </c>
      <c r="R258" s="138">
        <f t="shared" si="69"/>
        <v>0</v>
      </c>
      <c r="S258" s="120">
        <f t="shared" si="70"/>
        <v>135000</v>
      </c>
      <c r="T258" s="120">
        <f t="shared" si="71"/>
        <v>0</v>
      </c>
      <c r="U258" s="120">
        <f t="shared" si="72"/>
        <v>0</v>
      </c>
      <c r="V258" s="120">
        <f t="shared" si="73"/>
        <v>135000</v>
      </c>
      <c r="W258" s="120">
        <f t="shared" si="74"/>
        <v>135000</v>
      </c>
      <c r="X258" s="120">
        <f t="shared" si="75"/>
        <v>0</v>
      </c>
    </row>
    <row r="259" spans="1:24" s="65" customFormat="1" ht="12.75" customHeight="1">
      <c r="A259" s="109" t="s">
        <v>4493</v>
      </c>
      <c r="B259" s="47" t="s">
        <v>4494</v>
      </c>
      <c r="C259" s="122">
        <v>0</v>
      </c>
      <c r="D259" s="122">
        <v>0</v>
      </c>
      <c r="E259" s="122">
        <v>0</v>
      </c>
      <c r="F259" s="122">
        <v>0</v>
      </c>
      <c r="G259" s="122">
        <v>0</v>
      </c>
      <c r="H259" s="122">
        <v>0</v>
      </c>
      <c r="I259" s="122">
        <v>0</v>
      </c>
      <c r="J259" s="120">
        <f t="shared" si="67"/>
        <v>0</v>
      </c>
      <c r="K259" s="122">
        <v>0</v>
      </c>
      <c r="L259" s="122">
        <v>0</v>
      </c>
      <c r="M259" s="122">
        <v>0</v>
      </c>
      <c r="N259" s="122">
        <v>0</v>
      </c>
      <c r="O259" s="122">
        <v>0</v>
      </c>
      <c r="P259" s="122">
        <v>0</v>
      </c>
      <c r="Q259" s="120">
        <f t="shared" si="68"/>
        <v>0</v>
      </c>
      <c r="R259" s="138">
        <f t="shared" si="69"/>
        <v>0</v>
      </c>
      <c r="S259" s="120">
        <f t="shared" si="70"/>
        <v>2694</v>
      </c>
      <c r="T259" s="120">
        <f t="shared" si="71"/>
        <v>0</v>
      </c>
      <c r="U259" s="120">
        <f t="shared" si="72"/>
        <v>2694</v>
      </c>
      <c r="V259" s="120">
        <f t="shared" si="73"/>
        <v>0</v>
      </c>
      <c r="W259" s="120">
        <f t="shared" si="74"/>
        <v>0</v>
      </c>
      <c r="X259" s="120">
        <f t="shared" si="75"/>
        <v>-2694</v>
      </c>
    </row>
    <row r="260" spans="1:24" s="65" customFormat="1" ht="12.75" customHeight="1">
      <c r="A260" s="109" t="s">
        <v>4402</v>
      </c>
      <c r="B260" s="47" t="s">
        <v>4403</v>
      </c>
      <c r="C260" s="122">
        <v>0</v>
      </c>
      <c r="D260" s="122">
        <v>0</v>
      </c>
      <c r="E260" s="122">
        <v>0</v>
      </c>
      <c r="F260" s="122">
        <v>0</v>
      </c>
      <c r="G260" s="122">
        <v>0</v>
      </c>
      <c r="H260" s="122">
        <v>0</v>
      </c>
      <c r="I260" s="122">
        <v>0</v>
      </c>
      <c r="J260" s="120">
        <f t="shared" si="67"/>
        <v>0</v>
      </c>
      <c r="K260" s="122">
        <v>0</v>
      </c>
      <c r="L260" s="122">
        <v>0</v>
      </c>
      <c r="M260" s="122">
        <v>0</v>
      </c>
      <c r="N260" s="122">
        <v>0</v>
      </c>
      <c r="O260" s="122">
        <v>0</v>
      </c>
      <c r="P260" s="122">
        <v>0</v>
      </c>
      <c r="Q260" s="120">
        <f t="shared" si="68"/>
        <v>0</v>
      </c>
      <c r="R260" s="138">
        <f t="shared" si="69"/>
        <v>0</v>
      </c>
      <c r="S260" s="120">
        <f t="shared" si="70"/>
        <v>6480</v>
      </c>
      <c r="T260" s="120">
        <f t="shared" si="71"/>
        <v>0</v>
      </c>
      <c r="U260" s="120">
        <f t="shared" si="72"/>
        <v>6480</v>
      </c>
      <c r="V260" s="120">
        <f t="shared" si="73"/>
        <v>0</v>
      </c>
      <c r="W260" s="120">
        <f t="shared" si="74"/>
        <v>0</v>
      </c>
      <c r="X260" s="120">
        <f t="shared" si="75"/>
        <v>-6480</v>
      </c>
    </row>
    <row r="261" spans="1:24" s="65" customFormat="1" ht="12.75" customHeight="1">
      <c r="A261" s="109" t="s">
        <v>4404</v>
      </c>
      <c r="B261" s="47" t="s">
        <v>4405</v>
      </c>
      <c r="C261" s="122">
        <v>0</v>
      </c>
      <c r="D261" s="122">
        <v>0</v>
      </c>
      <c r="E261" s="122">
        <v>0</v>
      </c>
      <c r="F261" s="122">
        <v>0</v>
      </c>
      <c r="G261" s="122">
        <v>0</v>
      </c>
      <c r="H261" s="122">
        <v>0</v>
      </c>
      <c r="I261" s="122">
        <v>0</v>
      </c>
      <c r="J261" s="120">
        <f t="shared" si="67"/>
        <v>0</v>
      </c>
      <c r="K261" s="122">
        <v>0</v>
      </c>
      <c r="L261" s="122">
        <v>0</v>
      </c>
      <c r="M261" s="122">
        <v>0</v>
      </c>
      <c r="N261" s="122">
        <v>0</v>
      </c>
      <c r="O261" s="122">
        <v>0</v>
      </c>
      <c r="P261" s="122">
        <v>0</v>
      </c>
      <c r="Q261" s="120">
        <f t="shared" si="68"/>
        <v>0</v>
      </c>
      <c r="R261" s="138">
        <f t="shared" si="69"/>
        <v>0</v>
      </c>
      <c r="S261" s="120">
        <f t="shared" si="70"/>
        <v>6207.82</v>
      </c>
      <c r="T261" s="120">
        <f t="shared" si="71"/>
        <v>0</v>
      </c>
      <c r="U261" s="120">
        <f t="shared" si="72"/>
        <v>6207.82</v>
      </c>
      <c r="V261" s="120">
        <f t="shared" si="73"/>
        <v>0</v>
      </c>
      <c r="W261" s="120">
        <f t="shared" si="74"/>
        <v>0</v>
      </c>
      <c r="X261" s="120">
        <f t="shared" si="75"/>
        <v>-6207.82</v>
      </c>
    </row>
    <row r="262" spans="1:24" s="65" customFormat="1" ht="12.75" customHeight="1">
      <c r="A262" s="109" t="s">
        <v>4497</v>
      </c>
      <c r="B262" s="47" t="s">
        <v>4498</v>
      </c>
      <c r="C262" s="122">
        <v>0</v>
      </c>
      <c r="D262" s="122">
        <v>0</v>
      </c>
      <c r="E262" s="122">
        <v>0</v>
      </c>
      <c r="F262" s="122">
        <v>0</v>
      </c>
      <c r="G262" s="122">
        <v>0</v>
      </c>
      <c r="H262" s="122">
        <v>0</v>
      </c>
      <c r="I262" s="122">
        <v>0</v>
      </c>
      <c r="J262" s="120">
        <f t="shared" si="67"/>
        <v>0</v>
      </c>
      <c r="K262" s="122">
        <v>0</v>
      </c>
      <c r="L262" s="122">
        <v>0</v>
      </c>
      <c r="M262" s="122">
        <v>0</v>
      </c>
      <c r="N262" s="122">
        <v>0</v>
      </c>
      <c r="O262" s="122">
        <v>0</v>
      </c>
      <c r="P262" s="122">
        <v>0</v>
      </c>
      <c r="Q262" s="120">
        <f t="shared" si="68"/>
        <v>0</v>
      </c>
      <c r="R262" s="138">
        <f t="shared" si="69"/>
        <v>0</v>
      </c>
      <c r="S262" s="120">
        <f t="shared" si="70"/>
        <v>6000</v>
      </c>
      <c r="T262" s="120">
        <f t="shared" si="71"/>
        <v>0</v>
      </c>
      <c r="U262" s="120">
        <f t="shared" si="72"/>
        <v>6000</v>
      </c>
      <c r="V262" s="120">
        <f t="shared" si="73"/>
        <v>0</v>
      </c>
      <c r="W262" s="120">
        <f t="shared" si="74"/>
        <v>0</v>
      </c>
      <c r="X262" s="120">
        <f t="shared" si="75"/>
        <v>-6000</v>
      </c>
    </row>
    <row r="263" spans="1:24" s="65" customFormat="1" ht="12.75" customHeight="1">
      <c r="A263" s="109" t="s">
        <v>4499</v>
      </c>
      <c r="B263" s="47" t="s">
        <v>4500</v>
      </c>
      <c r="C263" s="122">
        <v>0</v>
      </c>
      <c r="D263" s="122">
        <v>0</v>
      </c>
      <c r="E263" s="122">
        <v>0</v>
      </c>
      <c r="F263" s="122">
        <v>0</v>
      </c>
      <c r="G263" s="122">
        <v>0</v>
      </c>
      <c r="H263" s="122">
        <v>0</v>
      </c>
      <c r="I263" s="122">
        <v>0</v>
      </c>
      <c r="J263" s="120">
        <f t="shared" si="67"/>
        <v>0</v>
      </c>
      <c r="K263" s="122">
        <v>0</v>
      </c>
      <c r="L263" s="122">
        <v>0</v>
      </c>
      <c r="M263" s="122">
        <v>0</v>
      </c>
      <c r="N263" s="122">
        <v>0</v>
      </c>
      <c r="O263" s="122">
        <v>0</v>
      </c>
      <c r="P263" s="122">
        <v>0</v>
      </c>
      <c r="Q263" s="120">
        <f t="shared" si="68"/>
        <v>0</v>
      </c>
      <c r="R263" s="138">
        <f t="shared" si="69"/>
        <v>0</v>
      </c>
      <c r="S263" s="120">
        <f t="shared" si="70"/>
        <v>2512.15</v>
      </c>
      <c r="T263" s="120">
        <f t="shared" si="71"/>
        <v>0</v>
      </c>
      <c r="U263" s="120">
        <f t="shared" si="72"/>
        <v>2512.15</v>
      </c>
      <c r="V263" s="120">
        <f t="shared" si="73"/>
        <v>0</v>
      </c>
      <c r="W263" s="120">
        <f t="shared" si="74"/>
        <v>0</v>
      </c>
      <c r="X263" s="120">
        <f t="shared" si="75"/>
        <v>-2512.15</v>
      </c>
    </row>
    <row r="264" spans="1:24" s="65" customFormat="1" ht="12.75" customHeight="1">
      <c r="A264" s="109" t="s">
        <v>4732</v>
      </c>
      <c r="B264" s="47" t="s">
        <v>4733</v>
      </c>
      <c r="C264" s="122">
        <v>0</v>
      </c>
      <c r="D264" s="122">
        <v>0</v>
      </c>
      <c r="E264" s="122">
        <v>0</v>
      </c>
      <c r="F264" s="122">
        <v>0</v>
      </c>
      <c r="G264" s="122">
        <v>0</v>
      </c>
      <c r="H264" s="122">
        <v>0</v>
      </c>
      <c r="I264" s="122">
        <v>0</v>
      </c>
      <c r="J264" s="120">
        <f t="shared" si="67"/>
        <v>0</v>
      </c>
      <c r="K264" s="122">
        <v>0</v>
      </c>
      <c r="L264" s="122">
        <v>0</v>
      </c>
      <c r="M264" s="122">
        <v>0</v>
      </c>
      <c r="N264" s="122">
        <v>0</v>
      </c>
      <c r="O264" s="122">
        <v>0</v>
      </c>
      <c r="P264" s="122">
        <v>0</v>
      </c>
      <c r="Q264" s="120">
        <f t="shared" si="68"/>
        <v>0</v>
      </c>
      <c r="R264" s="138">
        <f t="shared" si="69"/>
        <v>0</v>
      </c>
      <c r="S264" s="120">
        <f t="shared" si="70"/>
        <v>934312.5</v>
      </c>
      <c r="T264" s="120">
        <f t="shared" si="71"/>
        <v>0</v>
      </c>
      <c r="U264" s="120">
        <f t="shared" si="72"/>
        <v>934312.5</v>
      </c>
      <c r="V264" s="120">
        <f t="shared" si="73"/>
        <v>0</v>
      </c>
      <c r="W264" s="120">
        <f t="shared" si="74"/>
        <v>0</v>
      </c>
      <c r="X264" s="120">
        <f t="shared" si="75"/>
        <v>-934312.5</v>
      </c>
    </row>
    <row r="265" spans="1:24" s="65" customFormat="1" ht="12.75" customHeight="1">
      <c r="A265" s="109" t="s">
        <v>4734</v>
      </c>
      <c r="B265" s="47" t="s">
        <v>4735</v>
      </c>
      <c r="C265" s="122">
        <v>0</v>
      </c>
      <c r="D265" s="122">
        <v>0</v>
      </c>
      <c r="E265" s="122">
        <v>0</v>
      </c>
      <c r="F265" s="122">
        <v>0</v>
      </c>
      <c r="G265" s="122">
        <v>0</v>
      </c>
      <c r="H265" s="122">
        <v>0</v>
      </c>
      <c r="I265" s="122">
        <v>0</v>
      </c>
      <c r="J265" s="120">
        <f t="shared" ref="J265:J281" si="76">SUM(C265:I265)</f>
        <v>0</v>
      </c>
      <c r="K265" s="122">
        <v>0</v>
      </c>
      <c r="L265" s="122">
        <v>0</v>
      </c>
      <c r="M265" s="122">
        <v>0</v>
      </c>
      <c r="N265" s="122">
        <v>0</v>
      </c>
      <c r="O265" s="122">
        <v>0</v>
      </c>
      <c r="P265" s="122">
        <v>0</v>
      </c>
      <c r="Q265" s="120">
        <f t="shared" ref="Q265:Q281" si="77">SUM(J265:P265)</f>
        <v>0</v>
      </c>
      <c r="R265" s="138">
        <f t="shared" ref="R265:R281" si="78">V265-Q265</f>
        <v>0</v>
      </c>
      <c r="S265" s="120">
        <f t="shared" ref="S265:S281" si="79">VLOOKUP(A265,pasbalact,3,FALSE)</f>
        <v>6200</v>
      </c>
      <c r="T265" s="120">
        <f t="shared" ref="T265:T281" si="80">VLOOKUP(A265,pasbalact,5,FALSE)</f>
        <v>0</v>
      </c>
      <c r="U265" s="120">
        <f t="shared" ref="U265:U281" si="81">VLOOKUP(A265,pasbalact,4,FALSE)</f>
        <v>6200</v>
      </c>
      <c r="V265" s="120">
        <f t="shared" ref="V265:V281" si="82">VLOOKUP(A265,pasbalact,7,FALSE)</f>
        <v>0</v>
      </c>
      <c r="W265" s="120">
        <f t="shared" ref="W265:W281" si="83">SUM(K265:P265)</f>
        <v>0</v>
      </c>
      <c r="X265" s="120">
        <f t="shared" ref="X265:X281" si="84">VLOOKUP(A265,pasbalact,6,FALSE)</f>
        <v>-6200</v>
      </c>
    </row>
    <row r="266" spans="1:24" s="65" customFormat="1" ht="12.75" customHeight="1">
      <c r="A266" s="109" t="s">
        <v>4736</v>
      </c>
      <c r="B266" s="47" t="s">
        <v>4737</v>
      </c>
      <c r="C266" s="122">
        <v>0</v>
      </c>
      <c r="D266" s="122">
        <v>0</v>
      </c>
      <c r="E266" s="122">
        <v>0</v>
      </c>
      <c r="F266" s="122">
        <v>0</v>
      </c>
      <c r="G266" s="122">
        <v>0</v>
      </c>
      <c r="H266" s="122">
        <v>0</v>
      </c>
      <c r="I266" s="122">
        <v>0</v>
      </c>
      <c r="J266" s="120">
        <f t="shared" si="76"/>
        <v>0</v>
      </c>
      <c r="K266" s="122">
        <v>0</v>
      </c>
      <c r="L266" s="122">
        <v>0</v>
      </c>
      <c r="M266" s="122">
        <v>0</v>
      </c>
      <c r="N266" s="122">
        <v>0</v>
      </c>
      <c r="O266" s="122">
        <v>0</v>
      </c>
      <c r="P266" s="122">
        <v>0</v>
      </c>
      <c r="Q266" s="120">
        <f t="shared" si="77"/>
        <v>0</v>
      </c>
      <c r="R266" s="138">
        <f t="shared" si="78"/>
        <v>0</v>
      </c>
      <c r="S266" s="120">
        <f t="shared" si="79"/>
        <v>3000</v>
      </c>
      <c r="T266" s="120">
        <f t="shared" si="80"/>
        <v>0</v>
      </c>
      <c r="U266" s="120">
        <f t="shared" si="81"/>
        <v>3000</v>
      </c>
      <c r="V266" s="120">
        <f t="shared" si="82"/>
        <v>0</v>
      </c>
      <c r="W266" s="120">
        <f t="shared" si="83"/>
        <v>0</v>
      </c>
      <c r="X266" s="120">
        <f t="shared" si="84"/>
        <v>-3000</v>
      </c>
    </row>
    <row r="267" spans="1:24" s="65" customFormat="1" ht="12.75" customHeight="1">
      <c r="A267" s="109" t="s">
        <v>4738</v>
      </c>
      <c r="B267" s="47" t="s">
        <v>4798</v>
      </c>
      <c r="C267" s="122">
        <v>0</v>
      </c>
      <c r="D267" s="122">
        <v>0</v>
      </c>
      <c r="E267" s="122">
        <v>0</v>
      </c>
      <c r="F267" s="122">
        <v>0</v>
      </c>
      <c r="G267" s="122">
        <v>0</v>
      </c>
      <c r="H267" s="122">
        <v>0</v>
      </c>
      <c r="I267" s="122">
        <v>0</v>
      </c>
      <c r="J267" s="120">
        <f t="shared" si="76"/>
        <v>0</v>
      </c>
      <c r="K267" s="122">
        <v>0</v>
      </c>
      <c r="L267" s="122">
        <v>0</v>
      </c>
      <c r="M267" s="122">
        <v>0</v>
      </c>
      <c r="N267" s="122">
        <v>0</v>
      </c>
      <c r="O267" s="122">
        <v>0</v>
      </c>
      <c r="P267" s="122">
        <v>0</v>
      </c>
      <c r="Q267" s="120">
        <f t="shared" si="77"/>
        <v>0</v>
      </c>
      <c r="R267" s="138">
        <f t="shared" si="78"/>
        <v>0</v>
      </c>
      <c r="S267" s="120">
        <f t="shared" si="79"/>
        <v>5000</v>
      </c>
      <c r="T267" s="120">
        <f t="shared" si="80"/>
        <v>0</v>
      </c>
      <c r="U267" s="120">
        <f t="shared" si="81"/>
        <v>5000</v>
      </c>
      <c r="V267" s="120">
        <f t="shared" si="82"/>
        <v>0</v>
      </c>
      <c r="W267" s="120">
        <f t="shared" si="83"/>
        <v>0</v>
      </c>
      <c r="X267" s="120">
        <f t="shared" si="84"/>
        <v>-5000</v>
      </c>
    </row>
    <row r="268" spans="1:24" s="65" customFormat="1" ht="12.75" customHeight="1">
      <c r="A268" s="109" t="s">
        <v>4739</v>
      </c>
      <c r="B268" s="47" t="s">
        <v>4740</v>
      </c>
      <c r="C268" s="122">
        <v>0</v>
      </c>
      <c r="D268" s="122">
        <v>0</v>
      </c>
      <c r="E268" s="122">
        <v>0</v>
      </c>
      <c r="F268" s="122">
        <v>0</v>
      </c>
      <c r="G268" s="122">
        <v>0</v>
      </c>
      <c r="H268" s="122">
        <v>0</v>
      </c>
      <c r="I268" s="122">
        <v>0</v>
      </c>
      <c r="J268" s="120">
        <f t="shared" si="76"/>
        <v>0</v>
      </c>
      <c r="K268" s="122">
        <v>0</v>
      </c>
      <c r="L268" s="122">
        <v>0</v>
      </c>
      <c r="M268" s="122">
        <v>0</v>
      </c>
      <c r="N268" s="122">
        <v>0</v>
      </c>
      <c r="O268" s="122">
        <v>0</v>
      </c>
      <c r="P268" s="122">
        <v>0</v>
      </c>
      <c r="Q268" s="120">
        <f t="shared" si="77"/>
        <v>0</v>
      </c>
      <c r="R268" s="138">
        <f t="shared" si="78"/>
        <v>0</v>
      </c>
      <c r="S268" s="120">
        <f t="shared" si="79"/>
        <v>8000</v>
      </c>
      <c r="T268" s="120">
        <f t="shared" si="80"/>
        <v>0</v>
      </c>
      <c r="U268" s="120">
        <f t="shared" si="81"/>
        <v>8000</v>
      </c>
      <c r="V268" s="120">
        <f t="shared" si="82"/>
        <v>0</v>
      </c>
      <c r="W268" s="120">
        <f t="shared" si="83"/>
        <v>0</v>
      </c>
      <c r="X268" s="120">
        <f t="shared" si="84"/>
        <v>-8000</v>
      </c>
    </row>
    <row r="269" spans="1:24" s="65" customFormat="1" ht="12.75" customHeight="1">
      <c r="A269" s="109" t="s">
        <v>4849</v>
      </c>
      <c r="B269" s="47" t="s">
        <v>4850</v>
      </c>
      <c r="C269" s="122">
        <v>0</v>
      </c>
      <c r="D269" s="122">
        <v>0</v>
      </c>
      <c r="E269" s="122">
        <v>0</v>
      </c>
      <c r="F269" s="122">
        <v>0</v>
      </c>
      <c r="G269" s="122">
        <v>0</v>
      </c>
      <c r="H269" s="122">
        <v>0</v>
      </c>
      <c r="I269" s="122">
        <v>0</v>
      </c>
      <c r="J269" s="120">
        <f t="shared" si="76"/>
        <v>0</v>
      </c>
      <c r="K269" s="122">
        <v>0</v>
      </c>
      <c r="L269" s="122">
        <v>0</v>
      </c>
      <c r="M269" s="122">
        <v>0</v>
      </c>
      <c r="N269" s="122">
        <v>0</v>
      </c>
      <c r="O269" s="122">
        <v>0</v>
      </c>
      <c r="P269" s="122">
        <v>0</v>
      </c>
      <c r="Q269" s="120">
        <f t="shared" si="77"/>
        <v>0</v>
      </c>
      <c r="R269" s="138">
        <f t="shared" si="78"/>
        <v>0</v>
      </c>
      <c r="S269" s="120">
        <f t="shared" si="79"/>
        <v>0</v>
      </c>
      <c r="T269" s="120">
        <f t="shared" si="80"/>
        <v>4281100</v>
      </c>
      <c r="U269" s="120">
        <f t="shared" si="81"/>
        <v>4281100</v>
      </c>
      <c r="V269" s="120">
        <f t="shared" si="82"/>
        <v>0</v>
      </c>
      <c r="W269" s="120">
        <f t="shared" si="83"/>
        <v>0</v>
      </c>
      <c r="X269" s="120">
        <f t="shared" si="84"/>
        <v>0</v>
      </c>
    </row>
    <row r="270" spans="1:24" s="65" customFormat="1" ht="12.75" customHeight="1">
      <c r="A270" s="109" t="s">
        <v>4851</v>
      </c>
      <c r="B270" s="47" t="s">
        <v>4852</v>
      </c>
      <c r="C270" s="122">
        <v>0</v>
      </c>
      <c r="D270" s="122">
        <v>0</v>
      </c>
      <c r="E270" s="122">
        <v>0</v>
      </c>
      <c r="F270" s="122">
        <v>0</v>
      </c>
      <c r="G270" s="122">
        <v>0</v>
      </c>
      <c r="H270" s="122">
        <v>0</v>
      </c>
      <c r="I270" s="122">
        <v>0</v>
      </c>
      <c r="J270" s="120">
        <f t="shared" si="76"/>
        <v>0</v>
      </c>
      <c r="K270" s="122">
        <v>0</v>
      </c>
      <c r="L270" s="122">
        <v>0</v>
      </c>
      <c r="M270" s="122">
        <v>0</v>
      </c>
      <c r="N270" s="122">
        <v>0</v>
      </c>
      <c r="O270" s="122">
        <v>0</v>
      </c>
      <c r="P270" s="122">
        <v>0</v>
      </c>
      <c r="Q270" s="120">
        <f t="shared" si="77"/>
        <v>0</v>
      </c>
      <c r="R270" s="138">
        <f t="shared" si="78"/>
        <v>0</v>
      </c>
      <c r="S270" s="120">
        <f t="shared" si="79"/>
        <v>0</v>
      </c>
      <c r="T270" s="120">
        <f t="shared" si="80"/>
        <v>152314.6</v>
      </c>
      <c r="U270" s="120">
        <f t="shared" si="81"/>
        <v>152314.6</v>
      </c>
      <c r="V270" s="120">
        <f t="shared" si="82"/>
        <v>0</v>
      </c>
      <c r="W270" s="120">
        <f t="shared" si="83"/>
        <v>0</v>
      </c>
      <c r="X270" s="120">
        <f t="shared" si="84"/>
        <v>0</v>
      </c>
    </row>
    <row r="271" spans="1:24" s="65" customFormat="1" ht="12.75" customHeight="1">
      <c r="A271" s="109" t="s">
        <v>4902</v>
      </c>
      <c r="B271" s="47" t="s">
        <v>4944</v>
      </c>
      <c r="C271" s="122">
        <v>0</v>
      </c>
      <c r="D271" s="122">
        <v>0</v>
      </c>
      <c r="E271" s="122">
        <v>0</v>
      </c>
      <c r="F271" s="122">
        <v>0</v>
      </c>
      <c r="G271" s="122">
        <v>0</v>
      </c>
      <c r="H271" s="122">
        <v>0</v>
      </c>
      <c r="I271" s="122">
        <v>0</v>
      </c>
      <c r="J271" s="120">
        <f t="shared" si="76"/>
        <v>0</v>
      </c>
      <c r="K271" s="122">
        <v>0</v>
      </c>
      <c r="L271" s="122">
        <v>0</v>
      </c>
      <c r="M271" s="122">
        <v>0</v>
      </c>
      <c r="N271" s="122">
        <v>0</v>
      </c>
      <c r="O271" s="122">
        <v>0</v>
      </c>
      <c r="P271" s="122">
        <v>0</v>
      </c>
      <c r="Q271" s="120">
        <f t="shared" si="77"/>
        <v>0</v>
      </c>
      <c r="R271" s="138">
        <f t="shared" si="78"/>
        <v>0</v>
      </c>
      <c r="S271" s="120">
        <f t="shared" si="79"/>
        <v>0</v>
      </c>
      <c r="T271" s="120">
        <f t="shared" si="80"/>
        <v>2819997.68</v>
      </c>
      <c r="U271" s="120">
        <f t="shared" si="81"/>
        <v>2819997.68</v>
      </c>
      <c r="V271" s="120">
        <f t="shared" si="82"/>
        <v>0</v>
      </c>
      <c r="W271" s="120">
        <f t="shared" si="83"/>
        <v>0</v>
      </c>
      <c r="X271" s="120">
        <f t="shared" si="84"/>
        <v>0</v>
      </c>
    </row>
    <row r="272" spans="1:24" s="65" customFormat="1" ht="12.75" customHeight="1">
      <c r="A272" s="109" t="s">
        <v>4903</v>
      </c>
      <c r="B272" s="47" t="s">
        <v>4904</v>
      </c>
      <c r="C272" s="122">
        <v>0</v>
      </c>
      <c r="D272" s="122">
        <v>0</v>
      </c>
      <c r="E272" s="122">
        <v>0</v>
      </c>
      <c r="F272" s="122">
        <v>0</v>
      </c>
      <c r="G272" s="122">
        <v>0</v>
      </c>
      <c r="H272" s="122">
        <v>0</v>
      </c>
      <c r="I272" s="122">
        <v>0</v>
      </c>
      <c r="J272" s="120">
        <f t="shared" si="76"/>
        <v>0</v>
      </c>
      <c r="K272" s="122">
        <v>0</v>
      </c>
      <c r="L272" s="122">
        <v>0</v>
      </c>
      <c r="M272" s="122">
        <v>0</v>
      </c>
      <c r="N272" s="122">
        <v>0</v>
      </c>
      <c r="O272" s="122">
        <v>0</v>
      </c>
      <c r="P272" s="122">
        <v>2400</v>
      </c>
      <c r="Q272" s="120">
        <f t="shared" si="77"/>
        <v>2400</v>
      </c>
      <c r="R272" s="138">
        <f t="shared" si="78"/>
        <v>0</v>
      </c>
      <c r="S272" s="120">
        <f t="shared" si="79"/>
        <v>0</v>
      </c>
      <c r="T272" s="120">
        <f t="shared" si="80"/>
        <v>2400</v>
      </c>
      <c r="U272" s="120">
        <f t="shared" si="81"/>
        <v>0</v>
      </c>
      <c r="V272" s="120">
        <f t="shared" si="82"/>
        <v>2400</v>
      </c>
      <c r="W272" s="120">
        <f t="shared" si="83"/>
        <v>2400</v>
      </c>
      <c r="X272" s="120">
        <f t="shared" si="84"/>
        <v>2400</v>
      </c>
    </row>
    <row r="273" spans="1:24" s="65" customFormat="1" ht="12.75" customHeight="1">
      <c r="A273" s="109" t="s">
        <v>4960</v>
      </c>
      <c r="B273" s="47" t="s">
        <v>4959</v>
      </c>
      <c r="C273" s="122">
        <v>0</v>
      </c>
      <c r="D273" s="122">
        <v>0</v>
      </c>
      <c r="E273" s="122">
        <v>0</v>
      </c>
      <c r="F273" s="122">
        <v>0</v>
      </c>
      <c r="G273" s="122">
        <v>0</v>
      </c>
      <c r="H273" s="122">
        <v>0</v>
      </c>
      <c r="I273" s="122">
        <v>0</v>
      </c>
      <c r="J273" s="120">
        <f t="shared" si="76"/>
        <v>0</v>
      </c>
      <c r="K273" s="122">
        <v>0</v>
      </c>
      <c r="L273" s="122">
        <v>0</v>
      </c>
      <c r="M273" s="122">
        <v>0</v>
      </c>
      <c r="N273" s="122">
        <v>0</v>
      </c>
      <c r="O273" s="122">
        <v>0</v>
      </c>
      <c r="P273" s="122">
        <v>0</v>
      </c>
      <c r="Q273" s="120">
        <f t="shared" si="77"/>
        <v>0</v>
      </c>
      <c r="R273" s="138">
        <f t="shared" si="78"/>
        <v>0</v>
      </c>
      <c r="S273" s="120">
        <f t="shared" si="79"/>
        <v>0</v>
      </c>
      <c r="T273" s="120">
        <f t="shared" si="80"/>
        <v>228636</v>
      </c>
      <c r="U273" s="120">
        <f t="shared" si="81"/>
        <v>228636</v>
      </c>
      <c r="V273" s="120">
        <f t="shared" si="82"/>
        <v>0</v>
      </c>
      <c r="W273" s="120">
        <f t="shared" si="83"/>
        <v>0</v>
      </c>
      <c r="X273" s="120">
        <f t="shared" si="84"/>
        <v>0</v>
      </c>
    </row>
    <row r="274" spans="1:24" s="65" customFormat="1" ht="12.75" customHeight="1">
      <c r="A274" s="109" t="s">
        <v>5282</v>
      </c>
      <c r="B274" s="47" t="s">
        <v>5283</v>
      </c>
      <c r="C274" s="122">
        <v>0</v>
      </c>
      <c r="D274" s="122">
        <v>0</v>
      </c>
      <c r="E274" s="122">
        <v>0</v>
      </c>
      <c r="F274" s="122">
        <v>0</v>
      </c>
      <c r="G274" s="122">
        <v>0</v>
      </c>
      <c r="H274" s="122">
        <v>0</v>
      </c>
      <c r="I274" s="122">
        <v>0</v>
      </c>
      <c r="J274" s="120">
        <f t="shared" si="76"/>
        <v>0</v>
      </c>
      <c r="K274" s="122">
        <v>0</v>
      </c>
      <c r="L274" s="122">
        <v>0</v>
      </c>
      <c r="M274" s="122">
        <v>0</v>
      </c>
      <c r="N274" s="122">
        <v>0</v>
      </c>
      <c r="O274" s="122">
        <v>0</v>
      </c>
      <c r="P274" s="122">
        <v>2994</v>
      </c>
      <c r="Q274" s="120">
        <f t="shared" si="77"/>
        <v>2994</v>
      </c>
      <c r="R274" s="138">
        <f t="shared" si="78"/>
        <v>0</v>
      </c>
      <c r="S274" s="120">
        <f t="shared" si="79"/>
        <v>0</v>
      </c>
      <c r="T274" s="120">
        <f t="shared" si="80"/>
        <v>2994</v>
      </c>
      <c r="U274" s="120">
        <f t="shared" si="81"/>
        <v>0</v>
      </c>
      <c r="V274" s="120">
        <f t="shared" si="82"/>
        <v>2994</v>
      </c>
      <c r="W274" s="120">
        <f t="shared" si="83"/>
        <v>2994</v>
      </c>
      <c r="X274" s="120">
        <f t="shared" si="84"/>
        <v>2994</v>
      </c>
    </row>
    <row r="275" spans="1:24" s="65" customFormat="1" ht="12.75" customHeight="1">
      <c r="A275" s="109" t="s">
        <v>5284</v>
      </c>
      <c r="B275" s="47" t="s">
        <v>5285</v>
      </c>
      <c r="C275" s="122">
        <v>0</v>
      </c>
      <c r="D275" s="122">
        <v>0</v>
      </c>
      <c r="E275" s="122">
        <v>0</v>
      </c>
      <c r="F275" s="122">
        <v>0</v>
      </c>
      <c r="G275" s="122">
        <v>0</v>
      </c>
      <c r="H275" s="122">
        <v>0</v>
      </c>
      <c r="I275" s="122">
        <v>0</v>
      </c>
      <c r="J275" s="120">
        <f t="shared" si="76"/>
        <v>0</v>
      </c>
      <c r="K275" s="122">
        <v>0</v>
      </c>
      <c r="L275" s="122">
        <v>0</v>
      </c>
      <c r="M275" s="122">
        <v>0</v>
      </c>
      <c r="N275" s="122">
        <v>0</v>
      </c>
      <c r="O275" s="122">
        <v>0</v>
      </c>
      <c r="P275" s="122">
        <v>2600</v>
      </c>
      <c r="Q275" s="120">
        <f t="shared" si="77"/>
        <v>2600</v>
      </c>
      <c r="R275" s="138">
        <f t="shared" si="78"/>
        <v>0</v>
      </c>
      <c r="S275" s="120">
        <f t="shared" si="79"/>
        <v>0</v>
      </c>
      <c r="T275" s="120">
        <f t="shared" si="80"/>
        <v>2600</v>
      </c>
      <c r="U275" s="120">
        <f t="shared" si="81"/>
        <v>0</v>
      </c>
      <c r="V275" s="120">
        <f t="shared" si="82"/>
        <v>2600</v>
      </c>
      <c r="W275" s="120">
        <f t="shared" si="83"/>
        <v>2600</v>
      </c>
      <c r="X275" s="120">
        <f t="shared" si="84"/>
        <v>2600</v>
      </c>
    </row>
    <row r="276" spans="1:24" s="65" customFormat="1" ht="12.75" customHeight="1">
      <c r="A276" s="109" t="s">
        <v>5286</v>
      </c>
      <c r="B276" s="47" t="s">
        <v>5287</v>
      </c>
      <c r="C276" s="122">
        <v>0</v>
      </c>
      <c r="D276" s="122">
        <v>0</v>
      </c>
      <c r="E276" s="122">
        <v>0</v>
      </c>
      <c r="F276" s="122">
        <v>0</v>
      </c>
      <c r="G276" s="122">
        <v>0</v>
      </c>
      <c r="H276" s="122">
        <v>0</v>
      </c>
      <c r="I276" s="122">
        <v>0</v>
      </c>
      <c r="J276" s="120">
        <f t="shared" si="76"/>
        <v>0</v>
      </c>
      <c r="K276" s="122">
        <v>0</v>
      </c>
      <c r="L276" s="122">
        <v>0</v>
      </c>
      <c r="M276" s="122">
        <v>0</v>
      </c>
      <c r="N276" s="122">
        <v>0</v>
      </c>
      <c r="O276" s="122">
        <v>0</v>
      </c>
      <c r="P276" s="122">
        <v>4500</v>
      </c>
      <c r="Q276" s="120">
        <f t="shared" si="77"/>
        <v>4500</v>
      </c>
      <c r="R276" s="138">
        <f t="shared" si="78"/>
        <v>0</v>
      </c>
      <c r="S276" s="120">
        <f t="shared" si="79"/>
        <v>0</v>
      </c>
      <c r="T276" s="120">
        <f t="shared" si="80"/>
        <v>4500</v>
      </c>
      <c r="U276" s="120">
        <f t="shared" si="81"/>
        <v>0</v>
      </c>
      <c r="V276" s="120">
        <f t="shared" si="82"/>
        <v>4500</v>
      </c>
      <c r="W276" s="120">
        <f t="shared" si="83"/>
        <v>4500</v>
      </c>
      <c r="X276" s="120">
        <f t="shared" si="84"/>
        <v>4500</v>
      </c>
    </row>
    <row r="277" spans="1:24" s="65" customFormat="1" ht="12.75" customHeight="1">
      <c r="A277" s="109" t="s">
        <v>5288</v>
      </c>
      <c r="B277" s="97" t="s">
        <v>5289</v>
      </c>
      <c r="C277" s="122">
        <v>0</v>
      </c>
      <c r="D277" s="122">
        <v>0</v>
      </c>
      <c r="E277" s="122">
        <v>0</v>
      </c>
      <c r="F277" s="122">
        <v>0</v>
      </c>
      <c r="G277" s="122">
        <v>0</v>
      </c>
      <c r="H277" s="122">
        <v>0</v>
      </c>
      <c r="I277" s="122">
        <v>0</v>
      </c>
      <c r="J277" s="120">
        <f t="shared" si="76"/>
        <v>0</v>
      </c>
      <c r="K277" s="122">
        <v>0</v>
      </c>
      <c r="L277" s="122">
        <v>0</v>
      </c>
      <c r="M277" s="122">
        <v>0</v>
      </c>
      <c r="N277" s="122">
        <v>0</v>
      </c>
      <c r="O277" s="122">
        <v>0</v>
      </c>
      <c r="P277" s="122">
        <v>1968</v>
      </c>
      <c r="Q277" s="120">
        <f t="shared" si="77"/>
        <v>1968</v>
      </c>
      <c r="R277" s="138">
        <f t="shared" si="78"/>
        <v>0</v>
      </c>
      <c r="S277" s="120">
        <f t="shared" si="79"/>
        <v>0</v>
      </c>
      <c r="T277" s="120">
        <f t="shared" si="80"/>
        <v>1968</v>
      </c>
      <c r="U277" s="120">
        <f t="shared" si="81"/>
        <v>0</v>
      </c>
      <c r="V277" s="120">
        <f t="shared" si="82"/>
        <v>1968</v>
      </c>
      <c r="W277" s="120">
        <f t="shared" si="83"/>
        <v>1968</v>
      </c>
      <c r="X277" s="120">
        <f t="shared" si="84"/>
        <v>1968</v>
      </c>
    </row>
    <row r="278" spans="1:24" s="65" customFormat="1" ht="12.75" customHeight="1">
      <c r="A278" s="109" t="s">
        <v>5290</v>
      </c>
      <c r="B278" s="97" t="s">
        <v>5291</v>
      </c>
      <c r="C278" s="122">
        <v>0</v>
      </c>
      <c r="D278" s="122">
        <v>0</v>
      </c>
      <c r="E278" s="122">
        <v>0</v>
      </c>
      <c r="F278" s="122">
        <v>0</v>
      </c>
      <c r="G278" s="122">
        <v>0</v>
      </c>
      <c r="H278" s="122">
        <v>0</v>
      </c>
      <c r="I278" s="122">
        <v>0</v>
      </c>
      <c r="J278" s="120">
        <f t="shared" si="76"/>
        <v>0</v>
      </c>
      <c r="K278" s="122">
        <v>0</v>
      </c>
      <c r="L278" s="122">
        <v>0</v>
      </c>
      <c r="M278" s="122">
        <v>0</v>
      </c>
      <c r="N278" s="122">
        <v>0</v>
      </c>
      <c r="O278" s="122">
        <v>0</v>
      </c>
      <c r="P278" s="122">
        <v>7000</v>
      </c>
      <c r="Q278" s="120">
        <f t="shared" si="77"/>
        <v>7000</v>
      </c>
      <c r="R278" s="138">
        <f t="shared" si="78"/>
        <v>0</v>
      </c>
      <c r="S278" s="120">
        <f t="shared" si="79"/>
        <v>0</v>
      </c>
      <c r="T278" s="120">
        <f t="shared" si="80"/>
        <v>7000</v>
      </c>
      <c r="U278" s="120">
        <f t="shared" si="81"/>
        <v>0</v>
      </c>
      <c r="V278" s="120">
        <f t="shared" si="82"/>
        <v>7000</v>
      </c>
      <c r="W278" s="120">
        <f t="shared" si="83"/>
        <v>7000</v>
      </c>
      <c r="X278" s="120">
        <f t="shared" si="84"/>
        <v>7000</v>
      </c>
    </row>
    <row r="279" spans="1:24" s="65" customFormat="1" ht="12.75" customHeight="1">
      <c r="A279" s="109" t="s">
        <v>5292</v>
      </c>
      <c r="B279" s="97" t="s">
        <v>5293</v>
      </c>
      <c r="C279" s="122">
        <v>0</v>
      </c>
      <c r="D279" s="122">
        <v>0</v>
      </c>
      <c r="E279" s="122">
        <v>0</v>
      </c>
      <c r="F279" s="122">
        <v>0</v>
      </c>
      <c r="G279" s="122">
        <v>0</v>
      </c>
      <c r="H279" s="122">
        <v>0</v>
      </c>
      <c r="I279" s="122">
        <v>0</v>
      </c>
      <c r="J279" s="120">
        <f t="shared" si="76"/>
        <v>0</v>
      </c>
      <c r="K279" s="122">
        <v>0</v>
      </c>
      <c r="L279" s="122">
        <v>0</v>
      </c>
      <c r="M279" s="122">
        <v>0</v>
      </c>
      <c r="N279" s="122">
        <v>0</v>
      </c>
      <c r="O279" s="122">
        <v>0</v>
      </c>
      <c r="P279" s="122">
        <v>5000</v>
      </c>
      <c r="Q279" s="120">
        <f t="shared" si="77"/>
        <v>5000</v>
      </c>
      <c r="R279" s="138">
        <f t="shared" si="78"/>
        <v>0</v>
      </c>
      <c r="S279" s="120">
        <f t="shared" si="79"/>
        <v>0</v>
      </c>
      <c r="T279" s="120">
        <f t="shared" si="80"/>
        <v>5000</v>
      </c>
      <c r="U279" s="120">
        <f t="shared" si="81"/>
        <v>0</v>
      </c>
      <c r="V279" s="120">
        <f t="shared" si="82"/>
        <v>5000</v>
      </c>
      <c r="W279" s="120">
        <f t="shared" si="83"/>
        <v>5000</v>
      </c>
      <c r="X279" s="120">
        <f t="shared" si="84"/>
        <v>5000</v>
      </c>
    </row>
    <row r="280" spans="1:24" s="65" customFormat="1" ht="12.75" customHeight="1">
      <c r="A280" s="109" t="s">
        <v>5294</v>
      </c>
      <c r="B280" s="97" t="s">
        <v>5295</v>
      </c>
      <c r="C280" s="122">
        <v>0</v>
      </c>
      <c r="D280" s="122">
        <v>0</v>
      </c>
      <c r="E280" s="122">
        <v>0</v>
      </c>
      <c r="F280" s="122">
        <v>0</v>
      </c>
      <c r="G280" s="122">
        <v>0</v>
      </c>
      <c r="H280" s="122">
        <v>0</v>
      </c>
      <c r="I280" s="122">
        <v>0</v>
      </c>
      <c r="J280" s="120">
        <f t="shared" si="76"/>
        <v>0</v>
      </c>
      <c r="K280" s="122">
        <v>0</v>
      </c>
      <c r="L280" s="122">
        <v>0</v>
      </c>
      <c r="M280" s="122">
        <v>0</v>
      </c>
      <c r="N280" s="122">
        <v>0</v>
      </c>
      <c r="O280" s="122">
        <v>0</v>
      </c>
      <c r="P280" s="122">
        <v>7490</v>
      </c>
      <c r="Q280" s="120">
        <f t="shared" si="77"/>
        <v>7490</v>
      </c>
      <c r="R280" s="138">
        <f t="shared" si="78"/>
        <v>0</v>
      </c>
      <c r="S280" s="120">
        <f t="shared" si="79"/>
        <v>0</v>
      </c>
      <c r="T280" s="120">
        <f t="shared" si="80"/>
        <v>7490</v>
      </c>
      <c r="U280" s="120">
        <f t="shared" si="81"/>
        <v>0</v>
      </c>
      <c r="V280" s="120">
        <f t="shared" si="82"/>
        <v>7490</v>
      </c>
      <c r="W280" s="120">
        <f t="shared" si="83"/>
        <v>7490</v>
      </c>
      <c r="X280" s="120">
        <f t="shared" si="84"/>
        <v>7490</v>
      </c>
    </row>
    <row r="281" spans="1:24" s="65" customFormat="1" ht="12.75" customHeight="1">
      <c r="A281" s="109" t="s">
        <v>5400</v>
      </c>
      <c r="B281" s="97" t="s">
        <v>5399</v>
      </c>
      <c r="C281" s="122">
        <v>0</v>
      </c>
      <c r="D281" s="122">
        <v>0</v>
      </c>
      <c r="E281" s="122">
        <v>0</v>
      </c>
      <c r="F281" s="122">
        <v>0</v>
      </c>
      <c r="G281" s="122">
        <v>0</v>
      </c>
      <c r="H281" s="122">
        <v>0</v>
      </c>
      <c r="I281" s="122">
        <v>0</v>
      </c>
      <c r="J281" s="120">
        <f t="shared" si="76"/>
        <v>0</v>
      </c>
      <c r="K281" s="122">
        <v>0</v>
      </c>
      <c r="L281" s="122">
        <v>0</v>
      </c>
      <c r="M281" s="122">
        <v>0</v>
      </c>
      <c r="N281" s="122">
        <v>0</v>
      </c>
      <c r="O281" s="122">
        <v>0</v>
      </c>
      <c r="P281" s="122">
        <v>1900</v>
      </c>
      <c r="Q281" s="120">
        <f t="shared" si="77"/>
        <v>1900</v>
      </c>
      <c r="R281" s="138">
        <f t="shared" si="78"/>
        <v>0</v>
      </c>
      <c r="S281" s="120">
        <f t="shared" si="79"/>
        <v>0</v>
      </c>
      <c r="T281" s="120">
        <f t="shared" si="80"/>
        <v>1900</v>
      </c>
      <c r="U281" s="120">
        <f t="shared" si="81"/>
        <v>0</v>
      </c>
      <c r="V281" s="120">
        <f t="shared" si="82"/>
        <v>1900</v>
      </c>
      <c r="W281" s="120">
        <f t="shared" si="83"/>
        <v>1900</v>
      </c>
      <c r="X281" s="120">
        <f t="shared" si="84"/>
        <v>1900</v>
      </c>
    </row>
    <row r="282" spans="1:24" s="65" customFormat="1" ht="12.75" customHeight="1">
      <c r="A282" s="64"/>
      <c r="B282" s="162"/>
      <c r="C282" s="149"/>
      <c r="D282" s="149"/>
      <c r="E282" s="14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  <c r="R282" s="161"/>
      <c r="S282" s="149"/>
      <c r="T282" s="149"/>
      <c r="U282" s="149"/>
      <c r="V282" s="149"/>
      <c r="W282" s="149"/>
      <c r="X282" s="149"/>
    </row>
    <row r="283" spans="1:24" ht="23.25" customHeight="1">
      <c r="A283" s="55" t="s">
        <v>3356</v>
      </c>
      <c r="B283" s="55"/>
      <c r="C283" s="3"/>
      <c r="D283" s="55"/>
      <c r="E283" s="3"/>
      <c r="F283" s="55"/>
      <c r="G283" s="3"/>
      <c r="H283" s="55"/>
      <c r="I283" s="3"/>
      <c r="J283" s="123"/>
      <c r="K283" s="124"/>
      <c r="L283" s="123"/>
      <c r="M283" s="124"/>
      <c r="N283" s="123"/>
      <c r="O283" s="124"/>
      <c r="P283" s="124"/>
      <c r="Q283" s="3"/>
      <c r="R283" s="3"/>
      <c r="S283" s="4"/>
      <c r="T283" s="55"/>
      <c r="U283" s="124"/>
      <c r="V283" s="123"/>
      <c r="W283" s="123"/>
      <c r="X283" s="4"/>
    </row>
    <row r="284" spans="1:24" ht="44.1" customHeight="1">
      <c r="A284" s="99" t="s">
        <v>3302</v>
      </c>
      <c r="B284" s="56" t="s">
        <v>3966</v>
      </c>
      <c r="C284" s="98" t="s">
        <v>3627</v>
      </c>
      <c r="D284" s="98" t="s">
        <v>3628</v>
      </c>
      <c r="E284" s="98" t="s">
        <v>3629</v>
      </c>
      <c r="F284" s="98" t="s">
        <v>3630</v>
      </c>
      <c r="G284" s="98" t="s">
        <v>3631</v>
      </c>
      <c r="H284" s="98" t="s">
        <v>3632</v>
      </c>
      <c r="I284" s="98" t="s">
        <v>3633</v>
      </c>
      <c r="J284" s="57" t="s">
        <v>343</v>
      </c>
      <c r="K284" s="98" t="s">
        <v>3303</v>
      </c>
      <c r="L284" s="98" t="s">
        <v>3304</v>
      </c>
      <c r="M284" s="98" t="s">
        <v>3305</v>
      </c>
      <c r="N284" s="98" t="s">
        <v>3316</v>
      </c>
      <c r="O284" s="113" t="s">
        <v>4574</v>
      </c>
      <c r="P284" s="113" t="s">
        <v>6433</v>
      </c>
      <c r="Q284" s="58" t="s">
        <v>3357</v>
      </c>
      <c r="R284" s="60" t="s">
        <v>697</v>
      </c>
      <c r="S284" s="112" t="s">
        <v>4949</v>
      </c>
      <c r="T284" s="112" t="s">
        <v>6434</v>
      </c>
      <c r="U284" s="112" t="s">
        <v>6435</v>
      </c>
      <c r="V284" s="112" t="s">
        <v>6436</v>
      </c>
      <c r="W284" s="112" t="s">
        <v>5138</v>
      </c>
      <c r="X284" s="59" t="s">
        <v>6437</v>
      </c>
    </row>
    <row r="285" spans="1:24" s="65" customFormat="1" ht="12.75" customHeight="1">
      <c r="A285" s="109" t="s">
        <v>6283</v>
      </c>
      <c r="B285" s="97" t="s">
        <v>6284</v>
      </c>
      <c r="C285" s="122">
        <v>0</v>
      </c>
      <c r="D285" s="122">
        <v>0</v>
      </c>
      <c r="E285" s="122">
        <v>0</v>
      </c>
      <c r="F285" s="122">
        <v>0</v>
      </c>
      <c r="G285" s="122">
        <v>0</v>
      </c>
      <c r="H285" s="122">
        <v>0</v>
      </c>
      <c r="I285" s="122">
        <v>0</v>
      </c>
      <c r="J285" s="120">
        <f t="shared" ref="J285:J316" si="85">SUM(C285:I285)</f>
        <v>0</v>
      </c>
      <c r="K285" s="122">
        <v>0</v>
      </c>
      <c r="L285" s="122">
        <v>0</v>
      </c>
      <c r="M285" s="122">
        <v>0</v>
      </c>
      <c r="N285" s="122">
        <v>0</v>
      </c>
      <c r="O285" s="122">
        <v>0</v>
      </c>
      <c r="P285" s="122">
        <v>0</v>
      </c>
      <c r="Q285" s="120">
        <f t="shared" ref="Q285:Q316" si="86">SUM(J285:P285)</f>
        <v>0</v>
      </c>
      <c r="R285" s="138">
        <f t="shared" ref="R285:R316" si="87">V285-Q285</f>
        <v>0</v>
      </c>
      <c r="S285" s="120">
        <f t="shared" ref="S285:S316" si="88">VLOOKUP(A285,pasbalact,3,FALSE)</f>
        <v>0</v>
      </c>
      <c r="T285" s="120">
        <f t="shared" ref="T285:T316" si="89">VLOOKUP(A285,pasbalact,5,FALSE)</f>
        <v>3501600</v>
      </c>
      <c r="U285" s="120">
        <f t="shared" ref="U285:U316" si="90">VLOOKUP(A285,pasbalact,4,FALSE)</f>
        <v>3501600</v>
      </c>
      <c r="V285" s="120">
        <f t="shared" ref="V285:V316" si="91">VLOOKUP(A285,pasbalact,7,FALSE)</f>
        <v>0</v>
      </c>
      <c r="W285" s="120">
        <f t="shared" ref="W285:W316" si="92">SUM(K285:P285)</f>
        <v>0</v>
      </c>
      <c r="X285" s="120">
        <f t="shared" ref="X285:X316" si="93">VLOOKUP(A285,pasbalact,6,FALSE)</f>
        <v>0</v>
      </c>
    </row>
    <row r="286" spans="1:24" s="65" customFormat="1" ht="12.75" customHeight="1">
      <c r="A286" s="109" t="s">
        <v>1653</v>
      </c>
      <c r="B286" s="97" t="s">
        <v>11</v>
      </c>
      <c r="C286" s="122">
        <v>0</v>
      </c>
      <c r="D286" s="122">
        <v>0</v>
      </c>
      <c r="E286" s="122">
        <v>0</v>
      </c>
      <c r="F286" s="122">
        <v>0</v>
      </c>
      <c r="G286" s="122">
        <v>0</v>
      </c>
      <c r="H286" s="122">
        <v>2000</v>
      </c>
      <c r="I286" s="122">
        <v>0</v>
      </c>
      <c r="J286" s="120">
        <f t="shared" si="85"/>
        <v>2000</v>
      </c>
      <c r="K286" s="122">
        <v>0</v>
      </c>
      <c r="L286" s="122">
        <v>0</v>
      </c>
      <c r="M286" s="122">
        <v>0</v>
      </c>
      <c r="N286" s="122">
        <v>0</v>
      </c>
      <c r="O286" s="122">
        <v>0</v>
      </c>
      <c r="P286" s="122">
        <v>0</v>
      </c>
      <c r="Q286" s="120">
        <f t="shared" si="86"/>
        <v>2000</v>
      </c>
      <c r="R286" s="138">
        <f t="shared" si="87"/>
        <v>0</v>
      </c>
      <c r="S286" s="120">
        <f t="shared" si="88"/>
        <v>2000</v>
      </c>
      <c r="T286" s="120">
        <f t="shared" si="89"/>
        <v>0</v>
      </c>
      <c r="U286" s="120">
        <f t="shared" si="90"/>
        <v>0</v>
      </c>
      <c r="V286" s="120">
        <f t="shared" si="91"/>
        <v>2000</v>
      </c>
      <c r="W286" s="120">
        <f t="shared" si="92"/>
        <v>0</v>
      </c>
      <c r="X286" s="120">
        <f t="shared" si="93"/>
        <v>0</v>
      </c>
    </row>
    <row r="287" spans="1:24" s="65" customFormat="1" ht="12.75" customHeight="1">
      <c r="A287" s="109" t="s">
        <v>1654</v>
      </c>
      <c r="B287" s="97" t="s">
        <v>19</v>
      </c>
      <c r="C287" s="122">
        <v>0</v>
      </c>
      <c r="D287" s="122">
        <v>0</v>
      </c>
      <c r="E287" s="122">
        <v>0</v>
      </c>
      <c r="F287" s="122">
        <v>0</v>
      </c>
      <c r="G287" s="122">
        <v>0</v>
      </c>
      <c r="H287" s="122">
        <v>6750</v>
      </c>
      <c r="I287" s="122">
        <v>0</v>
      </c>
      <c r="J287" s="120">
        <f t="shared" si="85"/>
        <v>6750</v>
      </c>
      <c r="K287" s="122">
        <v>0</v>
      </c>
      <c r="L287" s="122">
        <v>0</v>
      </c>
      <c r="M287" s="122">
        <v>0</v>
      </c>
      <c r="N287" s="122">
        <v>0</v>
      </c>
      <c r="O287" s="122">
        <v>0</v>
      </c>
      <c r="P287" s="122">
        <v>0</v>
      </c>
      <c r="Q287" s="120">
        <f t="shared" si="86"/>
        <v>6750</v>
      </c>
      <c r="R287" s="138">
        <f t="shared" si="87"/>
        <v>0</v>
      </c>
      <c r="S287" s="120">
        <f t="shared" si="88"/>
        <v>6750</v>
      </c>
      <c r="T287" s="120">
        <f t="shared" si="89"/>
        <v>0</v>
      </c>
      <c r="U287" s="120">
        <f t="shared" si="90"/>
        <v>0</v>
      </c>
      <c r="V287" s="120">
        <f t="shared" si="91"/>
        <v>6750</v>
      </c>
      <c r="W287" s="120">
        <f t="shared" si="92"/>
        <v>0</v>
      </c>
      <c r="X287" s="120">
        <f t="shared" si="93"/>
        <v>0</v>
      </c>
    </row>
    <row r="288" spans="1:24" s="65" customFormat="1" ht="12.75" customHeight="1">
      <c r="A288" s="109" t="s">
        <v>1655</v>
      </c>
      <c r="B288" s="97" t="s">
        <v>18</v>
      </c>
      <c r="C288" s="122">
        <v>0</v>
      </c>
      <c r="D288" s="122">
        <v>0</v>
      </c>
      <c r="E288" s="122">
        <v>0</v>
      </c>
      <c r="F288" s="122">
        <v>0</v>
      </c>
      <c r="G288" s="122">
        <v>0</v>
      </c>
      <c r="H288" s="122">
        <v>1150</v>
      </c>
      <c r="I288" s="122">
        <v>0</v>
      </c>
      <c r="J288" s="120">
        <f t="shared" si="85"/>
        <v>1150</v>
      </c>
      <c r="K288" s="122">
        <v>0</v>
      </c>
      <c r="L288" s="122">
        <v>0</v>
      </c>
      <c r="M288" s="122">
        <v>0</v>
      </c>
      <c r="N288" s="122">
        <v>0</v>
      </c>
      <c r="O288" s="122">
        <v>0</v>
      </c>
      <c r="P288" s="122">
        <v>0</v>
      </c>
      <c r="Q288" s="120">
        <f t="shared" si="86"/>
        <v>1150</v>
      </c>
      <c r="R288" s="138">
        <f t="shared" si="87"/>
        <v>0</v>
      </c>
      <c r="S288" s="120">
        <f t="shared" si="88"/>
        <v>1150</v>
      </c>
      <c r="T288" s="120">
        <f t="shared" si="89"/>
        <v>0</v>
      </c>
      <c r="U288" s="120">
        <f t="shared" si="90"/>
        <v>0</v>
      </c>
      <c r="V288" s="120">
        <f t="shared" si="91"/>
        <v>1150</v>
      </c>
      <c r="W288" s="120">
        <f t="shared" si="92"/>
        <v>0</v>
      </c>
      <c r="X288" s="120">
        <f t="shared" si="93"/>
        <v>0</v>
      </c>
    </row>
    <row r="289" spans="1:24" s="65" customFormat="1" ht="12.75" customHeight="1">
      <c r="A289" s="109" t="s">
        <v>1656</v>
      </c>
      <c r="B289" s="97" t="s">
        <v>540</v>
      </c>
      <c r="C289" s="122">
        <v>0</v>
      </c>
      <c r="D289" s="122">
        <v>0</v>
      </c>
      <c r="E289" s="122">
        <v>0</v>
      </c>
      <c r="F289" s="122">
        <v>61194.909999999996</v>
      </c>
      <c r="G289" s="122">
        <v>0</v>
      </c>
      <c r="H289" s="122">
        <v>0</v>
      </c>
      <c r="I289" s="122">
        <v>0</v>
      </c>
      <c r="J289" s="120">
        <f t="shared" si="85"/>
        <v>61194.909999999996</v>
      </c>
      <c r="K289" s="122">
        <v>0</v>
      </c>
      <c r="L289" s="122">
        <v>0</v>
      </c>
      <c r="M289" s="122">
        <v>0</v>
      </c>
      <c r="N289" s="122">
        <v>0</v>
      </c>
      <c r="O289" s="122">
        <v>0</v>
      </c>
      <c r="P289" s="122">
        <v>0</v>
      </c>
      <c r="Q289" s="120">
        <f t="shared" si="86"/>
        <v>61194.909999999996</v>
      </c>
      <c r="R289" s="138">
        <f t="shared" si="87"/>
        <v>0</v>
      </c>
      <c r="S289" s="120">
        <f t="shared" si="88"/>
        <v>61194.91</v>
      </c>
      <c r="T289" s="120">
        <f t="shared" si="89"/>
        <v>0</v>
      </c>
      <c r="U289" s="120">
        <f t="shared" si="90"/>
        <v>0</v>
      </c>
      <c r="V289" s="120">
        <f t="shared" si="91"/>
        <v>61194.91</v>
      </c>
      <c r="W289" s="120">
        <f t="shared" si="92"/>
        <v>0</v>
      </c>
      <c r="X289" s="120">
        <f t="shared" si="93"/>
        <v>0</v>
      </c>
    </row>
    <row r="290" spans="1:24" s="65" customFormat="1" ht="12.75" customHeight="1">
      <c r="A290" s="109" t="s">
        <v>1658</v>
      </c>
      <c r="B290" s="97" t="s">
        <v>390</v>
      </c>
      <c r="C290" s="122">
        <v>0</v>
      </c>
      <c r="D290" s="122">
        <v>0</v>
      </c>
      <c r="E290" s="122">
        <v>0</v>
      </c>
      <c r="F290" s="122">
        <v>0</v>
      </c>
      <c r="G290" s="122">
        <v>0</v>
      </c>
      <c r="H290" s="122">
        <v>0</v>
      </c>
      <c r="I290" s="122">
        <v>0</v>
      </c>
      <c r="J290" s="120">
        <f t="shared" si="85"/>
        <v>0</v>
      </c>
      <c r="K290" s="122">
        <v>0</v>
      </c>
      <c r="L290" s="122">
        <v>0</v>
      </c>
      <c r="M290" s="122">
        <v>0</v>
      </c>
      <c r="N290" s="122">
        <v>0</v>
      </c>
      <c r="O290" s="122">
        <v>0</v>
      </c>
      <c r="P290" s="122">
        <v>2000000</v>
      </c>
      <c r="Q290" s="120">
        <f t="shared" si="86"/>
        <v>2000000</v>
      </c>
      <c r="R290" s="138">
        <f t="shared" si="87"/>
        <v>0</v>
      </c>
      <c r="S290" s="120">
        <f t="shared" si="88"/>
        <v>1500000</v>
      </c>
      <c r="T290" s="120">
        <f t="shared" si="89"/>
        <v>3500000</v>
      </c>
      <c r="U290" s="120">
        <f t="shared" si="90"/>
        <v>3000000</v>
      </c>
      <c r="V290" s="120">
        <f t="shared" si="91"/>
        <v>2000000</v>
      </c>
      <c r="W290" s="120">
        <f t="shared" si="92"/>
        <v>2000000</v>
      </c>
      <c r="X290" s="120">
        <f t="shared" si="93"/>
        <v>500000</v>
      </c>
    </row>
    <row r="291" spans="1:24" s="65" customFormat="1" ht="12.75" customHeight="1">
      <c r="A291" s="109" t="s">
        <v>1659</v>
      </c>
      <c r="B291" s="47" t="s">
        <v>9</v>
      </c>
      <c r="C291" s="122">
        <v>0</v>
      </c>
      <c r="D291" s="122">
        <v>0</v>
      </c>
      <c r="E291" s="122">
        <v>0</v>
      </c>
      <c r="F291" s="122">
        <v>0</v>
      </c>
      <c r="G291" s="122">
        <v>0</v>
      </c>
      <c r="H291" s="122">
        <v>500</v>
      </c>
      <c r="I291" s="122">
        <v>2500</v>
      </c>
      <c r="J291" s="120">
        <f t="shared" si="85"/>
        <v>3000</v>
      </c>
      <c r="K291" s="122">
        <v>0</v>
      </c>
      <c r="L291" s="122">
        <v>0</v>
      </c>
      <c r="M291" s="122">
        <v>0</v>
      </c>
      <c r="N291" s="122">
        <v>0</v>
      </c>
      <c r="O291" s="122">
        <v>0</v>
      </c>
      <c r="P291" s="122">
        <v>0</v>
      </c>
      <c r="Q291" s="120">
        <f t="shared" si="86"/>
        <v>3000</v>
      </c>
      <c r="R291" s="138">
        <f t="shared" si="87"/>
        <v>0</v>
      </c>
      <c r="S291" s="120">
        <f t="shared" si="88"/>
        <v>3000</v>
      </c>
      <c r="T291" s="120">
        <f t="shared" si="89"/>
        <v>0</v>
      </c>
      <c r="U291" s="120">
        <f t="shared" si="90"/>
        <v>0</v>
      </c>
      <c r="V291" s="120">
        <f t="shared" si="91"/>
        <v>3000</v>
      </c>
      <c r="W291" s="120">
        <f t="shared" si="92"/>
        <v>0</v>
      </c>
      <c r="X291" s="120">
        <f t="shared" si="93"/>
        <v>0</v>
      </c>
    </row>
    <row r="292" spans="1:24" s="65" customFormat="1" ht="12.75" customHeight="1">
      <c r="A292" s="109" t="s">
        <v>1660</v>
      </c>
      <c r="B292" s="47" t="s">
        <v>17</v>
      </c>
      <c r="C292" s="122">
        <v>0</v>
      </c>
      <c r="D292" s="122">
        <v>0</v>
      </c>
      <c r="E292" s="122">
        <v>0</v>
      </c>
      <c r="F292" s="122">
        <v>0</v>
      </c>
      <c r="G292" s="122">
        <v>0</v>
      </c>
      <c r="H292" s="122">
        <v>0</v>
      </c>
      <c r="I292" s="122">
        <v>1500</v>
      </c>
      <c r="J292" s="120">
        <f t="shared" si="85"/>
        <v>1500</v>
      </c>
      <c r="K292" s="122">
        <v>0</v>
      </c>
      <c r="L292" s="122">
        <v>0</v>
      </c>
      <c r="M292" s="122">
        <v>0</v>
      </c>
      <c r="N292" s="122">
        <v>0</v>
      </c>
      <c r="O292" s="122">
        <v>0</v>
      </c>
      <c r="P292" s="122">
        <v>0</v>
      </c>
      <c r="Q292" s="120">
        <f t="shared" si="86"/>
        <v>1500</v>
      </c>
      <c r="R292" s="138">
        <f t="shared" si="87"/>
        <v>0</v>
      </c>
      <c r="S292" s="120">
        <f t="shared" si="88"/>
        <v>1500</v>
      </c>
      <c r="T292" s="120">
        <f t="shared" si="89"/>
        <v>0</v>
      </c>
      <c r="U292" s="120">
        <f t="shared" si="90"/>
        <v>0</v>
      </c>
      <c r="V292" s="120">
        <f t="shared" si="91"/>
        <v>1500</v>
      </c>
      <c r="W292" s="120">
        <f t="shared" si="92"/>
        <v>0</v>
      </c>
      <c r="X292" s="120">
        <f t="shared" si="93"/>
        <v>0</v>
      </c>
    </row>
    <row r="293" spans="1:24" s="65" customFormat="1" ht="12.75" customHeight="1">
      <c r="A293" s="109" t="s">
        <v>1662</v>
      </c>
      <c r="B293" s="47" t="s">
        <v>12</v>
      </c>
      <c r="C293" s="122">
        <v>0</v>
      </c>
      <c r="D293" s="122">
        <v>0</v>
      </c>
      <c r="E293" s="122">
        <v>0</v>
      </c>
      <c r="F293" s="122">
        <v>0</v>
      </c>
      <c r="G293" s="122">
        <v>0</v>
      </c>
      <c r="H293" s="122">
        <v>0</v>
      </c>
      <c r="I293" s="122">
        <v>2500</v>
      </c>
      <c r="J293" s="120">
        <f t="shared" si="85"/>
        <v>2500</v>
      </c>
      <c r="K293" s="122">
        <v>0</v>
      </c>
      <c r="L293" s="122">
        <v>0</v>
      </c>
      <c r="M293" s="122">
        <v>0</v>
      </c>
      <c r="N293" s="122">
        <v>0</v>
      </c>
      <c r="O293" s="122">
        <v>0</v>
      </c>
      <c r="P293" s="122">
        <v>0</v>
      </c>
      <c r="Q293" s="120">
        <f t="shared" si="86"/>
        <v>2500</v>
      </c>
      <c r="R293" s="138">
        <f t="shared" si="87"/>
        <v>0</v>
      </c>
      <c r="S293" s="120">
        <f t="shared" si="88"/>
        <v>2500</v>
      </c>
      <c r="T293" s="120">
        <f t="shared" si="89"/>
        <v>0</v>
      </c>
      <c r="U293" s="120">
        <f t="shared" si="90"/>
        <v>0</v>
      </c>
      <c r="V293" s="120">
        <f t="shared" si="91"/>
        <v>2500</v>
      </c>
      <c r="W293" s="120">
        <f t="shared" si="92"/>
        <v>0</v>
      </c>
      <c r="X293" s="120">
        <f t="shared" si="93"/>
        <v>0</v>
      </c>
    </row>
    <row r="294" spans="1:24" s="65" customFormat="1" ht="12.75" customHeight="1">
      <c r="A294" s="109" t="s">
        <v>1663</v>
      </c>
      <c r="B294" s="47" t="s">
        <v>21</v>
      </c>
      <c r="C294" s="122">
        <v>0</v>
      </c>
      <c r="D294" s="122">
        <v>0</v>
      </c>
      <c r="E294" s="122">
        <v>0</v>
      </c>
      <c r="F294" s="122">
        <v>0</v>
      </c>
      <c r="G294" s="122">
        <v>0</v>
      </c>
      <c r="H294" s="122">
        <v>0</v>
      </c>
      <c r="I294" s="122">
        <v>2500</v>
      </c>
      <c r="J294" s="120">
        <f t="shared" si="85"/>
        <v>2500</v>
      </c>
      <c r="K294" s="122">
        <v>0</v>
      </c>
      <c r="L294" s="122">
        <v>0</v>
      </c>
      <c r="M294" s="122">
        <v>0</v>
      </c>
      <c r="N294" s="122">
        <v>0</v>
      </c>
      <c r="O294" s="122">
        <v>0</v>
      </c>
      <c r="P294" s="122">
        <v>0</v>
      </c>
      <c r="Q294" s="120">
        <f t="shared" si="86"/>
        <v>2500</v>
      </c>
      <c r="R294" s="138">
        <f t="shared" si="87"/>
        <v>0</v>
      </c>
      <c r="S294" s="120">
        <f t="shared" si="88"/>
        <v>2500</v>
      </c>
      <c r="T294" s="120">
        <f t="shared" si="89"/>
        <v>0</v>
      </c>
      <c r="U294" s="120">
        <f t="shared" si="90"/>
        <v>0</v>
      </c>
      <c r="V294" s="120">
        <f t="shared" si="91"/>
        <v>2500</v>
      </c>
      <c r="W294" s="120">
        <f t="shared" si="92"/>
        <v>0</v>
      </c>
      <c r="X294" s="120">
        <f t="shared" si="93"/>
        <v>0</v>
      </c>
    </row>
    <row r="295" spans="1:24" s="65" customFormat="1" ht="12.75" customHeight="1">
      <c r="A295" s="109" t="s">
        <v>1664</v>
      </c>
      <c r="B295" s="47" t="s">
        <v>22</v>
      </c>
      <c r="C295" s="122">
        <v>0</v>
      </c>
      <c r="D295" s="122">
        <v>0</v>
      </c>
      <c r="E295" s="122">
        <v>0</v>
      </c>
      <c r="F295" s="122">
        <v>0</v>
      </c>
      <c r="G295" s="122">
        <v>0</v>
      </c>
      <c r="H295" s="122">
        <v>13500</v>
      </c>
      <c r="I295" s="122">
        <v>0</v>
      </c>
      <c r="J295" s="120">
        <f t="shared" si="85"/>
        <v>13500</v>
      </c>
      <c r="K295" s="122">
        <v>0</v>
      </c>
      <c r="L295" s="122">
        <v>0</v>
      </c>
      <c r="M295" s="122">
        <v>0</v>
      </c>
      <c r="N295" s="122">
        <v>0</v>
      </c>
      <c r="O295" s="122">
        <v>0</v>
      </c>
      <c r="P295" s="122">
        <v>0</v>
      </c>
      <c r="Q295" s="120">
        <f t="shared" si="86"/>
        <v>13500</v>
      </c>
      <c r="R295" s="138">
        <f t="shared" si="87"/>
        <v>0</v>
      </c>
      <c r="S295" s="120">
        <f t="shared" si="88"/>
        <v>13500</v>
      </c>
      <c r="T295" s="120">
        <f t="shared" si="89"/>
        <v>0</v>
      </c>
      <c r="U295" s="120">
        <f t="shared" si="90"/>
        <v>0</v>
      </c>
      <c r="V295" s="120">
        <f t="shared" si="91"/>
        <v>13500</v>
      </c>
      <c r="W295" s="120">
        <f t="shared" si="92"/>
        <v>0</v>
      </c>
      <c r="X295" s="120">
        <f t="shared" si="93"/>
        <v>0</v>
      </c>
    </row>
    <row r="296" spans="1:24" s="65" customFormat="1" ht="12.75" customHeight="1">
      <c r="A296" s="109" t="s">
        <v>1665</v>
      </c>
      <c r="B296" s="47" t="s">
        <v>1</v>
      </c>
      <c r="C296" s="122">
        <v>0</v>
      </c>
      <c r="D296" s="122">
        <v>0</v>
      </c>
      <c r="E296" s="122">
        <v>0</v>
      </c>
      <c r="F296" s="122">
        <v>0</v>
      </c>
      <c r="G296" s="122">
        <v>0</v>
      </c>
      <c r="H296" s="122">
        <v>0</v>
      </c>
      <c r="I296" s="122">
        <v>0</v>
      </c>
      <c r="J296" s="120">
        <f t="shared" si="85"/>
        <v>0</v>
      </c>
      <c r="K296" s="122">
        <v>1379738.06</v>
      </c>
      <c r="L296" s="122">
        <v>0</v>
      </c>
      <c r="M296" s="122">
        <v>0</v>
      </c>
      <c r="N296" s="122">
        <v>0</v>
      </c>
      <c r="O296" s="122">
        <v>0</v>
      </c>
      <c r="P296" s="122">
        <v>0</v>
      </c>
      <c r="Q296" s="120">
        <f t="shared" si="86"/>
        <v>1379738.06</v>
      </c>
      <c r="R296" s="138">
        <f t="shared" si="87"/>
        <v>0</v>
      </c>
      <c r="S296" s="120">
        <f t="shared" si="88"/>
        <v>1379738.06</v>
      </c>
      <c r="T296" s="120">
        <f t="shared" si="89"/>
        <v>0</v>
      </c>
      <c r="U296" s="120">
        <f t="shared" si="90"/>
        <v>0</v>
      </c>
      <c r="V296" s="120">
        <f t="shared" si="91"/>
        <v>1379738.06</v>
      </c>
      <c r="W296" s="120">
        <f t="shared" si="92"/>
        <v>1379738.06</v>
      </c>
      <c r="X296" s="120">
        <f t="shared" si="93"/>
        <v>0</v>
      </c>
    </row>
    <row r="297" spans="1:24" s="65" customFormat="1" ht="12.75" customHeight="1">
      <c r="A297" s="109" t="s">
        <v>4118</v>
      </c>
      <c r="B297" s="47" t="s">
        <v>4124</v>
      </c>
      <c r="C297" s="122">
        <v>0</v>
      </c>
      <c r="D297" s="122">
        <v>0</v>
      </c>
      <c r="E297" s="122">
        <v>0</v>
      </c>
      <c r="F297" s="122">
        <v>0</v>
      </c>
      <c r="G297" s="122">
        <v>0</v>
      </c>
      <c r="H297" s="122">
        <v>0</v>
      </c>
      <c r="I297" s="122">
        <v>0</v>
      </c>
      <c r="J297" s="120">
        <f t="shared" si="85"/>
        <v>0</v>
      </c>
      <c r="K297" s="122">
        <v>0</v>
      </c>
      <c r="L297" s="122">
        <v>0</v>
      </c>
      <c r="M297" s="122">
        <v>0</v>
      </c>
      <c r="N297" s="122">
        <v>0</v>
      </c>
      <c r="O297" s="122">
        <v>0</v>
      </c>
      <c r="P297" s="122">
        <v>0</v>
      </c>
      <c r="Q297" s="120">
        <f t="shared" si="86"/>
        <v>0</v>
      </c>
      <c r="R297" s="138">
        <f t="shared" si="87"/>
        <v>0</v>
      </c>
      <c r="S297" s="120">
        <f t="shared" si="88"/>
        <v>700000</v>
      </c>
      <c r="T297" s="120">
        <f t="shared" si="89"/>
        <v>0</v>
      </c>
      <c r="U297" s="120">
        <f t="shared" si="90"/>
        <v>700000</v>
      </c>
      <c r="V297" s="120">
        <f t="shared" si="91"/>
        <v>0</v>
      </c>
      <c r="W297" s="120">
        <f t="shared" si="92"/>
        <v>0</v>
      </c>
      <c r="X297" s="120">
        <f t="shared" si="93"/>
        <v>-700000</v>
      </c>
    </row>
    <row r="298" spans="1:24" s="65" customFormat="1" ht="12.75" customHeight="1">
      <c r="A298" s="109" t="s">
        <v>4005</v>
      </c>
      <c r="B298" s="47" t="s">
        <v>4006</v>
      </c>
      <c r="C298" s="122">
        <v>0</v>
      </c>
      <c r="D298" s="122">
        <v>0</v>
      </c>
      <c r="E298" s="122">
        <v>0</v>
      </c>
      <c r="F298" s="122">
        <v>0</v>
      </c>
      <c r="G298" s="122">
        <v>0</v>
      </c>
      <c r="H298" s="122">
        <v>0</v>
      </c>
      <c r="I298" s="122">
        <v>0</v>
      </c>
      <c r="J298" s="120">
        <f t="shared" si="85"/>
        <v>0</v>
      </c>
      <c r="K298" s="122">
        <v>0</v>
      </c>
      <c r="L298" s="122">
        <v>0</v>
      </c>
      <c r="M298" s="122">
        <v>0</v>
      </c>
      <c r="N298" s="122">
        <v>0</v>
      </c>
      <c r="O298" s="122">
        <v>23000</v>
      </c>
      <c r="P298" s="122">
        <v>0</v>
      </c>
      <c r="Q298" s="120">
        <f t="shared" si="86"/>
        <v>23000</v>
      </c>
      <c r="R298" s="138">
        <f t="shared" si="87"/>
        <v>0</v>
      </c>
      <c r="S298" s="120">
        <f t="shared" si="88"/>
        <v>23000</v>
      </c>
      <c r="T298" s="120">
        <f t="shared" si="89"/>
        <v>0</v>
      </c>
      <c r="U298" s="120">
        <f t="shared" si="90"/>
        <v>0</v>
      </c>
      <c r="V298" s="120">
        <f t="shared" si="91"/>
        <v>23000</v>
      </c>
      <c r="W298" s="120">
        <f t="shared" si="92"/>
        <v>23000</v>
      </c>
      <c r="X298" s="120">
        <f t="shared" si="93"/>
        <v>0</v>
      </c>
    </row>
    <row r="299" spans="1:24" s="65" customFormat="1" ht="12.75" customHeight="1">
      <c r="A299" s="109" t="s">
        <v>4234</v>
      </c>
      <c r="B299" s="47" t="s">
        <v>4235</v>
      </c>
      <c r="C299" s="122">
        <v>0</v>
      </c>
      <c r="D299" s="122">
        <v>0</v>
      </c>
      <c r="E299" s="122">
        <v>0</v>
      </c>
      <c r="F299" s="122">
        <v>0</v>
      </c>
      <c r="G299" s="122">
        <v>0</v>
      </c>
      <c r="H299" s="122">
        <v>0</v>
      </c>
      <c r="I299" s="122">
        <v>0</v>
      </c>
      <c r="J299" s="120">
        <f t="shared" si="85"/>
        <v>0</v>
      </c>
      <c r="K299" s="122">
        <v>0</v>
      </c>
      <c r="L299" s="122">
        <v>0</v>
      </c>
      <c r="M299" s="122">
        <v>0</v>
      </c>
      <c r="N299" s="122">
        <v>0</v>
      </c>
      <c r="O299" s="122">
        <v>7670</v>
      </c>
      <c r="P299" s="122">
        <v>0</v>
      </c>
      <c r="Q299" s="120">
        <f t="shared" si="86"/>
        <v>7670</v>
      </c>
      <c r="R299" s="138">
        <f t="shared" si="87"/>
        <v>0</v>
      </c>
      <c r="S299" s="120">
        <f t="shared" si="88"/>
        <v>7670</v>
      </c>
      <c r="T299" s="120">
        <f t="shared" si="89"/>
        <v>0</v>
      </c>
      <c r="U299" s="120">
        <f t="shared" si="90"/>
        <v>0</v>
      </c>
      <c r="V299" s="120">
        <f t="shared" si="91"/>
        <v>7670</v>
      </c>
      <c r="W299" s="120">
        <f t="shared" si="92"/>
        <v>7670</v>
      </c>
      <c r="X299" s="120">
        <f t="shared" si="93"/>
        <v>0</v>
      </c>
    </row>
    <row r="300" spans="1:24" s="65" customFormat="1" ht="12.75" customHeight="1">
      <c r="A300" s="109" t="s">
        <v>4236</v>
      </c>
      <c r="B300" s="47" t="s">
        <v>4237</v>
      </c>
      <c r="C300" s="122">
        <v>0</v>
      </c>
      <c r="D300" s="122">
        <v>0</v>
      </c>
      <c r="E300" s="122">
        <v>0</v>
      </c>
      <c r="F300" s="122">
        <v>0</v>
      </c>
      <c r="G300" s="122">
        <v>0</v>
      </c>
      <c r="H300" s="122">
        <v>0</v>
      </c>
      <c r="I300" s="122">
        <v>0</v>
      </c>
      <c r="J300" s="120">
        <f t="shared" si="85"/>
        <v>0</v>
      </c>
      <c r="K300" s="122">
        <v>0</v>
      </c>
      <c r="L300" s="122">
        <v>0</v>
      </c>
      <c r="M300" s="122">
        <v>0</v>
      </c>
      <c r="N300" s="122">
        <v>0</v>
      </c>
      <c r="O300" s="122">
        <v>7500</v>
      </c>
      <c r="P300" s="122">
        <v>0</v>
      </c>
      <c r="Q300" s="120">
        <f t="shared" si="86"/>
        <v>7500</v>
      </c>
      <c r="R300" s="138">
        <f t="shared" si="87"/>
        <v>0</v>
      </c>
      <c r="S300" s="120">
        <f t="shared" si="88"/>
        <v>7500</v>
      </c>
      <c r="T300" s="120">
        <f t="shared" si="89"/>
        <v>0</v>
      </c>
      <c r="U300" s="120">
        <f t="shared" si="90"/>
        <v>0</v>
      </c>
      <c r="V300" s="120">
        <f t="shared" si="91"/>
        <v>7500</v>
      </c>
      <c r="W300" s="120">
        <f t="shared" si="92"/>
        <v>7500</v>
      </c>
      <c r="X300" s="120">
        <f t="shared" si="93"/>
        <v>0</v>
      </c>
    </row>
    <row r="301" spans="1:24" s="65" customFormat="1" ht="12.75" customHeight="1">
      <c r="A301" s="109" t="s">
        <v>4741</v>
      </c>
      <c r="B301" s="47" t="s">
        <v>4742</v>
      </c>
      <c r="C301" s="122">
        <v>0</v>
      </c>
      <c r="D301" s="122">
        <v>0</v>
      </c>
      <c r="E301" s="122">
        <v>0</v>
      </c>
      <c r="F301" s="122">
        <v>0</v>
      </c>
      <c r="G301" s="122">
        <v>0</v>
      </c>
      <c r="H301" s="122">
        <v>0</v>
      </c>
      <c r="I301" s="122">
        <v>0</v>
      </c>
      <c r="J301" s="120">
        <f t="shared" si="85"/>
        <v>0</v>
      </c>
      <c r="K301" s="122">
        <v>0</v>
      </c>
      <c r="L301" s="122">
        <v>0</v>
      </c>
      <c r="M301" s="122">
        <v>0</v>
      </c>
      <c r="N301" s="122">
        <v>0</v>
      </c>
      <c r="O301" s="122">
        <v>56000</v>
      </c>
      <c r="P301" s="122">
        <v>0</v>
      </c>
      <c r="Q301" s="120">
        <f t="shared" si="86"/>
        <v>56000</v>
      </c>
      <c r="R301" s="138">
        <f t="shared" si="87"/>
        <v>0</v>
      </c>
      <c r="S301" s="120">
        <f t="shared" si="88"/>
        <v>56000</v>
      </c>
      <c r="T301" s="120">
        <f t="shared" si="89"/>
        <v>0</v>
      </c>
      <c r="U301" s="120">
        <f t="shared" si="90"/>
        <v>0</v>
      </c>
      <c r="V301" s="120">
        <f t="shared" si="91"/>
        <v>56000</v>
      </c>
      <c r="W301" s="120">
        <f t="shared" si="92"/>
        <v>56000</v>
      </c>
      <c r="X301" s="120">
        <f t="shared" si="93"/>
        <v>0</v>
      </c>
    </row>
    <row r="302" spans="1:24" s="65" customFormat="1" ht="12.75" customHeight="1">
      <c r="A302" s="109" t="s">
        <v>4905</v>
      </c>
      <c r="B302" s="47" t="s">
        <v>4906</v>
      </c>
      <c r="C302" s="122">
        <v>0</v>
      </c>
      <c r="D302" s="122">
        <v>0</v>
      </c>
      <c r="E302" s="122">
        <v>0</v>
      </c>
      <c r="F302" s="122">
        <v>0</v>
      </c>
      <c r="G302" s="122">
        <v>0</v>
      </c>
      <c r="H302" s="122">
        <v>0</v>
      </c>
      <c r="I302" s="122">
        <v>0</v>
      </c>
      <c r="J302" s="120">
        <f t="shared" si="85"/>
        <v>0</v>
      </c>
      <c r="K302" s="122">
        <v>0</v>
      </c>
      <c r="L302" s="122">
        <v>0</v>
      </c>
      <c r="M302" s="122">
        <v>0</v>
      </c>
      <c r="N302" s="122">
        <v>0</v>
      </c>
      <c r="O302" s="122">
        <v>0</v>
      </c>
      <c r="P302" s="122">
        <v>5400</v>
      </c>
      <c r="Q302" s="120">
        <f t="shared" si="86"/>
        <v>5400</v>
      </c>
      <c r="R302" s="138">
        <f t="shared" si="87"/>
        <v>0</v>
      </c>
      <c r="S302" s="120">
        <f t="shared" si="88"/>
        <v>0</v>
      </c>
      <c r="T302" s="120">
        <f t="shared" si="89"/>
        <v>5400</v>
      </c>
      <c r="U302" s="120">
        <f t="shared" si="90"/>
        <v>0</v>
      </c>
      <c r="V302" s="120">
        <f t="shared" si="91"/>
        <v>5400</v>
      </c>
      <c r="W302" s="120">
        <f t="shared" si="92"/>
        <v>5400</v>
      </c>
      <c r="X302" s="120">
        <f t="shared" si="93"/>
        <v>5400</v>
      </c>
    </row>
    <row r="303" spans="1:24" s="65" customFormat="1" ht="12.75" customHeight="1">
      <c r="A303" s="109" t="s">
        <v>1666</v>
      </c>
      <c r="B303" s="47" t="s">
        <v>23</v>
      </c>
      <c r="C303" s="122">
        <v>0</v>
      </c>
      <c r="D303" s="122">
        <v>0</v>
      </c>
      <c r="E303" s="122">
        <v>0</v>
      </c>
      <c r="F303" s="122">
        <v>0</v>
      </c>
      <c r="G303" s="122">
        <v>0</v>
      </c>
      <c r="H303" s="122">
        <v>0</v>
      </c>
      <c r="I303" s="122">
        <v>6000000</v>
      </c>
      <c r="J303" s="120">
        <f t="shared" si="85"/>
        <v>6000000</v>
      </c>
      <c r="K303" s="122">
        <v>0</v>
      </c>
      <c r="L303" s="122">
        <v>0</v>
      </c>
      <c r="M303" s="122">
        <v>0</v>
      </c>
      <c r="N303" s="122">
        <v>0</v>
      </c>
      <c r="O303" s="122">
        <v>0</v>
      </c>
      <c r="P303" s="122">
        <v>0</v>
      </c>
      <c r="Q303" s="120">
        <f t="shared" si="86"/>
        <v>6000000</v>
      </c>
      <c r="R303" s="138">
        <f t="shared" si="87"/>
        <v>0</v>
      </c>
      <c r="S303" s="120">
        <f t="shared" si="88"/>
        <v>6000000</v>
      </c>
      <c r="T303" s="120">
        <f t="shared" si="89"/>
        <v>0</v>
      </c>
      <c r="U303" s="120">
        <f t="shared" si="90"/>
        <v>0</v>
      </c>
      <c r="V303" s="120">
        <f t="shared" si="91"/>
        <v>6000000</v>
      </c>
      <c r="W303" s="120">
        <f t="shared" si="92"/>
        <v>0</v>
      </c>
      <c r="X303" s="120">
        <f t="shared" si="93"/>
        <v>0</v>
      </c>
    </row>
    <row r="304" spans="1:24" s="65" customFormat="1" ht="12.75" customHeight="1">
      <c r="A304" s="109" t="s">
        <v>3158</v>
      </c>
      <c r="B304" s="47" t="s">
        <v>3157</v>
      </c>
      <c r="C304" s="122">
        <v>0</v>
      </c>
      <c r="D304" s="122">
        <v>0</v>
      </c>
      <c r="E304" s="122">
        <v>0</v>
      </c>
      <c r="F304" s="122">
        <v>0</v>
      </c>
      <c r="G304" s="122">
        <v>0</v>
      </c>
      <c r="H304" s="122">
        <v>0</v>
      </c>
      <c r="I304" s="122">
        <v>0</v>
      </c>
      <c r="J304" s="120">
        <f t="shared" si="85"/>
        <v>0</v>
      </c>
      <c r="K304" s="122">
        <v>0</v>
      </c>
      <c r="L304" s="122">
        <v>0</v>
      </c>
      <c r="M304" s="122">
        <v>0</v>
      </c>
      <c r="N304" s="122">
        <v>0</v>
      </c>
      <c r="O304" s="122">
        <v>0</v>
      </c>
      <c r="P304" s="122">
        <v>0</v>
      </c>
      <c r="Q304" s="120">
        <f t="shared" si="86"/>
        <v>0</v>
      </c>
      <c r="R304" s="138">
        <f t="shared" si="87"/>
        <v>0</v>
      </c>
      <c r="S304" s="120">
        <f t="shared" si="88"/>
        <v>63500</v>
      </c>
      <c r="T304" s="120">
        <f t="shared" si="89"/>
        <v>0</v>
      </c>
      <c r="U304" s="120">
        <f t="shared" si="90"/>
        <v>63500</v>
      </c>
      <c r="V304" s="120">
        <f t="shared" si="91"/>
        <v>0</v>
      </c>
      <c r="W304" s="120">
        <f t="shared" si="92"/>
        <v>0</v>
      </c>
      <c r="X304" s="120">
        <f t="shared" si="93"/>
        <v>-63500</v>
      </c>
    </row>
    <row r="305" spans="1:24" s="65" customFormat="1" ht="12.75" customHeight="1">
      <c r="A305" s="109" t="s">
        <v>4907</v>
      </c>
      <c r="B305" s="47" t="s">
        <v>4945</v>
      </c>
      <c r="C305" s="122">
        <v>0</v>
      </c>
      <c r="D305" s="122">
        <v>0</v>
      </c>
      <c r="E305" s="122">
        <v>0</v>
      </c>
      <c r="F305" s="122">
        <v>0</v>
      </c>
      <c r="G305" s="122">
        <v>0</v>
      </c>
      <c r="H305" s="122">
        <v>0</v>
      </c>
      <c r="I305" s="122">
        <v>0</v>
      </c>
      <c r="J305" s="120">
        <f t="shared" si="85"/>
        <v>0</v>
      </c>
      <c r="K305" s="122">
        <v>0</v>
      </c>
      <c r="L305" s="122">
        <v>0</v>
      </c>
      <c r="M305" s="122">
        <v>0</v>
      </c>
      <c r="N305" s="122">
        <v>0</v>
      </c>
      <c r="O305" s="122">
        <v>0</v>
      </c>
      <c r="P305" s="122">
        <v>2000</v>
      </c>
      <c r="Q305" s="120">
        <f t="shared" si="86"/>
        <v>2000</v>
      </c>
      <c r="R305" s="138">
        <f t="shared" si="87"/>
        <v>0</v>
      </c>
      <c r="S305" s="120">
        <f t="shared" si="88"/>
        <v>0</v>
      </c>
      <c r="T305" s="120">
        <f t="shared" si="89"/>
        <v>2000</v>
      </c>
      <c r="U305" s="120">
        <f t="shared" si="90"/>
        <v>0</v>
      </c>
      <c r="V305" s="120">
        <f t="shared" si="91"/>
        <v>2000</v>
      </c>
      <c r="W305" s="120">
        <f t="shared" si="92"/>
        <v>2000</v>
      </c>
      <c r="X305" s="120">
        <f t="shared" si="93"/>
        <v>2000</v>
      </c>
    </row>
    <row r="306" spans="1:24" s="65" customFormat="1" ht="12.75" customHeight="1">
      <c r="A306" s="109" t="s">
        <v>5296</v>
      </c>
      <c r="B306" s="47" t="s">
        <v>5297</v>
      </c>
      <c r="C306" s="122">
        <v>0</v>
      </c>
      <c r="D306" s="122">
        <v>0</v>
      </c>
      <c r="E306" s="122">
        <v>0</v>
      </c>
      <c r="F306" s="122">
        <v>0</v>
      </c>
      <c r="G306" s="122">
        <v>0</v>
      </c>
      <c r="H306" s="122">
        <v>0</v>
      </c>
      <c r="I306" s="122">
        <v>0</v>
      </c>
      <c r="J306" s="120">
        <f t="shared" si="85"/>
        <v>0</v>
      </c>
      <c r="K306" s="122">
        <v>0</v>
      </c>
      <c r="L306" s="122">
        <v>0</v>
      </c>
      <c r="M306" s="122">
        <v>0</v>
      </c>
      <c r="N306" s="122">
        <v>0</v>
      </c>
      <c r="O306" s="122">
        <v>0</v>
      </c>
      <c r="P306" s="122">
        <v>5000</v>
      </c>
      <c r="Q306" s="120">
        <f t="shared" si="86"/>
        <v>5000</v>
      </c>
      <c r="R306" s="138">
        <f t="shared" si="87"/>
        <v>0</v>
      </c>
      <c r="S306" s="120">
        <f t="shared" si="88"/>
        <v>0</v>
      </c>
      <c r="T306" s="120">
        <f t="shared" si="89"/>
        <v>5000</v>
      </c>
      <c r="U306" s="120">
        <f t="shared" si="90"/>
        <v>0</v>
      </c>
      <c r="V306" s="120">
        <f t="shared" si="91"/>
        <v>5000</v>
      </c>
      <c r="W306" s="120">
        <f t="shared" si="92"/>
        <v>5000</v>
      </c>
      <c r="X306" s="120">
        <f t="shared" si="93"/>
        <v>5000</v>
      </c>
    </row>
    <row r="307" spans="1:24" s="65" customFormat="1" ht="12.75" customHeight="1">
      <c r="A307" s="109" t="s">
        <v>5298</v>
      </c>
      <c r="B307" s="47" t="s">
        <v>5299</v>
      </c>
      <c r="C307" s="122">
        <v>0</v>
      </c>
      <c r="D307" s="122">
        <v>0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0">
        <f t="shared" si="85"/>
        <v>0</v>
      </c>
      <c r="K307" s="122">
        <v>0</v>
      </c>
      <c r="L307" s="122">
        <v>0</v>
      </c>
      <c r="M307" s="122">
        <v>0</v>
      </c>
      <c r="N307" s="122">
        <v>0</v>
      </c>
      <c r="O307" s="122">
        <v>0</v>
      </c>
      <c r="P307" s="122">
        <v>11957.65</v>
      </c>
      <c r="Q307" s="120">
        <f t="shared" si="86"/>
        <v>11957.65</v>
      </c>
      <c r="R307" s="138">
        <f t="shared" si="87"/>
        <v>0</v>
      </c>
      <c r="S307" s="120">
        <f t="shared" si="88"/>
        <v>0</v>
      </c>
      <c r="T307" s="120">
        <f t="shared" si="89"/>
        <v>11957.65</v>
      </c>
      <c r="U307" s="120">
        <f t="shared" si="90"/>
        <v>0</v>
      </c>
      <c r="V307" s="120">
        <f t="shared" si="91"/>
        <v>11957.65</v>
      </c>
      <c r="W307" s="120">
        <f t="shared" si="92"/>
        <v>11957.65</v>
      </c>
      <c r="X307" s="120">
        <f t="shared" si="93"/>
        <v>11957.65</v>
      </c>
    </row>
    <row r="308" spans="1:24" s="65" customFormat="1" ht="12.75" customHeight="1">
      <c r="A308" s="109" t="s">
        <v>6285</v>
      </c>
      <c r="B308" s="47" t="s">
        <v>6286</v>
      </c>
      <c r="C308" s="122">
        <v>0</v>
      </c>
      <c r="D308" s="122">
        <v>0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0">
        <f t="shared" si="85"/>
        <v>0</v>
      </c>
      <c r="K308" s="122">
        <v>0</v>
      </c>
      <c r="L308" s="122">
        <v>0</v>
      </c>
      <c r="M308" s="122">
        <v>0</v>
      </c>
      <c r="N308" s="122">
        <v>0</v>
      </c>
      <c r="O308" s="122">
        <v>0</v>
      </c>
      <c r="P308" s="122">
        <v>45000</v>
      </c>
      <c r="Q308" s="120">
        <f t="shared" si="86"/>
        <v>45000</v>
      </c>
      <c r="R308" s="138">
        <f t="shared" si="87"/>
        <v>0</v>
      </c>
      <c r="S308" s="120">
        <f t="shared" si="88"/>
        <v>0</v>
      </c>
      <c r="T308" s="120">
        <f t="shared" si="89"/>
        <v>45000</v>
      </c>
      <c r="U308" s="120">
        <f t="shared" si="90"/>
        <v>0</v>
      </c>
      <c r="V308" s="120">
        <f t="shared" si="91"/>
        <v>45000</v>
      </c>
      <c r="W308" s="120">
        <f t="shared" si="92"/>
        <v>45000</v>
      </c>
      <c r="X308" s="120">
        <f t="shared" si="93"/>
        <v>45000</v>
      </c>
    </row>
    <row r="309" spans="1:24" s="65" customFormat="1" ht="12.75" customHeight="1">
      <c r="A309" s="109" t="s">
        <v>1668</v>
      </c>
      <c r="B309" s="47" t="s">
        <v>497</v>
      </c>
      <c r="C309" s="122">
        <v>0</v>
      </c>
      <c r="D309" s="122">
        <v>0</v>
      </c>
      <c r="E309" s="122">
        <v>0</v>
      </c>
      <c r="F309" s="122">
        <v>0</v>
      </c>
      <c r="G309" s="122">
        <v>0</v>
      </c>
      <c r="H309" s="122">
        <v>0</v>
      </c>
      <c r="I309" s="122">
        <v>10000</v>
      </c>
      <c r="J309" s="120">
        <f t="shared" si="85"/>
        <v>10000</v>
      </c>
      <c r="K309" s="122">
        <v>0</v>
      </c>
      <c r="L309" s="122">
        <v>0</v>
      </c>
      <c r="M309" s="122">
        <v>0</v>
      </c>
      <c r="N309" s="122">
        <v>0</v>
      </c>
      <c r="O309" s="122">
        <v>0</v>
      </c>
      <c r="P309" s="122">
        <v>0</v>
      </c>
      <c r="Q309" s="120">
        <f t="shared" si="86"/>
        <v>10000</v>
      </c>
      <c r="R309" s="138">
        <f t="shared" si="87"/>
        <v>0</v>
      </c>
      <c r="S309" s="120">
        <f t="shared" si="88"/>
        <v>10000</v>
      </c>
      <c r="T309" s="120">
        <f t="shared" si="89"/>
        <v>0</v>
      </c>
      <c r="U309" s="120">
        <f t="shared" si="90"/>
        <v>0</v>
      </c>
      <c r="V309" s="120">
        <f t="shared" si="91"/>
        <v>10000</v>
      </c>
      <c r="W309" s="120">
        <f t="shared" si="92"/>
        <v>0</v>
      </c>
      <c r="X309" s="120">
        <f t="shared" si="93"/>
        <v>0</v>
      </c>
    </row>
    <row r="310" spans="1:24" s="65" customFormat="1" ht="12.75" customHeight="1">
      <c r="A310" s="109" t="s">
        <v>1669</v>
      </c>
      <c r="B310" s="47" t="s">
        <v>498</v>
      </c>
      <c r="C310" s="122">
        <v>0</v>
      </c>
      <c r="D310" s="122">
        <v>0</v>
      </c>
      <c r="E310" s="122">
        <v>0</v>
      </c>
      <c r="F310" s="122">
        <v>0</v>
      </c>
      <c r="G310" s="122">
        <v>0</v>
      </c>
      <c r="H310" s="122">
        <v>0</v>
      </c>
      <c r="I310" s="122">
        <v>100000</v>
      </c>
      <c r="J310" s="120">
        <f t="shared" si="85"/>
        <v>100000</v>
      </c>
      <c r="K310" s="122">
        <v>0</v>
      </c>
      <c r="L310" s="122">
        <v>0</v>
      </c>
      <c r="M310" s="122">
        <v>0</v>
      </c>
      <c r="N310" s="122">
        <v>0</v>
      </c>
      <c r="O310" s="122">
        <v>0</v>
      </c>
      <c r="P310" s="122">
        <v>0</v>
      </c>
      <c r="Q310" s="120">
        <f t="shared" si="86"/>
        <v>100000</v>
      </c>
      <c r="R310" s="138">
        <f t="shared" si="87"/>
        <v>0</v>
      </c>
      <c r="S310" s="120">
        <f t="shared" si="88"/>
        <v>100000</v>
      </c>
      <c r="T310" s="120">
        <f t="shared" si="89"/>
        <v>0</v>
      </c>
      <c r="U310" s="120">
        <f t="shared" si="90"/>
        <v>0</v>
      </c>
      <c r="V310" s="120">
        <f t="shared" si="91"/>
        <v>100000</v>
      </c>
      <c r="W310" s="120">
        <f t="shared" si="92"/>
        <v>0</v>
      </c>
      <c r="X310" s="120">
        <f t="shared" si="93"/>
        <v>0</v>
      </c>
    </row>
    <row r="311" spans="1:24" s="65" customFormat="1" ht="12.75" customHeight="1">
      <c r="A311" s="109" t="s">
        <v>1678</v>
      </c>
      <c r="B311" s="47" t="s">
        <v>157</v>
      </c>
      <c r="C311" s="122">
        <v>0</v>
      </c>
      <c r="D311" s="122">
        <v>0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0">
        <f t="shared" si="85"/>
        <v>0</v>
      </c>
      <c r="K311" s="122">
        <v>0</v>
      </c>
      <c r="L311" s="122">
        <v>0</v>
      </c>
      <c r="M311" s="122">
        <v>0</v>
      </c>
      <c r="N311" s="122">
        <v>0</v>
      </c>
      <c r="O311" s="122">
        <v>0</v>
      </c>
      <c r="P311" s="122">
        <v>0</v>
      </c>
      <c r="Q311" s="120">
        <f t="shared" si="86"/>
        <v>0</v>
      </c>
      <c r="R311" s="138">
        <f t="shared" si="87"/>
        <v>0</v>
      </c>
      <c r="S311" s="120">
        <f t="shared" si="88"/>
        <v>468000</v>
      </c>
      <c r="T311" s="120">
        <f t="shared" si="89"/>
        <v>0</v>
      </c>
      <c r="U311" s="120">
        <f t="shared" si="90"/>
        <v>468000</v>
      </c>
      <c r="V311" s="120">
        <f t="shared" si="91"/>
        <v>0</v>
      </c>
      <c r="W311" s="120">
        <f t="shared" si="92"/>
        <v>0</v>
      </c>
      <c r="X311" s="120">
        <f t="shared" si="93"/>
        <v>-468000</v>
      </c>
    </row>
    <row r="312" spans="1:24" s="65" customFormat="1" ht="12.75" customHeight="1">
      <c r="A312" s="109" t="s">
        <v>1679</v>
      </c>
      <c r="B312" s="47" t="s">
        <v>156</v>
      </c>
      <c r="C312" s="122">
        <v>0</v>
      </c>
      <c r="D312" s="122">
        <v>0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0">
        <f t="shared" si="85"/>
        <v>0</v>
      </c>
      <c r="K312" s="122">
        <v>105000</v>
      </c>
      <c r="L312" s="122">
        <v>0</v>
      </c>
      <c r="M312" s="122">
        <v>0</v>
      </c>
      <c r="N312" s="122">
        <v>0</v>
      </c>
      <c r="O312" s="122">
        <v>0</v>
      </c>
      <c r="P312" s="122">
        <v>0</v>
      </c>
      <c r="Q312" s="120">
        <f t="shared" si="86"/>
        <v>105000</v>
      </c>
      <c r="R312" s="138">
        <f t="shared" si="87"/>
        <v>0</v>
      </c>
      <c r="S312" s="120">
        <f t="shared" si="88"/>
        <v>105000</v>
      </c>
      <c r="T312" s="120">
        <f t="shared" si="89"/>
        <v>0</v>
      </c>
      <c r="U312" s="120">
        <f t="shared" si="90"/>
        <v>0</v>
      </c>
      <c r="V312" s="120">
        <f t="shared" si="91"/>
        <v>105000</v>
      </c>
      <c r="W312" s="120">
        <f t="shared" si="92"/>
        <v>105000</v>
      </c>
      <c r="X312" s="120">
        <f t="shared" si="93"/>
        <v>0</v>
      </c>
    </row>
    <row r="313" spans="1:24" s="65" customFormat="1" ht="12.75" customHeight="1">
      <c r="A313" s="109" t="s">
        <v>3156</v>
      </c>
      <c r="B313" s="97" t="s">
        <v>3155</v>
      </c>
      <c r="C313" s="122">
        <v>0</v>
      </c>
      <c r="D313" s="122">
        <v>0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0">
        <f t="shared" si="85"/>
        <v>0</v>
      </c>
      <c r="K313" s="122">
        <v>0</v>
      </c>
      <c r="L313" s="122">
        <v>0</v>
      </c>
      <c r="M313" s="122">
        <v>0</v>
      </c>
      <c r="N313" s="122">
        <v>120466</v>
      </c>
      <c r="O313" s="122">
        <v>0</v>
      </c>
      <c r="P313" s="122">
        <v>0</v>
      </c>
      <c r="Q313" s="120">
        <f t="shared" si="86"/>
        <v>120466</v>
      </c>
      <c r="R313" s="138">
        <f t="shared" si="87"/>
        <v>0</v>
      </c>
      <c r="S313" s="120">
        <f t="shared" si="88"/>
        <v>120466</v>
      </c>
      <c r="T313" s="120">
        <f t="shared" si="89"/>
        <v>0</v>
      </c>
      <c r="U313" s="120">
        <f t="shared" si="90"/>
        <v>0</v>
      </c>
      <c r="V313" s="120">
        <f t="shared" si="91"/>
        <v>120466</v>
      </c>
      <c r="W313" s="120">
        <f t="shared" si="92"/>
        <v>120466</v>
      </c>
      <c r="X313" s="120">
        <f t="shared" si="93"/>
        <v>0</v>
      </c>
    </row>
    <row r="314" spans="1:24" ht="15">
      <c r="A314" s="64" t="s">
        <v>4406</v>
      </c>
      <c r="B314" s="162" t="s">
        <v>4407</v>
      </c>
      <c r="C314" s="149">
        <v>0</v>
      </c>
      <c r="D314" s="149">
        <v>0</v>
      </c>
      <c r="E314" s="149">
        <v>0</v>
      </c>
      <c r="F314" s="149">
        <v>0</v>
      </c>
      <c r="G314" s="149">
        <v>0</v>
      </c>
      <c r="H314" s="149">
        <v>0</v>
      </c>
      <c r="I314" s="149">
        <v>0</v>
      </c>
      <c r="J314" s="149">
        <f t="shared" si="85"/>
        <v>0</v>
      </c>
      <c r="K314" s="149">
        <v>0</v>
      </c>
      <c r="L314" s="149">
        <v>0</v>
      </c>
      <c r="M314" s="149">
        <v>0</v>
      </c>
      <c r="N314" s="149">
        <v>0</v>
      </c>
      <c r="O314" s="149">
        <v>0</v>
      </c>
      <c r="P314" s="149">
        <v>0</v>
      </c>
      <c r="Q314" s="149">
        <f t="shared" si="86"/>
        <v>0</v>
      </c>
      <c r="R314" s="161">
        <f t="shared" si="87"/>
        <v>0</v>
      </c>
      <c r="S314" s="120">
        <f t="shared" si="88"/>
        <v>16233</v>
      </c>
      <c r="T314" s="120">
        <f t="shared" si="89"/>
        <v>0</v>
      </c>
      <c r="U314" s="120">
        <f t="shared" si="90"/>
        <v>16233</v>
      </c>
      <c r="V314" s="120">
        <f t="shared" si="91"/>
        <v>0</v>
      </c>
      <c r="W314" s="120">
        <f t="shared" si="92"/>
        <v>0</v>
      </c>
      <c r="X314" s="120">
        <f t="shared" si="93"/>
        <v>-16233</v>
      </c>
    </row>
    <row r="315" spans="1:24" s="65" customFormat="1" ht="12.75" customHeight="1">
      <c r="A315" s="109" t="s">
        <v>5300</v>
      </c>
      <c r="B315" s="47" t="s">
        <v>5301</v>
      </c>
      <c r="C315" s="122">
        <v>0</v>
      </c>
      <c r="D315" s="122">
        <v>0</v>
      </c>
      <c r="E315" s="122">
        <v>0</v>
      </c>
      <c r="F315" s="122">
        <v>0</v>
      </c>
      <c r="G315" s="122">
        <v>0</v>
      </c>
      <c r="H315" s="122">
        <v>0</v>
      </c>
      <c r="I315" s="122">
        <v>0</v>
      </c>
      <c r="J315" s="120">
        <f t="shared" si="85"/>
        <v>0</v>
      </c>
      <c r="K315" s="122">
        <v>0</v>
      </c>
      <c r="L315" s="122">
        <v>0</v>
      </c>
      <c r="M315" s="122">
        <v>0</v>
      </c>
      <c r="N315" s="122">
        <v>0</v>
      </c>
      <c r="O315" s="122">
        <v>0</v>
      </c>
      <c r="P315" s="122">
        <v>2599</v>
      </c>
      <c r="Q315" s="120">
        <f t="shared" si="86"/>
        <v>2599</v>
      </c>
      <c r="R315" s="138">
        <f t="shared" si="87"/>
        <v>0</v>
      </c>
      <c r="S315" s="120">
        <f t="shared" si="88"/>
        <v>0</v>
      </c>
      <c r="T315" s="120">
        <f t="shared" si="89"/>
        <v>2599</v>
      </c>
      <c r="U315" s="120">
        <f t="shared" si="90"/>
        <v>0</v>
      </c>
      <c r="V315" s="120">
        <f t="shared" si="91"/>
        <v>2599</v>
      </c>
      <c r="W315" s="120">
        <f t="shared" si="92"/>
        <v>2599</v>
      </c>
      <c r="X315" s="120">
        <f t="shared" si="93"/>
        <v>2599</v>
      </c>
    </row>
    <row r="316" spans="1:24" s="65" customFormat="1" ht="12.75" customHeight="1">
      <c r="A316" s="109" t="s">
        <v>799</v>
      </c>
      <c r="B316" s="47" t="s">
        <v>1823</v>
      </c>
      <c r="C316" s="122">
        <v>0</v>
      </c>
      <c r="D316" s="122">
        <v>0</v>
      </c>
      <c r="E316" s="122">
        <v>1490432.47</v>
      </c>
      <c r="F316" s="122">
        <v>6567.5300000000279</v>
      </c>
      <c r="G316" s="122">
        <v>0</v>
      </c>
      <c r="H316" s="122">
        <v>0</v>
      </c>
      <c r="I316" s="122">
        <v>0</v>
      </c>
      <c r="J316" s="120">
        <f t="shared" si="85"/>
        <v>1497000</v>
      </c>
      <c r="K316" s="122">
        <v>0</v>
      </c>
      <c r="L316" s="122">
        <v>0</v>
      </c>
      <c r="M316" s="122">
        <v>0</v>
      </c>
      <c r="N316" s="122">
        <v>0</v>
      </c>
      <c r="O316" s="122">
        <v>0</v>
      </c>
      <c r="P316" s="122">
        <v>0</v>
      </c>
      <c r="Q316" s="120">
        <f t="shared" si="86"/>
        <v>1497000</v>
      </c>
      <c r="R316" s="138">
        <f t="shared" si="87"/>
        <v>0</v>
      </c>
      <c r="S316" s="120">
        <f t="shared" si="88"/>
        <v>1497000</v>
      </c>
      <c r="T316" s="120">
        <f t="shared" si="89"/>
        <v>0</v>
      </c>
      <c r="U316" s="120">
        <f t="shared" si="90"/>
        <v>0</v>
      </c>
      <c r="V316" s="120">
        <f t="shared" si="91"/>
        <v>1497000</v>
      </c>
      <c r="W316" s="120">
        <f t="shared" si="92"/>
        <v>0</v>
      </c>
      <c r="X316" s="120">
        <f t="shared" si="93"/>
        <v>0</v>
      </c>
    </row>
    <row r="317" spans="1:24" s="65" customFormat="1" ht="12.75" customHeight="1">
      <c r="A317" s="109" t="s">
        <v>1681</v>
      </c>
      <c r="B317" s="47" t="s">
        <v>25</v>
      </c>
      <c r="C317" s="122">
        <v>0</v>
      </c>
      <c r="D317" s="122">
        <v>0</v>
      </c>
      <c r="E317" s="122">
        <v>0</v>
      </c>
      <c r="F317" s="122">
        <v>0</v>
      </c>
      <c r="G317" s="122">
        <v>0</v>
      </c>
      <c r="H317" s="122">
        <v>12000</v>
      </c>
      <c r="I317" s="122">
        <v>0</v>
      </c>
      <c r="J317" s="120">
        <f t="shared" ref="J317:J348" si="94">SUM(C317:I317)</f>
        <v>12000</v>
      </c>
      <c r="K317" s="122">
        <v>0</v>
      </c>
      <c r="L317" s="122">
        <v>0</v>
      </c>
      <c r="M317" s="122">
        <v>0</v>
      </c>
      <c r="N317" s="122">
        <v>0</v>
      </c>
      <c r="O317" s="122">
        <v>0</v>
      </c>
      <c r="P317" s="122">
        <v>0</v>
      </c>
      <c r="Q317" s="120">
        <f t="shared" ref="Q317:Q348" si="95">SUM(J317:P317)</f>
        <v>12000</v>
      </c>
      <c r="R317" s="138">
        <f t="shared" ref="R317:R348" si="96">V317-Q317</f>
        <v>0</v>
      </c>
      <c r="S317" s="120">
        <f t="shared" ref="S317:S351" si="97">VLOOKUP(A317,pasbalact,3,FALSE)</f>
        <v>12000</v>
      </c>
      <c r="T317" s="120">
        <f t="shared" ref="T317:T351" si="98">VLOOKUP(A317,pasbalact,5,FALSE)</f>
        <v>0</v>
      </c>
      <c r="U317" s="120">
        <f t="shared" ref="U317:U351" si="99">VLOOKUP(A317,pasbalact,4,FALSE)</f>
        <v>0</v>
      </c>
      <c r="V317" s="120">
        <f t="shared" ref="V317:V351" si="100">VLOOKUP(A317,pasbalact,7,FALSE)</f>
        <v>12000</v>
      </c>
      <c r="W317" s="120">
        <f t="shared" ref="W317:W351" si="101">SUM(K317:P317)</f>
        <v>0</v>
      </c>
      <c r="X317" s="120">
        <f t="shared" ref="X317:X351" si="102">VLOOKUP(A317,pasbalact,6,FALSE)</f>
        <v>0</v>
      </c>
    </row>
    <row r="318" spans="1:24" s="65" customFormat="1" ht="12.75" customHeight="1">
      <c r="A318" s="109" t="s">
        <v>1682</v>
      </c>
      <c r="B318" s="47" t="s">
        <v>24</v>
      </c>
      <c r="C318" s="122">
        <v>0</v>
      </c>
      <c r="D318" s="122">
        <v>0</v>
      </c>
      <c r="E318" s="122">
        <v>0</v>
      </c>
      <c r="F318" s="122">
        <v>0</v>
      </c>
      <c r="G318" s="122">
        <v>0</v>
      </c>
      <c r="H318" s="122">
        <v>3750</v>
      </c>
      <c r="I318" s="122">
        <v>0</v>
      </c>
      <c r="J318" s="120">
        <f t="shared" si="94"/>
        <v>3750</v>
      </c>
      <c r="K318" s="122">
        <v>0</v>
      </c>
      <c r="L318" s="122">
        <v>0</v>
      </c>
      <c r="M318" s="122">
        <v>0</v>
      </c>
      <c r="N318" s="122">
        <v>0</v>
      </c>
      <c r="O318" s="122">
        <v>0</v>
      </c>
      <c r="P318" s="122">
        <v>0</v>
      </c>
      <c r="Q318" s="120">
        <f t="shared" si="95"/>
        <v>3750</v>
      </c>
      <c r="R318" s="138">
        <f t="shared" si="96"/>
        <v>0</v>
      </c>
      <c r="S318" s="120">
        <f t="shared" si="97"/>
        <v>3750</v>
      </c>
      <c r="T318" s="120">
        <f t="shared" si="98"/>
        <v>0</v>
      </c>
      <c r="U318" s="120">
        <f t="shared" si="99"/>
        <v>0</v>
      </c>
      <c r="V318" s="120">
        <f t="shared" si="100"/>
        <v>3750</v>
      </c>
      <c r="W318" s="120">
        <f t="shared" si="101"/>
        <v>0</v>
      </c>
      <c r="X318" s="120">
        <f t="shared" si="102"/>
        <v>0</v>
      </c>
    </row>
    <row r="319" spans="1:24" s="65" customFormat="1" ht="12.75" customHeight="1">
      <c r="A319" s="109" t="s">
        <v>1683</v>
      </c>
      <c r="B319" s="97" t="s">
        <v>27</v>
      </c>
      <c r="C319" s="122">
        <v>0</v>
      </c>
      <c r="D319" s="122">
        <v>0</v>
      </c>
      <c r="E319" s="122">
        <v>0</v>
      </c>
      <c r="F319" s="122">
        <v>0</v>
      </c>
      <c r="G319" s="122">
        <v>0</v>
      </c>
      <c r="H319" s="122">
        <v>0</v>
      </c>
      <c r="I319" s="122">
        <v>2500</v>
      </c>
      <c r="J319" s="120">
        <f t="shared" si="94"/>
        <v>2500</v>
      </c>
      <c r="K319" s="122">
        <v>0</v>
      </c>
      <c r="L319" s="122">
        <v>0</v>
      </c>
      <c r="M319" s="122">
        <v>0</v>
      </c>
      <c r="N319" s="122">
        <v>0</v>
      </c>
      <c r="O319" s="122">
        <v>0</v>
      </c>
      <c r="P319" s="122">
        <v>0</v>
      </c>
      <c r="Q319" s="120">
        <f t="shared" si="95"/>
        <v>2500</v>
      </c>
      <c r="R319" s="138">
        <f t="shared" si="96"/>
        <v>0</v>
      </c>
      <c r="S319" s="120">
        <f t="shared" si="97"/>
        <v>2500</v>
      </c>
      <c r="T319" s="120">
        <f t="shared" si="98"/>
        <v>0</v>
      </c>
      <c r="U319" s="120">
        <f t="shared" si="99"/>
        <v>0</v>
      </c>
      <c r="V319" s="120">
        <f t="shared" si="100"/>
        <v>2500</v>
      </c>
      <c r="W319" s="120">
        <f t="shared" si="101"/>
        <v>0</v>
      </c>
      <c r="X319" s="120">
        <f t="shared" si="102"/>
        <v>0</v>
      </c>
    </row>
    <row r="320" spans="1:24" s="65" customFormat="1" ht="12.75" customHeight="1">
      <c r="A320" s="109" t="s">
        <v>800</v>
      </c>
      <c r="B320" s="47" t="s">
        <v>1828</v>
      </c>
      <c r="C320" s="122">
        <v>0</v>
      </c>
      <c r="D320" s="122">
        <v>0</v>
      </c>
      <c r="E320" s="122">
        <v>0</v>
      </c>
      <c r="F320" s="122">
        <v>0</v>
      </c>
      <c r="G320" s="122">
        <v>0</v>
      </c>
      <c r="H320" s="122">
        <v>0</v>
      </c>
      <c r="I320" s="122">
        <v>0</v>
      </c>
      <c r="J320" s="120">
        <f t="shared" si="94"/>
        <v>0</v>
      </c>
      <c r="K320" s="122">
        <v>0</v>
      </c>
      <c r="L320" s="122">
        <v>0</v>
      </c>
      <c r="M320" s="122">
        <v>0</v>
      </c>
      <c r="N320" s="122">
        <v>0</v>
      </c>
      <c r="O320" s="122">
        <v>0</v>
      </c>
      <c r="P320" s="122">
        <v>3537.2</v>
      </c>
      <c r="Q320" s="120">
        <f t="shared" si="95"/>
        <v>3537.2</v>
      </c>
      <c r="R320" s="138">
        <f t="shared" si="96"/>
        <v>0</v>
      </c>
      <c r="S320" s="120">
        <f t="shared" si="97"/>
        <v>3537.2</v>
      </c>
      <c r="T320" s="120">
        <f t="shared" si="98"/>
        <v>0</v>
      </c>
      <c r="U320" s="120">
        <f t="shared" si="99"/>
        <v>0</v>
      </c>
      <c r="V320" s="120">
        <f t="shared" si="100"/>
        <v>3537.2</v>
      </c>
      <c r="W320" s="120">
        <f t="shared" si="101"/>
        <v>3537.2</v>
      </c>
      <c r="X320" s="120">
        <f t="shared" si="102"/>
        <v>0</v>
      </c>
    </row>
    <row r="321" spans="1:24" s="65" customFormat="1" ht="12.75" customHeight="1">
      <c r="A321" s="109" t="s">
        <v>1684</v>
      </c>
      <c r="B321" s="47" t="s">
        <v>26</v>
      </c>
      <c r="C321" s="122">
        <v>0</v>
      </c>
      <c r="D321" s="122">
        <v>0</v>
      </c>
      <c r="E321" s="122">
        <v>0</v>
      </c>
      <c r="F321" s="122">
        <v>0</v>
      </c>
      <c r="G321" s="122">
        <v>0</v>
      </c>
      <c r="H321" s="122">
        <v>0</v>
      </c>
      <c r="I321" s="122">
        <v>1000</v>
      </c>
      <c r="J321" s="120">
        <f t="shared" si="94"/>
        <v>1000</v>
      </c>
      <c r="K321" s="122">
        <v>0</v>
      </c>
      <c r="L321" s="122">
        <v>0</v>
      </c>
      <c r="M321" s="122">
        <v>0</v>
      </c>
      <c r="N321" s="122">
        <v>0</v>
      </c>
      <c r="O321" s="122">
        <v>0</v>
      </c>
      <c r="P321" s="122">
        <v>0</v>
      </c>
      <c r="Q321" s="120">
        <f t="shared" si="95"/>
        <v>1000</v>
      </c>
      <c r="R321" s="138">
        <f t="shared" si="96"/>
        <v>0</v>
      </c>
      <c r="S321" s="120">
        <f t="shared" si="97"/>
        <v>1000</v>
      </c>
      <c r="T321" s="120">
        <f t="shared" si="98"/>
        <v>0</v>
      </c>
      <c r="U321" s="120">
        <f t="shared" si="99"/>
        <v>0</v>
      </c>
      <c r="V321" s="120">
        <f t="shared" si="100"/>
        <v>1000</v>
      </c>
      <c r="W321" s="120">
        <f t="shared" si="101"/>
        <v>0</v>
      </c>
      <c r="X321" s="120">
        <f t="shared" si="102"/>
        <v>0</v>
      </c>
    </row>
    <row r="322" spans="1:24" s="65" customFormat="1" ht="12.75" customHeight="1">
      <c r="A322" s="109" t="s">
        <v>1685</v>
      </c>
      <c r="B322" s="47" t="s">
        <v>105</v>
      </c>
      <c r="C322" s="122">
        <v>0</v>
      </c>
      <c r="D322" s="122">
        <v>0</v>
      </c>
      <c r="E322" s="122">
        <v>0</v>
      </c>
      <c r="F322" s="122">
        <v>0</v>
      </c>
      <c r="G322" s="122">
        <v>0</v>
      </c>
      <c r="H322" s="122">
        <v>0</v>
      </c>
      <c r="I322" s="122">
        <v>5310</v>
      </c>
      <c r="J322" s="120">
        <f t="shared" si="94"/>
        <v>5310</v>
      </c>
      <c r="K322" s="122">
        <v>0</v>
      </c>
      <c r="L322" s="122">
        <v>0</v>
      </c>
      <c r="M322" s="122">
        <v>0</v>
      </c>
      <c r="N322" s="122">
        <v>0</v>
      </c>
      <c r="O322" s="122">
        <v>0</v>
      </c>
      <c r="P322" s="122">
        <v>0</v>
      </c>
      <c r="Q322" s="120">
        <f t="shared" si="95"/>
        <v>5310</v>
      </c>
      <c r="R322" s="138">
        <f t="shared" si="96"/>
        <v>0</v>
      </c>
      <c r="S322" s="120">
        <f t="shared" si="97"/>
        <v>5310</v>
      </c>
      <c r="T322" s="120">
        <f t="shared" si="98"/>
        <v>0</v>
      </c>
      <c r="U322" s="120">
        <f t="shared" si="99"/>
        <v>0</v>
      </c>
      <c r="V322" s="120">
        <f t="shared" si="100"/>
        <v>5310</v>
      </c>
      <c r="W322" s="120">
        <f t="shared" si="101"/>
        <v>0</v>
      </c>
      <c r="X322" s="120">
        <f t="shared" si="102"/>
        <v>0</v>
      </c>
    </row>
    <row r="323" spans="1:24" s="65" customFormat="1" ht="12.75" customHeight="1">
      <c r="A323" s="109" t="s">
        <v>5302</v>
      </c>
      <c r="B323" s="47" t="s">
        <v>5366</v>
      </c>
      <c r="C323" s="122">
        <v>0</v>
      </c>
      <c r="D323" s="122">
        <v>0</v>
      </c>
      <c r="E323" s="122">
        <v>0</v>
      </c>
      <c r="F323" s="122">
        <v>0</v>
      </c>
      <c r="G323" s="122">
        <v>0</v>
      </c>
      <c r="H323" s="122">
        <v>0</v>
      </c>
      <c r="I323" s="122">
        <v>0</v>
      </c>
      <c r="J323" s="120">
        <f t="shared" si="94"/>
        <v>0</v>
      </c>
      <c r="K323" s="122">
        <v>0</v>
      </c>
      <c r="L323" s="122">
        <v>0</v>
      </c>
      <c r="M323" s="122">
        <v>0</v>
      </c>
      <c r="N323" s="122">
        <v>0</v>
      </c>
      <c r="O323" s="122">
        <v>0</v>
      </c>
      <c r="P323" s="122">
        <v>1500</v>
      </c>
      <c r="Q323" s="120">
        <f t="shared" si="95"/>
        <v>1500</v>
      </c>
      <c r="R323" s="138">
        <f t="shared" si="96"/>
        <v>0</v>
      </c>
      <c r="S323" s="120">
        <f t="shared" si="97"/>
        <v>0</v>
      </c>
      <c r="T323" s="120">
        <f t="shared" si="98"/>
        <v>1500</v>
      </c>
      <c r="U323" s="120">
        <f t="shared" si="99"/>
        <v>0</v>
      </c>
      <c r="V323" s="120">
        <f t="shared" si="100"/>
        <v>1500</v>
      </c>
      <c r="W323" s="120">
        <f t="shared" si="101"/>
        <v>1500</v>
      </c>
      <c r="X323" s="120">
        <f t="shared" si="102"/>
        <v>1500</v>
      </c>
    </row>
    <row r="324" spans="1:24" s="65" customFormat="1" ht="12.75" customHeight="1">
      <c r="A324" s="109" t="s">
        <v>1686</v>
      </c>
      <c r="B324" s="47" t="s">
        <v>506</v>
      </c>
      <c r="C324" s="122">
        <v>0</v>
      </c>
      <c r="D324" s="122">
        <v>0</v>
      </c>
      <c r="E324" s="122">
        <v>0</v>
      </c>
      <c r="F324" s="122">
        <v>0</v>
      </c>
      <c r="G324" s="122">
        <v>0</v>
      </c>
      <c r="H324" s="122">
        <v>0</v>
      </c>
      <c r="I324" s="122">
        <v>0</v>
      </c>
      <c r="J324" s="120">
        <f t="shared" si="94"/>
        <v>0</v>
      </c>
      <c r="K324" s="122">
        <v>0</v>
      </c>
      <c r="L324" s="122">
        <v>0</v>
      </c>
      <c r="M324" s="122">
        <v>1637.5</v>
      </c>
      <c r="N324" s="122">
        <v>0</v>
      </c>
      <c r="O324" s="122">
        <v>0</v>
      </c>
      <c r="P324" s="122">
        <v>0</v>
      </c>
      <c r="Q324" s="120">
        <f t="shared" si="95"/>
        <v>1637.5</v>
      </c>
      <c r="R324" s="138">
        <f t="shared" si="96"/>
        <v>0</v>
      </c>
      <c r="S324" s="120">
        <f t="shared" si="97"/>
        <v>1637.5</v>
      </c>
      <c r="T324" s="120">
        <f t="shared" si="98"/>
        <v>0</v>
      </c>
      <c r="U324" s="120">
        <f t="shared" si="99"/>
        <v>0</v>
      </c>
      <c r="V324" s="120">
        <f t="shared" si="100"/>
        <v>1637.5</v>
      </c>
      <c r="W324" s="120">
        <f t="shared" si="101"/>
        <v>1637.5</v>
      </c>
      <c r="X324" s="120">
        <f t="shared" si="102"/>
        <v>0</v>
      </c>
    </row>
    <row r="325" spans="1:24" s="65" customFormat="1" ht="12.75" customHeight="1">
      <c r="A325" s="109" t="s">
        <v>3129</v>
      </c>
      <c r="B325" s="47" t="s">
        <v>3130</v>
      </c>
      <c r="C325" s="122">
        <v>0</v>
      </c>
      <c r="D325" s="122">
        <v>0</v>
      </c>
      <c r="E325" s="122">
        <v>0</v>
      </c>
      <c r="F325" s="122">
        <v>0</v>
      </c>
      <c r="G325" s="122">
        <v>0</v>
      </c>
      <c r="H325" s="122">
        <v>0</v>
      </c>
      <c r="I325" s="122">
        <v>0</v>
      </c>
      <c r="J325" s="120">
        <f t="shared" si="94"/>
        <v>0</v>
      </c>
      <c r="K325" s="122">
        <v>0</v>
      </c>
      <c r="L325" s="122">
        <v>0</v>
      </c>
      <c r="M325" s="122">
        <v>0</v>
      </c>
      <c r="N325" s="122">
        <v>13484</v>
      </c>
      <c r="O325" s="122">
        <v>0</v>
      </c>
      <c r="P325" s="122">
        <v>0</v>
      </c>
      <c r="Q325" s="120">
        <f t="shared" si="95"/>
        <v>13484</v>
      </c>
      <c r="R325" s="138">
        <f t="shared" si="96"/>
        <v>0</v>
      </c>
      <c r="S325" s="120">
        <f t="shared" si="97"/>
        <v>13484</v>
      </c>
      <c r="T325" s="120">
        <f t="shared" si="98"/>
        <v>0</v>
      </c>
      <c r="U325" s="120">
        <f t="shared" si="99"/>
        <v>0</v>
      </c>
      <c r="V325" s="120">
        <f t="shared" si="100"/>
        <v>13484</v>
      </c>
      <c r="W325" s="120">
        <f t="shared" si="101"/>
        <v>13484</v>
      </c>
      <c r="X325" s="120">
        <f t="shared" si="102"/>
        <v>0</v>
      </c>
    </row>
    <row r="326" spans="1:24" s="65" customFormat="1" ht="12.75" customHeight="1">
      <c r="A326" s="109" t="s">
        <v>3131</v>
      </c>
      <c r="B326" s="97" t="s">
        <v>3132</v>
      </c>
      <c r="C326" s="122">
        <v>0</v>
      </c>
      <c r="D326" s="122">
        <v>0</v>
      </c>
      <c r="E326" s="122">
        <v>0</v>
      </c>
      <c r="F326" s="122">
        <v>0</v>
      </c>
      <c r="G326" s="122">
        <v>0</v>
      </c>
      <c r="H326" s="122">
        <v>0</v>
      </c>
      <c r="I326" s="122">
        <v>0</v>
      </c>
      <c r="J326" s="120">
        <f t="shared" si="94"/>
        <v>0</v>
      </c>
      <c r="K326" s="122">
        <v>0</v>
      </c>
      <c r="L326" s="122">
        <v>0</v>
      </c>
      <c r="M326" s="122">
        <v>0</v>
      </c>
      <c r="N326" s="122">
        <v>0</v>
      </c>
      <c r="O326" s="122">
        <v>0</v>
      </c>
      <c r="P326" s="122">
        <v>0</v>
      </c>
      <c r="Q326" s="120">
        <f t="shared" si="95"/>
        <v>0</v>
      </c>
      <c r="R326" s="138">
        <f t="shared" si="96"/>
        <v>0</v>
      </c>
      <c r="S326" s="120">
        <f t="shared" si="97"/>
        <v>50000</v>
      </c>
      <c r="T326" s="120">
        <f t="shared" si="98"/>
        <v>0</v>
      </c>
      <c r="U326" s="120">
        <f t="shared" si="99"/>
        <v>50000</v>
      </c>
      <c r="V326" s="120">
        <f t="shared" si="100"/>
        <v>0</v>
      </c>
      <c r="W326" s="120">
        <f t="shared" si="101"/>
        <v>0</v>
      </c>
      <c r="X326" s="120">
        <f t="shared" si="102"/>
        <v>-50000</v>
      </c>
    </row>
    <row r="327" spans="1:24" s="65" customFormat="1" ht="12.75" customHeight="1">
      <c r="A327" s="109" t="s">
        <v>3133</v>
      </c>
      <c r="B327" s="47" t="s">
        <v>3134</v>
      </c>
      <c r="C327" s="122">
        <v>0</v>
      </c>
      <c r="D327" s="122">
        <v>0</v>
      </c>
      <c r="E327" s="122">
        <v>0</v>
      </c>
      <c r="F327" s="122">
        <v>0</v>
      </c>
      <c r="G327" s="122">
        <v>0</v>
      </c>
      <c r="H327" s="122">
        <v>0</v>
      </c>
      <c r="I327" s="122">
        <v>0</v>
      </c>
      <c r="J327" s="120">
        <f t="shared" si="94"/>
        <v>0</v>
      </c>
      <c r="K327" s="122">
        <v>0</v>
      </c>
      <c r="L327" s="122">
        <v>0</v>
      </c>
      <c r="M327" s="122">
        <v>0</v>
      </c>
      <c r="N327" s="122">
        <v>70000</v>
      </c>
      <c r="O327" s="122">
        <v>0</v>
      </c>
      <c r="P327" s="122">
        <v>0</v>
      </c>
      <c r="Q327" s="120">
        <f t="shared" si="95"/>
        <v>70000</v>
      </c>
      <c r="R327" s="138">
        <f t="shared" si="96"/>
        <v>0</v>
      </c>
      <c r="S327" s="120">
        <f t="shared" si="97"/>
        <v>70000</v>
      </c>
      <c r="T327" s="120">
        <f t="shared" si="98"/>
        <v>0</v>
      </c>
      <c r="U327" s="120">
        <f t="shared" si="99"/>
        <v>0</v>
      </c>
      <c r="V327" s="120">
        <f t="shared" si="100"/>
        <v>70000</v>
      </c>
      <c r="W327" s="120">
        <f t="shared" si="101"/>
        <v>70000</v>
      </c>
      <c r="X327" s="120">
        <f t="shared" si="102"/>
        <v>0</v>
      </c>
    </row>
    <row r="328" spans="1:24" s="65" customFormat="1" ht="12.75" customHeight="1">
      <c r="A328" s="109" t="s">
        <v>1687</v>
      </c>
      <c r="B328" s="47" t="s">
        <v>28</v>
      </c>
      <c r="C328" s="122">
        <v>0</v>
      </c>
      <c r="D328" s="122">
        <v>0</v>
      </c>
      <c r="E328" s="122">
        <v>0</v>
      </c>
      <c r="F328" s="122">
        <v>0</v>
      </c>
      <c r="G328" s="122">
        <v>0</v>
      </c>
      <c r="H328" s="122">
        <v>3200</v>
      </c>
      <c r="I328" s="122">
        <v>0</v>
      </c>
      <c r="J328" s="120">
        <f t="shared" si="94"/>
        <v>3200</v>
      </c>
      <c r="K328" s="122">
        <v>0</v>
      </c>
      <c r="L328" s="122">
        <v>0</v>
      </c>
      <c r="M328" s="122">
        <v>0</v>
      </c>
      <c r="N328" s="122">
        <v>0</v>
      </c>
      <c r="O328" s="122">
        <v>0</v>
      </c>
      <c r="P328" s="122">
        <v>0</v>
      </c>
      <c r="Q328" s="120">
        <f t="shared" si="95"/>
        <v>3200</v>
      </c>
      <c r="R328" s="138">
        <f t="shared" si="96"/>
        <v>0</v>
      </c>
      <c r="S328" s="120">
        <f t="shared" si="97"/>
        <v>3200</v>
      </c>
      <c r="T328" s="120">
        <f t="shared" si="98"/>
        <v>0</v>
      </c>
      <c r="U328" s="120">
        <f t="shared" si="99"/>
        <v>0</v>
      </c>
      <c r="V328" s="120">
        <f t="shared" si="100"/>
        <v>3200</v>
      </c>
      <c r="W328" s="120">
        <f t="shared" si="101"/>
        <v>0</v>
      </c>
      <c r="X328" s="120">
        <f t="shared" si="102"/>
        <v>0</v>
      </c>
    </row>
    <row r="329" spans="1:24" s="65" customFormat="1" ht="12.75" customHeight="1">
      <c r="A329" s="109" t="s">
        <v>4743</v>
      </c>
      <c r="B329" s="47" t="s">
        <v>4744</v>
      </c>
      <c r="C329" s="122">
        <v>0</v>
      </c>
      <c r="D329" s="122">
        <v>0</v>
      </c>
      <c r="E329" s="122">
        <v>0</v>
      </c>
      <c r="F329" s="122">
        <v>0</v>
      </c>
      <c r="G329" s="122">
        <v>0</v>
      </c>
      <c r="H329" s="122">
        <v>0</v>
      </c>
      <c r="I329" s="122">
        <v>0</v>
      </c>
      <c r="J329" s="120">
        <f t="shared" si="94"/>
        <v>0</v>
      </c>
      <c r="K329" s="122">
        <v>0</v>
      </c>
      <c r="L329" s="122">
        <v>0</v>
      </c>
      <c r="M329" s="122">
        <v>0</v>
      </c>
      <c r="N329" s="122">
        <v>0</v>
      </c>
      <c r="O329" s="122">
        <v>0</v>
      </c>
      <c r="P329" s="122">
        <v>0</v>
      </c>
      <c r="Q329" s="120">
        <f t="shared" si="95"/>
        <v>0</v>
      </c>
      <c r="R329" s="138">
        <f t="shared" si="96"/>
        <v>0</v>
      </c>
      <c r="S329" s="120">
        <f t="shared" si="97"/>
        <v>728</v>
      </c>
      <c r="T329" s="120">
        <f t="shared" si="98"/>
        <v>0</v>
      </c>
      <c r="U329" s="120">
        <f t="shared" si="99"/>
        <v>728</v>
      </c>
      <c r="V329" s="120">
        <f t="shared" si="100"/>
        <v>0</v>
      </c>
      <c r="W329" s="120">
        <f t="shared" si="101"/>
        <v>0</v>
      </c>
      <c r="X329" s="120">
        <f t="shared" si="102"/>
        <v>-728</v>
      </c>
    </row>
    <row r="330" spans="1:24" s="65" customFormat="1" ht="12.75" customHeight="1">
      <c r="A330" s="109" t="s">
        <v>4745</v>
      </c>
      <c r="B330" s="47" t="s">
        <v>4799</v>
      </c>
      <c r="C330" s="122">
        <v>0</v>
      </c>
      <c r="D330" s="122">
        <v>0</v>
      </c>
      <c r="E330" s="122">
        <v>0</v>
      </c>
      <c r="F330" s="122">
        <v>0</v>
      </c>
      <c r="G330" s="122">
        <v>0</v>
      </c>
      <c r="H330" s="122">
        <v>0</v>
      </c>
      <c r="I330" s="122">
        <v>0</v>
      </c>
      <c r="J330" s="120">
        <f t="shared" si="94"/>
        <v>0</v>
      </c>
      <c r="K330" s="122">
        <v>0</v>
      </c>
      <c r="L330" s="122">
        <v>0</v>
      </c>
      <c r="M330" s="122">
        <v>0</v>
      </c>
      <c r="N330" s="122">
        <v>0</v>
      </c>
      <c r="O330" s="122">
        <v>0</v>
      </c>
      <c r="P330" s="122">
        <v>0</v>
      </c>
      <c r="Q330" s="120">
        <f t="shared" si="95"/>
        <v>0</v>
      </c>
      <c r="R330" s="138">
        <f t="shared" si="96"/>
        <v>0</v>
      </c>
      <c r="S330" s="120">
        <f t="shared" si="97"/>
        <v>929</v>
      </c>
      <c r="T330" s="120">
        <f t="shared" si="98"/>
        <v>0</v>
      </c>
      <c r="U330" s="120">
        <f t="shared" si="99"/>
        <v>929</v>
      </c>
      <c r="V330" s="120">
        <f t="shared" si="100"/>
        <v>0</v>
      </c>
      <c r="W330" s="120">
        <f t="shared" si="101"/>
        <v>0</v>
      </c>
      <c r="X330" s="120">
        <f t="shared" si="102"/>
        <v>-929</v>
      </c>
    </row>
    <row r="331" spans="1:24" s="65" customFormat="1" ht="12.75" customHeight="1">
      <c r="A331" s="109" t="s">
        <v>4853</v>
      </c>
      <c r="B331" s="47" t="s">
        <v>4854</v>
      </c>
      <c r="C331" s="122">
        <v>0</v>
      </c>
      <c r="D331" s="122">
        <v>0</v>
      </c>
      <c r="E331" s="122">
        <v>0</v>
      </c>
      <c r="F331" s="122">
        <v>0</v>
      </c>
      <c r="G331" s="122">
        <v>0</v>
      </c>
      <c r="H331" s="122">
        <v>0</v>
      </c>
      <c r="I331" s="122">
        <v>0</v>
      </c>
      <c r="J331" s="120">
        <f t="shared" si="94"/>
        <v>0</v>
      </c>
      <c r="K331" s="122">
        <v>0</v>
      </c>
      <c r="L331" s="122">
        <v>0</v>
      </c>
      <c r="M331" s="122">
        <v>0</v>
      </c>
      <c r="N331" s="122">
        <v>0</v>
      </c>
      <c r="O331" s="122">
        <v>0</v>
      </c>
      <c r="P331" s="122">
        <v>0</v>
      </c>
      <c r="Q331" s="120">
        <f t="shared" si="95"/>
        <v>0</v>
      </c>
      <c r="R331" s="138">
        <f t="shared" si="96"/>
        <v>0</v>
      </c>
      <c r="S331" s="120">
        <f t="shared" si="97"/>
        <v>0</v>
      </c>
      <c r="T331" s="120">
        <f t="shared" si="98"/>
        <v>3821500</v>
      </c>
      <c r="U331" s="120">
        <f t="shared" si="99"/>
        <v>3821500</v>
      </c>
      <c r="V331" s="120">
        <f t="shared" si="100"/>
        <v>0</v>
      </c>
      <c r="W331" s="120">
        <f t="shared" si="101"/>
        <v>0</v>
      </c>
      <c r="X331" s="120">
        <f t="shared" si="102"/>
        <v>0</v>
      </c>
    </row>
    <row r="332" spans="1:24" s="65" customFormat="1" ht="12.75" customHeight="1">
      <c r="A332" s="109" t="s">
        <v>4909</v>
      </c>
      <c r="B332" s="47" t="s">
        <v>4910</v>
      </c>
      <c r="C332" s="122">
        <v>0</v>
      </c>
      <c r="D332" s="122">
        <v>0</v>
      </c>
      <c r="E332" s="122">
        <v>0</v>
      </c>
      <c r="F332" s="122">
        <v>0</v>
      </c>
      <c r="G332" s="122">
        <v>0</v>
      </c>
      <c r="H332" s="122">
        <v>0</v>
      </c>
      <c r="I332" s="122">
        <v>0</v>
      </c>
      <c r="J332" s="120">
        <f t="shared" si="94"/>
        <v>0</v>
      </c>
      <c r="K332" s="122">
        <v>0</v>
      </c>
      <c r="L332" s="122">
        <v>0</v>
      </c>
      <c r="M332" s="122">
        <v>0</v>
      </c>
      <c r="N332" s="122">
        <v>0</v>
      </c>
      <c r="O332" s="122">
        <v>0</v>
      </c>
      <c r="P332" s="122">
        <v>5600</v>
      </c>
      <c r="Q332" s="120">
        <f t="shared" si="95"/>
        <v>5600</v>
      </c>
      <c r="R332" s="138">
        <f t="shared" si="96"/>
        <v>0</v>
      </c>
      <c r="S332" s="120">
        <f t="shared" si="97"/>
        <v>0</v>
      </c>
      <c r="T332" s="120">
        <f t="shared" si="98"/>
        <v>5600</v>
      </c>
      <c r="U332" s="120">
        <f t="shared" si="99"/>
        <v>0</v>
      </c>
      <c r="V332" s="120">
        <f t="shared" si="100"/>
        <v>5600</v>
      </c>
      <c r="W332" s="120">
        <f t="shared" si="101"/>
        <v>5600</v>
      </c>
      <c r="X332" s="120">
        <f t="shared" si="102"/>
        <v>5600</v>
      </c>
    </row>
    <row r="333" spans="1:24" s="65" customFormat="1" ht="12.75" customHeight="1">
      <c r="A333" s="109" t="s">
        <v>5304</v>
      </c>
      <c r="B333" s="47" t="s">
        <v>5305</v>
      </c>
      <c r="C333" s="122">
        <v>0</v>
      </c>
      <c r="D333" s="122">
        <v>0</v>
      </c>
      <c r="E333" s="122">
        <v>0</v>
      </c>
      <c r="F333" s="122">
        <v>0</v>
      </c>
      <c r="G333" s="122">
        <v>0</v>
      </c>
      <c r="H333" s="122">
        <v>0</v>
      </c>
      <c r="I333" s="122">
        <v>0</v>
      </c>
      <c r="J333" s="120">
        <f t="shared" si="94"/>
        <v>0</v>
      </c>
      <c r="K333" s="122">
        <v>0</v>
      </c>
      <c r="L333" s="122">
        <v>0</v>
      </c>
      <c r="M333" s="122">
        <v>0</v>
      </c>
      <c r="N333" s="122">
        <v>0</v>
      </c>
      <c r="O333" s="122">
        <v>0</v>
      </c>
      <c r="P333" s="122">
        <v>7000</v>
      </c>
      <c r="Q333" s="120">
        <f t="shared" si="95"/>
        <v>7000</v>
      </c>
      <c r="R333" s="138">
        <f t="shared" si="96"/>
        <v>0</v>
      </c>
      <c r="S333" s="120">
        <f t="shared" si="97"/>
        <v>0</v>
      </c>
      <c r="T333" s="120">
        <f t="shared" si="98"/>
        <v>7000</v>
      </c>
      <c r="U333" s="120">
        <f t="shared" si="99"/>
        <v>0</v>
      </c>
      <c r="V333" s="120">
        <f t="shared" si="100"/>
        <v>7000</v>
      </c>
      <c r="W333" s="120">
        <f t="shared" si="101"/>
        <v>7000</v>
      </c>
      <c r="X333" s="120">
        <f t="shared" si="102"/>
        <v>7000</v>
      </c>
    </row>
    <row r="334" spans="1:24" s="65" customFormat="1" ht="12.75" customHeight="1">
      <c r="A334" s="109" t="s">
        <v>5306</v>
      </c>
      <c r="B334" s="47" t="s">
        <v>5307</v>
      </c>
      <c r="C334" s="122">
        <v>0</v>
      </c>
      <c r="D334" s="122">
        <v>0</v>
      </c>
      <c r="E334" s="122">
        <v>0</v>
      </c>
      <c r="F334" s="122">
        <v>0</v>
      </c>
      <c r="G334" s="122">
        <v>0</v>
      </c>
      <c r="H334" s="122">
        <v>0</v>
      </c>
      <c r="I334" s="122">
        <v>0</v>
      </c>
      <c r="J334" s="120">
        <f t="shared" si="94"/>
        <v>0</v>
      </c>
      <c r="K334" s="122">
        <v>0</v>
      </c>
      <c r="L334" s="122">
        <v>0</v>
      </c>
      <c r="M334" s="122">
        <v>0</v>
      </c>
      <c r="N334" s="122">
        <v>0</v>
      </c>
      <c r="O334" s="122">
        <v>0</v>
      </c>
      <c r="P334" s="122">
        <v>1200</v>
      </c>
      <c r="Q334" s="120">
        <f t="shared" si="95"/>
        <v>1200</v>
      </c>
      <c r="R334" s="138">
        <f t="shared" si="96"/>
        <v>0</v>
      </c>
      <c r="S334" s="120">
        <f t="shared" si="97"/>
        <v>0</v>
      </c>
      <c r="T334" s="120">
        <f t="shared" si="98"/>
        <v>1200</v>
      </c>
      <c r="U334" s="120">
        <f t="shared" si="99"/>
        <v>0</v>
      </c>
      <c r="V334" s="120">
        <f t="shared" si="100"/>
        <v>1200</v>
      </c>
      <c r="W334" s="120">
        <f t="shared" si="101"/>
        <v>1200</v>
      </c>
      <c r="X334" s="120">
        <f t="shared" si="102"/>
        <v>1200</v>
      </c>
    </row>
    <row r="335" spans="1:24" s="65" customFormat="1" ht="12.75" customHeight="1">
      <c r="A335" s="109" t="s">
        <v>5308</v>
      </c>
      <c r="B335" s="97" t="s">
        <v>5309</v>
      </c>
      <c r="C335" s="122">
        <v>0</v>
      </c>
      <c r="D335" s="122">
        <v>0</v>
      </c>
      <c r="E335" s="122">
        <v>0</v>
      </c>
      <c r="F335" s="122">
        <v>0</v>
      </c>
      <c r="G335" s="122">
        <v>0</v>
      </c>
      <c r="H335" s="122">
        <v>0</v>
      </c>
      <c r="I335" s="122">
        <v>0</v>
      </c>
      <c r="J335" s="120">
        <f t="shared" si="94"/>
        <v>0</v>
      </c>
      <c r="K335" s="122">
        <v>0</v>
      </c>
      <c r="L335" s="122">
        <v>0</v>
      </c>
      <c r="M335" s="122">
        <v>0</v>
      </c>
      <c r="N335" s="122">
        <v>0</v>
      </c>
      <c r="O335" s="122">
        <v>0</v>
      </c>
      <c r="P335" s="122">
        <v>2150</v>
      </c>
      <c r="Q335" s="120">
        <f t="shared" si="95"/>
        <v>2150</v>
      </c>
      <c r="R335" s="138">
        <f t="shared" si="96"/>
        <v>0</v>
      </c>
      <c r="S335" s="120">
        <f t="shared" si="97"/>
        <v>0</v>
      </c>
      <c r="T335" s="120">
        <f t="shared" si="98"/>
        <v>2150</v>
      </c>
      <c r="U335" s="120">
        <f t="shared" si="99"/>
        <v>0</v>
      </c>
      <c r="V335" s="120">
        <f t="shared" si="100"/>
        <v>2150</v>
      </c>
      <c r="W335" s="120">
        <f t="shared" si="101"/>
        <v>2150</v>
      </c>
      <c r="X335" s="120">
        <f t="shared" si="102"/>
        <v>2150</v>
      </c>
    </row>
    <row r="336" spans="1:24" s="65" customFormat="1" ht="12.75" customHeight="1">
      <c r="A336" s="109" t="s">
        <v>5310</v>
      </c>
      <c r="B336" s="97" t="s">
        <v>5311</v>
      </c>
      <c r="C336" s="122">
        <v>0</v>
      </c>
      <c r="D336" s="122">
        <v>0</v>
      </c>
      <c r="E336" s="122">
        <v>0</v>
      </c>
      <c r="F336" s="122">
        <v>0</v>
      </c>
      <c r="G336" s="122">
        <v>0</v>
      </c>
      <c r="H336" s="122">
        <v>0</v>
      </c>
      <c r="I336" s="122">
        <v>0</v>
      </c>
      <c r="J336" s="120">
        <f t="shared" si="94"/>
        <v>0</v>
      </c>
      <c r="K336" s="122">
        <v>0</v>
      </c>
      <c r="L336" s="122">
        <v>0</v>
      </c>
      <c r="M336" s="122">
        <v>0</v>
      </c>
      <c r="N336" s="122">
        <v>0</v>
      </c>
      <c r="O336" s="122">
        <v>0</v>
      </c>
      <c r="P336" s="122">
        <v>4000</v>
      </c>
      <c r="Q336" s="120">
        <f t="shared" si="95"/>
        <v>4000</v>
      </c>
      <c r="R336" s="138">
        <f t="shared" si="96"/>
        <v>0</v>
      </c>
      <c r="S336" s="120">
        <f t="shared" si="97"/>
        <v>0</v>
      </c>
      <c r="T336" s="120">
        <f t="shared" si="98"/>
        <v>4000</v>
      </c>
      <c r="U336" s="120">
        <f t="shared" si="99"/>
        <v>0</v>
      </c>
      <c r="V336" s="120">
        <f t="shared" si="100"/>
        <v>4000</v>
      </c>
      <c r="W336" s="120">
        <f t="shared" si="101"/>
        <v>4000</v>
      </c>
      <c r="X336" s="120">
        <f t="shared" si="102"/>
        <v>4000</v>
      </c>
    </row>
    <row r="337" spans="1:24" s="65" customFormat="1" ht="12.75" customHeight="1">
      <c r="A337" s="109" t="s">
        <v>6287</v>
      </c>
      <c r="B337" s="97" t="s">
        <v>6288</v>
      </c>
      <c r="C337" s="122">
        <v>0</v>
      </c>
      <c r="D337" s="122">
        <v>0</v>
      </c>
      <c r="E337" s="122">
        <v>0</v>
      </c>
      <c r="F337" s="122">
        <v>0</v>
      </c>
      <c r="G337" s="122">
        <v>0</v>
      </c>
      <c r="H337" s="122">
        <v>0</v>
      </c>
      <c r="I337" s="122">
        <v>0</v>
      </c>
      <c r="J337" s="120">
        <f t="shared" si="94"/>
        <v>0</v>
      </c>
      <c r="K337" s="122">
        <v>0</v>
      </c>
      <c r="L337" s="122">
        <v>0</v>
      </c>
      <c r="M337" s="122">
        <v>0</v>
      </c>
      <c r="N337" s="122">
        <v>0</v>
      </c>
      <c r="O337" s="122">
        <v>0</v>
      </c>
      <c r="P337" s="122">
        <v>45000</v>
      </c>
      <c r="Q337" s="120">
        <f t="shared" si="95"/>
        <v>45000</v>
      </c>
      <c r="R337" s="138">
        <f t="shared" si="96"/>
        <v>0</v>
      </c>
      <c r="S337" s="120">
        <f t="shared" si="97"/>
        <v>0</v>
      </c>
      <c r="T337" s="120">
        <f t="shared" si="98"/>
        <v>45000</v>
      </c>
      <c r="U337" s="120">
        <f t="shared" si="99"/>
        <v>0</v>
      </c>
      <c r="V337" s="120">
        <f t="shared" si="100"/>
        <v>45000</v>
      </c>
      <c r="W337" s="120">
        <f t="shared" si="101"/>
        <v>45000</v>
      </c>
      <c r="X337" s="120">
        <f t="shared" si="102"/>
        <v>45000</v>
      </c>
    </row>
    <row r="338" spans="1:24" s="65" customFormat="1" ht="12.75" customHeight="1">
      <c r="A338" s="109" t="s">
        <v>1688</v>
      </c>
      <c r="B338" s="97" t="s">
        <v>101</v>
      </c>
      <c r="C338" s="122">
        <v>0</v>
      </c>
      <c r="D338" s="122">
        <v>0</v>
      </c>
      <c r="E338" s="122">
        <v>0</v>
      </c>
      <c r="F338" s="122">
        <v>0</v>
      </c>
      <c r="G338" s="122">
        <v>0</v>
      </c>
      <c r="H338" s="122">
        <v>0</v>
      </c>
      <c r="I338" s="122">
        <v>14558</v>
      </c>
      <c r="J338" s="120">
        <f t="shared" si="94"/>
        <v>14558</v>
      </c>
      <c r="K338" s="122">
        <v>0</v>
      </c>
      <c r="L338" s="122">
        <v>0</v>
      </c>
      <c r="M338" s="122">
        <v>0</v>
      </c>
      <c r="N338" s="122">
        <v>0</v>
      </c>
      <c r="O338" s="122">
        <v>0</v>
      </c>
      <c r="P338" s="122">
        <v>0</v>
      </c>
      <c r="Q338" s="120">
        <f t="shared" si="95"/>
        <v>14558</v>
      </c>
      <c r="R338" s="138">
        <f t="shared" si="96"/>
        <v>0</v>
      </c>
      <c r="S338" s="120">
        <f t="shared" si="97"/>
        <v>14558</v>
      </c>
      <c r="T338" s="120">
        <f t="shared" si="98"/>
        <v>0</v>
      </c>
      <c r="U338" s="120">
        <f t="shared" si="99"/>
        <v>0</v>
      </c>
      <c r="V338" s="120">
        <f t="shared" si="100"/>
        <v>14558</v>
      </c>
      <c r="W338" s="120">
        <f t="shared" si="101"/>
        <v>0</v>
      </c>
      <c r="X338" s="120">
        <f t="shared" si="102"/>
        <v>0</v>
      </c>
    </row>
    <row r="339" spans="1:24" s="65" customFormat="1" ht="12.75" customHeight="1">
      <c r="A339" s="109" t="s">
        <v>5314</v>
      </c>
      <c r="B339" s="47" t="s">
        <v>5315</v>
      </c>
      <c r="C339" s="122">
        <v>0</v>
      </c>
      <c r="D339" s="122">
        <v>0</v>
      </c>
      <c r="E339" s="122">
        <v>0</v>
      </c>
      <c r="F339" s="122">
        <v>0</v>
      </c>
      <c r="G339" s="122">
        <v>0</v>
      </c>
      <c r="H339" s="122">
        <v>0</v>
      </c>
      <c r="I339" s="122">
        <v>0</v>
      </c>
      <c r="J339" s="120">
        <f t="shared" si="94"/>
        <v>0</v>
      </c>
      <c r="K339" s="122">
        <v>0</v>
      </c>
      <c r="L339" s="122">
        <v>0</v>
      </c>
      <c r="M339" s="122">
        <v>0</v>
      </c>
      <c r="N339" s="122">
        <v>0</v>
      </c>
      <c r="O339" s="122">
        <v>0</v>
      </c>
      <c r="P339" s="122">
        <v>2500</v>
      </c>
      <c r="Q339" s="120">
        <f t="shared" si="95"/>
        <v>2500</v>
      </c>
      <c r="R339" s="138">
        <f t="shared" si="96"/>
        <v>0</v>
      </c>
      <c r="S339" s="120">
        <f t="shared" si="97"/>
        <v>0</v>
      </c>
      <c r="T339" s="120">
        <f t="shared" si="98"/>
        <v>2500</v>
      </c>
      <c r="U339" s="120">
        <f t="shared" si="99"/>
        <v>0</v>
      </c>
      <c r="V339" s="120">
        <f t="shared" si="100"/>
        <v>2500</v>
      </c>
      <c r="W339" s="120">
        <f t="shared" si="101"/>
        <v>2500</v>
      </c>
      <c r="X339" s="120">
        <f t="shared" si="102"/>
        <v>2500</v>
      </c>
    </row>
    <row r="340" spans="1:24" s="65" customFormat="1" ht="12.75" customHeight="1">
      <c r="A340" s="109" t="s">
        <v>1693</v>
      </c>
      <c r="B340" s="47" t="s">
        <v>111</v>
      </c>
      <c r="C340" s="122">
        <v>0</v>
      </c>
      <c r="D340" s="122">
        <v>0</v>
      </c>
      <c r="E340" s="122">
        <v>0</v>
      </c>
      <c r="F340" s="122">
        <v>0</v>
      </c>
      <c r="G340" s="122">
        <v>6032</v>
      </c>
      <c r="H340" s="122">
        <v>0</v>
      </c>
      <c r="I340" s="122">
        <v>7042</v>
      </c>
      <c r="J340" s="120">
        <f t="shared" si="94"/>
        <v>13074</v>
      </c>
      <c r="K340" s="122">
        <v>0</v>
      </c>
      <c r="L340" s="122">
        <v>0</v>
      </c>
      <c r="M340" s="122">
        <v>256758.8</v>
      </c>
      <c r="N340" s="122">
        <v>22620</v>
      </c>
      <c r="O340" s="122">
        <v>0</v>
      </c>
      <c r="P340" s="122">
        <v>0</v>
      </c>
      <c r="Q340" s="120">
        <f t="shared" si="95"/>
        <v>292452.8</v>
      </c>
      <c r="R340" s="138">
        <f t="shared" si="96"/>
        <v>0</v>
      </c>
      <c r="S340" s="120">
        <f t="shared" si="97"/>
        <v>292452.8</v>
      </c>
      <c r="T340" s="120">
        <f t="shared" si="98"/>
        <v>0</v>
      </c>
      <c r="U340" s="120">
        <f t="shared" si="99"/>
        <v>0</v>
      </c>
      <c r="V340" s="120">
        <f t="shared" si="100"/>
        <v>292452.8</v>
      </c>
      <c r="W340" s="120">
        <f t="shared" si="101"/>
        <v>279378.8</v>
      </c>
      <c r="X340" s="120">
        <f t="shared" si="102"/>
        <v>0</v>
      </c>
    </row>
    <row r="341" spans="1:24" s="65" customFormat="1" ht="12.75" customHeight="1">
      <c r="A341" s="109" t="s">
        <v>1694</v>
      </c>
      <c r="B341" s="47" t="s">
        <v>29</v>
      </c>
      <c r="C341" s="122">
        <v>0</v>
      </c>
      <c r="D341" s="122">
        <v>0</v>
      </c>
      <c r="E341" s="122">
        <v>0</v>
      </c>
      <c r="F341" s="122">
        <v>0</v>
      </c>
      <c r="G341" s="122">
        <v>0</v>
      </c>
      <c r="H341" s="122">
        <v>13500</v>
      </c>
      <c r="I341" s="122">
        <v>0</v>
      </c>
      <c r="J341" s="120">
        <f t="shared" si="94"/>
        <v>13500</v>
      </c>
      <c r="K341" s="122">
        <v>0</v>
      </c>
      <c r="L341" s="122">
        <v>0</v>
      </c>
      <c r="M341" s="122">
        <v>0</v>
      </c>
      <c r="N341" s="122">
        <v>0</v>
      </c>
      <c r="O341" s="122">
        <v>0</v>
      </c>
      <c r="P341" s="122">
        <v>0</v>
      </c>
      <c r="Q341" s="120">
        <f t="shared" si="95"/>
        <v>13500</v>
      </c>
      <c r="R341" s="138">
        <f t="shared" si="96"/>
        <v>0</v>
      </c>
      <c r="S341" s="120">
        <f t="shared" si="97"/>
        <v>13500</v>
      </c>
      <c r="T341" s="120">
        <f t="shared" si="98"/>
        <v>0</v>
      </c>
      <c r="U341" s="120">
        <f t="shared" si="99"/>
        <v>0</v>
      </c>
      <c r="V341" s="120">
        <f t="shared" si="100"/>
        <v>13500</v>
      </c>
      <c r="W341" s="120">
        <f t="shared" si="101"/>
        <v>0</v>
      </c>
      <c r="X341" s="120">
        <f t="shared" si="102"/>
        <v>0</v>
      </c>
    </row>
    <row r="342" spans="1:24" ht="15">
      <c r="A342" s="109" t="s">
        <v>1695</v>
      </c>
      <c r="B342" s="97" t="s">
        <v>109</v>
      </c>
      <c r="C342" s="122">
        <v>0</v>
      </c>
      <c r="D342" s="122">
        <v>0</v>
      </c>
      <c r="E342" s="122">
        <v>0</v>
      </c>
      <c r="F342" s="122">
        <v>0</v>
      </c>
      <c r="G342" s="122">
        <v>0</v>
      </c>
      <c r="H342" s="122">
        <v>0</v>
      </c>
      <c r="I342" s="122">
        <v>0</v>
      </c>
      <c r="J342" s="122">
        <f t="shared" si="94"/>
        <v>0</v>
      </c>
      <c r="K342" s="122">
        <v>50000</v>
      </c>
      <c r="L342" s="122">
        <v>0</v>
      </c>
      <c r="M342" s="122">
        <v>0</v>
      </c>
      <c r="N342" s="122">
        <v>0</v>
      </c>
      <c r="O342" s="122">
        <v>0</v>
      </c>
      <c r="P342" s="122">
        <v>0</v>
      </c>
      <c r="Q342" s="149">
        <f t="shared" si="95"/>
        <v>50000</v>
      </c>
      <c r="R342" s="161">
        <f t="shared" si="96"/>
        <v>0</v>
      </c>
      <c r="S342" s="120">
        <f t="shared" si="97"/>
        <v>50000</v>
      </c>
      <c r="T342" s="120">
        <f t="shared" si="98"/>
        <v>0</v>
      </c>
      <c r="U342" s="120">
        <f t="shared" si="99"/>
        <v>0</v>
      </c>
      <c r="V342" s="120">
        <f t="shared" si="100"/>
        <v>50000</v>
      </c>
      <c r="W342" s="120">
        <f t="shared" si="101"/>
        <v>50000</v>
      </c>
      <c r="X342" s="120">
        <f t="shared" si="102"/>
        <v>0</v>
      </c>
    </row>
    <row r="343" spans="1:24" ht="15">
      <c r="A343" s="109" t="s">
        <v>1696</v>
      </c>
      <c r="B343" s="97" t="s">
        <v>30</v>
      </c>
      <c r="C343" s="122">
        <v>0</v>
      </c>
      <c r="D343" s="122">
        <v>0</v>
      </c>
      <c r="E343" s="122">
        <v>0</v>
      </c>
      <c r="F343" s="122">
        <v>0</v>
      </c>
      <c r="G343" s="122">
        <v>0</v>
      </c>
      <c r="H343" s="122">
        <v>0</v>
      </c>
      <c r="I343" s="122">
        <v>3000</v>
      </c>
      <c r="J343" s="122">
        <f t="shared" si="94"/>
        <v>3000</v>
      </c>
      <c r="K343" s="122">
        <v>0</v>
      </c>
      <c r="L343" s="122">
        <v>0</v>
      </c>
      <c r="M343" s="122">
        <v>0</v>
      </c>
      <c r="N343" s="122">
        <v>0</v>
      </c>
      <c r="O343" s="122">
        <v>0</v>
      </c>
      <c r="P343" s="122">
        <v>0</v>
      </c>
      <c r="Q343" s="149">
        <f t="shared" si="95"/>
        <v>3000</v>
      </c>
      <c r="R343" s="161">
        <f t="shared" si="96"/>
        <v>0</v>
      </c>
      <c r="S343" s="120">
        <f t="shared" si="97"/>
        <v>3000</v>
      </c>
      <c r="T343" s="120">
        <f t="shared" si="98"/>
        <v>0</v>
      </c>
      <c r="U343" s="120">
        <f t="shared" si="99"/>
        <v>0</v>
      </c>
      <c r="V343" s="120">
        <f t="shared" si="100"/>
        <v>3000</v>
      </c>
      <c r="W343" s="120">
        <f t="shared" si="101"/>
        <v>0</v>
      </c>
      <c r="X343" s="120">
        <f t="shared" si="102"/>
        <v>0</v>
      </c>
    </row>
    <row r="344" spans="1:24" s="65" customFormat="1" ht="12.75" customHeight="1">
      <c r="A344" s="109" t="s">
        <v>1697</v>
      </c>
      <c r="B344" s="47" t="s">
        <v>503</v>
      </c>
      <c r="C344" s="122">
        <v>0</v>
      </c>
      <c r="D344" s="122">
        <v>0</v>
      </c>
      <c r="E344" s="122">
        <v>0</v>
      </c>
      <c r="F344" s="122">
        <v>0</v>
      </c>
      <c r="G344" s="122">
        <v>0</v>
      </c>
      <c r="H344" s="122">
        <v>0</v>
      </c>
      <c r="I344" s="122">
        <v>0</v>
      </c>
      <c r="J344" s="120">
        <f t="shared" si="94"/>
        <v>0</v>
      </c>
      <c r="K344" s="122">
        <v>0</v>
      </c>
      <c r="L344" s="122">
        <v>7000</v>
      </c>
      <c r="M344" s="122">
        <v>0</v>
      </c>
      <c r="N344" s="122">
        <v>0</v>
      </c>
      <c r="O344" s="122">
        <v>0</v>
      </c>
      <c r="P344" s="122">
        <v>0</v>
      </c>
      <c r="Q344" s="120">
        <f t="shared" si="95"/>
        <v>7000</v>
      </c>
      <c r="R344" s="138">
        <f t="shared" si="96"/>
        <v>0</v>
      </c>
      <c r="S344" s="120">
        <f t="shared" si="97"/>
        <v>7000</v>
      </c>
      <c r="T344" s="120">
        <f t="shared" si="98"/>
        <v>0</v>
      </c>
      <c r="U344" s="120">
        <f t="shared" si="99"/>
        <v>0</v>
      </c>
      <c r="V344" s="120">
        <f t="shared" si="100"/>
        <v>7000</v>
      </c>
      <c r="W344" s="120">
        <f t="shared" si="101"/>
        <v>7000</v>
      </c>
      <c r="X344" s="120">
        <f t="shared" si="102"/>
        <v>0</v>
      </c>
    </row>
    <row r="345" spans="1:24" s="65" customFormat="1" ht="12.75" customHeight="1">
      <c r="A345" s="109" t="s">
        <v>6289</v>
      </c>
      <c r="B345" s="47" t="s">
        <v>109</v>
      </c>
      <c r="C345" s="122">
        <v>0</v>
      </c>
      <c r="D345" s="122">
        <v>0</v>
      </c>
      <c r="E345" s="122">
        <v>0</v>
      </c>
      <c r="F345" s="122">
        <v>0</v>
      </c>
      <c r="G345" s="122">
        <v>0</v>
      </c>
      <c r="H345" s="122">
        <v>0</v>
      </c>
      <c r="I345" s="122">
        <v>0</v>
      </c>
      <c r="J345" s="120">
        <f t="shared" si="94"/>
        <v>0</v>
      </c>
      <c r="K345" s="122">
        <v>0</v>
      </c>
      <c r="L345" s="122">
        <v>0</v>
      </c>
      <c r="M345" s="122">
        <v>0</v>
      </c>
      <c r="N345" s="122">
        <v>0</v>
      </c>
      <c r="O345" s="122">
        <v>0</v>
      </c>
      <c r="P345" s="122">
        <v>608768</v>
      </c>
      <c r="Q345" s="120">
        <f t="shared" si="95"/>
        <v>608768</v>
      </c>
      <c r="R345" s="138">
        <f t="shared" si="96"/>
        <v>0</v>
      </c>
      <c r="S345" s="120">
        <f t="shared" si="97"/>
        <v>0</v>
      </c>
      <c r="T345" s="120">
        <f t="shared" si="98"/>
        <v>608768</v>
      </c>
      <c r="U345" s="120">
        <f t="shared" si="99"/>
        <v>0</v>
      </c>
      <c r="V345" s="120">
        <f t="shared" si="100"/>
        <v>608768</v>
      </c>
      <c r="W345" s="120">
        <f t="shared" si="101"/>
        <v>608768</v>
      </c>
      <c r="X345" s="120">
        <f t="shared" si="102"/>
        <v>608768</v>
      </c>
    </row>
    <row r="346" spans="1:24" s="65" customFormat="1" ht="12.75" customHeight="1">
      <c r="A346" s="109" t="s">
        <v>4408</v>
      </c>
      <c r="B346" s="47" t="s">
        <v>4409</v>
      </c>
      <c r="C346" s="122">
        <v>0</v>
      </c>
      <c r="D346" s="122">
        <v>0</v>
      </c>
      <c r="E346" s="122">
        <v>0</v>
      </c>
      <c r="F346" s="122">
        <v>0</v>
      </c>
      <c r="G346" s="122">
        <v>0</v>
      </c>
      <c r="H346" s="122">
        <v>0</v>
      </c>
      <c r="I346" s="122">
        <v>0</v>
      </c>
      <c r="J346" s="120">
        <f t="shared" si="94"/>
        <v>0</v>
      </c>
      <c r="K346" s="122">
        <v>0</v>
      </c>
      <c r="L346" s="122">
        <v>0</v>
      </c>
      <c r="M346" s="122">
        <v>0</v>
      </c>
      <c r="N346" s="122">
        <v>0</v>
      </c>
      <c r="O346" s="122">
        <v>0</v>
      </c>
      <c r="P346" s="122">
        <v>0</v>
      </c>
      <c r="Q346" s="120">
        <f t="shared" si="95"/>
        <v>0</v>
      </c>
      <c r="R346" s="138">
        <f t="shared" si="96"/>
        <v>0</v>
      </c>
      <c r="S346" s="120">
        <f t="shared" si="97"/>
        <v>12250</v>
      </c>
      <c r="T346" s="120">
        <f t="shared" si="98"/>
        <v>0</v>
      </c>
      <c r="U346" s="120">
        <f t="shared" si="99"/>
        <v>12250</v>
      </c>
      <c r="V346" s="120">
        <f t="shared" si="100"/>
        <v>0</v>
      </c>
      <c r="W346" s="120">
        <f t="shared" si="101"/>
        <v>0</v>
      </c>
      <c r="X346" s="120">
        <f t="shared" si="102"/>
        <v>-12250</v>
      </c>
    </row>
    <row r="347" spans="1:24" s="65" customFormat="1" ht="12.75" customHeight="1">
      <c r="A347" s="109" t="s">
        <v>4911</v>
      </c>
      <c r="B347" s="47" t="s">
        <v>4912</v>
      </c>
      <c r="C347" s="122">
        <v>0</v>
      </c>
      <c r="D347" s="122">
        <v>0</v>
      </c>
      <c r="E347" s="122">
        <v>0</v>
      </c>
      <c r="F347" s="122">
        <v>0</v>
      </c>
      <c r="G347" s="122">
        <v>0</v>
      </c>
      <c r="H347" s="122">
        <v>0</v>
      </c>
      <c r="I347" s="122">
        <v>0</v>
      </c>
      <c r="J347" s="120">
        <f t="shared" si="94"/>
        <v>0</v>
      </c>
      <c r="K347" s="122">
        <v>0</v>
      </c>
      <c r="L347" s="122">
        <v>0</v>
      </c>
      <c r="M347" s="122">
        <v>0</v>
      </c>
      <c r="N347" s="122">
        <v>0</v>
      </c>
      <c r="O347" s="122">
        <v>0</v>
      </c>
      <c r="P347" s="122">
        <v>7540</v>
      </c>
      <c r="Q347" s="120">
        <f t="shared" si="95"/>
        <v>7540</v>
      </c>
      <c r="R347" s="138">
        <f t="shared" si="96"/>
        <v>0</v>
      </c>
      <c r="S347" s="120">
        <f t="shared" si="97"/>
        <v>0</v>
      </c>
      <c r="T347" s="120">
        <f t="shared" si="98"/>
        <v>7540</v>
      </c>
      <c r="U347" s="120">
        <f t="shared" si="99"/>
        <v>0</v>
      </c>
      <c r="V347" s="120">
        <f t="shared" si="100"/>
        <v>7540</v>
      </c>
      <c r="W347" s="120">
        <f t="shared" si="101"/>
        <v>7540</v>
      </c>
      <c r="X347" s="120">
        <f t="shared" si="102"/>
        <v>7540</v>
      </c>
    </row>
    <row r="348" spans="1:24" s="65" customFormat="1" ht="12.75" customHeight="1">
      <c r="A348" s="109" t="s">
        <v>5312</v>
      </c>
      <c r="B348" s="47" t="s">
        <v>5313</v>
      </c>
      <c r="C348" s="122">
        <v>0</v>
      </c>
      <c r="D348" s="122">
        <v>0</v>
      </c>
      <c r="E348" s="122">
        <v>0</v>
      </c>
      <c r="F348" s="122">
        <v>0</v>
      </c>
      <c r="G348" s="122">
        <v>0</v>
      </c>
      <c r="H348" s="122">
        <v>0</v>
      </c>
      <c r="I348" s="122">
        <v>0</v>
      </c>
      <c r="J348" s="120">
        <f t="shared" si="94"/>
        <v>0</v>
      </c>
      <c r="K348" s="122">
        <v>0</v>
      </c>
      <c r="L348" s="122">
        <v>0</v>
      </c>
      <c r="M348" s="122">
        <v>0</v>
      </c>
      <c r="N348" s="122">
        <v>0</v>
      </c>
      <c r="O348" s="122">
        <v>0</v>
      </c>
      <c r="P348" s="122">
        <v>5940</v>
      </c>
      <c r="Q348" s="120">
        <f t="shared" si="95"/>
        <v>5940</v>
      </c>
      <c r="R348" s="138">
        <f t="shared" si="96"/>
        <v>0</v>
      </c>
      <c r="S348" s="120">
        <f t="shared" si="97"/>
        <v>0</v>
      </c>
      <c r="T348" s="120">
        <f t="shared" si="98"/>
        <v>5940</v>
      </c>
      <c r="U348" s="120">
        <f t="shared" si="99"/>
        <v>0</v>
      </c>
      <c r="V348" s="120">
        <f t="shared" si="100"/>
        <v>5940</v>
      </c>
      <c r="W348" s="120">
        <f t="shared" si="101"/>
        <v>5940</v>
      </c>
      <c r="X348" s="120">
        <f t="shared" si="102"/>
        <v>5940</v>
      </c>
    </row>
    <row r="349" spans="1:24" s="65" customFormat="1" ht="12.75" customHeight="1">
      <c r="A349" s="109" t="s">
        <v>1702</v>
      </c>
      <c r="B349" s="47" t="s">
        <v>559</v>
      </c>
      <c r="C349" s="122">
        <v>0</v>
      </c>
      <c r="D349" s="122">
        <v>0</v>
      </c>
      <c r="E349" s="122">
        <v>504711</v>
      </c>
      <c r="F349" s="122">
        <v>0</v>
      </c>
      <c r="G349" s="122">
        <v>0</v>
      </c>
      <c r="H349" s="122">
        <v>0</v>
      </c>
      <c r="I349" s="122">
        <v>0</v>
      </c>
      <c r="J349" s="120">
        <f t="shared" ref="J349:J351" si="103">SUM(C349:I349)</f>
        <v>504711</v>
      </c>
      <c r="K349" s="122">
        <v>0</v>
      </c>
      <c r="L349" s="122">
        <v>0</v>
      </c>
      <c r="M349" s="122">
        <v>0</v>
      </c>
      <c r="N349" s="122">
        <v>0</v>
      </c>
      <c r="O349" s="122">
        <v>0</v>
      </c>
      <c r="P349" s="122">
        <v>0</v>
      </c>
      <c r="Q349" s="120">
        <f t="shared" ref="Q349:Q351" si="104">SUM(J349:P349)</f>
        <v>504711</v>
      </c>
      <c r="R349" s="138">
        <f t="shared" ref="R349:R351" si="105">V349-Q349</f>
        <v>0</v>
      </c>
      <c r="S349" s="120">
        <f t="shared" si="97"/>
        <v>504711</v>
      </c>
      <c r="T349" s="120">
        <f t="shared" si="98"/>
        <v>0</v>
      </c>
      <c r="U349" s="120">
        <f t="shared" si="99"/>
        <v>0</v>
      </c>
      <c r="V349" s="120">
        <f t="shared" si="100"/>
        <v>504711</v>
      </c>
      <c r="W349" s="120">
        <f t="shared" si="101"/>
        <v>0</v>
      </c>
      <c r="X349" s="120">
        <f t="shared" si="102"/>
        <v>0</v>
      </c>
    </row>
    <row r="350" spans="1:24" s="65" customFormat="1" ht="12.75" customHeight="1">
      <c r="A350" s="109" t="s">
        <v>1703</v>
      </c>
      <c r="B350" s="97" t="s">
        <v>608</v>
      </c>
      <c r="C350" s="122">
        <v>0</v>
      </c>
      <c r="D350" s="122">
        <v>0</v>
      </c>
      <c r="E350" s="122">
        <v>0</v>
      </c>
      <c r="F350" s="122">
        <v>0</v>
      </c>
      <c r="G350" s="122">
        <v>372275.32</v>
      </c>
      <c r="H350" s="122">
        <v>0</v>
      </c>
      <c r="I350" s="122">
        <v>0</v>
      </c>
      <c r="J350" s="120">
        <f t="shared" si="103"/>
        <v>372275.32</v>
      </c>
      <c r="K350" s="122">
        <v>0</v>
      </c>
      <c r="L350" s="122">
        <v>0</v>
      </c>
      <c r="M350" s="122">
        <v>0</v>
      </c>
      <c r="N350" s="122">
        <v>0</v>
      </c>
      <c r="O350" s="122">
        <v>0</v>
      </c>
      <c r="P350" s="122">
        <v>0</v>
      </c>
      <c r="Q350" s="120">
        <f t="shared" si="104"/>
        <v>372275.32</v>
      </c>
      <c r="R350" s="138">
        <f t="shared" si="105"/>
        <v>0</v>
      </c>
      <c r="S350" s="120">
        <f t="shared" si="97"/>
        <v>372275.32</v>
      </c>
      <c r="T350" s="120">
        <f t="shared" si="98"/>
        <v>0</v>
      </c>
      <c r="U350" s="120">
        <f t="shared" si="99"/>
        <v>0</v>
      </c>
      <c r="V350" s="120">
        <f t="shared" si="100"/>
        <v>372275.32</v>
      </c>
      <c r="W350" s="120">
        <f t="shared" si="101"/>
        <v>0</v>
      </c>
      <c r="X350" s="120">
        <f t="shared" si="102"/>
        <v>0</v>
      </c>
    </row>
    <row r="351" spans="1:24" s="65" customFormat="1" ht="12.75" customHeight="1">
      <c r="A351" s="109" t="s">
        <v>3135</v>
      </c>
      <c r="B351" s="163" t="s">
        <v>3366</v>
      </c>
      <c r="C351" s="122">
        <v>0</v>
      </c>
      <c r="D351" s="122">
        <v>0</v>
      </c>
      <c r="E351" s="122">
        <v>0</v>
      </c>
      <c r="F351" s="122">
        <v>0</v>
      </c>
      <c r="G351" s="122">
        <v>0</v>
      </c>
      <c r="H351" s="122">
        <v>0</v>
      </c>
      <c r="I351" s="122">
        <v>0</v>
      </c>
      <c r="J351" s="120">
        <f t="shared" si="103"/>
        <v>0</v>
      </c>
      <c r="K351" s="122">
        <v>0</v>
      </c>
      <c r="L351" s="122">
        <v>0</v>
      </c>
      <c r="M351" s="122">
        <v>0</v>
      </c>
      <c r="N351" s="122">
        <v>1500000</v>
      </c>
      <c r="O351" s="122">
        <v>2000000</v>
      </c>
      <c r="P351" s="122">
        <v>2000000</v>
      </c>
      <c r="Q351" s="120">
        <f t="shared" si="104"/>
        <v>5500000</v>
      </c>
      <c r="R351" s="138">
        <f t="shared" si="105"/>
        <v>0</v>
      </c>
      <c r="S351" s="120">
        <f t="shared" si="97"/>
        <v>3500000</v>
      </c>
      <c r="T351" s="120">
        <f t="shared" si="98"/>
        <v>2000000</v>
      </c>
      <c r="U351" s="120">
        <f t="shared" si="99"/>
        <v>0</v>
      </c>
      <c r="V351" s="120">
        <f t="shared" si="100"/>
        <v>5500000</v>
      </c>
      <c r="W351" s="120">
        <f t="shared" si="101"/>
        <v>5500000</v>
      </c>
      <c r="X351" s="120">
        <f t="shared" si="102"/>
        <v>2000000</v>
      </c>
    </row>
    <row r="352" spans="1:24" ht="23.25">
      <c r="A352" s="55" t="s">
        <v>3306</v>
      </c>
      <c r="B352" s="55"/>
      <c r="C352" s="8"/>
      <c r="D352" s="8"/>
      <c r="E352" s="8"/>
      <c r="F352" s="8"/>
      <c r="G352" s="8"/>
      <c r="H352" s="8"/>
      <c r="I352" s="8"/>
      <c r="J352" s="126"/>
      <c r="K352" s="126"/>
      <c r="L352" s="126"/>
      <c r="M352" s="126"/>
      <c r="N352" s="126"/>
      <c r="O352" s="126"/>
      <c r="P352" s="126"/>
      <c r="Q352" s="8"/>
      <c r="R352" s="5"/>
      <c r="S352" s="4"/>
      <c r="T352" s="4"/>
      <c r="U352" s="127"/>
      <c r="V352" s="128"/>
      <c r="W352" s="128"/>
      <c r="X352" s="4"/>
    </row>
    <row r="353" spans="1:24" ht="44.1" customHeight="1">
      <c r="A353" s="99" t="s">
        <v>3302</v>
      </c>
      <c r="B353" s="56" t="s">
        <v>3966</v>
      </c>
      <c r="C353" s="98" t="s">
        <v>3627</v>
      </c>
      <c r="D353" s="98" t="s">
        <v>3628</v>
      </c>
      <c r="E353" s="98" t="s">
        <v>3629</v>
      </c>
      <c r="F353" s="98" t="s">
        <v>3630</v>
      </c>
      <c r="G353" s="98" t="s">
        <v>3631</v>
      </c>
      <c r="H353" s="98" t="s">
        <v>3632</v>
      </c>
      <c r="I353" s="98" t="s">
        <v>3633</v>
      </c>
      <c r="J353" s="57" t="s">
        <v>343</v>
      </c>
      <c r="K353" s="98" t="s">
        <v>3303</v>
      </c>
      <c r="L353" s="98" t="s">
        <v>3304</v>
      </c>
      <c r="M353" s="98" t="s">
        <v>3305</v>
      </c>
      <c r="N353" s="98" t="s">
        <v>3316</v>
      </c>
      <c r="O353" s="113" t="s">
        <v>4574</v>
      </c>
      <c r="P353" s="113" t="s">
        <v>6433</v>
      </c>
      <c r="Q353" s="58" t="s">
        <v>3357</v>
      </c>
      <c r="R353" s="60" t="s">
        <v>697</v>
      </c>
      <c r="S353" s="112" t="s">
        <v>4949</v>
      </c>
      <c r="T353" s="112" t="s">
        <v>6434</v>
      </c>
      <c r="U353" s="112" t="s">
        <v>6435</v>
      </c>
      <c r="V353" s="112" t="s">
        <v>6436</v>
      </c>
      <c r="W353" s="112" t="s">
        <v>5138</v>
      </c>
      <c r="X353" s="59" t="s">
        <v>6437</v>
      </c>
    </row>
    <row r="354" spans="1:24">
      <c r="A354" s="29"/>
      <c r="B354" s="41" t="s">
        <v>3306</v>
      </c>
      <c r="C354" s="42">
        <f t="shared" ref="C354:V354" si="106">SUM(C355:C355)</f>
        <v>0</v>
      </c>
      <c r="D354" s="42">
        <f t="shared" si="106"/>
        <v>0</v>
      </c>
      <c r="E354" s="42">
        <f t="shared" si="106"/>
        <v>0</v>
      </c>
      <c r="F354" s="42">
        <f t="shared" si="106"/>
        <v>0</v>
      </c>
      <c r="G354" s="42">
        <f t="shared" si="106"/>
        <v>0</v>
      </c>
      <c r="H354" s="42">
        <f t="shared" si="106"/>
        <v>0</v>
      </c>
      <c r="I354" s="42">
        <f t="shared" si="106"/>
        <v>0</v>
      </c>
      <c r="J354" s="129">
        <f t="shared" si="106"/>
        <v>0</v>
      </c>
      <c r="K354" s="129">
        <f t="shared" si="106"/>
        <v>0</v>
      </c>
      <c r="L354" s="129">
        <f t="shared" si="106"/>
        <v>0</v>
      </c>
      <c r="M354" s="129">
        <f t="shared" si="106"/>
        <v>24337825.25</v>
      </c>
      <c r="N354" s="129">
        <f>SUM(N355:N355)</f>
        <v>0</v>
      </c>
      <c r="O354" s="129">
        <f t="shared" si="106"/>
        <v>1853527.5</v>
      </c>
      <c r="P354" s="129">
        <f t="shared" si="106"/>
        <v>14658647.25</v>
      </c>
      <c r="Q354" s="42">
        <f t="shared" si="106"/>
        <v>40850000</v>
      </c>
      <c r="R354" s="42">
        <f t="shared" si="106"/>
        <v>0</v>
      </c>
      <c r="S354" s="42">
        <f>SUM(S355:S355)</f>
        <v>55341352.75</v>
      </c>
      <c r="T354" s="42">
        <f>SUM(T355:T355)</f>
        <v>14658647.25</v>
      </c>
      <c r="U354" s="129">
        <f>SUM(U355:U355)</f>
        <v>29150000</v>
      </c>
      <c r="V354" s="129">
        <f t="shared" si="106"/>
        <v>40850000</v>
      </c>
      <c r="W354" s="129">
        <f>SUM(W355:W355)</f>
        <v>40850000</v>
      </c>
      <c r="X354" s="42">
        <f>SUM(X355:X355)</f>
        <v>-14491352.75</v>
      </c>
    </row>
    <row r="355" spans="1:24" s="65" customFormat="1" ht="12.75" customHeight="1">
      <c r="A355" s="109" t="s">
        <v>1680</v>
      </c>
      <c r="B355" s="47" t="s">
        <v>389</v>
      </c>
      <c r="C355" s="122">
        <v>0</v>
      </c>
      <c r="D355" s="122">
        <v>0</v>
      </c>
      <c r="E355" s="122">
        <v>0</v>
      </c>
      <c r="F355" s="122">
        <v>0</v>
      </c>
      <c r="G355" s="122">
        <v>0</v>
      </c>
      <c r="H355" s="122">
        <v>0</v>
      </c>
      <c r="I355" s="122">
        <v>0</v>
      </c>
      <c r="J355" s="120">
        <f t="shared" ref="J355" si="107">SUM(C355:I355)</f>
        <v>0</v>
      </c>
      <c r="K355" s="122">
        <v>0</v>
      </c>
      <c r="L355" s="122">
        <v>0</v>
      </c>
      <c r="M355" s="122">
        <v>24337825.25</v>
      </c>
      <c r="N355" s="122">
        <v>0</v>
      </c>
      <c r="O355" s="122">
        <v>1853527.5</v>
      </c>
      <c r="P355" s="122">
        <v>14658647.25</v>
      </c>
      <c r="Q355" s="120">
        <f t="shared" ref="Q355" si="108">SUM(J355:P355)</f>
        <v>40850000</v>
      </c>
      <c r="R355" s="138">
        <f>V355-Q355</f>
        <v>0</v>
      </c>
      <c r="S355" s="120">
        <f>VLOOKUP(A355,pasbalact,3,FALSE)</f>
        <v>55341352.75</v>
      </c>
      <c r="T355" s="120">
        <f>VLOOKUP(A355,pasbalact,5,FALSE)</f>
        <v>14658647.25</v>
      </c>
      <c r="U355" s="120">
        <f>VLOOKUP(A355,pasbalact,4,FALSE)</f>
        <v>29150000</v>
      </c>
      <c r="V355" s="120">
        <f>VLOOKUP(A355,pasbalact,7,FALSE)</f>
        <v>40850000</v>
      </c>
      <c r="W355" s="120">
        <f t="shared" ref="W355" si="109">SUM(K355:P355)</f>
        <v>40850000</v>
      </c>
      <c r="X355" s="120">
        <f t="shared" ref="X355" si="110">VLOOKUP(A355,pasbalact,6,FALSE)</f>
        <v>-14491352.75</v>
      </c>
    </row>
    <row r="356" spans="1:24" ht="23.25">
      <c r="A356" s="55" t="s">
        <v>3362</v>
      </c>
      <c r="B356" s="55"/>
      <c r="C356" s="8"/>
      <c r="D356" s="8"/>
      <c r="E356" s="8"/>
      <c r="F356" s="8"/>
      <c r="G356" s="8"/>
      <c r="H356" s="8"/>
      <c r="I356" s="8"/>
      <c r="J356" s="126"/>
      <c r="K356" s="126"/>
      <c r="L356" s="126"/>
      <c r="M356" s="126"/>
      <c r="N356" s="126"/>
      <c r="O356" s="126"/>
      <c r="P356" s="126"/>
      <c r="Q356" s="8"/>
      <c r="R356" s="5"/>
      <c r="S356" s="4"/>
      <c r="T356" s="4"/>
      <c r="U356" s="127"/>
      <c r="V356" s="128"/>
      <c r="W356" s="128"/>
      <c r="X356" s="4"/>
    </row>
    <row r="357" spans="1:24" ht="44.1" customHeight="1">
      <c r="A357" s="99" t="s">
        <v>3302</v>
      </c>
      <c r="B357" s="56" t="s">
        <v>3966</v>
      </c>
      <c r="C357" s="98" t="s">
        <v>3627</v>
      </c>
      <c r="D357" s="98" t="s">
        <v>3628</v>
      </c>
      <c r="E357" s="98" t="s">
        <v>3629</v>
      </c>
      <c r="F357" s="98" t="s">
        <v>3630</v>
      </c>
      <c r="G357" s="98" t="s">
        <v>3631</v>
      </c>
      <c r="H357" s="98" t="s">
        <v>3632</v>
      </c>
      <c r="I357" s="98" t="s">
        <v>3633</v>
      </c>
      <c r="J357" s="57" t="s">
        <v>343</v>
      </c>
      <c r="K357" s="98" t="s">
        <v>3303</v>
      </c>
      <c r="L357" s="98" t="s">
        <v>3304</v>
      </c>
      <c r="M357" s="98" t="s">
        <v>3305</v>
      </c>
      <c r="N357" s="98" t="s">
        <v>3316</v>
      </c>
      <c r="O357" s="113" t="s">
        <v>4574</v>
      </c>
      <c r="P357" s="113" t="s">
        <v>6433</v>
      </c>
      <c r="Q357" s="58" t="s">
        <v>3357</v>
      </c>
      <c r="R357" s="60" t="s">
        <v>697</v>
      </c>
      <c r="S357" s="112" t="s">
        <v>4949</v>
      </c>
      <c r="T357" s="112" t="s">
        <v>6434</v>
      </c>
      <c r="U357" s="112" t="s">
        <v>6435</v>
      </c>
      <c r="V357" s="112" t="s">
        <v>6436</v>
      </c>
      <c r="W357" s="112" t="s">
        <v>5138</v>
      </c>
      <c r="X357" s="59" t="s">
        <v>6437</v>
      </c>
    </row>
    <row r="358" spans="1:24">
      <c r="A358" s="30"/>
      <c r="B358" s="43" t="s">
        <v>3362</v>
      </c>
      <c r="C358" s="44">
        <f>SUM(C359)</f>
        <v>0</v>
      </c>
      <c r="D358" s="44">
        <f t="shared" ref="D358:V358" si="111">SUM(D359)</f>
        <v>0</v>
      </c>
      <c r="E358" s="44">
        <f t="shared" si="111"/>
        <v>0</v>
      </c>
      <c r="F358" s="44">
        <f t="shared" si="111"/>
        <v>0</v>
      </c>
      <c r="G358" s="44">
        <f t="shared" si="111"/>
        <v>0</v>
      </c>
      <c r="H358" s="44">
        <f t="shared" si="111"/>
        <v>0</v>
      </c>
      <c r="I358" s="44">
        <f t="shared" si="111"/>
        <v>0</v>
      </c>
      <c r="J358" s="130">
        <f t="shared" si="111"/>
        <v>0</v>
      </c>
      <c r="K358" s="130">
        <f t="shared" si="111"/>
        <v>0</v>
      </c>
      <c r="L358" s="130">
        <f t="shared" si="111"/>
        <v>26724300</v>
      </c>
      <c r="M358" s="130">
        <f t="shared" si="111"/>
        <v>0</v>
      </c>
      <c r="N358" s="130">
        <f>SUM(N359)</f>
        <v>0</v>
      </c>
      <c r="O358" s="130">
        <f t="shared" si="111"/>
        <v>0</v>
      </c>
      <c r="P358" s="130">
        <f t="shared" si="111"/>
        <v>0</v>
      </c>
      <c r="Q358" s="44">
        <f t="shared" si="111"/>
        <v>26724300</v>
      </c>
      <c r="R358" s="44">
        <f t="shared" si="111"/>
        <v>0</v>
      </c>
      <c r="S358" s="44">
        <f>SUM(S359)</f>
        <v>26724300</v>
      </c>
      <c r="T358" s="44">
        <f>SUM(T359)</f>
        <v>0</v>
      </c>
      <c r="U358" s="130">
        <f>SUM(U359)</f>
        <v>0</v>
      </c>
      <c r="V358" s="130">
        <f t="shared" si="111"/>
        <v>26724300</v>
      </c>
      <c r="W358" s="130">
        <f>SUM(W359)</f>
        <v>26724300</v>
      </c>
      <c r="X358" s="44">
        <f>SUM(X359)</f>
        <v>0</v>
      </c>
    </row>
    <row r="359" spans="1:24" s="65" customFormat="1" ht="12.75" customHeight="1">
      <c r="A359" s="109" t="s">
        <v>1545</v>
      </c>
      <c r="B359" s="47" t="s">
        <v>509</v>
      </c>
      <c r="C359" s="122">
        <v>0</v>
      </c>
      <c r="D359" s="122">
        <v>0</v>
      </c>
      <c r="E359" s="122">
        <v>0</v>
      </c>
      <c r="F359" s="122">
        <v>0</v>
      </c>
      <c r="G359" s="122">
        <v>0</v>
      </c>
      <c r="H359" s="122">
        <v>0</v>
      </c>
      <c r="I359" s="122">
        <v>0</v>
      </c>
      <c r="J359" s="120">
        <f t="shared" ref="J359" si="112">SUM(C359:I359)</f>
        <v>0</v>
      </c>
      <c r="K359" s="122">
        <v>0</v>
      </c>
      <c r="L359" s="122">
        <v>26724300</v>
      </c>
      <c r="M359" s="122">
        <v>0</v>
      </c>
      <c r="N359" s="122">
        <v>0</v>
      </c>
      <c r="O359" s="122">
        <v>0</v>
      </c>
      <c r="P359" s="122">
        <v>0</v>
      </c>
      <c r="Q359" s="120">
        <f t="shared" ref="Q359" si="113">SUM(J359:P359)</f>
        <v>26724300</v>
      </c>
      <c r="R359" s="138">
        <f>V359-Q359</f>
        <v>0</v>
      </c>
      <c r="S359" s="120">
        <f>VLOOKUP(A359,pasbalact,3,FALSE)</f>
        <v>26724300</v>
      </c>
      <c r="T359" s="120">
        <f>VLOOKUP(A359,pasbalact,5,FALSE)</f>
        <v>0</v>
      </c>
      <c r="U359" s="120">
        <f>VLOOKUP(A359,pasbalact,4,FALSE)</f>
        <v>0</v>
      </c>
      <c r="V359" s="120">
        <f>VLOOKUP(A359,pasbalact,7,FALSE)</f>
        <v>26724300</v>
      </c>
      <c r="W359" s="120">
        <f t="shared" ref="W359" si="114">SUM(K359:P359)</f>
        <v>26724300</v>
      </c>
      <c r="X359" s="120">
        <f t="shared" ref="X359" si="115">VLOOKUP(A359,pasbalact,6,FALSE)</f>
        <v>0</v>
      </c>
    </row>
    <row r="360" spans="1:24" ht="23.25">
      <c r="A360" s="55" t="s">
        <v>3358</v>
      </c>
      <c r="B360" s="55"/>
      <c r="C360" s="8"/>
      <c r="D360" s="8"/>
      <c r="E360" s="8"/>
      <c r="F360" s="8"/>
      <c r="G360" s="8"/>
      <c r="H360" s="8"/>
      <c r="I360" s="8"/>
      <c r="J360" s="126"/>
      <c r="K360" s="126"/>
      <c r="L360" s="126"/>
      <c r="M360" s="126"/>
      <c r="N360" s="126"/>
      <c r="O360" s="126"/>
      <c r="P360" s="126"/>
      <c r="Q360" s="8"/>
      <c r="R360" s="5"/>
      <c r="S360" s="4"/>
      <c r="T360" s="4"/>
      <c r="U360" s="127"/>
      <c r="V360" s="128"/>
      <c r="W360" s="128"/>
      <c r="X360" s="4"/>
    </row>
    <row r="361" spans="1:24" ht="44.1" customHeight="1">
      <c r="A361" s="99" t="s">
        <v>3302</v>
      </c>
      <c r="B361" s="56" t="s">
        <v>3966</v>
      </c>
      <c r="C361" s="98" t="s">
        <v>3627</v>
      </c>
      <c r="D361" s="98" t="s">
        <v>3628</v>
      </c>
      <c r="E361" s="98" t="s">
        <v>3629</v>
      </c>
      <c r="F361" s="98" t="s">
        <v>3630</v>
      </c>
      <c r="G361" s="98" t="s">
        <v>3631</v>
      </c>
      <c r="H361" s="98" t="s">
        <v>3632</v>
      </c>
      <c r="I361" s="98" t="s">
        <v>3633</v>
      </c>
      <c r="J361" s="57" t="s">
        <v>343</v>
      </c>
      <c r="K361" s="98" t="s">
        <v>3303</v>
      </c>
      <c r="L361" s="98" t="s">
        <v>3304</v>
      </c>
      <c r="M361" s="98" t="s">
        <v>3305</v>
      </c>
      <c r="N361" s="98" t="s">
        <v>3316</v>
      </c>
      <c r="O361" s="113" t="s">
        <v>4574</v>
      </c>
      <c r="P361" s="113" t="s">
        <v>6433</v>
      </c>
      <c r="Q361" s="58" t="s">
        <v>3357</v>
      </c>
      <c r="R361" s="60" t="s">
        <v>697</v>
      </c>
      <c r="S361" s="112" t="s">
        <v>4949</v>
      </c>
      <c r="T361" s="112" t="s">
        <v>6434</v>
      </c>
      <c r="U361" s="112" t="s">
        <v>6435</v>
      </c>
      <c r="V361" s="112" t="s">
        <v>6436</v>
      </c>
      <c r="W361" s="112" t="s">
        <v>5138</v>
      </c>
      <c r="X361" s="59" t="s">
        <v>6437</v>
      </c>
    </row>
    <row r="362" spans="1:24" s="65" customFormat="1">
      <c r="A362" s="68"/>
      <c r="B362" s="69" t="s">
        <v>3358</v>
      </c>
      <c r="C362" s="70">
        <f t="shared" ref="C362:V362" si="116">SUM(C363:C380)</f>
        <v>0</v>
      </c>
      <c r="D362" s="70">
        <f t="shared" si="116"/>
        <v>0</v>
      </c>
      <c r="E362" s="70">
        <f t="shared" si="116"/>
        <v>0</v>
      </c>
      <c r="F362" s="70">
        <f t="shared" si="116"/>
        <v>0</v>
      </c>
      <c r="G362" s="70">
        <f t="shared" si="116"/>
        <v>0</v>
      </c>
      <c r="H362" s="70">
        <f t="shared" si="116"/>
        <v>0</v>
      </c>
      <c r="I362" s="70">
        <f t="shared" si="116"/>
        <v>0</v>
      </c>
      <c r="J362" s="131">
        <f t="shared" si="116"/>
        <v>0</v>
      </c>
      <c r="K362" s="131">
        <f t="shared" si="116"/>
        <v>0</v>
      </c>
      <c r="L362" s="131">
        <f t="shared" si="116"/>
        <v>0</v>
      </c>
      <c r="M362" s="131">
        <f t="shared" si="116"/>
        <v>0</v>
      </c>
      <c r="N362" s="131">
        <f>SUM(N363:N380)</f>
        <v>0</v>
      </c>
      <c r="O362" s="131">
        <f t="shared" si="116"/>
        <v>2755171.67</v>
      </c>
      <c r="P362" s="131">
        <f t="shared" si="116"/>
        <v>7748885.0700000003</v>
      </c>
      <c r="Q362" s="70">
        <f t="shared" si="116"/>
        <v>10504056.74</v>
      </c>
      <c r="R362" s="70">
        <f t="shared" si="116"/>
        <v>0</v>
      </c>
      <c r="S362" s="70">
        <f>SUM(S363:S380)</f>
        <v>6216661.9100000001</v>
      </c>
      <c r="T362" s="70">
        <f>SUM(T363:T380)</f>
        <v>156681821.51999998</v>
      </c>
      <c r="U362" s="131">
        <f>SUM(U363:U380)</f>
        <v>152394426.69</v>
      </c>
      <c r="V362" s="131">
        <f t="shared" si="116"/>
        <v>10504056.74</v>
      </c>
      <c r="W362" s="131">
        <f t="shared" ref="W362" si="117">SUM(W363:W380)</f>
        <v>10504056.74</v>
      </c>
      <c r="X362" s="70">
        <f>SUM(X363:X380)</f>
        <v>4287394.83</v>
      </c>
    </row>
    <row r="363" spans="1:24" s="65" customFormat="1" ht="12.75" customHeight="1">
      <c r="A363" s="109" t="s">
        <v>915</v>
      </c>
      <c r="B363" s="47" t="s">
        <v>3371</v>
      </c>
      <c r="C363" s="122">
        <v>0</v>
      </c>
      <c r="D363" s="122">
        <v>0</v>
      </c>
      <c r="E363" s="122">
        <v>0</v>
      </c>
      <c r="F363" s="122">
        <v>0</v>
      </c>
      <c r="G363" s="122">
        <v>0</v>
      </c>
      <c r="H363" s="122">
        <v>0</v>
      </c>
      <c r="I363" s="122">
        <v>0</v>
      </c>
      <c r="J363" s="120">
        <f t="shared" ref="J363:J380" si="118">SUM(C363:I363)</f>
        <v>0</v>
      </c>
      <c r="K363" s="122">
        <v>0</v>
      </c>
      <c r="L363" s="122">
        <v>0</v>
      </c>
      <c r="M363" s="122">
        <v>0</v>
      </c>
      <c r="N363" s="122">
        <v>0</v>
      </c>
      <c r="O363" s="122">
        <v>1575604.78</v>
      </c>
      <c r="P363" s="122">
        <v>63173.419999999925</v>
      </c>
      <c r="Q363" s="120">
        <f t="shared" ref="Q363:Q380" si="119">SUM(J363:P363)</f>
        <v>1638778.2</v>
      </c>
      <c r="R363" s="138">
        <f t="shared" ref="R363:R380" si="120">V363-Q363</f>
        <v>0</v>
      </c>
      <c r="S363" s="120">
        <f t="shared" ref="S363:S380" si="121">VLOOKUP(A363,pasbalact,3,FALSE)</f>
        <v>1575604.79</v>
      </c>
      <c r="T363" s="120">
        <f t="shared" ref="T363:T380" si="122">VLOOKUP(A363,pasbalact,5,FALSE)</f>
        <v>63173.440000000002</v>
      </c>
      <c r="U363" s="120">
        <f t="shared" ref="U363:U380" si="123">VLOOKUP(A363,pasbalact,4,FALSE)</f>
        <v>0.03</v>
      </c>
      <c r="V363" s="120">
        <f t="shared" ref="V363:V380" si="124">VLOOKUP(A363,pasbalact,7,FALSE)</f>
        <v>1638778.2</v>
      </c>
      <c r="W363" s="120">
        <f t="shared" ref="W363:W380" si="125">SUM(K363:P363)</f>
        <v>1638778.2</v>
      </c>
      <c r="X363" s="120">
        <f t="shared" ref="X363:X380" si="126">VLOOKUP(A363,pasbalact,6,FALSE)</f>
        <v>63173.41</v>
      </c>
    </row>
    <row r="364" spans="1:24" s="65" customFormat="1" ht="12.75" customHeight="1">
      <c r="A364" s="109" t="s">
        <v>917</v>
      </c>
      <c r="B364" s="47" t="s">
        <v>3383</v>
      </c>
      <c r="C364" s="122">
        <v>0</v>
      </c>
      <c r="D364" s="122">
        <v>0</v>
      </c>
      <c r="E364" s="122">
        <v>0</v>
      </c>
      <c r="F364" s="122">
        <v>0</v>
      </c>
      <c r="G364" s="122">
        <v>0</v>
      </c>
      <c r="H364" s="122">
        <v>0</v>
      </c>
      <c r="I364" s="122">
        <v>0</v>
      </c>
      <c r="J364" s="120">
        <f t="shared" si="118"/>
        <v>0</v>
      </c>
      <c r="K364" s="122">
        <v>0</v>
      </c>
      <c r="L364" s="122">
        <v>0</v>
      </c>
      <c r="M364" s="122">
        <v>0</v>
      </c>
      <c r="N364" s="122">
        <v>0</v>
      </c>
      <c r="O364" s="122">
        <v>0</v>
      </c>
      <c r="P364" s="122">
        <v>7259.18</v>
      </c>
      <c r="Q364" s="120">
        <f t="shared" si="119"/>
        <v>7259.18</v>
      </c>
      <c r="R364" s="138">
        <f t="shared" si="120"/>
        <v>0</v>
      </c>
      <c r="S364" s="120">
        <f t="shared" si="121"/>
        <v>7259.18</v>
      </c>
      <c r="T364" s="120">
        <f t="shared" si="122"/>
        <v>0</v>
      </c>
      <c r="U364" s="120">
        <f t="shared" si="123"/>
        <v>0</v>
      </c>
      <c r="V364" s="120">
        <f t="shared" si="124"/>
        <v>7259.18</v>
      </c>
      <c r="W364" s="120">
        <f t="shared" si="125"/>
        <v>7259.18</v>
      </c>
      <c r="X364" s="120">
        <f t="shared" si="126"/>
        <v>0</v>
      </c>
    </row>
    <row r="365" spans="1:24" s="65" customFormat="1" ht="12.75" customHeight="1">
      <c r="A365" s="109" t="s">
        <v>919</v>
      </c>
      <c r="B365" s="47" t="s">
        <v>3374</v>
      </c>
      <c r="C365" s="122">
        <v>0</v>
      </c>
      <c r="D365" s="122">
        <v>0</v>
      </c>
      <c r="E365" s="122">
        <v>0</v>
      </c>
      <c r="F365" s="122">
        <v>0</v>
      </c>
      <c r="G365" s="122">
        <v>0</v>
      </c>
      <c r="H365" s="122">
        <v>0</v>
      </c>
      <c r="I365" s="122">
        <v>0</v>
      </c>
      <c r="J365" s="120">
        <f t="shared" si="118"/>
        <v>0</v>
      </c>
      <c r="K365" s="122">
        <v>0</v>
      </c>
      <c r="L365" s="122">
        <v>0</v>
      </c>
      <c r="M365" s="122">
        <v>0</v>
      </c>
      <c r="N365" s="122">
        <v>0</v>
      </c>
      <c r="O365" s="122">
        <v>-90</v>
      </c>
      <c r="P365" s="122">
        <v>0</v>
      </c>
      <c r="Q365" s="120">
        <f t="shared" si="119"/>
        <v>-90</v>
      </c>
      <c r="R365" s="138">
        <f t="shared" si="120"/>
        <v>0</v>
      </c>
      <c r="S365" s="120">
        <f t="shared" si="121"/>
        <v>-90</v>
      </c>
      <c r="T365" s="120">
        <f t="shared" si="122"/>
        <v>0</v>
      </c>
      <c r="U365" s="120">
        <f t="shared" si="123"/>
        <v>0</v>
      </c>
      <c r="V365" s="120">
        <f t="shared" si="124"/>
        <v>-90</v>
      </c>
      <c r="W365" s="120">
        <f t="shared" si="125"/>
        <v>-90</v>
      </c>
      <c r="X365" s="120">
        <f t="shared" si="126"/>
        <v>0</v>
      </c>
    </row>
    <row r="366" spans="1:24" s="65" customFormat="1" ht="12.75" customHeight="1">
      <c r="A366" s="109" t="s">
        <v>921</v>
      </c>
      <c r="B366" s="47" t="s">
        <v>922</v>
      </c>
      <c r="C366" s="122">
        <v>0</v>
      </c>
      <c r="D366" s="122">
        <v>0</v>
      </c>
      <c r="E366" s="122">
        <v>0</v>
      </c>
      <c r="F366" s="122">
        <v>0</v>
      </c>
      <c r="G366" s="122">
        <v>0</v>
      </c>
      <c r="H366" s="122">
        <v>0</v>
      </c>
      <c r="I366" s="122">
        <v>0</v>
      </c>
      <c r="J366" s="120">
        <f t="shared" si="118"/>
        <v>0</v>
      </c>
      <c r="K366" s="122">
        <v>0</v>
      </c>
      <c r="L366" s="122">
        <v>0</v>
      </c>
      <c r="M366" s="122">
        <v>0</v>
      </c>
      <c r="N366" s="122">
        <v>0</v>
      </c>
      <c r="O366" s="122">
        <v>61463.25</v>
      </c>
      <c r="P366" s="122">
        <v>0</v>
      </c>
      <c r="Q366" s="120">
        <f t="shared" si="119"/>
        <v>61463.25</v>
      </c>
      <c r="R366" s="138">
        <f t="shared" si="120"/>
        <v>0</v>
      </c>
      <c r="S366" s="120">
        <f t="shared" si="121"/>
        <v>61463.25</v>
      </c>
      <c r="T366" s="120">
        <f t="shared" si="122"/>
        <v>0</v>
      </c>
      <c r="U366" s="120">
        <f t="shared" si="123"/>
        <v>0</v>
      </c>
      <c r="V366" s="120">
        <f t="shared" si="124"/>
        <v>61463.25</v>
      </c>
      <c r="W366" s="120">
        <f t="shared" si="125"/>
        <v>61463.25</v>
      </c>
      <c r="X366" s="120">
        <f t="shared" si="126"/>
        <v>0</v>
      </c>
    </row>
    <row r="367" spans="1:24" s="65" customFormat="1" ht="12.75" customHeight="1">
      <c r="A367" s="109" t="s">
        <v>923</v>
      </c>
      <c r="B367" s="47" t="s">
        <v>3375</v>
      </c>
      <c r="C367" s="122">
        <v>0</v>
      </c>
      <c r="D367" s="122">
        <v>0</v>
      </c>
      <c r="E367" s="122">
        <v>0</v>
      </c>
      <c r="F367" s="122">
        <v>0</v>
      </c>
      <c r="G367" s="122">
        <v>0</v>
      </c>
      <c r="H367" s="122">
        <v>0</v>
      </c>
      <c r="I367" s="122">
        <v>0</v>
      </c>
      <c r="J367" s="120">
        <f t="shared" si="118"/>
        <v>0</v>
      </c>
      <c r="K367" s="122">
        <v>0</v>
      </c>
      <c r="L367" s="122">
        <v>0</v>
      </c>
      <c r="M367" s="122">
        <v>0</v>
      </c>
      <c r="N367" s="122">
        <v>0</v>
      </c>
      <c r="O367" s="122">
        <v>-312865.18</v>
      </c>
      <c r="P367" s="122">
        <v>0</v>
      </c>
      <c r="Q367" s="120">
        <f t="shared" si="119"/>
        <v>-312865.18</v>
      </c>
      <c r="R367" s="138">
        <f t="shared" si="120"/>
        <v>0</v>
      </c>
      <c r="S367" s="120">
        <f t="shared" si="121"/>
        <v>-312865.18</v>
      </c>
      <c r="T367" s="120">
        <f t="shared" si="122"/>
        <v>0</v>
      </c>
      <c r="U367" s="120">
        <f t="shared" si="123"/>
        <v>0</v>
      </c>
      <c r="V367" s="120">
        <f t="shared" si="124"/>
        <v>-312865.18</v>
      </c>
      <c r="W367" s="120">
        <f t="shared" si="125"/>
        <v>-312865.18</v>
      </c>
      <c r="X367" s="120">
        <f t="shared" si="126"/>
        <v>0</v>
      </c>
    </row>
    <row r="368" spans="1:24" s="65" customFormat="1" ht="12.75" customHeight="1">
      <c r="A368" s="109" t="s">
        <v>925</v>
      </c>
      <c r="B368" s="47" t="s">
        <v>3376</v>
      </c>
      <c r="C368" s="122">
        <v>0</v>
      </c>
      <c r="D368" s="122">
        <v>0</v>
      </c>
      <c r="E368" s="122">
        <v>0</v>
      </c>
      <c r="F368" s="122">
        <v>0</v>
      </c>
      <c r="G368" s="122">
        <v>0</v>
      </c>
      <c r="H368" s="122">
        <v>0</v>
      </c>
      <c r="I368" s="122">
        <v>0</v>
      </c>
      <c r="J368" s="120">
        <f t="shared" si="118"/>
        <v>0</v>
      </c>
      <c r="K368" s="122">
        <v>0</v>
      </c>
      <c r="L368" s="122">
        <v>0</v>
      </c>
      <c r="M368" s="122">
        <v>0</v>
      </c>
      <c r="N368" s="122">
        <v>0</v>
      </c>
      <c r="O368" s="122">
        <v>68793.929999999993</v>
      </c>
      <c r="P368" s="122">
        <v>0</v>
      </c>
      <c r="Q368" s="120">
        <f t="shared" si="119"/>
        <v>68793.929999999993</v>
      </c>
      <c r="R368" s="138">
        <f t="shared" si="120"/>
        <v>0</v>
      </c>
      <c r="S368" s="120">
        <f t="shared" si="121"/>
        <v>68793.929999999993</v>
      </c>
      <c r="T368" s="120">
        <f t="shared" si="122"/>
        <v>0</v>
      </c>
      <c r="U368" s="120">
        <f t="shared" si="123"/>
        <v>0</v>
      </c>
      <c r="V368" s="120">
        <f t="shared" si="124"/>
        <v>68793.929999999993</v>
      </c>
      <c r="W368" s="120">
        <f t="shared" si="125"/>
        <v>68793.929999999993</v>
      </c>
      <c r="X368" s="120">
        <f t="shared" si="126"/>
        <v>0</v>
      </c>
    </row>
    <row r="369" spans="1:24" s="65" customFormat="1" ht="12.75" customHeight="1">
      <c r="A369" s="109" t="s">
        <v>4861</v>
      </c>
      <c r="B369" s="47" t="s">
        <v>4862</v>
      </c>
      <c r="C369" s="122">
        <v>0</v>
      </c>
      <c r="D369" s="122">
        <v>0</v>
      </c>
      <c r="E369" s="122">
        <v>0</v>
      </c>
      <c r="F369" s="122">
        <v>0</v>
      </c>
      <c r="G369" s="122">
        <v>0</v>
      </c>
      <c r="H369" s="122">
        <v>0</v>
      </c>
      <c r="I369" s="122">
        <v>0</v>
      </c>
      <c r="J369" s="120">
        <f t="shared" si="118"/>
        <v>0</v>
      </c>
      <c r="K369" s="122">
        <v>0</v>
      </c>
      <c r="L369" s="122">
        <v>0</v>
      </c>
      <c r="M369" s="122">
        <v>0</v>
      </c>
      <c r="N369" s="122">
        <v>0</v>
      </c>
      <c r="O369" s="122">
        <v>0</v>
      </c>
      <c r="P369" s="122">
        <v>764000</v>
      </c>
      <c r="Q369" s="120">
        <f t="shared" si="119"/>
        <v>764000</v>
      </c>
      <c r="R369" s="138">
        <f t="shared" si="120"/>
        <v>0</v>
      </c>
      <c r="S369" s="120">
        <f t="shared" si="121"/>
        <v>0</v>
      </c>
      <c r="T369" s="120">
        <f t="shared" si="122"/>
        <v>764000</v>
      </c>
      <c r="U369" s="120">
        <f t="shared" si="123"/>
        <v>0</v>
      </c>
      <c r="V369" s="120">
        <f t="shared" si="124"/>
        <v>764000</v>
      </c>
      <c r="W369" s="120">
        <f t="shared" si="125"/>
        <v>764000</v>
      </c>
      <c r="X369" s="120">
        <f t="shared" si="126"/>
        <v>764000</v>
      </c>
    </row>
    <row r="370" spans="1:24" s="65" customFormat="1" ht="12.75" customHeight="1">
      <c r="A370" s="109" t="s">
        <v>927</v>
      </c>
      <c r="B370" s="115" t="s">
        <v>3377</v>
      </c>
      <c r="C370" s="122">
        <v>0</v>
      </c>
      <c r="D370" s="122">
        <v>0</v>
      </c>
      <c r="E370" s="122">
        <v>0</v>
      </c>
      <c r="F370" s="122">
        <v>0</v>
      </c>
      <c r="G370" s="122">
        <v>0</v>
      </c>
      <c r="H370" s="122">
        <v>0</v>
      </c>
      <c r="I370" s="122">
        <v>0</v>
      </c>
      <c r="J370" s="120">
        <f t="shared" si="118"/>
        <v>0</v>
      </c>
      <c r="K370" s="122">
        <v>0</v>
      </c>
      <c r="L370" s="122">
        <v>0</v>
      </c>
      <c r="M370" s="122">
        <v>0</v>
      </c>
      <c r="N370" s="122">
        <v>0</v>
      </c>
      <c r="O370" s="122">
        <v>3020</v>
      </c>
      <c r="P370" s="122">
        <v>0</v>
      </c>
      <c r="Q370" s="120">
        <f t="shared" si="119"/>
        <v>3020</v>
      </c>
      <c r="R370" s="138">
        <f t="shared" si="120"/>
        <v>0</v>
      </c>
      <c r="S370" s="120">
        <f t="shared" si="121"/>
        <v>3020</v>
      </c>
      <c r="T370" s="120">
        <f t="shared" si="122"/>
        <v>0</v>
      </c>
      <c r="U370" s="120">
        <f t="shared" si="123"/>
        <v>0</v>
      </c>
      <c r="V370" s="120">
        <f t="shared" si="124"/>
        <v>3020</v>
      </c>
      <c r="W370" s="120">
        <f t="shared" si="125"/>
        <v>3020</v>
      </c>
      <c r="X370" s="120">
        <f t="shared" si="126"/>
        <v>0</v>
      </c>
    </row>
    <row r="371" spans="1:24" s="65" customFormat="1" ht="12.75" customHeight="1">
      <c r="A371" s="109" t="s">
        <v>929</v>
      </c>
      <c r="B371" s="47" t="s">
        <v>3378</v>
      </c>
      <c r="C371" s="122">
        <v>0</v>
      </c>
      <c r="D371" s="122">
        <v>0</v>
      </c>
      <c r="E371" s="122">
        <v>0</v>
      </c>
      <c r="F371" s="122">
        <v>0</v>
      </c>
      <c r="G371" s="122">
        <v>0</v>
      </c>
      <c r="H371" s="122">
        <v>0</v>
      </c>
      <c r="I371" s="122">
        <v>0</v>
      </c>
      <c r="J371" s="120">
        <f t="shared" si="118"/>
        <v>0</v>
      </c>
      <c r="K371" s="122">
        <v>0</v>
      </c>
      <c r="L371" s="122">
        <v>0</v>
      </c>
      <c r="M371" s="122">
        <v>0</v>
      </c>
      <c r="N371" s="122">
        <v>0</v>
      </c>
      <c r="O371" s="122">
        <v>32926.720000000001</v>
      </c>
      <c r="P371" s="122">
        <v>0</v>
      </c>
      <c r="Q371" s="120">
        <f t="shared" si="119"/>
        <v>32926.720000000001</v>
      </c>
      <c r="R371" s="138">
        <f t="shared" si="120"/>
        <v>0</v>
      </c>
      <c r="S371" s="120">
        <f t="shared" si="121"/>
        <v>32926.720000000001</v>
      </c>
      <c r="T371" s="120">
        <f t="shared" si="122"/>
        <v>0</v>
      </c>
      <c r="U371" s="120">
        <f t="shared" si="123"/>
        <v>0</v>
      </c>
      <c r="V371" s="120">
        <f t="shared" si="124"/>
        <v>32926.720000000001</v>
      </c>
      <c r="W371" s="120">
        <f t="shared" si="125"/>
        <v>32926.720000000001</v>
      </c>
      <c r="X371" s="120">
        <f t="shared" si="126"/>
        <v>0</v>
      </c>
    </row>
    <row r="372" spans="1:24" s="65" customFormat="1" ht="12.75" customHeight="1">
      <c r="A372" s="109" t="s">
        <v>931</v>
      </c>
      <c r="B372" s="97" t="s">
        <v>3379</v>
      </c>
      <c r="C372" s="122">
        <v>0</v>
      </c>
      <c r="D372" s="122">
        <v>0</v>
      </c>
      <c r="E372" s="122">
        <v>0</v>
      </c>
      <c r="F372" s="122">
        <v>0</v>
      </c>
      <c r="G372" s="122">
        <v>0</v>
      </c>
      <c r="H372" s="122">
        <v>0</v>
      </c>
      <c r="I372" s="122">
        <v>0</v>
      </c>
      <c r="J372" s="120">
        <f t="shared" si="118"/>
        <v>0</v>
      </c>
      <c r="K372" s="122">
        <v>0</v>
      </c>
      <c r="L372" s="122">
        <v>0</v>
      </c>
      <c r="M372" s="122">
        <v>0</v>
      </c>
      <c r="N372" s="122">
        <v>0</v>
      </c>
      <c r="O372" s="122">
        <v>1069565.68</v>
      </c>
      <c r="P372" s="122">
        <v>0</v>
      </c>
      <c r="Q372" s="120">
        <f t="shared" si="119"/>
        <v>1069565.68</v>
      </c>
      <c r="R372" s="138">
        <f t="shared" si="120"/>
        <v>0</v>
      </c>
      <c r="S372" s="120">
        <f t="shared" si="121"/>
        <v>1069565.68</v>
      </c>
      <c r="T372" s="120">
        <f t="shared" si="122"/>
        <v>0</v>
      </c>
      <c r="U372" s="120">
        <f t="shared" si="123"/>
        <v>0</v>
      </c>
      <c r="V372" s="120">
        <f t="shared" si="124"/>
        <v>1069565.68</v>
      </c>
      <c r="W372" s="120">
        <f t="shared" si="125"/>
        <v>1069565.68</v>
      </c>
      <c r="X372" s="120">
        <f t="shared" si="126"/>
        <v>0</v>
      </c>
    </row>
    <row r="373" spans="1:24" s="65" customFormat="1" ht="12.75" customHeight="1">
      <c r="A373" s="109" t="s">
        <v>933</v>
      </c>
      <c r="B373" s="47" t="s">
        <v>3380</v>
      </c>
      <c r="C373" s="122">
        <v>0</v>
      </c>
      <c r="D373" s="122">
        <v>0</v>
      </c>
      <c r="E373" s="122">
        <v>0</v>
      </c>
      <c r="F373" s="122">
        <v>0</v>
      </c>
      <c r="G373" s="122">
        <v>0</v>
      </c>
      <c r="H373" s="122">
        <v>0</v>
      </c>
      <c r="I373" s="122">
        <v>0</v>
      </c>
      <c r="J373" s="120">
        <f t="shared" si="118"/>
        <v>0</v>
      </c>
      <c r="K373" s="122">
        <v>0</v>
      </c>
      <c r="L373" s="122">
        <v>0</v>
      </c>
      <c r="M373" s="122">
        <v>0</v>
      </c>
      <c r="N373" s="122">
        <v>0</v>
      </c>
      <c r="O373" s="122">
        <v>25000</v>
      </c>
      <c r="P373" s="122">
        <v>0</v>
      </c>
      <c r="Q373" s="120">
        <f t="shared" si="119"/>
        <v>25000</v>
      </c>
      <c r="R373" s="138">
        <f t="shared" si="120"/>
        <v>0</v>
      </c>
      <c r="S373" s="120">
        <f t="shared" si="121"/>
        <v>25000</v>
      </c>
      <c r="T373" s="120">
        <f t="shared" si="122"/>
        <v>0</v>
      </c>
      <c r="U373" s="120">
        <f t="shared" si="123"/>
        <v>0</v>
      </c>
      <c r="V373" s="120">
        <f t="shared" si="124"/>
        <v>25000</v>
      </c>
      <c r="W373" s="120">
        <f t="shared" si="125"/>
        <v>25000</v>
      </c>
      <c r="X373" s="120">
        <f t="shared" si="126"/>
        <v>0</v>
      </c>
    </row>
    <row r="374" spans="1:24" s="65" customFormat="1" ht="12.75" customHeight="1">
      <c r="A374" s="109" t="s">
        <v>934</v>
      </c>
      <c r="B374" s="47" t="s">
        <v>3381</v>
      </c>
      <c r="C374" s="122">
        <v>0</v>
      </c>
      <c r="D374" s="122">
        <v>0</v>
      </c>
      <c r="E374" s="122">
        <v>0</v>
      </c>
      <c r="F374" s="122">
        <v>0</v>
      </c>
      <c r="G374" s="122">
        <v>0</v>
      </c>
      <c r="H374" s="122">
        <v>0</v>
      </c>
      <c r="I374" s="122">
        <v>0</v>
      </c>
      <c r="J374" s="120">
        <f t="shared" si="118"/>
        <v>0</v>
      </c>
      <c r="K374" s="122">
        <v>0</v>
      </c>
      <c r="L374" s="122">
        <v>0</v>
      </c>
      <c r="M374" s="122">
        <v>0</v>
      </c>
      <c r="N374" s="122">
        <v>0</v>
      </c>
      <c r="O374" s="122">
        <v>0</v>
      </c>
      <c r="P374" s="122">
        <v>2606830.4700000002</v>
      </c>
      <c r="Q374" s="120">
        <f t="shared" si="119"/>
        <v>2606830.4700000002</v>
      </c>
      <c r="R374" s="138">
        <f t="shared" si="120"/>
        <v>0</v>
      </c>
      <c r="S374" s="120">
        <f t="shared" si="121"/>
        <v>2492270.0499999998</v>
      </c>
      <c r="T374" s="120">
        <f t="shared" si="122"/>
        <v>116967549.08</v>
      </c>
      <c r="U374" s="120">
        <f t="shared" si="123"/>
        <v>116852988.66</v>
      </c>
      <c r="V374" s="120">
        <f t="shared" si="124"/>
        <v>2606830.4700000002</v>
      </c>
      <c r="W374" s="120">
        <f t="shared" si="125"/>
        <v>2606830.4700000002</v>
      </c>
      <c r="X374" s="120">
        <f t="shared" si="126"/>
        <v>114560.42</v>
      </c>
    </row>
    <row r="375" spans="1:24" s="65" customFormat="1" ht="12.75" customHeight="1">
      <c r="A375" s="109" t="s">
        <v>936</v>
      </c>
      <c r="B375" s="47" t="s">
        <v>937</v>
      </c>
      <c r="C375" s="122">
        <v>0</v>
      </c>
      <c r="D375" s="122">
        <v>0</v>
      </c>
      <c r="E375" s="122">
        <v>0</v>
      </c>
      <c r="F375" s="122">
        <v>0</v>
      </c>
      <c r="G375" s="122">
        <v>0</v>
      </c>
      <c r="H375" s="122">
        <v>0</v>
      </c>
      <c r="I375" s="122">
        <v>0</v>
      </c>
      <c r="J375" s="120">
        <f t="shared" si="118"/>
        <v>0</v>
      </c>
      <c r="K375" s="122">
        <v>0</v>
      </c>
      <c r="L375" s="122">
        <v>0</v>
      </c>
      <c r="M375" s="122">
        <v>0</v>
      </c>
      <c r="N375" s="122">
        <v>0</v>
      </c>
      <c r="O375" s="122">
        <v>0</v>
      </c>
      <c r="P375" s="122">
        <v>34</v>
      </c>
      <c r="Q375" s="120">
        <f t="shared" si="119"/>
        <v>34</v>
      </c>
      <c r="R375" s="138">
        <f t="shared" si="120"/>
        <v>0</v>
      </c>
      <c r="S375" s="120">
        <f t="shared" si="121"/>
        <v>34</v>
      </c>
      <c r="T375" s="120">
        <f t="shared" si="122"/>
        <v>0</v>
      </c>
      <c r="U375" s="120">
        <f t="shared" si="123"/>
        <v>0</v>
      </c>
      <c r="V375" s="120">
        <f t="shared" si="124"/>
        <v>34</v>
      </c>
      <c r="W375" s="120">
        <f t="shared" si="125"/>
        <v>34</v>
      </c>
      <c r="X375" s="120">
        <f t="shared" si="126"/>
        <v>0</v>
      </c>
    </row>
    <row r="376" spans="1:24" s="65" customFormat="1" ht="12.75" customHeight="1">
      <c r="A376" s="109" t="s">
        <v>938</v>
      </c>
      <c r="B376" s="47" t="s">
        <v>3372</v>
      </c>
      <c r="C376" s="122">
        <v>0</v>
      </c>
      <c r="D376" s="122">
        <v>0</v>
      </c>
      <c r="E376" s="122">
        <v>0</v>
      </c>
      <c r="F376" s="122">
        <v>0</v>
      </c>
      <c r="G376" s="122">
        <v>0</v>
      </c>
      <c r="H376" s="122">
        <v>0</v>
      </c>
      <c r="I376" s="122">
        <v>0</v>
      </c>
      <c r="J376" s="120">
        <f t="shared" si="118"/>
        <v>0</v>
      </c>
      <c r="K376" s="122">
        <v>0</v>
      </c>
      <c r="L376" s="122">
        <v>0</v>
      </c>
      <c r="M376" s="122">
        <v>0</v>
      </c>
      <c r="N376" s="122">
        <v>0</v>
      </c>
      <c r="O376" s="122">
        <v>0</v>
      </c>
      <c r="P376" s="122">
        <v>12160</v>
      </c>
      <c r="Q376" s="120">
        <f t="shared" si="119"/>
        <v>12160</v>
      </c>
      <c r="R376" s="138">
        <f t="shared" si="120"/>
        <v>0</v>
      </c>
      <c r="S376" s="120">
        <f t="shared" si="121"/>
        <v>12160</v>
      </c>
      <c r="T376" s="120">
        <f t="shared" si="122"/>
        <v>0</v>
      </c>
      <c r="U376" s="120">
        <f t="shared" si="123"/>
        <v>0</v>
      </c>
      <c r="V376" s="120">
        <f t="shared" si="124"/>
        <v>12160</v>
      </c>
      <c r="W376" s="120">
        <f t="shared" si="125"/>
        <v>12160</v>
      </c>
      <c r="X376" s="120">
        <f t="shared" si="126"/>
        <v>0</v>
      </c>
    </row>
    <row r="377" spans="1:24" s="65" customFormat="1" ht="12.75" customHeight="1">
      <c r="A377" s="109" t="s">
        <v>2757</v>
      </c>
      <c r="B377" s="47" t="s">
        <v>2758</v>
      </c>
      <c r="C377" s="122">
        <v>0</v>
      </c>
      <c r="D377" s="122">
        <v>0</v>
      </c>
      <c r="E377" s="122">
        <v>0</v>
      </c>
      <c r="F377" s="122">
        <v>0</v>
      </c>
      <c r="G377" s="122">
        <v>0</v>
      </c>
      <c r="H377" s="122">
        <v>0</v>
      </c>
      <c r="I377" s="122">
        <v>0</v>
      </c>
      <c r="J377" s="120">
        <f t="shared" si="118"/>
        <v>0</v>
      </c>
      <c r="K377" s="122">
        <v>0</v>
      </c>
      <c r="L377" s="122">
        <v>0</v>
      </c>
      <c r="M377" s="122">
        <v>0</v>
      </c>
      <c r="N377" s="122">
        <v>0</v>
      </c>
      <c r="O377" s="122">
        <v>0</v>
      </c>
      <c r="P377" s="122">
        <v>4295428</v>
      </c>
      <c r="Q377" s="120">
        <f t="shared" si="119"/>
        <v>4295428</v>
      </c>
      <c r="R377" s="138">
        <f t="shared" si="120"/>
        <v>0</v>
      </c>
      <c r="S377" s="120">
        <f t="shared" si="121"/>
        <v>949767</v>
      </c>
      <c r="T377" s="120">
        <f t="shared" si="122"/>
        <v>38887099</v>
      </c>
      <c r="U377" s="120">
        <f t="shared" si="123"/>
        <v>35541438</v>
      </c>
      <c r="V377" s="120">
        <f t="shared" si="124"/>
        <v>4295428</v>
      </c>
      <c r="W377" s="120">
        <f t="shared" si="125"/>
        <v>4295428</v>
      </c>
      <c r="X377" s="120">
        <f t="shared" si="126"/>
        <v>3345661</v>
      </c>
    </row>
    <row r="378" spans="1:24" s="65" customFormat="1" ht="12.75" customHeight="1">
      <c r="A378" s="109" t="s">
        <v>4013</v>
      </c>
      <c r="B378" s="47" t="s">
        <v>4029</v>
      </c>
      <c r="C378" s="122">
        <v>0</v>
      </c>
      <c r="D378" s="122">
        <v>0</v>
      </c>
      <c r="E378" s="122">
        <v>0</v>
      </c>
      <c r="F378" s="122">
        <v>0</v>
      </c>
      <c r="G378" s="122">
        <v>0</v>
      </c>
      <c r="H378" s="122">
        <v>0</v>
      </c>
      <c r="I378" s="122">
        <v>0</v>
      </c>
      <c r="J378" s="120">
        <f t="shared" si="118"/>
        <v>0</v>
      </c>
      <c r="K378" s="122">
        <v>0</v>
      </c>
      <c r="L378" s="122">
        <v>0</v>
      </c>
      <c r="M378" s="122">
        <v>0</v>
      </c>
      <c r="N378" s="122">
        <v>0</v>
      </c>
      <c r="O378" s="122">
        <v>208485.16</v>
      </c>
      <c r="P378" s="122">
        <v>0</v>
      </c>
      <c r="Q378" s="120">
        <f t="shared" si="119"/>
        <v>208485.16</v>
      </c>
      <c r="R378" s="138">
        <f t="shared" si="120"/>
        <v>0</v>
      </c>
      <c r="S378" s="120">
        <f t="shared" si="121"/>
        <v>208485.16</v>
      </c>
      <c r="T378" s="120">
        <f t="shared" si="122"/>
        <v>0</v>
      </c>
      <c r="U378" s="120">
        <f t="shared" si="123"/>
        <v>0</v>
      </c>
      <c r="V378" s="120">
        <f t="shared" si="124"/>
        <v>208485.16</v>
      </c>
      <c r="W378" s="120">
        <f t="shared" si="125"/>
        <v>208485.16</v>
      </c>
      <c r="X378" s="120">
        <f t="shared" si="126"/>
        <v>0</v>
      </c>
    </row>
    <row r="379" spans="1:24" s="65" customFormat="1" ht="12.75" customHeight="1">
      <c r="A379" s="109" t="s">
        <v>2759</v>
      </c>
      <c r="B379" s="47" t="s">
        <v>2760</v>
      </c>
      <c r="C379" s="122">
        <v>0</v>
      </c>
      <c r="D379" s="122">
        <v>0</v>
      </c>
      <c r="E379" s="122">
        <v>0</v>
      </c>
      <c r="F379" s="122">
        <v>0</v>
      </c>
      <c r="G379" s="122">
        <v>0</v>
      </c>
      <c r="H379" s="122">
        <v>0</v>
      </c>
      <c r="I379" s="122">
        <v>0</v>
      </c>
      <c r="J379" s="120">
        <f t="shared" si="118"/>
        <v>0</v>
      </c>
      <c r="K379" s="122">
        <v>0</v>
      </c>
      <c r="L379" s="122">
        <v>0</v>
      </c>
      <c r="M379" s="122">
        <v>0</v>
      </c>
      <c r="N379" s="122">
        <v>0</v>
      </c>
      <c r="O379" s="122">
        <v>20889.099999999999</v>
      </c>
      <c r="P379" s="122">
        <v>0</v>
      </c>
      <c r="Q379" s="120">
        <f t="shared" si="119"/>
        <v>20889.099999999999</v>
      </c>
      <c r="R379" s="138">
        <f t="shared" si="120"/>
        <v>0</v>
      </c>
      <c r="S379" s="120">
        <f t="shared" si="121"/>
        <v>20889.099999999999</v>
      </c>
      <c r="T379" s="120">
        <f t="shared" si="122"/>
        <v>0</v>
      </c>
      <c r="U379" s="120">
        <f t="shared" si="123"/>
        <v>0</v>
      </c>
      <c r="V379" s="120">
        <f t="shared" si="124"/>
        <v>20889.099999999999</v>
      </c>
      <c r="W379" s="120">
        <f t="shared" si="125"/>
        <v>20889.099999999999</v>
      </c>
      <c r="X379" s="120">
        <f t="shared" si="126"/>
        <v>0</v>
      </c>
    </row>
    <row r="380" spans="1:24" s="65" customFormat="1" ht="12.75" customHeight="1">
      <c r="A380" s="109" t="s">
        <v>940</v>
      </c>
      <c r="B380" s="47" t="s">
        <v>3373</v>
      </c>
      <c r="C380" s="122">
        <v>0</v>
      </c>
      <c r="D380" s="122">
        <v>0</v>
      </c>
      <c r="E380" s="122">
        <v>0</v>
      </c>
      <c r="F380" s="122">
        <v>0</v>
      </c>
      <c r="G380" s="122">
        <v>0</v>
      </c>
      <c r="H380" s="122">
        <v>0</v>
      </c>
      <c r="I380" s="122">
        <v>0</v>
      </c>
      <c r="J380" s="120">
        <f t="shared" si="118"/>
        <v>0</v>
      </c>
      <c r="K380" s="122">
        <v>0</v>
      </c>
      <c r="L380" s="122">
        <v>0</v>
      </c>
      <c r="M380" s="122">
        <v>0</v>
      </c>
      <c r="N380" s="122">
        <v>0</v>
      </c>
      <c r="O380" s="122">
        <v>2378.23</v>
      </c>
      <c r="P380" s="122">
        <v>0</v>
      </c>
      <c r="Q380" s="120">
        <f t="shared" si="119"/>
        <v>2378.23</v>
      </c>
      <c r="R380" s="138">
        <f t="shared" si="120"/>
        <v>0</v>
      </c>
      <c r="S380" s="120">
        <f t="shared" si="121"/>
        <v>2378.23</v>
      </c>
      <c r="T380" s="120">
        <f t="shared" si="122"/>
        <v>0</v>
      </c>
      <c r="U380" s="120">
        <f t="shared" si="123"/>
        <v>0</v>
      </c>
      <c r="V380" s="120">
        <f t="shared" si="124"/>
        <v>2378.23</v>
      </c>
      <c r="W380" s="120">
        <f t="shared" si="125"/>
        <v>2378.23</v>
      </c>
      <c r="X380" s="120">
        <f t="shared" si="126"/>
        <v>0</v>
      </c>
    </row>
    <row r="381" spans="1:24" ht="23.25">
      <c r="A381" s="55" t="s">
        <v>3359</v>
      </c>
      <c r="B381" s="55"/>
      <c r="C381" s="8"/>
      <c r="D381" s="8"/>
      <c r="E381" s="8"/>
      <c r="F381" s="8"/>
      <c r="G381" s="8"/>
      <c r="H381" s="8"/>
      <c r="I381" s="8"/>
      <c r="J381" s="126"/>
      <c r="K381" s="126"/>
      <c r="L381" s="126"/>
      <c r="M381" s="126"/>
      <c r="N381" s="126"/>
      <c r="O381" s="126"/>
      <c r="P381" s="126"/>
      <c r="Q381" s="8"/>
      <c r="R381" s="5"/>
      <c r="S381" s="4"/>
      <c r="T381" s="4"/>
      <c r="U381" s="127"/>
      <c r="V381" s="128"/>
      <c r="W381" s="128"/>
      <c r="X381" s="4"/>
    </row>
    <row r="382" spans="1:24" ht="44.1" customHeight="1">
      <c r="A382" s="99" t="s">
        <v>3302</v>
      </c>
      <c r="B382" s="56" t="s">
        <v>3966</v>
      </c>
      <c r="C382" s="98" t="s">
        <v>3627</v>
      </c>
      <c r="D382" s="98" t="s">
        <v>3628</v>
      </c>
      <c r="E382" s="98" t="s">
        <v>3629</v>
      </c>
      <c r="F382" s="98" t="s">
        <v>3630</v>
      </c>
      <c r="G382" s="98" t="s">
        <v>3631</v>
      </c>
      <c r="H382" s="98" t="s">
        <v>3632</v>
      </c>
      <c r="I382" s="98" t="s">
        <v>3633</v>
      </c>
      <c r="J382" s="57" t="s">
        <v>343</v>
      </c>
      <c r="K382" s="98" t="s">
        <v>3303</v>
      </c>
      <c r="L382" s="98" t="s">
        <v>3304</v>
      </c>
      <c r="M382" s="98" t="s">
        <v>3305</v>
      </c>
      <c r="N382" s="98" t="s">
        <v>3316</v>
      </c>
      <c r="O382" s="113" t="s">
        <v>4574</v>
      </c>
      <c r="P382" s="113" t="s">
        <v>6433</v>
      </c>
      <c r="Q382" s="58" t="s">
        <v>3357</v>
      </c>
      <c r="R382" s="60" t="s">
        <v>697</v>
      </c>
      <c r="S382" s="112" t="s">
        <v>4949</v>
      </c>
      <c r="T382" s="112" t="s">
        <v>6434</v>
      </c>
      <c r="U382" s="112" t="s">
        <v>6435</v>
      </c>
      <c r="V382" s="112" t="s">
        <v>6436</v>
      </c>
      <c r="W382" s="112" t="s">
        <v>5138</v>
      </c>
      <c r="X382" s="59" t="s">
        <v>6437</v>
      </c>
    </row>
    <row r="383" spans="1:24" s="65" customFormat="1" ht="25.5">
      <c r="A383" s="71"/>
      <c r="B383" s="72" t="s">
        <v>3359</v>
      </c>
      <c r="C383" s="73">
        <f t="shared" ref="C383:X383" si="127">SUM(C384:C412)</f>
        <v>0</v>
      </c>
      <c r="D383" s="73">
        <f t="shared" si="127"/>
        <v>0</v>
      </c>
      <c r="E383" s="73">
        <f t="shared" si="127"/>
        <v>7210.25</v>
      </c>
      <c r="F383" s="73">
        <f t="shared" si="127"/>
        <v>43261.5</v>
      </c>
      <c r="G383" s="73">
        <f t="shared" si="127"/>
        <v>0</v>
      </c>
      <c r="H383" s="73">
        <f t="shared" si="127"/>
        <v>0</v>
      </c>
      <c r="I383" s="73">
        <f t="shared" si="127"/>
        <v>4703648.1499999994</v>
      </c>
      <c r="J383" s="132">
        <f t="shared" si="127"/>
        <v>4754119.8999999994</v>
      </c>
      <c r="K383" s="132">
        <f t="shared" si="127"/>
        <v>317543.71000000002</v>
      </c>
      <c r="L383" s="132">
        <f t="shared" si="127"/>
        <v>0</v>
      </c>
      <c r="M383" s="132">
        <f t="shared" si="127"/>
        <v>0</v>
      </c>
      <c r="N383" s="132">
        <f t="shared" si="127"/>
        <v>0</v>
      </c>
      <c r="O383" s="132">
        <f t="shared" si="127"/>
        <v>9977461.8399999999</v>
      </c>
      <c r="P383" s="132">
        <f t="shared" si="127"/>
        <v>7131779.6200000001</v>
      </c>
      <c r="Q383" s="73">
        <f t="shared" si="127"/>
        <v>22180905.070000004</v>
      </c>
      <c r="R383" s="73">
        <f t="shared" si="127"/>
        <v>0</v>
      </c>
      <c r="S383" s="73">
        <f t="shared" si="127"/>
        <v>22088122.210000001</v>
      </c>
      <c r="T383" s="73">
        <f t="shared" si="127"/>
        <v>47947365.959999993</v>
      </c>
      <c r="U383" s="132">
        <f t="shared" si="127"/>
        <v>47854583.099999994</v>
      </c>
      <c r="V383" s="132">
        <f t="shared" si="127"/>
        <v>22180905.070000004</v>
      </c>
      <c r="W383" s="132">
        <f t="shared" ref="W383" si="128">SUM(W384:W412)</f>
        <v>17426785.169999998</v>
      </c>
      <c r="X383" s="73">
        <f t="shared" si="127"/>
        <v>92782.859999999986</v>
      </c>
    </row>
    <row r="384" spans="1:24" s="65" customFormat="1" ht="12.75" customHeight="1">
      <c r="A384" s="100" t="s">
        <v>849</v>
      </c>
      <c r="B384" s="75" t="s">
        <v>3382</v>
      </c>
      <c r="C384" s="122">
        <v>0</v>
      </c>
      <c r="D384" s="122">
        <v>0</v>
      </c>
      <c r="E384" s="122">
        <v>0</v>
      </c>
      <c r="F384" s="122">
        <v>0</v>
      </c>
      <c r="G384" s="122">
        <v>0</v>
      </c>
      <c r="H384" s="122">
        <v>0</v>
      </c>
      <c r="I384" s="122">
        <v>0</v>
      </c>
      <c r="J384" s="120">
        <f t="shared" ref="J384:J412" si="129">SUM(C384:I384)</f>
        <v>0</v>
      </c>
      <c r="K384" s="122">
        <v>0</v>
      </c>
      <c r="L384" s="122">
        <v>0</v>
      </c>
      <c r="M384" s="122">
        <v>0</v>
      </c>
      <c r="N384" s="122">
        <v>0</v>
      </c>
      <c r="O384" s="122">
        <v>-565745.18999999994</v>
      </c>
      <c r="P384" s="122">
        <v>0</v>
      </c>
      <c r="Q384" s="120">
        <f t="shared" ref="Q384:Q412" si="130">SUM(J384:P384)</f>
        <v>-565745.18999999994</v>
      </c>
      <c r="R384" s="138">
        <f t="shared" ref="R384:R412" si="131">V384-Q384</f>
        <v>0</v>
      </c>
      <c r="S384" s="120">
        <f t="shared" ref="S384:S412" si="132">VLOOKUP(A384,pasbalact,3,FALSE)</f>
        <v>-565745.18999999994</v>
      </c>
      <c r="T384" s="120">
        <f t="shared" ref="T384:T412" si="133">VLOOKUP(A384,pasbalact,5,FALSE)</f>
        <v>0</v>
      </c>
      <c r="U384" s="120">
        <f t="shared" ref="U384:U412" si="134">VLOOKUP(A384,pasbalact,4,FALSE)</f>
        <v>0</v>
      </c>
      <c r="V384" s="120">
        <f t="shared" ref="V384:V412" si="135">VLOOKUP(A384,pasbalact,7,FALSE)</f>
        <v>-565745.18999999994</v>
      </c>
      <c r="W384" s="120">
        <f t="shared" ref="W384:W412" si="136">SUM(K384:P384)</f>
        <v>-565745.18999999994</v>
      </c>
      <c r="X384" s="120">
        <f t="shared" ref="X384:X412" si="137">VLOOKUP(A384,pasbalact,6,FALSE)</f>
        <v>0</v>
      </c>
    </row>
    <row r="385" spans="1:24" s="65" customFormat="1" ht="12.75" customHeight="1">
      <c r="A385" s="100" t="s">
        <v>851</v>
      </c>
      <c r="B385" s="75" t="s">
        <v>3383</v>
      </c>
      <c r="C385" s="122">
        <v>0</v>
      </c>
      <c r="D385" s="122">
        <v>0</v>
      </c>
      <c r="E385" s="122">
        <v>0</v>
      </c>
      <c r="F385" s="122">
        <v>0</v>
      </c>
      <c r="G385" s="122">
        <v>0</v>
      </c>
      <c r="H385" s="122">
        <v>0</v>
      </c>
      <c r="I385" s="122">
        <v>0</v>
      </c>
      <c r="J385" s="120">
        <f t="shared" si="129"/>
        <v>0</v>
      </c>
      <c r="K385" s="122">
        <v>0</v>
      </c>
      <c r="L385" s="122">
        <v>0</v>
      </c>
      <c r="M385" s="122">
        <v>0</v>
      </c>
      <c r="N385" s="122">
        <v>0</v>
      </c>
      <c r="O385" s="122">
        <v>17134.87</v>
      </c>
      <c r="P385" s="122">
        <v>0</v>
      </c>
      <c r="Q385" s="120">
        <f t="shared" si="130"/>
        <v>17134.87</v>
      </c>
      <c r="R385" s="138">
        <f t="shared" si="131"/>
        <v>0</v>
      </c>
      <c r="S385" s="120">
        <f t="shared" si="132"/>
        <v>17134.87</v>
      </c>
      <c r="T385" s="120">
        <f t="shared" si="133"/>
        <v>0</v>
      </c>
      <c r="U385" s="120">
        <f t="shared" si="134"/>
        <v>0</v>
      </c>
      <c r="V385" s="120">
        <f t="shared" si="135"/>
        <v>17134.87</v>
      </c>
      <c r="W385" s="120">
        <f t="shared" si="136"/>
        <v>17134.87</v>
      </c>
      <c r="X385" s="120">
        <f t="shared" si="137"/>
        <v>0</v>
      </c>
    </row>
    <row r="386" spans="1:24" s="65" customFormat="1" ht="12.75" customHeight="1">
      <c r="A386" s="100" t="s">
        <v>853</v>
      </c>
      <c r="B386" s="75" t="s">
        <v>3384</v>
      </c>
      <c r="C386" s="122">
        <v>0</v>
      </c>
      <c r="D386" s="122">
        <v>0</v>
      </c>
      <c r="E386" s="122">
        <v>0</v>
      </c>
      <c r="F386" s="122">
        <v>0</v>
      </c>
      <c r="G386" s="122">
        <v>0</v>
      </c>
      <c r="H386" s="122">
        <v>0</v>
      </c>
      <c r="I386" s="122">
        <v>0</v>
      </c>
      <c r="J386" s="120">
        <f t="shared" si="129"/>
        <v>0</v>
      </c>
      <c r="K386" s="122">
        <v>0</v>
      </c>
      <c r="L386" s="122">
        <v>0</v>
      </c>
      <c r="M386" s="122">
        <v>0</v>
      </c>
      <c r="N386" s="122">
        <v>0</v>
      </c>
      <c r="O386" s="122">
        <v>-141753.03</v>
      </c>
      <c r="P386" s="122">
        <v>0</v>
      </c>
      <c r="Q386" s="120">
        <f t="shared" si="130"/>
        <v>-141753.03</v>
      </c>
      <c r="R386" s="138">
        <f t="shared" si="131"/>
        <v>0</v>
      </c>
      <c r="S386" s="120">
        <f t="shared" si="132"/>
        <v>-141753.03</v>
      </c>
      <c r="T386" s="120">
        <f t="shared" si="133"/>
        <v>0</v>
      </c>
      <c r="U386" s="120">
        <f t="shared" si="134"/>
        <v>0</v>
      </c>
      <c r="V386" s="120">
        <f t="shared" si="135"/>
        <v>-141753.03</v>
      </c>
      <c r="W386" s="120">
        <f t="shared" si="136"/>
        <v>-141753.03</v>
      </c>
      <c r="X386" s="120">
        <f t="shared" si="137"/>
        <v>0</v>
      </c>
    </row>
    <row r="387" spans="1:24" s="65" customFormat="1" ht="12.75" customHeight="1">
      <c r="A387" s="109" t="s">
        <v>1712</v>
      </c>
      <c r="B387" s="47" t="s">
        <v>1908</v>
      </c>
      <c r="C387" s="122">
        <v>0</v>
      </c>
      <c r="D387" s="122">
        <v>0</v>
      </c>
      <c r="E387" s="122">
        <v>0</v>
      </c>
      <c r="F387" s="122">
        <v>0</v>
      </c>
      <c r="G387" s="122">
        <v>0</v>
      </c>
      <c r="H387" s="122">
        <v>0</v>
      </c>
      <c r="I387" s="122">
        <v>0</v>
      </c>
      <c r="J387" s="120">
        <f t="shared" si="129"/>
        <v>0</v>
      </c>
      <c r="K387" s="122">
        <v>252902</v>
      </c>
      <c r="L387" s="122">
        <v>0</v>
      </c>
      <c r="M387" s="122">
        <v>0</v>
      </c>
      <c r="N387" s="122">
        <v>0</v>
      </c>
      <c r="O387" s="122">
        <v>-222051.09</v>
      </c>
      <c r="P387" s="122">
        <v>0</v>
      </c>
      <c r="Q387" s="120">
        <f t="shared" si="130"/>
        <v>30850.910000000003</v>
      </c>
      <c r="R387" s="138">
        <f t="shared" si="131"/>
        <v>0</v>
      </c>
      <c r="S387" s="120">
        <f t="shared" si="132"/>
        <v>30850.91</v>
      </c>
      <c r="T387" s="120">
        <f t="shared" si="133"/>
        <v>0</v>
      </c>
      <c r="U387" s="120">
        <f t="shared" si="134"/>
        <v>0</v>
      </c>
      <c r="V387" s="120">
        <f t="shared" si="135"/>
        <v>30850.91</v>
      </c>
      <c r="W387" s="120">
        <f t="shared" si="136"/>
        <v>30850.910000000003</v>
      </c>
      <c r="X387" s="120">
        <f t="shared" si="137"/>
        <v>0</v>
      </c>
    </row>
    <row r="388" spans="1:24" s="65" customFormat="1" ht="12.75" customHeight="1">
      <c r="A388" s="109" t="s">
        <v>855</v>
      </c>
      <c r="B388" s="47" t="s">
        <v>1831</v>
      </c>
      <c r="C388" s="122">
        <v>0</v>
      </c>
      <c r="D388" s="122">
        <v>0</v>
      </c>
      <c r="E388" s="122">
        <v>0</v>
      </c>
      <c r="F388" s="122">
        <v>0</v>
      </c>
      <c r="G388" s="122">
        <v>0</v>
      </c>
      <c r="H388" s="122">
        <v>0</v>
      </c>
      <c r="I388" s="122">
        <v>0</v>
      </c>
      <c r="J388" s="120">
        <f t="shared" si="129"/>
        <v>0</v>
      </c>
      <c r="K388" s="122">
        <v>0</v>
      </c>
      <c r="L388" s="122">
        <v>0</v>
      </c>
      <c r="M388" s="122">
        <v>0</v>
      </c>
      <c r="N388" s="122">
        <v>0</v>
      </c>
      <c r="O388" s="122">
        <v>96748.81</v>
      </c>
      <c r="P388" s="122">
        <v>0</v>
      </c>
      <c r="Q388" s="120">
        <f t="shared" si="130"/>
        <v>96748.81</v>
      </c>
      <c r="R388" s="138">
        <f t="shared" si="131"/>
        <v>0</v>
      </c>
      <c r="S388" s="120">
        <f t="shared" si="132"/>
        <v>96748.81</v>
      </c>
      <c r="T388" s="120">
        <f t="shared" si="133"/>
        <v>0</v>
      </c>
      <c r="U388" s="120">
        <f t="shared" si="134"/>
        <v>0</v>
      </c>
      <c r="V388" s="120">
        <f t="shared" si="135"/>
        <v>96748.81</v>
      </c>
      <c r="W388" s="120">
        <f t="shared" si="136"/>
        <v>96748.81</v>
      </c>
      <c r="X388" s="120">
        <f t="shared" si="137"/>
        <v>0</v>
      </c>
    </row>
    <row r="389" spans="1:24" s="65" customFormat="1" ht="12.75" customHeight="1">
      <c r="A389" s="109" t="s">
        <v>1713</v>
      </c>
      <c r="B389" s="47" t="s">
        <v>510</v>
      </c>
      <c r="C389" s="122">
        <v>0</v>
      </c>
      <c r="D389" s="122">
        <v>0</v>
      </c>
      <c r="E389" s="122">
        <v>7210.25</v>
      </c>
      <c r="F389" s="122">
        <v>43261.5</v>
      </c>
      <c r="G389" s="122">
        <v>0</v>
      </c>
      <c r="H389" s="122">
        <v>0</v>
      </c>
      <c r="I389" s="122">
        <v>0</v>
      </c>
      <c r="J389" s="120">
        <f t="shared" si="129"/>
        <v>50471.75</v>
      </c>
      <c r="K389" s="122">
        <v>0</v>
      </c>
      <c r="L389" s="122">
        <v>0</v>
      </c>
      <c r="M389" s="122">
        <v>0</v>
      </c>
      <c r="N389" s="122">
        <v>0</v>
      </c>
      <c r="O389" s="122">
        <v>254279.25</v>
      </c>
      <c r="P389" s="122">
        <v>0</v>
      </c>
      <c r="Q389" s="120">
        <f t="shared" si="130"/>
        <v>304751</v>
      </c>
      <c r="R389" s="138">
        <f t="shared" si="131"/>
        <v>0</v>
      </c>
      <c r="S389" s="120">
        <f t="shared" si="132"/>
        <v>304751</v>
      </c>
      <c r="T389" s="120">
        <f t="shared" si="133"/>
        <v>0</v>
      </c>
      <c r="U389" s="120">
        <f t="shared" si="134"/>
        <v>0</v>
      </c>
      <c r="V389" s="120">
        <f t="shared" si="135"/>
        <v>304751</v>
      </c>
      <c r="W389" s="120">
        <f t="shared" si="136"/>
        <v>254279.25</v>
      </c>
      <c r="X389" s="120">
        <f t="shared" si="137"/>
        <v>0</v>
      </c>
    </row>
    <row r="390" spans="1:24" s="65" customFormat="1" ht="12.75" customHeight="1">
      <c r="A390" s="109" t="s">
        <v>1714</v>
      </c>
      <c r="B390" s="47" t="s">
        <v>392</v>
      </c>
      <c r="C390" s="122">
        <v>0</v>
      </c>
      <c r="D390" s="122">
        <v>0</v>
      </c>
      <c r="E390" s="122">
        <v>0</v>
      </c>
      <c r="F390" s="122">
        <v>0</v>
      </c>
      <c r="G390" s="122">
        <v>0</v>
      </c>
      <c r="H390" s="122">
        <v>0</v>
      </c>
      <c r="I390" s="122">
        <v>0</v>
      </c>
      <c r="J390" s="120">
        <f t="shared" si="129"/>
        <v>0</v>
      </c>
      <c r="K390" s="122">
        <v>0</v>
      </c>
      <c r="L390" s="122">
        <v>0</v>
      </c>
      <c r="M390" s="122">
        <v>0</v>
      </c>
      <c r="N390" s="122">
        <v>0</v>
      </c>
      <c r="O390" s="122">
        <v>0</v>
      </c>
      <c r="P390" s="122">
        <v>972750</v>
      </c>
      <c r="Q390" s="120">
        <f t="shared" si="130"/>
        <v>972750</v>
      </c>
      <c r="R390" s="138">
        <f t="shared" si="131"/>
        <v>0</v>
      </c>
      <c r="S390" s="120">
        <f t="shared" si="132"/>
        <v>767698</v>
      </c>
      <c r="T390" s="120">
        <f t="shared" si="133"/>
        <v>7876847</v>
      </c>
      <c r="U390" s="120">
        <f t="shared" si="134"/>
        <v>7671795</v>
      </c>
      <c r="V390" s="120">
        <f t="shared" si="135"/>
        <v>972750</v>
      </c>
      <c r="W390" s="120">
        <f t="shared" si="136"/>
        <v>972750</v>
      </c>
      <c r="X390" s="120">
        <f t="shared" si="137"/>
        <v>205052</v>
      </c>
    </row>
    <row r="391" spans="1:24" s="65" customFormat="1" ht="12.75" customHeight="1">
      <c r="A391" s="109" t="s">
        <v>1715</v>
      </c>
      <c r="B391" s="47" t="s">
        <v>511</v>
      </c>
      <c r="C391" s="122">
        <v>0</v>
      </c>
      <c r="D391" s="122">
        <v>0</v>
      </c>
      <c r="E391" s="122">
        <v>0</v>
      </c>
      <c r="F391" s="122">
        <v>0</v>
      </c>
      <c r="G391" s="122">
        <v>0</v>
      </c>
      <c r="H391" s="122">
        <v>0</v>
      </c>
      <c r="I391" s="122">
        <v>0</v>
      </c>
      <c r="J391" s="120">
        <f t="shared" si="129"/>
        <v>0</v>
      </c>
      <c r="K391" s="122">
        <v>24656</v>
      </c>
      <c r="L391" s="122">
        <v>0</v>
      </c>
      <c r="M391" s="122">
        <v>0</v>
      </c>
      <c r="N391" s="122">
        <v>0</v>
      </c>
      <c r="O391" s="122">
        <v>-89217.05</v>
      </c>
      <c r="P391" s="122">
        <v>0</v>
      </c>
      <c r="Q391" s="120">
        <f t="shared" si="130"/>
        <v>-64561.05</v>
      </c>
      <c r="R391" s="138">
        <f t="shared" si="131"/>
        <v>0</v>
      </c>
      <c r="S391" s="120">
        <f t="shared" si="132"/>
        <v>-64561.05</v>
      </c>
      <c r="T391" s="120">
        <f t="shared" si="133"/>
        <v>0</v>
      </c>
      <c r="U391" s="120">
        <f t="shared" si="134"/>
        <v>0</v>
      </c>
      <c r="V391" s="120">
        <f t="shared" si="135"/>
        <v>-64561.05</v>
      </c>
      <c r="W391" s="120">
        <f t="shared" si="136"/>
        <v>-64561.05</v>
      </c>
      <c r="X391" s="120">
        <f t="shared" si="137"/>
        <v>0</v>
      </c>
    </row>
    <row r="392" spans="1:24" s="65" customFormat="1" ht="12.75" customHeight="1">
      <c r="A392" s="109" t="s">
        <v>856</v>
      </c>
      <c r="B392" s="47" t="s">
        <v>3385</v>
      </c>
      <c r="C392" s="122">
        <v>0</v>
      </c>
      <c r="D392" s="122">
        <v>0</v>
      </c>
      <c r="E392" s="122">
        <v>0</v>
      </c>
      <c r="F392" s="122">
        <v>0</v>
      </c>
      <c r="G392" s="122">
        <v>0</v>
      </c>
      <c r="H392" s="122">
        <v>0</v>
      </c>
      <c r="I392" s="122">
        <v>0</v>
      </c>
      <c r="J392" s="120">
        <f t="shared" si="129"/>
        <v>0</v>
      </c>
      <c r="K392" s="122">
        <v>0</v>
      </c>
      <c r="L392" s="122">
        <v>0</v>
      </c>
      <c r="M392" s="122">
        <v>0</v>
      </c>
      <c r="N392" s="122">
        <v>0</v>
      </c>
      <c r="O392" s="122">
        <v>20044.16</v>
      </c>
      <c r="P392" s="122">
        <v>0</v>
      </c>
      <c r="Q392" s="120">
        <f t="shared" si="130"/>
        <v>20044.16</v>
      </c>
      <c r="R392" s="138">
        <f t="shared" si="131"/>
        <v>0</v>
      </c>
      <c r="S392" s="120">
        <f t="shared" si="132"/>
        <v>20044.16</v>
      </c>
      <c r="T392" s="120">
        <f t="shared" si="133"/>
        <v>0</v>
      </c>
      <c r="U392" s="120">
        <f t="shared" si="134"/>
        <v>0</v>
      </c>
      <c r="V392" s="120">
        <f t="shared" si="135"/>
        <v>20044.16</v>
      </c>
      <c r="W392" s="120">
        <f t="shared" si="136"/>
        <v>20044.16</v>
      </c>
      <c r="X392" s="120">
        <f t="shared" si="137"/>
        <v>0</v>
      </c>
    </row>
    <row r="393" spans="1:24" s="65" customFormat="1" ht="12.75" customHeight="1">
      <c r="A393" s="109" t="s">
        <v>860</v>
      </c>
      <c r="B393" s="47" t="s">
        <v>3386</v>
      </c>
      <c r="C393" s="122">
        <v>0</v>
      </c>
      <c r="D393" s="122">
        <v>0</v>
      </c>
      <c r="E393" s="122">
        <v>0</v>
      </c>
      <c r="F393" s="122">
        <v>0</v>
      </c>
      <c r="G393" s="122">
        <v>0</v>
      </c>
      <c r="H393" s="122">
        <v>0</v>
      </c>
      <c r="I393" s="122">
        <v>0</v>
      </c>
      <c r="J393" s="120">
        <f t="shared" si="129"/>
        <v>0</v>
      </c>
      <c r="K393" s="122">
        <v>0</v>
      </c>
      <c r="L393" s="122">
        <v>0</v>
      </c>
      <c r="M393" s="122">
        <v>0</v>
      </c>
      <c r="N393" s="122">
        <v>0</v>
      </c>
      <c r="O393" s="122">
        <v>-6735</v>
      </c>
      <c r="P393" s="122">
        <v>0</v>
      </c>
      <c r="Q393" s="120">
        <f t="shared" si="130"/>
        <v>-6735</v>
      </c>
      <c r="R393" s="138">
        <f t="shared" si="131"/>
        <v>0</v>
      </c>
      <c r="S393" s="120">
        <f t="shared" si="132"/>
        <v>-6735</v>
      </c>
      <c r="T393" s="120">
        <f t="shared" si="133"/>
        <v>0</v>
      </c>
      <c r="U393" s="120">
        <f t="shared" si="134"/>
        <v>0</v>
      </c>
      <c r="V393" s="120">
        <f t="shared" si="135"/>
        <v>-6735</v>
      </c>
      <c r="W393" s="120">
        <f t="shared" si="136"/>
        <v>-6735</v>
      </c>
      <c r="X393" s="120">
        <f t="shared" si="137"/>
        <v>0</v>
      </c>
    </row>
    <row r="394" spans="1:24" s="65" customFormat="1" ht="12.75" customHeight="1">
      <c r="A394" s="109" t="s">
        <v>1716</v>
      </c>
      <c r="B394" s="47" t="s">
        <v>396</v>
      </c>
      <c r="C394" s="122">
        <v>0</v>
      </c>
      <c r="D394" s="122">
        <v>0</v>
      </c>
      <c r="E394" s="122">
        <v>0</v>
      </c>
      <c r="F394" s="122">
        <v>0</v>
      </c>
      <c r="G394" s="122">
        <v>0</v>
      </c>
      <c r="H394" s="122">
        <v>0</v>
      </c>
      <c r="I394" s="122">
        <v>4703648.1499999994</v>
      </c>
      <c r="J394" s="120">
        <f t="shared" si="129"/>
        <v>4703648.1499999994</v>
      </c>
      <c r="K394" s="122">
        <v>0</v>
      </c>
      <c r="L394" s="122">
        <v>0</v>
      </c>
      <c r="M394" s="122">
        <v>0</v>
      </c>
      <c r="N394" s="122">
        <v>0</v>
      </c>
      <c r="O394" s="122">
        <v>0</v>
      </c>
      <c r="P394" s="122">
        <v>506494.44000000041</v>
      </c>
      <c r="Q394" s="120">
        <f t="shared" si="130"/>
        <v>5210142.59</v>
      </c>
      <c r="R394" s="138">
        <f t="shared" si="131"/>
        <v>0</v>
      </c>
      <c r="S394" s="120">
        <f t="shared" si="132"/>
        <v>5004669.8</v>
      </c>
      <c r="T394" s="120">
        <f t="shared" si="133"/>
        <v>3485181.35</v>
      </c>
      <c r="U394" s="120">
        <f t="shared" si="134"/>
        <v>3279708.56</v>
      </c>
      <c r="V394" s="120">
        <f t="shared" si="135"/>
        <v>5210142.59</v>
      </c>
      <c r="W394" s="120">
        <f t="shared" si="136"/>
        <v>506494.44000000041</v>
      </c>
      <c r="X394" s="120">
        <f t="shared" si="137"/>
        <v>205472.79</v>
      </c>
    </row>
    <row r="395" spans="1:24" s="65" customFormat="1" ht="12.75" customHeight="1">
      <c r="A395" s="109" t="s">
        <v>862</v>
      </c>
      <c r="B395" s="47" t="s">
        <v>3387</v>
      </c>
      <c r="C395" s="122">
        <v>0</v>
      </c>
      <c r="D395" s="122">
        <v>0</v>
      </c>
      <c r="E395" s="122">
        <v>0</v>
      </c>
      <c r="F395" s="122">
        <v>0</v>
      </c>
      <c r="G395" s="122">
        <v>0</v>
      </c>
      <c r="H395" s="122">
        <v>0</v>
      </c>
      <c r="I395" s="122">
        <v>0</v>
      </c>
      <c r="J395" s="120">
        <f t="shared" si="129"/>
        <v>0</v>
      </c>
      <c r="K395" s="122">
        <v>0</v>
      </c>
      <c r="L395" s="122">
        <v>0</v>
      </c>
      <c r="M395" s="122">
        <v>0</v>
      </c>
      <c r="N395" s="122">
        <v>0</v>
      </c>
      <c r="O395" s="122">
        <v>-22179</v>
      </c>
      <c r="P395" s="122">
        <v>0</v>
      </c>
      <c r="Q395" s="120">
        <f t="shared" si="130"/>
        <v>-22179</v>
      </c>
      <c r="R395" s="138">
        <f t="shared" si="131"/>
        <v>0</v>
      </c>
      <c r="S395" s="120">
        <f t="shared" si="132"/>
        <v>-22179</v>
      </c>
      <c r="T395" s="120">
        <f t="shared" si="133"/>
        <v>0</v>
      </c>
      <c r="U395" s="120">
        <f t="shared" si="134"/>
        <v>0</v>
      </c>
      <c r="V395" s="120">
        <f t="shared" si="135"/>
        <v>-22179</v>
      </c>
      <c r="W395" s="120">
        <f t="shared" si="136"/>
        <v>-22179</v>
      </c>
      <c r="X395" s="120">
        <f t="shared" si="137"/>
        <v>0</v>
      </c>
    </row>
    <row r="396" spans="1:24" s="65" customFormat="1" ht="12.75" customHeight="1">
      <c r="A396" s="109" t="s">
        <v>1717</v>
      </c>
      <c r="B396" s="47" t="s">
        <v>493</v>
      </c>
      <c r="C396" s="122">
        <v>0</v>
      </c>
      <c r="D396" s="122">
        <v>0</v>
      </c>
      <c r="E396" s="122">
        <v>0</v>
      </c>
      <c r="F396" s="122">
        <v>0</v>
      </c>
      <c r="G396" s="122">
        <v>0</v>
      </c>
      <c r="H396" s="122">
        <v>0</v>
      </c>
      <c r="I396" s="122">
        <v>0</v>
      </c>
      <c r="J396" s="120">
        <f t="shared" si="129"/>
        <v>0</v>
      </c>
      <c r="K396" s="122">
        <v>0</v>
      </c>
      <c r="L396" s="122">
        <v>0</v>
      </c>
      <c r="M396" s="122">
        <v>0</v>
      </c>
      <c r="N396" s="122">
        <v>0</v>
      </c>
      <c r="O396" s="122">
        <v>-137943.81</v>
      </c>
      <c r="P396" s="122">
        <v>0</v>
      </c>
      <c r="Q396" s="120">
        <f t="shared" si="130"/>
        <v>-137943.81</v>
      </c>
      <c r="R396" s="138">
        <f t="shared" si="131"/>
        <v>0</v>
      </c>
      <c r="S396" s="120">
        <f t="shared" si="132"/>
        <v>-137943.81</v>
      </c>
      <c r="T396" s="120">
        <f t="shared" si="133"/>
        <v>0</v>
      </c>
      <c r="U396" s="120">
        <f t="shared" si="134"/>
        <v>0</v>
      </c>
      <c r="V396" s="120">
        <f t="shared" si="135"/>
        <v>-137943.81</v>
      </c>
      <c r="W396" s="120">
        <f t="shared" si="136"/>
        <v>-137943.81</v>
      </c>
      <c r="X396" s="120">
        <f t="shared" si="137"/>
        <v>0</v>
      </c>
    </row>
    <row r="397" spans="1:24" s="65" customFormat="1" ht="12.75" customHeight="1">
      <c r="A397" s="109" t="s">
        <v>1718</v>
      </c>
      <c r="B397" s="47" t="s">
        <v>397</v>
      </c>
      <c r="C397" s="122">
        <v>0</v>
      </c>
      <c r="D397" s="122">
        <v>0</v>
      </c>
      <c r="E397" s="122">
        <v>0</v>
      </c>
      <c r="F397" s="122">
        <v>0</v>
      </c>
      <c r="G397" s="122">
        <v>0</v>
      </c>
      <c r="H397" s="122">
        <v>0</v>
      </c>
      <c r="I397" s="122">
        <v>0</v>
      </c>
      <c r="J397" s="120">
        <f t="shared" si="129"/>
        <v>0</v>
      </c>
      <c r="K397" s="122">
        <v>0</v>
      </c>
      <c r="L397" s="122">
        <v>0</v>
      </c>
      <c r="M397" s="122">
        <v>0</v>
      </c>
      <c r="N397" s="122">
        <v>0</v>
      </c>
      <c r="O397" s="122">
        <v>0</v>
      </c>
      <c r="P397" s="122">
        <v>65740.740000000005</v>
      </c>
      <c r="Q397" s="120">
        <f t="shared" si="130"/>
        <v>65740.740000000005</v>
      </c>
      <c r="R397" s="138">
        <f t="shared" si="131"/>
        <v>0</v>
      </c>
      <c r="S397" s="120">
        <f t="shared" si="132"/>
        <v>106810.54</v>
      </c>
      <c r="T397" s="120">
        <f t="shared" si="133"/>
        <v>729682.5</v>
      </c>
      <c r="U397" s="120">
        <f t="shared" si="134"/>
        <v>770752.3</v>
      </c>
      <c r="V397" s="120">
        <f t="shared" si="135"/>
        <v>65740.740000000005</v>
      </c>
      <c r="W397" s="120">
        <f t="shared" si="136"/>
        <v>65740.740000000005</v>
      </c>
      <c r="X397" s="120">
        <f t="shared" si="137"/>
        <v>-41069.800000000003</v>
      </c>
    </row>
    <row r="398" spans="1:24" s="65" customFormat="1" ht="12.75" customHeight="1">
      <c r="A398" s="109" t="s">
        <v>863</v>
      </c>
      <c r="B398" s="47" t="s">
        <v>3388</v>
      </c>
      <c r="C398" s="122">
        <v>0</v>
      </c>
      <c r="D398" s="122">
        <v>0</v>
      </c>
      <c r="E398" s="122">
        <v>0</v>
      </c>
      <c r="F398" s="122">
        <v>0</v>
      </c>
      <c r="G398" s="122">
        <v>0</v>
      </c>
      <c r="H398" s="122">
        <v>0</v>
      </c>
      <c r="I398" s="122">
        <v>0</v>
      </c>
      <c r="J398" s="120">
        <f t="shared" si="129"/>
        <v>0</v>
      </c>
      <c r="K398" s="122">
        <v>0</v>
      </c>
      <c r="L398" s="122">
        <v>0</v>
      </c>
      <c r="M398" s="122">
        <v>0</v>
      </c>
      <c r="N398" s="122">
        <v>0</v>
      </c>
      <c r="O398" s="122">
        <v>-16229.26</v>
      </c>
      <c r="P398" s="122">
        <v>0</v>
      </c>
      <c r="Q398" s="120">
        <f t="shared" si="130"/>
        <v>-16229.26</v>
      </c>
      <c r="R398" s="138">
        <f t="shared" si="131"/>
        <v>0</v>
      </c>
      <c r="S398" s="120">
        <f t="shared" si="132"/>
        <v>-16229.26</v>
      </c>
      <c r="T398" s="120">
        <f t="shared" si="133"/>
        <v>0</v>
      </c>
      <c r="U398" s="120">
        <f t="shared" si="134"/>
        <v>0</v>
      </c>
      <c r="V398" s="120">
        <f t="shared" si="135"/>
        <v>-16229.26</v>
      </c>
      <c r="W398" s="120">
        <f t="shared" si="136"/>
        <v>-16229.26</v>
      </c>
      <c r="X398" s="120">
        <f t="shared" si="137"/>
        <v>0</v>
      </c>
    </row>
    <row r="399" spans="1:24" s="65" customFormat="1" ht="12.75" customHeight="1">
      <c r="A399" s="109" t="s">
        <v>865</v>
      </c>
      <c r="B399" s="47" t="s">
        <v>3389</v>
      </c>
      <c r="C399" s="122">
        <v>0</v>
      </c>
      <c r="D399" s="122">
        <v>0</v>
      </c>
      <c r="E399" s="122">
        <v>0</v>
      </c>
      <c r="F399" s="122">
        <v>0</v>
      </c>
      <c r="G399" s="122">
        <v>0</v>
      </c>
      <c r="H399" s="122">
        <v>0</v>
      </c>
      <c r="I399" s="122">
        <v>0</v>
      </c>
      <c r="J399" s="120">
        <f t="shared" si="129"/>
        <v>0</v>
      </c>
      <c r="K399" s="122">
        <v>0</v>
      </c>
      <c r="L399" s="122">
        <v>0</v>
      </c>
      <c r="M399" s="122">
        <v>0</v>
      </c>
      <c r="N399" s="122">
        <v>0</v>
      </c>
      <c r="O399" s="122">
        <v>9325500</v>
      </c>
      <c r="P399" s="122">
        <v>0</v>
      </c>
      <c r="Q399" s="120">
        <f t="shared" si="130"/>
        <v>9325500</v>
      </c>
      <c r="R399" s="138">
        <f t="shared" si="131"/>
        <v>0</v>
      </c>
      <c r="S399" s="120">
        <f t="shared" si="132"/>
        <v>9325500</v>
      </c>
      <c r="T399" s="120">
        <f t="shared" si="133"/>
        <v>0</v>
      </c>
      <c r="U399" s="120">
        <f t="shared" si="134"/>
        <v>0</v>
      </c>
      <c r="V399" s="120">
        <f t="shared" si="135"/>
        <v>9325500</v>
      </c>
      <c r="W399" s="120">
        <f t="shared" si="136"/>
        <v>9325500</v>
      </c>
      <c r="X399" s="120">
        <f t="shared" si="137"/>
        <v>0</v>
      </c>
    </row>
    <row r="400" spans="1:24" s="65" customFormat="1" ht="12.75" customHeight="1">
      <c r="A400" s="109" t="s">
        <v>1719</v>
      </c>
      <c r="B400" s="47" t="s">
        <v>398</v>
      </c>
      <c r="C400" s="122">
        <v>0</v>
      </c>
      <c r="D400" s="122">
        <v>0</v>
      </c>
      <c r="E400" s="122">
        <v>0</v>
      </c>
      <c r="F400" s="122">
        <v>0</v>
      </c>
      <c r="G400" s="122">
        <v>0</v>
      </c>
      <c r="H400" s="122">
        <v>0</v>
      </c>
      <c r="I400" s="122">
        <v>0</v>
      </c>
      <c r="J400" s="120">
        <f t="shared" si="129"/>
        <v>0</v>
      </c>
      <c r="K400" s="122">
        <v>0</v>
      </c>
      <c r="L400" s="122">
        <v>0</v>
      </c>
      <c r="M400" s="122">
        <v>0</v>
      </c>
      <c r="N400" s="122"/>
      <c r="O400" s="122">
        <v>2919.1499999999996</v>
      </c>
      <c r="P400" s="122">
        <v>14528.49</v>
      </c>
      <c r="Q400" s="120">
        <f t="shared" si="130"/>
        <v>17447.64</v>
      </c>
      <c r="R400" s="138">
        <f t="shared" si="131"/>
        <v>0</v>
      </c>
      <c r="S400" s="120">
        <f t="shared" si="132"/>
        <v>9487.4599999999991</v>
      </c>
      <c r="T400" s="120">
        <f t="shared" si="133"/>
        <v>63141.440000000002</v>
      </c>
      <c r="U400" s="120">
        <f t="shared" si="134"/>
        <v>55181.26</v>
      </c>
      <c r="V400" s="120">
        <f t="shared" si="135"/>
        <v>17447.64</v>
      </c>
      <c r="W400" s="120">
        <f t="shared" si="136"/>
        <v>17447.64</v>
      </c>
      <c r="X400" s="120">
        <f t="shared" si="137"/>
        <v>7960.18</v>
      </c>
    </row>
    <row r="401" spans="1:24" s="65" customFormat="1" ht="12.75" customHeight="1">
      <c r="A401" s="109" t="s">
        <v>867</v>
      </c>
      <c r="B401" s="47" t="s">
        <v>3390</v>
      </c>
      <c r="C401" s="122">
        <v>0</v>
      </c>
      <c r="D401" s="122">
        <v>0</v>
      </c>
      <c r="E401" s="122">
        <v>0</v>
      </c>
      <c r="F401" s="122">
        <v>0</v>
      </c>
      <c r="G401" s="122">
        <v>0</v>
      </c>
      <c r="H401" s="122">
        <v>0</v>
      </c>
      <c r="I401" s="122">
        <v>0</v>
      </c>
      <c r="J401" s="120">
        <f t="shared" si="129"/>
        <v>0</v>
      </c>
      <c r="K401" s="122">
        <v>0</v>
      </c>
      <c r="L401" s="122">
        <v>0</v>
      </c>
      <c r="M401" s="122">
        <v>0</v>
      </c>
      <c r="N401" s="122">
        <v>0</v>
      </c>
      <c r="O401" s="122">
        <v>-49675.34</v>
      </c>
      <c r="P401" s="122">
        <v>0</v>
      </c>
      <c r="Q401" s="120">
        <f t="shared" si="130"/>
        <v>-49675.34</v>
      </c>
      <c r="R401" s="138">
        <f t="shared" si="131"/>
        <v>0</v>
      </c>
      <c r="S401" s="120">
        <f t="shared" si="132"/>
        <v>-49675.34</v>
      </c>
      <c r="T401" s="120">
        <f t="shared" si="133"/>
        <v>0</v>
      </c>
      <c r="U401" s="120">
        <f t="shared" si="134"/>
        <v>0</v>
      </c>
      <c r="V401" s="120">
        <f t="shared" si="135"/>
        <v>-49675.34</v>
      </c>
      <c r="W401" s="120">
        <f t="shared" si="136"/>
        <v>-49675.34</v>
      </c>
      <c r="X401" s="120">
        <f t="shared" si="137"/>
        <v>0</v>
      </c>
    </row>
    <row r="402" spans="1:24" s="65" customFormat="1" ht="12.75" customHeight="1">
      <c r="A402" s="109" t="s">
        <v>871</v>
      </c>
      <c r="B402" s="47" t="s">
        <v>3391</v>
      </c>
      <c r="C402" s="122">
        <v>0</v>
      </c>
      <c r="D402" s="122">
        <v>0</v>
      </c>
      <c r="E402" s="122">
        <v>0</v>
      </c>
      <c r="F402" s="122">
        <v>0</v>
      </c>
      <c r="G402" s="122">
        <v>0</v>
      </c>
      <c r="H402" s="122">
        <v>0</v>
      </c>
      <c r="I402" s="122">
        <v>0</v>
      </c>
      <c r="J402" s="120">
        <f t="shared" si="129"/>
        <v>0</v>
      </c>
      <c r="K402" s="122">
        <v>0</v>
      </c>
      <c r="L402" s="122">
        <v>0</v>
      </c>
      <c r="M402" s="122">
        <v>0</v>
      </c>
      <c r="N402" s="122">
        <v>0</v>
      </c>
      <c r="O402" s="122">
        <v>18144</v>
      </c>
      <c r="P402" s="122">
        <v>0</v>
      </c>
      <c r="Q402" s="120">
        <f t="shared" si="130"/>
        <v>18144</v>
      </c>
      <c r="R402" s="138">
        <f t="shared" si="131"/>
        <v>0</v>
      </c>
      <c r="S402" s="120">
        <f t="shared" si="132"/>
        <v>18144</v>
      </c>
      <c r="T402" s="120">
        <f t="shared" si="133"/>
        <v>0</v>
      </c>
      <c r="U402" s="120">
        <f t="shared" si="134"/>
        <v>0</v>
      </c>
      <c r="V402" s="120">
        <f t="shared" si="135"/>
        <v>18144</v>
      </c>
      <c r="W402" s="120">
        <f t="shared" si="136"/>
        <v>18144</v>
      </c>
      <c r="X402" s="120">
        <f t="shared" si="137"/>
        <v>0</v>
      </c>
    </row>
    <row r="403" spans="1:24" s="65" customFormat="1" ht="12.75" customHeight="1">
      <c r="A403" s="109" t="s">
        <v>873</v>
      </c>
      <c r="B403" s="47" t="s">
        <v>3392</v>
      </c>
      <c r="C403" s="122">
        <v>0</v>
      </c>
      <c r="D403" s="122">
        <v>0</v>
      </c>
      <c r="E403" s="122">
        <v>0</v>
      </c>
      <c r="F403" s="122">
        <v>0</v>
      </c>
      <c r="G403" s="122">
        <v>0</v>
      </c>
      <c r="H403" s="122">
        <v>0</v>
      </c>
      <c r="I403" s="122">
        <v>0</v>
      </c>
      <c r="J403" s="120">
        <f t="shared" si="129"/>
        <v>0</v>
      </c>
      <c r="K403" s="122">
        <v>0</v>
      </c>
      <c r="L403" s="122">
        <v>0</v>
      </c>
      <c r="M403" s="122">
        <v>0</v>
      </c>
      <c r="N403" s="122">
        <v>0</v>
      </c>
      <c r="O403" s="122">
        <v>211610.79</v>
      </c>
      <c r="P403" s="122">
        <v>0</v>
      </c>
      <c r="Q403" s="120">
        <f t="shared" si="130"/>
        <v>211610.79</v>
      </c>
      <c r="R403" s="138">
        <f t="shared" si="131"/>
        <v>0</v>
      </c>
      <c r="S403" s="120">
        <f t="shared" si="132"/>
        <v>211610.79</v>
      </c>
      <c r="T403" s="120">
        <f t="shared" si="133"/>
        <v>0</v>
      </c>
      <c r="U403" s="120">
        <f t="shared" si="134"/>
        <v>0</v>
      </c>
      <c r="V403" s="120">
        <f t="shared" si="135"/>
        <v>211610.79</v>
      </c>
      <c r="W403" s="120">
        <f t="shared" si="136"/>
        <v>211610.79</v>
      </c>
      <c r="X403" s="120">
        <f t="shared" si="137"/>
        <v>0</v>
      </c>
    </row>
    <row r="404" spans="1:24" s="65" customFormat="1" ht="12.75" customHeight="1">
      <c r="A404" s="109" t="s">
        <v>875</v>
      </c>
      <c r="B404" s="47" t="s">
        <v>3393</v>
      </c>
      <c r="C404" s="122">
        <v>0</v>
      </c>
      <c r="D404" s="122">
        <v>0</v>
      </c>
      <c r="E404" s="122">
        <v>0</v>
      </c>
      <c r="F404" s="122">
        <v>0</v>
      </c>
      <c r="G404" s="122">
        <v>0</v>
      </c>
      <c r="H404" s="122">
        <v>0</v>
      </c>
      <c r="I404" s="122">
        <v>0</v>
      </c>
      <c r="J404" s="120">
        <f t="shared" si="129"/>
        <v>0</v>
      </c>
      <c r="K404" s="122">
        <v>0</v>
      </c>
      <c r="L404" s="122">
        <v>0</v>
      </c>
      <c r="M404" s="122">
        <v>0</v>
      </c>
      <c r="N404" s="122">
        <v>0</v>
      </c>
      <c r="O404" s="122">
        <v>1232219.05</v>
      </c>
      <c r="P404" s="122">
        <v>0</v>
      </c>
      <c r="Q404" s="120">
        <f t="shared" si="130"/>
        <v>1232219.05</v>
      </c>
      <c r="R404" s="138">
        <f t="shared" si="131"/>
        <v>0</v>
      </c>
      <c r="S404" s="120">
        <f t="shared" si="132"/>
        <v>1232219.05</v>
      </c>
      <c r="T404" s="120">
        <f t="shared" si="133"/>
        <v>0</v>
      </c>
      <c r="U404" s="120">
        <f t="shared" si="134"/>
        <v>0</v>
      </c>
      <c r="V404" s="120">
        <f t="shared" si="135"/>
        <v>1232219.05</v>
      </c>
      <c r="W404" s="120">
        <f t="shared" si="136"/>
        <v>1232219.05</v>
      </c>
      <c r="X404" s="120">
        <f t="shared" si="137"/>
        <v>0</v>
      </c>
    </row>
    <row r="405" spans="1:24" s="65" customFormat="1" ht="12.75" customHeight="1">
      <c r="A405" s="109" t="s">
        <v>877</v>
      </c>
      <c r="B405" s="47" t="s">
        <v>3394</v>
      </c>
      <c r="C405" s="122">
        <v>0</v>
      </c>
      <c r="D405" s="122">
        <v>0</v>
      </c>
      <c r="E405" s="122">
        <v>0</v>
      </c>
      <c r="F405" s="122">
        <v>0</v>
      </c>
      <c r="G405" s="122">
        <v>0</v>
      </c>
      <c r="H405" s="122">
        <v>0</v>
      </c>
      <c r="I405" s="122">
        <v>0</v>
      </c>
      <c r="J405" s="120">
        <f t="shared" si="129"/>
        <v>0</v>
      </c>
      <c r="K405" s="122">
        <v>0</v>
      </c>
      <c r="L405" s="122">
        <v>0</v>
      </c>
      <c r="M405" s="122">
        <v>0</v>
      </c>
      <c r="N405" s="122">
        <v>0</v>
      </c>
      <c r="O405" s="122">
        <v>8989.36</v>
      </c>
      <c r="P405" s="122">
        <v>0</v>
      </c>
      <c r="Q405" s="120">
        <f t="shared" si="130"/>
        <v>8989.36</v>
      </c>
      <c r="R405" s="138">
        <f t="shared" si="131"/>
        <v>0</v>
      </c>
      <c r="S405" s="120">
        <f t="shared" si="132"/>
        <v>8989.36</v>
      </c>
      <c r="T405" s="120">
        <f t="shared" si="133"/>
        <v>0</v>
      </c>
      <c r="U405" s="120">
        <f t="shared" si="134"/>
        <v>0</v>
      </c>
      <c r="V405" s="120">
        <f t="shared" si="135"/>
        <v>8989.36</v>
      </c>
      <c r="W405" s="120">
        <f t="shared" si="136"/>
        <v>8989.36</v>
      </c>
      <c r="X405" s="120">
        <f t="shared" si="137"/>
        <v>0</v>
      </c>
    </row>
    <row r="406" spans="1:24" s="65" customFormat="1" ht="12.75" customHeight="1">
      <c r="A406" s="109" t="s">
        <v>1720</v>
      </c>
      <c r="B406" s="47" t="s">
        <v>512</v>
      </c>
      <c r="C406" s="122">
        <v>0</v>
      </c>
      <c r="D406" s="122">
        <v>0</v>
      </c>
      <c r="E406" s="122">
        <v>0</v>
      </c>
      <c r="F406" s="122">
        <v>0</v>
      </c>
      <c r="G406" s="122">
        <v>0</v>
      </c>
      <c r="H406" s="122">
        <v>0</v>
      </c>
      <c r="I406" s="122">
        <v>0</v>
      </c>
      <c r="J406" s="120">
        <f t="shared" si="129"/>
        <v>0</v>
      </c>
      <c r="K406" s="122">
        <v>39985.71</v>
      </c>
      <c r="L406" s="122">
        <v>0</v>
      </c>
      <c r="M406" s="122">
        <v>0</v>
      </c>
      <c r="N406" s="122">
        <v>0</v>
      </c>
      <c r="O406" s="122">
        <v>41401.170000000006</v>
      </c>
      <c r="P406" s="122">
        <v>0</v>
      </c>
      <c r="Q406" s="120">
        <f t="shared" si="130"/>
        <v>81386.880000000005</v>
      </c>
      <c r="R406" s="138">
        <f t="shared" si="131"/>
        <v>0</v>
      </c>
      <c r="S406" s="120">
        <f t="shared" si="132"/>
        <v>81386.880000000005</v>
      </c>
      <c r="T406" s="120">
        <f t="shared" si="133"/>
        <v>0</v>
      </c>
      <c r="U406" s="120">
        <f t="shared" si="134"/>
        <v>0</v>
      </c>
      <c r="V406" s="120">
        <f t="shared" si="135"/>
        <v>81386.880000000005</v>
      </c>
      <c r="W406" s="120">
        <f t="shared" si="136"/>
        <v>81386.880000000005</v>
      </c>
      <c r="X406" s="120">
        <f t="shared" si="137"/>
        <v>0</v>
      </c>
    </row>
    <row r="407" spans="1:24" s="65" customFormat="1" ht="12.75" customHeight="1">
      <c r="A407" s="109" t="s">
        <v>1721</v>
      </c>
      <c r="B407" s="47" t="s">
        <v>393</v>
      </c>
      <c r="C407" s="122">
        <v>0</v>
      </c>
      <c r="D407" s="122">
        <v>0</v>
      </c>
      <c r="E407" s="122">
        <v>0</v>
      </c>
      <c r="F407" s="122">
        <v>0</v>
      </c>
      <c r="G407" s="122">
        <v>0</v>
      </c>
      <c r="H407" s="122">
        <v>0</v>
      </c>
      <c r="I407" s="122">
        <v>0</v>
      </c>
      <c r="J407" s="120">
        <f t="shared" si="129"/>
        <v>0</v>
      </c>
      <c r="K407" s="122">
        <v>0</v>
      </c>
      <c r="L407" s="122">
        <v>0</v>
      </c>
      <c r="M407" s="122">
        <v>0</v>
      </c>
      <c r="N407" s="122">
        <v>0</v>
      </c>
      <c r="O407" s="122">
        <v>0</v>
      </c>
      <c r="P407" s="122">
        <v>1686643.88</v>
      </c>
      <c r="Q407" s="120">
        <f t="shared" si="130"/>
        <v>1686643.88</v>
      </c>
      <c r="R407" s="138">
        <f t="shared" si="131"/>
        <v>0</v>
      </c>
      <c r="S407" s="120">
        <f t="shared" si="132"/>
        <v>2224298.88</v>
      </c>
      <c r="T407" s="120">
        <f t="shared" si="133"/>
        <v>13863545.52</v>
      </c>
      <c r="U407" s="120">
        <f t="shared" si="134"/>
        <v>14401200.52</v>
      </c>
      <c r="V407" s="120">
        <f t="shared" si="135"/>
        <v>1686643.88</v>
      </c>
      <c r="W407" s="120">
        <f t="shared" si="136"/>
        <v>1686643.88</v>
      </c>
      <c r="X407" s="120">
        <f t="shared" si="137"/>
        <v>-537655</v>
      </c>
    </row>
    <row r="408" spans="1:24" s="65" customFormat="1" ht="12.75" customHeight="1">
      <c r="A408" s="109" t="s">
        <v>1722</v>
      </c>
      <c r="B408" s="47" t="s">
        <v>395</v>
      </c>
      <c r="C408" s="122">
        <v>0</v>
      </c>
      <c r="D408" s="122">
        <v>0</v>
      </c>
      <c r="E408" s="122">
        <v>0</v>
      </c>
      <c r="F408" s="122">
        <v>0</v>
      </c>
      <c r="G408" s="122">
        <v>0</v>
      </c>
      <c r="H408" s="122">
        <v>0</v>
      </c>
      <c r="I408" s="122">
        <v>0</v>
      </c>
      <c r="J408" s="120">
        <f t="shared" si="129"/>
        <v>0</v>
      </c>
      <c r="K408" s="122">
        <v>0</v>
      </c>
      <c r="L408" s="122">
        <v>0</v>
      </c>
      <c r="M408" s="122">
        <v>0</v>
      </c>
      <c r="N408" s="122">
        <v>0</v>
      </c>
      <c r="O408" s="122">
        <v>0</v>
      </c>
      <c r="P408" s="122">
        <v>821466.09</v>
      </c>
      <c r="Q408" s="120">
        <f t="shared" si="130"/>
        <v>821466.09</v>
      </c>
      <c r="R408" s="138">
        <f t="shared" si="131"/>
        <v>0</v>
      </c>
      <c r="S408" s="120">
        <f t="shared" si="132"/>
        <v>1830661.69</v>
      </c>
      <c r="T408" s="120">
        <f t="shared" si="133"/>
        <v>761453.98</v>
      </c>
      <c r="U408" s="120">
        <f t="shared" si="134"/>
        <v>1770649.58</v>
      </c>
      <c r="V408" s="120">
        <f t="shared" si="135"/>
        <v>821466.09</v>
      </c>
      <c r="W408" s="120">
        <f t="shared" si="136"/>
        <v>821466.09</v>
      </c>
      <c r="X408" s="120">
        <f t="shared" si="137"/>
        <v>-1009195.6</v>
      </c>
    </row>
    <row r="409" spans="1:24" s="65" customFormat="1" ht="12.75" customHeight="1">
      <c r="A409" s="109" t="s">
        <v>1723</v>
      </c>
      <c r="B409" s="47" t="s">
        <v>394</v>
      </c>
      <c r="C409" s="122">
        <v>0</v>
      </c>
      <c r="D409" s="122">
        <v>0</v>
      </c>
      <c r="E409" s="122">
        <v>0</v>
      </c>
      <c r="F409" s="122">
        <v>0</v>
      </c>
      <c r="G409" s="122">
        <v>0</v>
      </c>
      <c r="H409" s="122">
        <v>0</v>
      </c>
      <c r="I409" s="122">
        <v>0</v>
      </c>
      <c r="J409" s="120">
        <f t="shared" si="129"/>
        <v>0</v>
      </c>
      <c r="K409" s="122">
        <v>0</v>
      </c>
      <c r="L409" s="122">
        <v>0</v>
      </c>
      <c r="M409" s="122">
        <v>0</v>
      </c>
      <c r="N409" s="122">
        <v>0</v>
      </c>
      <c r="O409" s="122">
        <v>0</v>
      </c>
      <c r="P409" s="122">
        <v>54968.67</v>
      </c>
      <c r="Q409" s="120">
        <f t="shared" si="130"/>
        <v>54968.67</v>
      </c>
      <c r="R409" s="138">
        <f t="shared" si="131"/>
        <v>0</v>
      </c>
      <c r="S409" s="120">
        <f t="shared" si="132"/>
        <v>37375.78</v>
      </c>
      <c r="T409" s="120">
        <f t="shared" si="133"/>
        <v>308551.24</v>
      </c>
      <c r="U409" s="120">
        <f t="shared" si="134"/>
        <v>290958.34999999998</v>
      </c>
      <c r="V409" s="120">
        <f t="shared" si="135"/>
        <v>54968.67</v>
      </c>
      <c r="W409" s="120">
        <f t="shared" si="136"/>
        <v>54968.67</v>
      </c>
      <c r="X409" s="120">
        <f t="shared" si="137"/>
        <v>17592.89</v>
      </c>
    </row>
    <row r="410" spans="1:24" s="65" customFormat="1" ht="12.75" customHeight="1">
      <c r="A410" s="109" t="s">
        <v>884</v>
      </c>
      <c r="B410" s="47" t="s">
        <v>1837</v>
      </c>
      <c r="C410" s="122">
        <v>0</v>
      </c>
      <c r="D410" s="122">
        <v>0</v>
      </c>
      <c r="E410" s="122">
        <v>0</v>
      </c>
      <c r="F410" s="122">
        <v>0</v>
      </c>
      <c r="G410" s="122">
        <v>0</v>
      </c>
      <c r="H410" s="122">
        <v>0</v>
      </c>
      <c r="I410" s="122">
        <v>0</v>
      </c>
      <c r="J410" s="120">
        <f t="shared" si="129"/>
        <v>0</v>
      </c>
      <c r="K410" s="122">
        <v>0</v>
      </c>
      <c r="L410" s="122">
        <v>0</v>
      </c>
      <c r="M410" s="122">
        <v>0</v>
      </c>
      <c r="N410" s="122">
        <v>0</v>
      </c>
      <c r="O410" s="122">
        <v>0</v>
      </c>
      <c r="P410" s="122">
        <v>1735385.27</v>
      </c>
      <c r="Q410" s="120">
        <f t="shared" si="130"/>
        <v>1735385.27</v>
      </c>
      <c r="R410" s="138">
        <f t="shared" si="131"/>
        <v>0</v>
      </c>
      <c r="S410" s="120">
        <f t="shared" si="132"/>
        <v>1108364.02</v>
      </c>
      <c r="T410" s="120">
        <f t="shared" si="133"/>
        <v>9369856.4399999995</v>
      </c>
      <c r="U410" s="120">
        <f t="shared" si="134"/>
        <v>8742835.1899999995</v>
      </c>
      <c r="V410" s="120">
        <f t="shared" si="135"/>
        <v>1735385.27</v>
      </c>
      <c r="W410" s="120">
        <f t="shared" si="136"/>
        <v>1735385.27</v>
      </c>
      <c r="X410" s="120">
        <f t="shared" si="137"/>
        <v>627021.25</v>
      </c>
    </row>
    <row r="411" spans="1:24" s="65" customFormat="1" ht="12.75" customHeight="1">
      <c r="A411" s="109" t="s">
        <v>1724</v>
      </c>
      <c r="B411" s="47" t="s">
        <v>391</v>
      </c>
      <c r="C411" s="122">
        <v>0</v>
      </c>
      <c r="D411" s="122">
        <v>0</v>
      </c>
      <c r="E411" s="122">
        <v>0</v>
      </c>
      <c r="F411" s="122">
        <v>0</v>
      </c>
      <c r="G411" s="122">
        <v>0</v>
      </c>
      <c r="H411" s="122">
        <v>0</v>
      </c>
      <c r="I411" s="122">
        <v>0</v>
      </c>
      <c r="J411" s="120">
        <f t="shared" si="129"/>
        <v>0</v>
      </c>
      <c r="K411" s="122">
        <v>0</v>
      </c>
      <c r="L411" s="122">
        <v>0</v>
      </c>
      <c r="M411" s="122">
        <v>0</v>
      </c>
      <c r="N411" s="122">
        <v>0</v>
      </c>
      <c r="O411" s="122">
        <v>0</v>
      </c>
      <c r="P411" s="122">
        <v>1071669.73</v>
      </c>
      <c r="Q411" s="120">
        <f t="shared" si="130"/>
        <v>1071669.73</v>
      </c>
      <c r="R411" s="138">
        <f t="shared" si="131"/>
        <v>0</v>
      </c>
      <c r="S411" s="120">
        <f t="shared" si="132"/>
        <v>562575.57999999996</v>
      </c>
      <c r="T411" s="120">
        <f t="shared" si="133"/>
        <v>10501375.800000001</v>
      </c>
      <c r="U411" s="120">
        <f t="shared" si="134"/>
        <v>9992281.6500000004</v>
      </c>
      <c r="V411" s="120">
        <f t="shared" si="135"/>
        <v>1071669.73</v>
      </c>
      <c r="W411" s="120">
        <f t="shared" si="136"/>
        <v>1071669.73</v>
      </c>
      <c r="X411" s="120">
        <f t="shared" si="137"/>
        <v>509094.15</v>
      </c>
    </row>
    <row r="412" spans="1:24" s="65" customFormat="1" ht="12.75" customHeight="1">
      <c r="A412" s="109" t="s">
        <v>3949</v>
      </c>
      <c r="B412" s="47" t="s">
        <v>3974</v>
      </c>
      <c r="C412" s="122">
        <v>0</v>
      </c>
      <c r="D412" s="122">
        <v>0</v>
      </c>
      <c r="E412" s="122">
        <v>0</v>
      </c>
      <c r="F412" s="122">
        <v>0</v>
      </c>
      <c r="G412" s="122">
        <v>0</v>
      </c>
      <c r="H412" s="122">
        <v>0</v>
      </c>
      <c r="I412" s="122">
        <v>0</v>
      </c>
      <c r="J412" s="120">
        <f t="shared" si="129"/>
        <v>0</v>
      </c>
      <c r="K412" s="122">
        <v>0</v>
      </c>
      <c r="L412" s="122">
        <v>0</v>
      </c>
      <c r="M412" s="122">
        <v>0</v>
      </c>
      <c r="N412" s="122">
        <v>0</v>
      </c>
      <c r="O412" s="122">
        <v>0</v>
      </c>
      <c r="P412" s="122">
        <v>202132.31</v>
      </c>
      <c r="Q412" s="120">
        <f t="shared" si="130"/>
        <v>202132.31</v>
      </c>
      <c r="R412" s="138">
        <f t="shared" si="131"/>
        <v>0</v>
      </c>
      <c r="S412" s="120">
        <f t="shared" si="132"/>
        <v>93622.31</v>
      </c>
      <c r="T412" s="120">
        <f t="shared" si="133"/>
        <v>987730.69</v>
      </c>
      <c r="U412" s="120">
        <f t="shared" si="134"/>
        <v>879220.69</v>
      </c>
      <c r="V412" s="120">
        <f t="shared" si="135"/>
        <v>202132.31</v>
      </c>
      <c r="W412" s="120">
        <f t="shared" si="136"/>
        <v>202132.31</v>
      </c>
      <c r="X412" s="120">
        <f t="shared" si="137"/>
        <v>108510</v>
      </c>
    </row>
    <row r="413" spans="1:24" ht="23.25">
      <c r="A413" s="55" t="s">
        <v>1839</v>
      </c>
      <c r="B413" s="55"/>
      <c r="C413" s="8"/>
      <c r="D413" s="8"/>
      <c r="E413" s="8"/>
      <c r="F413" s="8"/>
      <c r="G413" s="8"/>
      <c r="H413" s="8"/>
      <c r="I413" s="8"/>
      <c r="J413" s="126"/>
      <c r="K413" s="126"/>
      <c r="L413" s="126"/>
      <c r="M413" s="126"/>
      <c r="N413" s="126"/>
      <c r="O413" s="126"/>
      <c r="P413" s="126"/>
      <c r="Q413" s="8"/>
      <c r="R413" s="5"/>
      <c r="S413" s="4"/>
      <c r="T413" s="4"/>
      <c r="U413" s="127"/>
      <c r="V413" s="128"/>
      <c r="W413" s="128"/>
      <c r="X413" s="4"/>
    </row>
    <row r="414" spans="1:24" ht="44.1" customHeight="1">
      <c r="A414" s="99" t="s">
        <v>3302</v>
      </c>
      <c r="B414" s="56" t="s">
        <v>3966</v>
      </c>
      <c r="C414" s="98" t="s">
        <v>3627</v>
      </c>
      <c r="D414" s="98" t="s">
        <v>3628</v>
      </c>
      <c r="E414" s="98" t="s">
        <v>3629</v>
      </c>
      <c r="F414" s="98" t="s">
        <v>3630</v>
      </c>
      <c r="G414" s="98" t="s">
        <v>3631</v>
      </c>
      <c r="H414" s="98" t="s">
        <v>3632</v>
      </c>
      <c r="I414" s="98" t="s">
        <v>3633</v>
      </c>
      <c r="J414" s="57" t="s">
        <v>343</v>
      </c>
      <c r="K414" s="98" t="s">
        <v>3303</v>
      </c>
      <c r="L414" s="98" t="s">
        <v>3304</v>
      </c>
      <c r="M414" s="98" t="s">
        <v>3305</v>
      </c>
      <c r="N414" s="98" t="s">
        <v>3316</v>
      </c>
      <c r="O414" s="113" t="s">
        <v>4574</v>
      </c>
      <c r="P414" s="113" t="s">
        <v>6433</v>
      </c>
      <c r="Q414" s="58" t="s">
        <v>3357</v>
      </c>
      <c r="R414" s="60" t="s">
        <v>697</v>
      </c>
      <c r="S414" s="112" t="s">
        <v>4949</v>
      </c>
      <c r="T414" s="112" t="s">
        <v>6434</v>
      </c>
      <c r="U414" s="112" t="s">
        <v>6435</v>
      </c>
      <c r="V414" s="112" t="s">
        <v>6436</v>
      </c>
      <c r="W414" s="112" t="s">
        <v>5138</v>
      </c>
      <c r="X414" s="59" t="s">
        <v>6437</v>
      </c>
    </row>
    <row r="415" spans="1:24" s="65" customFormat="1">
      <c r="A415" s="76"/>
      <c r="B415" s="77" t="s">
        <v>1839</v>
      </c>
      <c r="C415" s="110">
        <f t="shared" ref="C415:X415" si="138">SUM(C416:C464)</f>
        <v>0</v>
      </c>
      <c r="D415" s="110">
        <f t="shared" si="138"/>
        <v>0</v>
      </c>
      <c r="E415" s="110">
        <f t="shared" si="138"/>
        <v>0</v>
      </c>
      <c r="F415" s="110">
        <f t="shared" si="138"/>
        <v>0</v>
      </c>
      <c r="G415" s="110">
        <f t="shared" si="138"/>
        <v>0</v>
      </c>
      <c r="H415" s="110">
        <f t="shared" si="138"/>
        <v>0</v>
      </c>
      <c r="I415" s="110">
        <f t="shared" si="138"/>
        <v>0</v>
      </c>
      <c r="J415" s="133">
        <f t="shared" si="138"/>
        <v>0</v>
      </c>
      <c r="K415" s="133">
        <f t="shared" si="138"/>
        <v>0</v>
      </c>
      <c r="L415" s="133">
        <f t="shared" si="138"/>
        <v>0</v>
      </c>
      <c r="M415" s="133">
        <f t="shared" si="138"/>
        <v>0</v>
      </c>
      <c r="N415" s="133">
        <f t="shared" si="138"/>
        <v>0</v>
      </c>
      <c r="O415" s="133">
        <f t="shared" si="138"/>
        <v>850704.13</v>
      </c>
      <c r="P415" s="133">
        <f t="shared" si="138"/>
        <v>1181601.96</v>
      </c>
      <c r="Q415" s="110">
        <f t="shared" si="138"/>
        <v>2032306.09</v>
      </c>
      <c r="R415" s="110">
        <f t="shared" si="138"/>
        <v>0</v>
      </c>
      <c r="S415" s="110">
        <f t="shared" si="138"/>
        <v>64662981.539999992</v>
      </c>
      <c r="T415" s="110">
        <f t="shared" si="138"/>
        <v>835142149.25</v>
      </c>
      <c r="U415" s="133">
        <f t="shared" si="138"/>
        <v>897772824.69999993</v>
      </c>
      <c r="V415" s="133">
        <f t="shared" si="138"/>
        <v>2032306.09</v>
      </c>
      <c r="W415" s="133">
        <f t="shared" si="138"/>
        <v>2032306.09</v>
      </c>
      <c r="X415" s="110">
        <f t="shared" si="138"/>
        <v>-62630675.450000003</v>
      </c>
    </row>
    <row r="416" spans="1:24" s="65" customFormat="1" ht="12.75" customHeight="1">
      <c r="A416" s="111" t="s">
        <v>3278</v>
      </c>
      <c r="B416" s="47" t="s">
        <v>3301</v>
      </c>
      <c r="C416" s="122">
        <v>0</v>
      </c>
      <c r="D416" s="122">
        <v>0</v>
      </c>
      <c r="E416" s="122">
        <v>0</v>
      </c>
      <c r="F416" s="122">
        <v>0</v>
      </c>
      <c r="G416" s="122">
        <v>0</v>
      </c>
      <c r="H416" s="122">
        <v>0</v>
      </c>
      <c r="I416" s="122">
        <v>0</v>
      </c>
      <c r="J416" s="120">
        <f t="shared" ref="J416:J446" si="139">SUM(C416:I416)</f>
        <v>0</v>
      </c>
      <c r="K416" s="122">
        <v>0</v>
      </c>
      <c r="L416" s="122">
        <v>0</v>
      </c>
      <c r="M416" s="122">
        <v>0</v>
      </c>
      <c r="N416" s="122">
        <v>0</v>
      </c>
      <c r="O416" s="122">
        <v>0</v>
      </c>
      <c r="P416" s="122">
        <v>0</v>
      </c>
      <c r="Q416" s="120">
        <f t="shared" ref="Q416:Q446" si="140">SUM(J416:P416)</f>
        <v>0</v>
      </c>
      <c r="R416" s="138">
        <f t="shared" ref="R416:R446" si="141">V416-Q416</f>
        <v>0</v>
      </c>
      <c r="S416" s="120">
        <f t="shared" ref="S416:S447" si="142">VLOOKUP(A416,pasbalact,3,FALSE)</f>
        <v>104082.49</v>
      </c>
      <c r="T416" s="120">
        <f t="shared" ref="T416:T447" si="143">VLOOKUP(A416,pasbalact,5,FALSE)</f>
        <v>747966.48</v>
      </c>
      <c r="U416" s="120">
        <f t="shared" ref="U416:U447" si="144">VLOOKUP(A416,pasbalact,4,FALSE)</f>
        <v>852048.97</v>
      </c>
      <c r="V416" s="120">
        <f t="shared" ref="V416:V447" si="145">VLOOKUP(A416,pasbalact,7,FALSE)</f>
        <v>0</v>
      </c>
      <c r="W416" s="120">
        <f t="shared" ref="W416:W464" si="146">SUM(K416:P416)</f>
        <v>0</v>
      </c>
      <c r="X416" s="120">
        <f t="shared" ref="X416:X464" si="147">VLOOKUP(A416,pasbalact,6,FALSE)</f>
        <v>-104082.49</v>
      </c>
    </row>
    <row r="417" spans="1:24" s="65" customFormat="1" ht="12.75" customHeight="1">
      <c r="A417" s="111" t="s">
        <v>3277</v>
      </c>
      <c r="B417" s="47" t="s">
        <v>3396</v>
      </c>
      <c r="C417" s="122">
        <v>0</v>
      </c>
      <c r="D417" s="122">
        <v>0</v>
      </c>
      <c r="E417" s="122">
        <v>0</v>
      </c>
      <c r="F417" s="122">
        <v>0</v>
      </c>
      <c r="G417" s="122">
        <v>0</v>
      </c>
      <c r="H417" s="122">
        <v>0</v>
      </c>
      <c r="I417" s="122">
        <v>0</v>
      </c>
      <c r="J417" s="120">
        <f t="shared" si="139"/>
        <v>0</v>
      </c>
      <c r="K417" s="122">
        <v>0</v>
      </c>
      <c r="L417" s="122">
        <v>0</v>
      </c>
      <c r="M417" s="122">
        <v>0</v>
      </c>
      <c r="N417" s="122">
        <v>0</v>
      </c>
      <c r="O417" s="122">
        <v>0</v>
      </c>
      <c r="P417" s="122">
        <v>0</v>
      </c>
      <c r="Q417" s="120">
        <f t="shared" si="140"/>
        <v>0</v>
      </c>
      <c r="R417" s="138">
        <f t="shared" si="141"/>
        <v>0</v>
      </c>
      <c r="S417" s="120">
        <f t="shared" si="142"/>
        <v>205453.09</v>
      </c>
      <c r="T417" s="120">
        <f t="shared" si="143"/>
        <v>1557809.68</v>
      </c>
      <c r="U417" s="120">
        <f t="shared" si="144"/>
        <v>1763262.77</v>
      </c>
      <c r="V417" s="120">
        <f t="shared" si="145"/>
        <v>0</v>
      </c>
      <c r="W417" s="120">
        <f t="shared" si="146"/>
        <v>0</v>
      </c>
      <c r="X417" s="120">
        <f t="shared" si="147"/>
        <v>-205453.09</v>
      </c>
    </row>
    <row r="418" spans="1:24" s="65" customFormat="1" ht="12.75" customHeight="1">
      <c r="A418" s="111" t="s">
        <v>3262</v>
      </c>
      <c r="B418" s="47" t="s">
        <v>3285</v>
      </c>
      <c r="C418" s="122">
        <v>0</v>
      </c>
      <c r="D418" s="122">
        <v>0</v>
      </c>
      <c r="E418" s="122">
        <v>0</v>
      </c>
      <c r="F418" s="122">
        <v>0</v>
      </c>
      <c r="G418" s="122">
        <v>0</v>
      </c>
      <c r="H418" s="122">
        <v>0</v>
      </c>
      <c r="I418" s="122">
        <v>0</v>
      </c>
      <c r="J418" s="120">
        <f t="shared" si="139"/>
        <v>0</v>
      </c>
      <c r="K418" s="122">
        <v>0</v>
      </c>
      <c r="L418" s="122">
        <v>0</v>
      </c>
      <c r="M418" s="122">
        <v>0</v>
      </c>
      <c r="N418" s="122">
        <v>0</v>
      </c>
      <c r="O418" s="122">
        <v>0</v>
      </c>
      <c r="P418" s="122">
        <v>0</v>
      </c>
      <c r="Q418" s="120">
        <f t="shared" si="140"/>
        <v>0</v>
      </c>
      <c r="R418" s="138">
        <f t="shared" si="141"/>
        <v>0</v>
      </c>
      <c r="S418" s="120">
        <f t="shared" si="142"/>
        <v>61290.84</v>
      </c>
      <c r="T418" s="120">
        <f t="shared" si="143"/>
        <v>476856.7</v>
      </c>
      <c r="U418" s="120">
        <f t="shared" si="144"/>
        <v>538147.54</v>
      </c>
      <c r="V418" s="120">
        <f t="shared" si="145"/>
        <v>0</v>
      </c>
      <c r="W418" s="120">
        <f t="shared" si="146"/>
        <v>0</v>
      </c>
      <c r="X418" s="120">
        <f t="shared" si="147"/>
        <v>-61290.84</v>
      </c>
    </row>
    <row r="419" spans="1:24" s="65" customFormat="1" ht="12.75" customHeight="1">
      <c r="A419" s="111" t="s">
        <v>1954</v>
      </c>
      <c r="B419" s="47" t="s">
        <v>2818</v>
      </c>
      <c r="C419" s="122">
        <v>0</v>
      </c>
      <c r="D419" s="122">
        <v>0</v>
      </c>
      <c r="E419" s="122">
        <v>0</v>
      </c>
      <c r="F419" s="122">
        <v>0</v>
      </c>
      <c r="G419" s="122">
        <v>0</v>
      </c>
      <c r="H419" s="122">
        <v>0</v>
      </c>
      <c r="I419" s="122">
        <v>0</v>
      </c>
      <c r="J419" s="120">
        <f t="shared" si="139"/>
        <v>0</v>
      </c>
      <c r="K419" s="122">
        <v>0</v>
      </c>
      <c r="L419" s="122">
        <v>0</v>
      </c>
      <c r="M419" s="122">
        <v>0</v>
      </c>
      <c r="N419" s="122">
        <v>0</v>
      </c>
      <c r="O419" s="122">
        <v>52265.58</v>
      </c>
      <c r="P419" s="122">
        <v>0</v>
      </c>
      <c r="Q419" s="120">
        <f t="shared" si="140"/>
        <v>52265.58</v>
      </c>
      <c r="R419" s="138">
        <f t="shared" si="141"/>
        <v>0</v>
      </c>
      <c r="S419" s="120">
        <f t="shared" si="142"/>
        <v>52265.58</v>
      </c>
      <c r="T419" s="120">
        <f t="shared" si="143"/>
        <v>0</v>
      </c>
      <c r="U419" s="120">
        <f t="shared" si="144"/>
        <v>0</v>
      </c>
      <c r="V419" s="120">
        <f t="shared" si="145"/>
        <v>52265.58</v>
      </c>
      <c r="W419" s="120">
        <f t="shared" si="146"/>
        <v>52265.58</v>
      </c>
      <c r="X419" s="120">
        <f t="shared" si="147"/>
        <v>0</v>
      </c>
    </row>
    <row r="420" spans="1:24" s="65" customFormat="1" ht="12.75" customHeight="1">
      <c r="A420" s="111" t="s">
        <v>1957</v>
      </c>
      <c r="B420" s="47" t="s">
        <v>2819</v>
      </c>
      <c r="C420" s="122">
        <v>0</v>
      </c>
      <c r="D420" s="122">
        <v>0</v>
      </c>
      <c r="E420" s="122">
        <v>0</v>
      </c>
      <c r="F420" s="122">
        <v>0</v>
      </c>
      <c r="G420" s="122">
        <v>0</v>
      </c>
      <c r="H420" s="122">
        <v>0</v>
      </c>
      <c r="I420" s="122">
        <v>0</v>
      </c>
      <c r="J420" s="120">
        <f t="shared" si="139"/>
        <v>0</v>
      </c>
      <c r="K420" s="122">
        <v>0</v>
      </c>
      <c r="L420" s="122">
        <v>0</v>
      </c>
      <c r="M420" s="122">
        <v>0</v>
      </c>
      <c r="N420" s="122">
        <v>0</v>
      </c>
      <c r="O420" s="122">
        <v>44706.19</v>
      </c>
      <c r="P420" s="122">
        <v>0</v>
      </c>
      <c r="Q420" s="120">
        <f t="shared" si="140"/>
        <v>44706.19</v>
      </c>
      <c r="R420" s="138">
        <f t="shared" si="141"/>
        <v>0</v>
      </c>
      <c r="S420" s="120">
        <f t="shared" si="142"/>
        <v>44706.19</v>
      </c>
      <c r="T420" s="120">
        <f t="shared" si="143"/>
        <v>0</v>
      </c>
      <c r="U420" s="120">
        <f t="shared" si="144"/>
        <v>0</v>
      </c>
      <c r="V420" s="120">
        <f t="shared" si="145"/>
        <v>44706.19</v>
      </c>
      <c r="W420" s="120">
        <f t="shared" si="146"/>
        <v>44706.19</v>
      </c>
      <c r="X420" s="120">
        <f t="shared" si="147"/>
        <v>0</v>
      </c>
    </row>
    <row r="421" spans="1:24" s="65" customFormat="1" ht="12.75" customHeight="1">
      <c r="A421" s="111" t="s">
        <v>1963</v>
      </c>
      <c r="B421" s="47" t="s">
        <v>2820</v>
      </c>
      <c r="C421" s="122">
        <v>0</v>
      </c>
      <c r="D421" s="122">
        <v>0</v>
      </c>
      <c r="E421" s="122">
        <v>0</v>
      </c>
      <c r="F421" s="122">
        <v>0</v>
      </c>
      <c r="G421" s="122">
        <v>0</v>
      </c>
      <c r="H421" s="122">
        <v>0</v>
      </c>
      <c r="I421" s="122">
        <v>0</v>
      </c>
      <c r="J421" s="120">
        <f t="shared" si="139"/>
        <v>0</v>
      </c>
      <c r="K421" s="122">
        <v>0</v>
      </c>
      <c r="L421" s="122">
        <v>0</v>
      </c>
      <c r="M421" s="122">
        <v>0</v>
      </c>
      <c r="N421" s="122">
        <v>0</v>
      </c>
      <c r="O421" s="122">
        <v>63821.61</v>
      </c>
      <c r="P421" s="122">
        <v>0</v>
      </c>
      <c r="Q421" s="120">
        <f t="shared" si="140"/>
        <v>63821.61</v>
      </c>
      <c r="R421" s="138">
        <f t="shared" si="141"/>
        <v>0</v>
      </c>
      <c r="S421" s="120">
        <f t="shared" si="142"/>
        <v>63821.61</v>
      </c>
      <c r="T421" s="120">
        <f t="shared" si="143"/>
        <v>0</v>
      </c>
      <c r="U421" s="120">
        <f t="shared" si="144"/>
        <v>0</v>
      </c>
      <c r="V421" s="120">
        <f t="shared" si="145"/>
        <v>63821.61</v>
      </c>
      <c r="W421" s="120">
        <f t="shared" si="146"/>
        <v>63821.61</v>
      </c>
      <c r="X421" s="120">
        <f t="shared" si="147"/>
        <v>0</v>
      </c>
    </row>
    <row r="422" spans="1:24" s="65" customFormat="1" ht="12.75" customHeight="1">
      <c r="A422" s="111" t="s">
        <v>1965</v>
      </c>
      <c r="B422" s="47" t="s">
        <v>2821</v>
      </c>
      <c r="C422" s="122">
        <v>0</v>
      </c>
      <c r="D422" s="122">
        <v>0</v>
      </c>
      <c r="E422" s="122">
        <v>0</v>
      </c>
      <c r="F422" s="122">
        <v>0</v>
      </c>
      <c r="G422" s="122">
        <v>0</v>
      </c>
      <c r="H422" s="122">
        <v>0</v>
      </c>
      <c r="I422" s="122">
        <v>0</v>
      </c>
      <c r="J422" s="120">
        <f t="shared" si="139"/>
        <v>0</v>
      </c>
      <c r="K422" s="122">
        <v>0</v>
      </c>
      <c r="L422" s="122">
        <v>0</v>
      </c>
      <c r="M422" s="122">
        <v>0</v>
      </c>
      <c r="N422" s="122">
        <v>0</v>
      </c>
      <c r="O422" s="122">
        <v>78725.83</v>
      </c>
      <c r="P422" s="122">
        <v>0</v>
      </c>
      <c r="Q422" s="120">
        <f t="shared" si="140"/>
        <v>78725.83</v>
      </c>
      <c r="R422" s="138">
        <f t="shared" si="141"/>
        <v>0</v>
      </c>
      <c r="S422" s="120">
        <f t="shared" si="142"/>
        <v>78725.83</v>
      </c>
      <c r="T422" s="120">
        <f t="shared" si="143"/>
        <v>0</v>
      </c>
      <c r="U422" s="120">
        <f t="shared" si="144"/>
        <v>0</v>
      </c>
      <c r="V422" s="120">
        <f t="shared" si="145"/>
        <v>78725.83</v>
      </c>
      <c r="W422" s="120">
        <f t="shared" si="146"/>
        <v>78725.83</v>
      </c>
      <c r="X422" s="120">
        <f t="shared" si="147"/>
        <v>0</v>
      </c>
    </row>
    <row r="423" spans="1:24" s="65" customFormat="1" ht="12.75" customHeight="1">
      <c r="A423" s="111" t="s">
        <v>3261</v>
      </c>
      <c r="B423" s="47" t="s">
        <v>3398</v>
      </c>
      <c r="C423" s="122">
        <v>0</v>
      </c>
      <c r="D423" s="122">
        <v>0</v>
      </c>
      <c r="E423" s="122">
        <v>0</v>
      </c>
      <c r="F423" s="122">
        <v>0</v>
      </c>
      <c r="G423" s="122">
        <v>0</v>
      </c>
      <c r="H423" s="122">
        <v>0</v>
      </c>
      <c r="I423" s="122">
        <v>0</v>
      </c>
      <c r="J423" s="120">
        <f t="shared" si="139"/>
        <v>0</v>
      </c>
      <c r="K423" s="122">
        <v>0</v>
      </c>
      <c r="L423" s="122">
        <v>0</v>
      </c>
      <c r="M423" s="122">
        <v>0</v>
      </c>
      <c r="N423" s="122">
        <v>0</v>
      </c>
      <c r="O423" s="122">
        <v>0</v>
      </c>
      <c r="P423" s="122">
        <v>0</v>
      </c>
      <c r="Q423" s="120">
        <f t="shared" si="140"/>
        <v>0</v>
      </c>
      <c r="R423" s="138">
        <f t="shared" si="141"/>
        <v>0</v>
      </c>
      <c r="S423" s="120">
        <f t="shared" si="142"/>
        <v>83687.05</v>
      </c>
      <c r="T423" s="120">
        <f t="shared" si="143"/>
        <v>1021810.15</v>
      </c>
      <c r="U423" s="120">
        <f t="shared" si="144"/>
        <v>1105497.2</v>
      </c>
      <c r="V423" s="120">
        <f t="shared" si="145"/>
        <v>0</v>
      </c>
      <c r="W423" s="120">
        <f t="shared" si="146"/>
        <v>0</v>
      </c>
      <c r="X423" s="120">
        <f t="shared" si="147"/>
        <v>-83687.05</v>
      </c>
    </row>
    <row r="424" spans="1:24" s="65" customFormat="1" ht="12.75" customHeight="1">
      <c r="A424" s="111" t="s">
        <v>3260</v>
      </c>
      <c r="B424" s="47" t="s">
        <v>3399</v>
      </c>
      <c r="C424" s="122">
        <v>0</v>
      </c>
      <c r="D424" s="122">
        <v>0</v>
      </c>
      <c r="E424" s="122">
        <v>0</v>
      </c>
      <c r="F424" s="122">
        <v>0</v>
      </c>
      <c r="G424" s="122">
        <v>0</v>
      </c>
      <c r="H424" s="122">
        <v>0</v>
      </c>
      <c r="I424" s="122">
        <v>0</v>
      </c>
      <c r="J424" s="120">
        <f t="shared" si="139"/>
        <v>0</v>
      </c>
      <c r="K424" s="122">
        <v>0</v>
      </c>
      <c r="L424" s="122">
        <v>0</v>
      </c>
      <c r="M424" s="122">
        <v>0</v>
      </c>
      <c r="N424" s="122">
        <v>0</v>
      </c>
      <c r="O424" s="122">
        <v>0</v>
      </c>
      <c r="P424" s="122">
        <v>0</v>
      </c>
      <c r="Q424" s="120">
        <f t="shared" si="140"/>
        <v>0</v>
      </c>
      <c r="R424" s="138">
        <f t="shared" si="141"/>
        <v>0</v>
      </c>
      <c r="S424" s="120">
        <f t="shared" si="142"/>
        <v>398091.67</v>
      </c>
      <c r="T424" s="120">
        <f t="shared" si="143"/>
        <v>3429788.55</v>
      </c>
      <c r="U424" s="120">
        <f t="shared" si="144"/>
        <v>3827880.22</v>
      </c>
      <c r="V424" s="120">
        <f t="shared" si="145"/>
        <v>0</v>
      </c>
      <c r="W424" s="120">
        <f t="shared" si="146"/>
        <v>0</v>
      </c>
      <c r="X424" s="120">
        <f t="shared" si="147"/>
        <v>-398091.67</v>
      </c>
    </row>
    <row r="425" spans="1:24" s="65" customFormat="1" ht="12.75" customHeight="1">
      <c r="A425" s="111" t="s">
        <v>3259</v>
      </c>
      <c r="B425" s="47" t="s">
        <v>3416</v>
      </c>
      <c r="C425" s="122">
        <v>0</v>
      </c>
      <c r="D425" s="122">
        <v>0</v>
      </c>
      <c r="E425" s="122">
        <v>0</v>
      </c>
      <c r="F425" s="122">
        <v>0</v>
      </c>
      <c r="G425" s="122">
        <v>0</v>
      </c>
      <c r="H425" s="122">
        <v>0</v>
      </c>
      <c r="I425" s="122">
        <v>0</v>
      </c>
      <c r="J425" s="120">
        <f t="shared" si="139"/>
        <v>0</v>
      </c>
      <c r="K425" s="122">
        <v>0</v>
      </c>
      <c r="L425" s="122">
        <v>0</v>
      </c>
      <c r="M425" s="122">
        <v>0</v>
      </c>
      <c r="N425" s="122">
        <v>0</v>
      </c>
      <c r="O425" s="122">
        <v>0</v>
      </c>
      <c r="P425" s="122">
        <v>0</v>
      </c>
      <c r="Q425" s="120">
        <f t="shared" si="140"/>
        <v>0</v>
      </c>
      <c r="R425" s="138">
        <f t="shared" si="141"/>
        <v>0</v>
      </c>
      <c r="S425" s="120">
        <f t="shared" si="142"/>
        <v>143924.85999999999</v>
      </c>
      <c r="T425" s="120">
        <f t="shared" si="143"/>
        <v>1359539.89</v>
      </c>
      <c r="U425" s="120">
        <f t="shared" si="144"/>
        <v>1503464.75</v>
      </c>
      <c r="V425" s="120">
        <f t="shared" si="145"/>
        <v>0</v>
      </c>
      <c r="W425" s="120">
        <f t="shared" si="146"/>
        <v>0</v>
      </c>
      <c r="X425" s="120">
        <f t="shared" si="147"/>
        <v>-143924.85999999999</v>
      </c>
    </row>
    <row r="426" spans="1:24" s="65" customFormat="1" ht="12.75" customHeight="1">
      <c r="A426" s="111" t="s">
        <v>1970</v>
      </c>
      <c r="B426" s="47" t="s">
        <v>2822</v>
      </c>
      <c r="C426" s="122">
        <v>0</v>
      </c>
      <c r="D426" s="122">
        <v>0</v>
      </c>
      <c r="E426" s="122">
        <v>0</v>
      </c>
      <c r="F426" s="122">
        <v>0</v>
      </c>
      <c r="G426" s="122">
        <v>0</v>
      </c>
      <c r="H426" s="122">
        <v>0</v>
      </c>
      <c r="I426" s="122">
        <v>0</v>
      </c>
      <c r="J426" s="120">
        <f t="shared" si="139"/>
        <v>0</v>
      </c>
      <c r="K426" s="122">
        <v>0</v>
      </c>
      <c r="L426" s="122">
        <v>0</v>
      </c>
      <c r="M426" s="122">
        <v>0</v>
      </c>
      <c r="N426" s="122">
        <v>0</v>
      </c>
      <c r="O426" s="122">
        <v>82561.89</v>
      </c>
      <c r="P426" s="122">
        <v>0</v>
      </c>
      <c r="Q426" s="120">
        <f t="shared" si="140"/>
        <v>82561.89</v>
      </c>
      <c r="R426" s="138">
        <f t="shared" si="141"/>
        <v>0</v>
      </c>
      <c r="S426" s="120">
        <f t="shared" si="142"/>
        <v>82561.89</v>
      </c>
      <c r="T426" s="120">
        <f t="shared" si="143"/>
        <v>0</v>
      </c>
      <c r="U426" s="120">
        <f t="shared" si="144"/>
        <v>0</v>
      </c>
      <c r="V426" s="120">
        <f t="shared" si="145"/>
        <v>82561.89</v>
      </c>
      <c r="W426" s="120">
        <f t="shared" si="146"/>
        <v>82561.89</v>
      </c>
      <c r="X426" s="120">
        <f t="shared" si="147"/>
        <v>0</v>
      </c>
    </row>
    <row r="427" spans="1:24" s="65" customFormat="1" ht="12.75" customHeight="1">
      <c r="A427" s="111" t="s">
        <v>3258</v>
      </c>
      <c r="B427" s="47" t="s">
        <v>3257</v>
      </c>
      <c r="C427" s="122">
        <v>0</v>
      </c>
      <c r="D427" s="122">
        <v>0</v>
      </c>
      <c r="E427" s="122">
        <v>0</v>
      </c>
      <c r="F427" s="122">
        <v>0</v>
      </c>
      <c r="G427" s="122">
        <v>0</v>
      </c>
      <c r="H427" s="122">
        <v>0</v>
      </c>
      <c r="I427" s="122">
        <v>0</v>
      </c>
      <c r="J427" s="120">
        <f t="shared" si="139"/>
        <v>0</v>
      </c>
      <c r="K427" s="122">
        <v>0</v>
      </c>
      <c r="L427" s="122">
        <v>0</v>
      </c>
      <c r="M427" s="122">
        <v>0</v>
      </c>
      <c r="N427" s="122">
        <v>0</v>
      </c>
      <c r="O427" s="122">
        <v>0</v>
      </c>
      <c r="P427" s="122">
        <v>0</v>
      </c>
      <c r="Q427" s="120">
        <f t="shared" si="140"/>
        <v>0</v>
      </c>
      <c r="R427" s="138">
        <f t="shared" si="141"/>
        <v>0</v>
      </c>
      <c r="S427" s="120">
        <f t="shared" si="142"/>
        <v>545425.36</v>
      </c>
      <c r="T427" s="120">
        <f t="shared" si="143"/>
        <v>5680100.6799999997</v>
      </c>
      <c r="U427" s="120">
        <f t="shared" si="144"/>
        <v>6225526.04</v>
      </c>
      <c r="V427" s="120">
        <f t="shared" si="145"/>
        <v>0</v>
      </c>
      <c r="W427" s="120">
        <f t="shared" si="146"/>
        <v>0</v>
      </c>
      <c r="X427" s="120">
        <f t="shared" si="147"/>
        <v>-545425.36</v>
      </c>
    </row>
    <row r="428" spans="1:24" s="65" customFormat="1" ht="12.75" customHeight="1">
      <c r="A428" s="111" t="s">
        <v>3248</v>
      </c>
      <c r="B428" s="47" t="s">
        <v>3400</v>
      </c>
      <c r="C428" s="122">
        <v>0</v>
      </c>
      <c r="D428" s="122">
        <v>0</v>
      </c>
      <c r="E428" s="122">
        <v>0</v>
      </c>
      <c r="F428" s="122">
        <v>0</v>
      </c>
      <c r="G428" s="122">
        <v>0</v>
      </c>
      <c r="H428" s="122">
        <v>0</v>
      </c>
      <c r="I428" s="122">
        <v>0</v>
      </c>
      <c r="J428" s="120">
        <f t="shared" si="139"/>
        <v>0</v>
      </c>
      <c r="K428" s="122">
        <v>0</v>
      </c>
      <c r="L428" s="122">
        <v>0</v>
      </c>
      <c r="M428" s="122">
        <v>0</v>
      </c>
      <c r="N428" s="122">
        <v>0</v>
      </c>
      <c r="O428" s="122">
        <v>0</v>
      </c>
      <c r="P428" s="122">
        <v>0</v>
      </c>
      <c r="Q428" s="120">
        <f t="shared" si="140"/>
        <v>0</v>
      </c>
      <c r="R428" s="138">
        <f t="shared" si="141"/>
        <v>0</v>
      </c>
      <c r="S428" s="120">
        <f t="shared" si="142"/>
        <v>203569.94</v>
      </c>
      <c r="T428" s="120">
        <f t="shared" si="143"/>
        <v>1514289.14</v>
      </c>
      <c r="U428" s="120">
        <f t="shared" si="144"/>
        <v>1717859.08</v>
      </c>
      <c r="V428" s="120">
        <f t="shared" si="145"/>
        <v>0</v>
      </c>
      <c r="W428" s="120">
        <f t="shared" si="146"/>
        <v>0</v>
      </c>
      <c r="X428" s="120">
        <f t="shared" si="147"/>
        <v>-203569.94</v>
      </c>
    </row>
    <row r="429" spans="1:24" s="65" customFormat="1" ht="12.75" customHeight="1">
      <c r="A429" s="109" t="s">
        <v>3247</v>
      </c>
      <c r="B429" s="47" t="s">
        <v>3401</v>
      </c>
      <c r="C429" s="122">
        <v>0</v>
      </c>
      <c r="D429" s="122">
        <v>0</v>
      </c>
      <c r="E429" s="122">
        <v>0</v>
      </c>
      <c r="F429" s="122">
        <v>0</v>
      </c>
      <c r="G429" s="122">
        <v>0</v>
      </c>
      <c r="H429" s="122">
        <v>0</v>
      </c>
      <c r="I429" s="122">
        <v>0</v>
      </c>
      <c r="J429" s="120">
        <f t="shared" si="139"/>
        <v>0</v>
      </c>
      <c r="K429" s="122">
        <v>0</v>
      </c>
      <c r="L429" s="122">
        <v>0</v>
      </c>
      <c r="M429" s="122">
        <v>0</v>
      </c>
      <c r="N429" s="122">
        <v>0</v>
      </c>
      <c r="O429" s="122">
        <v>0</v>
      </c>
      <c r="P429" s="122">
        <v>0</v>
      </c>
      <c r="Q429" s="120">
        <f t="shared" si="140"/>
        <v>0</v>
      </c>
      <c r="R429" s="138">
        <f t="shared" si="141"/>
        <v>0</v>
      </c>
      <c r="S429" s="120">
        <f t="shared" si="142"/>
        <v>28715137.18</v>
      </c>
      <c r="T429" s="120">
        <f t="shared" si="143"/>
        <v>224909451.66999999</v>
      </c>
      <c r="U429" s="120">
        <f t="shared" si="144"/>
        <v>253624588.84999999</v>
      </c>
      <c r="V429" s="120">
        <f t="shared" si="145"/>
        <v>0</v>
      </c>
      <c r="W429" s="120">
        <f t="shared" si="146"/>
        <v>0</v>
      </c>
      <c r="X429" s="120">
        <f t="shared" si="147"/>
        <v>-28715137.18</v>
      </c>
    </row>
    <row r="430" spans="1:24" s="65" customFormat="1" ht="12.75" customHeight="1">
      <c r="A430" s="109" t="s">
        <v>3246</v>
      </c>
      <c r="B430" s="47" t="s">
        <v>3402</v>
      </c>
      <c r="C430" s="122">
        <v>0</v>
      </c>
      <c r="D430" s="122">
        <v>0</v>
      </c>
      <c r="E430" s="122">
        <v>0</v>
      </c>
      <c r="F430" s="122">
        <v>0</v>
      </c>
      <c r="G430" s="122">
        <v>0</v>
      </c>
      <c r="H430" s="122">
        <v>0</v>
      </c>
      <c r="I430" s="122">
        <v>0</v>
      </c>
      <c r="J430" s="120">
        <f t="shared" si="139"/>
        <v>0</v>
      </c>
      <c r="K430" s="122">
        <v>0</v>
      </c>
      <c r="L430" s="122">
        <v>0</v>
      </c>
      <c r="M430" s="122">
        <v>0</v>
      </c>
      <c r="N430" s="122">
        <v>0</v>
      </c>
      <c r="O430" s="122">
        <v>0</v>
      </c>
      <c r="P430" s="122">
        <v>0</v>
      </c>
      <c r="Q430" s="120">
        <f t="shared" si="140"/>
        <v>0</v>
      </c>
      <c r="R430" s="138">
        <f t="shared" si="141"/>
        <v>0</v>
      </c>
      <c r="S430" s="120">
        <f t="shared" si="142"/>
        <v>925790.71999999997</v>
      </c>
      <c r="T430" s="120">
        <f t="shared" si="143"/>
        <v>8250163.96</v>
      </c>
      <c r="U430" s="120">
        <f t="shared" si="144"/>
        <v>9175954.6799999997</v>
      </c>
      <c r="V430" s="120">
        <f t="shared" si="145"/>
        <v>0</v>
      </c>
      <c r="W430" s="120">
        <f t="shared" si="146"/>
        <v>0</v>
      </c>
      <c r="X430" s="120">
        <f t="shared" si="147"/>
        <v>-925790.71999999997</v>
      </c>
    </row>
    <row r="431" spans="1:24" s="65" customFormat="1" ht="12.75" customHeight="1">
      <c r="A431" s="109" t="s">
        <v>3245</v>
      </c>
      <c r="B431" s="47" t="s">
        <v>3403</v>
      </c>
      <c r="C431" s="122">
        <v>0</v>
      </c>
      <c r="D431" s="122">
        <v>0</v>
      </c>
      <c r="E431" s="122">
        <v>0</v>
      </c>
      <c r="F431" s="122">
        <v>0</v>
      </c>
      <c r="G431" s="122">
        <v>0</v>
      </c>
      <c r="H431" s="122">
        <v>0</v>
      </c>
      <c r="I431" s="122">
        <v>0</v>
      </c>
      <c r="J431" s="120">
        <f t="shared" si="139"/>
        <v>0</v>
      </c>
      <c r="K431" s="122">
        <v>0</v>
      </c>
      <c r="L431" s="122">
        <v>0</v>
      </c>
      <c r="M431" s="122">
        <v>0</v>
      </c>
      <c r="N431" s="122">
        <v>0</v>
      </c>
      <c r="O431" s="122">
        <v>0</v>
      </c>
      <c r="P431" s="122">
        <v>0</v>
      </c>
      <c r="Q431" s="120">
        <f t="shared" si="140"/>
        <v>0</v>
      </c>
      <c r="R431" s="138">
        <f t="shared" si="141"/>
        <v>0</v>
      </c>
      <c r="S431" s="120">
        <f t="shared" si="142"/>
        <v>1598864.32</v>
      </c>
      <c r="T431" s="120">
        <f t="shared" si="143"/>
        <v>13192873.48</v>
      </c>
      <c r="U431" s="120">
        <f t="shared" si="144"/>
        <v>14791737.800000001</v>
      </c>
      <c r="V431" s="120">
        <f t="shared" si="145"/>
        <v>0</v>
      </c>
      <c r="W431" s="120">
        <f t="shared" si="146"/>
        <v>0</v>
      </c>
      <c r="X431" s="120">
        <f t="shared" si="147"/>
        <v>-1598864.32</v>
      </c>
    </row>
    <row r="432" spans="1:24" s="65" customFormat="1" ht="12.75" customHeight="1">
      <c r="A432" s="111" t="s">
        <v>3244</v>
      </c>
      <c r="B432" s="47" t="s">
        <v>3404</v>
      </c>
      <c r="C432" s="122">
        <v>0</v>
      </c>
      <c r="D432" s="122">
        <v>0</v>
      </c>
      <c r="E432" s="122">
        <v>0</v>
      </c>
      <c r="F432" s="122">
        <v>0</v>
      </c>
      <c r="G432" s="122">
        <v>0</v>
      </c>
      <c r="H432" s="122">
        <v>0</v>
      </c>
      <c r="I432" s="122">
        <v>0</v>
      </c>
      <c r="J432" s="120">
        <f t="shared" si="139"/>
        <v>0</v>
      </c>
      <c r="K432" s="122">
        <v>0</v>
      </c>
      <c r="L432" s="122">
        <v>0</v>
      </c>
      <c r="M432" s="122">
        <v>0</v>
      </c>
      <c r="N432" s="122">
        <v>0</v>
      </c>
      <c r="O432" s="122">
        <v>0</v>
      </c>
      <c r="P432" s="122">
        <v>0</v>
      </c>
      <c r="Q432" s="120">
        <f t="shared" si="140"/>
        <v>0</v>
      </c>
      <c r="R432" s="138">
        <f t="shared" si="141"/>
        <v>0</v>
      </c>
      <c r="S432" s="120">
        <f t="shared" si="142"/>
        <v>303223.76</v>
      </c>
      <c r="T432" s="120">
        <f t="shared" si="143"/>
        <v>2542458.2999999998</v>
      </c>
      <c r="U432" s="120">
        <f t="shared" si="144"/>
        <v>2845682.06</v>
      </c>
      <c r="V432" s="120">
        <f t="shared" si="145"/>
        <v>0</v>
      </c>
      <c r="W432" s="120">
        <f t="shared" si="146"/>
        <v>0</v>
      </c>
      <c r="X432" s="120">
        <f t="shared" si="147"/>
        <v>-303223.76</v>
      </c>
    </row>
    <row r="433" spans="1:24" s="65" customFormat="1" ht="12.75" customHeight="1">
      <c r="A433" s="111" t="s">
        <v>3256</v>
      </c>
      <c r="B433" s="47" t="s">
        <v>3405</v>
      </c>
      <c r="C433" s="122">
        <v>0</v>
      </c>
      <c r="D433" s="122">
        <v>0</v>
      </c>
      <c r="E433" s="122">
        <v>0</v>
      </c>
      <c r="F433" s="122">
        <v>0</v>
      </c>
      <c r="G433" s="122">
        <v>0</v>
      </c>
      <c r="H433" s="122">
        <v>0</v>
      </c>
      <c r="I433" s="122">
        <v>0</v>
      </c>
      <c r="J433" s="120">
        <f t="shared" si="139"/>
        <v>0</v>
      </c>
      <c r="K433" s="122">
        <v>0</v>
      </c>
      <c r="L433" s="122">
        <v>0</v>
      </c>
      <c r="M433" s="122">
        <v>0</v>
      </c>
      <c r="N433" s="122">
        <v>0</v>
      </c>
      <c r="O433" s="122">
        <v>0</v>
      </c>
      <c r="P433" s="122">
        <v>0</v>
      </c>
      <c r="Q433" s="120">
        <f t="shared" si="140"/>
        <v>0</v>
      </c>
      <c r="R433" s="138">
        <f t="shared" si="141"/>
        <v>0</v>
      </c>
      <c r="S433" s="120">
        <f t="shared" si="142"/>
        <v>1886511.06</v>
      </c>
      <c r="T433" s="120">
        <f t="shared" si="143"/>
        <v>17241883.399999999</v>
      </c>
      <c r="U433" s="120">
        <f t="shared" si="144"/>
        <v>19128394.460000001</v>
      </c>
      <c r="V433" s="120">
        <f t="shared" si="145"/>
        <v>0</v>
      </c>
      <c r="W433" s="120">
        <f t="shared" si="146"/>
        <v>0</v>
      </c>
      <c r="X433" s="120">
        <f t="shared" si="147"/>
        <v>-1886511.06</v>
      </c>
    </row>
    <row r="434" spans="1:24" s="65" customFormat="1" ht="12.75" customHeight="1">
      <c r="A434" s="109" t="s">
        <v>3255</v>
      </c>
      <c r="B434" s="47" t="s">
        <v>3406</v>
      </c>
      <c r="C434" s="122">
        <v>0</v>
      </c>
      <c r="D434" s="122">
        <v>0</v>
      </c>
      <c r="E434" s="122">
        <v>0</v>
      </c>
      <c r="F434" s="122">
        <v>0</v>
      </c>
      <c r="G434" s="122">
        <v>0</v>
      </c>
      <c r="H434" s="122">
        <v>0</v>
      </c>
      <c r="I434" s="122">
        <v>0</v>
      </c>
      <c r="J434" s="120">
        <f t="shared" si="139"/>
        <v>0</v>
      </c>
      <c r="K434" s="122">
        <v>0</v>
      </c>
      <c r="L434" s="122">
        <v>0</v>
      </c>
      <c r="M434" s="122">
        <v>0</v>
      </c>
      <c r="N434" s="122">
        <v>0</v>
      </c>
      <c r="O434" s="122">
        <v>0</v>
      </c>
      <c r="P434" s="122">
        <v>0</v>
      </c>
      <c r="Q434" s="120">
        <f t="shared" si="140"/>
        <v>0</v>
      </c>
      <c r="R434" s="138">
        <f t="shared" si="141"/>
        <v>0</v>
      </c>
      <c r="S434" s="120">
        <f t="shared" si="142"/>
        <v>854730.68</v>
      </c>
      <c r="T434" s="120">
        <f t="shared" si="143"/>
        <v>6754376.54</v>
      </c>
      <c r="U434" s="120">
        <f t="shared" si="144"/>
        <v>7609107.2199999997</v>
      </c>
      <c r="V434" s="120">
        <f t="shared" si="145"/>
        <v>0</v>
      </c>
      <c r="W434" s="120">
        <f t="shared" si="146"/>
        <v>0</v>
      </c>
      <c r="X434" s="120">
        <f t="shared" si="147"/>
        <v>-854730.68</v>
      </c>
    </row>
    <row r="435" spans="1:24" s="65" customFormat="1" ht="12.75" customHeight="1">
      <c r="A435" s="111" t="s">
        <v>3241</v>
      </c>
      <c r="B435" s="47" t="s">
        <v>3410</v>
      </c>
      <c r="C435" s="122">
        <v>0</v>
      </c>
      <c r="D435" s="122">
        <v>0</v>
      </c>
      <c r="E435" s="122">
        <v>0</v>
      </c>
      <c r="F435" s="122">
        <v>0</v>
      </c>
      <c r="G435" s="122">
        <v>0</v>
      </c>
      <c r="H435" s="122">
        <v>0</v>
      </c>
      <c r="I435" s="122">
        <v>0</v>
      </c>
      <c r="J435" s="120">
        <f t="shared" si="139"/>
        <v>0</v>
      </c>
      <c r="K435" s="122">
        <v>0</v>
      </c>
      <c r="L435" s="122">
        <v>0</v>
      </c>
      <c r="M435" s="122">
        <v>0</v>
      </c>
      <c r="N435" s="122">
        <v>0</v>
      </c>
      <c r="O435" s="122">
        <v>0</v>
      </c>
      <c r="P435" s="122">
        <v>0</v>
      </c>
      <c r="Q435" s="120">
        <f t="shared" si="140"/>
        <v>0</v>
      </c>
      <c r="R435" s="138">
        <f t="shared" si="141"/>
        <v>0</v>
      </c>
      <c r="S435" s="120">
        <f t="shared" si="142"/>
        <v>89468.79</v>
      </c>
      <c r="T435" s="120">
        <f t="shared" si="143"/>
        <v>739372.56</v>
      </c>
      <c r="U435" s="120">
        <f t="shared" si="144"/>
        <v>828841.35</v>
      </c>
      <c r="V435" s="120">
        <f t="shared" si="145"/>
        <v>0</v>
      </c>
      <c r="W435" s="120">
        <f t="shared" si="146"/>
        <v>0</v>
      </c>
      <c r="X435" s="120">
        <f t="shared" si="147"/>
        <v>-89468.79</v>
      </c>
    </row>
    <row r="436" spans="1:24" s="65" customFormat="1" ht="12.75" customHeight="1">
      <c r="A436" s="111" t="s">
        <v>3240</v>
      </c>
      <c r="B436" s="47" t="s">
        <v>3239</v>
      </c>
      <c r="C436" s="122">
        <v>0</v>
      </c>
      <c r="D436" s="122">
        <v>0</v>
      </c>
      <c r="E436" s="122">
        <v>0</v>
      </c>
      <c r="F436" s="122">
        <v>0</v>
      </c>
      <c r="G436" s="122">
        <v>0</v>
      </c>
      <c r="H436" s="122">
        <v>0</v>
      </c>
      <c r="I436" s="122">
        <v>0</v>
      </c>
      <c r="J436" s="120">
        <f t="shared" si="139"/>
        <v>0</v>
      </c>
      <c r="K436" s="122">
        <v>0</v>
      </c>
      <c r="L436" s="122">
        <v>0</v>
      </c>
      <c r="M436" s="122">
        <v>0</v>
      </c>
      <c r="N436" s="122">
        <v>0</v>
      </c>
      <c r="O436" s="122">
        <v>0</v>
      </c>
      <c r="P436" s="122">
        <v>0</v>
      </c>
      <c r="Q436" s="120">
        <f t="shared" si="140"/>
        <v>0</v>
      </c>
      <c r="R436" s="138">
        <f t="shared" si="141"/>
        <v>0</v>
      </c>
      <c r="S436" s="120">
        <f t="shared" si="142"/>
        <v>4975713.57</v>
      </c>
      <c r="T436" s="120">
        <f t="shared" si="143"/>
        <v>45178277.259999998</v>
      </c>
      <c r="U436" s="120">
        <f t="shared" si="144"/>
        <v>50153990.829999998</v>
      </c>
      <c r="V436" s="120">
        <f t="shared" si="145"/>
        <v>0</v>
      </c>
      <c r="W436" s="120">
        <f t="shared" si="146"/>
        <v>0</v>
      </c>
      <c r="X436" s="120">
        <f t="shared" si="147"/>
        <v>-4975713.57</v>
      </c>
    </row>
    <row r="437" spans="1:24" s="65" customFormat="1" ht="12.75" customHeight="1">
      <c r="A437" s="111" t="s">
        <v>3254</v>
      </c>
      <c r="B437" s="47" t="s">
        <v>461</v>
      </c>
      <c r="C437" s="122">
        <v>0</v>
      </c>
      <c r="D437" s="122">
        <v>0</v>
      </c>
      <c r="E437" s="122">
        <v>0</v>
      </c>
      <c r="F437" s="122">
        <v>0</v>
      </c>
      <c r="G437" s="122">
        <v>0</v>
      </c>
      <c r="H437" s="122">
        <v>0</v>
      </c>
      <c r="I437" s="122">
        <v>0</v>
      </c>
      <c r="J437" s="120">
        <f t="shared" si="139"/>
        <v>0</v>
      </c>
      <c r="K437" s="122">
        <v>0</v>
      </c>
      <c r="L437" s="122">
        <v>0</v>
      </c>
      <c r="M437" s="122">
        <v>0</v>
      </c>
      <c r="N437" s="122">
        <v>0</v>
      </c>
      <c r="O437" s="122">
        <v>0</v>
      </c>
      <c r="P437" s="122">
        <v>0</v>
      </c>
      <c r="Q437" s="120">
        <f t="shared" si="140"/>
        <v>0</v>
      </c>
      <c r="R437" s="138">
        <f t="shared" si="141"/>
        <v>0</v>
      </c>
      <c r="S437" s="120">
        <f t="shared" si="142"/>
        <v>1981486.77</v>
      </c>
      <c r="T437" s="120">
        <f t="shared" si="143"/>
        <v>16593990.98</v>
      </c>
      <c r="U437" s="120">
        <f t="shared" si="144"/>
        <v>18575477.75</v>
      </c>
      <c r="V437" s="120">
        <f t="shared" si="145"/>
        <v>0</v>
      </c>
      <c r="W437" s="120">
        <f t="shared" si="146"/>
        <v>0</v>
      </c>
      <c r="X437" s="120">
        <f t="shared" si="147"/>
        <v>-1981486.77</v>
      </c>
    </row>
    <row r="438" spans="1:24" s="65" customFormat="1" ht="12.75" customHeight="1">
      <c r="A438" s="111" t="s">
        <v>3243</v>
      </c>
      <c r="B438" s="47" t="s">
        <v>3407</v>
      </c>
      <c r="C438" s="122">
        <v>0</v>
      </c>
      <c r="D438" s="122">
        <v>0</v>
      </c>
      <c r="E438" s="122">
        <v>0</v>
      </c>
      <c r="F438" s="122">
        <v>0</v>
      </c>
      <c r="G438" s="122">
        <v>0</v>
      </c>
      <c r="H438" s="122">
        <v>0</v>
      </c>
      <c r="I438" s="122">
        <v>0</v>
      </c>
      <c r="J438" s="120">
        <f t="shared" si="139"/>
        <v>0</v>
      </c>
      <c r="K438" s="122">
        <v>0</v>
      </c>
      <c r="L438" s="122">
        <v>0</v>
      </c>
      <c r="M438" s="122">
        <v>0</v>
      </c>
      <c r="N438" s="122">
        <v>0</v>
      </c>
      <c r="O438" s="122">
        <v>0</v>
      </c>
      <c r="P438" s="122">
        <v>0</v>
      </c>
      <c r="Q438" s="120">
        <f t="shared" si="140"/>
        <v>0</v>
      </c>
      <c r="R438" s="138">
        <f t="shared" si="141"/>
        <v>0</v>
      </c>
      <c r="S438" s="120">
        <f t="shared" si="142"/>
        <v>936676.81</v>
      </c>
      <c r="T438" s="120">
        <f t="shared" si="143"/>
        <v>7768508.1399999997</v>
      </c>
      <c r="U438" s="120">
        <f t="shared" si="144"/>
        <v>8705184.9499999993</v>
      </c>
      <c r="V438" s="120">
        <f t="shared" si="145"/>
        <v>0</v>
      </c>
      <c r="W438" s="120">
        <f t="shared" si="146"/>
        <v>0</v>
      </c>
      <c r="X438" s="120">
        <f t="shared" si="147"/>
        <v>-936676.81</v>
      </c>
    </row>
    <row r="439" spans="1:24" s="65" customFormat="1" ht="12.75" customHeight="1">
      <c r="A439" s="111" t="s">
        <v>3242</v>
      </c>
      <c r="B439" s="47" t="s">
        <v>386</v>
      </c>
      <c r="C439" s="122">
        <v>0</v>
      </c>
      <c r="D439" s="122">
        <v>0</v>
      </c>
      <c r="E439" s="122">
        <v>0</v>
      </c>
      <c r="F439" s="122">
        <v>0</v>
      </c>
      <c r="G439" s="122">
        <v>0</v>
      </c>
      <c r="H439" s="122">
        <v>0</v>
      </c>
      <c r="I439" s="122">
        <v>0</v>
      </c>
      <c r="J439" s="120">
        <f t="shared" si="139"/>
        <v>0</v>
      </c>
      <c r="K439" s="122">
        <v>0</v>
      </c>
      <c r="L439" s="122">
        <v>0</v>
      </c>
      <c r="M439" s="122">
        <v>0</v>
      </c>
      <c r="N439" s="122">
        <v>0</v>
      </c>
      <c r="O439" s="122">
        <v>0</v>
      </c>
      <c r="P439" s="122">
        <v>0</v>
      </c>
      <c r="Q439" s="120">
        <f t="shared" si="140"/>
        <v>0</v>
      </c>
      <c r="R439" s="138">
        <f t="shared" si="141"/>
        <v>0</v>
      </c>
      <c r="S439" s="120">
        <f t="shared" si="142"/>
        <v>1093469.8500000001</v>
      </c>
      <c r="T439" s="120">
        <f t="shared" si="143"/>
        <v>9822789.0999999996</v>
      </c>
      <c r="U439" s="120">
        <f t="shared" si="144"/>
        <v>10916258.949999999</v>
      </c>
      <c r="V439" s="120">
        <f t="shared" si="145"/>
        <v>0</v>
      </c>
      <c r="W439" s="120">
        <f t="shared" si="146"/>
        <v>0</v>
      </c>
      <c r="X439" s="120">
        <f t="shared" si="147"/>
        <v>-1093469.8500000001</v>
      </c>
    </row>
    <row r="440" spans="1:24" s="65" customFormat="1" ht="12.75" customHeight="1">
      <c r="A440" s="111" t="s">
        <v>3253</v>
      </c>
      <c r="B440" s="47" t="s">
        <v>3289</v>
      </c>
      <c r="C440" s="122">
        <v>0</v>
      </c>
      <c r="D440" s="122">
        <v>0</v>
      </c>
      <c r="E440" s="122">
        <v>0</v>
      </c>
      <c r="F440" s="122">
        <v>0</v>
      </c>
      <c r="G440" s="122">
        <v>0</v>
      </c>
      <c r="H440" s="122">
        <v>0</v>
      </c>
      <c r="I440" s="122">
        <v>0</v>
      </c>
      <c r="J440" s="120">
        <f t="shared" si="139"/>
        <v>0</v>
      </c>
      <c r="K440" s="122">
        <v>0</v>
      </c>
      <c r="L440" s="122">
        <v>0</v>
      </c>
      <c r="M440" s="122">
        <v>0</v>
      </c>
      <c r="N440" s="122">
        <v>0</v>
      </c>
      <c r="O440" s="122">
        <v>0</v>
      </c>
      <c r="P440" s="122">
        <v>0</v>
      </c>
      <c r="Q440" s="120">
        <f t="shared" si="140"/>
        <v>0</v>
      </c>
      <c r="R440" s="138">
        <f t="shared" si="141"/>
        <v>0</v>
      </c>
      <c r="S440" s="120">
        <f t="shared" si="142"/>
        <v>683103.9</v>
      </c>
      <c r="T440" s="120">
        <f t="shared" si="143"/>
        <v>5868207.6200000001</v>
      </c>
      <c r="U440" s="120">
        <f t="shared" si="144"/>
        <v>6551311.5199999996</v>
      </c>
      <c r="V440" s="120">
        <f t="shared" si="145"/>
        <v>0</v>
      </c>
      <c r="W440" s="120">
        <f t="shared" si="146"/>
        <v>0</v>
      </c>
      <c r="X440" s="120">
        <f t="shared" si="147"/>
        <v>-683103.9</v>
      </c>
    </row>
    <row r="441" spans="1:24" s="65" customFormat="1" ht="12.75" customHeight="1">
      <c r="A441" s="109" t="s">
        <v>3252</v>
      </c>
      <c r="B441" s="47" t="s">
        <v>3408</v>
      </c>
      <c r="C441" s="122">
        <v>0</v>
      </c>
      <c r="D441" s="122">
        <v>0</v>
      </c>
      <c r="E441" s="122">
        <v>0</v>
      </c>
      <c r="F441" s="122">
        <v>0</v>
      </c>
      <c r="G441" s="122">
        <v>0</v>
      </c>
      <c r="H441" s="122">
        <v>0</v>
      </c>
      <c r="I441" s="122">
        <v>0</v>
      </c>
      <c r="J441" s="120">
        <f t="shared" si="139"/>
        <v>0</v>
      </c>
      <c r="K441" s="122">
        <v>0</v>
      </c>
      <c r="L441" s="122">
        <v>0</v>
      </c>
      <c r="M441" s="122">
        <v>0</v>
      </c>
      <c r="N441" s="122">
        <v>0</v>
      </c>
      <c r="O441" s="122">
        <v>0</v>
      </c>
      <c r="P441" s="122">
        <v>0</v>
      </c>
      <c r="Q441" s="120">
        <f t="shared" si="140"/>
        <v>0</v>
      </c>
      <c r="R441" s="138">
        <f t="shared" si="141"/>
        <v>0</v>
      </c>
      <c r="S441" s="120">
        <f t="shared" si="142"/>
        <v>1635347.44</v>
      </c>
      <c r="T441" s="120">
        <f t="shared" si="143"/>
        <v>13493351.199999999</v>
      </c>
      <c r="U441" s="120">
        <f t="shared" si="144"/>
        <v>15128698.640000001</v>
      </c>
      <c r="V441" s="120">
        <f t="shared" si="145"/>
        <v>0</v>
      </c>
      <c r="W441" s="120">
        <f t="shared" si="146"/>
        <v>0</v>
      </c>
      <c r="X441" s="120">
        <f t="shared" si="147"/>
        <v>-1635347.44</v>
      </c>
    </row>
    <row r="442" spans="1:24" s="65" customFormat="1" ht="12.75" customHeight="1">
      <c r="A442" s="109" t="s">
        <v>3251</v>
      </c>
      <c r="B442" s="47" t="s">
        <v>460</v>
      </c>
      <c r="C442" s="122">
        <v>0</v>
      </c>
      <c r="D442" s="122">
        <v>0</v>
      </c>
      <c r="E442" s="122">
        <v>0</v>
      </c>
      <c r="F442" s="122">
        <v>0</v>
      </c>
      <c r="G442" s="122">
        <v>0</v>
      </c>
      <c r="H442" s="122">
        <v>0</v>
      </c>
      <c r="I442" s="122">
        <v>0</v>
      </c>
      <c r="J442" s="120">
        <f t="shared" si="139"/>
        <v>0</v>
      </c>
      <c r="K442" s="122">
        <v>0</v>
      </c>
      <c r="L442" s="122">
        <v>0</v>
      </c>
      <c r="M442" s="122">
        <v>0</v>
      </c>
      <c r="N442" s="122">
        <v>0</v>
      </c>
      <c r="O442" s="122">
        <v>0</v>
      </c>
      <c r="P442" s="122">
        <v>0</v>
      </c>
      <c r="Q442" s="120">
        <f t="shared" si="140"/>
        <v>0</v>
      </c>
      <c r="R442" s="138">
        <f t="shared" si="141"/>
        <v>0</v>
      </c>
      <c r="S442" s="120">
        <f t="shared" si="142"/>
        <v>7610425.75</v>
      </c>
      <c r="T442" s="120">
        <f t="shared" si="143"/>
        <v>62776930.380000003</v>
      </c>
      <c r="U442" s="120">
        <f t="shared" si="144"/>
        <v>70387356.129999995</v>
      </c>
      <c r="V442" s="120">
        <f t="shared" si="145"/>
        <v>0</v>
      </c>
      <c r="W442" s="120">
        <f t="shared" si="146"/>
        <v>0</v>
      </c>
      <c r="X442" s="120">
        <f t="shared" si="147"/>
        <v>-7610425.75</v>
      </c>
    </row>
    <row r="443" spans="1:24" s="65" customFormat="1" ht="12.75" customHeight="1">
      <c r="A443" s="111" t="s">
        <v>3249</v>
      </c>
      <c r="B443" s="47" t="s">
        <v>3409</v>
      </c>
      <c r="C443" s="122">
        <v>0</v>
      </c>
      <c r="D443" s="122">
        <v>0</v>
      </c>
      <c r="E443" s="122">
        <v>0</v>
      </c>
      <c r="F443" s="122">
        <v>0</v>
      </c>
      <c r="G443" s="122">
        <v>0</v>
      </c>
      <c r="H443" s="122">
        <v>0</v>
      </c>
      <c r="I443" s="122">
        <v>0</v>
      </c>
      <c r="J443" s="120">
        <f t="shared" si="139"/>
        <v>0</v>
      </c>
      <c r="K443" s="122">
        <v>0</v>
      </c>
      <c r="L443" s="122">
        <v>0</v>
      </c>
      <c r="M443" s="122">
        <v>0</v>
      </c>
      <c r="N443" s="122">
        <v>0</v>
      </c>
      <c r="O443" s="122">
        <v>0</v>
      </c>
      <c r="P443" s="122">
        <v>0</v>
      </c>
      <c r="Q443" s="120">
        <f t="shared" si="140"/>
        <v>0</v>
      </c>
      <c r="R443" s="138">
        <f t="shared" si="141"/>
        <v>0</v>
      </c>
      <c r="S443" s="120">
        <f t="shared" si="142"/>
        <v>2319915.19</v>
      </c>
      <c r="T443" s="120">
        <f t="shared" si="143"/>
        <v>19209618.43</v>
      </c>
      <c r="U443" s="120">
        <f t="shared" si="144"/>
        <v>21529533.620000001</v>
      </c>
      <c r="V443" s="120">
        <f t="shared" si="145"/>
        <v>0</v>
      </c>
      <c r="W443" s="120">
        <f t="shared" si="146"/>
        <v>0</v>
      </c>
      <c r="X443" s="120">
        <f t="shared" si="147"/>
        <v>-2319915.19</v>
      </c>
    </row>
    <row r="444" spans="1:24" s="65" customFormat="1" ht="12.75" customHeight="1">
      <c r="A444" s="111" t="s">
        <v>1975</v>
      </c>
      <c r="B444" s="47" t="s">
        <v>2823</v>
      </c>
      <c r="C444" s="122">
        <v>0</v>
      </c>
      <c r="D444" s="122">
        <v>0</v>
      </c>
      <c r="E444" s="122">
        <v>0</v>
      </c>
      <c r="F444" s="122">
        <v>0</v>
      </c>
      <c r="G444" s="122">
        <v>0</v>
      </c>
      <c r="H444" s="122">
        <v>0</v>
      </c>
      <c r="I444" s="122">
        <v>0</v>
      </c>
      <c r="J444" s="120">
        <f t="shared" si="139"/>
        <v>0</v>
      </c>
      <c r="K444" s="122">
        <v>0</v>
      </c>
      <c r="L444" s="122">
        <v>0</v>
      </c>
      <c r="M444" s="122">
        <v>0</v>
      </c>
      <c r="N444" s="122">
        <v>0</v>
      </c>
      <c r="O444" s="122">
        <v>50836.23</v>
      </c>
      <c r="P444" s="122">
        <v>0</v>
      </c>
      <c r="Q444" s="120">
        <f t="shared" si="140"/>
        <v>50836.23</v>
      </c>
      <c r="R444" s="138">
        <f t="shared" si="141"/>
        <v>0</v>
      </c>
      <c r="S444" s="120">
        <f t="shared" si="142"/>
        <v>50836.23</v>
      </c>
      <c r="T444" s="120">
        <f t="shared" si="143"/>
        <v>0</v>
      </c>
      <c r="U444" s="120">
        <f t="shared" si="144"/>
        <v>0</v>
      </c>
      <c r="V444" s="120">
        <f t="shared" si="145"/>
        <v>50836.23</v>
      </c>
      <c r="W444" s="120">
        <f t="shared" si="146"/>
        <v>50836.23</v>
      </c>
      <c r="X444" s="120">
        <f t="shared" si="147"/>
        <v>0</v>
      </c>
    </row>
    <row r="445" spans="1:24" s="65" customFormat="1" ht="12.75" customHeight="1">
      <c r="A445" s="111" t="s">
        <v>4871</v>
      </c>
      <c r="B445" s="47" t="s">
        <v>4938</v>
      </c>
      <c r="C445" s="122">
        <v>0</v>
      </c>
      <c r="D445" s="122">
        <v>0</v>
      </c>
      <c r="E445" s="122">
        <v>0</v>
      </c>
      <c r="F445" s="122">
        <v>0</v>
      </c>
      <c r="G445" s="122">
        <v>0</v>
      </c>
      <c r="H445" s="122">
        <v>0</v>
      </c>
      <c r="I445" s="122">
        <v>0</v>
      </c>
      <c r="J445" s="120">
        <f t="shared" si="139"/>
        <v>0</v>
      </c>
      <c r="K445" s="122">
        <v>0</v>
      </c>
      <c r="L445" s="122">
        <v>0</v>
      </c>
      <c r="M445" s="122">
        <v>0</v>
      </c>
      <c r="N445" s="122">
        <v>0</v>
      </c>
      <c r="O445" s="122">
        <v>0</v>
      </c>
      <c r="P445" s="122">
        <v>44000</v>
      </c>
      <c r="Q445" s="120">
        <f t="shared" si="140"/>
        <v>44000</v>
      </c>
      <c r="R445" s="138">
        <f t="shared" si="141"/>
        <v>0</v>
      </c>
      <c r="S445" s="120">
        <f t="shared" si="142"/>
        <v>0</v>
      </c>
      <c r="T445" s="120">
        <f t="shared" si="143"/>
        <v>44000</v>
      </c>
      <c r="U445" s="120">
        <f t="shared" si="144"/>
        <v>0</v>
      </c>
      <c r="V445" s="120">
        <f t="shared" si="145"/>
        <v>44000</v>
      </c>
      <c r="W445" s="120">
        <f t="shared" si="146"/>
        <v>44000</v>
      </c>
      <c r="X445" s="120">
        <f t="shared" si="147"/>
        <v>44000</v>
      </c>
    </row>
    <row r="446" spans="1:24" s="65" customFormat="1" ht="12.75" customHeight="1">
      <c r="A446" s="111" t="s">
        <v>698</v>
      </c>
      <c r="B446" s="47" t="s">
        <v>1025</v>
      </c>
      <c r="C446" s="122">
        <v>0</v>
      </c>
      <c r="D446" s="122">
        <v>0</v>
      </c>
      <c r="E446" s="122">
        <v>0</v>
      </c>
      <c r="F446" s="122">
        <v>0</v>
      </c>
      <c r="G446" s="122">
        <v>0</v>
      </c>
      <c r="H446" s="122">
        <v>0</v>
      </c>
      <c r="I446" s="122">
        <v>0</v>
      </c>
      <c r="J446" s="120">
        <f t="shared" si="139"/>
        <v>0</v>
      </c>
      <c r="K446" s="122">
        <v>0</v>
      </c>
      <c r="L446" s="122">
        <v>0</v>
      </c>
      <c r="M446" s="122">
        <v>0</v>
      </c>
      <c r="N446" s="122">
        <v>0</v>
      </c>
      <c r="O446" s="122">
        <v>0</v>
      </c>
      <c r="P446" s="122">
        <v>1137601.96</v>
      </c>
      <c r="Q446" s="120">
        <f t="shared" si="140"/>
        <v>1137601.96</v>
      </c>
      <c r="R446" s="138">
        <f t="shared" si="141"/>
        <v>0</v>
      </c>
      <c r="S446" s="120">
        <f t="shared" si="142"/>
        <v>3073836.44</v>
      </c>
      <c r="T446" s="120">
        <f t="shared" si="143"/>
        <v>111848339.58</v>
      </c>
      <c r="U446" s="120">
        <f t="shared" si="144"/>
        <v>113784574.06</v>
      </c>
      <c r="V446" s="120">
        <f t="shared" si="145"/>
        <v>1137601.96</v>
      </c>
      <c r="W446" s="120">
        <f t="shared" si="146"/>
        <v>1137601.96</v>
      </c>
      <c r="X446" s="120">
        <f t="shared" si="147"/>
        <v>-1936234.48</v>
      </c>
    </row>
    <row r="447" spans="1:24" s="65" customFormat="1" ht="12.75" customHeight="1">
      <c r="A447" s="111" t="s">
        <v>3276</v>
      </c>
      <c r="B447" s="47" t="s">
        <v>3282</v>
      </c>
      <c r="C447" s="122">
        <v>0</v>
      </c>
      <c r="D447" s="122">
        <v>0</v>
      </c>
      <c r="E447" s="122">
        <v>0</v>
      </c>
      <c r="F447" s="122">
        <v>0</v>
      </c>
      <c r="G447" s="122">
        <v>0</v>
      </c>
      <c r="H447" s="122">
        <v>0</v>
      </c>
      <c r="I447" s="122">
        <v>0</v>
      </c>
      <c r="J447" s="120">
        <f t="shared" ref="J447:J464" si="148">SUM(C447:I447)</f>
        <v>0</v>
      </c>
      <c r="K447" s="122">
        <v>0</v>
      </c>
      <c r="L447" s="122">
        <v>0</v>
      </c>
      <c r="M447" s="122">
        <v>0</v>
      </c>
      <c r="N447" s="122">
        <v>0</v>
      </c>
      <c r="O447" s="122">
        <v>0</v>
      </c>
      <c r="P447" s="122">
        <v>0</v>
      </c>
      <c r="Q447" s="120">
        <f t="shared" ref="Q447:Q464" si="149">SUM(J447:P447)</f>
        <v>0</v>
      </c>
      <c r="R447" s="138">
        <f t="shared" ref="R447:R464" si="150">V447-Q447</f>
        <v>0</v>
      </c>
      <c r="S447" s="120">
        <f t="shared" si="142"/>
        <v>222633.38</v>
      </c>
      <c r="T447" s="120">
        <f t="shared" si="143"/>
        <v>2614483.44</v>
      </c>
      <c r="U447" s="120">
        <f t="shared" si="144"/>
        <v>2837116.82</v>
      </c>
      <c r="V447" s="120">
        <f t="shared" si="145"/>
        <v>0</v>
      </c>
      <c r="W447" s="120">
        <f t="shared" si="146"/>
        <v>0</v>
      </c>
      <c r="X447" s="120">
        <f t="shared" si="147"/>
        <v>-222633.38</v>
      </c>
    </row>
    <row r="448" spans="1:24" s="65" customFormat="1" ht="12.75" customHeight="1">
      <c r="A448" s="111" t="s">
        <v>1932</v>
      </c>
      <c r="B448" s="47" t="s">
        <v>2824</v>
      </c>
      <c r="C448" s="122">
        <v>0</v>
      </c>
      <c r="D448" s="122">
        <v>0</v>
      </c>
      <c r="E448" s="122">
        <v>0</v>
      </c>
      <c r="F448" s="122">
        <v>0</v>
      </c>
      <c r="G448" s="122">
        <v>0</v>
      </c>
      <c r="H448" s="122">
        <v>0</v>
      </c>
      <c r="I448" s="122">
        <v>0</v>
      </c>
      <c r="J448" s="120">
        <f t="shared" si="148"/>
        <v>0</v>
      </c>
      <c r="K448" s="122">
        <v>0</v>
      </c>
      <c r="L448" s="122">
        <v>0</v>
      </c>
      <c r="M448" s="122">
        <v>0</v>
      </c>
      <c r="N448" s="122">
        <v>0</v>
      </c>
      <c r="O448" s="122">
        <v>101523.96</v>
      </c>
      <c r="P448" s="122">
        <v>0</v>
      </c>
      <c r="Q448" s="120">
        <f t="shared" si="149"/>
        <v>101523.96</v>
      </c>
      <c r="R448" s="138">
        <f t="shared" si="150"/>
        <v>0</v>
      </c>
      <c r="S448" s="120">
        <f t="shared" ref="S448:S464" si="151">VLOOKUP(A448,pasbalact,3,FALSE)</f>
        <v>101523.96</v>
      </c>
      <c r="T448" s="120">
        <f t="shared" ref="T448:T464" si="152">VLOOKUP(A448,pasbalact,5,FALSE)</f>
        <v>0</v>
      </c>
      <c r="U448" s="120">
        <f t="shared" ref="U448:U464" si="153">VLOOKUP(A448,pasbalact,4,FALSE)</f>
        <v>0</v>
      </c>
      <c r="V448" s="120">
        <f t="shared" ref="V448:V464" si="154">VLOOKUP(A448,pasbalact,7,FALSE)</f>
        <v>101523.96</v>
      </c>
      <c r="W448" s="120">
        <f t="shared" si="146"/>
        <v>101523.96</v>
      </c>
      <c r="X448" s="120">
        <f t="shared" si="147"/>
        <v>0</v>
      </c>
    </row>
    <row r="449" spans="1:24" s="65" customFormat="1" ht="12.75" customHeight="1">
      <c r="A449" s="111" t="s">
        <v>1934</v>
      </c>
      <c r="B449" s="47" t="s">
        <v>2825</v>
      </c>
      <c r="C449" s="122">
        <v>0</v>
      </c>
      <c r="D449" s="122">
        <v>0</v>
      </c>
      <c r="E449" s="122">
        <v>0</v>
      </c>
      <c r="F449" s="122">
        <v>0</v>
      </c>
      <c r="G449" s="122">
        <v>0</v>
      </c>
      <c r="H449" s="122">
        <v>0</v>
      </c>
      <c r="I449" s="122">
        <v>0</v>
      </c>
      <c r="J449" s="120">
        <f t="shared" si="148"/>
        <v>0</v>
      </c>
      <c r="K449" s="122">
        <v>0</v>
      </c>
      <c r="L449" s="122">
        <v>0</v>
      </c>
      <c r="M449" s="122">
        <v>0</v>
      </c>
      <c r="N449" s="122">
        <v>0</v>
      </c>
      <c r="O449" s="122">
        <v>40894.36</v>
      </c>
      <c r="P449" s="122">
        <v>0</v>
      </c>
      <c r="Q449" s="120">
        <f t="shared" si="149"/>
        <v>40894.36</v>
      </c>
      <c r="R449" s="138">
        <f t="shared" si="150"/>
        <v>0</v>
      </c>
      <c r="S449" s="120">
        <f t="shared" si="151"/>
        <v>40894.36</v>
      </c>
      <c r="T449" s="120">
        <f t="shared" si="152"/>
        <v>0</v>
      </c>
      <c r="U449" s="120">
        <f t="shared" si="153"/>
        <v>0</v>
      </c>
      <c r="V449" s="120">
        <f t="shared" si="154"/>
        <v>40894.36</v>
      </c>
      <c r="W449" s="120">
        <f t="shared" si="146"/>
        <v>40894.36</v>
      </c>
      <c r="X449" s="120">
        <f t="shared" si="147"/>
        <v>0</v>
      </c>
    </row>
    <row r="450" spans="1:24" s="65" customFormat="1" ht="12.75" customHeight="1">
      <c r="A450" s="109" t="s">
        <v>3274</v>
      </c>
      <c r="B450" s="47" t="s">
        <v>3411</v>
      </c>
      <c r="C450" s="122">
        <v>0</v>
      </c>
      <c r="D450" s="122">
        <v>0</v>
      </c>
      <c r="E450" s="122">
        <v>0</v>
      </c>
      <c r="F450" s="122">
        <v>0</v>
      </c>
      <c r="G450" s="122">
        <v>0</v>
      </c>
      <c r="H450" s="122">
        <v>0</v>
      </c>
      <c r="I450" s="122">
        <v>0</v>
      </c>
      <c r="J450" s="120">
        <f t="shared" si="148"/>
        <v>0</v>
      </c>
      <c r="K450" s="122">
        <v>0</v>
      </c>
      <c r="L450" s="122">
        <v>0</v>
      </c>
      <c r="M450" s="122">
        <v>0</v>
      </c>
      <c r="N450" s="122">
        <v>0</v>
      </c>
      <c r="O450" s="122">
        <v>0</v>
      </c>
      <c r="P450" s="122">
        <v>0</v>
      </c>
      <c r="Q450" s="120">
        <f t="shared" si="149"/>
        <v>0</v>
      </c>
      <c r="R450" s="138">
        <f t="shared" si="150"/>
        <v>0</v>
      </c>
      <c r="S450" s="120">
        <f t="shared" si="151"/>
        <v>498755.84000000003</v>
      </c>
      <c r="T450" s="120">
        <f t="shared" si="152"/>
        <v>5077242.33</v>
      </c>
      <c r="U450" s="120">
        <f t="shared" si="153"/>
        <v>5575998.1699999999</v>
      </c>
      <c r="V450" s="120">
        <f t="shared" si="154"/>
        <v>0</v>
      </c>
      <c r="W450" s="120">
        <f t="shared" si="146"/>
        <v>0</v>
      </c>
      <c r="X450" s="120">
        <f t="shared" si="147"/>
        <v>-498755.84000000003</v>
      </c>
    </row>
    <row r="451" spans="1:24" s="65" customFormat="1" ht="12.75" customHeight="1">
      <c r="A451" s="111" t="s">
        <v>3275</v>
      </c>
      <c r="B451" s="47" t="s">
        <v>3412</v>
      </c>
      <c r="C451" s="122">
        <v>0</v>
      </c>
      <c r="D451" s="122">
        <v>0</v>
      </c>
      <c r="E451" s="122">
        <v>0</v>
      </c>
      <c r="F451" s="122">
        <v>0</v>
      </c>
      <c r="G451" s="122">
        <v>0</v>
      </c>
      <c r="H451" s="122">
        <v>0</v>
      </c>
      <c r="I451" s="122">
        <v>0</v>
      </c>
      <c r="J451" s="120">
        <f t="shared" si="148"/>
        <v>0</v>
      </c>
      <c r="K451" s="122">
        <v>0</v>
      </c>
      <c r="L451" s="122">
        <v>0</v>
      </c>
      <c r="M451" s="122">
        <v>0</v>
      </c>
      <c r="N451" s="122">
        <v>0</v>
      </c>
      <c r="O451" s="122">
        <v>0</v>
      </c>
      <c r="P451" s="122">
        <v>0</v>
      </c>
      <c r="Q451" s="120">
        <f t="shared" si="149"/>
        <v>0</v>
      </c>
      <c r="R451" s="138">
        <f t="shared" si="150"/>
        <v>0</v>
      </c>
      <c r="S451" s="120">
        <f t="shared" si="151"/>
        <v>306324.23</v>
      </c>
      <c r="T451" s="120">
        <f t="shared" si="152"/>
        <v>2493703.9900000002</v>
      </c>
      <c r="U451" s="120">
        <f t="shared" si="153"/>
        <v>2800028.22</v>
      </c>
      <c r="V451" s="120">
        <f t="shared" si="154"/>
        <v>0</v>
      </c>
      <c r="W451" s="120">
        <f t="shared" si="146"/>
        <v>0</v>
      </c>
      <c r="X451" s="120">
        <f t="shared" si="147"/>
        <v>-306324.23</v>
      </c>
    </row>
    <row r="452" spans="1:24" s="65" customFormat="1" ht="12.75" customHeight="1">
      <c r="A452" s="111" t="s">
        <v>3273</v>
      </c>
      <c r="B452" s="47" t="s">
        <v>3272</v>
      </c>
      <c r="C452" s="122">
        <v>0</v>
      </c>
      <c r="D452" s="122">
        <v>0</v>
      </c>
      <c r="E452" s="122">
        <v>0</v>
      </c>
      <c r="F452" s="122">
        <v>0</v>
      </c>
      <c r="G452" s="122">
        <v>0</v>
      </c>
      <c r="H452" s="122">
        <v>0</v>
      </c>
      <c r="I452" s="122">
        <v>0</v>
      </c>
      <c r="J452" s="120">
        <f t="shared" si="148"/>
        <v>0</v>
      </c>
      <c r="K452" s="122">
        <v>0</v>
      </c>
      <c r="L452" s="122">
        <v>0</v>
      </c>
      <c r="M452" s="122">
        <v>0</v>
      </c>
      <c r="N452" s="122">
        <v>0</v>
      </c>
      <c r="O452" s="122">
        <v>0</v>
      </c>
      <c r="P452" s="122">
        <v>0</v>
      </c>
      <c r="Q452" s="120">
        <f t="shared" si="149"/>
        <v>0</v>
      </c>
      <c r="R452" s="138">
        <f t="shared" si="150"/>
        <v>0</v>
      </c>
      <c r="S452" s="120">
        <f t="shared" si="151"/>
        <v>25756.76</v>
      </c>
      <c r="T452" s="120">
        <f t="shared" si="152"/>
        <v>669802.63</v>
      </c>
      <c r="U452" s="120">
        <f t="shared" si="153"/>
        <v>695559.39</v>
      </c>
      <c r="V452" s="120">
        <f t="shared" si="154"/>
        <v>0</v>
      </c>
      <c r="W452" s="120">
        <f t="shared" si="146"/>
        <v>0</v>
      </c>
      <c r="X452" s="120">
        <f t="shared" si="147"/>
        <v>-25756.76</v>
      </c>
    </row>
    <row r="453" spans="1:24" s="65" customFormat="1" ht="12.75" customHeight="1">
      <c r="A453" s="111" t="s">
        <v>3271</v>
      </c>
      <c r="B453" s="47" t="s">
        <v>3270</v>
      </c>
      <c r="C453" s="122">
        <v>0</v>
      </c>
      <c r="D453" s="122">
        <v>0</v>
      </c>
      <c r="E453" s="122">
        <v>0</v>
      </c>
      <c r="F453" s="122">
        <v>0</v>
      </c>
      <c r="G453" s="122">
        <v>0</v>
      </c>
      <c r="H453" s="122">
        <v>0</v>
      </c>
      <c r="I453" s="122">
        <v>0</v>
      </c>
      <c r="J453" s="120">
        <f t="shared" si="148"/>
        <v>0</v>
      </c>
      <c r="K453" s="122">
        <v>0</v>
      </c>
      <c r="L453" s="122">
        <v>0</v>
      </c>
      <c r="M453" s="122">
        <v>0</v>
      </c>
      <c r="N453" s="122">
        <v>0</v>
      </c>
      <c r="O453" s="122">
        <v>0</v>
      </c>
      <c r="P453" s="122">
        <v>0</v>
      </c>
      <c r="Q453" s="120">
        <f t="shared" si="149"/>
        <v>0</v>
      </c>
      <c r="R453" s="138">
        <f t="shared" si="150"/>
        <v>0</v>
      </c>
      <c r="S453" s="120">
        <f t="shared" si="151"/>
        <v>747592.1</v>
      </c>
      <c r="T453" s="120">
        <f t="shared" si="152"/>
        <v>7020663.2000000002</v>
      </c>
      <c r="U453" s="120">
        <f t="shared" si="153"/>
        <v>7768255.2999999998</v>
      </c>
      <c r="V453" s="120">
        <f t="shared" si="154"/>
        <v>0</v>
      </c>
      <c r="W453" s="120">
        <f t="shared" si="146"/>
        <v>0</v>
      </c>
      <c r="X453" s="120">
        <f t="shared" si="147"/>
        <v>-747592.1</v>
      </c>
    </row>
    <row r="454" spans="1:24" s="65" customFormat="1" ht="12.75" customHeight="1">
      <c r="A454" s="111" t="s">
        <v>4461</v>
      </c>
      <c r="B454" s="47" t="s">
        <v>4462</v>
      </c>
      <c r="C454" s="122">
        <v>0</v>
      </c>
      <c r="D454" s="122">
        <v>0</v>
      </c>
      <c r="E454" s="122">
        <v>0</v>
      </c>
      <c r="F454" s="122">
        <v>0</v>
      </c>
      <c r="G454" s="122">
        <v>0</v>
      </c>
      <c r="H454" s="122">
        <v>0</v>
      </c>
      <c r="I454" s="122">
        <v>0</v>
      </c>
      <c r="J454" s="120">
        <f t="shared" si="148"/>
        <v>0</v>
      </c>
      <c r="K454" s="122">
        <v>0</v>
      </c>
      <c r="L454" s="122">
        <v>0</v>
      </c>
      <c r="M454" s="122">
        <v>0</v>
      </c>
      <c r="N454" s="122">
        <v>0</v>
      </c>
      <c r="O454" s="122">
        <v>0</v>
      </c>
      <c r="P454" s="122">
        <v>0</v>
      </c>
      <c r="Q454" s="120">
        <f t="shared" si="149"/>
        <v>0</v>
      </c>
      <c r="R454" s="138">
        <f t="shared" si="150"/>
        <v>0</v>
      </c>
      <c r="S454" s="120">
        <f t="shared" si="151"/>
        <v>31902.5</v>
      </c>
      <c r="T454" s="120">
        <f t="shared" si="152"/>
        <v>450824.66</v>
      </c>
      <c r="U454" s="120">
        <f t="shared" si="153"/>
        <v>482727.16</v>
      </c>
      <c r="V454" s="120">
        <f t="shared" si="154"/>
        <v>0</v>
      </c>
      <c r="W454" s="120">
        <f t="shared" si="146"/>
        <v>0</v>
      </c>
      <c r="X454" s="120">
        <f t="shared" si="147"/>
        <v>-31902.5</v>
      </c>
    </row>
    <row r="455" spans="1:24" s="65" customFormat="1" ht="12.75" customHeight="1">
      <c r="A455" s="111" t="s">
        <v>5080</v>
      </c>
      <c r="B455" s="47" t="s">
        <v>5079</v>
      </c>
      <c r="C455" s="122">
        <v>0</v>
      </c>
      <c r="D455" s="122">
        <v>0</v>
      </c>
      <c r="E455" s="122">
        <v>0</v>
      </c>
      <c r="F455" s="122">
        <v>0</v>
      </c>
      <c r="G455" s="122">
        <v>0</v>
      </c>
      <c r="H455" s="122">
        <v>0</v>
      </c>
      <c r="I455" s="122">
        <v>0</v>
      </c>
      <c r="J455" s="120">
        <f t="shared" si="148"/>
        <v>0</v>
      </c>
      <c r="K455" s="122">
        <v>0</v>
      </c>
      <c r="L455" s="122">
        <v>0</v>
      </c>
      <c r="M455" s="122">
        <v>0</v>
      </c>
      <c r="N455" s="122">
        <v>0</v>
      </c>
      <c r="O455" s="122">
        <v>0</v>
      </c>
      <c r="P455" s="122">
        <v>0</v>
      </c>
      <c r="Q455" s="120">
        <f t="shared" si="149"/>
        <v>0</v>
      </c>
      <c r="R455" s="138">
        <f t="shared" si="150"/>
        <v>0</v>
      </c>
      <c r="S455" s="120">
        <f t="shared" si="151"/>
        <v>0</v>
      </c>
      <c r="T455" s="120">
        <f t="shared" si="152"/>
        <v>78546.42</v>
      </c>
      <c r="U455" s="120">
        <f t="shared" si="153"/>
        <v>78546.42</v>
      </c>
      <c r="V455" s="120">
        <f t="shared" si="154"/>
        <v>0</v>
      </c>
      <c r="W455" s="120">
        <f t="shared" si="146"/>
        <v>0</v>
      </c>
      <c r="X455" s="120">
        <f t="shared" si="147"/>
        <v>0</v>
      </c>
    </row>
    <row r="456" spans="1:24" s="65" customFormat="1" ht="12.75" customHeight="1">
      <c r="A456" s="111" t="s">
        <v>3269</v>
      </c>
      <c r="B456" s="47" t="s">
        <v>3413</v>
      </c>
      <c r="C456" s="122">
        <v>0</v>
      </c>
      <c r="D456" s="122">
        <v>0</v>
      </c>
      <c r="E456" s="122">
        <v>0</v>
      </c>
      <c r="F456" s="122">
        <v>0</v>
      </c>
      <c r="G456" s="122">
        <v>0</v>
      </c>
      <c r="H456" s="122">
        <v>0</v>
      </c>
      <c r="I456" s="122">
        <v>0</v>
      </c>
      <c r="J456" s="120">
        <f t="shared" si="148"/>
        <v>0</v>
      </c>
      <c r="K456" s="122">
        <v>0</v>
      </c>
      <c r="L456" s="122">
        <v>0</v>
      </c>
      <c r="M456" s="122">
        <v>0</v>
      </c>
      <c r="N456" s="122">
        <v>0</v>
      </c>
      <c r="O456" s="122">
        <v>0</v>
      </c>
      <c r="P456" s="122">
        <v>0</v>
      </c>
      <c r="Q456" s="120">
        <f t="shared" si="149"/>
        <v>0</v>
      </c>
      <c r="R456" s="138">
        <f t="shared" si="150"/>
        <v>0</v>
      </c>
      <c r="S456" s="120">
        <f t="shared" si="151"/>
        <v>958063.25</v>
      </c>
      <c r="T456" s="120">
        <f t="shared" si="152"/>
        <v>8066594.7800000003</v>
      </c>
      <c r="U456" s="120">
        <f t="shared" si="153"/>
        <v>9024658.0299999993</v>
      </c>
      <c r="V456" s="120">
        <f t="shared" si="154"/>
        <v>0</v>
      </c>
      <c r="W456" s="120">
        <f t="shared" si="146"/>
        <v>0</v>
      </c>
      <c r="X456" s="120">
        <f t="shared" si="147"/>
        <v>-958063.25</v>
      </c>
    </row>
    <row r="457" spans="1:24" s="65" customFormat="1" ht="12.75" customHeight="1">
      <c r="A457" s="111" t="s">
        <v>1941</v>
      </c>
      <c r="B457" s="47" t="s">
        <v>424</v>
      </c>
      <c r="C457" s="122">
        <v>0</v>
      </c>
      <c r="D457" s="122">
        <v>0</v>
      </c>
      <c r="E457" s="122">
        <v>0</v>
      </c>
      <c r="F457" s="122">
        <v>0</v>
      </c>
      <c r="G457" s="122">
        <v>0</v>
      </c>
      <c r="H457" s="122">
        <v>0</v>
      </c>
      <c r="I457" s="122">
        <v>0</v>
      </c>
      <c r="J457" s="120">
        <f t="shared" si="148"/>
        <v>0</v>
      </c>
      <c r="K457" s="122">
        <v>0</v>
      </c>
      <c r="L457" s="122">
        <v>0</v>
      </c>
      <c r="M457" s="122">
        <v>0</v>
      </c>
      <c r="N457" s="122">
        <v>0</v>
      </c>
      <c r="O457" s="122">
        <v>76954.899999999994</v>
      </c>
      <c r="P457" s="122">
        <v>0</v>
      </c>
      <c r="Q457" s="120">
        <f t="shared" si="149"/>
        <v>76954.899999999994</v>
      </c>
      <c r="R457" s="138">
        <f t="shared" si="150"/>
        <v>0</v>
      </c>
      <c r="S457" s="120">
        <f t="shared" si="151"/>
        <v>76954.899999999994</v>
      </c>
      <c r="T457" s="120">
        <f t="shared" si="152"/>
        <v>0</v>
      </c>
      <c r="U457" s="120">
        <f t="shared" si="153"/>
        <v>0</v>
      </c>
      <c r="V457" s="120">
        <f t="shared" si="154"/>
        <v>76954.899999999994</v>
      </c>
      <c r="W457" s="120">
        <f t="shared" si="146"/>
        <v>76954.899999999994</v>
      </c>
      <c r="X457" s="120">
        <f t="shared" si="147"/>
        <v>0</v>
      </c>
    </row>
    <row r="458" spans="1:24" s="65" customFormat="1" ht="12.75" customHeight="1">
      <c r="A458" s="111" t="s">
        <v>1946</v>
      </c>
      <c r="B458" s="47" t="s">
        <v>2827</v>
      </c>
      <c r="C458" s="122">
        <v>0</v>
      </c>
      <c r="D458" s="122">
        <v>0</v>
      </c>
      <c r="E458" s="122">
        <v>0</v>
      </c>
      <c r="F458" s="122">
        <v>0</v>
      </c>
      <c r="G458" s="122">
        <v>0</v>
      </c>
      <c r="H458" s="122">
        <v>0</v>
      </c>
      <c r="I458" s="122">
        <v>0</v>
      </c>
      <c r="J458" s="120">
        <f t="shared" si="148"/>
        <v>0</v>
      </c>
      <c r="K458" s="122">
        <v>0</v>
      </c>
      <c r="L458" s="122">
        <v>0</v>
      </c>
      <c r="M458" s="122">
        <v>0</v>
      </c>
      <c r="N458" s="122">
        <v>0</v>
      </c>
      <c r="O458" s="122">
        <v>123854.5</v>
      </c>
      <c r="P458" s="122">
        <v>0</v>
      </c>
      <c r="Q458" s="120">
        <f t="shared" si="149"/>
        <v>123854.5</v>
      </c>
      <c r="R458" s="138">
        <f t="shared" si="150"/>
        <v>0</v>
      </c>
      <c r="S458" s="120">
        <f t="shared" si="151"/>
        <v>123854.5</v>
      </c>
      <c r="T458" s="120">
        <f t="shared" si="152"/>
        <v>0</v>
      </c>
      <c r="U458" s="120">
        <f t="shared" si="153"/>
        <v>0</v>
      </c>
      <c r="V458" s="120">
        <f t="shared" si="154"/>
        <v>123854.5</v>
      </c>
      <c r="W458" s="120">
        <f t="shared" si="146"/>
        <v>123854.5</v>
      </c>
      <c r="X458" s="120">
        <f t="shared" si="147"/>
        <v>0</v>
      </c>
    </row>
    <row r="459" spans="1:24" s="65" customFormat="1" ht="12.75" customHeight="1">
      <c r="A459" s="111" t="s">
        <v>1948</v>
      </c>
      <c r="B459" s="47" t="s">
        <v>2826</v>
      </c>
      <c r="C459" s="122">
        <v>0</v>
      </c>
      <c r="D459" s="122">
        <v>0</v>
      </c>
      <c r="E459" s="122">
        <v>0</v>
      </c>
      <c r="F459" s="122">
        <v>0</v>
      </c>
      <c r="G459" s="122">
        <v>0</v>
      </c>
      <c r="H459" s="122">
        <v>0</v>
      </c>
      <c r="I459" s="122">
        <v>0</v>
      </c>
      <c r="J459" s="120">
        <f t="shared" si="148"/>
        <v>0</v>
      </c>
      <c r="K459" s="122">
        <v>0</v>
      </c>
      <c r="L459" s="122">
        <v>0</v>
      </c>
      <c r="M459" s="122">
        <v>0</v>
      </c>
      <c r="N459" s="122">
        <v>0</v>
      </c>
      <c r="O459" s="122">
        <v>134559.07999999999</v>
      </c>
      <c r="P459" s="122">
        <v>0</v>
      </c>
      <c r="Q459" s="120">
        <f t="shared" si="149"/>
        <v>134559.07999999999</v>
      </c>
      <c r="R459" s="138">
        <f t="shared" si="150"/>
        <v>0</v>
      </c>
      <c r="S459" s="120">
        <f t="shared" si="151"/>
        <v>134559.07999999999</v>
      </c>
      <c r="T459" s="120">
        <f t="shared" si="152"/>
        <v>0</v>
      </c>
      <c r="U459" s="120">
        <f t="shared" si="153"/>
        <v>0</v>
      </c>
      <c r="V459" s="120">
        <f t="shared" si="154"/>
        <v>134559.07999999999</v>
      </c>
      <c r="W459" s="120">
        <f t="shared" si="146"/>
        <v>134559.07999999999</v>
      </c>
      <c r="X459" s="120">
        <f t="shared" si="147"/>
        <v>0</v>
      </c>
    </row>
    <row r="460" spans="1:24" s="65" customFormat="1" ht="12.75" customHeight="1">
      <c r="A460" s="65" t="s">
        <v>3268</v>
      </c>
      <c r="B460" s="47" t="s">
        <v>1828</v>
      </c>
      <c r="C460" s="122">
        <v>0</v>
      </c>
      <c r="D460" s="122">
        <v>0</v>
      </c>
      <c r="E460" s="122">
        <v>0</v>
      </c>
      <c r="F460" s="122">
        <v>0</v>
      </c>
      <c r="G460" s="122">
        <v>0</v>
      </c>
      <c r="H460" s="122">
        <v>0</v>
      </c>
      <c r="I460" s="122">
        <v>0</v>
      </c>
      <c r="J460" s="120">
        <f t="shared" si="148"/>
        <v>0</v>
      </c>
      <c r="K460" s="122">
        <v>0</v>
      </c>
      <c r="L460" s="122">
        <v>0</v>
      </c>
      <c r="M460" s="122">
        <v>0</v>
      </c>
      <c r="N460" s="122">
        <v>0</v>
      </c>
      <c r="O460" s="122">
        <v>0</v>
      </c>
      <c r="P460" s="122">
        <v>0</v>
      </c>
      <c r="Q460" s="120">
        <f t="shared" si="149"/>
        <v>0</v>
      </c>
      <c r="R460" s="138">
        <f t="shared" si="150"/>
        <v>0</v>
      </c>
      <c r="S460" s="120">
        <f t="shared" si="151"/>
        <v>0</v>
      </c>
      <c r="T460" s="120">
        <f t="shared" si="152"/>
        <v>221535382.77000001</v>
      </c>
      <c r="U460" s="120">
        <f t="shared" si="153"/>
        <v>221535382.77000001</v>
      </c>
      <c r="V460" s="120">
        <f t="shared" si="154"/>
        <v>0</v>
      </c>
      <c r="W460" s="120">
        <f t="shared" si="146"/>
        <v>0</v>
      </c>
      <c r="X460" s="120">
        <f t="shared" si="147"/>
        <v>0</v>
      </c>
    </row>
    <row r="461" spans="1:24" s="65" customFormat="1" ht="12.75" customHeight="1">
      <c r="A461" s="65" t="s">
        <v>3267</v>
      </c>
      <c r="B461" s="47" t="s">
        <v>3266</v>
      </c>
      <c r="C461" s="122">
        <v>0</v>
      </c>
      <c r="D461" s="122">
        <v>0</v>
      </c>
      <c r="E461" s="122">
        <v>0</v>
      </c>
      <c r="F461" s="122">
        <v>0</v>
      </c>
      <c r="G461" s="122">
        <v>0</v>
      </c>
      <c r="H461" s="122">
        <v>0</v>
      </c>
      <c r="I461" s="122">
        <v>0</v>
      </c>
      <c r="J461" s="120">
        <f t="shared" si="148"/>
        <v>0</v>
      </c>
      <c r="K461" s="122">
        <v>0</v>
      </c>
      <c r="L461" s="122">
        <v>0</v>
      </c>
      <c r="M461" s="122">
        <v>0</v>
      </c>
      <c r="N461" s="122">
        <v>0</v>
      </c>
      <c r="O461" s="122">
        <v>0</v>
      </c>
      <c r="P461" s="122">
        <v>0</v>
      </c>
      <c r="Q461" s="120">
        <f t="shared" si="149"/>
        <v>0</v>
      </c>
      <c r="R461" s="138">
        <f t="shared" si="150"/>
        <v>0</v>
      </c>
      <c r="S461" s="120">
        <f t="shared" si="151"/>
        <v>38484.17</v>
      </c>
      <c r="T461" s="120">
        <f t="shared" si="152"/>
        <v>399841.45</v>
      </c>
      <c r="U461" s="120">
        <f t="shared" si="153"/>
        <v>438325.62</v>
      </c>
      <c r="V461" s="120">
        <f t="shared" si="154"/>
        <v>0</v>
      </c>
      <c r="W461" s="120">
        <f t="shared" si="146"/>
        <v>0</v>
      </c>
      <c r="X461" s="120">
        <f t="shared" si="147"/>
        <v>-38484.17</v>
      </c>
    </row>
    <row r="462" spans="1:24" s="65" customFormat="1" ht="12.75" customHeight="1">
      <c r="A462" s="65" t="s">
        <v>3265</v>
      </c>
      <c r="B462" s="47" t="s">
        <v>3414</v>
      </c>
      <c r="C462" s="122">
        <v>0</v>
      </c>
      <c r="D462" s="122">
        <v>0</v>
      </c>
      <c r="E462" s="122">
        <v>0</v>
      </c>
      <c r="F462" s="122">
        <v>0</v>
      </c>
      <c r="G462" s="122">
        <v>0</v>
      </c>
      <c r="H462" s="122">
        <v>0</v>
      </c>
      <c r="I462" s="122">
        <v>0</v>
      </c>
      <c r="J462" s="120">
        <f t="shared" si="148"/>
        <v>0</v>
      </c>
      <c r="K462" s="122">
        <v>0</v>
      </c>
      <c r="L462" s="122">
        <v>0</v>
      </c>
      <c r="M462" s="122">
        <v>0</v>
      </c>
      <c r="N462" s="122">
        <v>0</v>
      </c>
      <c r="O462" s="122">
        <v>0</v>
      </c>
      <c r="P462" s="122">
        <v>0</v>
      </c>
      <c r="Q462" s="120">
        <f t="shared" si="149"/>
        <v>0</v>
      </c>
      <c r="R462" s="138">
        <f t="shared" si="150"/>
        <v>0</v>
      </c>
      <c r="S462" s="120">
        <f t="shared" si="151"/>
        <v>237110.57</v>
      </c>
      <c r="T462" s="120">
        <f t="shared" si="152"/>
        <v>2287202.27</v>
      </c>
      <c r="U462" s="120">
        <f t="shared" si="153"/>
        <v>2524312.84</v>
      </c>
      <c r="V462" s="120">
        <f t="shared" si="154"/>
        <v>0</v>
      </c>
      <c r="W462" s="120">
        <f t="shared" si="146"/>
        <v>0</v>
      </c>
      <c r="X462" s="120">
        <f t="shared" si="147"/>
        <v>-237110.57</v>
      </c>
    </row>
    <row r="463" spans="1:24" s="65" customFormat="1" ht="12.75" customHeight="1">
      <c r="A463" s="65" t="s">
        <v>3264</v>
      </c>
      <c r="B463" s="47" t="s">
        <v>3415</v>
      </c>
      <c r="C463" s="122">
        <v>0</v>
      </c>
      <c r="D463" s="122">
        <v>0</v>
      </c>
      <c r="E463" s="122">
        <v>0</v>
      </c>
      <c r="F463" s="122">
        <v>0</v>
      </c>
      <c r="G463" s="122">
        <v>0</v>
      </c>
      <c r="H463" s="122">
        <v>0</v>
      </c>
      <c r="I463" s="122">
        <v>0</v>
      </c>
      <c r="J463" s="120">
        <f t="shared" si="148"/>
        <v>0</v>
      </c>
      <c r="K463" s="122">
        <v>0</v>
      </c>
      <c r="L463" s="122">
        <v>0</v>
      </c>
      <c r="M463" s="122">
        <v>0</v>
      </c>
      <c r="N463" s="122">
        <v>0</v>
      </c>
      <c r="O463" s="122">
        <v>0</v>
      </c>
      <c r="P463" s="122">
        <v>0</v>
      </c>
      <c r="Q463" s="120">
        <f t="shared" si="149"/>
        <v>0</v>
      </c>
      <c r="R463" s="138">
        <f t="shared" si="150"/>
        <v>0</v>
      </c>
      <c r="S463" s="120">
        <f t="shared" si="151"/>
        <v>169269.35</v>
      </c>
      <c r="T463" s="120">
        <f t="shared" si="152"/>
        <v>1207294.67</v>
      </c>
      <c r="U463" s="120">
        <f t="shared" si="153"/>
        <v>1376564.02</v>
      </c>
      <c r="V463" s="120">
        <f t="shared" si="154"/>
        <v>0</v>
      </c>
      <c r="W463" s="120">
        <f t="shared" si="146"/>
        <v>0</v>
      </c>
      <c r="X463" s="120">
        <f t="shared" si="147"/>
        <v>-169269.35</v>
      </c>
    </row>
    <row r="464" spans="1:24" s="65" customFormat="1" ht="12.75" customHeight="1">
      <c r="A464" s="65" t="s">
        <v>3263</v>
      </c>
      <c r="B464" s="47" t="s">
        <v>3417</v>
      </c>
      <c r="C464" s="122">
        <v>0</v>
      </c>
      <c r="D464" s="122">
        <v>0</v>
      </c>
      <c r="E464" s="122">
        <v>0</v>
      </c>
      <c r="F464" s="122">
        <v>0</v>
      </c>
      <c r="G464" s="122">
        <v>0</v>
      </c>
      <c r="H464" s="122">
        <v>0</v>
      </c>
      <c r="I464" s="122">
        <v>0</v>
      </c>
      <c r="J464" s="120">
        <f t="shared" si="148"/>
        <v>0</v>
      </c>
      <c r="K464" s="122">
        <v>0</v>
      </c>
      <c r="L464" s="122">
        <v>0</v>
      </c>
      <c r="M464" s="122">
        <v>0</v>
      </c>
      <c r="N464" s="122">
        <v>0</v>
      </c>
      <c r="O464" s="122">
        <v>0</v>
      </c>
      <c r="P464" s="122">
        <v>0</v>
      </c>
      <c r="Q464" s="120">
        <f t="shared" si="149"/>
        <v>0</v>
      </c>
      <c r="R464" s="138">
        <f t="shared" si="150"/>
        <v>0</v>
      </c>
      <c r="S464" s="120">
        <f t="shared" si="151"/>
        <v>147157.73000000001</v>
      </c>
      <c r="T464" s="120">
        <f t="shared" si="152"/>
        <v>1217812.77</v>
      </c>
      <c r="U464" s="120">
        <f t="shared" si="153"/>
        <v>1364970.5</v>
      </c>
      <c r="V464" s="120">
        <f t="shared" si="154"/>
        <v>0</v>
      </c>
      <c r="W464" s="120">
        <f t="shared" si="146"/>
        <v>0</v>
      </c>
      <c r="X464" s="120">
        <f t="shared" si="147"/>
        <v>-147157.73000000001</v>
      </c>
    </row>
    <row r="465" spans="1:24" ht="23.25">
      <c r="A465" s="55" t="s">
        <v>3307</v>
      </c>
      <c r="B465" s="55"/>
      <c r="C465" s="8"/>
      <c r="D465" s="8"/>
      <c r="E465" s="8"/>
      <c r="F465" s="8"/>
      <c r="G465" s="8"/>
      <c r="H465" s="8"/>
      <c r="I465" s="8"/>
      <c r="J465" s="126"/>
      <c r="K465" s="126"/>
      <c r="L465" s="126"/>
      <c r="M465" s="126"/>
      <c r="N465" s="126"/>
      <c r="O465" s="126"/>
      <c r="P465" s="126"/>
      <c r="Q465" s="8"/>
      <c r="R465" s="5"/>
      <c r="S465" s="4"/>
      <c r="T465" s="4"/>
      <c r="U465" s="127"/>
      <c r="V465" s="128"/>
      <c r="W465" s="128"/>
      <c r="X465" s="4"/>
    </row>
    <row r="466" spans="1:24" ht="44.1" customHeight="1">
      <c r="A466" s="99" t="s">
        <v>3302</v>
      </c>
      <c r="B466" s="56" t="s">
        <v>3966</v>
      </c>
      <c r="C466" s="98" t="s">
        <v>3627</v>
      </c>
      <c r="D466" s="98" t="s">
        <v>3628</v>
      </c>
      <c r="E466" s="98" t="s">
        <v>3629</v>
      </c>
      <c r="F466" s="98" t="s">
        <v>3630</v>
      </c>
      <c r="G466" s="98" t="s">
        <v>3631</v>
      </c>
      <c r="H466" s="98" t="s">
        <v>3632</v>
      </c>
      <c r="I466" s="98" t="s">
        <v>3633</v>
      </c>
      <c r="J466" s="57" t="s">
        <v>343</v>
      </c>
      <c r="K466" s="98" t="s">
        <v>3303</v>
      </c>
      <c r="L466" s="98" t="s">
        <v>3304</v>
      </c>
      <c r="M466" s="98" t="s">
        <v>3305</v>
      </c>
      <c r="N466" s="98" t="s">
        <v>3316</v>
      </c>
      <c r="O466" s="113" t="s">
        <v>4574</v>
      </c>
      <c r="P466" s="113" t="s">
        <v>6433</v>
      </c>
      <c r="Q466" s="58" t="s">
        <v>3357</v>
      </c>
      <c r="R466" s="60" t="s">
        <v>697</v>
      </c>
      <c r="S466" s="112" t="s">
        <v>4949</v>
      </c>
      <c r="T466" s="112" t="s">
        <v>6434</v>
      </c>
      <c r="U466" s="112" t="s">
        <v>6435</v>
      </c>
      <c r="V466" s="112" t="s">
        <v>6436</v>
      </c>
      <c r="W466" s="112" t="s">
        <v>5138</v>
      </c>
      <c r="X466" s="59" t="s">
        <v>6437</v>
      </c>
    </row>
    <row r="467" spans="1:24">
      <c r="A467" s="31"/>
      <c r="B467" s="45" t="s">
        <v>3307</v>
      </c>
      <c r="C467" s="46">
        <f t="shared" ref="C467:X467" si="155">SUM(C468:C1355)</f>
        <v>0</v>
      </c>
      <c r="D467" s="46">
        <f t="shared" si="155"/>
        <v>155920.19000000003</v>
      </c>
      <c r="E467" s="46">
        <f t="shared" si="155"/>
        <v>9030672.2100000009</v>
      </c>
      <c r="F467" s="46">
        <f t="shared" si="155"/>
        <v>7137031.2500000009</v>
      </c>
      <c r="G467" s="46">
        <f t="shared" si="155"/>
        <v>7417600.8399999999</v>
      </c>
      <c r="H467" s="46">
        <f t="shared" si="155"/>
        <v>36843163.399999991</v>
      </c>
      <c r="I467" s="46">
        <f t="shared" si="155"/>
        <v>26742437.949999996</v>
      </c>
      <c r="J467" s="134">
        <f t="shared" si="155"/>
        <v>86861551.520000026</v>
      </c>
      <c r="K467" s="134">
        <f t="shared" si="155"/>
        <v>19181856.440000005</v>
      </c>
      <c r="L467" s="134">
        <f t="shared" si="155"/>
        <v>30324780.43</v>
      </c>
      <c r="M467" s="134">
        <f t="shared" si="155"/>
        <v>106670443.33999999</v>
      </c>
      <c r="N467" s="134">
        <f t="shared" si="155"/>
        <v>125831230.33999999</v>
      </c>
      <c r="O467" s="134">
        <f t="shared" si="155"/>
        <v>594310316.56999969</v>
      </c>
      <c r="P467" s="134">
        <f t="shared" si="155"/>
        <v>791126611.09000015</v>
      </c>
      <c r="Q467" s="46">
        <f t="shared" si="155"/>
        <v>1754306789.7299988</v>
      </c>
      <c r="R467" s="46">
        <f t="shared" si="155"/>
        <v>0</v>
      </c>
      <c r="S467" s="46">
        <f t="shared" si="155"/>
        <v>1704533862.039999</v>
      </c>
      <c r="T467" s="46">
        <f t="shared" si="155"/>
        <v>1812963267.4599986</v>
      </c>
      <c r="U467" s="134">
        <f t="shared" si="155"/>
        <v>1763190339.7699997</v>
      </c>
      <c r="V467" s="134">
        <f t="shared" si="155"/>
        <v>1754306789.7299988</v>
      </c>
      <c r="W467" s="134">
        <f t="shared" si="155"/>
        <v>1667445238.2099991</v>
      </c>
      <c r="X467" s="46">
        <f t="shared" si="155"/>
        <v>49772927.690000027</v>
      </c>
    </row>
    <row r="468" spans="1:24" s="65" customFormat="1" ht="12.75" customHeight="1">
      <c r="A468" s="109" t="s">
        <v>1026</v>
      </c>
      <c r="B468" s="47" t="s">
        <v>591</v>
      </c>
      <c r="C468" s="122">
        <v>0</v>
      </c>
      <c r="D468" s="122">
        <v>0</v>
      </c>
      <c r="E468" s="122">
        <v>0</v>
      </c>
      <c r="F468" s="122">
        <v>0</v>
      </c>
      <c r="G468" s="122">
        <v>208800</v>
      </c>
      <c r="H468" s="122">
        <v>182700</v>
      </c>
      <c r="I468" s="122">
        <v>0</v>
      </c>
      <c r="J468" s="120">
        <f t="shared" ref="J468:J531" si="156">SUM(C468:I468)</f>
        <v>391500</v>
      </c>
      <c r="K468" s="122">
        <v>0</v>
      </c>
      <c r="L468" s="122">
        <v>0</v>
      </c>
      <c r="M468" s="122">
        <v>0</v>
      </c>
      <c r="N468" s="122">
        <v>0</v>
      </c>
      <c r="O468" s="122">
        <v>0</v>
      </c>
      <c r="P468" s="122">
        <v>0</v>
      </c>
      <c r="Q468" s="120">
        <f t="shared" ref="Q468:Q531" si="157">SUM(J468:P468)</f>
        <v>391500</v>
      </c>
      <c r="R468" s="138">
        <f t="shared" ref="R468:R531" si="158">V468-Q468</f>
        <v>0</v>
      </c>
      <c r="S468" s="120">
        <f t="shared" ref="S468:S531" si="159">VLOOKUP(A468,pasbalact,3,FALSE)</f>
        <v>391500</v>
      </c>
      <c r="T468" s="120">
        <f t="shared" ref="T468:T531" si="160">VLOOKUP(A468,pasbalact,5,FALSE)</f>
        <v>0</v>
      </c>
      <c r="U468" s="120">
        <f t="shared" ref="U468:U531" si="161">VLOOKUP(A468,pasbalact,4,FALSE)</f>
        <v>0</v>
      </c>
      <c r="V468" s="120">
        <f t="shared" ref="V468:V531" si="162">VLOOKUP(A468,pasbalact,7,FALSE)</f>
        <v>391500</v>
      </c>
      <c r="W468" s="120">
        <f t="shared" ref="W468:W531" si="163">SUM(K468:P468)</f>
        <v>0</v>
      </c>
      <c r="X468" s="120">
        <f t="shared" ref="X468:X531" si="164">VLOOKUP(A468,pasbalact,6,FALSE)</f>
        <v>0</v>
      </c>
    </row>
    <row r="469" spans="1:24" s="65" customFormat="1" ht="12.75" customHeight="1">
      <c r="A469" s="109" t="s">
        <v>2960</v>
      </c>
      <c r="B469" s="97" t="s">
        <v>3418</v>
      </c>
      <c r="C469" s="122">
        <v>0</v>
      </c>
      <c r="D469" s="122">
        <v>0</v>
      </c>
      <c r="E469" s="122">
        <v>0</v>
      </c>
      <c r="F469" s="122">
        <v>0</v>
      </c>
      <c r="G469" s="122">
        <v>0</v>
      </c>
      <c r="H469" s="122">
        <v>0</v>
      </c>
      <c r="I469" s="122">
        <v>0</v>
      </c>
      <c r="J469" s="120">
        <f t="shared" si="156"/>
        <v>0</v>
      </c>
      <c r="K469" s="122">
        <v>0</v>
      </c>
      <c r="L469" s="122">
        <v>0</v>
      </c>
      <c r="M469" s="122">
        <v>0</v>
      </c>
      <c r="N469" s="122">
        <v>128708.42</v>
      </c>
      <c r="O469" s="122">
        <v>0</v>
      </c>
      <c r="P469" s="122">
        <v>13217.11</v>
      </c>
      <c r="Q469" s="120">
        <f t="shared" si="157"/>
        <v>141925.53</v>
      </c>
      <c r="R469" s="138">
        <f t="shared" si="158"/>
        <v>0</v>
      </c>
      <c r="S469" s="120">
        <f t="shared" si="159"/>
        <v>1181600.28</v>
      </c>
      <c r="T469" s="120">
        <f t="shared" si="160"/>
        <v>97433.11</v>
      </c>
      <c r="U469" s="120">
        <f t="shared" si="161"/>
        <v>1137107.8600000001</v>
      </c>
      <c r="V469" s="120">
        <f t="shared" si="162"/>
        <v>141925.53</v>
      </c>
      <c r="W469" s="120">
        <f t="shared" si="163"/>
        <v>141925.53</v>
      </c>
      <c r="X469" s="120">
        <f t="shared" si="164"/>
        <v>-1039674.75</v>
      </c>
    </row>
    <row r="470" spans="1:24" s="65" customFormat="1" ht="12.75" customHeight="1">
      <c r="A470" s="109" t="s">
        <v>1028</v>
      </c>
      <c r="B470" s="97" t="s">
        <v>532</v>
      </c>
      <c r="C470" s="122">
        <v>0</v>
      </c>
      <c r="D470" s="122">
        <v>0</v>
      </c>
      <c r="E470" s="122">
        <v>0</v>
      </c>
      <c r="F470" s="122">
        <v>0</v>
      </c>
      <c r="G470" s="122">
        <v>104225.27</v>
      </c>
      <c r="H470" s="122">
        <v>0</v>
      </c>
      <c r="I470" s="122">
        <v>0</v>
      </c>
      <c r="J470" s="120">
        <f t="shared" si="156"/>
        <v>104225.27</v>
      </c>
      <c r="K470" s="122">
        <v>0</v>
      </c>
      <c r="L470" s="122">
        <v>0</v>
      </c>
      <c r="M470" s="122">
        <v>0</v>
      </c>
      <c r="N470" s="122">
        <v>0</v>
      </c>
      <c r="O470" s="122">
        <v>0</v>
      </c>
      <c r="P470" s="122">
        <v>0</v>
      </c>
      <c r="Q470" s="120">
        <f t="shared" si="157"/>
        <v>104225.27</v>
      </c>
      <c r="R470" s="138">
        <f t="shared" si="158"/>
        <v>0</v>
      </c>
      <c r="S470" s="120">
        <f t="shared" si="159"/>
        <v>104225.27</v>
      </c>
      <c r="T470" s="120">
        <f t="shared" si="160"/>
        <v>0</v>
      </c>
      <c r="U470" s="120">
        <f t="shared" si="161"/>
        <v>0</v>
      </c>
      <c r="V470" s="120">
        <f t="shared" si="162"/>
        <v>104225.27</v>
      </c>
      <c r="W470" s="120">
        <f t="shared" si="163"/>
        <v>0</v>
      </c>
      <c r="X470" s="120">
        <f t="shared" si="164"/>
        <v>0</v>
      </c>
    </row>
    <row r="471" spans="1:24" s="65" customFormat="1" ht="12.75" customHeight="1">
      <c r="A471" s="109" t="s">
        <v>1030</v>
      </c>
      <c r="B471" s="97" t="s">
        <v>536</v>
      </c>
      <c r="C471" s="122">
        <v>0</v>
      </c>
      <c r="D471" s="122">
        <v>0</v>
      </c>
      <c r="E471" s="122">
        <v>0</v>
      </c>
      <c r="F471" s="122">
        <v>0</v>
      </c>
      <c r="G471" s="122">
        <v>0</v>
      </c>
      <c r="H471" s="122">
        <v>0</v>
      </c>
      <c r="I471" s="122">
        <v>11892.32</v>
      </c>
      <c r="J471" s="120">
        <f t="shared" si="156"/>
        <v>11892.32</v>
      </c>
      <c r="K471" s="122">
        <v>0</v>
      </c>
      <c r="L471" s="122">
        <v>0</v>
      </c>
      <c r="M471" s="122">
        <v>0</v>
      </c>
      <c r="N471" s="122">
        <v>0</v>
      </c>
      <c r="O471" s="122">
        <v>0</v>
      </c>
      <c r="P471" s="122">
        <v>0</v>
      </c>
      <c r="Q471" s="120">
        <f t="shared" si="157"/>
        <v>11892.32</v>
      </c>
      <c r="R471" s="138">
        <f t="shared" si="158"/>
        <v>0</v>
      </c>
      <c r="S471" s="120">
        <f t="shared" si="159"/>
        <v>11892.32</v>
      </c>
      <c r="T471" s="120">
        <f t="shared" si="160"/>
        <v>0</v>
      </c>
      <c r="U471" s="120">
        <f t="shared" si="161"/>
        <v>0</v>
      </c>
      <c r="V471" s="120">
        <f t="shared" si="162"/>
        <v>11892.32</v>
      </c>
      <c r="W471" s="120">
        <f t="shared" si="163"/>
        <v>0</v>
      </c>
      <c r="X471" s="120">
        <f t="shared" si="164"/>
        <v>0</v>
      </c>
    </row>
    <row r="472" spans="1:24" s="65" customFormat="1" ht="12.75" customHeight="1">
      <c r="A472" s="109" t="s">
        <v>1031</v>
      </c>
      <c r="B472" s="97" t="s">
        <v>594</v>
      </c>
      <c r="C472" s="122">
        <v>0</v>
      </c>
      <c r="D472" s="122">
        <v>0</v>
      </c>
      <c r="E472" s="122">
        <v>0</v>
      </c>
      <c r="F472" s="122">
        <v>0</v>
      </c>
      <c r="G472" s="122">
        <v>0</v>
      </c>
      <c r="H472" s="122">
        <v>0</v>
      </c>
      <c r="I472" s="122">
        <v>127000.01</v>
      </c>
      <c r="J472" s="120">
        <f t="shared" si="156"/>
        <v>127000.01</v>
      </c>
      <c r="K472" s="122">
        <v>0</v>
      </c>
      <c r="L472" s="122">
        <v>0</v>
      </c>
      <c r="M472" s="122">
        <v>0</v>
      </c>
      <c r="N472" s="122">
        <v>0</v>
      </c>
      <c r="O472" s="122">
        <v>0</v>
      </c>
      <c r="P472" s="122">
        <v>0</v>
      </c>
      <c r="Q472" s="120">
        <f t="shared" si="157"/>
        <v>127000.01</v>
      </c>
      <c r="R472" s="138">
        <f t="shared" si="158"/>
        <v>0</v>
      </c>
      <c r="S472" s="120">
        <f t="shared" si="159"/>
        <v>127000.01</v>
      </c>
      <c r="T472" s="120">
        <f t="shared" si="160"/>
        <v>0</v>
      </c>
      <c r="U472" s="120">
        <f t="shared" si="161"/>
        <v>0</v>
      </c>
      <c r="V472" s="120">
        <f t="shared" si="162"/>
        <v>127000.01</v>
      </c>
      <c r="W472" s="120">
        <f t="shared" si="163"/>
        <v>0</v>
      </c>
      <c r="X472" s="120">
        <f t="shared" si="164"/>
        <v>0</v>
      </c>
    </row>
    <row r="473" spans="1:24" s="65" customFormat="1" ht="12.75" customHeight="1">
      <c r="A473" s="109" t="s">
        <v>1032</v>
      </c>
      <c r="B473" s="97" t="s">
        <v>513</v>
      </c>
      <c r="C473" s="122">
        <v>0</v>
      </c>
      <c r="D473" s="122">
        <v>0</v>
      </c>
      <c r="E473" s="122">
        <v>0</v>
      </c>
      <c r="F473" s="122">
        <v>0</v>
      </c>
      <c r="G473" s="122">
        <v>1100872</v>
      </c>
      <c r="H473" s="122">
        <v>3817560</v>
      </c>
      <c r="I473" s="122">
        <v>0</v>
      </c>
      <c r="J473" s="120">
        <f t="shared" si="156"/>
        <v>4918432</v>
      </c>
      <c r="K473" s="122">
        <v>0</v>
      </c>
      <c r="L473" s="122">
        <v>0</v>
      </c>
      <c r="M473" s="122">
        <v>0</v>
      </c>
      <c r="N473" s="122">
        <v>0</v>
      </c>
      <c r="O473" s="122">
        <v>0</v>
      </c>
      <c r="P473" s="122">
        <v>0</v>
      </c>
      <c r="Q473" s="120">
        <f t="shared" si="157"/>
        <v>4918432</v>
      </c>
      <c r="R473" s="138">
        <f t="shared" si="158"/>
        <v>0</v>
      </c>
      <c r="S473" s="120">
        <f t="shared" si="159"/>
        <v>4918432</v>
      </c>
      <c r="T473" s="120">
        <f t="shared" si="160"/>
        <v>0</v>
      </c>
      <c r="U473" s="120">
        <f t="shared" si="161"/>
        <v>0</v>
      </c>
      <c r="V473" s="120">
        <f t="shared" si="162"/>
        <v>4918432</v>
      </c>
      <c r="W473" s="120">
        <f t="shared" si="163"/>
        <v>0</v>
      </c>
      <c r="X473" s="120">
        <f t="shared" si="164"/>
        <v>0</v>
      </c>
    </row>
    <row r="474" spans="1:24" s="65" customFormat="1" ht="12.75" customHeight="1">
      <c r="A474" s="109" t="s">
        <v>1033</v>
      </c>
      <c r="B474" s="97" t="s">
        <v>87</v>
      </c>
      <c r="C474" s="122">
        <v>0</v>
      </c>
      <c r="D474" s="122">
        <v>0</v>
      </c>
      <c r="E474" s="122">
        <v>0</v>
      </c>
      <c r="F474" s="122">
        <v>0</v>
      </c>
      <c r="G474" s="122">
        <v>0</v>
      </c>
      <c r="H474" s="122">
        <v>0</v>
      </c>
      <c r="I474" s="122">
        <v>51080</v>
      </c>
      <c r="J474" s="120">
        <f t="shared" si="156"/>
        <v>51080</v>
      </c>
      <c r="K474" s="122">
        <v>0</v>
      </c>
      <c r="L474" s="122">
        <v>0</v>
      </c>
      <c r="M474" s="122">
        <v>0</v>
      </c>
      <c r="N474" s="122">
        <v>0</v>
      </c>
      <c r="O474" s="122">
        <v>0</v>
      </c>
      <c r="P474" s="122">
        <v>0</v>
      </c>
      <c r="Q474" s="120">
        <f t="shared" si="157"/>
        <v>51080</v>
      </c>
      <c r="R474" s="138">
        <f t="shared" si="158"/>
        <v>0</v>
      </c>
      <c r="S474" s="120">
        <f t="shared" si="159"/>
        <v>51080</v>
      </c>
      <c r="T474" s="120">
        <f t="shared" si="160"/>
        <v>0</v>
      </c>
      <c r="U474" s="120">
        <f t="shared" si="161"/>
        <v>0</v>
      </c>
      <c r="V474" s="120">
        <f t="shared" si="162"/>
        <v>51080</v>
      </c>
      <c r="W474" s="120">
        <f t="shared" si="163"/>
        <v>0</v>
      </c>
      <c r="X474" s="120">
        <f t="shared" si="164"/>
        <v>0</v>
      </c>
    </row>
    <row r="475" spans="1:24" s="65" customFormat="1" ht="12.75" customHeight="1">
      <c r="A475" s="109" t="s">
        <v>1034</v>
      </c>
      <c r="B475" s="97" t="s">
        <v>242</v>
      </c>
      <c r="C475" s="122">
        <v>0</v>
      </c>
      <c r="D475" s="122">
        <v>0</v>
      </c>
      <c r="E475" s="122">
        <v>0</v>
      </c>
      <c r="F475" s="122">
        <v>0</v>
      </c>
      <c r="G475" s="122">
        <v>0</v>
      </c>
      <c r="H475" s="122">
        <v>0</v>
      </c>
      <c r="I475" s="122">
        <v>0</v>
      </c>
      <c r="J475" s="120">
        <f t="shared" si="156"/>
        <v>0</v>
      </c>
      <c r="K475" s="122">
        <v>0</v>
      </c>
      <c r="L475" s="122">
        <v>0</v>
      </c>
      <c r="M475" s="122">
        <v>246660.87000000002</v>
      </c>
      <c r="N475" s="122">
        <v>22745.47</v>
      </c>
      <c r="O475" s="122">
        <v>0</v>
      </c>
      <c r="P475" s="122">
        <v>0</v>
      </c>
      <c r="Q475" s="120">
        <f t="shared" si="157"/>
        <v>269406.34000000003</v>
      </c>
      <c r="R475" s="138">
        <f t="shared" si="158"/>
        <v>0</v>
      </c>
      <c r="S475" s="120">
        <f t="shared" si="159"/>
        <v>276733.01</v>
      </c>
      <c r="T475" s="120">
        <f t="shared" si="160"/>
        <v>0</v>
      </c>
      <c r="U475" s="120">
        <f t="shared" si="161"/>
        <v>7326.67</v>
      </c>
      <c r="V475" s="120">
        <f t="shared" si="162"/>
        <v>269406.34000000003</v>
      </c>
      <c r="W475" s="120">
        <f t="shared" si="163"/>
        <v>269406.34000000003</v>
      </c>
      <c r="X475" s="120">
        <f t="shared" si="164"/>
        <v>-7326.67</v>
      </c>
    </row>
    <row r="476" spans="1:24" s="65" customFormat="1" ht="12.75" customHeight="1">
      <c r="A476" s="109" t="s">
        <v>5141</v>
      </c>
      <c r="B476" s="97" t="s">
        <v>5142</v>
      </c>
      <c r="C476" s="122">
        <v>0</v>
      </c>
      <c r="D476" s="122">
        <v>0</v>
      </c>
      <c r="E476" s="122">
        <v>0</v>
      </c>
      <c r="F476" s="122">
        <v>0</v>
      </c>
      <c r="G476" s="122">
        <v>0</v>
      </c>
      <c r="H476" s="122">
        <v>0</v>
      </c>
      <c r="I476" s="122">
        <v>0</v>
      </c>
      <c r="J476" s="120">
        <f t="shared" si="156"/>
        <v>0</v>
      </c>
      <c r="K476" s="122">
        <v>0</v>
      </c>
      <c r="L476" s="122">
        <v>0</v>
      </c>
      <c r="M476" s="122">
        <v>0</v>
      </c>
      <c r="N476" s="122">
        <v>0</v>
      </c>
      <c r="O476" s="122">
        <v>0</v>
      </c>
      <c r="P476" s="122">
        <v>0</v>
      </c>
      <c r="Q476" s="120">
        <f t="shared" si="157"/>
        <v>0</v>
      </c>
      <c r="R476" s="138">
        <f t="shared" si="158"/>
        <v>0</v>
      </c>
      <c r="S476" s="120">
        <f t="shared" si="159"/>
        <v>0</v>
      </c>
      <c r="T476" s="120">
        <f t="shared" si="160"/>
        <v>9173.27</v>
      </c>
      <c r="U476" s="120">
        <f t="shared" si="161"/>
        <v>9173.27</v>
      </c>
      <c r="V476" s="120">
        <f t="shared" si="162"/>
        <v>0</v>
      </c>
      <c r="W476" s="120">
        <f t="shared" si="163"/>
        <v>0</v>
      </c>
      <c r="X476" s="120">
        <f t="shared" si="164"/>
        <v>0</v>
      </c>
    </row>
    <row r="477" spans="1:24" s="65" customFormat="1" ht="12.75" customHeight="1">
      <c r="A477" s="109" t="s">
        <v>1037</v>
      </c>
      <c r="B477" s="97" t="s">
        <v>535</v>
      </c>
      <c r="C477" s="122">
        <v>0</v>
      </c>
      <c r="D477" s="122">
        <v>0</v>
      </c>
      <c r="E477" s="122">
        <v>0</v>
      </c>
      <c r="F477" s="122">
        <v>0</v>
      </c>
      <c r="G477" s="122">
        <v>0</v>
      </c>
      <c r="H477" s="122">
        <v>0</v>
      </c>
      <c r="I477" s="122">
        <v>10000</v>
      </c>
      <c r="J477" s="120">
        <f t="shared" si="156"/>
        <v>10000</v>
      </c>
      <c r="K477" s="122">
        <v>0</v>
      </c>
      <c r="L477" s="122">
        <v>0</v>
      </c>
      <c r="M477" s="122">
        <v>0</v>
      </c>
      <c r="N477" s="122">
        <v>0</v>
      </c>
      <c r="O477" s="122">
        <v>0</v>
      </c>
      <c r="P477" s="122">
        <v>0</v>
      </c>
      <c r="Q477" s="120">
        <f t="shared" si="157"/>
        <v>10000</v>
      </c>
      <c r="R477" s="138">
        <f t="shared" si="158"/>
        <v>0</v>
      </c>
      <c r="S477" s="120">
        <f t="shared" si="159"/>
        <v>10000</v>
      </c>
      <c r="T477" s="120">
        <f t="shared" si="160"/>
        <v>0</v>
      </c>
      <c r="U477" s="120">
        <f t="shared" si="161"/>
        <v>0</v>
      </c>
      <c r="V477" s="120">
        <f t="shared" si="162"/>
        <v>10000</v>
      </c>
      <c r="W477" s="120">
        <f t="shared" si="163"/>
        <v>0</v>
      </c>
      <c r="X477" s="120">
        <f t="shared" si="164"/>
        <v>0</v>
      </c>
    </row>
    <row r="478" spans="1:24" s="65" customFormat="1" ht="12.75" customHeight="1">
      <c r="A478" s="109" t="s">
        <v>1038</v>
      </c>
      <c r="B478" s="97" t="s">
        <v>426</v>
      </c>
      <c r="C478" s="122">
        <v>0</v>
      </c>
      <c r="D478" s="122">
        <v>0</v>
      </c>
      <c r="E478" s="122">
        <v>0</v>
      </c>
      <c r="F478" s="122">
        <v>0</v>
      </c>
      <c r="G478" s="122">
        <v>0</v>
      </c>
      <c r="H478" s="122">
        <v>0</v>
      </c>
      <c r="I478" s="122">
        <v>0</v>
      </c>
      <c r="J478" s="120">
        <f t="shared" si="156"/>
        <v>0</v>
      </c>
      <c r="K478" s="122">
        <v>0</v>
      </c>
      <c r="L478" s="122">
        <v>17217.060000000001</v>
      </c>
      <c r="M478" s="122">
        <v>0</v>
      </c>
      <c r="N478" s="122">
        <v>0</v>
      </c>
      <c r="O478" s="122">
        <v>5067.07</v>
      </c>
      <c r="P478" s="122">
        <v>0</v>
      </c>
      <c r="Q478" s="120">
        <f t="shared" si="157"/>
        <v>22284.13</v>
      </c>
      <c r="R478" s="138">
        <f t="shared" si="158"/>
        <v>0</v>
      </c>
      <c r="S478" s="120">
        <f t="shared" si="159"/>
        <v>22284.13</v>
      </c>
      <c r="T478" s="120">
        <f t="shared" si="160"/>
        <v>0</v>
      </c>
      <c r="U478" s="120">
        <f t="shared" si="161"/>
        <v>0</v>
      </c>
      <c r="V478" s="120">
        <f t="shared" si="162"/>
        <v>22284.13</v>
      </c>
      <c r="W478" s="120">
        <f t="shared" si="163"/>
        <v>22284.13</v>
      </c>
      <c r="X478" s="120">
        <f t="shared" si="164"/>
        <v>0</v>
      </c>
    </row>
    <row r="479" spans="1:24" s="65" customFormat="1" ht="12.75" customHeight="1">
      <c r="A479" s="109" t="s">
        <v>3236</v>
      </c>
      <c r="B479" s="97" t="s">
        <v>3279</v>
      </c>
      <c r="C479" s="122">
        <v>0</v>
      </c>
      <c r="D479" s="122">
        <v>0</v>
      </c>
      <c r="E479" s="122">
        <v>0</v>
      </c>
      <c r="F479" s="122">
        <v>0</v>
      </c>
      <c r="G479" s="122">
        <v>0</v>
      </c>
      <c r="H479" s="122">
        <v>0</v>
      </c>
      <c r="I479" s="122">
        <v>0</v>
      </c>
      <c r="J479" s="120">
        <f t="shared" si="156"/>
        <v>0</v>
      </c>
      <c r="K479" s="122">
        <v>0</v>
      </c>
      <c r="L479" s="122">
        <v>0</v>
      </c>
      <c r="M479" s="122">
        <v>0</v>
      </c>
      <c r="N479" s="122">
        <v>0</v>
      </c>
      <c r="O479" s="122">
        <v>0</v>
      </c>
      <c r="P479" s="122">
        <v>0</v>
      </c>
      <c r="Q479" s="120">
        <f t="shared" si="157"/>
        <v>0</v>
      </c>
      <c r="R479" s="138">
        <f t="shared" si="158"/>
        <v>0</v>
      </c>
      <c r="S479" s="120">
        <f t="shared" si="159"/>
        <v>0</v>
      </c>
      <c r="T479" s="120">
        <f t="shared" si="160"/>
        <v>2690913.68</v>
      </c>
      <c r="U479" s="120">
        <f t="shared" si="161"/>
        <v>2690913.68</v>
      </c>
      <c r="V479" s="120">
        <f t="shared" si="162"/>
        <v>0</v>
      </c>
      <c r="W479" s="120">
        <f t="shared" si="163"/>
        <v>0</v>
      </c>
      <c r="X479" s="120">
        <f t="shared" si="164"/>
        <v>0</v>
      </c>
    </row>
    <row r="480" spans="1:24" s="65" customFormat="1" ht="12.75" customHeight="1">
      <c r="A480" s="109" t="s">
        <v>2995</v>
      </c>
      <c r="B480" s="97" t="s">
        <v>3421</v>
      </c>
      <c r="C480" s="122">
        <v>0</v>
      </c>
      <c r="D480" s="122">
        <v>0</v>
      </c>
      <c r="E480" s="122">
        <v>0</v>
      </c>
      <c r="F480" s="122">
        <v>0</v>
      </c>
      <c r="G480" s="122">
        <v>0</v>
      </c>
      <c r="H480" s="122">
        <v>0</v>
      </c>
      <c r="I480" s="122">
        <v>0</v>
      </c>
      <c r="J480" s="120">
        <f t="shared" si="156"/>
        <v>0</v>
      </c>
      <c r="K480" s="122">
        <v>0</v>
      </c>
      <c r="L480" s="122">
        <v>0</v>
      </c>
      <c r="M480" s="122">
        <v>0</v>
      </c>
      <c r="N480" s="122">
        <v>3480</v>
      </c>
      <c r="O480" s="122">
        <v>0</v>
      </c>
      <c r="P480" s="122">
        <v>0</v>
      </c>
      <c r="Q480" s="120">
        <f t="shared" si="157"/>
        <v>3480</v>
      </c>
      <c r="R480" s="138">
        <f t="shared" si="158"/>
        <v>0</v>
      </c>
      <c r="S480" s="120">
        <f t="shared" si="159"/>
        <v>3480</v>
      </c>
      <c r="T480" s="120">
        <f t="shared" si="160"/>
        <v>0</v>
      </c>
      <c r="U480" s="120">
        <f t="shared" si="161"/>
        <v>0</v>
      </c>
      <c r="V480" s="120">
        <f t="shared" si="162"/>
        <v>3480</v>
      </c>
      <c r="W480" s="120">
        <f t="shared" si="163"/>
        <v>3480</v>
      </c>
      <c r="X480" s="120">
        <f t="shared" si="164"/>
        <v>0</v>
      </c>
    </row>
    <row r="481" spans="1:24" s="65" customFormat="1" ht="12.75" customHeight="1">
      <c r="A481" s="109" t="s">
        <v>1039</v>
      </c>
      <c r="B481" s="97" t="s">
        <v>635</v>
      </c>
      <c r="C481" s="122">
        <v>0</v>
      </c>
      <c r="D481" s="122">
        <v>0</v>
      </c>
      <c r="E481" s="122">
        <v>0</v>
      </c>
      <c r="F481" s="122">
        <v>0</v>
      </c>
      <c r="G481" s="122">
        <v>0</v>
      </c>
      <c r="H481" s="122">
        <v>0</v>
      </c>
      <c r="I481" s="122">
        <v>0</v>
      </c>
      <c r="J481" s="120">
        <f t="shared" si="156"/>
        <v>0</v>
      </c>
      <c r="K481" s="122">
        <v>0</v>
      </c>
      <c r="L481" s="122">
        <v>0</v>
      </c>
      <c r="M481" s="122">
        <v>34819.610000000008</v>
      </c>
      <c r="N481" s="122">
        <v>83630.070000000007</v>
      </c>
      <c r="O481" s="122">
        <v>0</v>
      </c>
      <c r="P481" s="122">
        <v>32034.999999999971</v>
      </c>
      <c r="Q481" s="120">
        <f t="shared" si="157"/>
        <v>150484.68</v>
      </c>
      <c r="R481" s="138">
        <f t="shared" si="158"/>
        <v>0</v>
      </c>
      <c r="S481" s="120">
        <f t="shared" si="159"/>
        <v>162441.43</v>
      </c>
      <c r="T481" s="120">
        <f t="shared" si="160"/>
        <v>32035</v>
      </c>
      <c r="U481" s="120">
        <f t="shared" si="161"/>
        <v>43991.75</v>
      </c>
      <c r="V481" s="120">
        <f t="shared" si="162"/>
        <v>150484.68</v>
      </c>
      <c r="W481" s="120">
        <f t="shared" si="163"/>
        <v>150484.68</v>
      </c>
      <c r="X481" s="120">
        <f t="shared" si="164"/>
        <v>-11956.75</v>
      </c>
    </row>
    <row r="482" spans="1:24" s="65" customFormat="1" ht="12.75" customHeight="1">
      <c r="A482" s="109" t="s">
        <v>2997</v>
      </c>
      <c r="B482" s="97" t="s">
        <v>3419</v>
      </c>
      <c r="C482" s="122">
        <v>0</v>
      </c>
      <c r="D482" s="122">
        <v>0</v>
      </c>
      <c r="E482" s="122">
        <v>0</v>
      </c>
      <c r="F482" s="122">
        <v>0</v>
      </c>
      <c r="G482" s="122">
        <v>0</v>
      </c>
      <c r="H482" s="122">
        <v>0</v>
      </c>
      <c r="I482" s="122">
        <v>0</v>
      </c>
      <c r="J482" s="120">
        <f t="shared" si="156"/>
        <v>0</v>
      </c>
      <c r="K482" s="122">
        <v>0</v>
      </c>
      <c r="L482" s="122">
        <v>0</v>
      </c>
      <c r="M482" s="122">
        <v>0</v>
      </c>
      <c r="N482" s="122">
        <v>0</v>
      </c>
      <c r="O482" s="122">
        <v>0</v>
      </c>
      <c r="P482" s="122">
        <v>0</v>
      </c>
      <c r="Q482" s="120">
        <f t="shared" si="157"/>
        <v>0</v>
      </c>
      <c r="R482" s="138">
        <f t="shared" si="158"/>
        <v>0</v>
      </c>
      <c r="S482" s="120">
        <f t="shared" si="159"/>
        <v>0</v>
      </c>
      <c r="T482" s="120">
        <f t="shared" si="160"/>
        <v>7315316.8799999999</v>
      </c>
      <c r="U482" s="120">
        <f t="shared" si="161"/>
        <v>7315316.8799999999</v>
      </c>
      <c r="V482" s="120">
        <f t="shared" si="162"/>
        <v>0</v>
      </c>
      <c r="W482" s="120">
        <f t="shared" si="163"/>
        <v>0</v>
      </c>
      <c r="X482" s="120">
        <f t="shared" si="164"/>
        <v>0</v>
      </c>
    </row>
    <row r="483" spans="1:24" s="65" customFormat="1" ht="12.75" customHeight="1">
      <c r="A483" s="109" t="s">
        <v>1855</v>
      </c>
      <c r="B483" s="97" t="s">
        <v>1856</v>
      </c>
      <c r="C483" s="122">
        <v>0</v>
      </c>
      <c r="D483" s="122">
        <v>0</v>
      </c>
      <c r="E483" s="122">
        <v>0</v>
      </c>
      <c r="F483" s="122">
        <v>0</v>
      </c>
      <c r="G483" s="122">
        <v>0</v>
      </c>
      <c r="H483" s="122">
        <v>0</v>
      </c>
      <c r="I483" s="122">
        <v>0</v>
      </c>
      <c r="J483" s="120">
        <f t="shared" si="156"/>
        <v>0</v>
      </c>
      <c r="K483" s="122">
        <v>0</v>
      </c>
      <c r="L483" s="122">
        <v>0</v>
      </c>
      <c r="M483" s="122">
        <v>0</v>
      </c>
      <c r="N483" s="122">
        <v>0</v>
      </c>
      <c r="O483" s="122">
        <v>530225.46</v>
      </c>
      <c r="P483" s="122">
        <v>0</v>
      </c>
      <c r="Q483" s="120">
        <f t="shared" si="157"/>
        <v>530225.46</v>
      </c>
      <c r="R483" s="138">
        <f t="shared" si="158"/>
        <v>0</v>
      </c>
      <c r="S483" s="120">
        <f t="shared" si="159"/>
        <v>1042228.38</v>
      </c>
      <c r="T483" s="120">
        <f t="shared" si="160"/>
        <v>0</v>
      </c>
      <c r="U483" s="120">
        <f t="shared" si="161"/>
        <v>512002.92</v>
      </c>
      <c r="V483" s="120">
        <f t="shared" si="162"/>
        <v>530225.46</v>
      </c>
      <c r="W483" s="120">
        <f t="shared" si="163"/>
        <v>530225.46</v>
      </c>
      <c r="X483" s="120">
        <f t="shared" si="164"/>
        <v>-512002.92</v>
      </c>
    </row>
    <row r="484" spans="1:24" s="65" customFormat="1" ht="12.75" customHeight="1">
      <c r="A484" s="109" t="s">
        <v>1040</v>
      </c>
      <c r="B484" s="97" t="s">
        <v>464</v>
      </c>
      <c r="C484" s="122">
        <v>0</v>
      </c>
      <c r="D484" s="122">
        <v>0</v>
      </c>
      <c r="E484" s="122">
        <v>0</v>
      </c>
      <c r="F484" s="122">
        <v>0</v>
      </c>
      <c r="G484" s="122">
        <v>0</v>
      </c>
      <c r="H484" s="122">
        <v>0</v>
      </c>
      <c r="I484" s="122">
        <v>0</v>
      </c>
      <c r="J484" s="120">
        <f t="shared" si="156"/>
        <v>0</v>
      </c>
      <c r="K484" s="122">
        <v>0</v>
      </c>
      <c r="L484" s="122">
        <v>0</v>
      </c>
      <c r="M484" s="122">
        <v>468780.79999999999</v>
      </c>
      <c r="N484" s="122">
        <v>0</v>
      </c>
      <c r="O484" s="122">
        <v>0</v>
      </c>
      <c r="P484" s="122">
        <v>0</v>
      </c>
      <c r="Q484" s="120">
        <f t="shared" si="157"/>
        <v>468780.79999999999</v>
      </c>
      <c r="R484" s="138">
        <f t="shared" si="158"/>
        <v>0</v>
      </c>
      <c r="S484" s="120">
        <f t="shared" si="159"/>
        <v>1514590.4</v>
      </c>
      <c r="T484" s="120">
        <f t="shared" si="160"/>
        <v>0</v>
      </c>
      <c r="U484" s="120">
        <f t="shared" si="161"/>
        <v>1045809.6</v>
      </c>
      <c r="V484" s="120">
        <f t="shared" si="162"/>
        <v>468780.79999999999</v>
      </c>
      <c r="W484" s="120">
        <f t="shared" si="163"/>
        <v>468780.79999999999</v>
      </c>
      <c r="X484" s="120">
        <f t="shared" si="164"/>
        <v>-1045809.6</v>
      </c>
    </row>
    <row r="485" spans="1:24" s="65" customFormat="1" ht="12.75" customHeight="1">
      <c r="A485" s="109" t="s">
        <v>2867</v>
      </c>
      <c r="B485" s="97" t="s">
        <v>2909</v>
      </c>
      <c r="C485" s="122">
        <v>0</v>
      </c>
      <c r="D485" s="122">
        <v>0</v>
      </c>
      <c r="E485" s="122">
        <v>0</v>
      </c>
      <c r="F485" s="122">
        <v>0</v>
      </c>
      <c r="G485" s="122">
        <v>0</v>
      </c>
      <c r="H485" s="122">
        <v>0</v>
      </c>
      <c r="I485" s="122">
        <v>0</v>
      </c>
      <c r="J485" s="120">
        <f t="shared" si="156"/>
        <v>0</v>
      </c>
      <c r="K485" s="122">
        <v>0</v>
      </c>
      <c r="L485" s="122">
        <v>0</v>
      </c>
      <c r="M485" s="122">
        <v>0</v>
      </c>
      <c r="N485" s="122">
        <v>0</v>
      </c>
      <c r="O485" s="122">
        <v>0</v>
      </c>
      <c r="P485" s="122">
        <v>1030000</v>
      </c>
      <c r="Q485" s="120">
        <f t="shared" si="157"/>
        <v>1030000</v>
      </c>
      <c r="R485" s="138">
        <f t="shared" si="158"/>
        <v>0</v>
      </c>
      <c r="S485" s="120">
        <f t="shared" si="159"/>
        <v>0</v>
      </c>
      <c r="T485" s="120">
        <f t="shared" si="160"/>
        <v>23548000</v>
      </c>
      <c r="U485" s="120">
        <f t="shared" si="161"/>
        <v>22518000</v>
      </c>
      <c r="V485" s="120">
        <f t="shared" si="162"/>
        <v>1030000</v>
      </c>
      <c r="W485" s="120">
        <f t="shared" si="163"/>
        <v>1030000</v>
      </c>
      <c r="X485" s="120">
        <f t="shared" si="164"/>
        <v>1030000</v>
      </c>
    </row>
    <row r="486" spans="1:24" s="65" customFormat="1" ht="12.75" customHeight="1">
      <c r="A486" s="109" t="s">
        <v>1041</v>
      </c>
      <c r="B486" s="97" t="s">
        <v>2828</v>
      </c>
      <c r="C486" s="122">
        <v>0</v>
      </c>
      <c r="D486" s="122">
        <v>0</v>
      </c>
      <c r="E486" s="122">
        <v>0</v>
      </c>
      <c r="F486" s="122">
        <v>0</v>
      </c>
      <c r="G486" s="122">
        <v>0</v>
      </c>
      <c r="H486" s="122">
        <v>0</v>
      </c>
      <c r="I486" s="122">
        <v>0</v>
      </c>
      <c r="J486" s="120">
        <f t="shared" si="156"/>
        <v>0</v>
      </c>
      <c r="K486" s="122">
        <v>0</v>
      </c>
      <c r="L486" s="122">
        <v>0</v>
      </c>
      <c r="M486" s="122">
        <v>0</v>
      </c>
      <c r="N486" s="122">
        <v>0</v>
      </c>
      <c r="O486" s="122">
        <v>0</v>
      </c>
      <c r="P486" s="122">
        <v>0</v>
      </c>
      <c r="Q486" s="120">
        <f t="shared" si="157"/>
        <v>0</v>
      </c>
      <c r="R486" s="138">
        <f t="shared" si="158"/>
        <v>0</v>
      </c>
      <c r="S486" s="120">
        <f t="shared" si="159"/>
        <v>46690</v>
      </c>
      <c r="T486" s="120">
        <f t="shared" si="160"/>
        <v>58348</v>
      </c>
      <c r="U486" s="120">
        <f t="shared" si="161"/>
        <v>105038</v>
      </c>
      <c r="V486" s="120">
        <f t="shared" si="162"/>
        <v>0</v>
      </c>
      <c r="W486" s="120">
        <f t="shared" si="163"/>
        <v>0</v>
      </c>
      <c r="X486" s="120">
        <f t="shared" si="164"/>
        <v>-46690</v>
      </c>
    </row>
    <row r="487" spans="1:24" s="65" customFormat="1" ht="12.75" customHeight="1">
      <c r="A487" s="109" t="s">
        <v>4354</v>
      </c>
      <c r="B487" s="97" t="s">
        <v>4355</v>
      </c>
      <c r="C487" s="122">
        <v>0</v>
      </c>
      <c r="D487" s="122">
        <v>0</v>
      </c>
      <c r="E487" s="122">
        <v>0</v>
      </c>
      <c r="F487" s="122">
        <v>0</v>
      </c>
      <c r="G487" s="122">
        <v>0</v>
      </c>
      <c r="H487" s="122">
        <v>0</v>
      </c>
      <c r="I487" s="122">
        <v>0</v>
      </c>
      <c r="J487" s="120">
        <f t="shared" si="156"/>
        <v>0</v>
      </c>
      <c r="K487" s="122">
        <v>0</v>
      </c>
      <c r="L487" s="122">
        <v>0</v>
      </c>
      <c r="M487" s="122">
        <v>0</v>
      </c>
      <c r="N487" s="122">
        <v>0</v>
      </c>
      <c r="O487" s="122">
        <v>0</v>
      </c>
      <c r="P487" s="122">
        <v>0</v>
      </c>
      <c r="Q487" s="120">
        <f t="shared" si="157"/>
        <v>0</v>
      </c>
      <c r="R487" s="138">
        <f t="shared" si="158"/>
        <v>0</v>
      </c>
      <c r="S487" s="120">
        <f t="shared" si="159"/>
        <v>1413753.8</v>
      </c>
      <c r="T487" s="120">
        <f t="shared" si="160"/>
        <v>0</v>
      </c>
      <c r="U487" s="120">
        <f t="shared" si="161"/>
        <v>1413753.8</v>
      </c>
      <c r="V487" s="120">
        <f t="shared" si="162"/>
        <v>0</v>
      </c>
      <c r="W487" s="120">
        <f t="shared" si="163"/>
        <v>0</v>
      </c>
      <c r="X487" s="120">
        <f t="shared" si="164"/>
        <v>-1413753.8</v>
      </c>
    </row>
    <row r="488" spans="1:24" s="65" customFormat="1" ht="12.75" customHeight="1">
      <c r="A488" s="109" t="s">
        <v>699</v>
      </c>
      <c r="B488" s="97" t="s">
        <v>1780</v>
      </c>
      <c r="C488" s="122">
        <v>0</v>
      </c>
      <c r="D488" s="122">
        <v>0</v>
      </c>
      <c r="E488" s="122">
        <v>0</v>
      </c>
      <c r="F488" s="122">
        <v>0</v>
      </c>
      <c r="G488" s="122">
        <v>0</v>
      </c>
      <c r="H488" s="122">
        <v>0</v>
      </c>
      <c r="I488" s="122">
        <v>0</v>
      </c>
      <c r="J488" s="120">
        <f t="shared" si="156"/>
        <v>0</v>
      </c>
      <c r="K488" s="122">
        <v>0</v>
      </c>
      <c r="L488" s="122">
        <v>0</v>
      </c>
      <c r="M488" s="122">
        <v>0</v>
      </c>
      <c r="N488" s="122">
        <v>0</v>
      </c>
      <c r="O488" s="122">
        <v>27045.4</v>
      </c>
      <c r="P488" s="122">
        <v>0</v>
      </c>
      <c r="Q488" s="120">
        <f t="shared" si="157"/>
        <v>27045.4</v>
      </c>
      <c r="R488" s="138">
        <f t="shared" si="158"/>
        <v>0</v>
      </c>
      <c r="S488" s="120">
        <f t="shared" si="159"/>
        <v>44520.800000000003</v>
      </c>
      <c r="T488" s="120">
        <f t="shared" si="160"/>
        <v>0</v>
      </c>
      <c r="U488" s="120">
        <f t="shared" si="161"/>
        <v>17475.400000000001</v>
      </c>
      <c r="V488" s="120">
        <f t="shared" si="162"/>
        <v>27045.4</v>
      </c>
      <c r="W488" s="120">
        <f t="shared" si="163"/>
        <v>27045.4</v>
      </c>
      <c r="X488" s="120">
        <f t="shared" si="164"/>
        <v>-17475.400000000001</v>
      </c>
    </row>
    <row r="489" spans="1:24" s="65" customFormat="1" ht="12.75" customHeight="1">
      <c r="A489" s="109" t="s">
        <v>2003</v>
      </c>
      <c r="B489" s="97" t="s">
        <v>2850</v>
      </c>
      <c r="C489" s="122">
        <v>0</v>
      </c>
      <c r="D489" s="122">
        <v>0</v>
      </c>
      <c r="E489" s="122">
        <v>0</v>
      </c>
      <c r="F489" s="122">
        <v>0</v>
      </c>
      <c r="G489" s="122">
        <v>0</v>
      </c>
      <c r="H489" s="122">
        <v>0</v>
      </c>
      <c r="I489" s="122">
        <v>0</v>
      </c>
      <c r="J489" s="120">
        <f t="shared" si="156"/>
        <v>0</v>
      </c>
      <c r="K489" s="122">
        <v>0</v>
      </c>
      <c r="L489" s="122">
        <v>0</v>
      </c>
      <c r="M489" s="122">
        <v>0</v>
      </c>
      <c r="N489" s="122">
        <v>1624.8</v>
      </c>
      <c r="O489" s="122">
        <v>0</v>
      </c>
      <c r="P489" s="122">
        <v>0</v>
      </c>
      <c r="Q489" s="120">
        <f t="shared" si="157"/>
        <v>1624.8</v>
      </c>
      <c r="R489" s="138">
        <f t="shared" si="158"/>
        <v>0</v>
      </c>
      <c r="S489" s="120">
        <f t="shared" si="159"/>
        <v>1624.8</v>
      </c>
      <c r="T489" s="120">
        <f t="shared" si="160"/>
        <v>0</v>
      </c>
      <c r="U489" s="120">
        <f t="shared" si="161"/>
        <v>0</v>
      </c>
      <c r="V489" s="120">
        <f t="shared" si="162"/>
        <v>1624.8</v>
      </c>
      <c r="W489" s="120">
        <f t="shared" si="163"/>
        <v>1624.8</v>
      </c>
      <c r="X489" s="120">
        <f t="shared" si="164"/>
        <v>0</v>
      </c>
    </row>
    <row r="490" spans="1:24" s="65" customFormat="1" ht="12.75" customHeight="1">
      <c r="A490" s="109" t="s">
        <v>2005</v>
      </c>
      <c r="B490" s="97" t="s">
        <v>2829</v>
      </c>
      <c r="C490" s="122">
        <v>0</v>
      </c>
      <c r="D490" s="122">
        <v>0</v>
      </c>
      <c r="E490" s="122">
        <v>0</v>
      </c>
      <c r="F490" s="122">
        <v>0</v>
      </c>
      <c r="G490" s="122">
        <v>0</v>
      </c>
      <c r="H490" s="122">
        <v>0</v>
      </c>
      <c r="I490" s="122">
        <v>0</v>
      </c>
      <c r="J490" s="120">
        <f t="shared" si="156"/>
        <v>0</v>
      </c>
      <c r="K490" s="122">
        <v>0</v>
      </c>
      <c r="L490" s="122">
        <v>0</v>
      </c>
      <c r="M490" s="122">
        <v>0.02</v>
      </c>
      <c r="N490" s="122">
        <v>0</v>
      </c>
      <c r="O490" s="122">
        <v>0</v>
      </c>
      <c r="P490" s="122">
        <v>0</v>
      </c>
      <c r="Q490" s="120">
        <f t="shared" si="157"/>
        <v>0.02</v>
      </c>
      <c r="R490" s="138">
        <f t="shared" si="158"/>
        <v>0</v>
      </c>
      <c r="S490" s="120">
        <f t="shared" si="159"/>
        <v>0.02</v>
      </c>
      <c r="T490" s="120">
        <f t="shared" si="160"/>
        <v>1735780.5</v>
      </c>
      <c r="U490" s="120">
        <f t="shared" si="161"/>
        <v>1735780.5</v>
      </c>
      <c r="V490" s="120">
        <f t="shared" si="162"/>
        <v>0.02</v>
      </c>
      <c r="W490" s="120">
        <f t="shared" si="163"/>
        <v>0.02</v>
      </c>
      <c r="X490" s="120">
        <f t="shared" si="164"/>
        <v>0</v>
      </c>
    </row>
    <row r="491" spans="1:24" s="65" customFormat="1" ht="12.75" customHeight="1">
      <c r="A491" s="109" t="s">
        <v>1873</v>
      </c>
      <c r="B491" s="97" t="s">
        <v>3420</v>
      </c>
      <c r="C491" s="122">
        <v>0</v>
      </c>
      <c r="D491" s="122">
        <v>0</v>
      </c>
      <c r="E491" s="122">
        <v>0</v>
      </c>
      <c r="F491" s="122">
        <v>0</v>
      </c>
      <c r="G491" s="122">
        <v>0</v>
      </c>
      <c r="H491" s="122">
        <v>0</v>
      </c>
      <c r="I491" s="122">
        <v>0</v>
      </c>
      <c r="J491" s="120">
        <f t="shared" si="156"/>
        <v>0</v>
      </c>
      <c r="K491" s="122">
        <v>0</v>
      </c>
      <c r="L491" s="122">
        <v>0</v>
      </c>
      <c r="M491" s="122">
        <v>0</v>
      </c>
      <c r="N491" s="122">
        <v>0</v>
      </c>
      <c r="O491" s="122">
        <v>0</v>
      </c>
      <c r="P491" s="122">
        <v>251228.16</v>
      </c>
      <c r="Q491" s="120">
        <f t="shared" si="157"/>
        <v>251228.16</v>
      </c>
      <c r="R491" s="138">
        <f t="shared" si="158"/>
        <v>0</v>
      </c>
      <c r="S491" s="120">
        <f t="shared" si="159"/>
        <v>188421.1</v>
      </c>
      <c r="T491" s="120">
        <f t="shared" si="160"/>
        <v>251228.16</v>
      </c>
      <c r="U491" s="120">
        <f t="shared" si="161"/>
        <v>188421.1</v>
      </c>
      <c r="V491" s="120">
        <f t="shared" si="162"/>
        <v>251228.16</v>
      </c>
      <c r="W491" s="120">
        <f t="shared" si="163"/>
        <v>251228.16</v>
      </c>
      <c r="X491" s="120">
        <f t="shared" si="164"/>
        <v>62807.06</v>
      </c>
    </row>
    <row r="492" spans="1:24" s="65" customFormat="1" ht="12.75" customHeight="1">
      <c r="A492" s="109" t="s">
        <v>700</v>
      </c>
      <c r="B492" s="97" t="s">
        <v>1781</v>
      </c>
      <c r="C492" s="122">
        <v>0</v>
      </c>
      <c r="D492" s="122">
        <v>0</v>
      </c>
      <c r="E492" s="122">
        <v>0</v>
      </c>
      <c r="F492" s="122">
        <v>0</v>
      </c>
      <c r="G492" s="122">
        <v>0</v>
      </c>
      <c r="H492" s="122">
        <v>0</v>
      </c>
      <c r="I492" s="122">
        <v>0</v>
      </c>
      <c r="J492" s="120">
        <f t="shared" si="156"/>
        <v>0</v>
      </c>
      <c r="K492" s="122">
        <v>0</v>
      </c>
      <c r="L492" s="122">
        <v>0</v>
      </c>
      <c r="M492" s="122">
        <v>0</v>
      </c>
      <c r="N492" s="122">
        <v>0</v>
      </c>
      <c r="O492" s="122">
        <v>-20384</v>
      </c>
      <c r="P492" s="122">
        <v>0</v>
      </c>
      <c r="Q492" s="120">
        <f t="shared" si="157"/>
        <v>-20384</v>
      </c>
      <c r="R492" s="138">
        <f t="shared" si="158"/>
        <v>0</v>
      </c>
      <c r="S492" s="120">
        <f t="shared" si="159"/>
        <v>-20384</v>
      </c>
      <c r="T492" s="120">
        <f t="shared" si="160"/>
        <v>0</v>
      </c>
      <c r="U492" s="120">
        <f t="shared" si="161"/>
        <v>0</v>
      </c>
      <c r="V492" s="120">
        <f t="shared" si="162"/>
        <v>-20384</v>
      </c>
      <c r="W492" s="120">
        <f t="shared" si="163"/>
        <v>-20384</v>
      </c>
      <c r="X492" s="120">
        <f t="shared" si="164"/>
        <v>0</v>
      </c>
    </row>
    <row r="493" spans="1:24" s="65" customFormat="1" ht="12.75" customHeight="1">
      <c r="A493" s="109" t="s">
        <v>1867</v>
      </c>
      <c r="B493" s="97" t="s">
        <v>1868</v>
      </c>
      <c r="C493" s="122">
        <v>0</v>
      </c>
      <c r="D493" s="122">
        <v>0</v>
      </c>
      <c r="E493" s="122">
        <v>0</v>
      </c>
      <c r="F493" s="122">
        <v>0</v>
      </c>
      <c r="G493" s="122">
        <v>0</v>
      </c>
      <c r="H493" s="122">
        <v>0</v>
      </c>
      <c r="I493" s="122">
        <v>0</v>
      </c>
      <c r="J493" s="120">
        <f t="shared" si="156"/>
        <v>0</v>
      </c>
      <c r="K493" s="122">
        <v>0</v>
      </c>
      <c r="L493" s="122">
        <v>0</v>
      </c>
      <c r="M493" s="122">
        <v>0</v>
      </c>
      <c r="N493" s="122">
        <v>0</v>
      </c>
      <c r="O493" s="122">
        <v>0</v>
      </c>
      <c r="P493" s="122">
        <v>0</v>
      </c>
      <c r="Q493" s="120">
        <f t="shared" si="157"/>
        <v>0</v>
      </c>
      <c r="R493" s="138">
        <f t="shared" si="158"/>
        <v>0</v>
      </c>
      <c r="S493" s="120">
        <f t="shared" si="159"/>
        <v>355807.73</v>
      </c>
      <c r="T493" s="120">
        <f t="shared" si="160"/>
        <v>0</v>
      </c>
      <c r="U493" s="120">
        <f t="shared" si="161"/>
        <v>355807.73</v>
      </c>
      <c r="V493" s="120">
        <f t="shared" si="162"/>
        <v>0</v>
      </c>
      <c r="W493" s="120">
        <f t="shared" si="163"/>
        <v>0</v>
      </c>
      <c r="X493" s="120">
        <f t="shared" si="164"/>
        <v>-355807.73</v>
      </c>
    </row>
    <row r="494" spans="1:24" s="65" customFormat="1" ht="12.75" customHeight="1">
      <c r="A494" s="109" t="s">
        <v>1042</v>
      </c>
      <c r="B494" s="97" t="s">
        <v>593</v>
      </c>
      <c r="C494" s="122">
        <v>0</v>
      </c>
      <c r="D494" s="122">
        <v>0</v>
      </c>
      <c r="E494" s="122">
        <v>0</v>
      </c>
      <c r="F494" s="122">
        <v>0</v>
      </c>
      <c r="G494" s="122">
        <v>0</v>
      </c>
      <c r="H494" s="122">
        <v>0</v>
      </c>
      <c r="I494" s="122">
        <v>0</v>
      </c>
      <c r="J494" s="120">
        <f t="shared" si="156"/>
        <v>0</v>
      </c>
      <c r="K494" s="122">
        <v>0</v>
      </c>
      <c r="L494" s="122">
        <v>0</v>
      </c>
      <c r="M494" s="122">
        <v>0</v>
      </c>
      <c r="N494" s="122">
        <v>2280416.2000000002</v>
      </c>
      <c r="O494" s="122">
        <v>0</v>
      </c>
      <c r="P494" s="122">
        <v>0</v>
      </c>
      <c r="Q494" s="120">
        <f t="shared" si="157"/>
        <v>2280416.2000000002</v>
      </c>
      <c r="R494" s="138">
        <f t="shared" si="158"/>
        <v>0</v>
      </c>
      <c r="S494" s="120">
        <f t="shared" si="159"/>
        <v>9368695.1999999993</v>
      </c>
      <c r="T494" s="120">
        <f t="shared" si="160"/>
        <v>0</v>
      </c>
      <c r="U494" s="120">
        <f t="shared" si="161"/>
        <v>7088279</v>
      </c>
      <c r="V494" s="120">
        <f t="shared" si="162"/>
        <v>2280416.2000000002</v>
      </c>
      <c r="W494" s="120">
        <f t="shared" si="163"/>
        <v>2280416.2000000002</v>
      </c>
      <c r="X494" s="120">
        <f t="shared" si="164"/>
        <v>-7088279</v>
      </c>
    </row>
    <row r="495" spans="1:24" s="65" customFormat="1" ht="12.75" customHeight="1">
      <c r="A495" s="109" t="s">
        <v>1043</v>
      </c>
      <c r="B495" s="97" t="s">
        <v>282</v>
      </c>
      <c r="C495" s="122">
        <v>0</v>
      </c>
      <c r="D495" s="122">
        <v>0</v>
      </c>
      <c r="E495" s="122">
        <v>0</v>
      </c>
      <c r="F495" s="122">
        <v>0</v>
      </c>
      <c r="G495" s="122">
        <v>0</v>
      </c>
      <c r="H495" s="122">
        <v>0</v>
      </c>
      <c r="I495" s="122">
        <v>0</v>
      </c>
      <c r="J495" s="120">
        <f t="shared" si="156"/>
        <v>0</v>
      </c>
      <c r="K495" s="122">
        <v>0</v>
      </c>
      <c r="L495" s="122">
        <v>246422.66999999998</v>
      </c>
      <c r="M495" s="122">
        <v>28086.719999999998</v>
      </c>
      <c r="N495" s="122">
        <v>0</v>
      </c>
      <c r="O495" s="122">
        <v>0</v>
      </c>
      <c r="P495" s="122">
        <v>0</v>
      </c>
      <c r="Q495" s="120">
        <f t="shared" si="157"/>
        <v>274509.38999999996</v>
      </c>
      <c r="R495" s="138">
        <f t="shared" si="158"/>
        <v>0</v>
      </c>
      <c r="S495" s="120">
        <f t="shared" si="159"/>
        <v>274509.39</v>
      </c>
      <c r="T495" s="120">
        <f t="shared" si="160"/>
        <v>0</v>
      </c>
      <c r="U495" s="120">
        <f t="shared" si="161"/>
        <v>0</v>
      </c>
      <c r="V495" s="120">
        <f t="shared" si="162"/>
        <v>274509.39</v>
      </c>
      <c r="W495" s="120">
        <f t="shared" si="163"/>
        <v>274509.38999999996</v>
      </c>
      <c r="X495" s="120">
        <f t="shared" si="164"/>
        <v>0</v>
      </c>
    </row>
    <row r="496" spans="1:24" s="65" customFormat="1" ht="12.75" customHeight="1">
      <c r="A496" s="109" t="s">
        <v>1044</v>
      </c>
      <c r="B496" s="97" t="s">
        <v>589</v>
      </c>
      <c r="C496" s="122">
        <v>0</v>
      </c>
      <c r="D496" s="122">
        <v>0</v>
      </c>
      <c r="E496" s="122">
        <v>0</v>
      </c>
      <c r="F496" s="122">
        <v>0</v>
      </c>
      <c r="G496" s="122">
        <v>0</v>
      </c>
      <c r="H496" s="122">
        <v>0</v>
      </c>
      <c r="I496" s="122">
        <v>0</v>
      </c>
      <c r="J496" s="120">
        <f t="shared" si="156"/>
        <v>0</v>
      </c>
      <c r="K496" s="122">
        <v>640000</v>
      </c>
      <c r="L496" s="122">
        <v>0</v>
      </c>
      <c r="M496" s="122">
        <v>0</v>
      </c>
      <c r="N496" s="122">
        <v>0</v>
      </c>
      <c r="O496" s="122">
        <v>0</v>
      </c>
      <c r="P496" s="122">
        <v>0</v>
      </c>
      <c r="Q496" s="120">
        <f t="shared" si="157"/>
        <v>640000</v>
      </c>
      <c r="R496" s="138">
        <f t="shared" si="158"/>
        <v>0</v>
      </c>
      <c r="S496" s="120">
        <f t="shared" si="159"/>
        <v>2275000</v>
      </c>
      <c r="T496" s="120">
        <f t="shared" si="160"/>
        <v>0</v>
      </c>
      <c r="U496" s="120">
        <f t="shared" si="161"/>
        <v>1635000</v>
      </c>
      <c r="V496" s="120">
        <f t="shared" si="162"/>
        <v>640000</v>
      </c>
      <c r="W496" s="120">
        <f t="shared" si="163"/>
        <v>640000</v>
      </c>
      <c r="X496" s="120">
        <f t="shared" si="164"/>
        <v>-1635000</v>
      </c>
    </row>
    <row r="497" spans="1:24" s="65" customFormat="1" ht="12.75" customHeight="1">
      <c r="A497" s="109" t="s">
        <v>1045</v>
      </c>
      <c r="B497" s="97" t="s">
        <v>533</v>
      </c>
      <c r="C497" s="122">
        <v>0</v>
      </c>
      <c r="D497" s="122">
        <v>0</v>
      </c>
      <c r="E497" s="122">
        <v>0</v>
      </c>
      <c r="F497" s="122">
        <v>0</v>
      </c>
      <c r="G497" s="122">
        <v>0</v>
      </c>
      <c r="H497" s="122">
        <v>0</v>
      </c>
      <c r="I497" s="122">
        <v>0</v>
      </c>
      <c r="J497" s="120">
        <f t="shared" si="156"/>
        <v>0</v>
      </c>
      <c r="K497" s="122">
        <v>69509.5</v>
      </c>
      <c r="L497" s="122">
        <v>0</v>
      </c>
      <c r="M497" s="122">
        <v>0</v>
      </c>
      <c r="N497" s="122">
        <v>0</v>
      </c>
      <c r="O497" s="122">
        <v>0</v>
      </c>
      <c r="P497" s="122">
        <v>0</v>
      </c>
      <c r="Q497" s="120">
        <f t="shared" si="157"/>
        <v>69509.5</v>
      </c>
      <c r="R497" s="138">
        <f t="shared" si="158"/>
        <v>0</v>
      </c>
      <c r="S497" s="120">
        <f t="shared" si="159"/>
        <v>69509.5</v>
      </c>
      <c r="T497" s="120">
        <f t="shared" si="160"/>
        <v>0</v>
      </c>
      <c r="U497" s="120">
        <f t="shared" si="161"/>
        <v>0</v>
      </c>
      <c r="V497" s="120">
        <f t="shared" si="162"/>
        <v>69509.5</v>
      </c>
      <c r="W497" s="120">
        <f t="shared" si="163"/>
        <v>69509.5</v>
      </c>
      <c r="X497" s="120">
        <f t="shared" si="164"/>
        <v>0</v>
      </c>
    </row>
    <row r="498" spans="1:24" s="65" customFormat="1" ht="12.75" customHeight="1">
      <c r="A498" s="109" t="s">
        <v>1046</v>
      </c>
      <c r="B498" s="97" t="s">
        <v>281</v>
      </c>
      <c r="C498" s="122">
        <v>0</v>
      </c>
      <c r="D498" s="122">
        <v>0</v>
      </c>
      <c r="E498" s="122">
        <v>0</v>
      </c>
      <c r="F498" s="122">
        <v>0</v>
      </c>
      <c r="G498" s="122">
        <v>0</v>
      </c>
      <c r="H498" s="122">
        <v>0</v>
      </c>
      <c r="I498" s="122">
        <v>0</v>
      </c>
      <c r="J498" s="120">
        <f t="shared" si="156"/>
        <v>0</v>
      </c>
      <c r="K498" s="122">
        <v>0</v>
      </c>
      <c r="L498" s="122">
        <v>0</v>
      </c>
      <c r="M498" s="122">
        <v>599200</v>
      </c>
      <c r="N498" s="122">
        <v>0</v>
      </c>
      <c r="O498" s="122">
        <v>0</v>
      </c>
      <c r="P498" s="122">
        <v>0</v>
      </c>
      <c r="Q498" s="120">
        <f t="shared" si="157"/>
        <v>599200</v>
      </c>
      <c r="R498" s="138">
        <f t="shared" si="158"/>
        <v>0</v>
      </c>
      <c r="S498" s="120">
        <f t="shared" si="159"/>
        <v>599200</v>
      </c>
      <c r="T498" s="120">
        <f t="shared" si="160"/>
        <v>0</v>
      </c>
      <c r="U498" s="120">
        <f t="shared" si="161"/>
        <v>0</v>
      </c>
      <c r="V498" s="120">
        <f t="shared" si="162"/>
        <v>599200</v>
      </c>
      <c r="W498" s="120">
        <f t="shared" si="163"/>
        <v>599200</v>
      </c>
      <c r="X498" s="120">
        <f t="shared" si="164"/>
        <v>0</v>
      </c>
    </row>
    <row r="499" spans="1:24" s="65" customFormat="1" ht="12.75" customHeight="1">
      <c r="A499" s="109" t="s">
        <v>1048</v>
      </c>
      <c r="B499" s="97" t="s">
        <v>429</v>
      </c>
      <c r="C499" s="122">
        <v>0</v>
      </c>
      <c r="D499" s="122">
        <v>0</v>
      </c>
      <c r="E499" s="122">
        <v>0</v>
      </c>
      <c r="F499" s="122">
        <v>0</v>
      </c>
      <c r="G499" s="122">
        <v>0</v>
      </c>
      <c r="H499" s="122">
        <v>0</v>
      </c>
      <c r="I499" s="122">
        <v>0</v>
      </c>
      <c r="J499" s="120">
        <f t="shared" si="156"/>
        <v>0</v>
      </c>
      <c r="K499" s="122">
        <v>0</v>
      </c>
      <c r="L499" s="122">
        <v>67865.8</v>
      </c>
      <c r="M499" s="122">
        <v>0</v>
      </c>
      <c r="N499" s="122">
        <v>0</v>
      </c>
      <c r="O499" s="122">
        <v>0</v>
      </c>
      <c r="P499" s="122">
        <v>0</v>
      </c>
      <c r="Q499" s="120">
        <f t="shared" si="157"/>
        <v>67865.8</v>
      </c>
      <c r="R499" s="138">
        <f t="shared" si="158"/>
        <v>0</v>
      </c>
      <c r="S499" s="120">
        <f t="shared" si="159"/>
        <v>67865.8</v>
      </c>
      <c r="T499" s="120">
        <f t="shared" si="160"/>
        <v>0</v>
      </c>
      <c r="U499" s="120">
        <f t="shared" si="161"/>
        <v>0</v>
      </c>
      <c r="V499" s="120">
        <f t="shared" si="162"/>
        <v>67865.8</v>
      </c>
      <c r="W499" s="120">
        <f t="shared" si="163"/>
        <v>67865.8</v>
      </c>
      <c r="X499" s="120">
        <f t="shared" si="164"/>
        <v>0</v>
      </c>
    </row>
    <row r="500" spans="1:24" s="65" customFormat="1" ht="12.75" customHeight="1">
      <c r="A500" s="109" t="s">
        <v>1049</v>
      </c>
      <c r="B500" s="97" t="s">
        <v>311</v>
      </c>
      <c r="C500" s="122">
        <v>0</v>
      </c>
      <c r="D500" s="122">
        <v>0</v>
      </c>
      <c r="E500" s="122">
        <v>0</v>
      </c>
      <c r="F500" s="122">
        <v>0</v>
      </c>
      <c r="G500" s="122">
        <v>0</v>
      </c>
      <c r="H500" s="122">
        <v>0</v>
      </c>
      <c r="I500" s="122">
        <v>0</v>
      </c>
      <c r="J500" s="120">
        <f t="shared" si="156"/>
        <v>0</v>
      </c>
      <c r="K500" s="122">
        <v>0</v>
      </c>
      <c r="L500" s="122">
        <v>0</v>
      </c>
      <c r="M500" s="122">
        <v>499200</v>
      </c>
      <c r="N500" s="122">
        <v>0</v>
      </c>
      <c r="O500" s="122">
        <v>0</v>
      </c>
      <c r="P500" s="122">
        <v>0</v>
      </c>
      <c r="Q500" s="120">
        <f t="shared" si="157"/>
        <v>499200</v>
      </c>
      <c r="R500" s="138">
        <f t="shared" si="158"/>
        <v>0</v>
      </c>
      <c r="S500" s="120">
        <f t="shared" si="159"/>
        <v>649200</v>
      </c>
      <c r="T500" s="120">
        <f t="shared" si="160"/>
        <v>0</v>
      </c>
      <c r="U500" s="120">
        <f t="shared" si="161"/>
        <v>150000</v>
      </c>
      <c r="V500" s="120">
        <f t="shared" si="162"/>
        <v>499200</v>
      </c>
      <c r="W500" s="120">
        <f t="shared" si="163"/>
        <v>499200</v>
      </c>
      <c r="X500" s="120">
        <f t="shared" si="164"/>
        <v>-150000</v>
      </c>
    </row>
    <row r="501" spans="1:24" s="65" customFormat="1" ht="12.75" customHeight="1">
      <c r="A501" s="109" t="s">
        <v>1050</v>
      </c>
      <c r="B501" s="97" t="s">
        <v>648</v>
      </c>
      <c r="C501" s="122">
        <v>0</v>
      </c>
      <c r="D501" s="122">
        <v>0</v>
      </c>
      <c r="E501" s="122">
        <v>0</v>
      </c>
      <c r="F501" s="122">
        <v>0</v>
      </c>
      <c r="G501" s="122">
        <v>0</v>
      </c>
      <c r="H501" s="122">
        <v>0</v>
      </c>
      <c r="I501" s="122">
        <v>0</v>
      </c>
      <c r="J501" s="120">
        <f t="shared" si="156"/>
        <v>0</v>
      </c>
      <c r="K501" s="122">
        <v>0</v>
      </c>
      <c r="L501" s="122">
        <v>0</v>
      </c>
      <c r="M501" s="122">
        <v>78616.58</v>
      </c>
      <c r="N501" s="122">
        <v>0</v>
      </c>
      <c r="O501" s="122">
        <v>1680671.6200000008</v>
      </c>
      <c r="P501" s="122">
        <v>3352789.919999999</v>
      </c>
      <c r="Q501" s="120">
        <f t="shared" si="157"/>
        <v>5112078.12</v>
      </c>
      <c r="R501" s="138">
        <f t="shared" si="158"/>
        <v>0</v>
      </c>
      <c r="S501" s="120">
        <f t="shared" si="159"/>
        <v>5044104.24</v>
      </c>
      <c r="T501" s="120">
        <f t="shared" si="160"/>
        <v>5791837.8499999996</v>
      </c>
      <c r="U501" s="120">
        <f t="shared" si="161"/>
        <v>5723863.9699999997</v>
      </c>
      <c r="V501" s="120">
        <f t="shared" si="162"/>
        <v>5112078.12</v>
      </c>
      <c r="W501" s="120">
        <f t="shared" si="163"/>
        <v>5112078.12</v>
      </c>
      <c r="X501" s="120">
        <f t="shared" si="164"/>
        <v>67973.88</v>
      </c>
    </row>
    <row r="502" spans="1:24" s="65" customFormat="1" ht="12.75" customHeight="1">
      <c r="A502" s="109" t="s">
        <v>4033</v>
      </c>
      <c r="B502" s="97" t="s">
        <v>4056</v>
      </c>
      <c r="C502" s="122">
        <v>0</v>
      </c>
      <c r="D502" s="122">
        <v>0</v>
      </c>
      <c r="E502" s="122">
        <v>0</v>
      </c>
      <c r="F502" s="122">
        <v>0</v>
      </c>
      <c r="G502" s="122">
        <v>0</v>
      </c>
      <c r="H502" s="122">
        <v>0</v>
      </c>
      <c r="I502" s="122">
        <v>0</v>
      </c>
      <c r="J502" s="120">
        <f t="shared" si="156"/>
        <v>0</v>
      </c>
      <c r="K502" s="122">
        <v>0</v>
      </c>
      <c r="L502" s="122">
        <v>0</v>
      </c>
      <c r="M502" s="122">
        <v>0</v>
      </c>
      <c r="N502" s="122">
        <v>0</v>
      </c>
      <c r="O502" s="122">
        <v>24712.26</v>
      </c>
      <c r="P502" s="122">
        <v>194984.46</v>
      </c>
      <c r="Q502" s="120">
        <f t="shared" si="157"/>
        <v>219696.72</v>
      </c>
      <c r="R502" s="138">
        <f t="shared" si="158"/>
        <v>0</v>
      </c>
      <c r="S502" s="120">
        <f t="shared" si="159"/>
        <v>249488.75</v>
      </c>
      <c r="T502" s="120">
        <f t="shared" si="160"/>
        <v>274380.65999999997</v>
      </c>
      <c r="U502" s="120">
        <f t="shared" si="161"/>
        <v>304172.69</v>
      </c>
      <c r="V502" s="120">
        <f t="shared" si="162"/>
        <v>219696.72</v>
      </c>
      <c r="W502" s="120">
        <f t="shared" si="163"/>
        <v>219696.72</v>
      </c>
      <c r="X502" s="120">
        <f t="shared" si="164"/>
        <v>-29792.03</v>
      </c>
    </row>
    <row r="503" spans="1:24" s="65" customFormat="1" ht="12.75" customHeight="1">
      <c r="A503" s="109" t="s">
        <v>701</v>
      </c>
      <c r="B503" s="97" t="s">
        <v>1782</v>
      </c>
      <c r="C503" s="122">
        <v>0</v>
      </c>
      <c r="D503" s="122">
        <v>0</v>
      </c>
      <c r="E503" s="122">
        <v>0</v>
      </c>
      <c r="F503" s="122">
        <v>0</v>
      </c>
      <c r="G503" s="122">
        <v>0</v>
      </c>
      <c r="H503" s="122">
        <v>0</v>
      </c>
      <c r="I503" s="122">
        <v>0</v>
      </c>
      <c r="J503" s="120">
        <f t="shared" si="156"/>
        <v>0</v>
      </c>
      <c r="K503" s="122">
        <v>0</v>
      </c>
      <c r="L503" s="122">
        <v>0</v>
      </c>
      <c r="M503" s="122">
        <v>0</v>
      </c>
      <c r="N503" s="122">
        <v>0</v>
      </c>
      <c r="O503" s="122">
        <v>508864.35</v>
      </c>
      <c r="P503" s="122">
        <v>0</v>
      </c>
      <c r="Q503" s="120">
        <f t="shared" si="157"/>
        <v>508864.35</v>
      </c>
      <c r="R503" s="138">
        <f t="shared" si="158"/>
        <v>0</v>
      </c>
      <c r="S503" s="120">
        <f t="shared" si="159"/>
        <v>571504.35</v>
      </c>
      <c r="T503" s="120">
        <f t="shared" si="160"/>
        <v>0</v>
      </c>
      <c r="U503" s="120">
        <f t="shared" si="161"/>
        <v>62640</v>
      </c>
      <c r="V503" s="120">
        <f t="shared" si="162"/>
        <v>508864.35</v>
      </c>
      <c r="W503" s="120">
        <f t="shared" si="163"/>
        <v>508864.35</v>
      </c>
      <c r="X503" s="120">
        <f t="shared" si="164"/>
        <v>-62640</v>
      </c>
    </row>
    <row r="504" spans="1:24" s="65" customFormat="1" ht="12.75" customHeight="1">
      <c r="A504" s="109" t="s">
        <v>702</v>
      </c>
      <c r="B504" s="97" t="s">
        <v>1783</v>
      </c>
      <c r="C504" s="122">
        <v>0</v>
      </c>
      <c r="D504" s="122">
        <v>0</v>
      </c>
      <c r="E504" s="122">
        <v>0</v>
      </c>
      <c r="F504" s="122">
        <v>0</v>
      </c>
      <c r="G504" s="122">
        <v>0</v>
      </c>
      <c r="H504" s="122">
        <v>0</v>
      </c>
      <c r="I504" s="122">
        <v>0</v>
      </c>
      <c r="J504" s="120">
        <f t="shared" si="156"/>
        <v>0</v>
      </c>
      <c r="K504" s="122">
        <v>0</v>
      </c>
      <c r="L504" s="122">
        <v>0</v>
      </c>
      <c r="M504" s="122">
        <v>593556.52999999991</v>
      </c>
      <c r="N504" s="122">
        <v>0</v>
      </c>
      <c r="O504" s="122">
        <v>0</v>
      </c>
      <c r="P504" s="122">
        <v>0</v>
      </c>
      <c r="Q504" s="120">
        <f t="shared" si="157"/>
        <v>593556.52999999991</v>
      </c>
      <c r="R504" s="138">
        <f t="shared" si="158"/>
        <v>0</v>
      </c>
      <c r="S504" s="120">
        <f t="shared" si="159"/>
        <v>593556.53</v>
      </c>
      <c r="T504" s="120">
        <f t="shared" si="160"/>
        <v>0</v>
      </c>
      <c r="U504" s="120">
        <f t="shared" si="161"/>
        <v>0</v>
      </c>
      <c r="V504" s="120">
        <f t="shared" si="162"/>
        <v>593556.53</v>
      </c>
      <c r="W504" s="120">
        <f t="shared" si="163"/>
        <v>593556.52999999991</v>
      </c>
      <c r="X504" s="120">
        <f t="shared" si="164"/>
        <v>0</v>
      </c>
    </row>
    <row r="505" spans="1:24" s="65" customFormat="1" ht="12.75" customHeight="1">
      <c r="A505" s="109" t="s">
        <v>1051</v>
      </c>
      <c r="B505" s="97" t="s">
        <v>425</v>
      </c>
      <c r="C505" s="122">
        <v>0</v>
      </c>
      <c r="D505" s="122">
        <v>0</v>
      </c>
      <c r="E505" s="122">
        <v>0</v>
      </c>
      <c r="F505" s="122">
        <v>0</v>
      </c>
      <c r="G505" s="122">
        <v>0</v>
      </c>
      <c r="H505" s="122">
        <v>0</v>
      </c>
      <c r="I505" s="122">
        <v>0</v>
      </c>
      <c r="J505" s="120">
        <f t="shared" si="156"/>
        <v>0</v>
      </c>
      <c r="K505" s="122">
        <v>0</v>
      </c>
      <c r="L505" s="122">
        <v>5483.81</v>
      </c>
      <c r="M505" s="122">
        <v>0</v>
      </c>
      <c r="N505" s="122">
        <v>0</v>
      </c>
      <c r="O505" s="122">
        <v>0</v>
      </c>
      <c r="P505" s="122">
        <v>0</v>
      </c>
      <c r="Q505" s="120">
        <f t="shared" si="157"/>
        <v>5483.81</v>
      </c>
      <c r="R505" s="138">
        <f t="shared" si="158"/>
        <v>0</v>
      </c>
      <c r="S505" s="120">
        <f t="shared" si="159"/>
        <v>5483.81</v>
      </c>
      <c r="T505" s="120">
        <f t="shared" si="160"/>
        <v>0</v>
      </c>
      <c r="U505" s="120">
        <f t="shared" si="161"/>
        <v>0</v>
      </c>
      <c r="V505" s="120">
        <f t="shared" si="162"/>
        <v>5483.81</v>
      </c>
      <c r="W505" s="120">
        <f t="shared" si="163"/>
        <v>5483.81</v>
      </c>
      <c r="X505" s="120">
        <f t="shared" si="164"/>
        <v>0</v>
      </c>
    </row>
    <row r="506" spans="1:24" s="65" customFormat="1" ht="12.75" customHeight="1">
      <c r="A506" s="109" t="s">
        <v>6167</v>
      </c>
      <c r="B506" s="97" t="s">
        <v>6304</v>
      </c>
      <c r="C506" s="122">
        <v>0</v>
      </c>
      <c r="D506" s="122">
        <v>0</v>
      </c>
      <c r="E506" s="122">
        <v>0</v>
      </c>
      <c r="F506" s="122">
        <v>0</v>
      </c>
      <c r="G506" s="122">
        <v>0</v>
      </c>
      <c r="H506" s="122">
        <v>0</v>
      </c>
      <c r="I506" s="122">
        <v>0</v>
      </c>
      <c r="J506" s="120">
        <f t="shared" si="156"/>
        <v>0</v>
      </c>
      <c r="K506" s="122">
        <v>0</v>
      </c>
      <c r="L506" s="122">
        <v>0</v>
      </c>
      <c r="M506" s="122">
        <v>0</v>
      </c>
      <c r="N506" s="122">
        <v>0</v>
      </c>
      <c r="O506" s="122">
        <v>0</v>
      </c>
      <c r="P506" s="122">
        <v>2111200</v>
      </c>
      <c r="Q506" s="120">
        <f t="shared" si="157"/>
        <v>2111200</v>
      </c>
      <c r="R506" s="138">
        <f t="shared" si="158"/>
        <v>0</v>
      </c>
      <c r="S506" s="120">
        <f t="shared" si="159"/>
        <v>0</v>
      </c>
      <c r="T506" s="120">
        <f t="shared" si="160"/>
        <v>2111200</v>
      </c>
      <c r="U506" s="120">
        <f t="shared" si="161"/>
        <v>0</v>
      </c>
      <c r="V506" s="120">
        <f t="shared" si="162"/>
        <v>2111200</v>
      </c>
      <c r="W506" s="120">
        <f t="shared" si="163"/>
        <v>2111200</v>
      </c>
      <c r="X506" s="120">
        <f t="shared" si="164"/>
        <v>2111200</v>
      </c>
    </row>
    <row r="507" spans="1:24" s="65" customFormat="1" ht="12.75" customHeight="1">
      <c r="A507" s="109" t="s">
        <v>1053</v>
      </c>
      <c r="B507" s="97" t="s">
        <v>1052</v>
      </c>
      <c r="C507" s="122">
        <v>0</v>
      </c>
      <c r="D507" s="122">
        <v>0</v>
      </c>
      <c r="E507" s="122">
        <v>0</v>
      </c>
      <c r="F507" s="122">
        <v>0</v>
      </c>
      <c r="G507" s="122">
        <v>0</v>
      </c>
      <c r="H507" s="122">
        <v>0</v>
      </c>
      <c r="I507" s="122">
        <v>0</v>
      </c>
      <c r="J507" s="120">
        <f t="shared" si="156"/>
        <v>0</v>
      </c>
      <c r="K507" s="122">
        <v>0</v>
      </c>
      <c r="L507" s="122">
        <v>2349</v>
      </c>
      <c r="M507" s="122">
        <v>0</v>
      </c>
      <c r="N507" s="122">
        <v>0</v>
      </c>
      <c r="O507" s="122">
        <v>0</v>
      </c>
      <c r="P507" s="122">
        <v>0</v>
      </c>
      <c r="Q507" s="120">
        <f t="shared" si="157"/>
        <v>2349</v>
      </c>
      <c r="R507" s="138">
        <f t="shared" si="158"/>
        <v>0</v>
      </c>
      <c r="S507" s="120">
        <f t="shared" si="159"/>
        <v>2349</v>
      </c>
      <c r="T507" s="120">
        <f t="shared" si="160"/>
        <v>0</v>
      </c>
      <c r="U507" s="120">
        <f t="shared" si="161"/>
        <v>0</v>
      </c>
      <c r="V507" s="120">
        <f t="shared" si="162"/>
        <v>2349</v>
      </c>
      <c r="W507" s="120">
        <f t="shared" si="163"/>
        <v>2349</v>
      </c>
      <c r="X507" s="120">
        <f t="shared" si="164"/>
        <v>0</v>
      </c>
    </row>
    <row r="508" spans="1:24" s="65" customFormat="1" ht="12.75" customHeight="1">
      <c r="A508" s="109" t="s">
        <v>4161</v>
      </c>
      <c r="B508" s="97" t="s">
        <v>4249</v>
      </c>
      <c r="C508" s="122">
        <v>0</v>
      </c>
      <c r="D508" s="122">
        <v>0</v>
      </c>
      <c r="E508" s="122">
        <v>0</v>
      </c>
      <c r="F508" s="122">
        <v>0</v>
      </c>
      <c r="G508" s="122">
        <v>0</v>
      </c>
      <c r="H508" s="122">
        <v>0</v>
      </c>
      <c r="I508" s="122">
        <v>0</v>
      </c>
      <c r="J508" s="120">
        <f t="shared" si="156"/>
        <v>0</v>
      </c>
      <c r="K508" s="122">
        <v>0</v>
      </c>
      <c r="L508" s="122">
        <v>0</v>
      </c>
      <c r="M508" s="122">
        <v>0</v>
      </c>
      <c r="N508" s="122">
        <v>0</v>
      </c>
      <c r="O508" s="122">
        <v>0</v>
      </c>
      <c r="P508" s="122">
        <v>0</v>
      </c>
      <c r="Q508" s="120">
        <f t="shared" si="157"/>
        <v>0</v>
      </c>
      <c r="R508" s="138">
        <f t="shared" si="158"/>
        <v>0</v>
      </c>
      <c r="S508" s="120">
        <f t="shared" si="159"/>
        <v>423980</v>
      </c>
      <c r="T508" s="120">
        <f t="shared" si="160"/>
        <v>0</v>
      </c>
      <c r="U508" s="120">
        <f t="shared" si="161"/>
        <v>423980</v>
      </c>
      <c r="V508" s="120">
        <f t="shared" si="162"/>
        <v>0</v>
      </c>
      <c r="W508" s="120">
        <f t="shared" si="163"/>
        <v>0</v>
      </c>
      <c r="X508" s="120">
        <f t="shared" si="164"/>
        <v>-423980</v>
      </c>
    </row>
    <row r="509" spans="1:24" s="65" customFormat="1" ht="12.75" customHeight="1">
      <c r="A509" s="109" t="s">
        <v>1054</v>
      </c>
      <c r="B509" s="97" t="s">
        <v>428</v>
      </c>
      <c r="C509" s="122">
        <v>0</v>
      </c>
      <c r="D509" s="122">
        <v>0</v>
      </c>
      <c r="E509" s="122">
        <v>0</v>
      </c>
      <c r="F509" s="122">
        <v>0</v>
      </c>
      <c r="G509" s="122">
        <v>0</v>
      </c>
      <c r="H509" s="122">
        <v>0</v>
      </c>
      <c r="I509" s="122">
        <v>0</v>
      </c>
      <c r="J509" s="120">
        <f t="shared" si="156"/>
        <v>0</v>
      </c>
      <c r="K509" s="122">
        <v>0</v>
      </c>
      <c r="L509" s="122">
        <v>81200</v>
      </c>
      <c r="M509" s="122">
        <v>0</v>
      </c>
      <c r="N509" s="122">
        <v>0</v>
      </c>
      <c r="O509" s="122">
        <v>0</v>
      </c>
      <c r="P509" s="122">
        <v>0</v>
      </c>
      <c r="Q509" s="120">
        <f t="shared" si="157"/>
        <v>81200</v>
      </c>
      <c r="R509" s="138">
        <f t="shared" si="158"/>
        <v>0</v>
      </c>
      <c r="S509" s="120">
        <f t="shared" si="159"/>
        <v>81200</v>
      </c>
      <c r="T509" s="120">
        <f t="shared" si="160"/>
        <v>0</v>
      </c>
      <c r="U509" s="120">
        <f t="shared" si="161"/>
        <v>0</v>
      </c>
      <c r="V509" s="120">
        <f t="shared" si="162"/>
        <v>81200</v>
      </c>
      <c r="W509" s="120">
        <f t="shared" si="163"/>
        <v>81200</v>
      </c>
      <c r="X509" s="120">
        <f t="shared" si="164"/>
        <v>0</v>
      </c>
    </row>
    <row r="510" spans="1:24" s="65" customFormat="1" ht="12.75" customHeight="1">
      <c r="A510" s="109" t="s">
        <v>1056</v>
      </c>
      <c r="B510" s="97" t="s">
        <v>427</v>
      </c>
      <c r="C510" s="122">
        <v>0</v>
      </c>
      <c r="D510" s="122">
        <v>0</v>
      </c>
      <c r="E510" s="122">
        <v>0</v>
      </c>
      <c r="F510" s="122">
        <v>0</v>
      </c>
      <c r="G510" s="122">
        <v>0</v>
      </c>
      <c r="H510" s="122">
        <v>0</v>
      </c>
      <c r="I510" s="122">
        <v>0</v>
      </c>
      <c r="J510" s="120">
        <f t="shared" si="156"/>
        <v>0</v>
      </c>
      <c r="K510" s="122">
        <v>0</v>
      </c>
      <c r="L510" s="122">
        <v>3086000</v>
      </c>
      <c r="M510" s="122">
        <v>133828</v>
      </c>
      <c r="N510" s="122">
        <v>0</v>
      </c>
      <c r="O510" s="122">
        <v>0</v>
      </c>
      <c r="P510" s="122">
        <v>0</v>
      </c>
      <c r="Q510" s="120">
        <f t="shared" si="157"/>
        <v>3219828</v>
      </c>
      <c r="R510" s="138">
        <f t="shared" si="158"/>
        <v>0</v>
      </c>
      <c r="S510" s="120">
        <f t="shared" si="159"/>
        <v>3404540</v>
      </c>
      <c r="T510" s="120">
        <f t="shared" si="160"/>
        <v>0</v>
      </c>
      <c r="U510" s="120">
        <f t="shared" si="161"/>
        <v>184712</v>
      </c>
      <c r="V510" s="120">
        <f t="shared" si="162"/>
        <v>3219828</v>
      </c>
      <c r="W510" s="120">
        <f t="shared" si="163"/>
        <v>3219828</v>
      </c>
      <c r="X510" s="120">
        <f t="shared" si="164"/>
        <v>-184712</v>
      </c>
    </row>
    <row r="511" spans="1:24" s="65" customFormat="1" ht="12.75" customHeight="1">
      <c r="A511" s="109" t="s">
        <v>3233</v>
      </c>
      <c r="B511" s="97" t="s">
        <v>1836</v>
      </c>
      <c r="C511" s="122">
        <v>0</v>
      </c>
      <c r="D511" s="122">
        <v>0</v>
      </c>
      <c r="E511" s="122">
        <v>0</v>
      </c>
      <c r="F511" s="122">
        <v>0</v>
      </c>
      <c r="G511" s="122">
        <v>0</v>
      </c>
      <c r="H511" s="122">
        <v>0</v>
      </c>
      <c r="I511" s="122">
        <v>0</v>
      </c>
      <c r="J511" s="120">
        <f t="shared" si="156"/>
        <v>0</v>
      </c>
      <c r="K511" s="122">
        <v>0</v>
      </c>
      <c r="L511" s="122">
        <v>0</v>
      </c>
      <c r="M511" s="122">
        <v>0</v>
      </c>
      <c r="N511" s="122">
        <v>0</v>
      </c>
      <c r="O511" s="122">
        <v>0</v>
      </c>
      <c r="P511" s="122">
        <v>0</v>
      </c>
      <c r="Q511" s="120">
        <f t="shared" si="157"/>
        <v>0</v>
      </c>
      <c r="R511" s="138">
        <f t="shared" si="158"/>
        <v>0</v>
      </c>
      <c r="S511" s="120">
        <f t="shared" si="159"/>
        <v>18280.439999999999</v>
      </c>
      <c r="T511" s="120">
        <f t="shared" si="160"/>
        <v>0</v>
      </c>
      <c r="U511" s="120">
        <f t="shared" si="161"/>
        <v>18280.439999999999</v>
      </c>
      <c r="V511" s="120">
        <f t="shared" si="162"/>
        <v>0</v>
      </c>
      <c r="W511" s="120">
        <f t="shared" si="163"/>
        <v>0</v>
      </c>
      <c r="X511" s="120">
        <f t="shared" si="164"/>
        <v>-18280.439999999999</v>
      </c>
    </row>
    <row r="512" spans="1:24" s="65" customFormat="1" ht="12.75" customHeight="1">
      <c r="A512" s="109" t="s">
        <v>1057</v>
      </c>
      <c r="B512" s="97" t="s">
        <v>399</v>
      </c>
      <c r="C512" s="122">
        <v>0</v>
      </c>
      <c r="D512" s="122">
        <v>0</v>
      </c>
      <c r="E512" s="122">
        <v>0</v>
      </c>
      <c r="F512" s="122">
        <v>0</v>
      </c>
      <c r="G512" s="122">
        <v>0</v>
      </c>
      <c r="H512" s="122">
        <v>0</v>
      </c>
      <c r="I512" s="122">
        <v>0</v>
      </c>
      <c r="J512" s="120">
        <f t="shared" si="156"/>
        <v>0</v>
      </c>
      <c r="K512" s="122">
        <v>0</v>
      </c>
      <c r="L512" s="122">
        <v>0</v>
      </c>
      <c r="M512" s="122">
        <v>0</v>
      </c>
      <c r="N512" s="122">
        <v>0</v>
      </c>
      <c r="O512" s="122">
        <v>0</v>
      </c>
      <c r="P512" s="122">
        <v>4925966.29</v>
      </c>
      <c r="Q512" s="120">
        <f t="shared" si="157"/>
        <v>4925966.29</v>
      </c>
      <c r="R512" s="138">
        <f t="shared" si="158"/>
        <v>0</v>
      </c>
      <c r="S512" s="120">
        <f t="shared" si="159"/>
        <v>2601876.7999999998</v>
      </c>
      <c r="T512" s="120">
        <f t="shared" si="160"/>
        <v>8760637.7300000004</v>
      </c>
      <c r="U512" s="120">
        <f t="shared" si="161"/>
        <v>6436548.2400000002</v>
      </c>
      <c r="V512" s="120">
        <f t="shared" si="162"/>
        <v>4925966.29</v>
      </c>
      <c r="W512" s="120">
        <f t="shared" si="163"/>
        <v>4925966.29</v>
      </c>
      <c r="X512" s="120">
        <f t="shared" si="164"/>
        <v>2324089.4900000002</v>
      </c>
    </row>
    <row r="513" spans="1:24" s="65" customFormat="1" ht="12.75" customHeight="1">
      <c r="A513" s="109" t="s">
        <v>2019</v>
      </c>
      <c r="B513" s="97" t="s">
        <v>2020</v>
      </c>
      <c r="C513" s="122">
        <v>0</v>
      </c>
      <c r="D513" s="122">
        <v>0</v>
      </c>
      <c r="E513" s="122">
        <v>0</v>
      </c>
      <c r="F513" s="122">
        <v>0</v>
      </c>
      <c r="G513" s="122">
        <v>0</v>
      </c>
      <c r="H513" s="122">
        <v>0</v>
      </c>
      <c r="I513" s="122">
        <v>0</v>
      </c>
      <c r="J513" s="120">
        <f t="shared" si="156"/>
        <v>0</v>
      </c>
      <c r="K513" s="122">
        <v>0</v>
      </c>
      <c r="L513" s="122">
        <v>0</v>
      </c>
      <c r="M513" s="122">
        <v>783415.07000000007</v>
      </c>
      <c r="N513" s="122">
        <v>0</v>
      </c>
      <c r="O513" s="122">
        <v>0</v>
      </c>
      <c r="P513" s="122">
        <v>0</v>
      </c>
      <c r="Q513" s="120">
        <f t="shared" si="157"/>
        <v>783415.07000000007</v>
      </c>
      <c r="R513" s="138">
        <f t="shared" si="158"/>
        <v>0</v>
      </c>
      <c r="S513" s="120">
        <f t="shared" si="159"/>
        <v>783415.07</v>
      </c>
      <c r="T513" s="120">
        <f t="shared" si="160"/>
        <v>0</v>
      </c>
      <c r="U513" s="120">
        <f t="shared" si="161"/>
        <v>0</v>
      </c>
      <c r="V513" s="120">
        <f t="shared" si="162"/>
        <v>783415.07</v>
      </c>
      <c r="W513" s="120">
        <f t="shared" si="163"/>
        <v>783415.07000000007</v>
      </c>
      <c r="X513" s="120">
        <f t="shared" si="164"/>
        <v>0</v>
      </c>
    </row>
    <row r="514" spans="1:24" s="65" customFormat="1" ht="12.75" customHeight="1">
      <c r="A514" s="109" t="s">
        <v>5143</v>
      </c>
      <c r="B514" s="97" t="s">
        <v>5144</v>
      </c>
      <c r="C514" s="122">
        <v>0</v>
      </c>
      <c r="D514" s="122">
        <v>0</v>
      </c>
      <c r="E514" s="122">
        <v>0</v>
      </c>
      <c r="F514" s="122">
        <v>0</v>
      </c>
      <c r="G514" s="122">
        <v>0</v>
      </c>
      <c r="H514" s="122">
        <v>0</v>
      </c>
      <c r="I514" s="122">
        <v>0</v>
      </c>
      <c r="J514" s="120">
        <f t="shared" si="156"/>
        <v>0</v>
      </c>
      <c r="K514" s="122">
        <v>0</v>
      </c>
      <c r="L514" s="122">
        <v>0</v>
      </c>
      <c r="M514" s="122">
        <v>0</v>
      </c>
      <c r="N514" s="122">
        <v>0</v>
      </c>
      <c r="O514" s="122">
        <v>0</v>
      </c>
      <c r="P514" s="122">
        <v>203000</v>
      </c>
      <c r="Q514" s="120">
        <f t="shared" si="157"/>
        <v>203000</v>
      </c>
      <c r="R514" s="138">
        <f t="shared" si="158"/>
        <v>0</v>
      </c>
      <c r="S514" s="120">
        <f t="shared" si="159"/>
        <v>0</v>
      </c>
      <c r="T514" s="120">
        <f t="shared" si="160"/>
        <v>365400</v>
      </c>
      <c r="U514" s="120">
        <f t="shared" si="161"/>
        <v>162400</v>
      </c>
      <c r="V514" s="120">
        <f t="shared" si="162"/>
        <v>203000</v>
      </c>
      <c r="W514" s="120">
        <f t="shared" si="163"/>
        <v>203000</v>
      </c>
      <c r="X514" s="120">
        <f t="shared" si="164"/>
        <v>203000</v>
      </c>
    </row>
    <row r="515" spans="1:24" s="65" customFormat="1" ht="12.75" customHeight="1">
      <c r="A515" s="109" t="s">
        <v>1060</v>
      </c>
      <c r="B515" s="97" t="s">
        <v>637</v>
      </c>
      <c r="C515" s="122">
        <v>0</v>
      </c>
      <c r="D515" s="122">
        <v>0</v>
      </c>
      <c r="E515" s="122">
        <v>0</v>
      </c>
      <c r="F515" s="122">
        <v>0</v>
      </c>
      <c r="G515" s="122">
        <v>0</v>
      </c>
      <c r="H515" s="122">
        <v>0</v>
      </c>
      <c r="I515" s="122">
        <v>0</v>
      </c>
      <c r="J515" s="120">
        <f t="shared" si="156"/>
        <v>0</v>
      </c>
      <c r="K515" s="122">
        <v>0</v>
      </c>
      <c r="L515" s="122">
        <v>0</v>
      </c>
      <c r="M515" s="122">
        <v>16871.269999999997</v>
      </c>
      <c r="N515" s="122">
        <v>0</v>
      </c>
      <c r="O515" s="122">
        <v>0</v>
      </c>
      <c r="P515" s="122">
        <v>0</v>
      </c>
      <c r="Q515" s="120">
        <f t="shared" si="157"/>
        <v>16871.269999999997</v>
      </c>
      <c r="R515" s="138">
        <f t="shared" si="158"/>
        <v>0</v>
      </c>
      <c r="S515" s="120">
        <f t="shared" si="159"/>
        <v>16871.27</v>
      </c>
      <c r="T515" s="120">
        <f t="shared" si="160"/>
        <v>0</v>
      </c>
      <c r="U515" s="120">
        <f t="shared" si="161"/>
        <v>0</v>
      </c>
      <c r="V515" s="120">
        <f t="shared" si="162"/>
        <v>16871.27</v>
      </c>
      <c r="W515" s="120">
        <f t="shared" si="163"/>
        <v>16871.269999999997</v>
      </c>
      <c r="X515" s="120">
        <f t="shared" si="164"/>
        <v>0</v>
      </c>
    </row>
    <row r="516" spans="1:24" s="65" customFormat="1" ht="12.75" customHeight="1">
      <c r="A516" s="109" t="s">
        <v>2998</v>
      </c>
      <c r="B516" s="97" t="s">
        <v>3442</v>
      </c>
      <c r="C516" s="122">
        <v>0</v>
      </c>
      <c r="D516" s="122">
        <v>0</v>
      </c>
      <c r="E516" s="122">
        <v>0</v>
      </c>
      <c r="F516" s="122">
        <v>0</v>
      </c>
      <c r="G516" s="122">
        <v>0</v>
      </c>
      <c r="H516" s="122">
        <v>0</v>
      </c>
      <c r="I516" s="122">
        <v>0</v>
      </c>
      <c r="J516" s="120">
        <f t="shared" si="156"/>
        <v>0</v>
      </c>
      <c r="K516" s="122">
        <v>0</v>
      </c>
      <c r="L516" s="122">
        <v>0</v>
      </c>
      <c r="M516" s="122">
        <v>0</v>
      </c>
      <c r="N516" s="122">
        <v>0</v>
      </c>
      <c r="O516" s="122">
        <v>0</v>
      </c>
      <c r="P516" s="122">
        <v>10592</v>
      </c>
      <c r="Q516" s="120">
        <f t="shared" si="157"/>
        <v>10592</v>
      </c>
      <c r="R516" s="138">
        <f t="shared" si="158"/>
        <v>0</v>
      </c>
      <c r="S516" s="120">
        <f t="shared" si="159"/>
        <v>11955</v>
      </c>
      <c r="T516" s="120">
        <f t="shared" si="160"/>
        <v>10592</v>
      </c>
      <c r="U516" s="120">
        <f t="shared" si="161"/>
        <v>11955</v>
      </c>
      <c r="V516" s="120">
        <f t="shared" si="162"/>
        <v>10592</v>
      </c>
      <c r="W516" s="120">
        <f t="shared" si="163"/>
        <v>10592</v>
      </c>
      <c r="X516" s="120">
        <f t="shared" si="164"/>
        <v>-1363</v>
      </c>
    </row>
    <row r="517" spans="1:24" s="65" customFormat="1" ht="12.75" customHeight="1">
      <c r="A517" s="109" t="s">
        <v>3235</v>
      </c>
      <c r="B517" s="97" t="s">
        <v>3281</v>
      </c>
      <c r="C517" s="122">
        <v>0</v>
      </c>
      <c r="D517" s="122">
        <v>0</v>
      </c>
      <c r="E517" s="122">
        <v>0</v>
      </c>
      <c r="F517" s="122">
        <v>0</v>
      </c>
      <c r="G517" s="122">
        <v>0</v>
      </c>
      <c r="H517" s="122">
        <v>0</v>
      </c>
      <c r="I517" s="122">
        <v>0</v>
      </c>
      <c r="J517" s="120">
        <f t="shared" si="156"/>
        <v>0</v>
      </c>
      <c r="K517" s="122">
        <v>0</v>
      </c>
      <c r="L517" s="122">
        <v>0</v>
      </c>
      <c r="M517" s="122">
        <v>0</v>
      </c>
      <c r="N517" s="122">
        <v>0</v>
      </c>
      <c r="O517" s="122">
        <v>39092</v>
      </c>
      <c r="P517" s="122">
        <v>0</v>
      </c>
      <c r="Q517" s="120">
        <f t="shared" si="157"/>
        <v>39092</v>
      </c>
      <c r="R517" s="138">
        <f t="shared" si="158"/>
        <v>0</v>
      </c>
      <c r="S517" s="120">
        <f t="shared" si="159"/>
        <v>39092</v>
      </c>
      <c r="T517" s="120">
        <f t="shared" si="160"/>
        <v>0</v>
      </c>
      <c r="U517" s="120">
        <f t="shared" si="161"/>
        <v>0</v>
      </c>
      <c r="V517" s="120">
        <f t="shared" si="162"/>
        <v>39092</v>
      </c>
      <c r="W517" s="120">
        <f t="shared" si="163"/>
        <v>39092</v>
      </c>
      <c r="X517" s="120">
        <f t="shared" si="164"/>
        <v>0</v>
      </c>
    </row>
    <row r="518" spans="1:24" s="65" customFormat="1" ht="12.75" customHeight="1">
      <c r="A518" s="109" t="s">
        <v>5145</v>
      </c>
      <c r="B518" s="97" t="s">
        <v>5146</v>
      </c>
      <c r="C518" s="122">
        <v>0</v>
      </c>
      <c r="D518" s="122">
        <v>0</v>
      </c>
      <c r="E518" s="122">
        <v>0</v>
      </c>
      <c r="F518" s="122">
        <v>0</v>
      </c>
      <c r="G518" s="122">
        <v>0</v>
      </c>
      <c r="H518" s="122">
        <v>0</v>
      </c>
      <c r="I518" s="122">
        <v>0</v>
      </c>
      <c r="J518" s="120">
        <f t="shared" si="156"/>
        <v>0</v>
      </c>
      <c r="K518" s="122">
        <v>0</v>
      </c>
      <c r="L518" s="122">
        <v>0</v>
      </c>
      <c r="M518" s="122">
        <v>0</v>
      </c>
      <c r="N518" s="122">
        <v>0</v>
      </c>
      <c r="O518" s="122">
        <v>0</v>
      </c>
      <c r="P518" s="122">
        <v>0</v>
      </c>
      <c r="Q518" s="120">
        <f t="shared" si="157"/>
        <v>0</v>
      </c>
      <c r="R518" s="138">
        <f t="shared" si="158"/>
        <v>0</v>
      </c>
      <c r="S518" s="120">
        <f t="shared" si="159"/>
        <v>0</v>
      </c>
      <c r="T518" s="120">
        <f t="shared" si="160"/>
        <v>77221</v>
      </c>
      <c r="U518" s="120">
        <f t="shared" si="161"/>
        <v>77221</v>
      </c>
      <c r="V518" s="120">
        <f t="shared" si="162"/>
        <v>0</v>
      </c>
      <c r="W518" s="120">
        <f t="shared" si="163"/>
        <v>0</v>
      </c>
      <c r="X518" s="120">
        <f t="shared" si="164"/>
        <v>0</v>
      </c>
    </row>
    <row r="519" spans="1:24" s="65" customFormat="1" ht="12.75" customHeight="1">
      <c r="A519" s="109" t="s">
        <v>5147</v>
      </c>
      <c r="B519" s="97" t="s">
        <v>5148</v>
      </c>
      <c r="C519" s="122">
        <v>0</v>
      </c>
      <c r="D519" s="122">
        <v>0</v>
      </c>
      <c r="E519" s="122">
        <v>0</v>
      </c>
      <c r="F519" s="122">
        <v>0</v>
      </c>
      <c r="G519" s="122">
        <v>0</v>
      </c>
      <c r="H519" s="122">
        <v>0</v>
      </c>
      <c r="I519" s="122">
        <v>0</v>
      </c>
      <c r="J519" s="120">
        <f t="shared" si="156"/>
        <v>0</v>
      </c>
      <c r="K519" s="122">
        <v>0</v>
      </c>
      <c r="L519" s="122">
        <v>0</v>
      </c>
      <c r="M519" s="122">
        <v>0</v>
      </c>
      <c r="N519" s="122">
        <v>0</v>
      </c>
      <c r="O519" s="122">
        <v>0</v>
      </c>
      <c r="P519" s="122">
        <v>3000</v>
      </c>
      <c r="Q519" s="120">
        <f t="shared" si="157"/>
        <v>3000</v>
      </c>
      <c r="R519" s="138">
        <f t="shared" si="158"/>
        <v>0</v>
      </c>
      <c r="S519" s="120">
        <f t="shared" si="159"/>
        <v>0</v>
      </c>
      <c r="T519" s="120">
        <f t="shared" si="160"/>
        <v>3000</v>
      </c>
      <c r="U519" s="120">
        <f t="shared" si="161"/>
        <v>0</v>
      </c>
      <c r="V519" s="120">
        <f t="shared" si="162"/>
        <v>3000</v>
      </c>
      <c r="W519" s="120">
        <f t="shared" si="163"/>
        <v>3000</v>
      </c>
      <c r="X519" s="120">
        <f t="shared" si="164"/>
        <v>3000</v>
      </c>
    </row>
    <row r="520" spans="1:24" s="65" customFormat="1" ht="12.75" customHeight="1">
      <c r="A520" s="109" t="s">
        <v>5460</v>
      </c>
      <c r="B520" s="97" t="s">
        <v>5459</v>
      </c>
      <c r="C520" s="122">
        <v>0</v>
      </c>
      <c r="D520" s="122">
        <v>0</v>
      </c>
      <c r="E520" s="122">
        <v>0</v>
      </c>
      <c r="F520" s="122">
        <v>0</v>
      </c>
      <c r="G520" s="122">
        <v>0</v>
      </c>
      <c r="H520" s="122">
        <v>0</v>
      </c>
      <c r="I520" s="122">
        <v>0</v>
      </c>
      <c r="J520" s="120">
        <f t="shared" si="156"/>
        <v>0</v>
      </c>
      <c r="K520" s="122">
        <v>0</v>
      </c>
      <c r="L520" s="122">
        <v>0</v>
      </c>
      <c r="M520" s="122">
        <v>0</v>
      </c>
      <c r="N520" s="122">
        <v>0</v>
      </c>
      <c r="O520" s="122">
        <v>0</v>
      </c>
      <c r="P520" s="122">
        <v>0</v>
      </c>
      <c r="Q520" s="120">
        <f t="shared" si="157"/>
        <v>0</v>
      </c>
      <c r="R520" s="138">
        <f t="shared" si="158"/>
        <v>0</v>
      </c>
      <c r="S520" s="120">
        <f t="shared" si="159"/>
        <v>0</v>
      </c>
      <c r="T520" s="120">
        <f t="shared" si="160"/>
        <v>4999832</v>
      </c>
      <c r="U520" s="120">
        <f t="shared" si="161"/>
        <v>4999832</v>
      </c>
      <c r="V520" s="120">
        <f t="shared" si="162"/>
        <v>0</v>
      </c>
      <c r="W520" s="120">
        <f t="shared" si="163"/>
        <v>0</v>
      </c>
      <c r="X520" s="120">
        <f t="shared" si="164"/>
        <v>0</v>
      </c>
    </row>
    <row r="521" spans="1:24" s="65" customFormat="1" ht="12.75" customHeight="1">
      <c r="A521" s="109" t="s">
        <v>5458</v>
      </c>
      <c r="B521" s="97" t="s">
        <v>5457</v>
      </c>
      <c r="C521" s="122">
        <v>0</v>
      </c>
      <c r="D521" s="122">
        <v>0</v>
      </c>
      <c r="E521" s="122">
        <v>0</v>
      </c>
      <c r="F521" s="122">
        <v>0</v>
      </c>
      <c r="G521" s="122">
        <v>0</v>
      </c>
      <c r="H521" s="122">
        <v>0</v>
      </c>
      <c r="I521" s="122">
        <v>0</v>
      </c>
      <c r="J521" s="120">
        <f t="shared" si="156"/>
        <v>0</v>
      </c>
      <c r="K521" s="122">
        <v>0</v>
      </c>
      <c r="L521" s="122">
        <v>0</v>
      </c>
      <c r="M521" s="122">
        <v>0</v>
      </c>
      <c r="N521" s="122">
        <v>0</v>
      </c>
      <c r="O521" s="122">
        <v>0</v>
      </c>
      <c r="P521" s="122">
        <v>17400000</v>
      </c>
      <c r="Q521" s="120">
        <f t="shared" si="157"/>
        <v>17400000</v>
      </c>
      <c r="R521" s="138">
        <f t="shared" si="158"/>
        <v>0</v>
      </c>
      <c r="S521" s="120">
        <f t="shared" si="159"/>
        <v>0</v>
      </c>
      <c r="T521" s="120">
        <f t="shared" si="160"/>
        <v>34800000</v>
      </c>
      <c r="U521" s="120">
        <f t="shared" si="161"/>
        <v>17400000</v>
      </c>
      <c r="V521" s="120">
        <f t="shared" si="162"/>
        <v>17400000</v>
      </c>
      <c r="W521" s="120">
        <f t="shared" si="163"/>
        <v>17400000</v>
      </c>
      <c r="X521" s="120">
        <f t="shared" si="164"/>
        <v>17400000</v>
      </c>
    </row>
    <row r="522" spans="1:24" s="65" customFormat="1" ht="12.75" customHeight="1">
      <c r="A522" s="109" t="s">
        <v>5456</v>
      </c>
      <c r="B522" s="97" t="s">
        <v>5455</v>
      </c>
      <c r="C522" s="122">
        <v>0</v>
      </c>
      <c r="D522" s="122">
        <v>0</v>
      </c>
      <c r="E522" s="122">
        <v>0</v>
      </c>
      <c r="F522" s="122">
        <v>0</v>
      </c>
      <c r="G522" s="122">
        <v>0</v>
      </c>
      <c r="H522" s="122">
        <v>0</v>
      </c>
      <c r="I522" s="122">
        <v>0</v>
      </c>
      <c r="J522" s="120">
        <f t="shared" si="156"/>
        <v>0</v>
      </c>
      <c r="K522" s="122">
        <v>0</v>
      </c>
      <c r="L522" s="122">
        <v>0</v>
      </c>
      <c r="M522" s="122">
        <v>0</v>
      </c>
      <c r="N522" s="122">
        <v>0</v>
      </c>
      <c r="O522" s="122">
        <v>0</v>
      </c>
      <c r="P522" s="122">
        <v>3670000</v>
      </c>
      <c r="Q522" s="120">
        <f t="shared" si="157"/>
        <v>3670000</v>
      </c>
      <c r="R522" s="138">
        <f t="shared" si="158"/>
        <v>0</v>
      </c>
      <c r="S522" s="120">
        <f t="shared" si="159"/>
        <v>0</v>
      </c>
      <c r="T522" s="120">
        <f t="shared" si="160"/>
        <v>4876002.47</v>
      </c>
      <c r="U522" s="120">
        <f t="shared" si="161"/>
        <v>1206002.47</v>
      </c>
      <c r="V522" s="120">
        <f t="shared" si="162"/>
        <v>3670000</v>
      </c>
      <c r="W522" s="120">
        <f t="shared" si="163"/>
        <v>3670000</v>
      </c>
      <c r="X522" s="120">
        <f t="shared" si="164"/>
        <v>3670000</v>
      </c>
    </row>
    <row r="523" spans="1:24" s="65" customFormat="1" ht="12.75" customHeight="1">
      <c r="A523" s="109" t="s">
        <v>5454</v>
      </c>
      <c r="B523" s="97" t="s">
        <v>5453</v>
      </c>
      <c r="C523" s="122">
        <v>0</v>
      </c>
      <c r="D523" s="122">
        <v>0</v>
      </c>
      <c r="E523" s="122">
        <v>0</v>
      </c>
      <c r="F523" s="122">
        <v>0</v>
      </c>
      <c r="G523" s="122">
        <v>0</v>
      </c>
      <c r="H523" s="122">
        <v>0</v>
      </c>
      <c r="I523" s="122">
        <v>0</v>
      </c>
      <c r="J523" s="120">
        <f t="shared" si="156"/>
        <v>0</v>
      </c>
      <c r="K523" s="122">
        <v>0</v>
      </c>
      <c r="L523" s="122">
        <v>0</v>
      </c>
      <c r="M523" s="122">
        <v>0</v>
      </c>
      <c r="N523" s="122">
        <v>0</v>
      </c>
      <c r="O523" s="122">
        <v>0</v>
      </c>
      <c r="P523" s="122">
        <v>0</v>
      </c>
      <c r="Q523" s="120">
        <f t="shared" si="157"/>
        <v>0</v>
      </c>
      <c r="R523" s="138">
        <f t="shared" si="158"/>
        <v>0</v>
      </c>
      <c r="S523" s="120">
        <f t="shared" si="159"/>
        <v>0</v>
      </c>
      <c r="T523" s="120">
        <f t="shared" si="160"/>
        <v>39015</v>
      </c>
      <c r="U523" s="120">
        <f t="shared" si="161"/>
        <v>39015</v>
      </c>
      <c r="V523" s="120">
        <f t="shared" si="162"/>
        <v>0</v>
      </c>
      <c r="W523" s="120">
        <f t="shared" si="163"/>
        <v>0</v>
      </c>
      <c r="X523" s="120">
        <f t="shared" si="164"/>
        <v>0</v>
      </c>
    </row>
    <row r="524" spans="1:24" s="65" customFormat="1" ht="12.75" customHeight="1">
      <c r="A524" s="109" t="s">
        <v>6169</v>
      </c>
      <c r="B524" s="97" t="s">
        <v>6170</v>
      </c>
      <c r="C524" s="122">
        <v>0</v>
      </c>
      <c r="D524" s="122">
        <v>0</v>
      </c>
      <c r="E524" s="122">
        <v>0</v>
      </c>
      <c r="F524" s="122">
        <v>0</v>
      </c>
      <c r="G524" s="122">
        <v>0</v>
      </c>
      <c r="H524" s="122">
        <v>0</v>
      </c>
      <c r="I524" s="122">
        <v>0</v>
      </c>
      <c r="J524" s="120">
        <f t="shared" si="156"/>
        <v>0</v>
      </c>
      <c r="K524" s="122">
        <v>0</v>
      </c>
      <c r="L524" s="122">
        <v>0</v>
      </c>
      <c r="M524" s="122">
        <v>0</v>
      </c>
      <c r="N524" s="122">
        <v>0</v>
      </c>
      <c r="O524" s="122">
        <v>0</v>
      </c>
      <c r="P524" s="122">
        <v>221300.28</v>
      </c>
      <c r="Q524" s="120">
        <f t="shared" si="157"/>
        <v>221300.28</v>
      </c>
      <c r="R524" s="138">
        <f t="shared" si="158"/>
        <v>0</v>
      </c>
      <c r="S524" s="120">
        <f t="shared" si="159"/>
        <v>0</v>
      </c>
      <c r="T524" s="120">
        <f t="shared" si="160"/>
        <v>221300.28</v>
      </c>
      <c r="U524" s="120">
        <f t="shared" si="161"/>
        <v>0</v>
      </c>
      <c r="V524" s="120">
        <f t="shared" si="162"/>
        <v>221300.28</v>
      </c>
      <c r="W524" s="120">
        <f t="shared" si="163"/>
        <v>221300.28</v>
      </c>
      <c r="X524" s="120">
        <f t="shared" si="164"/>
        <v>221300.28</v>
      </c>
    </row>
    <row r="525" spans="1:24" s="65" customFormat="1" ht="12.75" customHeight="1">
      <c r="A525" s="109" t="s">
        <v>6171</v>
      </c>
      <c r="B525" s="97" t="s">
        <v>6172</v>
      </c>
      <c r="C525" s="122">
        <v>0</v>
      </c>
      <c r="D525" s="122">
        <v>0</v>
      </c>
      <c r="E525" s="122">
        <v>0</v>
      </c>
      <c r="F525" s="122">
        <v>0</v>
      </c>
      <c r="G525" s="122">
        <v>0</v>
      </c>
      <c r="H525" s="122">
        <v>0</v>
      </c>
      <c r="I525" s="122">
        <v>0</v>
      </c>
      <c r="J525" s="120">
        <f t="shared" si="156"/>
        <v>0</v>
      </c>
      <c r="K525" s="122">
        <v>0</v>
      </c>
      <c r="L525" s="122">
        <v>0</v>
      </c>
      <c r="M525" s="122">
        <v>0</v>
      </c>
      <c r="N525" s="122">
        <v>0</v>
      </c>
      <c r="O525" s="122">
        <v>0</v>
      </c>
      <c r="P525" s="122">
        <v>4046399.84</v>
      </c>
      <c r="Q525" s="120">
        <f t="shared" si="157"/>
        <v>4046399.84</v>
      </c>
      <c r="R525" s="138">
        <f t="shared" si="158"/>
        <v>0</v>
      </c>
      <c r="S525" s="120">
        <f t="shared" si="159"/>
        <v>0</v>
      </c>
      <c r="T525" s="120">
        <f t="shared" si="160"/>
        <v>4046399.84</v>
      </c>
      <c r="U525" s="120">
        <f t="shared" si="161"/>
        <v>0</v>
      </c>
      <c r="V525" s="120">
        <f t="shared" si="162"/>
        <v>4046399.84</v>
      </c>
      <c r="W525" s="120">
        <f t="shared" si="163"/>
        <v>4046399.84</v>
      </c>
      <c r="X525" s="120">
        <f t="shared" si="164"/>
        <v>4046399.84</v>
      </c>
    </row>
    <row r="526" spans="1:24" s="65" customFormat="1" ht="12.75" customHeight="1">
      <c r="A526" s="109" t="s">
        <v>6364</v>
      </c>
      <c r="B526" s="97" t="s">
        <v>6365</v>
      </c>
      <c r="C526" s="122">
        <v>0</v>
      </c>
      <c r="D526" s="122">
        <v>0</v>
      </c>
      <c r="E526" s="122">
        <v>0</v>
      </c>
      <c r="F526" s="122">
        <v>0</v>
      </c>
      <c r="G526" s="122">
        <v>0</v>
      </c>
      <c r="H526" s="122">
        <v>0</v>
      </c>
      <c r="I526" s="122">
        <v>0</v>
      </c>
      <c r="J526" s="120">
        <f t="shared" si="156"/>
        <v>0</v>
      </c>
      <c r="K526" s="122">
        <v>0</v>
      </c>
      <c r="L526" s="122">
        <v>0</v>
      </c>
      <c r="M526" s="122">
        <v>0</v>
      </c>
      <c r="N526" s="122">
        <v>0</v>
      </c>
      <c r="O526" s="122">
        <v>0</v>
      </c>
      <c r="P526" s="122">
        <v>0</v>
      </c>
      <c r="Q526" s="120">
        <f t="shared" si="157"/>
        <v>0</v>
      </c>
      <c r="R526" s="138">
        <f t="shared" si="158"/>
        <v>0</v>
      </c>
      <c r="S526" s="120">
        <f t="shared" si="159"/>
        <v>0</v>
      </c>
      <c r="T526" s="120">
        <f t="shared" si="160"/>
        <v>88130</v>
      </c>
      <c r="U526" s="120">
        <f t="shared" si="161"/>
        <v>88130</v>
      </c>
      <c r="V526" s="120">
        <f t="shared" si="162"/>
        <v>0</v>
      </c>
      <c r="W526" s="120">
        <f t="shared" si="163"/>
        <v>0</v>
      </c>
      <c r="X526" s="120">
        <f t="shared" si="164"/>
        <v>0</v>
      </c>
    </row>
    <row r="527" spans="1:24" s="65" customFormat="1" ht="12.75" customHeight="1">
      <c r="A527" s="109" t="s">
        <v>1062</v>
      </c>
      <c r="B527" s="97" t="s">
        <v>280</v>
      </c>
      <c r="C527" s="122">
        <v>0</v>
      </c>
      <c r="D527" s="122">
        <v>0</v>
      </c>
      <c r="E527" s="122">
        <v>0</v>
      </c>
      <c r="F527" s="122">
        <v>0</v>
      </c>
      <c r="G527" s="122">
        <v>0</v>
      </c>
      <c r="H527" s="122">
        <v>0</v>
      </c>
      <c r="I527" s="122">
        <v>0</v>
      </c>
      <c r="J527" s="120">
        <f t="shared" si="156"/>
        <v>0</v>
      </c>
      <c r="K527" s="122">
        <v>0</v>
      </c>
      <c r="L527" s="122">
        <v>0</v>
      </c>
      <c r="M527" s="122">
        <v>0</v>
      </c>
      <c r="N527" s="122">
        <v>0</v>
      </c>
      <c r="O527" s="122">
        <v>85553.23000000001</v>
      </c>
      <c r="P527" s="122">
        <v>434825.38</v>
      </c>
      <c r="Q527" s="120">
        <f t="shared" si="157"/>
        <v>520378.61</v>
      </c>
      <c r="R527" s="138">
        <f t="shared" si="158"/>
        <v>0</v>
      </c>
      <c r="S527" s="120">
        <f t="shared" si="159"/>
        <v>87989.23</v>
      </c>
      <c r="T527" s="120">
        <f t="shared" si="160"/>
        <v>432389.38</v>
      </c>
      <c r="U527" s="120">
        <f t="shared" si="161"/>
        <v>0</v>
      </c>
      <c r="V527" s="120">
        <f t="shared" si="162"/>
        <v>520378.61</v>
      </c>
      <c r="W527" s="120">
        <f t="shared" si="163"/>
        <v>520378.61</v>
      </c>
      <c r="X527" s="120">
        <f t="shared" si="164"/>
        <v>432389.38</v>
      </c>
    </row>
    <row r="528" spans="1:24" s="65" customFormat="1" ht="12.75" customHeight="1">
      <c r="A528" s="109" t="s">
        <v>1063</v>
      </c>
      <c r="B528" s="97" t="s">
        <v>63</v>
      </c>
      <c r="C528" s="122">
        <v>0</v>
      </c>
      <c r="D528" s="122">
        <v>0</v>
      </c>
      <c r="E528" s="122">
        <v>0</v>
      </c>
      <c r="F528" s="122">
        <v>0</v>
      </c>
      <c r="G528" s="122">
        <v>0</v>
      </c>
      <c r="H528" s="122">
        <v>0</v>
      </c>
      <c r="I528" s="122">
        <v>21100.400000000001</v>
      </c>
      <c r="J528" s="120">
        <f t="shared" si="156"/>
        <v>21100.400000000001</v>
      </c>
      <c r="K528" s="122">
        <v>0</v>
      </c>
      <c r="L528" s="122">
        <v>0</v>
      </c>
      <c r="M528" s="122">
        <v>0</v>
      </c>
      <c r="N528" s="122">
        <v>0</v>
      </c>
      <c r="O528" s="122">
        <v>0</v>
      </c>
      <c r="P528" s="122">
        <v>0</v>
      </c>
      <c r="Q528" s="120">
        <f t="shared" si="157"/>
        <v>21100.400000000001</v>
      </c>
      <c r="R528" s="138">
        <f t="shared" si="158"/>
        <v>0</v>
      </c>
      <c r="S528" s="120">
        <f t="shared" si="159"/>
        <v>21100.400000000001</v>
      </c>
      <c r="T528" s="120">
        <f t="shared" si="160"/>
        <v>0</v>
      </c>
      <c r="U528" s="120">
        <f t="shared" si="161"/>
        <v>0</v>
      </c>
      <c r="V528" s="120">
        <f t="shared" si="162"/>
        <v>21100.400000000001</v>
      </c>
      <c r="W528" s="120">
        <f t="shared" si="163"/>
        <v>0</v>
      </c>
      <c r="X528" s="120">
        <f t="shared" si="164"/>
        <v>0</v>
      </c>
    </row>
    <row r="529" spans="1:24" s="65" customFormat="1" ht="12.75" customHeight="1">
      <c r="A529" s="109" t="s">
        <v>1065</v>
      </c>
      <c r="B529" s="97" t="s">
        <v>89</v>
      </c>
      <c r="C529" s="122">
        <v>0</v>
      </c>
      <c r="D529" s="122">
        <v>0</v>
      </c>
      <c r="E529" s="122">
        <v>0</v>
      </c>
      <c r="F529" s="122">
        <v>0</v>
      </c>
      <c r="G529" s="122">
        <v>0</v>
      </c>
      <c r="H529" s="122">
        <v>0</v>
      </c>
      <c r="I529" s="122">
        <v>6270.01</v>
      </c>
      <c r="J529" s="120">
        <f t="shared" si="156"/>
        <v>6270.01</v>
      </c>
      <c r="K529" s="122">
        <v>0</v>
      </c>
      <c r="L529" s="122">
        <v>0</v>
      </c>
      <c r="M529" s="122">
        <v>0</v>
      </c>
      <c r="N529" s="122">
        <v>0</v>
      </c>
      <c r="O529" s="122">
        <v>0</v>
      </c>
      <c r="P529" s="122">
        <v>0</v>
      </c>
      <c r="Q529" s="120">
        <f t="shared" si="157"/>
        <v>6270.01</v>
      </c>
      <c r="R529" s="138">
        <f t="shared" si="158"/>
        <v>0</v>
      </c>
      <c r="S529" s="120">
        <f t="shared" si="159"/>
        <v>6270.01</v>
      </c>
      <c r="T529" s="120">
        <f t="shared" si="160"/>
        <v>0</v>
      </c>
      <c r="U529" s="120">
        <f t="shared" si="161"/>
        <v>0</v>
      </c>
      <c r="V529" s="120">
        <f t="shared" si="162"/>
        <v>6270.01</v>
      </c>
      <c r="W529" s="120">
        <f t="shared" si="163"/>
        <v>0</v>
      </c>
      <c r="X529" s="120">
        <f t="shared" si="164"/>
        <v>0</v>
      </c>
    </row>
    <row r="530" spans="1:24" s="65" customFormat="1" ht="12.75" customHeight="1">
      <c r="A530" s="109" t="s">
        <v>2999</v>
      </c>
      <c r="B530" s="97" t="s">
        <v>3000</v>
      </c>
      <c r="C530" s="122">
        <v>0</v>
      </c>
      <c r="D530" s="122">
        <v>0</v>
      </c>
      <c r="E530" s="122">
        <v>0</v>
      </c>
      <c r="F530" s="122">
        <v>0</v>
      </c>
      <c r="G530" s="122">
        <v>0</v>
      </c>
      <c r="H530" s="122">
        <v>0</v>
      </c>
      <c r="I530" s="122">
        <v>0</v>
      </c>
      <c r="J530" s="120">
        <f t="shared" si="156"/>
        <v>0</v>
      </c>
      <c r="K530" s="122">
        <v>0</v>
      </c>
      <c r="L530" s="122">
        <v>0</v>
      </c>
      <c r="M530" s="122">
        <v>0</v>
      </c>
      <c r="N530" s="122">
        <v>0</v>
      </c>
      <c r="O530" s="122">
        <v>14294</v>
      </c>
      <c r="P530" s="122">
        <v>255517</v>
      </c>
      <c r="Q530" s="120">
        <f t="shared" si="157"/>
        <v>269811</v>
      </c>
      <c r="R530" s="138">
        <f t="shared" si="158"/>
        <v>0</v>
      </c>
      <c r="S530" s="120">
        <f t="shared" si="159"/>
        <v>14294</v>
      </c>
      <c r="T530" s="120">
        <f t="shared" si="160"/>
        <v>255517</v>
      </c>
      <c r="U530" s="120">
        <f t="shared" si="161"/>
        <v>0</v>
      </c>
      <c r="V530" s="120">
        <f t="shared" si="162"/>
        <v>269811</v>
      </c>
      <c r="W530" s="120">
        <f t="shared" si="163"/>
        <v>269811</v>
      </c>
      <c r="X530" s="120">
        <f t="shared" si="164"/>
        <v>255517</v>
      </c>
    </row>
    <row r="531" spans="1:24" s="65" customFormat="1" ht="12.75" customHeight="1">
      <c r="A531" s="109" t="s">
        <v>1066</v>
      </c>
      <c r="B531" s="97" t="s">
        <v>114</v>
      </c>
      <c r="C531" s="122">
        <v>0</v>
      </c>
      <c r="D531" s="122">
        <v>0</v>
      </c>
      <c r="E531" s="122">
        <v>0</v>
      </c>
      <c r="F531" s="122">
        <v>36793.17</v>
      </c>
      <c r="G531" s="122">
        <v>0</v>
      </c>
      <c r="H531" s="122">
        <v>0</v>
      </c>
      <c r="I531" s="122">
        <v>0</v>
      </c>
      <c r="J531" s="120">
        <f t="shared" si="156"/>
        <v>36793.17</v>
      </c>
      <c r="K531" s="122">
        <v>0</v>
      </c>
      <c r="L531" s="122">
        <v>0</v>
      </c>
      <c r="M531" s="122">
        <v>0</v>
      </c>
      <c r="N531" s="122">
        <v>0</v>
      </c>
      <c r="O531" s="122">
        <v>0</v>
      </c>
      <c r="P531" s="122">
        <v>0</v>
      </c>
      <c r="Q531" s="120">
        <f t="shared" si="157"/>
        <v>36793.17</v>
      </c>
      <c r="R531" s="138">
        <f t="shared" si="158"/>
        <v>0</v>
      </c>
      <c r="S531" s="120">
        <f t="shared" si="159"/>
        <v>36793.17</v>
      </c>
      <c r="T531" s="120">
        <f t="shared" si="160"/>
        <v>0</v>
      </c>
      <c r="U531" s="120">
        <f t="shared" si="161"/>
        <v>0</v>
      </c>
      <c r="V531" s="120">
        <f t="shared" si="162"/>
        <v>36793.17</v>
      </c>
      <c r="W531" s="120">
        <f t="shared" si="163"/>
        <v>0</v>
      </c>
      <c r="X531" s="120">
        <f t="shared" si="164"/>
        <v>0</v>
      </c>
    </row>
    <row r="532" spans="1:24" s="65" customFormat="1" ht="12.75" customHeight="1">
      <c r="A532" s="109" t="s">
        <v>1067</v>
      </c>
      <c r="B532" s="97" t="s">
        <v>82</v>
      </c>
      <c r="C532" s="122">
        <v>0</v>
      </c>
      <c r="D532" s="122">
        <v>0</v>
      </c>
      <c r="E532" s="122">
        <v>0</v>
      </c>
      <c r="F532" s="122">
        <v>0</v>
      </c>
      <c r="G532" s="122">
        <v>0</v>
      </c>
      <c r="H532" s="122">
        <v>207048.5</v>
      </c>
      <c r="I532" s="122">
        <v>0</v>
      </c>
      <c r="J532" s="120">
        <f t="shared" ref="J532:J597" si="165">SUM(C532:I532)</f>
        <v>207048.5</v>
      </c>
      <c r="K532" s="122">
        <v>0</v>
      </c>
      <c r="L532" s="122">
        <v>0</v>
      </c>
      <c r="M532" s="122">
        <v>0</v>
      </c>
      <c r="N532" s="122">
        <v>0</v>
      </c>
      <c r="O532" s="122">
        <v>0</v>
      </c>
      <c r="P532" s="122">
        <v>0</v>
      </c>
      <c r="Q532" s="120">
        <f t="shared" ref="Q532:Q597" si="166">SUM(J532:P532)</f>
        <v>207048.5</v>
      </c>
      <c r="R532" s="138">
        <f t="shared" ref="R532:R597" si="167">V532-Q532</f>
        <v>0</v>
      </c>
      <c r="S532" s="120">
        <f t="shared" ref="S532:S597" si="168">VLOOKUP(A532,pasbalact,3,FALSE)</f>
        <v>207048.5</v>
      </c>
      <c r="T532" s="120">
        <f t="shared" ref="T532:T597" si="169">VLOOKUP(A532,pasbalact,5,FALSE)</f>
        <v>0</v>
      </c>
      <c r="U532" s="120">
        <f t="shared" ref="U532:U597" si="170">VLOOKUP(A532,pasbalact,4,FALSE)</f>
        <v>0</v>
      </c>
      <c r="V532" s="120">
        <f t="shared" ref="V532:V597" si="171">VLOOKUP(A532,pasbalact,7,FALSE)</f>
        <v>207048.5</v>
      </c>
      <c r="W532" s="120">
        <f t="shared" ref="W532:W597" si="172">SUM(K532:P532)</f>
        <v>0</v>
      </c>
      <c r="X532" s="120">
        <f t="shared" ref="X532:X597" si="173">VLOOKUP(A532,pasbalact,6,FALSE)</f>
        <v>0</v>
      </c>
    </row>
    <row r="533" spans="1:24" s="65" customFormat="1" ht="12.75" customHeight="1">
      <c r="A533" s="109" t="s">
        <v>5020</v>
      </c>
      <c r="B533" s="97" t="s">
        <v>5019</v>
      </c>
      <c r="C533" s="122">
        <v>0</v>
      </c>
      <c r="D533" s="122">
        <v>0</v>
      </c>
      <c r="E533" s="122">
        <v>0</v>
      </c>
      <c r="F533" s="122">
        <v>0</v>
      </c>
      <c r="G533" s="122">
        <v>0</v>
      </c>
      <c r="H533" s="122">
        <v>0</v>
      </c>
      <c r="I533" s="122">
        <v>0</v>
      </c>
      <c r="J533" s="120">
        <f t="shared" si="165"/>
        <v>0</v>
      </c>
      <c r="K533" s="122">
        <v>0</v>
      </c>
      <c r="L533" s="122">
        <v>0</v>
      </c>
      <c r="M533" s="122">
        <v>0</v>
      </c>
      <c r="N533" s="122">
        <v>0</v>
      </c>
      <c r="O533" s="122">
        <v>0</v>
      </c>
      <c r="P533" s="122">
        <v>2694183</v>
      </c>
      <c r="Q533" s="120">
        <f t="shared" si="166"/>
        <v>2694183</v>
      </c>
      <c r="R533" s="138">
        <f t="shared" si="167"/>
        <v>0</v>
      </c>
      <c r="S533" s="120">
        <f t="shared" si="168"/>
        <v>0</v>
      </c>
      <c r="T533" s="120">
        <f t="shared" si="169"/>
        <v>5283891</v>
      </c>
      <c r="U533" s="120">
        <f t="shared" si="170"/>
        <v>2589708</v>
      </c>
      <c r="V533" s="120">
        <f t="shared" si="171"/>
        <v>2694183</v>
      </c>
      <c r="W533" s="120">
        <f t="shared" si="172"/>
        <v>2694183</v>
      </c>
      <c r="X533" s="120">
        <f t="shared" si="173"/>
        <v>2694183</v>
      </c>
    </row>
    <row r="534" spans="1:24" s="65" customFormat="1" ht="12.75" customHeight="1">
      <c r="A534" s="109" t="s">
        <v>2250</v>
      </c>
      <c r="B534" s="97" t="s">
        <v>2251</v>
      </c>
      <c r="C534" s="122">
        <v>0</v>
      </c>
      <c r="D534" s="122">
        <v>0</v>
      </c>
      <c r="E534" s="122">
        <v>0</v>
      </c>
      <c r="F534" s="122">
        <v>0</v>
      </c>
      <c r="G534" s="122">
        <v>0</v>
      </c>
      <c r="H534" s="122">
        <v>0</v>
      </c>
      <c r="I534" s="122">
        <v>0</v>
      </c>
      <c r="J534" s="120">
        <f t="shared" si="165"/>
        <v>0</v>
      </c>
      <c r="K534" s="122">
        <v>0</v>
      </c>
      <c r="L534" s="122">
        <v>0</v>
      </c>
      <c r="M534" s="122">
        <v>4660000</v>
      </c>
      <c r="N534" s="122">
        <v>0</v>
      </c>
      <c r="O534" s="122">
        <v>0</v>
      </c>
      <c r="P534" s="122">
        <v>0</v>
      </c>
      <c r="Q534" s="120">
        <f t="shared" si="166"/>
        <v>4660000</v>
      </c>
      <c r="R534" s="138">
        <f t="shared" si="167"/>
        <v>0</v>
      </c>
      <c r="S534" s="120">
        <f t="shared" si="168"/>
        <v>4660000</v>
      </c>
      <c r="T534" s="120">
        <f t="shared" si="169"/>
        <v>0</v>
      </c>
      <c r="U534" s="120">
        <f t="shared" si="170"/>
        <v>0</v>
      </c>
      <c r="V534" s="120">
        <f t="shared" si="171"/>
        <v>4660000</v>
      </c>
      <c r="W534" s="120">
        <f t="shared" si="172"/>
        <v>4660000</v>
      </c>
      <c r="X534" s="120">
        <f t="shared" si="173"/>
        <v>0</v>
      </c>
    </row>
    <row r="535" spans="1:24" s="65" customFormat="1" ht="12.75" customHeight="1">
      <c r="A535" s="109" t="s">
        <v>6211</v>
      </c>
      <c r="B535" s="97" t="s">
        <v>6212</v>
      </c>
      <c r="C535" s="122">
        <v>0</v>
      </c>
      <c r="D535" s="122">
        <v>0</v>
      </c>
      <c r="E535" s="122">
        <v>0</v>
      </c>
      <c r="F535" s="122">
        <v>0</v>
      </c>
      <c r="G535" s="122">
        <v>0</v>
      </c>
      <c r="H535" s="122">
        <v>0</v>
      </c>
      <c r="I535" s="122">
        <v>0</v>
      </c>
      <c r="J535" s="120">
        <f t="shared" si="165"/>
        <v>0</v>
      </c>
      <c r="K535" s="122">
        <v>0</v>
      </c>
      <c r="L535" s="122">
        <v>0</v>
      </c>
      <c r="M535" s="122">
        <v>0</v>
      </c>
      <c r="N535" s="122">
        <v>0</v>
      </c>
      <c r="O535" s="122">
        <v>0</v>
      </c>
      <c r="P535" s="122">
        <v>253038.57</v>
      </c>
      <c r="Q535" s="120">
        <f t="shared" si="166"/>
        <v>253038.57</v>
      </c>
      <c r="R535" s="138">
        <f t="shared" si="167"/>
        <v>0</v>
      </c>
      <c r="S535" s="120">
        <f t="shared" si="168"/>
        <v>0</v>
      </c>
      <c r="T535" s="120">
        <f t="shared" si="169"/>
        <v>325670.25</v>
      </c>
      <c r="U535" s="120">
        <f t="shared" si="170"/>
        <v>72631.679999999993</v>
      </c>
      <c r="V535" s="120">
        <f t="shared" si="171"/>
        <v>253038.57</v>
      </c>
      <c r="W535" s="120">
        <f t="shared" si="172"/>
        <v>253038.57</v>
      </c>
      <c r="X535" s="120">
        <f t="shared" si="173"/>
        <v>253038.57</v>
      </c>
    </row>
    <row r="536" spans="1:24" s="65" customFormat="1" ht="12.75" customHeight="1">
      <c r="A536" s="109" t="s">
        <v>5201</v>
      </c>
      <c r="B536" s="97" t="s">
        <v>5202</v>
      </c>
      <c r="C536" s="122">
        <v>0</v>
      </c>
      <c r="D536" s="122">
        <v>0</v>
      </c>
      <c r="E536" s="122">
        <v>0</v>
      </c>
      <c r="F536" s="122">
        <v>0</v>
      </c>
      <c r="G536" s="122">
        <v>0</v>
      </c>
      <c r="H536" s="122">
        <v>0</v>
      </c>
      <c r="I536" s="122">
        <v>0</v>
      </c>
      <c r="J536" s="120">
        <f t="shared" si="165"/>
        <v>0</v>
      </c>
      <c r="K536" s="122">
        <v>0</v>
      </c>
      <c r="L536" s="122">
        <v>0</v>
      </c>
      <c r="M536" s="122">
        <v>0</v>
      </c>
      <c r="N536" s="122">
        <v>0</v>
      </c>
      <c r="O536" s="122">
        <v>0</v>
      </c>
      <c r="P536" s="122">
        <v>3500000</v>
      </c>
      <c r="Q536" s="120">
        <f t="shared" si="166"/>
        <v>3500000</v>
      </c>
      <c r="R536" s="138">
        <f t="shared" si="167"/>
        <v>0</v>
      </c>
      <c r="S536" s="120">
        <f t="shared" si="168"/>
        <v>0</v>
      </c>
      <c r="T536" s="120">
        <f t="shared" si="169"/>
        <v>4783975</v>
      </c>
      <c r="U536" s="120">
        <f t="shared" si="170"/>
        <v>1283975</v>
      </c>
      <c r="V536" s="120">
        <f t="shared" si="171"/>
        <v>3500000</v>
      </c>
      <c r="W536" s="120">
        <f t="shared" si="172"/>
        <v>3500000</v>
      </c>
      <c r="X536" s="120">
        <f t="shared" si="173"/>
        <v>3500000</v>
      </c>
    </row>
    <row r="537" spans="1:24" s="65" customFormat="1" ht="12.75" customHeight="1">
      <c r="A537" s="109" t="s">
        <v>1070</v>
      </c>
      <c r="B537" s="97" t="s">
        <v>630</v>
      </c>
      <c r="C537" s="122">
        <v>0</v>
      </c>
      <c r="D537" s="122">
        <v>0</v>
      </c>
      <c r="E537" s="122">
        <v>0</v>
      </c>
      <c r="F537" s="122">
        <v>0</v>
      </c>
      <c r="G537" s="122">
        <v>0</v>
      </c>
      <c r="H537" s="122">
        <v>0</v>
      </c>
      <c r="I537" s="122">
        <v>0</v>
      </c>
      <c r="J537" s="120">
        <f t="shared" si="165"/>
        <v>0</v>
      </c>
      <c r="K537" s="122">
        <v>0</v>
      </c>
      <c r="L537" s="122">
        <v>4837.2</v>
      </c>
      <c r="M537" s="122">
        <v>0</v>
      </c>
      <c r="N537" s="122">
        <v>0</v>
      </c>
      <c r="O537" s="122">
        <v>0</v>
      </c>
      <c r="P537" s="122">
        <v>0</v>
      </c>
      <c r="Q537" s="120">
        <f t="shared" si="166"/>
        <v>4837.2</v>
      </c>
      <c r="R537" s="138">
        <f t="shared" si="167"/>
        <v>0</v>
      </c>
      <c r="S537" s="120">
        <f t="shared" si="168"/>
        <v>4837.2</v>
      </c>
      <c r="T537" s="120">
        <f t="shared" si="169"/>
        <v>0</v>
      </c>
      <c r="U537" s="120">
        <f t="shared" si="170"/>
        <v>0</v>
      </c>
      <c r="V537" s="120">
        <f t="shared" si="171"/>
        <v>4837.2</v>
      </c>
      <c r="W537" s="120">
        <f t="shared" si="172"/>
        <v>4837.2</v>
      </c>
      <c r="X537" s="120">
        <f t="shared" si="173"/>
        <v>0</v>
      </c>
    </row>
    <row r="538" spans="1:24" s="65" customFormat="1" ht="12.75" customHeight="1">
      <c r="A538" s="109" t="s">
        <v>2886</v>
      </c>
      <c r="B538" s="97" t="s">
        <v>2910</v>
      </c>
      <c r="C538" s="122">
        <v>0</v>
      </c>
      <c r="D538" s="122">
        <v>0</v>
      </c>
      <c r="E538" s="122">
        <v>0</v>
      </c>
      <c r="F538" s="122">
        <v>0</v>
      </c>
      <c r="G538" s="122">
        <v>0</v>
      </c>
      <c r="H538" s="122">
        <v>0</v>
      </c>
      <c r="I538" s="122">
        <v>0</v>
      </c>
      <c r="J538" s="120">
        <f t="shared" si="165"/>
        <v>0</v>
      </c>
      <c r="K538" s="122">
        <v>0</v>
      </c>
      <c r="L538" s="122">
        <v>0</v>
      </c>
      <c r="M538" s="122">
        <v>0</v>
      </c>
      <c r="N538" s="122">
        <v>0</v>
      </c>
      <c r="O538" s="122">
        <v>0</v>
      </c>
      <c r="P538" s="122">
        <v>3781700</v>
      </c>
      <c r="Q538" s="120">
        <f t="shared" si="166"/>
        <v>3781700</v>
      </c>
      <c r="R538" s="138">
        <f t="shared" si="167"/>
        <v>0</v>
      </c>
      <c r="S538" s="120">
        <f t="shared" si="168"/>
        <v>2632400</v>
      </c>
      <c r="T538" s="120">
        <f t="shared" si="169"/>
        <v>2949300</v>
      </c>
      <c r="U538" s="120">
        <f t="shared" si="170"/>
        <v>1800000</v>
      </c>
      <c r="V538" s="120">
        <f t="shared" si="171"/>
        <v>3781700</v>
      </c>
      <c r="W538" s="120">
        <f t="shared" si="172"/>
        <v>3781700</v>
      </c>
      <c r="X538" s="120">
        <f t="shared" si="173"/>
        <v>1149300</v>
      </c>
    </row>
    <row r="539" spans="1:24" s="65" customFormat="1" ht="12.75" customHeight="1">
      <c r="A539" s="109" t="s">
        <v>1071</v>
      </c>
      <c r="B539" s="97" t="s">
        <v>638</v>
      </c>
      <c r="C539" s="122">
        <v>0</v>
      </c>
      <c r="D539" s="122">
        <v>0</v>
      </c>
      <c r="E539" s="122">
        <v>0</v>
      </c>
      <c r="F539" s="122">
        <v>0</v>
      </c>
      <c r="G539" s="122">
        <v>0</v>
      </c>
      <c r="H539" s="122">
        <v>0</v>
      </c>
      <c r="I539" s="122">
        <v>0</v>
      </c>
      <c r="J539" s="120">
        <f t="shared" si="165"/>
        <v>0</v>
      </c>
      <c r="K539" s="122">
        <v>0</v>
      </c>
      <c r="L539" s="122">
        <v>0</v>
      </c>
      <c r="M539" s="122">
        <v>2726</v>
      </c>
      <c r="N539" s="122">
        <v>0</v>
      </c>
      <c r="O539" s="122">
        <v>0</v>
      </c>
      <c r="P539" s="122">
        <v>0</v>
      </c>
      <c r="Q539" s="120">
        <f t="shared" si="166"/>
        <v>2726</v>
      </c>
      <c r="R539" s="138">
        <f t="shared" si="167"/>
        <v>0</v>
      </c>
      <c r="S539" s="120">
        <f t="shared" si="168"/>
        <v>2726</v>
      </c>
      <c r="T539" s="120">
        <f t="shared" si="169"/>
        <v>0</v>
      </c>
      <c r="U539" s="120">
        <f t="shared" si="170"/>
        <v>0</v>
      </c>
      <c r="V539" s="120">
        <f t="shared" si="171"/>
        <v>2726</v>
      </c>
      <c r="W539" s="120">
        <f t="shared" si="172"/>
        <v>2726</v>
      </c>
      <c r="X539" s="120">
        <f t="shared" si="173"/>
        <v>0</v>
      </c>
    </row>
    <row r="540" spans="1:24" s="65" customFormat="1" ht="12.75" customHeight="1">
      <c r="A540" s="109" t="s">
        <v>4217</v>
      </c>
      <c r="B540" s="97" t="s">
        <v>4269</v>
      </c>
      <c r="C540" s="122">
        <v>0</v>
      </c>
      <c r="D540" s="122">
        <v>0</v>
      </c>
      <c r="E540" s="122">
        <v>0</v>
      </c>
      <c r="F540" s="122">
        <v>0</v>
      </c>
      <c r="G540" s="122">
        <v>0</v>
      </c>
      <c r="H540" s="122">
        <v>0</v>
      </c>
      <c r="I540" s="122">
        <v>0</v>
      </c>
      <c r="J540" s="120">
        <f t="shared" si="165"/>
        <v>0</v>
      </c>
      <c r="K540" s="122">
        <v>0</v>
      </c>
      <c r="L540" s="122">
        <v>0</v>
      </c>
      <c r="M540" s="122">
        <v>0</v>
      </c>
      <c r="N540" s="122">
        <v>0</v>
      </c>
      <c r="O540" s="122">
        <v>0</v>
      </c>
      <c r="P540" s="122">
        <v>2029999.2</v>
      </c>
      <c r="Q540" s="120">
        <f t="shared" si="166"/>
        <v>2029999.2</v>
      </c>
      <c r="R540" s="138">
        <f t="shared" si="167"/>
        <v>0</v>
      </c>
      <c r="S540" s="120">
        <f t="shared" si="168"/>
        <v>157657.01</v>
      </c>
      <c r="T540" s="120">
        <f t="shared" si="169"/>
        <v>2029999.2</v>
      </c>
      <c r="U540" s="120">
        <f t="shared" si="170"/>
        <v>157657.01</v>
      </c>
      <c r="V540" s="120">
        <f t="shared" si="171"/>
        <v>2029999.2</v>
      </c>
      <c r="W540" s="120">
        <f t="shared" si="172"/>
        <v>2029999.2</v>
      </c>
      <c r="X540" s="120">
        <f t="shared" si="173"/>
        <v>1872342.19</v>
      </c>
    </row>
    <row r="541" spans="1:24" s="65" customFormat="1" ht="12.75" customHeight="1">
      <c r="A541" s="109" t="s">
        <v>6213</v>
      </c>
      <c r="B541" s="97" t="s">
        <v>6214</v>
      </c>
      <c r="C541" s="122">
        <v>0</v>
      </c>
      <c r="D541" s="122">
        <v>0</v>
      </c>
      <c r="E541" s="122">
        <v>0</v>
      </c>
      <c r="F541" s="122">
        <v>0</v>
      </c>
      <c r="G541" s="122">
        <v>0</v>
      </c>
      <c r="H541" s="122">
        <v>0</v>
      </c>
      <c r="I541" s="122">
        <v>0</v>
      </c>
      <c r="J541" s="120">
        <f t="shared" si="165"/>
        <v>0</v>
      </c>
      <c r="K541" s="122">
        <v>0</v>
      </c>
      <c r="L541" s="122">
        <v>0</v>
      </c>
      <c r="M541" s="122">
        <v>0</v>
      </c>
      <c r="N541" s="122">
        <v>0</v>
      </c>
      <c r="O541" s="122">
        <v>0</v>
      </c>
      <c r="P541" s="122">
        <v>0</v>
      </c>
      <c r="Q541" s="120">
        <f t="shared" si="166"/>
        <v>0</v>
      </c>
      <c r="R541" s="138">
        <f t="shared" si="167"/>
        <v>0</v>
      </c>
      <c r="S541" s="120">
        <f t="shared" si="168"/>
        <v>0</v>
      </c>
      <c r="T541" s="120">
        <f t="shared" si="169"/>
        <v>737760</v>
      </c>
      <c r="U541" s="120">
        <f t="shared" si="170"/>
        <v>737760</v>
      </c>
      <c r="V541" s="120">
        <f t="shared" si="171"/>
        <v>0</v>
      </c>
      <c r="W541" s="120">
        <f t="shared" si="172"/>
        <v>0</v>
      </c>
      <c r="X541" s="120">
        <f t="shared" si="173"/>
        <v>0</v>
      </c>
    </row>
    <row r="542" spans="1:24" s="65" customFormat="1" ht="12.75" customHeight="1">
      <c r="A542" s="109" t="s">
        <v>6386</v>
      </c>
      <c r="B542" s="97" t="s">
        <v>6387</v>
      </c>
      <c r="C542" s="122">
        <v>0</v>
      </c>
      <c r="D542" s="122">
        <v>0</v>
      </c>
      <c r="E542" s="122">
        <v>0</v>
      </c>
      <c r="F542" s="122">
        <v>0</v>
      </c>
      <c r="G542" s="122">
        <v>0</v>
      </c>
      <c r="H542" s="122">
        <v>0</v>
      </c>
      <c r="I542" s="122">
        <v>0</v>
      </c>
      <c r="J542" s="120">
        <f t="shared" si="165"/>
        <v>0</v>
      </c>
      <c r="K542" s="122">
        <v>0</v>
      </c>
      <c r="L542" s="122">
        <v>0</v>
      </c>
      <c r="M542" s="122">
        <v>0</v>
      </c>
      <c r="N542" s="122">
        <v>0</v>
      </c>
      <c r="O542" s="122">
        <v>0</v>
      </c>
      <c r="P542" s="122">
        <v>0</v>
      </c>
      <c r="Q542" s="120">
        <f t="shared" si="166"/>
        <v>0</v>
      </c>
      <c r="R542" s="138">
        <f t="shared" si="167"/>
        <v>0</v>
      </c>
      <c r="S542" s="120">
        <f t="shared" si="168"/>
        <v>0</v>
      </c>
      <c r="T542" s="120">
        <f t="shared" si="169"/>
        <v>5248.16</v>
      </c>
      <c r="U542" s="120">
        <f t="shared" si="170"/>
        <v>5248.16</v>
      </c>
      <c r="V542" s="120">
        <f t="shared" si="171"/>
        <v>0</v>
      </c>
      <c r="W542" s="120">
        <f t="shared" si="172"/>
        <v>0</v>
      </c>
      <c r="X542" s="120">
        <f t="shared" si="173"/>
        <v>0</v>
      </c>
    </row>
    <row r="543" spans="1:24" s="65" customFormat="1" ht="12.75" customHeight="1">
      <c r="A543" s="109" t="s">
        <v>1072</v>
      </c>
      <c r="B543" s="97" t="s">
        <v>563</v>
      </c>
      <c r="C543" s="122">
        <v>0</v>
      </c>
      <c r="D543" s="122">
        <v>0</v>
      </c>
      <c r="E543" s="122">
        <v>0</v>
      </c>
      <c r="F543" s="122">
        <v>0</v>
      </c>
      <c r="G543" s="122">
        <v>5057.5</v>
      </c>
      <c r="H543" s="122">
        <v>32477.029999999995</v>
      </c>
      <c r="I543" s="122">
        <v>17088.399999999998</v>
      </c>
      <c r="J543" s="120">
        <f t="shared" si="165"/>
        <v>54622.929999999993</v>
      </c>
      <c r="K543" s="122">
        <v>0</v>
      </c>
      <c r="L543" s="122">
        <v>0</v>
      </c>
      <c r="M543" s="122">
        <v>0</v>
      </c>
      <c r="N543" s="122">
        <v>0</v>
      </c>
      <c r="O543" s="122">
        <v>0</v>
      </c>
      <c r="P543" s="122">
        <v>0</v>
      </c>
      <c r="Q543" s="120">
        <f t="shared" si="166"/>
        <v>54622.929999999993</v>
      </c>
      <c r="R543" s="138">
        <f t="shared" si="167"/>
        <v>0</v>
      </c>
      <c r="S543" s="120">
        <f t="shared" si="168"/>
        <v>54622.93</v>
      </c>
      <c r="T543" s="120">
        <f t="shared" si="169"/>
        <v>0</v>
      </c>
      <c r="U543" s="120">
        <f t="shared" si="170"/>
        <v>0</v>
      </c>
      <c r="V543" s="120">
        <f t="shared" si="171"/>
        <v>54622.93</v>
      </c>
      <c r="W543" s="120">
        <f t="shared" si="172"/>
        <v>0</v>
      </c>
      <c r="X543" s="120">
        <f t="shared" si="173"/>
        <v>0</v>
      </c>
    </row>
    <row r="544" spans="1:24" s="65" customFormat="1" ht="12.75" customHeight="1">
      <c r="A544" s="109" t="s">
        <v>1073</v>
      </c>
      <c r="B544" s="97" t="s">
        <v>564</v>
      </c>
      <c r="C544" s="122">
        <v>0</v>
      </c>
      <c r="D544" s="122">
        <v>0</v>
      </c>
      <c r="E544" s="122">
        <v>0</v>
      </c>
      <c r="F544" s="122">
        <v>0</v>
      </c>
      <c r="G544" s="122">
        <v>0</v>
      </c>
      <c r="H544" s="122">
        <v>522754.55</v>
      </c>
      <c r="I544" s="122">
        <v>0</v>
      </c>
      <c r="J544" s="120">
        <f t="shared" si="165"/>
        <v>522754.55</v>
      </c>
      <c r="K544" s="122">
        <v>0</v>
      </c>
      <c r="L544" s="122">
        <v>0</v>
      </c>
      <c r="M544" s="122">
        <v>0</v>
      </c>
      <c r="N544" s="122">
        <v>0</v>
      </c>
      <c r="O544" s="122">
        <v>0</v>
      </c>
      <c r="P544" s="122">
        <v>0</v>
      </c>
      <c r="Q544" s="120">
        <f t="shared" si="166"/>
        <v>522754.55</v>
      </c>
      <c r="R544" s="138">
        <f t="shared" si="167"/>
        <v>0</v>
      </c>
      <c r="S544" s="120">
        <f t="shared" si="168"/>
        <v>522754.55</v>
      </c>
      <c r="T544" s="120">
        <f t="shared" si="169"/>
        <v>0</v>
      </c>
      <c r="U544" s="120">
        <f t="shared" si="170"/>
        <v>0</v>
      </c>
      <c r="V544" s="120">
        <f t="shared" si="171"/>
        <v>522754.55</v>
      </c>
      <c r="W544" s="120">
        <f t="shared" si="172"/>
        <v>0</v>
      </c>
      <c r="X544" s="120">
        <f t="shared" si="173"/>
        <v>0</v>
      </c>
    </row>
    <row r="545" spans="1:24" s="65" customFormat="1" ht="12.75" customHeight="1">
      <c r="A545" s="109" t="s">
        <v>1074</v>
      </c>
      <c r="B545" s="97" t="s">
        <v>567</v>
      </c>
      <c r="C545" s="122">
        <v>0</v>
      </c>
      <c r="D545" s="122">
        <v>0</v>
      </c>
      <c r="E545" s="122">
        <v>0</v>
      </c>
      <c r="F545" s="122">
        <v>0</v>
      </c>
      <c r="G545" s="122">
        <v>0</v>
      </c>
      <c r="H545" s="122">
        <v>0</v>
      </c>
      <c r="I545" s="122">
        <v>13202.84</v>
      </c>
      <c r="J545" s="120">
        <f t="shared" si="165"/>
        <v>13202.84</v>
      </c>
      <c r="K545" s="122">
        <v>0</v>
      </c>
      <c r="L545" s="122">
        <v>0</v>
      </c>
      <c r="M545" s="122">
        <v>0</v>
      </c>
      <c r="N545" s="122">
        <v>0</v>
      </c>
      <c r="O545" s="122">
        <v>0</v>
      </c>
      <c r="P545" s="122">
        <v>0</v>
      </c>
      <c r="Q545" s="120">
        <f t="shared" si="166"/>
        <v>13202.84</v>
      </c>
      <c r="R545" s="138">
        <f t="shared" si="167"/>
        <v>0</v>
      </c>
      <c r="S545" s="120">
        <f t="shared" si="168"/>
        <v>13202.84</v>
      </c>
      <c r="T545" s="120">
        <f t="shared" si="169"/>
        <v>0</v>
      </c>
      <c r="U545" s="120">
        <f t="shared" si="170"/>
        <v>0</v>
      </c>
      <c r="V545" s="120">
        <f t="shared" si="171"/>
        <v>13202.84</v>
      </c>
      <c r="W545" s="120">
        <f t="shared" si="172"/>
        <v>0</v>
      </c>
      <c r="X545" s="120">
        <f t="shared" si="173"/>
        <v>0</v>
      </c>
    </row>
    <row r="546" spans="1:24" s="65" customFormat="1" ht="12.75" customHeight="1">
      <c r="A546" s="109" t="s">
        <v>1075</v>
      </c>
      <c r="B546" s="97" t="s">
        <v>116</v>
      </c>
      <c r="C546" s="122">
        <v>0</v>
      </c>
      <c r="D546" s="122">
        <v>0</v>
      </c>
      <c r="E546" s="122">
        <v>0</v>
      </c>
      <c r="F546" s="122">
        <v>0</v>
      </c>
      <c r="G546" s="122">
        <v>0</v>
      </c>
      <c r="H546" s="122">
        <v>0</v>
      </c>
      <c r="I546" s="122">
        <v>63551</v>
      </c>
      <c r="J546" s="120">
        <f t="shared" si="165"/>
        <v>63551</v>
      </c>
      <c r="K546" s="122">
        <v>0</v>
      </c>
      <c r="L546" s="122">
        <v>0</v>
      </c>
      <c r="M546" s="122">
        <v>0</v>
      </c>
      <c r="N546" s="122">
        <v>0</v>
      </c>
      <c r="O546" s="122">
        <v>0</v>
      </c>
      <c r="P546" s="122">
        <v>0</v>
      </c>
      <c r="Q546" s="120">
        <f t="shared" si="166"/>
        <v>63551</v>
      </c>
      <c r="R546" s="138">
        <f t="shared" si="167"/>
        <v>0</v>
      </c>
      <c r="S546" s="120">
        <f t="shared" si="168"/>
        <v>63551</v>
      </c>
      <c r="T546" s="120">
        <f t="shared" si="169"/>
        <v>0</v>
      </c>
      <c r="U546" s="120">
        <f t="shared" si="170"/>
        <v>0</v>
      </c>
      <c r="V546" s="120">
        <f t="shared" si="171"/>
        <v>63551</v>
      </c>
      <c r="W546" s="120">
        <f t="shared" si="172"/>
        <v>0</v>
      </c>
      <c r="X546" s="120">
        <f t="shared" si="173"/>
        <v>0</v>
      </c>
    </row>
    <row r="547" spans="1:24" s="65" customFormat="1" ht="12.75" customHeight="1">
      <c r="A547" s="109" t="s">
        <v>703</v>
      </c>
      <c r="B547" s="97" t="s">
        <v>1784</v>
      </c>
      <c r="C547" s="122">
        <v>0</v>
      </c>
      <c r="D547" s="122">
        <v>0</v>
      </c>
      <c r="E547" s="122">
        <v>0</v>
      </c>
      <c r="F547" s="122">
        <v>0</v>
      </c>
      <c r="G547" s="122">
        <v>0</v>
      </c>
      <c r="H547" s="122">
        <v>0</v>
      </c>
      <c r="I547" s="122">
        <v>0</v>
      </c>
      <c r="J547" s="120">
        <f t="shared" si="165"/>
        <v>0</v>
      </c>
      <c r="K547" s="122">
        <v>0</v>
      </c>
      <c r="L547" s="122">
        <v>139295.9</v>
      </c>
      <c r="M547" s="122">
        <v>0.08</v>
      </c>
      <c r="N547" s="122">
        <v>20200000</v>
      </c>
      <c r="O547" s="122">
        <v>2539872.0799999996</v>
      </c>
      <c r="P547" s="122">
        <v>25977511.23</v>
      </c>
      <c r="Q547" s="120">
        <f t="shared" si="166"/>
        <v>48856679.289999999</v>
      </c>
      <c r="R547" s="138">
        <f t="shared" si="167"/>
        <v>0</v>
      </c>
      <c r="S547" s="120">
        <f t="shared" si="168"/>
        <v>72648324.420000002</v>
      </c>
      <c r="T547" s="120">
        <f t="shared" si="169"/>
        <v>45015111.960000001</v>
      </c>
      <c r="U547" s="120">
        <f t="shared" si="170"/>
        <v>68806757.090000004</v>
      </c>
      <c r="V547" s="120">
        <f t="shared" si="171"/>
        <v>48856679.289999999</v>
      </c>
      <c r="W547" s="120">
        <f t="shared" si="172"/>
        <v>48856679.289999999</v>
      </c>
      <c r="X547" s="120">
        <f t="shared" si="173"/>
        <v>-23791645.129999999</v>
      </c>
    </row>
    <row r="548" spans="1:24" s="65" customFormat="1" ht="12.75" customHeight="1">
      <c r="A548" s="109" t="s">
        <v>704</v>
      </c>
      <c r="B548" s="97" t="s">
        <v>1785</v>
      </c>
      <c r="C548" s="122">
        <v>0</v>
      </c>
      <c r="D548" s="122">
        <v>0</v>
      </c>
      <c r="E548" s="122">
        <v>0</v>
      </c>
      <c r="F548" s="122">
        <v>0</v>
      </c>
      <c r="G548" s="122">
        <v>0</v>
      </c>
      <c r="H548" s="122">
        <v>0</v>
      </c>
      <c r="I548" s="122">
        <v>0</v>
      </c>
      <c r="J548" s="120">
        <f t="shared" si="165"/>
        <v>0</v>
      </c>
      <c r="K548" s="122">
        <v>0</v>
      </c>
      <c r="L548" s="122">
        <v>0</v>
      </c>
      <c r="M548" s="122">
        <v>0</v>
      </c>
      <c r="N548" s="122">
        <v>0</v>
      </c>
      <c r="O548" s="122">
        <v>0</v>
      </c>
      <c r="P548" s="122">
        <v>0</v>
      </c>
      <c r="Q548" s="120">
        <f t="shared" si="166"/>
        <v>0</v>
      </c>
      <c r="R548" s="138">
        <f t="shared" si="167"/>
        <v>0</v>
      </c>
      <c r="S548" s="120">
        <f t="shared" si="168"/>
        <v>45588</v>
      </c>
      <c r="T548" s="120">
        <f t="shared" si="169"/>
        <v>0</v>
      </c>
      <c r="U548" s="120">
        <f t="shared" si="170"/>
        <v>45588</v>
      </c>
      <c r="V548" s="120">
        <f t="shared" si="171"/>
        <v>0</v>
      </c>
      <c r="W548" s="120">
        <f t="shared" si="172"/>
        <v>0</v>
      </c>
      <c r="X548" s="120">
        <f t="shared" si="173"/>
        <v>-45588</v>
      </c>
    </row>
    <row r="549" spans="1:24" ht="23.25">
      <c r="A549" s="55" t="s">
        <v>3307</v>
      </c>
      <c r="B549" s="55"/>
      <c r="C549" s="8"/>
      <c r="D549" s="8"/>
      <c r="E549" s="8"/>
      <c r="F549" s="8"/>
      <c r="G549" s="8"/>
      <c r="H549" s="8"/>
      <c r="I549" s="8"/>
      <c r="J549" s="126"/>
      <c r="K549" s="126"/>
      <c r="L549" s="126"/>
      <c r="M549" s="126"/>
      <c r="N549" s="126"/>
      <c r="O549" s="126"/>
      <c r="P549" s="126"/>
      <c r="Q549" s="8"/>
      <c r="R549" s="5"/>
      <c r="S549" s="4"/>
      <c r="T549" s="4"/>
      <c r="U549" s="127"/>
      <c r="V549" s="128"/>
      <c r="W549" s="128"/>
      <c r="X549" s="4"/>
    </row>
    <row r="550" spans="1:24" ht="44.1" customHeight="1">
      <c r="A550" s="99" t="s">
        <v>3302</v>
      </c>
      <c r="B550" s="56" t="s">
        <v>3966</v>
      </c>
      <c r="C550" s="98" t="s">
        <v>3627</v>
      </c>
      <c r="D550" s="98" t="s">
        <v>3628</v>
      </c>
      <c r="E550" s="98" t="s">
        <v>3629</v>
      </c>
      <c r="F550" s="98" t="s">
        <v>3630</v>
      </c>
      <c r="G550" s="98" t="s">
        <v>3631</v>
      </c>
      <c r="H550" s="98" t="s">
        <v>3632</v>
      </c>
      <c r="I550" s="98" t="s">
        <v>3633</v>
      </c>
      <c r="J550" s="57" t="s">
        <v>343</v>
      </c>
      <c r="K550" s="98" t="s">
        <v>3303</v>
      </c>
      <c r="L550" s="98" t="s">
        <v>3304</v>
      </c>
      <c r="M550" s="98" t="s">
        <v>3305</v>
      </c>
      <c r="N550" s="98" t="s">
        <v>3316</v>
      </c>
      <c r="O550" s="113" t="s">
        <v>4574</v>
      </c>
      <c r="P550" s="113" t="s">
        <v>6433</v>
      </c>
      <c r="Q550" s="58" t="s">
        <v>3357</v>
      </c>
      <c r="R550" s="60" t="s">
        <v>697</v>
      </c>
      <c r="S550" s="112" t="s">
        <v>4949</v>
      </c>
      <c r="T550" s="112" t="s">
        <v>6434</v>
      </c>
      <c r="U550" s="112" t="s">
        <v>6435</v>
      </c>
      <c r="V550" s="112" t="s">
        <v>6436</v>
      </c>
      <c r="W550" s="112" t="s">
        <v>5138</v>
      </c>
      <c r="X550" s="59" t="s">
        <v>6437</v>
      </c>
    </row>
    <row r="551" spans="1:24" s="65" customFormat="1" ht="12.75" customHeight="1">
      <c r="A551" s="109" t="s">
        <v>6215</v>
      </c>
      <c r="B551" s="97" t="s">
        <v>6306</v>
      </c>
      <c r="C551" s="122">
        <v>0</v>
      </c>
      <c r="D551" s="122">
        <v>0</v>
      </c>
      <c r="E551" s="122">
        <v>0</v>
      </c>
      <c r="F551" s="122">
        <v>0</v>
      </c>
      <c r="G551" s="122">
        <v>0</v>
      </c>
      <c r="H551" s="122">
        <v>0</v>
      </c>
      <c r="I551" s="122">
        <v>0</v>
      </c>
      <c r="J551" s="120">
        <f t="shared" si="165"/>
        <v>0</v>
      </c>
      <c r="K551" s="122">
        <v>0</v>
      </c>
      <c r="L551" s="122">
        <v>0</v>
      </c>
      <c r="M551" s="122">
        <v>0</v>
      </c>
      <c r="N551" s="122">
        <v>0</v>
      </c>
      <c r="O551" s="122">
        <v>0</v>
      </c>
      <c r="P551" s="122">
        <v>12697.36</v>
      </c>
      <c r="Q551" s="120">
        <f t="shared" si="166"/>
        <v>12697.36</v>
      </c>
      <c r="R551" s="138">
        <f t="shared" si="167"/>
        <v>0</v>
      </c>
      <c r="S551" s="120">
        <f t="shared" si="168"/>
        <v>0</v>
      </c>
      <c r="T551" s="120">
        <f t="shared" si="169"/>
        <v>12697.36</v>
      </c>
      <c r="U551" s="120">
        <f t="shared" si="170"/>
        <v>0</v>
      </c>
      <c r="V551" s="120">
        <f t="shared" si="171"/>
        <v>12697.36</v>
      </c>
      <c r="W551" s="120">
        <f t="shared" si="172"/>
        <v>12697.36</v>
      </c>
      <c r="X551" s="120">
        <f t="shared" si="173"/>
        <v>12697.36</v>
      </c>
    </row>
    <row r="552" spans="1:24" s="65" customFormat="1" ht="12.75" customHeight="1">
      <c r="A552" s="109" t="s">
        <v>6217</v>
      </c>
      <c r="B552" s="97" t="s">
        <v>6307</v>
      </c>
      <c r="C552" s="122">
        <v>0</v>
      </c>
      <c r="D552" s="122">
        <v>0</v>
      </c>
      <c r="E552" s="122">
        <v>0</v>
      </c>
      <c r="F552" s="122">
        <v>0</v>
      </c>
      <c r="G552" s="122">
        <v>0</v>
      </c>
      <c r="H552" s="122">
        <v>0</v>
      </c>
      <c r="I552" s="122">
        <v>0</v>
      </c>
      <c r="J552" s="120">
        <f t="shared" si="165"/>
        <v>0</v>
      </c>
      <c r="K552" s="122">
        <v>0</v>
      </c>
      <c r="L552" s="122">
        <v>0</v>
      </c>
      <c r="M552" s="122">
        <v>0</v>
      </c>
      <c r="N552" s="122">
        <v>0</v>
      </c>
      <c r="O552" s="122">
        <v>0</v>
      </c>
      <c r="P552" s="122">
        <v>0</v>
      </c>
      <c r="Q552" s="120">
        <f t="shared" si="166"/>
        <v>0</v>
      </c>
      <c r="R552" s="138">
        <f t="shared" si="167"/>
        <v>0</v>
      </c>
      <c r="S552" s="120">
        <f t="shared" si="168"/>
        <v>0</v>
      </c>
      <c r="T552" s="120">
        <f t="shared" si="169"/>
        <v>15000</v>
      </c>
      <c r="U552" s="120">
        <f t="shared" si="170"/>
        <v>15000</v>
      </c>
      <c r="V552" s="120">
        <f t="shared" si="171"/>
        <v>0</v>
      </c>
      <c r="W552" s="120">
        <f t="shared" si="172"/>
        <v>0</v>
      </c>
      <c r="X552" s="120">
        <f t="shared" si="173"/>
        <v>0</v>
      </c>
    </row>
    <row r="553" spans="1:24" s="65" customFormat="1" ht="12.75" customHeight="1">
      <c r="A553" s="109" t="s">
        <v>1077</v>
      </c>
      <c r="B553" s="97" t="s">
        <v>298</v>
      </c>
      <c r="C553" s="122">
        <v>0</v>
      </c>
      <c r="D553" s="122">
        <v>0</v>
      </c>
      <c r="E553" s="122">
        <v>0</v>
      </c>
      <c r="F553" s="122">
        <v>0</v>
      </c>
      <c r="G553" s="122">
        <v>0</v>
      </c>
      <c r="H553" s="122">
        <v>0</v>
      </c>
      <c r="I553" s="122">
        <v>0</v>
      </c>
      <c r="J553" s="120">
        <f t="shared" si="165"/>
        <v>0</v>
      </c>
      <c r="K553" s="122">
        <v>0</v>
      </c>
      <c r="L553" s="122">
        <v>0</v>
      </c>
      <c r="M553" s="122">
        <v>47372372.210000001</v>
      </c>
      <c r="N553" s="122">
        <v>64797466.520000003</v>
      </c>
      <c r="O553" s="122">
        <v>21418070.829999998</v>
      </c>
      <c r="P553" s="122">
        <v>0</v>
      </c>
      <c r="Q553" s="120">
        <f t="shared" si="166"/>
        <v>133587909.56</v>
      </c>
      <c r="R553" s="138">
        <f t="shared" si="167"/>
        <v>0</v>
      </c>
      <c r="S553" s="120">
        <f t="shared" si="168"/>
        <v>178587909.56</v>
      </c>
      <c r="T553" s="120">
        <f t="shared" si="169"/>
        <v>0</v>
      </c>
      <c r="U553" s="120">
        <f t="shared" si="170"/>
        <v>45000000</v>
      </c>
      <c r="V553" s="120">
        <f t="shared" si="171"/>
        <v>133587909.56</v>
      </c>
      <c r="W553" s="120">
        <f t="shared" si="172"/>
        <v>133587909.56</v>
      </c>
      <c r="X553" s="120">
        <f t="shared" si="173"/>
        <v>-45000000</v>
      </c>
    </row>
    <row r="554" spans="1:24" s="65" customFormat="1" ht="12.75" customHeight="1">
      <c r="A554" s="109" t="s">
        <v>705</v>
      </c>
      <c r="B554" s="97" t="s">
        <v>1786</v>
      </c>
      <c r="C554" s="122">
        <v>0</v>
      </c>
      <c r="D554" s="122">
        <v>0</v>
      </c>
      <c r="E554" s="122">
        <v>0</v>
      </c>
      <c r="F554" s="122">
        <v>0</v>
      </c>
      <c r="G554" s="122">
        <v>0</v>
      </c>
      <c r="H554" s="122">
        <v>0</v>
      </c>
      <c r="I554" s="122">
        <v>0</v>
      </c>
      <c r="J554" s="120">
        <f t="shared" si="165"/>
        <v>0</v>
      </c>
      <c r="K554" s="122">
        <v>0</v>
      </c>
      <c r="L554" s="122">
        <v>0.01</v>
      </c>
      <c r="M554" s="122">
        <v>0</v>
      </c>
      <c r="N554" s="122">
        <v>0</v>
      </c>
      <c r="O554" s="122">
        <v>83272.570000000007</v>
      </c>
      <c r="P554" s="122">
        <v>46044272.870000005</v>
      </c>
      <c r="Q554" s="120">
        <f t="shared" si="166"/>
        <v>46127545.450000003</v>
      </c>
      <c r="R554" s="138">
        <f t="shared" si="167"/>
        <v>0</v>
      </c>
      <c r="S554" s="120">
        <f t="shared" si="168"/>
        <v>93326671.209999993</v>
      </c>
      <c r="T554" s="120">
        <f t="shared" si="169"/>
        <v>88980749.519999996</v>
      </c>
      <c r="U554" s="120">
        <f t="shared" si="170"/>
        <v>136179875.28</v>
      </c>
      <c r="V554" s="120">
        <f t="shared" si="171"/>
        <v>46127545.450000003</v>
      </c>
      <c r="W554" s="120">
        <f t="shared" si="172"/>
        <v>46127545.450000003</v>
      </c>
      <c r="X554" s="120">
        <f t="shared" si="173"/>
        <v>-47199125.759999998</v>
      </c>
    </row>
    <row r="555" spans="1:24" s="65" customFormat="1" ht="12.75" customHeight="1">
      <c r="A555" s="109" t="s">
        <v>706</v>
      </c>
      <c r="B555" s="97" t="s">
        <v>707</v>
      </c>
      <c r="C555" s="122">
        <v>0</v>
      </c>
      <c r="D555" s="122">
        <v>0</v>
      </c>
      <c r="E555" s="122">
        <v>0</v>
      </c>
      <c r="F555" s="122">
        <v>0</v>
      </c>
      <c r="G555" s="122">
        <v>0</v>
      </c>
      <c r="H555" s="122">
        <v>0</v>
      </c>
      <c r="I555" s="122">
        <v>0</v>
      </c>
      <c r="J555" s="120">
        <f t="shared" si="165"/>
        <v>0</v>
      </c>
      <c r="K555" s="122">
        <v>0</v>
      </c>
      <c r="L555" s="122">
        <v>0</v>
      </c>
      <c r="M555" s="122">
        <v>6854.4400000000005</v>
      </c>
      <c r="N555" s="122">
        <v>0</v>
      </c>
      <c r="O555" s="122">
        <v>0</v>
      </c>
      <c r="P555" s="122">
        <v>0</v>
      </c>
      <c r="Q555" s="120">
        <f t="shared" si="166"/>
        <v>6854.4400000000005</v>
      </c>
      <c r="R555" s="138">
        <f t="shared" si="167"/>
        <v>0</v>
      </c>
      <c r="S555" s="120">
        <f t="shared" si="168"/>
        <v>6854.44</v>
      </c>
      <c r="T555" s="120">
        <f t="shared" si="169"/>
        <v>0</v>
      </c>
      <c r="U555" s="120">
        <f t="shared" si="170"/>
        <v>0</v>
      </c>
      <c r="V555" s="120">
        <f t="shared" si="171"/>
        <v>6854.44</v>
      </c>
      <c r="W555" s="120">
        <f t="shared" si="172"/>
        <v>6854.4400000000005</v>
      </c>
      <c r="X555" s="120">
        <f t="shared" si="173"/>
        <v>0</v>
      </c>
    </row>
    <row r="556" spans="1:24" s="65" customFormat="1" ht="12.75" customHeight="1">
      <c r="A556" s="109" t="s">
        <v>1078</v>
      </c>
      <c r="B556" s="97" t="s">
        <v>299</v>
      </c>
      <c r="C556" s="122">
        <v>0</v>
      </c>
      <c r="D556" s="122">
        <v>0</v>
      </c>
      <c r="E556" s="122">
        <v>0</v>
      </c>
      <c r="F556" s="122">
        <v>0</v>
      </c>
      <c r="G556" s="122">
        <v>0</v>
      </c>
      <c r="H556" s="122">
        <v>0</v>
      </c>
      <c r="I556" s="122">
        <v>0</v>
      </c>
      <c r="J556" s="120">
        <f t="shared" si="165"/>
        <v>0</v>
      </c>
      <c r="K556" s="122">
        <v>0</v>
      </c>
      <c r="L556" s="122">
        <v>0</v>
      </c>
      <c r="M556" s="122">
        <v>0</v>
      </c>
      <c r="N556" s="122">
        <v>0</v>
      </c>
      <c r="O556" s="122">
        <v>102299.1</v>
      </c>
      <c r="P556" s="122">
        <v>0</v>
      </c>
      <c r="Q556" s="120">
        <f t="shared" si="166"/>
        <v>102299.1</v>
      </c>
      <c r="R556" s="138">
        <f t="shared" si="167"/>
        <v>0</v>
      </c>
      <c r="S556" s="120">
        <f t="shared" si="168"/>
        <v>210299.1</v>
      </c>
      <c r="T556" s="120">
        <f t="shared" si="169"/>
        <v>0</v>
      </c>
      <c r="U556" s="120">
        <f t="shared" si="170"/>
        <v>108000</v>
      </c>
      <c r="V556" s="120">
        <f t="shared" si="171"/>
        <v>102299.1</v>
      </c>
      <c r="W556" s="120">
        <f t="shared" si="172"/>
        <v>102299.1</v>
      </c>
      <c r="X556" s="120">
        <f t="shared" si="173"/>
        <v>-108000</v>
      </c>
    </row>
    <row r="557" spans="1:24" s="65" customFormat="1" ht="12.75" customHeight="1">
      <c r="A557" s="109" t="s">
        <v>1853</v>
      </c>
      <c r="B557" s="97" t="s">
        <v>1854</v>
      </c>
      <c r="C557" s="122">
        <v>0</v>
      </c>
      <c r="D557" s="122">
        <v>0</v>
      </c>
      <c r="E557" s="122">
        <v>0</v>
      </c>
      <c r="F557" s="122">
        <v>0</v>
      </c>
      <c r="G557" s="122">
        <v>0</v>
      </c>
      <c r="H557" s="122">
        <v>0</v>
      </c>
      <c r="I557" s="122">
        <v>0</v>
      </c>
      <c r="J557" s="120">
        <f t="shared" si="165"/>
        <v>0</v>
      </c>
      <c r="K557" s="122">
        <v>0</v>
      </c>
      <c r="L557" s="122">
        <v>0</v>
      </c>
      <c r="M557" s="122">
        <v>0</v>
      </c>
      <c r="N557" s="122">
        <v>0</v>
      </c>
      <c r="O557" s="122">
        <v>0</v>
      </c>
      <c r="P557" s="122">
        <v>0</v>
      </c>
      <c r="Q557" s="120">
        <f t="shared" si="166"/>
        <v>0</v>
      </c>
      <c r="R557" s="138">
        <f t="shared" si="167"/>
        <v>0</v>
      </c>
      <c r="S557" s="120">
        <f t="shared" si="168"/>
        <v>12212.71</v>
      </c>
      <c r="T557" s="120">
        <f t="shared" si="169"/>
        <v>0</v>
      </c>
      <c r="U557" s="120">
        <f t="shared" si="170"/>
        <v>12212.71</v>
      </c>
      <c r="V557" s="120">
        <f t="shared" si="171"/>
        <v>0</v>
      </c>
      <c r="W557" s="120">
        <f t="shared" si="172"/>
        <v>0</v>
      </c>
      <c r="X557" s="120">
        <f t="shared" si="173"/>
        <v>-12212.71</v>
      </c>
    </row>
    <row r="558" spans="1:24" s="65" customFormat="1" ht="12.75" customHeight="1">
      <c r="A558" s="109" t="s">
        <v>5016</v>
      </c>
      <c r="B558" s="97" t="s">
        <v>5086</v>
      </c>
      <c r="C558" s="122">
        <v>0</v>
      </c>
      <c r="D558" s="122">
        <v>0</v>
      </c>
      <c r="E558" s="122">
        <v>0</v>
      </c>
      <c r="F558" s="122">
        <v>0</v>
      </c>
      <c r="G558" s="122">
        <v>0</v>
      </c>
      <c r="H558" s="122">
        <v>0</v>
      </c>
      <c r="I558" s="122">
        <v>0</v>
      </c>
      <c r="J558" s="120">
        <f t="shared" si="165"/>
        <v>0</v>
      </c>
      <c r="K558" s="122">
        <v>0</v>
      </c>
      <c r="L558" s="122">
        <v>0</v>
      </c>
      <c r="M558" s="122">
        <v>0</v>
      </c>
      <c r="N558" s="122">
        <v>0</v>
      </c>
      <c r="O558" s="122">
        <v>0</v>
      </c>
      <c r="P558" s="122">
        <v>0</v>
      </c>
      <c r="Q558" s="120">
        <f t="shared" si="166"/>
        <v>0</v>
      </c>
      <c r="R558" s="138">
        <f t="shared" si="167"/>
        <v>0</v>
      </c>
      <c r="S558" s="120">
        <f t="shared" si="168"/>
        <v>0</v>
      </c>
      <c r="T558" s="120">
        <f t="shared" si="169"/>
        <v>143733.35999999999</v>
      </c>
      <c r="U558" s="120">
        <f t="shared" si="170"/>
        <v>143733.35999999999</v>
      </c>
      <c r="V558" s="120">
        <f t="shared" si="171"/>
        <v>0</v>
      </c>
      <c r="W558" s="120">
        <f t="shared" si="172"/>
        <v>0</v>
      </c>
      <c r="X558" s="120">
        <f t="shared" si="173"/>
        <v>0</v>
      </c>
    </row>
    <row r="559" spans="1:24" s="65" customFormat="1" ht="12.75" customHeight="1">
      <c r="A559" s="109" t="s">
        <v>1079</v>
      </c>
      <c r="B559" s="97" t="s">
        <v>297</v>
      </c>
      <c r="C559" s="122">
        <v>0</v>
      </c>
      <c r="D559" s="122">
        <v>0</v>
      </c>
      <c r="E559" s="122">
        <v>0</v>
      </c>
      <c r="F559" s="122">
        <v>0</v>
      </c>
      <c r="G559" s="122">
        <v>0</v>
      </c>
      <c r="H559" s="122">
        <v>0</v>
      </c>
      <c r="I559" s="122">
        <v>0</v>
      </c>
      <c r="J559" s="120">
        <f t="shared" si="165"/>
        <v>0</v>
      </c>
      <c r="K559" s="122">
        <v>0</v>
      </c>
      <c r="L559" s="122">
        <v>303399.13</v>
      </c>
      <c r="M559" s="122">
        <v>3017352.39</v>
      </c>
      <c r="N559" s="122">
        <v>1397402.8000000003</v>
      </c>
      <c r="O559" s="122">
        <v>2621400.9899999998</v>
      </c>
      <c r="P559" s="122">
        <v>1633101.459999999</v>
      </c>
      <c r="Q559" s="120">
        <f t="shared" si="166"/>
        <v>8972656.7699999996</v>
      </c>
      <c r="R559" s="138">
        <f t="shared" si="167"/>
        <v>0</v>
      </c>
      <c r="S559" s="120">
        <f t="shared" si="168"/>
        <v>8328856.1500000004</v>
      </c>
      <c r="T559" s="120">
        <f t="shared" si="169"/>
        <v>1664598.03</v>
      </c>
      <c r="U559" s="120">
        <f t="shared" si="170"/>
        <v>1020797.41</v>
      </c>
      <c r="V559" s="120">
        <f t="shared" si="171"/>
        <v>8972656.7699999996</v>
      </c>
      <c r="W559" s="120">
        <f t="shared" si="172"/>
        <v>8972656.7699999996</v>
      </c>
      <c r="X559" s="120">
        <f t="shared" si="173"/>
        <v>643800.62</v>
      </c>
    </row>
    <row r="560" spans="1:24" s="65" customFormat="1" ht="12.75" customHeight="1">
      <c r="A560" s="109" t="s">
        <v>708</v>
      </c>
      <c r="B560" s="97" t="s">
        <v>1787</v>
      </c>
      <c r="C560" s="122">
        <v>0</v>
      </c>
      <c r="D560" s="122">
        <v>0</v>
      </c>
      <c r="E560" s="122">
        <v>0</v>
      </c>
      <c r="F560" s="122">
        <v>0</v>
      </c>
      <c r="G560" s="122">
        <v>0</v>
      </c>
      <c r="H560" s="122">
        <v>0</v>
      </c>
      <c r="I560" s="122">
        <v>0</v>
      </c>
      <c r="J560" s="120">
        <f t="shared" si="165"/>
        <v>0</v>
      </c>
      <c r="K560" s="122">
        <v>0</v>
      </c>
      <c r="L560" s="122">
        <v>0</v>
      </c>
      <c r="M560" s="122">
        <v>0</v>
      </c>
      <c r="N560" s="122">
        <v>0</v>
      </c>
      <c r="O560" s="122">
        <v>16060.62</v>
      </c>
      <c r="P560" s="122">
        <v>0</v>
      </c>
      <c r="Q560" s="120">
        <f t="shared" si="166"/>
        <v>16060.62</v>
      </c>
      <c r="R560" s="138">
        <f t="shared" si="167"/>
        <v>0</v>
      </c>
      <c r="S560" s="120">
        <f t="shared" si="168"/>
        <v>16060.62</v>
      </c>
      <c r="T560" s="120">
        <f t="shared" si="169"/>
        <v>0</v>
      </c>
      <c r="U560" s="120">
        <f t="shared" si="170"/>
        <v>0</v>
      </c>
      <c r="V560" s="120">
        <f t="shared" si="171"/>
        <v>16060.62</v>
      </c>
      <c r="W560" s="120">
        <f t="shared" si="172"/>
        <v>16060.62</v>
      </c>
      <c r="X560" s="120">
        <f t="shared" si="173"/>
        <v>0</v>
      </c>
    </row>
    <row r="561" spans="1:24" s="65" customFormat="1" ht="12.75" customHeight="1">
      <c r="A561" s="109" t="s">
        <v>709</v>
      </c>
      <c r="B561" s="97" t="s">
        <v>1788</v>
      </c>
      <c r="C561" s="122">
        <v>0</v>
      </c>
      <c r="D561" s="122">
        <v>0</v>
      </c>
      <c r="E561" s="122">
        <v>0</v>
      </c>
      <c r="F561" s="122">
        <v>0</v>
      </c>
      <c r="G561" s="122">
        <v>0</v>
      </c>
      <c r="H561" s="122">
        <v>0</v>
      </c>
      <c r="I561" s="122">
        <v>0</v>
      </c>
      <c r="J561" s="120">
        <f t="shared" si="165"/>
        <v>0</v>
      </c>
      <c r="K561" s="122">
        <v>0</v>
      </c>
      <c r="L561" s="122">
        <v>0</v>
      </c>
      <c r="M561" s="122">
        <v>0</v>
      </c>
      <c r="N561" s="122">
        <v>0</v>
      </c>
      <c r="O561" s="122">
        <v>6839.98</v>
      </c>
      <c r="P561" s="122">
        <v>0</v>
      </c>
      <c r="Q561" s="120">
        <f t="shared" si="166"/>
        <v>6839.98</v>
      </c>
      <c r="R561" s="138">
        <f t="shared" si="167"/>
        <v>0</v>
      </c>
      <c r="S561" s="120">
        <f t="shared" si="168"/>
        <v>6839.98</v>
      </c>
      <c r="T561" s="120">
        <f t="shared" si="169"/>
        <v>0</v>
      </c>
      <c r="U561" s="120">
        <f t="shared" si="170"/>
        <v>0</v>
      </c>
      <c r="V561" s="120">
        <f t="shared" si="171"/>
        <v>6839.98</v>
      </c>
      <c r="W561" s="120">
        <f t="shared" si="172"/>
        <v>6839.98</v>
      </c>
      <c r="X561" s="120">
        <f t="shared" si="173"/>
        <v>0</v>
      </c>
    </row>
    <row r="562" spans="1:24" s="65" customFormat="1" ht="12.75" customHeight="1">
      <c r="A562" s="109" t="s">
        <v>1080</v>
      </c>
      <c r="B562" s="97" t="s">
        <v>629</v>
      </c>
      <c r="C562" s="122">
        <v>0</v>
      </c>
      <c r="D562" s="122">
        <v>0</v>
      </c>
      <c r="E562" s="122">
        <v>0</v>
      </c>
      <c r="F562" s="122">
        <v>0</v>
      </c>
      <c r="G562" s="122">
        <v>0</v>
      </c>
      <c r="H562" s="122">
        <v>0</v>
      </c>
      <c r="I562" s="122">
        <v>0</v>
      </c>
      <c r="J562" s="120">
        <f t="shared" si="165"/>
        <v>0</v>
      </c>
      <c r="K562" s="122">
        <v>0</v>
      </c>
      <c r="L562" s="122">
        <v>293940.64</v>
      </c>
      <c r="M562" s="122">
        <v>0</v>
      </c>
      <c r="N562" s="122">
        <v>0</v>
      </c>
      <c r="O562" s="122">
        <v>0</v>
      </c>
      <c r="P562" s="122">
        <v>0</v>
      </c>
      <c r="Q562" s="120">
        <f t="shared" si="166"/>
        <v>293940.64</v>
      </c>
      <c r="R562" s="138">
        <f t="shared" si="167"/>
        <v>0</v>
      </c>
      <c r="S562" s="120">
        <f t="shared" si="168"/>
        <v>293940.64</v>
      </c>
      <c r="T562" s="120">
        <f t="shared" si="169"/>
        <v>0</v>
      </c>
      <c r="U562" s="120">
        <f t="shared" si="170"/>
        <v>0</v>
      </c>
      <c r="V562" s="120">
        <f t="shared" si="171"/>
        <v>293940.64</v>
      </c>
      <c r="W562" s="120">
        <f t="shared" si="172"/>
        <v>293940.64</v>
      </c>
      <c r="X562" s="120">
        <f t="shared" si="173"/>
        <v>0</v>
      </c>
    </row>
    <row r="563" spans="1:24" s="65" customFormat="1" ht="12.75" customHeight="1">
      <c r="A563" s="109" t="s">
        <v>4176</v>
      </c>
      <c r="B563" s="47" t="s">
        <v>4177</v>
      </c>
      <c r="C563" s="122">
        <v>0</v>
      </c>
      <c r="D563" s="122">
        <v>0</v>
      </c>
      <c r="E563" s="122">
        <v>0</v>
      </c>
      <c r="F563" s="122">
        <v>0</v>
      </c>
      <c r="G563" s="122">
        <v>0</v>
      </c>
      <c r="H563" s="122">
        <v>0</v>
      </c>
      <c r="I563" s="122">
        <v>0</v>
      </c>
      <c r="J563" s="120">
        <f t="shared" si="165"/>
        <v>0</v>
      </c>
      <c r="K563" s="122">
        <v>0</v>
      </c>
      <c r="L563" s="122">
        <v>0</v>
      </c>
      <c r="M563" s="122">
        <v>0</v>
      </c>
      <c r="N563" s="122">
        <v>0</v>
      </c>
      <c r="O563" s="122">
        <v>0</v>
      </c>
      <c r="P563" s="122">
        <v>0</v>
      </c>
      <c r="Q563" s="120">
        <f t="shared" si="166"/>
        <v>0</v>
      </c>
      <c r="R563" s="138">
        <f t="shared" si="167"/>
        <v>0</v>
      </c>
      <c r="S563" s="120">
        <f t="shared" si="168"/>
        <v>14500</v>
      </c>
      <c r="T563" s="120">
        <f t="shared" si="169"/>
        <v>0</v>
      </c>
      <c r="U563" s="120">
        <f t="shared" si="170"/>
        <v>14500</v>
      </c>
      <c r="V563" s="120">
        <f t="shared" si="171"/>
        <v>0</v>
      </c>
      <c r="W563" s="120">
        <f t="shared" si="172"/>
        <v>0</v>
      </c>
      <c r="X563" s="120">
        <f t="shared" si="173"/>
        <v>-14500</v>
      </c>
    </row>
    <row r="564" spans="1:24" s="65" customFormat="1" ht="12.75" customHeight="1">
      <c r="A564" s="109" t="s">
        <v>1081</v>
      </c>
      <c r="B564" s="47" t="s">
        <v>646</v>
      </c>
      <c r="C564" s="122">
        <v>0</v>
      </c>
      <c r="D564" s="122">
        <v>0</v>
      </c>
      <c r="E564" s="122">
        <v>0</v>
      </c>
      <c r="F564" s="122">
        <v>0</v>
      </c>
      <c r="G564" s="122">
        <v>0</v>
      </c>
      <c r="H564" s="122">
        <v>0</v>
      </c>
      <c r="I564" s="122">
        <v>0</v>
      </c>
      <c r="J564" s="120">
        <f t="shared" si="165"/>
        <v>0</v>
      </c>
      <c r="K564" s="122">
        <v>0</v>
      </c>
      <c r="L564" s="122">
        <v>0</v>
      </c>
      <c r="M564" s="122">
        <v>50000</v>
      </c>
      <c r="N564" s="122">
        <v>0</v>
      </c>
      <c r="O564" s="122">
        <v>0</v>
      </c>
      <c r="P564" s="122">
        <v>0</v>
      </c>
      <c r="Q564" s="120">
        <f t="shared" si="166"/>
        <v>50000</v>
      </c>
      <c r="R564" s="138">
        <f t="shared" si="167"/>
        <v>0</v>
      </c>
      <c r="S564" s="120">
        <f t="shared" si="168"/>
        <v>50000</v>
      </c>
      <c r="T564" s="120">
        <f t="shared" si="169"/>
        <v>0</v>
      </c>
      <c r="U564" s="120">
        <f t="shared" si="170"/>
        <v>0</v>
      </c>
      <c r="V564" s="120">
        <f t="shared" si="171"/>
        <v>50000</v>
      </c>
      <c r="W564" s="120">
        <f t="shared" si="172"/>
        <v>50000</v>
      </c>
      <c r="X564" s="120">
        <f t="shared" si="173"/>
        <v>0</v>
      </c>
    </row>
    <row r="565" spans="1:24" s="65" customFormat="1" ht="12.75" customHeight="1">
      <c r="A565" s="109" t="s">
        <v>1082</v>
      </c>
      <c r="B565" s="47" t="s">
        <v>645</v>
      </c>
      <c r="C565" s="122">
        <v>0</v>
      </c>
      <c r="D565" s="122">
        <v>0</v>
      </c>
      <c r="E565" s="122">
        <v>0</v>
      </c>
      <c r="F565" s="122">
        <v>0</v>
      </c>
      <c r="G565" s="122">
        <v>0</v>
      </c>
      <c r="H565" s="122">
        <v>0</v>
      </c>
      <c r="I565" s="122">
        <v>0</v>
      </c>
      <c r="J565" s="120">
        <f t="shared" si="165"/>
        <v>0</v>
      </c>
      <c r="K565" s="122">
        <v>0</v>
      </c>
      <c r="L565" s="122">
        <v>0</v>
      </c>
      <c r="M565" s="122">
        <v>997.18</v>
      </c>
      <c r="N565" s="122">
        <v>1740.12</v>
      </c>
      <c r="O565" s="122">
        <v>0</v>
      </c>
      <c r="P565" s="122">
        <v>0</v>
      </c>
      <c r="Q565" s="120">
        <f t="shared" si="166"/>
        <v>2737.2999999999997</v>
      </c>
      <c r="R565" s="138">
        <f t="shared" si="167"/>
        <v>0</v>
      </c>
      <c r="S565" s="120">
        <f t="shared" si="168"/>
        <v>2737.3</v>
      </c>
      <c r="T565" s="120">
        <f t="shared" si="169"/>
        <v>0</v>
      </c>
      <c r="U565" s="120">
        <f t="shared" si="170"/>
        <v>0</v>
      </c>
      <c r="V565" s="120">
        <f t="shared" si="171"/>
        <v>2737.3</v>
      </c>
      <c r="W565" s="120">
        <f t="shared" si="172"/>
        <v>2737.2999999999997</v>
      </c>
      <c r="X565" s="120">
        <f t="shared" si="173"/>
        <v>0</v>
      </c>
    </row>
    <row r="566" spans="1:24" s="65" customFormat="1" ht="12.75" customHeight="1">
      <c r="A566" s="109" t="s">
        <v>2278</v>
      </c>
      <c r="B566" s="47" t="s">
        <v>2803</v>
      </c>
      <c r="C566" s="122">
        <v>0</v>
      </c>
      <c r="D566" s="122">
        <v>0</v>
      </c>
      <c r="E566" s="122">
        <v>0</v>
      </c>
      <c r="F566" s="122">
        <v>0</v>
      </c>
      <c r="G566" s="122">
        <v>0</v>
      </c>
      <c r="H566" s="122">
        <v>0</v>
      </c>
      <c r="I566" s="122">
        <v>0</v>
      </c>
      <c r="J566" s="120">
        <f t="shared" si="165"/>
        <v>0</v>
      </c>
      <c r="K566" s="122">
        <v>0</v>
      </c>
      <c r="L566" s="122">
        <v>0</v>
      </c>
      <c r="M566" s="122">
        <v>259521</v>
      </c>
      <c r="N566" s="122">
        <v>0</v>
      </c>
      <c r="O566" s="122">
        <v>0</v>
      </c>
      <c r="P566" s="122">
        <v>0</v>
      </c>
      <c r="Q566" s="120">
        <f t="shared" si="166"/>
        <v>259521</v>
      </c>
      <c r="R566" s="138">
        <f t="shared" si="167"/>
        <v>0</v>
      </c>
      <c r="S566" s="120">
        <f t="shared" si="168"/>
        <v>259521</v>
      </c>
      <c r="T566" s="120">
        <f t="shared" si="169"/>
        <v>0</v>
      </c>
      <c r="U566" s="120">
        <f t="shared" si="170"/>
        <v>0</v>
      </c>
      <c r="V566" s="120">
        <f t="shared" si="171"/>
        <v>259521</v>
      </c>
      <c r="W566" s="120">
        <f t="shared" si="172"/>
        <v>259521</v>
      </c>
      <c r="X566" s="120">
        <f t="shared" si="173"/>
        <v>0</v>
      </c>
    </row>
    <row r="567" spans="1:24" s="65" customFormat="1" ht="12.75" customHeight="1">
      <c r="A567" s="109" t="s">
        <v>4219</v>
      </c>
      <c r="B567" s="47" t="s">
        <v>4220</v>
      </c>
      <c r="C567" s="122">
        <v>0</v>
      </c>
      <c r="D567" s="122">
        <v>0</v>
      </c>
      <c r="E567" s="122">
        <v>0</v>
      </c>
      <c r="F567" s="122">
        <v>0</v>
      </c>
      <c r="G567" s="122">
        <v>0</v>
      </c>
      <c r="H567" s="122">
        <v>0</v>
      </c>
      <c r="I567" s="122">
        <v>0</v>
      </c>
      <c r="J567" s="120">
        <f t="shared" si="165"/>
        <v>0</v>
      </c>
      <c r="K567" s="122">
        <v>0</v>
      </c>
      <c r="L567" s="122">
        <v>0</v>
      </c>
      <c r="M567" s="122">
        <v>0</v>
      </c>
      <c r="N567" s="122">
        <v>0</v>
      </c>
      <c r="O567" s="122">
        <v>0</v>
      </c>
      <c r="P567" s="122">
        <v>442975</v>
      </c>
      <c r="Q567" s="120">
        <f t="shared" si="166"/>
        <v>442975</v>
      </c>
      <c r="R567" s="138">
        <f t="shared" si="167"/>
        <v>0</v>
      </c>
      <c r="S567" s="120">
        <f t="shared" si="168"/>
        <v>674716.32</v>
      </c>
      <c r="T567" s="120">
        <f t="shared" si="169"/>
        <v>1756211</v>
      </c>
      <c r="U567" s="120">
        <f t="shared" si="170"/>
        <v>1987952.32</v>
      </c>
      <c r="V567" s="120">
        <f t="shared" si="171"/>
        <v>442975</v>
      </c>
      <c r="W567" s="120">
        <f t="shared" si="172"/>
        <v>442975</v>
      </c>
      <c r="X567" s="120">
        <f t="shared" si="173"/>
        <v>-231741.32</v>
      </c>
    </row>
    <row r="568" spans="1:24" s="65" customFormat="1" ht="12.75" customHeight="1">
      <c r="A568" s="109" t="s">
        <v>3290</v>
      </c>
      <c r="B568" s="47" t="s">
        <v>3291</v>
      </c>
      <c r="C568" s="122">
        <v>0</v>
      </c>
      <c r="D568" s="122">
        <v>0</v>
      </c>
      <c r="E568" s="122">
        <v>0</v>
      </c>
      <c r="F568" s="122">
        <v>0</v>
      </c>
      <c r="G568" s="122">
        <v>0</v>
      </c>
      <c r="H568" s="122">
        <v>0</v>
      </c>
      <c r="I568" s="122">
        <v>0</v>
      </c>
      <c r="J568" s="120">
        <f t="shared" si="165"/>
        <v>0</v>
      </c>
      <c r="K568" s="122">
        <v>0</v>
      </c>
      <c r="L568" s="122">
        <v>0</v>
      </c>
      <c r="M568" s="122">
        <v>0</v>
      </c>
      <c r="N568" s="122">
        <v>0</v>
      </c>
      <c r="O568" s="122">
        <v>15114.91</v>
      </c>
      <c r="P568" s="122">
        <v>16993.91</v>
      </c>
      <c r="Q568" s="120">
        <f t="shared" si="166"/>
        <v>32108.82</v>
      </c>
      <c r="R568" s="138">
        <f t="shared" si="167"/>
        <v>0</v>
      </c>
      <c r="S568" s="120">
        <f t="shared" si="168"/>
        <v>42286.01</v>
      </c>
      <c r="T568" s="120">
        <f t="shared" si="169"/>
        <v>28183.27</v>
      </c>
      <c r="U568" s="120">
        <f t="shared" si="170"/>
        <v>38360.46</v>
      </c>
      <c r="V568" s="120">
        <f t="shared" si="171"/>
        <v>32108.82</v>
      </c>
      <c r="W568" s="120">
        <f t="shared" si="172"/>
        <v>32108.82</v>
      </c>
      <c r="X568" s="120">
        <f t="shared" si="173"/>
        <v>-10177.19</v>
      </c>
    </row>
    <row r="569" spans="1:24" s="65" customFormat="1" ht="12.75" customHeight="1">
      <c r="A569" s="109" t="s">
        <v>4626</v>
      </c>
      <c r="B569" s="47" t="s">
        <v>4627</v>
      </c>
      <c r="C569" s="122">
        <v>0</v>
      </c>
      <c r="D569" s="122">
        <v>0</v>
      </c>
      <c r="E569" s="122">
        <v>0</v>
      </c>
      <c r="F569" s="122">
        <v>0</v>
      </c>
      <c r="G569" s="122">
        <v>0</v>
      </c>
      <c r="H569" s="122">
        <v>0</v>
      </c>
      <c r="I569" s="122">
        <v>0</v>
      </c>
      <c r="J569" s="120">
        <f t="shared" si="165"/>
        <v>0</v>
      </c>
      <c r="K569" s="122">
        <v>0</v>
      </c>
      <c r="L569" s="122">
        <v>0</v>
      </c>
      <c r="M569" s="122">
        <v>0</v>
      </c>
      <c r="N569" s="122">
        <v>0</v>
      </c>
      <c r="O569" s="122">
        <v>0</v>
      </c>
      <c r="P569" s="122">
        <v>270170.67</v>
      </c>
      <c r="Q569" s="120">
        <f t="shared" si="166"/>
        <v>270170.67</v>
      </c>
      <c r="R569" s="138">
        <f t="shared" si="167"/>
        <v>0</v>
      </c>
      <c r="S569" s="120">
        <f t="shared" si="168"/>
        <v>360227.56</v>
      </c>
      <c r="T569" s="120">
        <f t="shared" si="169"/>
        <v>990625.79</v>
      </c>
      <c r="U569" s="120">
        <f t="shared" si="170"/>
        <v>1080682.68</v>
      </c>
      <c r="V569" s="120">
        <f t="shared" si="171"/>
        <v>270170.67</v>
      </c>
      <c r="W569" s="120">
        <f t="shared" si="172"/>
        <v>270170.67</v>
      </c>
      <c r="X569" s="120">
        <f t="shared" si="173"/>
        <v>-90056.89</v>
      </c>
    </row>
    <row r="570" spans="1:24" s="65" customFormat="1" ht="12.75" customHeight="1">
      <c r="A570" s="109" t="s">
        <v>4628</v>
      </c>
      <c r="B570" s="47" t="s">
        <v>4629</v>
      </c>
      <c r="C570" s="122">
        <v>0</v>
      </c>
      <c r="D570" s="122">
        <v>0</v>
      </c>
      <c r="E570" s="122">
        <v>0</v>
      </c>
      <c r="F570" s="122">
        <v>0</v>
      </c>
      <c r="G570" s="122">
        <v>0</v>
      </c>
      <c r="H570" s="122">
        <v>0</v>
      </c>
      <c r="I570" s="122">
        <v>0</v>
      </c>
      <c r="J570" s="120">
        <f t="shared" si="165"/>
        <v>0</v>
      </c>
      <c r="K570" s="122">
        <v>0</v>
      </c>
      <c r="L570" s="122">
        <v>0</v>
      </c>
      <c r="M570" s="122">
        <v>0</v>
      </c>
      <c r="N570" s="122">
        <v>0</v>
      </c>
      <c r="O570" s="122">
        <v>0</v>
      </c>
      <c r="P570" s="122">
        <v>0</v>
      </c>
      <c r="Q570" s="120">
        <f t="shared" si="166"/>
        <v>0</v>
      </c>
      <c r="R570" s="138">
        <f t="shared" si="167"/>
        <v>0</v>
      </c>
      <c r="S570" s="120">
        <f t="shared" si="168"/>
        <v>299788.08</v>
      </c>
      <c r="T570" s="120">
        <f t="shared" si="169"/>
        <v>639229.6</v>
      </c>
      <c r="U570" s="120">
        <f t="shared" si="170"/>
        <v>939017.68</v>
      </c>
      <c r="V570" s="120">
        <f t="shared" si="171"/>
        <v>0</v>
      </c>
      <c r="W570" s="120">
        <f t="shared" si="172"/>
        <v>0</v>
      </c>
      <c r="X570" s="120">
        <f t="shared" si="173"/>
        <v>-299788.08</v>
      </c>
    </row>
    <row r="571" spans="1:24" s="65" customFormat="1" ht="12.75" customHeight="1">
      <c r="A571" s="109" t="s">
        <v>5203</v>
      </c>
      <c r="B571" s="47" t="s">
        <v>5204</v>
      </c>
      <c r="C571" s="122">
        <v>0</v>
      </c>
      <c r="D571" s="122">
        <v>0</v>
      </c>
      <c r="E571" s="122">
        <v>0</v>
      </c>
      <c r="F571" s="122">
        <v>0</v>
      </c>
      <c r="G571" s="122">
        <v>0</v>
      </c>
      <c r="H571" s="122">
        <v>0</v>
      </c>
      <c r="I571" s="122">
        <v>0</v>
      </c>
      <c r="J571" s="120">
        <f t="shared" si="165"/>
        <v>0</v>
      </c>
      <c r="K571" s="122">
        <v>0</v>
      </c>
      <c r="L571" s="122">
        <v>0</v>
      </c>
      <c r="M571" s="122">
        <v>0</v>
      </c>
      <c r="N571" s="122">
        <v>0</v>
      </c>
      <c r="O571" s="122">
        <v>0</v>
      </c>
      <c r="P571" s="122">
        <v>0</v>
      </c>
      <c r="Q571" s="120">
        <f t="shared" si="166"/>
        <v>0</v>
      </c>
      <c r="R571" s="138">
        <f t="shared" si="167"/>
        <v>0</v>
      </c>
      <c r="S571" s="120">
        <f t="shared" si="168"/>
        <v>0</v>
      </c>
      <c r="T571" s="120">
        <f t="shared" si="169"/>
        <v>112800</v>
      </c>
      <c r="U571" s="120">
        <f t="shared" si="170"/>
        <v>112800</v>
      </c>
      <c r="V571" s="120">
        <f t="shared" si="171"/>
        <v>0</v>
      </c>
      <c r="W571" s="120">
        <f t="shared" si="172"/>
        <v>0</v>
      </c>
      <c r="X571" s="120">
        <f t="shared" si="173"/>
        <v>0</v>
      </c>
    </row>
    <row r="572" spans="1:24" s="65" customFormat="1" ht="12.75" customHeight="1">
      <c r="A572" s="109" t="s">
        <v>5430</v>
      </c>
      <c r="B572" s="97" t="s">
        <v>5429</v>
      </c>
      <c r="C572" s="122">
        <v>0</v>
      </c>
      <c r="D572" s="122">
        <v>0</v>
      </c>
      <c r="E572" s="122">
        <v>0</v>
      </c>
      <c r="F572" s="122">
        <v>0</v>
      </c>
      <c r="G572" s="122">
        <v>0</v>
      </c>
      <c r="H572" s="122">
        <v>0</v>
      </c>
      <c r="I572" s="122">
        <v>0</v>
      </c>
      <c r="J572" s="120">
        <f t="shared" si="165"/>
        <v>0</v>
      </c>
      <c r="K572" s="122">
        <v>0</v>
      </c>
      <c r="L572" s="122">
        <v>0</v>
      </c>
      <c r="M572" s="122">
        <v>0</v>
      </c>
      <c r="N572" s="122">
        <v>0</v>
      </c>
      <c r="O572" s="122">
        <v>0</v>
      </c>
      <c r="P572" s="122">
        <v>323408</v>
      </c>
      <c r="Q572" s="120">
        <f t="shared" si="166"/>
        <v>323408</v>
      </c>
      <c r="R572" s="138">
        <f t="shared" si="167"/>
        <v>0</v>
      </c>
      <c r="S572" s="120">
        <f t="shared" si="168"/>
        <v>0</v>
      </c>
      <c r="T572" s="120">
        <f t="shared" si="169"/>
        <v>323408</v>
      </c>
      <c r="U572" s="120">
        <f t="shared" si="170"/>
        <v>0</v>
      </c>
      <c r="V572" s="120">
        <f t="shared" si="171"/>
        <v>323408</v>
      </c>
      <c r="W572" s="120">
        <f t="shared" si="172"/>
        <v>323408</v>
      </c>
      <c r="X572" s="120">
        <f t="shared" si="173"/>
        <v>323408</v>
      </c>
    </row>
    <row r="573" spans="1:24" s="65" customFormat="1" ht="12.75" customHeight="1">
      <c r="A573" s="109" t="s">
        <v>5018</v>
      </c>
      <c r="B573" s="97" t="s">
        <v>5085</v>
      </c>
      <c r="C573" s="122">
        <v>0</v>
      </c>
      <c r="D573" s="122">
        <v>0</v>
      </c>
      <c r="E573" s="122">
        <v>0</v>
      </c>
      <c r="F573" s="122">
        <v>0</v>
      </c>
      <c r="G573" s="122">
        <v>0</v>
      </c>
      <c r="H573" s="122">
        <v>0</v>
      </c>
      <c r="I573" s="122">
        <v>0</v>
      </c>
      <c r="J573" s="120">
        <f t="shared" si="165"/>
        <v>0</v>
      </c>
      <c r="K573" s="122">
        <v>0</v>
      </c>
      <c r="L573" s="122">
        <v>0</v>
      </c>
      <c r="M573" s="122">
        <v>0</v>
      </c>
      <c r="N573" s="122">
        <v>0</v>
      </c>
      <c r="O573" s="122">
        <v>0</v>
      </c>
      <c r="P573" s="122">
        <v>18100.8</v>
      </c>
      <c r="Q573" s="120">
        <f t="shared" si="166"/>
        <v>18100.8</v>
      </c>
      <c r="R573" s="138">
        <f t="shared" si="167"/>
        <v>0</v>
      </c>
      <c r="S573" s="120">
        <f t="shared" si="168"/>
        <v>0</v>
      </c>
      <c r="T573" s="120">
        <f t="shared" si="169"/>
        <v>36169.199999999997</v>
      </c>
      <c r="U573" s="120">
        <f t="shared" si="170"/>
        <v>18068.400000000001</v>
      </c>
      <c r="V573" s="120">
        <f t="shared" si="171"/>
        <v>18100.8</v>
      </c>
      <c r="W573" s="120">
        <f t="shared" si="172"/>
        <v>18100.8</v>
      </c>
      <c r="X573" s="120">
        <f t="shared" si="173"/>
        <v>18100.8</v>
      </c>
    </row>
    <row r="574" spans="1:24" s="65" customFormat="1" ht="12.75" customHeight="1">
      <c r="A574" s="109" t="s">
        <v>1871</v>
      </c>
      <c r="B574" s="97" t="s">
        <v>1872</v>
      </c>
      <c r="C574" s="122">
        <v>0</v>
      </c>
      <c r="D574" s="122">
        <v>0</v>
      </c>
      <c r="E574" s="122">
        <v>0</v>
      </c>
      <c r="F574" s="122">
        <v>0</v>
      </c>
      <c r="G574" s="122">
        <v>0</v>
      </c>
      <c r="H574" s="122">
        <v>0</v>
      </c>
      <c r="I574" s="122">
        <v>0</v>
      </c>
      <c r="J574" s="120">
        <f t="shared" si="165"/>
        <v>0</v>
      </c>
      <c r="K574" s="122">
        <v>0</v>
      </c>
      <c r="L574" s="122">
        <v>0</v>
      </c>
      <c r="M574" s="122">
        <v>0</v>
      </c>
      <c r="N574" s="122">
        <v>0</v>
      </c>
      <c r="O574" s="122">
        <v>0</v>
      </c>
      <c r="P574" s="122">
        <v>0</v>
      </c>
      <c r="Q574" s="120">
        <f t="shared" si="166"/>
        <v>0</v>
      </c>
      <c r="R574" s="138">
        <f t="shared" si="167"/>
        <v>0</v>
      </c>
      <c r="S574" s="120">
        <f t="shared" si="168"/>
        <v>83663.45</v>
      </c>
      <c r="T574" s="120">
        <f t="shared" si="169"/>
        <v>0</v>
      </c>
      <c r="U574" s="120">
        <f t="shared" si="170"/>
        <v>83663.45</v>
      </c>
      <c r="V574" s="120">
        <f t="shared" si="171"/>
        <v>0</v>
      </c>
      <c r="W574" s="120">
        <f t="shared" si="172"/>
        <v>0</v>
      </c>
      <c r="X574" s="120">
        <f t="shared" si="173"/>
        <v>-83663.45</v>
      </c>
    </row>
    <row r="575" spans="1:24" s="65" customFormat="1" ht="12.75" customHeight="1">
      <c r="A575" s="109" t="s">
        <v>1086</v>
      </c>
      <c r="B575" s="97" t="s">
        <v>611</v>
      </c>
      <c r="C575" s="122">
        <v>0</v>
      </c>
      <c r="D575" s="122">
        <v>0</v>
      </c>
      <c r="E575" s="122">
        <v>928000</v>
      </c>
      <c r="F575" s="122">
        <v>0</v>
      </c>
      <c r="G575" s="122">
        <v>0</v>
      </c>
      <c r="H575" s="122">
        <v>0</v>
      </c>
      <c r="I575" s="122">
        <v>0</v>
      </c>
      <c r="J575" s="120">
        <f t="shared" si="165"/>
        <v>928000</v>
      </c>
      <c r="K575" s="122">
        <v>0</v>
      </c>
      <c r="L575" s="122">
        <v>0</v>
      </c>
      <c r="M575" s="122">
        <v>0</v>
      </c>
      <c r="N575" s="122">
        <v>0</v>
      </c>
      <c r="O575" s="122">
        <v>0</v>
      </c>
      <c r="P575" s="122">
        <v>0</v>
      </c>
      <c r="Q575" s="120">
        <f t="shared" si="166"/>
        <v>928000</v>
      </c>
      <c r="R575" s="138">
        <f t="shared" si="167"/>
        <v>0</v>
      </c>
      <c r="S575" s="120">
        <f t="shared" si="168"/>
        <v>928000</v>
      </c>
      <c r="T575" s="120">
        <f t="shared" si="169"/>
        <v>0</v>
      </c>
      <c r="U575" s="120">
        <f t="shared" si="170"/>
        <v>0</v>
      </c>
      <c r="V575" s="120">
        <f t="shared" si="171"/>
        <v>928000</v>
      </c>
      <c r="W575" s="120">
        <f t="shared" si="172"/>
        <v>0</v>
      </c>
      <c r="X575" s="120">
        <f t="shared" si="173"/>
        <v>0</v>
      </c>
    </row>
    <row r="576" spans="1:24" s="65" customFormat="1" ht="12.75" customHeight="1">
      <c r="A576" s="109" t="s">
        <v>1091</v>
      </c>
      <c r="B576" s="47" t="s">
        <v>610</v>
      </c>
      <c r="C576" s="122">
        <v>0</v>
      </c>
      <c r="D576" s="122">
        <v>0</v>
      </c>
      <c r="E576" s="122">
        <v>358900</v>
      </c>
      <c r="F576" s="122">
        <v>0</v>
      </c>
      <c r="G576" s="122">
        <v>0</v>
      </c>
      <c r="H576" s="122">
        <v>0</v>
      </c>
      <c r="I576" s="122">
        <v>0</v>
      </c>
      <c r="J576" s="120">
        <f t="shared" si="165"/>
        <v>358900</v>
      </c>
      <c r="K576" s="122">
        <v>0</v>
      </c>
      <c r="L576" s="122">
        <v>0</v>
      </c>
      <c r="M576" s="122">
        <v>0</v>
      </c>
      <c r="N576" s="122">
        <v>0</v>
      </c>
      <c r="O576" s="122">
        <v>0</v>
      </c>
      <c r="P576" s="122">
        <v>0</v>
      </c>
      <c r="Q576" s="120">
        <f t="shared" si="166"/>
        <v>358900</v>
      </c>
      <c r="R576" s="138">
        <f t="shared" si="167"/>
        <v>0</v>
      </c>
      <c r="S576" s="120">
        <f t="shared" si="168"/>
        <v>358900</v>
      </c>
      <c r="T576" s="120">
        <f t="shared" si="169"/>
        <v>0</v>
      </c>
      <c r="U576" s="120">
        <f t="shared" si="170"/>
        <v>0</v>
      </c>
      <c r="V576" s="120">
        <f t="shared" si="171"/>
        <v>358900</v>
      </c>
      <c r="W576" s="120">
        <f t="shared" si="172"/>
        <v>0</v>
      </c>
      <c r="X576" s="120">
        <f t="shared" si="173"/>
        <v>0</v>
      </c>
    </row>
    <row r="577" spans="1:24" s="65" customFormat="1" ht="12.75" customHeight="1">
      <c r="A577" s="109" t="s">
        <v>1092</v>
      </c>
      <c r="B577" s="47" t="s">
        <v>565</v>
      </c>
      <c r="C577" s="122">
        <v>0</v>
      </c>
      <c r="D577" s="122">
        <v>0</v>
      </c>
      <c r="E577" s="122">
        <v>17172.919999999998</v>
      </c>
      <c r="F577" s="122">
        <v>0</v>
      </c>
      <c r="G577" s="122">
        <v>0</v>
      </c>
      <c r="H577" s="122">
        <v>0</v>
      </c>
      <c r="I577" s="122">
        <v>0</v>
      </c>
      <c r="J577" s="120">
        <f t="shared" si="165"/>
        <v>17172.919999999998</v>
      </c>
      <c r="K577" s="122">
        <v>0</v>
      </c>
      <c r="L577" s="122">
        <v>0</v>
      </c>
      <c r="M577" s="122">
        <v>0</v>
      </c>
      <c r="N577" s="122">
        <v>0</v>
      </c>
      <c r="O577" s="122">
        <v>0</v>
      </c>
      <c r="P577" s="122">
        <v>0</v>
      </c>
      <c r="Q577" s="120">
        <f t="shared" si="166"/>
        <v>17172.919999999998</v>
      </c>
      <c r="R577" s="138">
        <f t="shared" si="167"/>
        <v>0</v>
      </c>
      <c r="S577" s="120">
        <f t="shared" si="168"/>
        <v>17172.919999999998</v>
      </c>
      <c r="T577" s="120">
        <f t="shared" si="169"/>
        <v>0</v>
      </c>
      <c r="U577" s="120">
        <f t="shared" si="170"/>
        <v>0</v>
      </c>
      <c r="V577" s="120">
        <f t="shared" si="171"/>
        <v>17172.919999999998</v>
      </c>
      <c r="W577" s="120">
        <f t="shared" si="172"/>
        <v>0</v>
      </c>
      <c r="X577" s="120">
        <f t="shared" si="173"/>
        <v>0</v>
      </c>
    </row>
    <row r="578" spans="1:24" s="65" customFormat="1" ht="12.75" customHeight="1">
      <c r="A578" s="109" t="s">
        <v>1093</v>
      </c>
      <c r="B578" s="47" t="s">
        <v>158</v>
      </c>
      <c r="C578" s="122">
        <v>0</v>
      </c>
      <c r="D578" s="122">
        <v>0</v>
      </c>
      <c r="E578" s="122">
        <v>0</v>
      </c>
      <c r="F578" s="122">
        <v>0</v>
      </c>
      <c r="G578" s="122">
        <v>0</v>
      </c>
      <c r="H578" s="122">
        <v>4200000</v>
      </c>
      <c r="I578" s="122">
        <v>0</v>
      </c>
      <c r="J578" s="120">
        <f t="shared" si="165"/>
        <v>4200000</v>
      </c>
      <c r="K578" s="122">
        <v>0</v>
      </c>
      <c r="L578" s="122">
        <v>0</v>
      </c>
      <c r="M578" s="122">
        <v>0</v>
      </c>
      <c r="N578" s="122">
        <v>0</v>
      </c>
      <c r="O578" s="122">
        <v>0</v>
      </c>
      <c r="P578" s="122">
        <v>0</v>
      </c>
      <c r="Q578" s="120">
        <f t="shared" si="166"/>
        <v>4200000</v>
      </c>
      <c r="R578" s="138">
        <f t="shared" si="167"/>
        <v>0</v>
      </c>
      <c r="S578" s="120">
        <f t="shared" si="168"/>
        <v>4200000</v>
      </c>
      <c r="T578" s="120">
        <f t="shared" si="169"/>
        <v>0</v>
      </c>
      <c r="U578" s="120">
        <f t="shared" si="170"/>
        <v>0</v>
      </c>
      <c r="V578" s="120">
        <f t="shared" si="171"/>
        <v>4200000</v>
      </c>
      <c r="W578" s="120">
        <f t="shared" si="172"/>
        <v>0</v>
      </c>
      <c r="X578" s="120">
        <f t="shared" si="173"/>
        <v>0</v>
      </c>
    </row>
    <row r="579" spans="1:24" s="65" customFormat="1" ht="12.75" customHeight="1">
      <c r="A579" s="109" t="s">
        <v>3001</v>
      </c>
      <c r="B579" s="47" t="s">
        <v>3002</v>
      </c>
      <c r="C579" s="122">
        <v>0</v>
      </c>
      <c r="D579" s="122">
        <v>0</v>
      </c>
      <c r="E579" s="122">
        <v>0</v>
      </c>
      <c r="F579" s="122">
        <v>0</v>
      </c>
      <c r="G579" s="122">
        <v>0</v>
      </c>
      <c r="H579" s="122">
        <v>0</v>
      </c>
      <c r="I579" s="122">
        <v>0</v>
      </c>
      <c r="J579" s="120">
        <f t="shared" si="165"/>
        <v>0</v>
      </c>
      <c r="K579" s="122">
        <v>0</v>
      </c>
      <c r="L579" s="122">
        <v>0</v>
      </c>
      <c r="M579" s="122">
        <v>0</v>
      </c>
      <c r="N579" s="122">
        <v>0</v>
      </c>
      <c r="O579" s="122">
        <v>0</v>
      </c>
      <c r="P579" s="122">
        <v>0</v>
      </c>
      <c r="Q579" s="120">
        <f t="shared" si="166"/>
        <v>0</v>
      </c>
      <c r="R579" s="138">
        <f t="shared" si="167"/>
        <v>0</v>
      </c>
      <c r="S579" s="120">
        <f t="shared" si="168"/>
        <v>405000</v>
      </c>
      <c r="T579" s="120">
        <f t="shared" si="169"/>
        <v>-405000</v>
      </c>
      <c r="U579" s="120">
        <f t="shared" si="170"/>
        <v>0</v>
      </c>
      <c r="V579" s="120">
        <f t="shared" si="171"/>
        <v>0</v>
      </c>
      <c r="W579" s="120">
        <f t="shared" si="172"/>
        <v>0</v>
      </c>
      <c r="X579" s="120">
        <f t="shared" si="173"/>
        <v>-405000</v>
      </c>
    </row>
    <row r="580" spans="1:24" s="65" customFormat="1" ht="12.75" customHeight="1">
      <c r="A580" s="109" t="s">
        <v>1094</v>
      </c>
      <c r="B580" s="47" t="s">
        <v>459</v>
      </c>
      <c r="C580" s="122">
        <v>0</v>
      </c>
      <c r="D580" s="122">
        <v>0</v>
      </c>
      <c r="E580" s="122">
        <v>0</v>
      </c>
      <c r="F580" s="122">
        <v>0</v>
      </c>
      <c r="G580" s="122">
        <v>11451.52</v>
      </c>
      <c r="H580" s="122">
        <v>0</v>
      </c>
      <c r="I580" s="122">
        <v>0</v>
      </c>
      <c r="J580" s="120">
        <f t="shared" si="165"/>
        <v>11451.52</v>
      </c>
      <c r="K580" s="122">
        <v>0</v>
      </c>
      <c r="L580" s="122">
        <v>0</v>
      </c>
      <c r="M580" s="122">
        <v>0</v>
      </c>
      <c r="N580" s="122">
        <v>0</v>
      </c>
      <c r="O580" s="122">
        <v>0</v>
      </c>
      <c r="P580" s="122">
        <v>0</v>
      </c>
      <c r="Q580" s="120">
        <f t="shared" si="166"/>
        <v>11451.52</v>
      </c>
      <c r="R580" s="138">
        <f t="shared" si="167"/>
        <v>0</v>
      </c>
      <c r="S580" s="120">
        <f t="shared" si="168"/>
        <v>11451.52</v>
      </c>
      <c r="T580" s="120">
        <f t="shared" si="169"/>
        <v>0</v>
      </c>
      <c r="U580" s="120">
        <f t="shared" si="170"/>
        <v>0</v>
      </c>
      <c r="V580" s="120">
        <f t="shared" si="171"/>
        <v>11451.52</v>
      </c>
      <c r="W580" s="120">
        <f t="shared" si="172"/>
        <v>0</v>
      </c>
      <c r="X580" s="120">
        <f t="shared" si="173"/>
        <v>0</v>
      </c>
    </row>
    <row r="581" spans="1:24" s="65" customFormat="1" ht="12.75" customHeight="1">
      <c r="A581" s="109" t="s">
        <v>1095</v>
      </c>
      <c r="B581" s="47" t="s">
        <v>115</v>
      </c>
      <c r="C581" s="122">
        <v>0</v>
      </c>
      <c r="D581" s="122">
        <v>0</v>
      </c>
      <c r="E581" s="122">
        <v>0</v>
      </c>
      <c r="F581" s="122">
        <v>0</v>
      </c>
      <c r="G581" s="122">
        <v>2456.65</v>
      </c>
      <c r="H581" s="122">
        <v>0</v>
      </c>
      <c r="I581" s="122">
        <v>0</v>
      </c>
      <c r="J581" s="120">
        <f t="shared" si="165"/>
        <v>2456.65</v>
      </c>
      <c r="K581" s="122">
        <v>0</v>
      </c>
      <c r="L581" s="122">
        <v>0</v>
      </c>
      <c r="M581" s="122">
        <v>0</v>
      </c>
      <c r="N581" s="122">
        <v>0</v>
      </c>
      <c r="O581" s="122">
        <v>0</v>
      </c>
      <c r="P581" s="122">
        <v>0</v>
      </c>
      <c r="Q581" s="120">
        <f t="shared" si="166"/>
        <v>2456.65</v>
      </c>
      <c r="R581" s="138">
        <f t="shared" si="167"/>
        <v>0</v>
      </c>
      <c r="S581" s="120">
        <f t="shared" si="168"/>
        <v>2456.65</v>
      </c>
      <c r="T581" s="120">
        <f t="shared" si="169"/>
        <v>0</v>
      </c>
      <c r="U581" s="120">
        <f t="shared" si="170"/>
        <v>0</v>
      </c>
      <c r="V581" s="120">
        <f t="shared" si="171"/>
        <v>2456.65</v>
      </c>
      <c r="W581" s="120">
        <f t="shared" si="172"/>
        <v>0</v>
      </c>
      <c r="X581" s="120">
        <f t="shared" si="173"/>
        <v>0</v>
      </c>
    </row>
    <row r="582" spans="1:24" s="65" customFormat="1" ht="12.75" customHeight="1">
      <c r="A582" s="109" t="s">
        <v>1096</v>
      </c>
      <c r="B582" s="47" t="s">
        <v>74</v>
      </c>
      <c r="C582" s="122">
        <v>0</v>
      </c>
      <c r="D582" s="122">
        <v>0</v>
      </c>
      <c r="E582" s="122">
        <v>0</v>
      </c>
      <c r="F582" s="122">
        <v>0</v>
      </c>
      <c r="G582" s="122">
        <v>72182</v>
      </c>
      <c r="H582" s="122">
        <v>2691.2</v>
      </c>
      <c r="I582" s="122">
        <v>0</v>
      </c>
      <c r="J582" s="120">
        <f t="shared" si="165"/>
        <v>74873.2</v>
      </c>
      <c r="K582" s="122">
        <v>0</v>
      </c>
      <c r="L582" s="122">
        <v>0</v>
      </c>
      <c r="M582" s="122">
        <v>0</v>
      </c>
      <c r="N582" s="122">
        <v>0</v>
      </c>
      <c r="O582" s="122">
        <v>0</v>
      </c>
      <c r="P582" s="122">
        <v>0</v>
      </c>
      <c r="Q582" s="120">
        <f t="shared" si="166"/>
        <v>74873.2</v>
      </c>
      <c r="R582" s="138">
        <f t="shared" si="167"/>
        <v>0</v>
      </c>
      <c r="S582" s="120">
        <f t="shared" si="168"/>
        <v>74873.2</v>
      </c>
      <c r="T582" s="120">
        <f t="shared" si="169"/>
        <v>0</v>
      </c>
      <c r="U582" s="120">
        <f t="shared" si="170"/>
        <v>0</v>
      </c>
      <c r="V582" s="120">
        <f t="shared" si="171"/>
        <v>74873.2</v>
      </c>
      <c r="W582" s="120">
        <f t="shared" si="172"/>
        <v>0</v>
      </c>
      <c r="X582" s="120">
        <f t="shared" si="173"/>
        <v>0</v>
      </c>
    </row>
    <row r="583" spans="1:24" s="65" customFormat="1" ht="12.75" customHeight="1">
      <c r="A583" s="109" t="s">
        <v>1097</v>
      </c>
      <c r="B583" s="47" t="s">
        <v>83</v>
      </c>
      <c r="C583" s="122">
        <v>0</v>
      </c>
      <c r="D583" s="122">
        <v>0</v>
      </c>
      <c r="E583" s="122">
        <v>0</v>
      </c>
      <c r="F583" s="122">
        <v>0</v>
      </c>
      <c r="G583" s="122">
        <v>0</v>
      </c>
      <c r="H583" s="122">
        <v>0</v>
      </c>
      <c r="I583" s="122">
        <v>756949.53</v>
      </c>
      <c r="J583" s="120">
        <f t="shared" si="165"/>
        <v>756949.53</v>
      </c>
      <c r="K583" s="122">
        <v>0</v>
      </c>
      <c r="L583" s="122">
        <v>0</v>
      </c>
      <c r="M583" s="122">
        <v>0</v>
      </c>
      <c r="N583" s="122">
        <v>0</v>
      </c>
      <c r="O583" s="122">
        <v>0</v>
      </c>
      <c r="P583" s="122">
        <v>0</v>
      </c>
      <c r="Q583" s="120">
        <f t="shared" si="166"/>
        <v>756949.53</v>
      </c>
      <c r="R583" s="138">
        <f t="shared" si="167"/>
        <v>0</v>
      </c>
      <c r="S583" s="120">
        <f t="shared" si="168"/>
        <v>756949.53</v>
      </c>
      <c r="T583" s="120">
        <f t="shared" si="169"/>
        <v>0</v>
      </c>
      <c r="U583" s="120">
        <f t="shared" si="170"/>
        <v>0</v>
      </c>
      <c r="V583" s="120">
        <f t="shared" si="171"/>
        <v>756949.53</v>
      </c>
      <c r="W583" s="120">
        <f t="shared" si="172"/>
        <v>0</v>
      </c>
      <c r="X583" s="120">
        <f t="shared" si="173"/>
        <v>0</v>
      </c>
    </row>
    <row r="584" spans="1:24" s="65" customFormat="1" ht="12.75" customHeight="1">
      <c r="A584" s="109" t="s">
        <v>710</v>
      </c>
      <c r="B584" s="47" t="s">
        <v>1789</v>
      </c>
      <c r="C584" s="122">
        <v>0</v>
      </c>
      <c r="D584" s="122">
        <v>0</v>
      </c>
      <c r="E584" s="122">
        <v>0</v>
      </c>
      <c r="F584" s="122">
        <v>0</v>
      </c>
      <c r="G584" s="122">
        <v>0</v>
      </c>
      <c r="H584" s="122">
        <v>0</v>
      </c>
      <c r="I584" s="122">
        <v>0</v>
      </c>
      <c r="J584" s="120">
        <f t="shared" si="165"/>
        <v>0</v>
      </c>
      <c r="K584" s="122">
        <v>0</v>
      </c>
      <c r="L584" s="122">
        <v>0</v>
      </c>
      <c r="M584" s="122">
        <v>0</v>
      </c>
      <c r="N584" s="122">
        <v>0</v>
      </c>
      <c r="O584" s="122">
        <v>23733.5</v>
      </c>
      <c r="P584" s="122">
        <v>0</v>
      </c>
      <c r="Q584" s="120">
        <f t="shared" si="166"/>
        <v>23733.5</v>
      </c>
      <c r="R584" s="138">
        <f t="shared" si="167"/>
        <v>0</v>
      </c>
      <c r="S584" s="120">
        <f t="shared" si="168"/>
        <v>23733.5</v>
      </c>
      <c r="T584" s="120">
        <f t="shared" si="169"/>
        <v>3998.49</v>
      </c>
      <c r="U584" s="120">
        <f t="shared" si="170"/>
        <v>3998.49</v>
      </c>
      <c r="V584" s="120">
        <f t="shared" si="171"/>
        <v>23733.5</v>
      </c>
      <c r="W584" s="120">
        <f t="shared" si="172"/>
        <v>23733.5</v>
      </c>
      <c r="X584" s="120">
        <f t="shared" si="173"/>
        <v>0</v>
      </c>
    </row>
    <row r="585" spans="1:24" s="65" customFormat="1" ht="12.75" customHeight="1">
      <c r="A585" s="109" t="s">
        <v>1101</v>
      </c>
      <c r="B585" s="47" t="s">
        <v>445</v>
      </c>
      <c r="C585" s="122">
        <v>0</v>
      </c>
      <c r="D585" s="122">
        <v>0</v>
      </c>
      <c r="E585" s="122">
        <v>0</v>
      </c>
      <c r="F585" s="122">
        <v>0</v>
      </c>
      <c r="G585" s="122">
        <v>0</v>
      </c>
      <c r="H585" s="122">
        <v>0</v>
      </c>
      <c r="I585" s="122">
        <v>0</v>
      </c>
      <c r="J585" s="120">
        <f t="shared" si="165"/>
        <v>0</v>
      </c>
      <c r="K585" s="122">
        <v>0</v>
      </c>
      <c r="L585" s="122">
        <v>0</v>
      </c>
      <c r="M585" s="122">
        <v>436350.3</v>
      </c>
      <c r="N585" s="122">
        <v>0</v>
      </c>
      <c r="O585" s="122">
        <v>0</v>
      </c>
      <c r="P585" s="122">
        <v>0</v>
      </c>
      <c r="Q585" s="120">
        <f t="shared" si="166"/>
        <v>436350.3</v>
      </c>
      <c r="R585" s="138">
        <f t="shared" si="167"/>
        <v>0</v>
      </c>
      <c r="S585" s="120">
        <f t="shared" si="168"/>
        <v>436350.3</v>
      </c>
      <c r="T585" s="120">
        <f t="shared" si="169"/>
        <v>0</v>
      </c>
      <c r="U585" s="120">
        <f t="shared" si="170"/>
        <v>0</v>
      </c>
      <c r="V585" s="120">
        <f t="shared" si="171"/>
        <v>436350.3</v>
      </c>
      <c r="W585" s="120">
        <f t="shared" si="172"/>
        <v>436350.3</v>
      </c>
      <c r="X585" s="120">
        <f t="shared" si="173"/>
        <v>0</v>
      </c>
    </row>
    <row r="586" spans="1:24" s="65" customFormat="1" ht="12.75" customHeight="1">
      <c r="A586" s="109" t="s">
        <v>1102</v>
      </c>
      <c r="B586" s="47" t="s">
        <v>1876</v>
      </c>
      <c r="C586" s="122">
        <v>0</v>
      </c>
      <c r="D586" s="122">
        <v>0</v>
      </c>
      <c r="E586" s="122">
        <v>0</v>
      </c>
      <c r="F586" s="122">
        <v>0</v>
      </c>
      <c r="G586" s="122">
        <v>0</v>
      </c>
      <c r="H586" s="122">
        <v>0</v>
      </c>
      <c r="I586" s="122">
        <v>224081.39</v>
      </c>
      <c r="J586" s="120">
        <f t="shared" si="165"/>
        <v>224081.39</v>
      </c>
      <c r="K586" s="122">
        <v>0</v>
      </c>
      <c r="L586" s="122">
        <v>0</v>
      </c>
      <c r="M586" s="122">
        <v>1774.92</v>
      </c>
      <c r="N586" s="122">
        <v>0</v>
      </c>
      <c r="O586" s="122">
        <v>34298.879999999997</v>
      </c>
      <c r="P586" s="122">
        <v>0</v>
      </c>
      <c r="Q586" s="120">
        <f t="shared" si="166"/>
        <v>260155.19000000003</v>
      </c>
      <c r="R586" s="138">
        <f t="shared" si="167"/>
        <v>0</v>
      </c>
      <c r="S586" s="120">
        <f t="shared" si="168"/>
        <v>260155.19</v>
      </c>
      <c r="T586" s="120">
        <f t="shared" si="169"/>
        <v>0</v>
      </c>
      <c r="U586" s="120">
        <f t="shared" si="170"/>
        <v>0</v>
      </c>
      <c r="V586" s="120">
        <f t="shared" si="171"/>
        <v>260155.19</v>
      </c>
      <c r="W586" s="120">
        <f t="shared" si="172"/>
        <v>36073.799999999996</v>
      </c>
      <c r="X586" s="120">
        <f t="shared" si="173"/>
        <v>0</v>
      </c>
    </row>
    <row r="587" spans="1:24" s="65" customFormat="1" ht="12.75" customHeight="1">
      <c r="A587" s="109" t="s">
        <v>1103</v>
      </c>
      <c r="B587" s="47" t="s">
        <v>615</v>
      </c>
      <c r="C587" s="122">
        <v>0</v>
      </c>
      <c r="D587" s="122">
        <v>0</v>
      </c>
      <c r="E587" s="122">
        <v>0</v>
      </c>
      <c r="F587" s="122">
        <v>467059</v>
      </c>
      <c r="G587" s="122">
        <v>0</v>
      </c>
      <c r="H587" s="122">
        <v>0</v>
      </c>
      <c r="I587" s="122">
        <v>0</v>
      </c>
      <c r="J587" s="120">
        <f t="shared" si="165"/>
        <v>467059</v>
      </c>
      <c r="K587" s="122">
        <v>0</v>
      </c>
      <c r="L587" s="122">
        <v>0</v>
      </c>
      <c r="M587" s="122">
        <v>0</v>
      </c>
      <c r="N587" s="122">
        <v>0</v>
      </c>
      <c r="O587" s="122">
        <v>0</v>
      </c>
      <c r="P587" s="122">
        <v>0</v>
      </c>
      <c r="Q587" s="120">
        <f t="shared" si="166"/>
        <v>467059</v>
      </c>
      <c r="R587" s="138">
        <f t="shared" si="167"/>
        <v>0</v>
      </c>
      <c r="S587" s="120">
        <f t="shared" si="168"/>
        <v>467059</v>
      </c>
      <c r="T587" s="120">
        <f t="shared" si="169"/>
        <v>0</v>
      </c>
      <c r="U587" s="120">
        <f t="shared" si="170"/>
        <v>0</v>
      </c>
      <c r="V587" s="120">
        <f t="shared" si="171"/>
        <v>467059</v>
      </c>
      <c r="W587" s="120">
        <f t="shared" si="172"/>
        <v>0</v>
      </c>
      <c r="X587" s="120">
        <f t="shared" si="173"/>
        <v>0</v>
      </c>
    </row>
    <row r="588" spans="1:24" s="65" customFormat="1" ht="12.75" customHeight="1">
      <c r="A588" s="109" t="s">
        <v>1104</v>
      </c>
      <c r="B588" s="47" t="s">
        <v>613</v>
      </c>
      <c r="C588" s="122">
        <v>0</v>
      </c>
      <c r="D588" s="122">
        <v>0</v>
      </c>
      <c r="E588" s="122">
        <v>750000</v>
      </c>
      <c r="F588" s="122">
        <v>0</v>
      </c>
      <c r="G588" s="122">
        <v>0</v>
      </c>
      <c r="H588" s="122">
        <v>0</v>
      </c>
      <c r="I588" s="122">
        <v>0</v>
      </c>
      <c r="J588" s="120">
        <f t="shared" si="165"/>
        <v>750000</v>
      </c>
      <c r="K588" s="122">
        <v>0</v>
      </c>
      <c r="L588" s="122">
        <v>0</v>
      </c>
      <c r="M588" s="122">
        <v>0</v>
      </c>
      <c r="N588" s="122">
        <v>0</v>
      </c>
      <c r="O588" s="122">
        <v>0</v>
      </c>
      <c r="P588" s="122">
        <v>0</v>
      </c>
      <c r="Q588" s="120">
        <f t="shared" si="166"/>
        <v>750000</v>
      </c>
      <c r="R588" s="138">
        <f t="shared" si="167"/>
        <v>0</v>
      </c>
      <c r="S588" s="120">
        <f t="shared" si="168"/>
        <v>750000</v>
      </c>
      <c r="T588" s="120">
        <f t="shared" si="169"/>
        <v>0</v>
      </c>
      <c r="U588" s="120">
        <f t="shared" si="170"/>
        <v>0</v>
      </c>
      <c r="V588" s="120">
        <f t="shared" si="171"/>
        <v>750000</v>
      </c>
      <c r="W588" s="120">
        <f t="shared" si="172"/>
        <v>0</v>
      </c>
      <c r="X588" s="120">
        <f t="shared" si="173"/>
        <v>0</v>
      </c>
    </row>
    <row r="589" spans="1:24" s="65" customFormat="1" ht="12.75" customHeight="1">
      <c r="A589" s="109" t="s">
        <v>1105</v>
      </c>
      <c r="B589" s="47" t="s">
        <v>118</v>
      </c>
      <c r="C589" s="122">
        <v>0</v>
      </c>
      <c r="D589" s="122">
        <v>0</v>
      </c>
      <c r="E589" s="122">
        <v>0</v>
      </c>
      <c r="F589" s="122">
        <v>0</v>
      </c>
      <c r="G589" s="122">
        <v>36480</v>
      </c>
      <c r="H589" s="122">
        <v>0</v>
      </c>
      <c r="I589" s="122">
        <v>0</v>
      </c>
      <c r="J589" s="120">
        <f t="shared" si="165"/>
        <v>36480</v>
      </c>
      <c r="K589" s="122">
        <v>0</v>
      </c>
      <c r="L589" s="122">
        <v>0</v>
      </c>
      <c r="M589" s="122">
        <v>0</v>
      </c>
      <c r="N589" s="122">
        <v>0</v>
      </c>
      <c r="O589" s="122">
        <v>0</v>
      </c>
      <c r="P589" s="122">
        <v>0</v>
      </c>
      <c r="Q589" s="120">
        <f t="shared" si="166"/>
        <v>36480</v>
      </c>
      <c r="R589" s="138">
        <f t="shared" si="167"/>
        <v>0</v>
      </c>
      <c r="S589" s="120">
        <f t="shared" si="168"/>
        <v>36480</v>
      </c>
      <c r="T589" s="120">
        <f t="shared" si="169"/>
        <v>0</v>
      </c>
      <c r="U589" s="120">
        <f t="shared" si="170"/>
        <v>0</v>
      </c>
      <c r="V589" s="120">
        <f t="shared" si="171"/>
        <v>36480</v>
      </c>
      <c r="W589" s="120">
        <f t="shared" si="172"/>
        <v>0</v>
      </c>
      <c r="X589" s="120">
        <f t="shared" si="173"/>
        <v>0</v>
      </c>
    </row>
    <row r="590" spans="1:24" s="65" customFormat="1" ht="12.75" customHeight="1">
      <c r="A590" s="109" t="s">
        <v>1106</v>
      </c>
      <c r="B590" s="47" t="s">
        <v>612</v>
      </c>
      <c r="C590" s="122">
        <v>0</v>
      </c>
      <c r="D590" s="122">
        <v>0</v>
      </c>
      <c r="E590" s="122">
        <v>0</v>
      </c>
      <c r="F590" s="122">
        <v>0</v>
      </c>
      <c r="G590" s="122">
        <v>226774.77</v>
      </c>
      <c r="H590" s="122">
        <v>1095825</v>
      </c>
      <c r="I590" s="122">
        <v>5997000</v>
      </c>
      <c r="J590" s="120">
        <f t="shared" si="165"/>
        <v>7319599.7699999996</v>
      </c>
      <c r="K590" s="122">
        <v>0</v>
      </c>
      <c r="L590" s="122">
        <v>0</v>
      </c>
      <c r="M590" s="122">
        <v>0</v>
      </c>
      <c r="N590" s="122">
        <v>0</v>
      </c>
      <c r="O590" s="122">
        <v>0</v>
      </c>
      <c r="P590" s="122">
        <v>0</v>
      </c>
      <c r="Q590" s="120">
        <f t="shared" si="166"/>
        <v>7319599.7699999996</v>
      </c>
      <c r="R590" s="138">
        <f t="shared" si="167"/>
        <v>0</v>
      </c>
      <c r="S590" s="120">
        <f t="shared" si="168"/>
        <v>7319599.7699999996</v>
      </c>
      <c r="T590" s="120">
        <f t="shared" si="169"/>
        <v>0</v>
      </c>
      <c r="U590" s="120">
        <f t="shared" si="170"/>
        <v>0</v>
      </c>
      <c r="V590" s="120">
        <f t="shared" si="171"/>
        <v>7319599.7699999996</v>
      </c>
      <c r="W590" s="120">
        <f t="shared" si="172"/>
        <v>0</v>
      </c>
      <c r="X590" s="120">
        <f t="shared" si="173"/>
        <v>0</v>
      </c>
    </row>
    <row r="591" spans="1:24" s="65" customFormat="1" ht="12.75" customHeight="1">
      <c r="A591" s="109" t="s">
        <v>1107</v>
      </c>
      <c r="B591" s="47" t="s">
        <v>570</v>
      </c>
      <c r="C591" s="122">
        <v>0</v>
      </c>
      <c r="D591" s="122">
        <v>0</v>
      </c>
      <c r="E591" s="122">
        <v>0</v>
      </c>
      <c r="F591" s="122">
        <v>0</v>
      </c>
      <c r="G591" s="122">
        <v>25467.84</v>
      </c>
      <c r="H591" s="122">
        <v>12194.380000000001</v>
      </c>
      <c r="I591" s="122">
        <v>0</v>
      </c>
      <c r="J591" s="120">
        <f t="shared" si="165"/>
        <v>37662.22</v>
      </c>
      <c r="K591" s="122">
        <v>0</v>
      </c>
      <c r="L591" s="122">
        <v>0</v>
      </c>
      <c r="M591" s="122">
        <v>0</v>
      </c>
      <c r="N591" s="122">
        <v>0</v>
      </c>
      <c r="O591" s="122">
        <v>0</v>
      </c>
      <c r="P591" s="122">
        <v>0</v>
      </c>
      <c r="Q591" s="120">
        <f t="shared" si="166"/>
        <v>37662.22</v>
      </c>
      <c r="R591" s="138">
        <f t="shared" si="167"/>
        <v>0</v>
      </c>
      <c r="S591" s="120">
        <f t="shared" si="168"/>
        <v>37662.22</v>
      </c>
      <c r="T591" s="120">
        <f t="shared" si="169"/>
        <v>0</v>
      </c>
      <c r="U591" s="120">
        <f t="shared" si="170"/>
        <v>0</v>
      </c>
      <c r="V591" s="120">
        <f t="shared" si="171"/>
        <v>37662.22</v>
      </c>
      <c r="W591" s="120">
        <f t="shared" si="172"/>
        <v>0</v>
      </c>
      <c r="X591" s="120">
        <f t="shared" si="173"/>
        <v>0</v>
      </c>
    </row>
    <row r="592" spans="1:24" s="65" customFormat="1" ht="12.75" customHeight="1">
      <c r="A592" s="109" t="s">
        <v>1108</v>
      </c>
      <c r="B592" s="47" t="s">
        <v>122</v>
      </c>
      <c r="C592" s="122">
        <v>0</v>
      </c>
      <c r="D592" s="122">
        <v>0</v>
      </c>
      <c r="E592" s="122">
        <v>0</v>
      </c>
      <c r="F592" s="122">
        <v>0</v>
      </c>
      <c r="G592" s="122">
        <v>116990.24</v>
      </c>
      <c r="H592" s="122">
        <v>0</v>
      </c>
      <c r="I592" s="122">
        <v>0</v>
      </c>
      <c r="J592" s="120">
        <f t="shared" si="165"/>
        <v>116990.24</v>
      </c>
      <c r="K592" s="122">
        <v>0</v>
      </c>
      <c r="L592" s="122">
        <v>211352</v>
      </c>
      <c r="M592" s="122">
        <v>0</v>
      </c>
      <c r="N592" s="122">
        <v>22411.199999999997</v>
      </c>
      <c r="O592" s="122">
        <v>786945.7200000002</v>
      </c>
      <c r="P592" s="122">
        <v>3217872.21</v>
      </c>
      <c r="Q592" s="120">
        <f t="shared" si="166"/>
        <v>4355571.37</v>
      </c>
      <c r="R592" s="138">
        <f t="shared" si="167"/>
        <v>0</v>
      </c>
      <c r="S592" s="120">
        <f t="shared" si="168"/>
        <v>1717616.77</v>
      </c>
      <c r="T592" s="120">
        <f t="shared" si="169"/>
        <v>4724993.24</v>
      </c>
      <c r="U592" s="120">
        <f t="shared" si="170"/>
        <v>2087038.64</v>
      </c>
      <c r="V592" s="120">
        <f t="shared" si="171"/>
        <v>4355571.37</v>
      </c>
      <c r="W592" s="120">
        <f t="shared" si="172"/>
        <v>4238581.13</v>
      </c>
      <c r="X592" s="120">
        <f t="shared" si="173"/>
        <v>2637954.6</v>
      </c>
    </row>
    <row r="593" spans="1:24" s="65" customFormat="1" ht="12.75" customHeight="1">
      <c r="A593" s="109" t="s">
        <v>3003</v>
      </c>
      <c r="B593" s="47" t="s">
        <v>3004</v>
      </c>
      <c r="C593" s="122">
        <v>0</v>
      </c>
      <c r="D593" s="122">
        <v>0</v>
      </c>
      <c r="E593" s="122">
        <v>0</v>
      </c>
      <c r="F593" s="122">
        <v>0</v>
      </c>
      <c r="G593" s="122">
        <v>0</v>
      </c>
      <c r="H593" s="122">
        <v>0</v>
      </c>
      <c r="I593" s="122">
        <v>0</v>
      </c>
      <c r="J593" s="120">
        <f t="shared" si="165"/>
        <v>0</v>
      </c>
      <c r="K593" s="122">
        <v>0</v>
      </c>
      <c r="L593" s="122">
        <v>0</v>
      </c>
      <c r="M593" s="122">
        <v>0</v>
      </c>
      <c r="N593" s="122">
        <v>30000</v>
      </c>
      <c r="O593" s="122">
        <v>0</v>
      </c>
      <c r="P593" s="122">
        <v>0</v>
      </c>
      <c r="Q593" s="120">
        <f t="shared" si="166"/>
        <v>30000</v>
      </c>
      <c r="R593" s="138">
        <f t="shared" si="167"/>
        <v>0</v>
      </c>
      <c r="S593" s="120">
        <f t="shared" si="168"/>
        <v>30000</v>
      </c>
      <c r="T593" s="120">
        <f t="shared" si="169"/>
        <v>0</v>
      </c>
      <c r="U593" s="120">
        <f t="shared" si="170"/>
        <v>0</v>
      </c>
      <c r="V593" s="120">
        <f t="shared" si="171"/>
        <v>30000</v>
      </c>
      <c r="W593" s="120">
        <f t="shared" si="172"/>
        <v>30000</v>
      </c>
      <c r="X593" s="120">
        <f t="shared" si="173"/>
        <v>0</v>
      </c>
    </row>
    <row r="594" spans="1:24" s="65" customFormat="1" ht="12.75" customHeight="1">
      <c r="A594" s="109" t="s">
        <v>5205</v>
      </c>
      <c r="B594" s="47" t="s">
        <v>5363</v>
      </c>
      <c r="C594" s="122">
        <v>0</v>
      </c>
      <c r="D594" s="122">
        <v>0</v>
      </c>
      <c r="E594" s="122">
        <v>0</v>
      </c>
      <c r="F594" s="122">
        <v>0</v>
      </c>
      <c r="G594" s="122">
        <v>0</v>
      </c>
      <c r="H594" s="122">
        <v>0</v>
      </c>
      <c r="I594" s="122">
        <v>0</v>
      </c>
      <c r="J594" s="120">
        <f t="shared" si="165"/>
        <v>0</v>
      </c>
      <c r="K594" s="122">
        <v>0</v>
      </c>
      <c r="L594" s="122">
        <v>0</v>
      </c>
      <c r="M594" s="122">
        <v>0</v>
      </c>
      <c r="N594" s="122">
        <v>0</v>
      </c>
      <c r="O594" s="122">
        <v>0</v>
      </c>
      <c r="P594" s="122">
        <v>689113.31</v>
      </c>
      <c r="Q594" s="120">
        <f t="shared" si="166"/>
        <v>689113.31</v>
      </c>
      <c r="R594" s="138">
        <f t="shared" si="167"/>
        <v>0</v>
      </c>
      <c r="S594" s="120">
        <f t="shared" si="168"/>
        <v>0</v>
      </c>
      <c r="T594" s="120">
        <f t="shared" si="169"/>
        <v>1111475.79</v>
      </c>
      <c r="U594" s="120">
        <f t="shared" si="170"/>
        <v>422362.48</v>
      </c>
      <c r="V594" s="120">
        <f t="shared" si="171"/>
        <v>689113.31</v>
      </c>
      <c r="W594" s="120">
        <f t="shared" si="172"/>
        <v>689113.31</v>
      </c>
      <c r="X594" s="120">
        <f t="shared" si="173"/>
        <v>689113.31</v>
      </c>
    </row>
    <row r="595" spans="1:24" s="65" customFormat="1" ht="12.75" customHeight="1">
      <c r="A595" s="109" t="s">
        <v>5428</v>
      </c>
      <c r="B595" s="47" t="s">
        <v>5464</v>
      </c>
      <c r="C595" s="122">
        <v>0</v>
      </c>
      <c r="D595" s="122">
        <v>0</v>
      </c>
      <c r="E595" s="122">
        <v>0</v>
      </c>
      <c r="F595" s="122">
        <v>0</v>
      </c>
      <c r="G595" s="122">
        <v>0</v>
      </c>
      <c r="H595" s="122">
        <v>0</v>
      </c>
      <c r="I595" s="122">
        <v>0</v>
      </c>
      <c r="J595" s="120">
        <f t="shared" si="165"/>
        <v>0</v>
      </c>
      <c r="K595" s="122">
        <v>0</v>
      </c>
      <c r="L595" s="122">
        <v>0</v>
      </c>
      <c r="M595" s="122">
        <v>0</v>
      </c>
      <c r="N595" s="122">
        <v>0</v>
      </c>
      <c r="O595" s="122">
        <v>0</v>
      </c>
      <c r="P595" s="122">
        <v>0</v>
      </c>
      <c r="Q595" s="120">
        <f t="shared" si="166"/>
        <v>0</v>
      </c>
      <c r="R595" s="138">
        <f t="shared" si="167"/>
        <v>0</v>
      </c>
      <c r="S595" s="120">
        <f t="shared" si="168"/>
        <v>0</v>
      </c>
      <c r="T595" s="120">
        <f t="shared" si="169"/>
        <v>13514</v>
      </c>
      <c r="U595" s="120">
        <f t="shared" si="170"/>
        <v>13514</v>
      </c>
      <c r="V595" s="120">
        <f t="shared" si="171"/>
        <v>0</v>
      </c>
      <c r="W595" s="120">
        <f t="shared" si="172"/>
        <v>0</v>
      </c>
      <c r="X595" s="120">
        <f t="shared" si="173"/>
        <v>0</v>
      </c>
    </row>
    <row r="596" spans="1:24" s="65" customFormat="1" ht="12.75" customHeight="1">
      <c r="A596" s="109" t="s">
        <v>1110</v>
      </c>
      <c r="B596" s="47" t="s">
        <v>616</v>
      </c>
      <c r="C596" s="122">
        <v>0</v>
      </c>
      <c r="D596" s="122">
        <v>0</v>
      </c>
      <c r="E596" s="122">
        <v>1110000</v>
      </c>
      <c r="F596" s="122">
        <v>0</v>
      </c>
      <c r="G596" s="122">
        <v>0</v>
      </c>
      <c r="H596" s="122">
        <v>0</v>
      </c>
      <c r="I596" s="122">
        <v>0</v>
      </c>
      <c r="J596" s="120">
        <f t="shared" si="165"/>
        <v>1110000</v>
      </c>
      <c r="K596" s="122">
        <v>0</v>
      </c>
      <c r="L596" s="122">
        <v>0</v>
      </c>
      <c r="M596" s="122">
        <v>0</v>
      </c>
      <c r="N596" s="122">
        <v>0</v>
      </c>
      <c r="O596" s="122">
        <v>0</v>
      </c>
      <c r="P596" s="122">
        <v>0</v>
      </c>
      <c r="Q596" s="120">
        <f t="shared" si="166"/>
        <v>1110000</v>
      </c>
      <c r="R596" s="138">
        <f t="shared" si="167"/>
        <v>0</v>
      </c>
      <c r="S596" s="120">
        <f t="shared" si="168"/>
        <v>1110000</v>
      </c>
      <c r="T596" s="120">
        <f t="shared" si="169"/>
        <v>0</v>
      </c>
      <c r="U596" s="120">
        <f t="shared" si="170"/>
        <v>0</v>
      </c>
      <c r="V596" s="120">
        <f t="shared" si="171"/>
        <v>1110000</v>
      </c>
      <c r="W596" s="120">
        <f t="shared" si="172"/>
        <v>0</v>
      </c>
      <c r="X596" s="120">
        <f t="shared" si="173"/>
        <v>0</v>
      </c>
    </row>
    <row r="597" spans="1:24" s="65" customFormat="1" ht="12.75" customHeight="1">
      <c r="A597" s="109" t="s">
        <v>1111</v>
      </c>
      <c r="B597" s="47" t="s">
        <v>123</v>
      </c>
      <c r="C597" s="122">
        <v>0</v>
      </c>
      <c r="D597" s="122">
        <v>0</v>
      </c>
      <c r="E597" s="122">
        <v>0</v>
      </c>
      <c r="F597" s="122">
        <v>0</v>
      </c>
      <c r="G597" s="122">
        <v>0</v>
      </c>
      <c r="H597" s="122">
        <v>0</v>
      </c>
      <c r="I597" s="122">
        <v>28700.14</v>
      </c>
      <c r="J597" s="120">
        <f t="shared" si="165"/>
        <v>28700.14</v>
      </c>
      <c r="K597" s="122">
        <v>52345</v>
      </c>
      <c r="L597" s="122">
        <v>0</v>
      </c>
      <c r="M597" s="122">
        <v>0</v>
      </c>
      <c r="N597" s="122">
        <v>0</v>
      </c>
      <c r="O597" s="122">
        <v>0</v>
      </c>
      <c r="P597" s="122">
        <v>0</v>
      </c>
      <c r="Q597" s="120">
        <f t="shared" si="166"/>
        <v>81045.14</v>
      </c>
      <c r="R597" s="138">
        <f t="shared" si="167"/>
        <v>0</v>
      </c>
      <c r="S597" s="120">
        <f t="shared" si="168"/>
        <v>81045.14</v>
      </c>
      <c r="T597" s="120">
        <f t="shared" si="169"/>
        <v>0</v>
      </c>
      <c r="U597" s="120">
        <f t="shared" si="170"/>
        <v>0</v>
      </c>
      <c r="V597" s="120">
        <f t="shared" si="171"/>
        <v>81045.14</v>
      </c>
      <c r="W597" s="120">
        <f t="shared" si="172"/>
        <v>52345</v>
      </c>
      <c r="X597" s="120">
        <f t="shared" si="173"/>
        <v>0</v>
      </c>
    </row>
    <row r="598" spans="1:24" s="65" customFormat="1" ht="12.75" customHeight="1">
      <c r="A598" s="109" t="s">
        <v>1112</v>
      </c>
      <c r="B598" s="47" t="s">
        <v>75</v>
      </c>
      <c r="C598" s="122">
        <v>0</v>
      </c>
      <c r="D598" s="122">
        <v>0</v>
      </c>
      <c r="E598" s="122">
        <v>0</v>
      </c>
      <c r="F598" s="122">
        <v>0</v>
      </c>
      <c r="G598" s="122">
        <v>167319.67999999999</v>
      </c>
      <c r="H598" s="122">
        <v>33244.32</v>
      </c>
      <c r="I598" s="122">
        <v>0</v>
      </c>
      <c r="J598" s="120">
        <f t="shared" ref="J598:J663" si="174">SUM(C598:I598)</f>
        <v>200564</v>
      </c>
      <c r="K598" s="122">
        <v>0</v>
      </c>
      <c r="L598" s="122">
        <v>0</v>
      </c>
      <c r="M598" s="122">
        <v>0</v>
      </c>
      <c r="N598" s="122">
        <v>0</v>
      </c>
      <c r="O598" s="122">
        <v>0</v>
      </c>
      <c r="P598" s="122">
        <v>484763.72000000003</v>
      </c>
      <c r="Q598" s="120">
        <f t="shared" ref="Q598:Q663" si="175">SUM(J598:P598)</f>
        <v>685327.72</v>
      </c>
      <c r="R598" s="138">
        <f t="shared" ref="R598:R663" si="176">V598-Q598</f>
        <v>0</v>
      </c>
      <c r="S598" s="120">
        <f t="shared" ref="S598:S663" si="177">VLOOKUP(A598,pasbalact,3,FALSE)</f>
        <v>763630.36</v>
      </c>
      <c r="T598" s="120">
        <f t="shared" ref="T598:T663" si="178">VLOOKUP(A598,pasbalact,5,FALSE)</f>
        <v>720145.16</v>
      </c>
      <c r="U598" s="120">
        <f t="shared" ref="U598:U663" si="179">VLOOKUP(A598,pasbalact,4,FALSE)</f>
        <v>798447.8</v>
      </c>
      <c r="V598" s="120">
        <f t="shared" ref="V598:V663" si="180">VLOOKUP(A598,pasbalact,7,FALSE)</f>
        <v>685327.72</v>
      </c>
      <c r="W598" s="120">
        <f t="shared" ref="W598:W663" si="181">SUM(K598:P598)</f>
        <v>484763.72000000003</v>
      </c>
      <c r="X598" s="120">
        <f t="shared" ref="X598:X663" si="182">VLOOKUP(A598,pasbalact,6,FALSE)</f>
        <v>-78302.64</v>
      </c>
    </row>
    <row r="599" spans="1:24" s="65" customFormat="1" ht="12.75" customHeight="1">
      <c r="A599" s="109" t="s">
        <v>1113</v>
      </c>
      <c r="B599" s="47" t="s">
        <v>649</v>
      </c>
      <c r="C599" s="122">
        <v>0</v>
      </c>
      <c r="D599" s="122">
        <v>0</v>
      </c>
      <c r="E599" s="122">
        <v>0</v>
      </c>
      <c r="F599" s="122">
        <v>0</v>
      </c>
      <c r="G599" s="122">
        <v>0</v>
      </c>
      <c r="H599" s="122">
        <v>0</v>
      </c>
      <c r="I599" s="122">
        <v>0</v>
      </c>
      <c r="J599" s="120">
        <f t="shared" si="174"/>
        <v>0</v>
      </c>
      <c r="K599" s="122">
        <v>0</v>
      </c>
      <c r="L599" s="122">
        <v>0</v>
      </c>
      <c r="M599" s="122">
        <v>4270</v>
      </c>
      <c r="N599" s="122">
        <v>19810</v>
      </c>
      <c r="O599" s="122">
        <v>6300</v>
      </c>
      <c r="P599" s="122">
        <v>0</v>
      </c>
      <c r="Q599" s="120">
        <f t="shared" si="175"/>
        <v>30380</v>
      </c>
      <c r="R599" s="138">
        <f t="shared" si="176"/>
        <v>0</v>
      </c>
      <c r="S599" s="120">
        <f t="shared" si="177"/>
        <v>30380</v>
      </c>
      <c r="T599" s="120">
        <f t="shared" si="178"/>
        <v>0</v>
      </c>
      <c r="U599" s="120">
        <f t="shared" si="179"/>
        <v>0</v>
      </c>
      <c r="V599" s="120">
        <f t="shared" si="180"/>
        <v>30380</v>
      </c>
      <c r="W599" s="120">
        <f t="shared" si="181"/>
        <v>30380</v>
      </c>
      <c r="X599" s="120">
        <f t="shared" si="182"/>
        <v>0</v>
      </c>
    </row>
    <row r="600" spans="1:24" s="65" customFormat="1" ht="12.75" customHeight="1">
      <c r="A600" s="109" t="s">
        <v>1114</v>
      </c>
      <c r="B600" s="47" t="s">
        <v>124</v>
      </c>
      <c r="C600" s="122">
        <v>0</v>
      </c>
      <c r="D600" s="122">
        <v>0</v>
      </c>
      <c r="E600" s="122">
        <v>0</v>
      </c>
      <c r="F600" s="122">
        <v>0</v>
      </c>
      <c r="G600" s="122">
        <v>0</v>
      </c>
      <c r="H600" s="122">
        <v>0</v>
      </c>
      <c r="I600" s="122">
        <v>96280</v>
      </c>
      <c r="J600" s="120">
        <f t="shared" si="174"/>
        <v>96280</v>
      </c>
      <c r="K600" s="122">
        <v>0</v>
      </c>
      <c r="L600" s="122">
        <v>0</v>
      </c>
      <c r="M600" s="122">
        <v>0</v>
      </c>
      <c r="N600" s="122">
        <v>0</v>
      </c>
      <c r="O600" s="122">
        <v>0</v>
      </c>
      <c r="P600" s="122">
        <v>0</v>
      </c>
      <c r="Q600" s="120">
        <f t="shared" si="175"/>
        <v>96280</v>
      </c>
      <c r="R600" s="138">
        <f t="shared" si="176"/>
        <v>0</v>
      </c>
      <c r="S600" s="120">
        <f t="shared" si="177"/>
        <v>96280</v>
      </c>
      <c r="T600" s="120">
        <f t="shared" si="178"/>
        <v>0</v>
      </c>
      <c r="U600" s="120">
        <f t="shared" si="179"/>
        <v>0</v>
      </c>
      <c r="V600" s="120">
        <f t="shared" si="180"/>
        <v>96280</v>
      </c>
      <c r="W600" s="120">
        <f t="shared" si="181"/>
        <v>0</v>
      </c>
      <c r="X600" s="120">
        <f t="shared" si="182"/>
        <v>0</v>
      </c>
    </row>
    <row r="601" spans="1:24" s="65" customFormat="1" ht="12.75" customHeight="1">
      <c r="A601" s="109" t="s">
        <v>1116</v>
      </c>
      <c r="B601" s="47" t="s">
        <v>569</v>
      </c>
      <c r="C601" s="122">
        <v>0</v>
      </c>
      <c r="D601" s="122">
        <v>0</v>
      </c>
      <c r="E601" s="122">
        <v>0</v>
      </c>
      <c r="F601" s="122">
        <v>0</v>
      </c>
      <c r="G601" s="122">
        <v>0</v>
      </c>
      <c r="H601" s="122">
        <v>0</v>
      </c>
      <c r="I601" s="122">
        <v>79756.350000000006</v>
      </c>
      <c r="J601" s="120">
        <f t="shared" si="174"/>
        <v>79756.350000000006</v>
      </c>
      <c r="K601" s="122">
        <v>0</v>
      </c>
      <c r="L601" s="122">
        <v>0</v>
      </c>
      <c r="M601" s="122">
        <v>0</v>
      </c>
      <c r="N601" s="122">
        <v>0</v>
      </c>
      <c r="O601" s="122">
        <v>0</v>
      </c>
      <c r="P601" s="122">
        <v>0</v>
      </c>
      <c r="Q601" s="120">
        <f t="shared" si="175"/>
        <v>79756.350000000006</v>
      </c>
      <c r="R601" s="138">
        <f t="shared" si="176"/>
        <v>0</v>
      </c>
      <c r="S601" s="120">
        <f t="shared" si="177"/>
        <v>79756.350000000006</v>
      </c>
      <c r="T601" s="120">
        <f t="shared" si="178"/>
        <v>0</v>
      </c>
      <c r="U601" s="120">
        <f t="shared" si="179"/>
        <v>0</v>
      </c>
      <c r="V601" s="120">
        <f t="shared" si="180"/>
        <v>79756.350000000006</v>
      </c>
      <c r="W601" s="120">
        <f t="shared" si="181"/>
        <v>0</v>
      </c>
      <c r="X601" s="120">
        <f t="shared" si="182"/>
        <v>0</v>
      </c>
    </row>
    <row r="602" spans="1:24" s="65" customFormat="1" ht="12.75" customHeight="1">
      <c r="A602" s="109" t="s">
        <v>1117</v>
      </c>
      <c r="B602" s="47" t="s">
        <v>119</v>
      </c>
      <c r="C602" s="122">
        <v>0</v>
      </c>
      <c r="D602" s="122">
        <v>0</v>
      </c>
      <c r="E602" s="122">
        <v>0</v>
      </c>
      <c r="F602" s="122">
        <v>0</v>
      </c>
      <c r="G602" s="122">
        <v>0</v>
      </c>
      <c r="H602" s="122">
        <v>18060.04</v>
      </c>
      <c r="I602" s="122">
        <v>0</v>
      </c>
      <c r="J602" s="120">
        <f t="shared" si="174"/>
        <v>18060.04</v>
      </c>
      <c r="K602" s="122">
        <v>0</v>
      </c>
      <c r="L602" s="122">
        <v>0</v>
      </c>
      <c r="M602" s="122">
        <v>0</v>
      </c>
      <c r="N602" s="122">
        <v>0</v>
      </c>
      <c r="O602" s="122">
        <v>0</v>
      </c>
      <c r="P602" s="122">
        <v>0</v>
      </c>
      <c r="Q602" s="120">
        <f t="shared" si="175"/>
        <v>18060.04</v>
      </c>
      <c r="R602" s="138">
        <f t="shared" si="176"/>
        <v>0</v>
      </c>
      <c r="S602" s="120">
        <f t="shared" si="177"/>
        <v>18060.04</v>
      </c>
      <c r="T602" s="120">
        <f t="shared" si="178"/>
        <v>0</v>
      </c>
      <c r="U602" s="120">
        <f t="shared" si="179"/>
        <v>0</v>
      </c>
      <c r="V602" s="120">
        <f t="shared" si="180"/>
        <v>18060.04</v>
      </c>
      <c r="W602" s="120">
        <f t="shared" si="181"/>
        <v>0</v>
      </c>
      <c r="X602" s="120">
        <f t="shared" si="182"/>
        <v>0</v>
      </c>
    </row>
    <row r="603" spans="1:24" s="65" customFormat="1" ht="12.75" customHeight="1">
      <c r="A603" s="109" t="s">
        <v>1118</v>
      </c>
      <c r="B603" s="47" t="s">
        <v>568</v>
      </c>
      <c r="C603" s="122">
        <v>0</v>
      </c>
      <c r="D603" s="122">
        <v>0</v>
      </c>
      <c r="E603" s="122">
        <v>0</v>
      </c>
      <c r="F603" s="122">
        <v>0</v>
      </c>
      <c r="G603" s="122">
        <v>0</v>
      </c>
      <c r="H603" s="122">
        <v>39064.979999999996</v>
      </c>
      <c r="I603" s="122">
        <v>0</v>
      </c>
      <c r="J603" s="120">
        <f t="shared" si="174"/>
        <v>39064.979999999996</v>
      </c>
      <c r="K603" s="122">
        <v>0</v>
      </c>
      <c r="L603" s="122">
        <v>0</v>
      </c>
      <c r="M603" s="122">
        <v>0</v>
      </c>
      <c r="N603" s="122">
        <v>0</v>
      </c>
      <c r="O603" s="122">
        <v>0</v>
      </c>
      <c r="P603" s="122">
        <v>0</v>
      </c>
      <c r="Q603" s="120">
        <f t="shared" si="175"/>
        <v>39064.979999999996</v>
      </c>
      <c r="R603" s="138">
        <f t="shared" si="176"/>
        <v>0</v>
      </c>
      <c r="S603" s="120">
        <f t="shared" si="177"/>
        <v>39064.980000000003</v>
      </c>
      <c r="T603" s="120">
        <f t="shared" si="178"/>
        <v>0</v>
      </c>
      <c r="U603" s="120">
        <f t="shared" si="179"/>
        <v>0</v>
      </c>
      <c r="V603" s="120">
        <f t="shared" si="180"/>
        <v>39064.980000000003</v>
      </c>
      <c r="W603" s="120">
        <f t="shared" si="181"/>
        <v>0</v>
      </c>
      <c r="X603" s="120">
        <f t="shared" si="182"/>
        <v>0</v>
      </c>
    </row>
    <row r="604" spans="1:24" s="65" customFormat="1" ht="12.75" customHeight="1">
      <c r="A604" s="109" t="s">
        <v>1119</v>
      </c>
      <c r="B604" s="47" t="s">
        <v>161</v>
      </c>
      <c r="C604" s="122">
        <v>0</v>
      </c>
      <c r="D604" s="122">
        <v>0</v>
      </c>
      <c r="E604" s="122">
        <v>0</v>
      </c>
      <c r="F604" s="122">
        <v>0</v>
      </c>
      <c r="G604" s="122">
        <v>0</v>
      </c>
      <c r="H604" s="122">
        <v>0</v>
      </c>
      <c r="I604" s="122">
        <v>0</v>
      </c>
      <c r="J604" s="120">
        <f t="shared" si="174"/>
        <v>0</v>
      </c>
      <c r="K604" s="122">
        <v>301600</v>
      </c>
      <c r="L604" s="122">
        <v>0</v>
      </c>
      <c r="M604" s="122">
        <v>0</v>
      </c>
      <c r="N604" s="122">
        <v>0</v>
      </c>
      <c r="O604" s="122">
        <v>0</v>
      </c>
      <c r="P604" s="122">
        <v>0</v>
      </c>
      <c r="Q604" s="120">
        <f t="shared" si="175"/>
        <v>301600</v>
      </c>
      <c r="R604" s="138">
        <f t="shared" si="176"/>
        <v>0</v>
      </c>
      <c r="S604" s="120">
        <f t="shared" si="177"/>
        <v>301600</v>
      </c>
      <c r="T604" s="120">
        <f t="shared" si="178"/>
        <v>0</v>
      </c>
      <c r="U604" s="120">
        <f t="shared" si="179"/>
        <v>0</v>
      </c>
      <c r="V604" s="120">
        <f t="shared" si="180"/>
        <v>301600</v>
      </c>
      <c r="W604" s="120">
        <f t="shared" si="181"/>
        <v>301600</v>
      </c>
      <c r="X604" s="120">
        <f t="shared" si="182"/>
        <v>0</v>
      </c>
    </row>
    <row r="605" spans="1:24" s="65" customFormat="1" ht="12.75" customHeight="1">
      <c r="A605" s="109" t="s">
        <v>5426</v>
      </c>
      <c r="B605" s="47" t="s">
        <v>5465</v>
      </c>
      <c r="C605" s="122">
        <v>0</v>
      </c>
      <c r="D605" s="122">
        <v>0</v>
      </c>
      <c r="E605" s="122">
        <v>0</v>
      </c>
      <c r="F605" s="122">
        <v>0</v>
      </c>
      <c r="G605" s="122">
        <v>0</v>
      </c>
      <c r="H605" s="122">
        <v>0</v>
      </c>
      <c r="I605" s="122">
        <v>0</v>
      </c>
      <c r="J605" s="120">
        <f t="shared" si="174"/>
        <v>0</v>
      </c>
      <c r="K605" s="122">
        <v>0</v>
      </c>
      <c r="L605" s="122">
        <v>0</v>
      </c>
      <c r="M605" s="122">
        <v>0</v>
      </c>
      <c r="N605" s="122">
        <v>0</v>
      </c>
      <c r="O605" s="122">
        <v>0</v>
      </c>
      <c r="P605" s="122">
        <v>0</v>
      </c>
      <c r="Q605" s="120">
        <f t="shared" si="175"/>
        <v>0</v>
      </c>
      <c r="R605" s="138">
        <f t="shared" si="176"/>
        <v>0</v>
      </c>
      <c r="S605" s="120">
        <f t="shared" si="177"/>
        <v>0</v>
      </c>
      <c r="T605" s="120">
        <f t="shared" si="178"/>
        <v>30006</v>
      </c>
      <c r="U605" s="120">
        <f t="shared" si="179"/>
        <v>30006</v>
      </c>
      <c r="V605" s="120">
        <f t="shared" si="180"/>
        <v>0</v>
      </c>
      <c r="W605" s="120">
        <f t="shared" si="181"/>
        <v>0</v>
      </c>
      <c r="X605" s="120">
        <f t="shared" si="182"/>
        <v>0</v>
      </c>
    </row>
    <row r="606" spans="1:24" s="65" customFormat="1" ht="12.75" customHeight="1">
      <c r="A606" s="109" t="s">
        <v>3322</v>
      </c>
      <c r="B606" s="47" t="s">
        <v>3323</v>
      </c>
      <c r="C606" s="122">
        <v>0</v>
      </c>
      <c r="D606" s="122">
        <v>0</v>
      </c>
      <c r="E606" s="122">
        <v>0</v>
      </c>
      <c r="F606" s="122">
        <v>0</v>
      </c>
      <c r="G606" s="122">
        <v>0</v>
      </c>
      <c r="H606" s="122">
        <v>0</v>
      </c>
      <c r="I606" s="122">
        <v>0</v>
      </c>
      <c r="J606" s="120">
        <f t="shared" si="174"/>
        <v>0</v>
      </c>
      <c r="K606" s="122">
        <v>0</v>
      </c>
      <c r="L606" s="122">
        <v>0</v>
      </c>
      <c r="M606" s="122">
        <v>0</v>
      </c>
      <c r="N606" s="122">
        <v>339999.99</v>
      </c>
      <c r="O606" s="122">
        <v>0</v>
      </c>
      <c r="P606" s="122">
        <v>0</v>
      </c>
      <c r="Q606" s="120">
        <f t="shared" si="175"/>
        <v>339999.99</v>
      </c>
      <c r="R606" s="138">
        <f t="shared" si="176"/>
        <v>0</v>
      </c>
      <c r="S606" s="120">
        <f t="shared" si="177"/>
        <v>339999.99</v>
      </c>
      <c r="T606" s="120">
        <f t="shared" si="178"/>
        <v>0</v>
      </c>
      <c r="U606" s="120">
        <f t="shared" si="179"/>
        <v>0</v>
      </c>
      <c r="V606" s="120">
        <f t="shared" si="180"/>
        <v>339999.99</v>
      </c>
      <c r="W606" s="120">
        <f t="shared" si="181"/>
        <v>339999.99</v>
      </c>
      <c r="X606" s="120">
        <f t="shared" si="182"/>
        <v>0</v>
      </c>
    </row>
    <row r="607" spans="1:24" s="65" customFormat="1" ht="12.75" customHeight="1">
      <c r="A607" s="109" t="s">
        <v>1122</v>
      </c>
      <c r="B607" s="47" t="s">
        <v>300</v>
      </c>
      <c r="C607" s="122">
        <v>0</v>
      </c>
      <c r="D607" s="122">
        <v>0</v>
      </c>
      <c r="E607" s="122">
        <v>0</v>
      </c>
      <c r="F607" s="122">
        <v>0</v>
      </c>
      <c r="G607" s="122">
        <v>0</v>
      </c>
      <c r="H607" s="122">
        <v>0</v>
      </c>
      <c r="I607" s="122">
        <v>0</v>
      </c>
      <c r="J607" s="120">
        <f t="shared" si="174"/>
        <v>0</v>
      </c>
      <c r="K607" s="122">
        <v>0</v>
      </c>
      <c r="L607" s="122">
        <v>541.49</v>
      </c>
      <c r="M607" s="122">
        <v>1455.8</v>
      </c>
      <c r="N607" s="122">
        <v>0</v>
      </c>
      <c r="O607" s="122">
        <v>1898.7399999999998</v>
      </c>
      <c r="P607" s="122">
        <v>0</v>
      </c>
      <c r="Q607" s="120">
        <f t="shared" si="175"/>
        <v>3896.0299999999997</v>
      </c>
      <c r="R607" s="138">
        <f t="shared" si="176"/>
        <v>0</v>
      </c>
      <c r="S607" s="120">
        <f t="shared" si="177"/>
        <v>1358072.27</v>
      </c>
      <c r="T607" s="120">
        <f t="shared" si="178"/>
        <v>0</v>
      </c>
      <c r="U607" s="120">
        <f t="shared" si="179"/>
        <v>1354176.24</v>
      </c>
      <c r="V607" s="120">
        <f t="shared" si="180"/>
        <v>3896.03</v>
      </c>
      <c r="W607" s="120">
        <f t="shared" si="181"/>
        <v>3896.0299999999997</v>
      </c>
      <c r="X607" s="120">
        <f t="shared" si="182"/>
        <v>-1354176.24</v>
      </c>
    </row>
    <row r="608" spans="1:24" s="65" customFormat="1" ht="12.75" customHeight="1">
      <c r="A608" s="109" t="s">
        <v>5207</v>
      </c>
      <c r="B608" s="47" t="s">
        <v>5208</v>
      </c>
      <c r="C608" s="122">
        <v>0</v>
      </c>
      <c r="D608" s="122">
        <v>0</v>
      </c>
      <c r="E608" s="122">
        <v>0</v>
      </c>
      <c r="F608" s="122">
        <v>0</v>
      </c>
      <c r="G608" s="122">
        <v>0</v>
      </c>
      <c r="H608" s="122">
        <v>0</v>
      </c>
      <c r="I608" s="122">
        <v>0</v>
      </c>
      <c r="J608" s="120">
        <f t="shared" si="174"/>
        <v>0</v>
      </c>
      <c r="K608" s="122">
        <v>0</v>
      </c>
      <c r="L608" s="122">
        <v>0</v>
      </c>
      <c r="M608" s="122">
        <v>0</v>
      </c>
      <c r="N608" s="122">
        <v>0</v>
      </c>
      <c r="O608" s="122">
        <v>0</v>
      </c>
      <c r="P608" s="122">
        <v>180090</v>
      </c>
      <c r="Q608" s="120">
        <f t="shared" si="175"/>
        <v>180090</v>
      </c>
      <c r="R608" s="138">
        <f t="shared" si="176"/>
        <v>0</v>
      </c>
      <c r="S608" s="120">
        <f t="shared" si="177"/>
        <v>0</v>
      </c>
      <c r="T608" s="120">
        <f t="shared" si="178"/>
        <v>288144</v>
      </c>
      <c r="U608" s="120">
        <f t="shared" si="179"/>
        <v>108054</v>
      </c>
      <c r="V608" s="120">
        <f t="shared" si="180"/>
        <v>180090</v>
      </c>
      <c r="W608" s="120">
        <f t="shared" si="181"/>
        <v>180090</v>
      </c>
      <c r="X608" s="120">
        <f t="shared" si="182"/>
        <v>180090</v>
      </c>
    </row>
    <row r="609" spans="1:24" s="65" customFormat="1" ht="12.75" customHeight="1">
      <c r="A609" s="109" t="s">
        <v>4630</v>
      </c>
      <c r="B609" s="47" t="s">
        <v>4788</v>
      </c>
      <c r="C609" s="122">
        <v>0</v>
      </c>
      <c r="D609" s="122">
        <v>0</v>
      </c>
      <c r="E609" s="122">
        <v>0</v>
      </c>
      <c r="F609" s="122">
        <v>0</v>
      </c>
      <c r="G609" s="122">
        <v>0</v>
      </c>
      <c r="H609" s="122">
        <v>0</v>
      </c>
      <c r="I609" s="122">
        <v>0</v>
      </c>
      <c r="J609" s="120">
        <f t="shared" si="174"/>
        <v>0</v>
      </c>
      <c r="K609" s="122">
        <v>0</v>
      </c>
      <c r="L609" s="122">
        <v>0</v>
      </c>
      <c r="M609" s="122">
        <v>0</v>
      </c>
      <c r="N609" s="122">
        <v>0</v>
      </c>
      <c r="O609" s="122">
        <v>0</v>
      </c>
      <c r="P609" s="122">
        <v>0</v>
      </c>
      <c r="Q609" s="120">
        <f t="shared" si="175"/>
        <v>0</v>
      </c>
      <c r="R609" s="138">
        <f t="shared" si="176"/>
        <v>0</v>
      </c>
      <c r="S609" s="120">
        <f t="shared" si="177"/>
        <v>294640</v>
      </c>
      <c r="T609" s="120">
        <f t="shared" si="178"/>
        <v>0</v>
      </c>
      <c r="U609" s="120">
        <f t="shared" si="179"/>
        <v>294640</v>
      </c>
      <c r="V609" s="120">
        <f t="shared" si="180"/>
        <v>0</v>
      </c>
      <c r="W609" s="120">
        <f t="shared" si="181"/>
        <v>0</v>
      </c>
      <c r="X609" s="120">
        <f t="shared" si="182"/>
        <v>-294640</v>
      </c>
    </row>
    <row r="610" spans="1:24" s="65" customFormat="1" ht="12.75" customHeight="1">
      <c r="A610" s="109" t="s">
        <v>1847</v>
      </c>
      <c r="B610" s="47" t="s">
        <v>1848</v>
      </c>
      <c r="C610" s="122">
        <v>0</v>
      </c>
      <c r="D610" s="122">
        <v>0</v>
      </c>
      <c r="E610" s="122">
        <v>0</v>
      </c>
      <c r="F610" s="122">
        <v>0</v>
      </c>
      <c r="G610" s="122">
        <v>0</v>
      </c>
      <c r="H610" s="122">
        <v>0</v>
      </c>
      <c r="I610" s="122">
        <v>0</v>
      </c>
      <c r="J610" s="120">
        <f t="shared" si="174"/>
        <v>0</v>
      </c>
      <c r="K610" s="122">
        <v>0</v>
      </c>
      <c r="L610" s="122">
        <v>0</v>
      </c>
      <c r="M610" s="122">
        <v>34384</v>
      </c>
      <c r="N610" s="122">
        <v>4644</v>
      </c>
      <c r="O610" s="122">
        <v>0</v>
      </c>
      <c r="P610" s="122">
        <v>0</v>
      </c>
      <c r="Q610" s="120">
        <f t="shared" si="175"/>
        <v>39028</v>
      </c>
      <c r="R610" s="138">
        <f t="shared" si="176"/>
        <v>0</v>
      </c>
      <c r="S610" s="120">
        <f t="shared" si="177"/>
        <v>39028</v>
      </c>
      <c r="T610" s="120">
        <f t="shared" si="178"/>
        <v>0</v>
      </c>
      <c r="U610" s="120">
        <f t="shared" si="179"/>
        <v>0</v>
      </c>
      <c r="V610" s="120">
        <f t="shared" si="180"/>
        <v>39028</v>
      </c>
      <c r="W610" s="120">
        <f t="shared" si="181"/>
        <v>39028</v>
      </c>
      <c r="X610" s="120">
        <f t="shared" si="182"/>
        <v>0</v>
      </c>
    </row>
    <row r="611" spans="1:24" s="65" customFormat="1" ht="12.75" customHeight="1">
      <c r="A611" s="109" t="s">
        <v>3005</v>
      </c>
      <c r="B611" s="47" t="s">
        <v>3006</v>
      </c>
      <c r="C611" s="122">
        <v>0</v>
      </c>
      <c r="D611" s="122">
        <v>0</v>
      </c>
      <c r="E611" s="122">
        <v>0</v>
      </c>
      <c r="F611" s="122">
        <v>0</v>
      </c>
      <c r="G611" s="122">
        <v>0</v>
      </c>
      <c r="H611" s="122">
        <v>0</v>
      </c>
      <c r="I611" s="122">
        <v>0</v>
      </c>
      <c r="J611" s="120">
        <f t="shared" si="174"/>
        <v>0</v>
      </c>
      <c r="K611" s="122">
        <v>0</v>
      </c>
      <c r="L611" s="122">
        <v>0</v>
      </c>
      <c r="M611" s="122">
        <v>0</v>
      </c>
      <c r="N611" s="122">
        <v>0</v>
      </c>
      <c r="O611" s="122">
        <v>0</v>
      </c>
      <c r="P611" s="122">
        <v>10836.02</v>
      </c>
      <c r="Q611" s="120">
        <f t="shared" si="175"/>
        <v>10836.02</v>
      </c>
      <c r="R611" s="138">
        <f t="shared" si="176"/>
        <v>0</v>
      </c>
      <c r="S611" s="120">
        <f t="shared" si="177"/>
        <v>23326.47</v>
      </c>
      <c r="T611" s="120">
        <f t="shared" si="178"/>
        <v>76008.06</v>
      </c>
      <c r="U611" s="120">
        <f t="shared" si="179"/>
        <v>88498.51</v>
      </c>
      <c r="V611" s="120">
        <f t="shared" si="180"/>
        <v>10836.02</v>
      </c>
      <c r="W611" s="120">
        <f t="shared" si="181"/>
        <v>10836.02</v>
      </c>
      <c r="X611" s="120">
        <f t="shared" si="182"/>
        <v>-12490.45</v>
      </c>
    </row>
    <row r="612" spans="1:24" s="65" customFormat="1" ht="12.75" customHeight="1">
      <c r="A612" s="109" t="s">
        <v>1125</v>
      </c>
      <c r="B612" s="47" t="s">
        <v>614</v>
      </c>
      <c r="C612" s="122">
        <v>0</v>
      </c>
      <c r="D612" s="122">
        <v>0</v>
      </c>
      <c r="E612" s="122">
        <v>0</v>
      </c>
      <c r="F612" s="122">
        <v>0</v>
      </c>
      <c r="G612" s="122">
        <v>0</v>
      </c>
      <c r="H612" s="122">
        <v>0</v>
      </c>
      <c r="I612" s="122">
        <v>0</v>
      </c>
      <c r="J612" s="120">
        <f t="shared" si="174"/>
        <v>0</v>
      </c>
      <c r="K612" s="122">
        <v>1392000</v>
      </c>
      <c r="L612" s="122">
        <v>0</v>
      </c>
      <c r="M612" s="122">
        <v>0</v>
      </c>
      <c r="N612" s="122">
        <v>0</v>
      </c>
      <c r="O612" s="122">
        <v>0</v>
      </c>
      <c r="P612" s="122">
        <v>0</v>
      </c>
      <c r="Q612" s="120">
        <f t="shared" si="175"/>
        <v>1392000</v>
      </c>
      <c r="R612" s="138">
        <f t="shared" si="176"/>
        <v>0</v>
      </c>
      <c r="S612" s="120">
        <f t="shared" si="177"/>
        <v>1392000</v>
      </c>
      <c r="T612" s="120">
        <f t="shared" si="178"/>
        <v>0</v>
      </c>
      <c r="U612" s="120">
        <f t="shared" si="179"/>
        <v>0</v>
      </c>
      <c r="V612" s="120">
        <f t="shared" si="180"/>
        <v>1392000</v>
      </c>
      <c r="W612" s="120">
        <f t="shared" si="181"/>
        <v>1392000</v>
      </c>
      <c r="X612" s="120">
        <f t="shared" si="182"/>
        <v>0</v>
      </c>
    </row>
    <row r="613" spans="1:24" s="65" customFormat="1" ht="12.75" customHeight="1">
      <c r="A613" s="109" t="s">
        <v>1914</v>
      </c>
      <c r="B613" s="47" t="s">
        <v>1922</v>
      </c>
      <c r="C613" s="122">
        <v>0</v>
      </c>
      <c r="D613" s="122">
        <v>0</v>
      </c>
      <c r="E613" s="122">
        <v>0</v>
      </c>
      <c r="F613" s="122">
        <v>0</v>
      </c>
      <c r="G613" s="122">
        <v>0</v>
      </c>
      <c r="H613" s="122">
        <v>0</v>
      </c>
      <c r="I613" s="122">
        <v>0</v>
      </c>
      <c r="J613" s="120">
        <f t="shared" si="174"/>
        <v>0</v>
      </c>
      <c r="K613" s="122">
        <v>0</v>
      </c>
      <c r="L613" s="122">
        <v>0</v>
      </c>
      <c r="M613" s="122">
        <v>8066.87</v>
      </c>
      <c r="N613" s="122">
        <v>0</v>
      </c>
      <c r="O613" s="122">
        <v>0</v>
      </c>
      <c r="P613" s="122">
        <v>0</v>
      </c>
      <c r="Q613" s="120">
        <f t="shared" si="175"/>
        <v>8066.87</v>
      </c>
      <c r="R613" s="138">
        <f t="shared" si="176"/>
        <v>0</v>
      </c>
      <c r="S613" s="120">
        <f t="shared" si="177"/>
        <v>8066.87</v>
      </c>
      <c r="T613" s="120">
        <f t="shared" si="178"/>
        <v>0</v>
      </c>
      <c r="U613" s="120">
        <f t="shared" si="179"/>
        <v>0</v>
      </c>
      <c r="V613" s="120">
        <f t="shared" si="180"/>
        <v>8066.87</v>
      </c>
      <c r="W613" s="120">
        <f t="shared" si="181"/>
        <v>8066.87</v>
      </c>
      <c r="X613" s="120">
        <f t="shared" si="182"/>
        <v>0</v>
      </c>
    </row>
    <row r="614" spans="1:24" s="65" customFormat="1" ht="12.75" customHeight="1">
      <c r="A614" s="109" t="s">
        <v>1126</v>
      </c>
      <c r="B614" s="47" t="s">
        <v>159</v>
      </c>
      <c r="C614" s="122">
        <v>0</v>
      </c>
      <c r="D614" s="122">
        <v>0</v>
      </c>
      <c r="E614" s="122">
        <v>0</v>
      </c>
      <c r="F614" s="122">
        <v>0</v>
      </c>
      <c r="G614" s="122">
        <v>0</v>
      </c>
      <c r="H614" s="122">
        <v>0</v>
      </c>
      <c r="I614" s="122">
        <v>0</v>
      </c>
      <c r="J614" s="120">
        <f t="shared" si="174"/>
        <v>0</v>
      </c>
      <c r="K614" s="122">
        <v>3499140</v>
      </c>
      <c r="L614" s="122">
        <v>0</v>
      </c>
      <c r="M614" s="122">
        <v>0</v>
      </c>
      <c r="N614" s="122">
        <v>0</v>
      </c>
      <c r="O614" s="122">
        <v>0</v>
      </c>
      <c r="P614" s="122">
        <v>0</v>
      </c>
      <c r="Q614" s="120">
        <f t="shared" si="175"/>
        <v>3499140</v>
      </c>
      <c r="R614" s="138">
        <f t="shared" si="176"/>
        <v>0</v>
      </c>
      <c r="S614" s="120">
        <f t="shared" si="177"/>
        <v>3499140</v>
      </c>
      <c r="T614" s="120">
        <f t="shared" si="178"/>
        <v>0</v>
      </c>
      <c r="U614" s="120">
        <f t="shared" si="179"/>
        <v>0</v>
      </c>
      <c r="V614" s="120">
        <f t="shared" si="180"/>
        <v>3499140</v>
      </c>
      <c r="W614" s="120">
        <f t="shared" si="181"/>
        <v>3499140</v>
      </c>
      <c r="X614" s="120">
        <f t="shared" si="182"/>
        <v>0</v>
      </c>
    </row>
    <row r="615" spans="1:24" s="65" customFormat="1" ht="12.75" customHeight="1">
      <c r="A615" s="109" t="s">
        <v>1129</v>
      </c>
      <c r="B615" s="47" t="s">
        <v>120</v>
      </c>
      <c r="C615" s="122">
        <v>0</v>
      </c>
      <c r="D615" s="122">
        <v>0</v>
      </c>
      <c r="E615" s="122">
        <v>0</v>
      </c>
      <c r="F615" s="122">
        <v>0</v>
      </c>
      <c r="G615" s="122">
        <v>0</v>
      </c>
      <c r="H615" s="122">
        <v>0</v>
      </c>
      <c r="I615" s="122">
        <v>0</v>
      </c>
      <c r="J615" s="120">
        <f t="shared" si="174"/>
        <v>0</v>
      </c>
      <c r="K615" s="122">
        <v>0.01</v>
      </c>
      <c r="L615" s="122">
        <v>0</v>
      </c>
      <c r="M615" s="122">
        <v>0</v>
      </c>
      <c r="N615" s="122">
        <v>0</v>
      </c>
      <c r="O615" s="122">
        <v>0</v>
      </c>
      <c r="P615" s="122">
        <v>2970</v>
      </c>
      <c r="Q615" s="120">
        <f t="shared" si="175"/>
        <v>2970.01</v>
      </c>
      <c r="R615" s="138">
        <f t="shared" si="176"/>
        <v>0</v>
      </c>
      <c r="S615" s="120">
        <f t="shared" si="177"/>
        <v>385716.36</v>
      </c>
      <c r="T615" s="120">
        <f t="shared" si="178"/>
        <v>2970</v>
      </c>
      <c r="U615" s="120">
        <f t="shared" si="179"/>
        <v>385716.35</v>
      </c>
      <c r="V615" s="120">
        <f t="shared" si="180"/>
        <v>2970.01</v>
      </c>
      <c r="W615" s="120">
        <f t="shared" si="181"/>
        <v>2970.01</v>
      </c>
      <c r="X615" s="120">
        <f t="shared" si="182"/>
        <v>-382746.35</v>
      </c>
    </row>
    <row r="616" spans="1:24" s="65" customFormat="1" ht="12.75" customHeight="1">
      <c r="A616" s="109" t="s">
        <v>3286</v>
      </c>
      <c r="B616" s="47" t="s">
        <v>3453</v>
      </c>
      <c r="C616" s="122">
        <v>0</v>
      </c>
      <c r="D616" s="122">
        <v>0</v>
      </c>
      <c r="E616" s="122">
        <v>0</v>
      </c>
      <c r="F616" s="122">
        <v>0</v>
      </c>
      <c r="G616" s="122">
        <v>0</v>
      </c>
      <c r="H616" s="122">
        <v>0</v>
      </c>
      <c r="I616" s="122">
        <v>0</v>
      </c>
      <c r="J616" s="120">
        <f t="shared" si="174"/>
        <v>0</v>
      </c>
      <c r="K616" s="122">
        <v>0</v>
      </c>
      <c r="L616" s="122">
        <v>0</v>
      </c>
      <c r="M616" s="122">
        <v>0</v>
      </c>
      <c r="N616" s="122">
        <v>0</v>
      </c>
      <c r="O616" s="122">
        <v>0</v>
      </c>
      <c r="P616" s="122">
        <v>19947.18</v>
      </c>
      <c r="Q616" s="120">
        <f t="shared" si="175"/>
        <v>19947.18</v>
      </c>
      <c r="R616" s="138">
        <f t="shared" si="176"/>
        <v>0</v>
      </c>
      <c r="S616" s="120">
        <f t="shared" si="177"/>
        <v>19947.18</v>
      </c>
      <c r="T616" s="120">
        <f t="shared" si="178"/>
        <v>19947.18</v>
      </c>
      <c r="U616" s="120">
        <f t="shared" si="179"/>
        <v>19947.18</v>
      </c>
      <c r="V616" s="120">
        <f t="shared" si="180"/>
        <v>19947.18</v>
      </c>
      <c r="W616" s="120">
        <f t="shared" si="181"/>
        <v>19947.18</v>
      </c>
      <c r="X616" s="120">
        <f t="shared" si="182"/>
        <v>0</v>
      </c>
    </row>
    <row r="617" spans="1:24" s="65" customFormat="1" ht="12.75" customHeight="1">
      <c r="A617" s="109" t="s">
        <v>1130</v>
      </c>
      <c r="B617" s="47" t="s">
        <v>468</v>
      </c>
      <c r="C617" s="122">
        <v>0</v>
      </c>
      <c r="D617" s="122">
        <v>0</v>
      </c>
      <c r="E617" s="122">
        <v>0</v>
      </c>
      <c r="F617" s="122">
        <v>0</v>
      </c>
      <c r="G617" s="122">
        <v>0</v>
      </c>
      <c r="H617" s="122">
        <v>0</v>
      </c>
      <c r="I617" s="122">
        <v>0</v>
      </c>
      <c r="J617" s="120">
        <f t="shared" si="174"/>
        <v>0</v>
      </c>
      <c r="K617" s="122">
        <v>0</v>
      </c>
      <c r="L617" s="122">
        <v>0</v>
      </c>
      <c r="M617" s="122">
        <v>45608.600000000006</v>
      </c>
      <c r="N617" s="122">
        <v>0</v>
      </c>
      <c r="O617" s="122">
        <v>0</v>
      </c>
      <c r="P617" s="122">
        <v>0</v>
      </c>
      <c r="Q617" s="120">
        <f t="shared" si="175"/>
        <v>45608.600000000006</v>
      </c>
      <c r="R617" s="138">
        <f t="shared" si="176"/>
        <v>0</v>
      </c>
      <c r="S617" s="120">
        <f t="shared" si="177"/>
        <v>45608.6</v>
      </c>
      <c r="T617" s="120">
        <f t="shared" si="178"/>
        <v>0</v>
      </c>
      <c r="U617" s="120">
        <f t="shared" si="179"/>
        <v>0</v>
      </c>
      <c r="V617" s="120">
        <f t="shared" si="180"/>
        <v>45608.6</v>
      </c>
      <c r="W617" s="120">
        <f t="shared" si="181"/>
        <v>45608.600000000006</v>
      </c>
      <c r="X617" s="120">
        <f t="shared" si="182"/>
        <v>0</v>
      </c>
    </row>
    <row r="618" spans="1:24" s="65" customFormat="1" ht="12.75" customHeight="1">
      <c r="A618" s="109" t="s">
        <v>1131</v>
      </c>
      <c r="B618" s="47" t="s">
        <v>634</v>
      </c>
      <c r="C618" s="122">
        <v>0</v>
      </c>
      <c r="D618" s="122">
        <v>0</v>
      </c>
      <c r="E618" s="122">
        <v>0</v>
      </c>
      <c r="F618" s="122">
        <v>0</v>
      </c>
      <c r="G618" s="122">
        <v>0</v>
      </c>
      <c r="H618" s="122">
        <v>0</v>
      </c>
      <c r="I618" s="122">
        <v>0</v>
      </c>
      <c r="J618" s="120">
        <f t="shared" si="174"/>
        <v>0</v>
      </c>
      <c r="K618" s="122">
        <v>0</v>
      </c>
      <c r="L618" s="122">
        <v>33790.800000000003</v>
      </c>
      <c r="M618" s="122">
        <v>0</v>
      </c>
      <c r="N618" s="122">
        <v>0</v>
      </c>
      <c r="O618" s="122">
        <v>35612.089999999997</v>
      </c>
      <c r="P618" s="122">
        <v>59999.289999999994</v>
      </c>
      <c r="Q618" s="120">
        <f t="shared" si="175"/>
        <v>129402.18</v>
      </c>
      <c r="R618" s="138">
        <f t="shared" si="176"/>
        <v>0</v>
      </c>
      <c r="S618" s="120">
        <f t="shared" si="177"/>
        <v>104578.53</v>
      </c>
      <c r="T618" s="120">
        <f t="shared" si="178"/>
        <v>73916.850000000006</v>
      </c>
      <c r="U618" s="120">
        <f t="shared" si="179"/>
        <v>49093.2</v>
      </c>
      <c r="V618" s="120">
        <f t="shared" si="180"/>
        <v>129402.18</v>
      </c>
      <c r="W618" s="120">
        <f t="shared" si="181"/>
        <v>129402.18</v>
      </c>
      <c r="X618" s="120">
        <f t="shared" si="182"/>
        <v>24823.65</v>
      </c>
    </row>
    <row r="619" spans="1:24" s="65" customFormat="1" ht="12.75" customHeight="1">
      <c r="A619" s="109" t="s">
        <v>2322</v>
      </c>
      <c r="B619" s="47" t="s">
        <v>2810</v>
      </c>
      <c r="C619" s="122">
        <v>0</v>
      </c>
      <c r="D619" s="122">
        <v>0</v>
      </c>
      <c r="E619" s="122">
        <v>0</v>
      </c>
      <c r="F619" s="122">
        <v>0</v>
      </c>
      <c r="G619" s="122">
        <v>0</v>
      </c>
      <c r="H619" s="122">
        <v>0</v>
      </c>
      <c r="I619" s="122">
        <v>0</v>
      </c>
      <c r="J619" s="120">
        <f t="shared" si="174"/>
        <v>0</v>
      </c>
      <c r="K619" s="122">
        <v>0</v>
      </c>
      <c r="L619" s="122">
        <v>0</v>
      </c>
      <c r="M619" s="122">
        <v>21190</v>
      </c>
      <c r="N619" s="122">
        <v>35353.120000000003</v>
      </c>
      <c r="O619" s="122">
        <v>0</v>
      </c>
      <c r="P619" s="122">
        <v>0</v>
      </c>
      <c r="Q619" s="120">
        <f t="shared" si="175"/>
        <v>56543.12</v>
      </c>
      <c r="R619" s="138">
        <f t="shared" si="176"/>
        <v>0</v>
      </c>
      <c r="S619" s="120">
        <f t="shared" si="177"/>
        <v>56543.12</v>
      </c>
      <c r="T619" s="120">
        <f t="shared" si="178"/>
        <v>0</v>
      </c>
      <c r="U619" s="120">
        <f t="shared" si="179"/>
        <v>0</v>
      </c>
      <c r="V619" s="120">
        <f t="shared" si="180"/>
        <v>56543.12</v>
      </c>
      <c r="W619" s="120">
        <f t="shared" si="181"/>
        <v>56543.12</v>
      </c>
      <c r="X619" s="120">
        <f t="shared" si="182"/>
        <v>0</v>
      </c>
    </row>
    <row r="620" spans="1:24" s="65" customFormat="1" ht="12.75" customHeight="1">
      <c r="A620" s="109" t="s">
        <v>2890</v>
      </c>
      <c r="B620" s="47" t="s">
        <v>2891</v>
      </c>
      <c r="C620" s="122">
        <v>0</v>
      </c>
      <c r="D620" s="122">
        <v>0</v>
      </c>
      <c r="E620" s="122">
        <v>0</v>
      </c>
      <c r="F620" s="122">
        <v>0</v>
      </c>
      <c r="G620" s="122">
        <v>0</v>
      </c>
      <c r="H620" s="122">
        <v>0</v>
      </c>
      <c r="I620" s="122">
        <v>0</v>
      </c>
      <c r="J620" s="120">
        <f t="shared" si="174"/>
        <v>0</v>
      </c>
      <c r="K620" s="122">
        <v>0</v>
      </c>
      <c r="L620" s="122">
        <v>0</v>
      </c>
      <c r="M620" s="122">
        <v>0</v>
      </c>
      <c r="N620" s="122">
        <v>394400</v>
      </c>
      <c r="O620" s="122">
        <v>3614000</v>
      </c>
      <c r="P620" s="122">
        <v>0</v>
      </c>
      <c r="Q620" s="120">
        <f t="shared" si="175"/>
        <v>4008400</v>
      </c>
      <c r="R620" s="138">
        <f t="shared" si="176"/>
        <v>0</v>
      </c>
      <c r="S620" s="120">
        <f t="shared" si="177"/>
        <v>5208400</v>
      </c>
      <c r="T620" s="120">
        <f t="shared" si="178"/>
        <v>0</v>
      </c>
      <c r="U620" s="120">
        <f t="shared" si="179"/>
        <v>1200000</v>
      </c>
      <c r="V620" s="120">
        <f t="shared" si="180"/>
        <v>4008400</v>
      </c>
      <c r="W620" s="120">
        <f t="shared" si="181"/>
        <v>4008400</v>
      </c>
      <c r="X620" s="120">
        <f t="shared" si="182"/>
        <v>-1200000</v>
      </c>
    </row>
    <row r="621" spans="1:24" s="65" customFormat="1" ht="12.75" customHeight="1">
      <c r="A621" s="109" t="s">
        <v>3007</v>
      </c>
      <c r="B621" s="97" t="s">
        <v>3428</v>
      </c>
      <c r="C621" s="122">
        <v>0</v>
      </c>
      <c r="D621" s="122">
        <v>0</v>
      </c>
      <c r="E621" s="122">
        <v>0</v>
      </c>
      <c r="F621" s="122">
        <v>0</v>
      </c>
      <c r="G621" s="122">
        <v>0</v>
      </c>
      <c r="H621" s="122">
        <v>0</v>
      </c>
      <c r="I621" s="122">
        <v>0</v>
      </c>
      <c r="J621" s="120">
        <f t="shared" si="174"/>
        <v>0</v>
      </c>
      <c r="K621" s="122">
        <v>0</v>
      </c>
      <c r="L621" s="122">
        <v>0</v>
      </c>
      <c r="M621" s="122">
        <v>0</v>
      </c>
      <c r="N621" s="122">
        <v>77462.48</v>
      </c>
      <c r="O621" s="122">
        <v>0</v>
      </c>
      <c r="P621" s="122">
        <v>0</v>
      </c>
      <c r="Q621" s="120">
        <f t="shared" si="175"/>
        <v>77462.48</v>
      </c>
      <c r="R621" s="138">
        <f t="shared" si="176"/>
        <v>0</v>
      </c>
      <c r="S621" s="120">
        <f t="shared" si="177"/>
        <v>77462.48</v>
      </c>
      <c r="T621" s="120">
        <f t="shared" si="178"/>
        <v>0</v>
      </c>
      <c r="U621" s="120">
        <f t="shared" si="179"/>
        <v>0</v>
      </c>
      <c r="V621" s="120">
        <f t="shared" si="180"/>
        <v>77462.48</v>
      </c>
      <c r="W621" s="120">
        <f t="shared" si="181"/>
        <v>77462.48</v>
      </c>
      <c r="X621" s="120">
        <f t="shared" si="182"/>
        <v>0</v>
      </c>
    </row>
    <row r="622" spans="1:24" s="65" customFormat="1" ht="12.75" customHeight="1">
      <c r="A622" s="109" t="s">
        <v>3009</v>
      </c>
      <c r="B622" s="47" t="s">
        <v>3429</v>
      </c>
      <c r="C622" s="122">
        <v>0</v>
      </c>
      <c r="D622" s="122">
        <v>0</v>
      </c>
      <c r="E622" s="122">
        <v>0</v>
      </c>
      <c r="F622" s="122">
        <v>0</v>
      </c>
      <c r="G622" s="122">
        <v>0</v>
      </c>
      <c r="H622" s="122">
        <v>0</v>
      </c>
      <c r="I622" s="122">
        <v>0</v>
      </c>
      <c r="J622" s="120">
        <f t="shared" si="174"/>
        <v>0</v>
      </c>
      <c r="K622" s="122">
        <v>0</v>
      </c>
      <c r="L622" s="122">
        <v>0</v>
      </c>
      <c r="M622" s="122">
        <v>0</v>
      </c>
      <c r="N622" s="122">
        <v>0</v>
      </c>
      <c r="O622" s="122">
        <v>0</v>
      </c>
      <c r="P622" s="122">
        <v>0</v>
      </c>
      <c r="Q622" s="120">
        <f t="shared" si="175"/>
        <v>0</v>
      </c>
      <c r="R622" s="138">
        <f t="shared" si="176"/>
        <v>0</v>
      </c>
      <c r="S622" s="120">
        <f t="shared" si="177"/>
        <v>85383.91</v>
      </c>
      <c r="T622" s="120">
        <f t="shared" si="178"/>
        <v>0</v>
      </c>
      <c r="U622" s="120">
        <f t="shared" si="179"/>
        <v>85383.91</v>
      </c>
      <c r="V622" s="120">
        <f t="shared" si="180"/>
        <v>0</v>
      </c>
      <c r="W622" s="120">
        <f t="shared" si="181"/>
        <v>0</v>
      </c>
      <c r="X622" s="120">
        <f t="shared" si="182"/>
        <v>-85383.91</v>
      </c>
    </row>
    <row r="623" spans="1:24" s="65" customFormat="1" ht="12.75" customHeight="1">
      <c r="A623" s="109" t="s">
        <v>1133</v>
      </c>
      <c r="B623" s="47" t="s">
        <v>413</v>
      </c>
      <c r="C623" s="122">
        <v>0</v>
      </c>
      <c r="D623" s="122">
        <v>0</v>
      </c>
      <c r="E623" s="122">
        <v>0</v>
      </c>
      <c r="F623" s="122">
        <v>0</v>
      </c>
      <c r="G623" s="122">
        <v>0</v>
      </c>
      <c r="H623" s="122">
        <v>0</v>
      </c>
      <c r="I623" s="122">
        <v>0</v>
      </c>
      <c r="J623" s="120">
        <f t="shared" si="174"/>
        <v>0</v>
      </c>
      <c r="K623" s="122">
        <v>0</v>
      </c>
      <c r="L623" s="122">
        <v>0</v>
      </c>
      <c r="M623" s="122">
        <v>25889.07</v>
      </c>
      <c r="N623" s="122">
        <v>0</v>
      </c>
      <c r="O623" s="122">
        <v>0</v>
      </c>
      <c r="P623" s="122">
        <v>0</v>
      </c>
      <c r="Q623" s="120">
        <f t="shared" si="175"/>
        <v>25889.07</v>
      </c>
      <c r="R623" s="138">
        <f t="shared" si="176"/>
        <v>0</v>
      </c>
      <c r="S623" s="120">
        <f t="shared" si="177"/>
        <v>25889.07</v>
      </c>
      <c r="T623" s="120">
        <f t="shared" si="178"/>
        <v>0</v>
      </c>
      <c r="U623" s="120">
        <f t="shared" si="179"/>
        <v>0</v>
      </c>
      <c r="V623" s="120">
        <f t="shared" si="180"/>
        <v>25889.07</v>
      </c>
      <c r="W623" s="120">
        <f t="shared" si="181"/>
        <v>25889.07</v>
      </c>
      <c r="X623" s="120">
        <f t="shared" si="182"/>
        <v>0</v>
      </c>
    </row>
    <row r="624" spans="1:24" s="65" customFormat="1" ht="12.75" customHeight="1">
      <c r="A624" s="109" t="s">
        <v>2326</v>
      </c>
      <c r="B624" s="47" t="s">
        <v>2808</v>
      </c>
      <c r="C624" s="122">
        <v>0</v>
      </c>
      <c r="D624" s="122">
        <v>0</v>
      </c>
      <c r="E624" s="122">
        <v>0</v>
      </c>
      <c r="F624" s="122">
        <v>0</v>
      </c>
      <c r="G624" s="122">
        <v>0</v>
      </c>
      <c r="H624" s="122">
        <v>0</v>
      </c>
      <c r="I624" s="122">
        <v>0</v>
      </c>
      <c r="J624" s="120">
        <f t="shared" si="174"/>
        <v>0</v>
      </c>
      <c r="K624" s="122">
        <v>0</v>
      </c>
      <c r="L624" s="122">
        <v>0</v>
      </c>
      <c r="M624" s="122">
        <v>0</v>
      </c>
      <c r="N624" s="122">
        <v>0</v>
      </c>
      <c r="O624" s="122">
        <v>0</v>
      </c>
      <c r="P624" s="122">
        <v>12992000</v>
      </c>
      <c r="Q624" s="120">
        <f t="shared" si="175"/>
        <v>12992000</v>
      </c>
      <c r="R624" s="138">
        <f t="shared" si="176"/>
        <v>0</v>
      </c>
      <c r="S624" s="120">
        <f t="shared" si="177"/>
        <v>4005244</v>
      </c>
      <c r="T624" s="120">
        <f t="shared" si="178"/>
        <v>12992000</v>
      </c>
      <c r="U624" s="120">
        <f t="shared" si="179"/>
        <v>4005244</v>
      </c>
      <c r="V624" s="120">
        <f t="shared" si="180"/>
        <v>12992000</v>
      </c>
      <c r="W624" s="120">
        <f t="shared" si="181"/>
        <v>12992000</v>
      </c>
      <c r="X624" s="120">
        <f t="shared" si="182"/>
        <v>8986756</v>
      </c>
    </row>
    <row r="625" spans="1:24" s="65" customFormat="1" ht="12.75" customHeight="1">
      <c r="A625" s="109" t="s">
        <v>3994</v>
      </c>
      <c r="B625" s="47" t="s">
        <v>4179</v>
      </c>
      <c r="C625" s="122">
        <v>0</v>
      </c>
      <c r="D625" s="122">
        <v>0</v>
      </c>
      <c r="E625" s="122">
        <v>0</v>
      </c>
      <c r="F625" s="122">
        <v>0</v>
      </c>
      <c r="G625" s="122">
        <v>0</v>
      </c>
      <c r="H625" s="122">
        <v>0</v>
      </c>
      <c r="I625" s="122">
        <v>0</v>
      </c>
      <c r="J625" s="120">
        <f t="shared" si="174"/>
        <v>0</v>
      </c>
      <c r="K625" s="122">
        <v>0</v>
      </c>
      <c r="L625" s="122">
        <v>0</v>
      </c>
      <c r="M625" s="122">
        <v>0</v>
      </c>
      <c r="N625" s="122">
        <v>0</v>
      </c>
      <c r="O625" s="122">
        <v>0</v>
      </c>
      <c r="P625" s="122">
        <v>0</v>
      </c>
      <c r="Q625" s="120">
        <f t="shared" si="175"/>
        <v>0</v>
      </c>
      <c r="R625" s="138">
        <f t="shared" si="176"/>
        <v>0</v>
      </c>
      <c r="S625" s="120">
        <f t="shared" si="177"/>
        <v>2155000</v>
      </c>
      <c r="T625" s="120">
        <f t="shared" si="178"/>
        <v>14116505.92</v>
      </c>
      <c r="U625" s="120">
        <f t="shared" si="179"/>
        <v>16271505.92</v>
      </c>
      <c r="V625" s="120">
        <f t="shared" si="180"/>
        <v>0</v>
      </c>
      <c r="W625" s="120">
        <f t="shared" si="181"/>
        <v>0</v>
      </c>
      <c r="X625" s="120">
        <f t="shared" si="182"/>
        <v>-2155000</v>
      </c>
    </row>
    <row r="626" spans="1:24" s="65" customFormat="1" ht="12.75" customHeight="1">
      <c r="A626" s="109" t="s">
        <v>2327</v>
      </c>
      <c r="B626" s="47" t="s">
        <v>2328</v>
      </c>
      <c r="C626" s="122">
        <v>0</v>
      </c>
      <c r="D626" s="122">
        <v>0</v>
      </c>
      <c r="E626" s="122">
        <v>0</v>
      </c>
      <c r="F626" s="122">
        <v>0</v>
      </c>
      <c r="G626" s="122">
        <v>0</v>
      </c>
      <c r="H626" s="122">
        <v>0</v>
      </c>
      <c r="I626" s="122">
        <v>0</v>
      </c>
      <c r="J626" s="120">
        <f t="shared" si="174"/>
        <v>0</v>
      </c>
      <c r="K626" s="122">
        <v>0</v>
      </c>
      <c r="L626" s="122">
        <v>0</v>
      </c>
      <c r="M626" s="122">
        <v>475000</v>
      </c>
      <c r="N626" s="122">
        <v>0</v>
      </c>
      <c r="O626" s="122">
        <v>0</v>
      </c>
      <c r="P626" s="122">
        <v>0</v>
      </c>
      <c r="Q626" s="120">
        <f t="shared" si="175"/>
        <v>475000</v>
      </c>
      <c r="R626" s="138">
        <f t="shared" si="176"/>
        <v>0</v>
      </c>
      <c r="S626" s="120">
        <f t="shared" si="177"/>
        <v>475000</v>
      </c>
      <c r="T626" s="120">
        <f t="shared" si="178"/>
        <v>0</v>
      </c>
      <c r="U626" s="120">
        <f t="shared" si="179"/>
        <v>0</v>
      </c>
      <c r="V626" s="120">
        <f t="shared" si="180"/>
        <v>475000</v>
      </c>
      <c r="W626" s="120">
        <f t="shared" si="181"/>
        <v>475000</v>
      </c>
      <c r="X626" s="120">
        <f t="shared" si="182"/>
        <v>0</v>
      </c>
    </row>
    <row r="627" spans="1:24" s="65" customFormat="1" ht="12.75" customHeight="1">
      <c r="A627" s="109" t="s">
        <v>2329</v>
      </c>
      <c r="B627" s="47" t="s">
        <v>2830</v>
      </c>
      <c r="C627" s="122">
        <v>0</v>
      </c>
      <c r="D627" s="122">
        <v>0</v>
      </c>
      <c r="E627" s="122">
        <v>0</v>
      </c>
      <c r="F627" s="122">
        <v>0</v>
      </c>
      <c r="G627" s="122">
        <v>0</v>
      </c>
      <c r="H627" s="122">
        <v>0</v>
      </c>
      <c r="I627" s="122">
        <v>0</v>
      </c>
      <c r="J627" s="120">
        <f t="shared" si="174"/>
        <v>0</v>
      </c>
      <c r="K627" s="122">
        <v>0</v>
      </c>
      <c r="L627" s="122">
        <v>0</v>
      </c>
      <c r="M627" s="122">
        <v>0</v>
      </c>
      <c r="N627" s="122">
        <v>0</v>
      </c>
      <c r="O627" s="122"/>
      <c r="P627" s="122">
        <v>3176210.88</v>
      </c>
      <c r="Q627" s="120">
        <f t="shared" si="175"/>
        <v>3176210.88</v>
      </c>
      <c r="R627" s="138">
        <f t="shared" si="176"/>
        <v>0</v>
      </c>
      <c r="S627" s="120">
        <f t="shared" si="177"/>
        <v>4176210.88</v>
      </c>
      <c r="T627" s="120">
        <f t="shared" si="178"/>
        <v>4565210.87</v>
      </c>
      <c r="U627" s="180">
        <f t="shared" si="179"/>
        <v>5565210.8700000001</v>
      </c>
      <c r="V627" s="120">
        <f t="shared" si="180"/>
        <v>3176210.88</v>
      </c>
      <c r="W627" s="120">
        <f t="shared" si="181"/>
        <v>3176210.88</v>
      </c>
      <c r="X627" s="120">
        <f t="shared" si="182"/>
        <v>-1000000</v>
      </c>
    </row>
    <row r="628" spans="1:24" s="65" customFormat="1" ht="12.75" customHeight="1">
      <c r="A628" s="109" t="s">
        <v>2331</v>
      </c>
      <c r="B628" s="47" t="s">
        <v>2809</v>
      </c>
      <c r="C628" s="122">
        <v>0</v>
      </c>
      <c r="D628" s="122">
        <v>0</v>
      </c>
      <c r="E628" s="122">
        <v>0</v>
      </c>
      <c r="F628" s="122">
        <v>0</v>
      </c>
      <c r="G628" s="122">
        <v>0</v>
      </c>
      <c r="H628" s="122">
        <v>0</v>
      </c>
      <c r="I628" s="122">
        <v>0</v>
      </c>
      <c r="J628" s="120">
        <f t="shared" si="174"/>
        <v>0</v>
      </c>
      <c r="K628" s="122">
        <v>0</v>
      </c>
      <c r="L628" s="122">
        <v>0</v>
      </c>
      <c r="M628" s="122">
        <v>315288</v>
      </c>
      <c r="N628" s="122">
        <v>550800</v>
      </c>
      <c r="O628" s="122">
        <v>6107400</v>
      </c>
      <c r="P628" s="122">
        <v>0</v>
      </c>
      <c r="Q628" s="120">
        <f t="shared" si="175"/>
        <v>6973488</v>
      </c>
      <c r="R628" s="138">
        <f t="shared" si="176"/>
        <v>0</v>
      </c>
      <c r="S628" s="120">
        <f t="shared" si="177"/>
        <v>9473488</v>
      </c>
      <c r="T628" s="120">
        <f t="shared" si="178"/>
        <v>0</v>
      </c>
      <c r="U628" s="120">
        <f t="shared" si="179"/>
        <v>2500000</v>
      </c>
      <c r="V628" s="120">
        <f t="shared" si="180"/>
        <v>6973488</v>
      </c>
      <c r="W628" s="120">
        <f t="shared" si="181"/>
        <v>6973488</v>
      </c>
      <c r="X628" s="120">
        <f t="shared" si="182"/>
        <v>-2500000</v>
      </c>
    </row>
    <row r="629" spans="1:24" s="65" customFormat="1" ht="12.75" customHeight="1">
      <c r="A629" s="109" t="s">
        <v>4309</v>
      </c>
      <c r="B629" s="47" t="s">
        <v>4332</v>
      </c>
      <c r="C629" s="122">
        <v>0</v>
      </c>
      <c r="D629" s="122">
        <v>0</v>
      </c>
      <c r="E629" s="122">
        <v>0</v>
      </c>
      <c r="F629" s="122">
        <v>0</v>
      </c>
      <c r="G629" s="122">
        <v>0</v>
      </c>
      <c r="H629" s="122">
        <v>0</v>
      </c>
      <c r="I629" s="122">
        <v>0</v>
      </c>
      <c r="J629" s="120">
        <f t="shared" si="174"/>
        <v>0</v>
      </c>
      <c r="K629" s="122">
        <v>0</v>
      </c>
      <c r="L629" s="122">
        <v>0</v>
      </c>
      <c r="M629" s="122">
        <v>0</v>
      </c>
      <c r="N629" s="122">
        <v>0</v>
      </c>
      <c r="O629" s="122">
        <v>0</v>
      </c>
      <c r="P629" s="122">
        <v>0</v>
      </c>
      <c r="Q629" s="120">
        <f t="shared" si="175"/>
        <v>0</v>
      </c>
      <c r="R629" s="138">
        <f t="shared" si="176"/>
        <v>0</v>
      </c>
      <c r="S629" s="120">
        <f t="shared" si="177"/>
        <v>580000</v>
      </c>
      <c r="T629" s="120">
        <f t="shared" si="178"/>
        <v>0</v>
      </c>
      <c r="U629" s="120">
        <f t="shared" si="179"/>
        <v>580000</v>
      </c>
      <c r="V629" s="120">
        <f t="shared" si="180"/>
        <v>0</v>
      </c>
      <c r="W629" s="120">
        <f t="shared" si="181"/>
        <v>0</v>
      </c>
      <c r="X629" s="120">
        <f t="shared" si="182"/>
        <v>-580000</v>
      </c>
    </row>
    <row r="630" spans="1:24" s="65" customFormat="1" ht="12.75" customHeight="1">
      <c r="A630" s="109" t="s">
        <v>4308</v>
      </c>
      <c r="B630" s="47" t="s">
        <v>4333</v>
      </c>
      <c r="C630" s="122">
        <v>0</v>
      </c>
      <c r="D630" s="122">
        <v>0</v>
      </c>
      <c r="E630" s="122">
        <v>0</v>
      </c>
      <c r="F630" s="122">
        <v>0</v>
      </c>
      <c r="G630" s="122">
        <v>0</v>
      </c>
      <c r="H630" s="122">
        <v>0</v>
      </c>
      <c r="I630" s="122">
        <v>0</v>
      </c>
      <c r="J630" s="120">
        <f t="shared" si="174"/>
        <v>0</v>
      </c>
      <c r="K630" s="122">
        <v>0</v>
      </c>
      <c r="L630" s="122">
        <v>0</v>
      </c>
      <c r="M630" s="122">
        <v>0</v>
      </c>
      <c r="N630" s="122">
        <v>0</v>
      </c>
      <c r="O630" s="122">
        <v>2095215.38</v>
      </c>
      <c r="P630" s="122">
        <v>506779.93999999994</v>
      </c>
      <c r="Q630" s="120">
        <f t="shared" si="175"/>
        <v>2601995.3199999998</v>
      </c>
      <c r="R630" s="138">
        <f t="shared" si="176"/>
        <v>0</v>
      </c>
      <c r="S630" s="120">
        <f t="shared" si="177"/>
        <v>2095215.38</v>
      </c>
      <c r="T630" s="120">
        <f t="shared" si="178"/>
        <v>506779.94</v>
      </c>
      <c r="U630" s="120">
        <f t="shared" si="179"/>
        <v>0</v>
      </c>
      <c r="V630" s="120">
        <f t="shared" si="180"/>
        <v>2601995.3199999998</v>
      </c>
      <c r="W630" s="120">
        <f t="shared" si="181"/>
        <v>2601995.3199999998</v>
      </c>
      <c r="X630" s="120">
        <f t="shared" si="182"/>
        <v>506779.94</v>
      </c>
    </row>
    <row r="631" spans="1:24" s="65" customFormat="1" ht="12.75" customHeight="1">
      <c r="A631" s="109" t="s">
        <v>4631</v>
      </c>
      <c r="B631" s="47" t="s">
        <v>4632</v>
      </c>
      <c r="C631" s="122">
        <v>0</v>
      </c>
      <c r="D631" s="122">
        <v>0</v>
      </c>
      <c r="E631" s="122">
        <v>0</v>
      </c>
      <c r="F631" s="122">
        <v>0</v>
      </c>
      <c r="G631" s="122">
        <v>0</v>
      </c>
      <c r="H631" s="122">
        <v>0</v>
      </c>
      <c r="I631" s="122">
        <v>0</v>
      </c>
      <c r="J631" s="120">
        <f t="shared" si="174"/>
        <v>0</v>
      </c>
      <c r="K631" s="122">
        <v>0</v>
      </c>
      <c r="L631" s="122">
        <v>0</v>
      </c>
      <c r="M631" s="122">
        <v>0</v>
      </c>
      <c r="N631" s="122">
        <v>0</v>
      </c>
      <c r="O631" s="122">
        <v>0</v>
      </c>
      <c r="P631" s="122">
        <v>0</v>
      </c>
      <c r="Q631" s="120">
        <f t="shared" si="175"/>
        <v>0</v>
      </c>
      <c r="R631" s="138">
        <f t="shared" si="176"/>
        <v>0</v>
      </c>
      <c r="S631" s="120">
        <f t="shared" si="177"/>
        <v>784800</v>
      </c>
      <c r="T631" s="120">
        <f t="shared" si="178"/>
        <v>0</v>
      </c>
      <c r="U631" s="120">
        <f t="shared" si="179"/>
        <v>784800</v>
      </c>
      <c r="V631" s="120">
        <f t="shared" si="180"/>
        <v>0</v>
      </c>
      <c r="W631" s="120">
        <f t="shared" si="181"/>
        <v>0</v>
      </c>
      <c r="X631" s="120">
        <f t="shared" si="182"/>
        <v>-784800</v>
      </c>
    </row>
    <row r="632" spans="1:24" s="65" customFormat="1" ht="12.75" customHeight="1">
      <c r="A632" s="109" t="s">
        <v>5014</v>
      </c>
      <c r="B632" s="47" t="s">
        <v>5013</v>
      </c>
      <c r="C632" s="122">
        <v>0</v>
      </c>
      <c r="D632" s="122">
        <v>0</v>
      </c>
      <c r="E632" s="122">
        <v>0</v>
      </c>
      <c r="F632" s="122">
        <v>0</v>
      </c>
      <c r="G632" s="122">
        <v>0</v>
      </c>
      <c r="H632" s="122">
        <v>0</v>
      </c>
      <c r="I632" s="122">
        <v>0</v>
      </c>
      <c r="J632" s="120">
        <f t="shared" si="174"/>
        <v>0</v>
      </c>
      <c r="K632" s="122">
        <v>0</v>
      </c>
      <c r="L632" s="122">
        <v>0</v>
      </c>
      <c r="M632" s="122">
        <v>0</v>
      </c>
      <c r="N632" s="122">
        <v>0</v>
      </c>
      <c r="O632" s="122">
        <v>0</v>
      </c>
      <c r="P632" s="122">
        <v>5600</v>
      </c>
      <c r="Q632" s="120">
        <f t="shared" si="175"/>
        <v>5600</v>
      </c>
      <c r="R632" s="138">
        <f t="shared" si="176"/>
        <v>0</v>
      </c>
      <c r="S632" s="120">
        <f t="shared" si="177"/>
        <v>0</v>
      </c>
      <c r="T632" s="120">
        <f t="shared" si="178"/>
        <v>5600</v>
      </c>
      <c r="U632" s="120">
        <f t="shared" si="179"/>
        <v>0</v>
      </c>
      <c r="V632" s="120">
        <f t="shared" si="180"/>
        <v>5600</v>
      </c>
      <c r="W632" s="120">
        <f t="shared" si="181"/>
        <v>5600</v>
      </c>
      <c r="X632" s="120">
        <f t="shared" si="182"/>
        <v>5600</v>
      </c>
    </row>
    <row r="633" spans="1:24" ht="23.25">
      <c r="A633" s="55" t="s">
        <v>3307</v>
      </c>
      <c r="B633" s="55"/>
      <c r="C633" s="8"/>
      <c r="D633" s="8"/>
      <c r="E633" s="8"/>
      <c r="F633" s="8"/>
      <c r="G633" s="8"/>
      <c r="H633" s="8"/>
      <c r="I633" s="8"/>
      <c r="J633" s="126"/>
      <c r="K633" s="126"/>
      <c r="L633" s="126"/>
      <c r="M633" s="126"/>
      <c r="N633" s="126"/>
      <c r="O633" s="126"/>
      <c r="P633" s="126"/>
      <c r="Q633" s="8"/>
      <c r="R633" s="5"/>
      <c r="S633" s="4"/>
      <c r="T633" s="4"/>
      <c r="U633" s="127"/>
      <c r="V633" s="128"/>
      <c r="W633" s="128"/>
      <c r="X633" s="4"/>
    </row>
    <row r="634" spans="1:24" ht="44.1" customHeight="1">
      <c r="A634" s="99" t="s">
        <v>3302</v>
      </c>
      <c r="B634" s="56" t="s">
        <v>3966</v>
      </c>
      <c r="C634" s="98" t="s">
        <v>3627</v>
      </c>
      <c r="D634" s="98" t="s">
        <v>3628</v>
      </c>
      <c r="E634" s="98" t="s">
        <v>3629</v>
      </c>
      <c r="F634" s="98" t="s">
        <v>3630</v>
      </c>
      <c r="G634" s="98" t="s">
        <v>3631</v>
      </c>
      <c r="H634" s="98" t="s">
        <v>3632</v>
      </c>
      <c r="I634" s="98" t="s">
        <v>3633</v>
      </c>
      <c r="J634" s="57" t="s">
        <v>343</v>
      </c>
      <c r="K634" s="98" t="s">
        <v>3303</v>
      </c>
      <c r="L634" s="98" t="s">
        <v>3304</v>
      </c>
      <c r="M634" s="98" t="s">
        <v>3305</v>
      </c>
      <c r="N634" s="98" t="s">
        <v>3316</v>
      </c>
      <c r="O634" s="113" t="s">
        <v>4574</v>
      </c>
      <c r="P634" s="113" t="s">
        <v>6433</v>
      </c>
      <c r="Q634" s="58" t="s">
        <v>3357</v>
      </c>
      <c r="R634" s="60" t="s">
        <v>697</v>
      </c>
      <c r="S634" s="112" t="s">
        <v>4949</v>
      </c>
      <c r="T634" s="112" t="s">
        <v>6434</v>
      </c>
      <c r="U634" s="112" t="s">
        <v>6435</v>
      </c>
      <c r="V634" s="112" t="s">
        <v>6436</v>
      </c>
      <c r="W634" s="112" t="s">
        <v>5138</v>
      </c>
      <c r="X634" s="59" t="s">
        <v>6437</v>
      </c>
    </row>
    <row r="635" spans="1:24" s="65" customFormat="1" ht="12.75" customHeight="1">
      <c r="A635" s="109" t="s">
        <v>4835</v>
      </c>
      <c r="B635" s="47" t="s">
        <v>4836</v>
      </c>
      <c r="C635" s="122">
        <v>0</v>
      </c>
      <c r="D635" s="122">
        <v>0</v>
      </c>
      <c r="E635" s="122">
        <v>0</v>
      </c>
      <c r="F635" s="122">
        <v>0</v>
      </c>
      <c r="G635" s="122">
        <v>0</v>
      </c>
      <c r="H635" s="122">
        <v>0</v>
      </c>
      <c r="I635" s="122">
        <v>0</v>
      </c>
      <c r="J635" s="120">
        <f t="shared" si="174"/>
        <v>0</v>
      </c>
      <c r="K635" s="122">
        <v>0</v>
      </c>
      <c r="L635" s="122">
        <v>0</v>
      </c>
      <c r="M635" s="122">
        <v>0</v>
      </c>
      <c r="N635" s="122">
        <v>0</v>
      </c>
      <c r="O635" s="122">
        <v>0</v>
      </c>
      <c r="P635" s="122">
        <v>109782.39999999999</v>
      </c>
      <c r="Q635" s="120">
        <f t="shared" si="175"/>
        <v>109782.39999999999</v>
      </c>
      <c r="R635" s="138">
        <f t="shared" si="176"/>
        <v>0</v>
      </c>
      <c r="S635" s="120">
        <f t="shared" si="177"/>
        <v>0</v>
      </c>
      <c r="T635" s="120">
        <f t="shared" si="178"/>
        <v>6383852.4800000004</v>
      </c>
      <c r="U635" s="120">
        <f t="shared" si="179"/>
        <v>6274070.0800000001</v>
      </c>
      <c r="V635" s="120">
        <f t="shared" si="180"/>
        <v>109782.39999999999</v>
      </c>
      <c r="W635" s="120">
        <f t="shared" si="181"/>
        <v>109782.39999999999</v>
      </c>
      <c r="X635" s="120">
        <f t="shared" si="182"/>
        <v>109782.39999999999</v>
      </c>
    </row>
    <row r="636" spans="1:24" s="65" customFormat="1" ht="12.75" customHeight="1">
      <c r="A636" s="109" t="s">
        <v>4879</v>
      </c>
      <c r="B636" s="47" t="s">
        <v>4880</v>
      </c>
      <c r="C636" s="122">
        <v>0</v>
      </c>
      <c r="D636" s="122">
        <v>0</v>
      </c>
      <c r="E636" s="122">
        <v>0</v>
      </c>
      <c r="F636" s="122">
        <v>0</v>
      </c>
      <c r="G636" s="122">
        <v>0</v>
      </c>
      <c r="H636" s="122">
        <v>0</v>
      </c>
      <c r="I636" s="122">
        <v>0</v>
      </c>
      <c r="J636" s="120">
        <f t="shared" si="174"/>
        <v>0</v>
      </c>
      <c r="K636" s="122">
        <v>0</v>
      </c>
      <c r="L636" s="122">
        <v>0</v>
      </c>
      <c r="M636" s="122">
        <v>0</v>
      </c>
      <c r="N636" s="122">
        <v>0</v>
      </c>
      <c r="O636" s="122">
        <v>0</v>
      </c>
      <c r="P636" s="122">
        <v>9379.59</v>
      </c>
      <c r="Q636" s="120">
        <f t="shared" si="175"/>
        <v>9379.59</v>
      </c>
      <c r="R636" s="138">
        <f t="shared" si="176"/>
        <v>0</v>
      </c>
      <c r="S636" s="120">
        <f t="shared" si="177"/>
        <v>0</v>
      </c>
      <c r="T636" s="120">
        <f t="shared" si="178"/>
        <v>23062.799999999999</v>
      </c>
      <c r="U636" s="120">
        <f t="shared" si="179"/>
        <v>13683.21</v>
      </c>
      <c r="V636" s="120">
        <f t="shared" si="180"/>
        <v>9379.59</v>
      </c>
      <c r="W636" s="120">
        <f t="shared" si="181"/>
        <v>9379.59</v>
      </c>
      <c r="X636" s="120">
        <f t="shared" si="182"/>
        <v>9379.59</v>
      </c>
    </row>
    <row r="637" spans="1:24" s="65" customFormat="1" ht="12.75" customHeight="1">
      <c r="A637" s="109" t="s">
        <v>4881</v>
      </c>
      <c r="B637" s="47" t="s">
        <v>4939</v>
      </c>
      <c r="C637" s="122">
        <v>0</v>
      </c>
      <c r="D637" s="122">
        <v>0</v>
      </c>
      <c r="E637" s="122">
        <v>0</v>
      </c>
      <c r="F637" s="122">
        <v>0</v>
      </c>
      <c r="G637" s="122">
        <v>0</v>
      </c>
      <c r="H637" s="122">
        <v>0</v>
      </c>
      <c r="I637" s="122">
        <v>0</v>
      </c>
      <c r="J637" s="120">
        <f t="shared" si="174"/>
        <v>0</v>
      </c>
      <c r="K637" s="122">
        <v>0</v>
      </c>
      <c r="L637" s="122">
        <v>0</v>
      </c>
      <c r="M637" s="122">
        <v>0</v>
      </c>
      <c r="N637" s="122">
        <v>0</v>
      </c>
      <c r="O637" s="122">
        <v>0</v>
      </c>
      <c r="P637" s="122">
        <v>10638183.6</v>
      </c>
      <c r="Q637" s="120">
        <f t="shared" si="175"/>
        <v>10638183.6</v>
      </c>
      <c r="R637" s="138">
        <f t="shared" si="176"/>
        <v>0</v>
      </c>
      <c r="S637" s="120">
        <f t="shared" si="177"/>
        <v>0</v>
      </c>
      <c r="T637" s="120">
        <f t="shared" si="178"/>
        <v>18410259.850000001</v>
      </c>
      <c r="U637" s="120">
        <f t="shared" si="179"/>
        <v>7772076.25</v>
      </c>
      <c r="V637" s="120">
        <f t="shared" si="180"/>
        <v>10638183.6</v>
      </c>
      <c r="W637" s="120">
        <f t="shared" si="181"/>
        <v>10638183.6</v>
      </c>
      <c r="X637" s="120">
        <f t="shared" si="182"/>
        <v>10638183.6</v>
      </c>
    </row>
    <row r="638" spans="1:24" s="65" customFormat="1" ht="12.75" customHeight="1">
      <c r="A638" s="109" t="s">
        <v>5012</v>
      </c>
      <c r="B638" s="47" t="s">
        <v>5011</v>
      </c>
      <c r="C638" s="122">
        <v>0</v>
      </c>
      <c r="D638" s="122">
        <v>0</v>
      </c>
      <c r="E638" s="122">
        <v>0</v>
      </c>
      <c r="F638" s="122">
        <v>0</v>
      </c>
      <c r="G638" s="122">
        <v>0</v>
      </c>
      <c r="H638" s="122">
        <v>0</v>
      </c>
      <c r="I638" s="122">
        <v>0</v>
      </c>
      <c r="J638" s="120">
        <f t="shared" si="174"/>
        <v>0</v>
      </c>
      <c r="K638" s="122">
        <v>0</v>
      </c>
      <c r="L638" s="122">
        <v>0</v>
      </c>
      <c r="M638" s="122">
        <v>0</v>
      </c>
      <c r="N638" s="122">
        <v>0</v>
      </c>
      <c r="O638" s="122">
        <v>0</v>
      </c>
      <c r="P638" s="122">
        <v>0</v>
      </c>
      <c r="Q638" s="120">
        <f t="shared" si="175"/>
        <v>0</v>
      </c>
      <c r="R638" s="138">
        <f t="shared" si="176"/>
        <v>0</v>
      </c>
      <c r="S638" s="120">
        <f t="shared" si="177"/>
        <v>0</v>
      </c>
      <c r="T638" s="120">
        <f t="shared" si="178"/>
        <v>35033047.189999998</v>
      </c>
      <c r="U638" s="120">
        <f t="shared" si="179"/>
        <v>35033047.189999998</v>
      </c>
      <c r="V638" s="120">
        <f t="shared" si="180"/>
        <v>0</v>
      </c>
      <c r="W638" s="120">
        <f t="shared" si="181"/>
        <v>0</v>
      </c>
      <c r="X638" s="120">
        <f t="shared" si="182"/>
        <v>0</v>
      </c>
    </row>
    <row r="639" spans="1:24" s="65" customFormat="1" ht="12.75" customHeight="1">
      <c r="A639" s="109" t="s">
        <v>5010</v>
      </c>
      <c r="B639" s="47" t="s">
        <v>5009</v>
      </c>
      <c r="C639" s="122">
        <v>0</v>
      </c>
      <c r="D639" s="122">
        <v>0</v>
      </c>
      <c r="E639" s="122">
        <v>0</v>
      </c>
      <c r="F639" s="122">
        <v>0</v>
      </c>
      <c r="G639" s="122">
        <v>0</v>
      </c>
      <c r="H639" s="122">
        <v>0</v>
      </c>
      <c r="I639" s="122">
        <v>0</v>
      </c>
      <c r="J639" s="120">
        <f t="shared" si="174"/>
        <v>0</v>
      </c>
      <c r="K639" s="122">
        <v>0</v>
      </c>
      <c r="L639" s="122">
        <v>0</v>
      </c>
      <c r="M639" s="122">
        <v>0</v>
      </c>
      <c r="N639" s="122">
        <v>0</v>
      </c>
      <c r="O639" s="122">
        <v>0</v>
      </c>
      <c r="P639" s="122">
        <v>0</v>
      </c>
      <c r="Q639" s="120">
        <f t="shared" si="175"/>
        <v>0</v>
      </c>
      <c r="R639" s="138">
        <f t="shared" si="176"/>
        <v>0</v>
      </c>
      <c r="S639" s="120">
        <f t="shared" si="177"/>
        <v>0</v>
      </c>
      <c r="T639" s="120">
        <f t="shared" si="178"/>
        <v>1620</v>
      </c>
      <c r="U639" s="120">
        <f t="shared" si="179"/>
        <v>1620</v>
      </c>
      <c r="V639" s="120">
        <f t="shared" si="180"/>
        <v>0</v>
      </c>
      <c r="W639" s="120">
        <f t="shared" si="181"/>
        <v>0</v>
      </c>
      <c r="X639" s="120">
        <f t="shared" si="182"/>
        <v>0</v>
      </c>
    </row>
    <row r="640" spans="1:24" s="65" customFormat="1" ht="12.75" customHeight="1">
      <c r="A640" s="109" t="s">
        <v>5210</v>
      </c>
      <c r="B640" s="47" t="s">
        <v>5211</v>
      </c>
      <c r="C640" s="122">
        <v>0</v>
      </c>
      <c r="D640" s="122">
        <v>0</v>
      </c>
      <c r="E640" s="122">
        <v>0</v>
      </c>
      <c r="F640" s="122">
        <v>0</v>
      </c>
      <c r="G640" s="122">
        <v>0</v>
      </c>
      <c r="H640" s="122">
        <v>0</v>
      </c>
      <c r="I640" s="122">
        <v>0</v>
      </c>
      <c r="J640" s="120">
        <f t="shared" si="174"/>
        <v>0</v>
      </c>
      <c r="K640" s="122">
        <v>0</v>
      </c>
      <c r="L640" s="122">
        <v>0</v>
      </c>
      <c r="M640" s="122">
        <v>0</v>
      </c>
      <c r="N640" s="122">
        <v>0</v>
      </c>
      <c r="O640" s="122">
        <v>0</v>
      </c>
      <c r="P640" s="122">
        <v>0</v>
      </c>
      <c r="Q640" s="120">
        <f t="shared" si="175"/>
        <v>0</v>
      </c>
      <c r="R640" s="138">
        <f t="shared" si="176"/>
        <v>0</v>
      </c>
      <c r="S640" s="120">
        <f t="shared" si="177"/>
        <v>0</v>
      </c>
      <c r="T640" s="120">
        <f t="shared" si="178"/>
        <v>190800</v>
      </c>
      <c r="U640" s="120">
        <f t="shared" si="179"/>
        <v>190800</v>
      </c>
      <c r="V640" s="120">
        <f t="shared" si="180"/>
        <v>0</v>
      </c>
      <c r="W640" s="120">
        <f t="shared" si="181"/>
        <v>0</v>
      </c>
      <c r="X640" s="120">
        <f t="shared" si="182"/>
        <v>0</v>
      </c>
    </row>
    <row r="641" spans="1:24" s="65" customFormat="1" ht="12.75" customHeight="1">
      <c r="A641" s="109" t="s">
        <v>5008</v>
      </c>
      <c r="B641" s="47" t="s">
        <v>5007</v>
      </c>
      <c r="C641" s="122">
        <v>0</v>
      </c>
      <c r="D641" s="122">
        <v>0</v>
      </c>
      <c r="E641" s="122">
        <v>0</v>
      </c>
      <c r="F641" s="122">
        <v>0</v>
      </c>
      <c r="G641" s="122">
        <v>0</v>
      </c>
      <c r="H641" s="122">
        <v>0</v>
      </c>
      <c r="I641" s="122">
        <v>0</v>
      </c>
      <c r="J641" s="120">
        <f t="shared" si="174"/>
        <v>0</v>
      </c>
      <c r="K641" s="122">
        <v>0</v>
      </c>
      <c r="L641" s="122">
        <v>0</v>
      </c>
      <c r="M641" s="122">
        <v>0</v>
      </c>
      <c r="N641" s="122">
        <v>0</v>
      </c>
      <c r="O641" s="122">
        <v>0</v>
      </c>
      <c r="P641" s="122">
        <v>4170321</v>
      </c>
      <c r="Q641" s="120">
        <f t="shared" si="175"/>
        <v>4170321</v>
      </c>
      <c r="R641" s="138">
        <f t="shared" si="176"/>
        <v>0</v>
      </c>
      <c r="S641" s="120">
        <f t="shared" si="177"/>
        <v>0</v>
      </c>
      <c r="T641" s="120">
        <f t="shared" si="178"/>
        <v>4170321</v>
      </c>
      <c r="U641" s="120">
        <f t="shared" si="179"/>
        <v>0</v>
      </c>
      <c r="V641" s="120">
        <f t="shared" si="180"/>
        <v>4170321</v>
      </c>
      <c r="W641" s="120">
        <f t="shared" si="181"/>
        <v>4170321</v>
      </c>
      <c r="X641" s="120">
        <f t="shared" si="182"/>
        <v>4170321</v>
      </c>
    </row>
    <row r="642" spans="1:24" s="65" customFormat="1" ht="12.75" customHeight="1">
      <c r="A642" s="109" t="s">
        <v>5006</v>
      </c>
      <c r="B642" s="47" t="s">
        <v>5005</v>
      </c>
      <c r="C642" s="122">
        <v>0</v>
      </c>
      <c r="D642" s="122">
        <v>0</v>
      </c>
      <c r="E642" s="122">
        <v>0</v>
      </c>
      <c r="F642" s="122">
        <v>0</v>
      </c>
      <c r="G642" s="122">
        <v>0</v>
      </c>
      <c r="H642" s="122">
        <v>0</v>
      </c>
      <c r="I642" s="122">
        <v>0</v>
      </c>
      <c r="J642" s="120">
        <f t="shared" si="174"/>
        <v>0</v>
      </c>
      <c r="K642" s="122">
        <v>0</v>
      </c>
      <c r="L642" s="122">
        <v>0</v>
      </c>
      <c r="M642" s="122">
        <v>0</v>
      </c>
      <c r="N642" s="122">
        <v>0</v>
      </c>
      <c r="O642" s="122">
        <v>0</v>
      </c>
      <c r="P642" s="122">
        <v>0</v>
      </c>
      <c r="Q642" s="120">
        <f t="shared" si="175"/>
        <v>0</v>
      </c>
      <c r="R642" s="138">
        <f t="shared" si="176"/>
        <v>0</v>
      </c>
      <c r="S642" s="120">
        <f t="shared" si="177"/>
        <v>0</v>
      </c>
      <c r="T642" s="120">
        <f t="shared" si="178"/>
        <v>95135</v>
      </c>
      <c r="U642" s="120">
        <f t="shared" si="179"/>
        <v>95135</v>
      </c>
      <c r="V642" s="120">
        <f t="shared" si="180"/>
        <v>0</v>
      </c>
      <c r="W642" s="120">
        <f t="shared" si="181"/>
        <v>0</v>
      </c>
      <c r="X642" s="120">
        <f t="shared" si="182"/>
        <v>0</v>
      </c>
    </row>
    <row r="643" spans="1:24" s="65" customFormat="1" ht="12.75" customHeight="1">
      <c r="A643" s="109" t="s">
        <v>5212</v>
      </c>
      <c r="B643" s="47" t="s">
        <v>5213</v>
      </c>
      <c r="C643" s="122">
        <v>0</v>
      </c>
      <c r="D643" s="122">
        <v>0</v>
      </c>
      <c r="E643" s="122">
        <v>0</v>
      </c>
      <c r="F643" s="122">
        <v>0</v>
      </c>
      <c r="G643" s="122">
        <v>0</v>
      </c>
      <c r="H643" s="122">
        <v>0</v>
      </c>
      <c r="I643" s="122">
        <v>0</v>
      </c>
      <c r="J643" s="120">
        <f t="shared" si="174"/>
        <v>0</v>
      </c>
      <c r="K643" s="122">
        <v>0</v>
      </c>
      <c r="L643" s="122">
        <v>0</v>
      </c>
      <c r="M643" s="122">
        <v>0</v>
      </c>
      <c r="N643" s="122">
        <v>0</v>
      </c>
      <c r="O643" s="122">
        <v>0</v>
      </c>
      <c r="P643" s="122">
        <v>0</v>
      </c>
      <c r="Q643" s="120">
        <f t="shared" si="175"/>
        <v>0</v>
      </c>
      <c r="R643" s="138">
        <f t="shared" si="176"/>
        <v>0</v>
      </c>
      <c r="S643" s="120">
        <f t="shared" si="177"/>
        <v>0</v>
      </c>
      <c r="T643" s="120">
        <f t="shared" si="178"/>
        <v>96233.600000000006</v>
      </c>
      <c r="U643" s="120">
        <f t="shared" si="179"/>
        <v>96233.600000000006</v>
      </c>
      <c r="V643" s="120">
        <f t="shared" si="180"/>
        <v>0</v>
      </c>
      <c r="W643" s="120">
        <f t="shared" si="181"/>
        <v>0</v>
      </c>
      <c r="X643" s="120">
        <f t="shared" si="182"/>
        <v>0</v>
      </c>
    </row>
    <row r="644" spans="1:24" s="65" customFormat="1" ht="12.75" customHeight="1">
      <c r="A644" s="109" t="s">
        <v>5214</v>
      </c>
      <c r="B644" s="47" t="s">
        <v>5215</v>
      </c>
      <c r="C644" s="122">
        <v>0</v>
      </c>
      <c r="D644" s="122">
        <v>0</v>
      </c>
      <c r="E644" s="122">
        <v>0</v>
      </c>
      <c r="F644" s="122">
        <v>0</v>
      </c>
      <c r="G644" s="122">
        <v>0</v>
      </c>
      <c r="H644" s="122">
        <v>0</v>
      </c>
      <c r="I644" s="122">
        <v>0</v>
      </c>
      <c r="J644" s="120">
        <f t="shared" si="174"/>
        <v>0</v>
      </c>
      <c r="K644" s="122">
        <v>0</v>
      </c>
      <c r="L644" s="122">
        <v>0</v>
      </c>
      <c r="M644" s="122">
        <v>0</v>
      </c>
      <c r="N644" s="122">
        <v>0</v>
      </c>
      <c r="O644" s="122">
        <v>0</v>
      </c>
      <c r="P644" s="122">
        <v>0</v>
      </c>
      <c r="Q644" s="120">
        <f t="shared" si="175"/>
        <v>0</v>
      </c>
      <c r="R644" s="138">
        <f t="shared" si="176"/>
        <v>0</v>
      </c>
      <c r="S644" s="120">
        <f t="shared" si="177"/>
        <v>0</v>
      </c>
      <c r="T644" s="120">
        <f t="shared" si="178"/>
        <v>19247.39</v>
      </c>
      <c r="U644" s="120">
        <f t="shared" si="179"/>
        <v>19247.39</v>
      </c>
      <c r="V644" s="120">
        <f t="shared" si="180"/>
        <v>0</v>
      </c>
      <c r="W644" s="120">
        <f t="shared" si="181"/>
        <v>0</v>
      </c>
      <c r="X644" s="120">
        <f t="shared" si="182"/>
        <v>0</v>
      </c>
    </row>
    <row r="645" spans="1:24" s="65" customFormat="1" ht="12.75" customHeight="1">
      <c r="A645" s="109" t="s">
        <v>5216</v>
      </c>
      <c r="B645" s="47" t="s">
        <v>5217</v>
      </c>
      <c r="C645" s="122">
        <v>0</v>
      </c>
      <c r="D645" s="122">
        <v>0</v>
      </c>
      <c r="E645" s="122">
        <v>0</v>
      </c>
      <c r="F645" s="122">
        <v>0</v>
      </c>
      <c r="G645" s="122">
        <v>0</v>
      </c>
      <c r="H645" s="122">
        <v>0</v>
      </c>
      <c r="I645" s="122">
        <v>0</v>
      </c>
      <c r="J645" s="120">
        <f t="shared" si="174"/>
        <v>0</v>
      </c>
      <c r="K645" s="122">
        <v>0</v>
      </c>
      <c r="L645" s="122">
        <v>0</v>
      </c>
      <c r="M645" s="122">
        <v>0</v>
      </c>
      <c r="N645" s="122">
        <v>0</v>
      </c>
      <c r="O645" s="122">
        <v>0</v>
      </c>
      <c r="P645" s="122">
        <v>2168</v>
      </c>
      <c r="Q645" s="120">
        <f t="shared" si="175"/>
        <v>2168</v>
      </c>
      <c r="R645" s="138">
        <f t="shared" si="176"/>
        <v>0</v>
      </c>
      <c r="S645" s="120">
        <f t="shared" si="177"/>
        <v>0</v>
      </c>
      <c r="T645" s="120">
        <f t="shared" si="178"/>
        <v>2168</v>
      </c>
      <c r="U645" s="120">
        <f t="shared" si="179"/>
        <v>0</v>
      </c>
      <c r="V645" s="120">
        <f t="shared" si="180"/>
        <v>2168</v>
      </c>
      <c r="W645" s="120">
        <f t="shared" si="181"/>
        <v>2168</v>
      </c>
      <c r="X645" s="120">
        <f t="shared" si="182"/>
        <v>2168</v>
      </c>
    </row>
    <row r="646" spans="1:24" s="65" customFormat="1" ht="12.75" customHeight="1">
      <c r="A646" s="109" t="s">
        <v>5424</v>
      </c>
      <c r="B646" s="47" t="s">
        <v>5423</v>
      </c>
      <c r="C646" s="122">
        <v>0</v>
      </c>
      <c r="D646" s="122">
        <v>0</v>
      </c>
      <c r="E646" s="122">
        <v>0</v>
      </c>
      <c r="F646" s="122">
        <v>0</v>
      </c>
      <c r="G646" s="122">
        <v>0</v>
      </c>
      <c r="H646" s="122">
        <v>0</v>
      </c>
      <c r="I646" s="122">
        <v>0</v>
      </c>
      <c r="J646" s="120">
        <f t="shared" si="174"/>
        <v>0</v>
      </c>
      <c r="K646" s="122">
        <v>0</v>
      </c>
      <c r="L646" s="122">
        <v>0</v>
      </c>
      <c r="M646" s="122">
        <v>0</v>
      </c>
      <c r="N646" s="122">
        <v>0</v>
      </c>
      <c r="O646" s="122">
        <v>0</v>
      </c>
      <c r="P646" s="122">
        <v>81566.559999999998</v>
      </c>
      <c r="Q646" s="120">
        <f t="shared" si="175"/>
        <v>81566.559999999998</v>
      </c>
      <c r="R646" s="138">
        <f t="shared" si="176"/>
        <v>0</v>
      </c>
      <c r="S646" s="120">
        <f t="shared" si="177"/>
        <v>0</v>
      </c>
      <c r="T646" s="120">
        <f t="shared" si="178"/>
        <v>1041814.36</v>
      </c>
      <c r="U646" s="120">
        <f t="shared" si="179"/>
        <v>960247.8</v>
      </c>
      <c r="V646" s="120">
        <f t="shared" si="180"/>
        <v>81566.559999999998</v>
      </c>
      <c r="W646" s="120">
        <f t="shared" si="181"/>
        <v>81566.559999999998</v>
      </c>
      <c r="X646" s="120">
        <f t="shared" si="182"/>
        <v>81566.559999999998</v>
      </c>
    </row>
    <row r="647" spans="1:24" s="65" customFormat="1" ht="12.75" customHeight="1">
      <c r="A647" s="109" t="s">
        <v>6219</v>
      </c>
      <c r="B647" s="47" t="s">
        <v>6220</v>
      </c>
      <c r="C647" s="122">
        <v>0</v>
      </c>
      <c r="D647" s="122">
        <v>0</v>
      </c>
      <c r="E647" s="122">
        <v>0</v>
      </c>
      <c r="F647" s="122">
        <v>0</v>
      </c>
      <c r="G647" s="122">
        <v>0</v>
      </c>
      <c r="H647" s="122">
        <v>0</v>
      </c>
      <c r="I647" s="122">
        <v>0</v>
      </c>
      <c r="J647" s="120">
        <f t="shared" si="174"/>
        <v>0</v>
      </c>
      <c r="K647" s="122">
        <v>0</v>
      </c>
      <c r="L647" s="122">
        <v>0</v>
      </c>
      <c r="M647" s="122">
        <v>0</v>
      </c>
      <c r="N647" s="122">
        <v>0</v>
      </c>
      <c r="O647" s="122">
        <v>0</v>
      </c>
      <c r="P647" s="122">
        <v>11368</v>
      </c>
      <c r="Q647" s="120">
        <f t="shared" si="175"/>
        <v>11368</v>
      </c>
      <c r="R647" s="138">
        <f t="shared" si="176"/>
        <v>0</v>
      </c>
      <c r="S647" s="120">
        <f t="shared" si="177"/>
        <v>0</v>
      </c>
      <c r="T647" s="120">
        <f t="shared" si="178"/>
        <v>89575.2</v>
      </c>
      <c r="U647" s="120">
        <f t="shared" si="179"/>
        <v>78207.199999999997</v>
      </c>
      <c r="V647" s="120">
        <f t="shared" si="180"/>
        <v>11368</v>
      </c>
      <c r="W647" s="120">
        <f t="shared" si="181"/>
        <v>11368</v>
      </c>
      <c r="X647" s="120">
        <f t="shared" si="182"/>
        <v>11368</v>
      </c>
    </row>
    <row r="648" spans="1:24" s="65" customFormat="1" ht="12.75" customHeight="1">
      <c r="A648" s="109" t="s">
        <v>6221</v>
      </c>
      <c r="B648" s="47" t="s">
        <v>6222</v>
      </c>
      <c r="C648" s="122">
        <v>0</v>
      </c>
      <c r="D648" s="122">
        <v>0</v>
      </c>
      <c r="E648" s="122">
        <v>0</v>
      </c>
      <c r="F648" s="122">
        <v>0</v>
      </c>
      <c r="G648" s="122">
        <v>0</v>
      </c>
      <c r="H648" s="122">
        <v>0</v>
      </c>
      <c r="I648" s="122">
        <v>0</v>
      </c>
      <c r="J648" s="120">
        <f t="shared" si="174"/>
        <v>0</v>
      </c>
      <c r="K648" s="122">
        <v>0</v>
      </c>
      <c r="L648" s="122">
        <v>0</v>
      </c>
      <c r="M648" s="122">
        <v>0</v>
      </c>
      <c r="N648" s="122">
        <v>0</v>
      </c>
      <c r="O648" s="122">
        <v>0</v>
      </c>
      <c r="P648" s="122">
        <v>472120</v>
      </c>
      <c r="Q648" s="120">
        <f t="shared" si="175"/>
        <v>472120</v>
      </c>
      <c r="R648" s="138">
        <f t="shared" si="176"/>
        <v>0</v>
      </c>
      <c r="S648" s="120">
        <f t="shared" si="177"/>
        <v>0</v>
      </c>
      <c r="T648" s="120">
        <f t="shared" si="178"/>
        <v>6044120</v>
      </c>
      <c r="U648" s="120">
        <f t="shared" si="179"/>
        <v>5572000</v>
      </c>
      <c r="V648" s="120">
        <f t="shared" si="180"/>
        <v>472120</v>
      </c>
      <c r="W648" s="120">
        <f t="shared" si="181"/>
        <v>472120</v>
      </c>
      <c r="X648" s="120">
        <f t="shared" si="182"/>
        <v>472120</v>
      </c>
    </row>
    <row r="649" spans="1:24" s="65" customFormat="1" ht="12.75" customHeight="1">
      <c r="A649" s="109" t="s">
        <v>6223</v>
      </c>
      <c r="B649" s="47" t="s">
        <v>6224</v>
      </c>
      <c r="C649" s="122">
        <v>0</v>
      </c>
      <c r="D649" s="122">
        <v>0</v>
      </c>
      <c r="E649" s="122">
        <v>0</v>
      </c>
      <c r="F649" s="122">
        <v>0</v>
      </c>
      <c r="G649" s="122">
        <v>0</v>
      </c>
      <c r="H649" s="122">
        <v>0</v>
      </c>
      <c r="I649" s="122">
        <v>0</v>
      </c>
      <c r="J649" s="120">
        <f t="shared" si="174"/>
        <v>0</v>
      </c>
      <c r="K649" s="122">
        <v>0</v>
      </c>
      <c r="L649" s="122">
        <v>0</v>
      </c>
      <c r="M649" s="122">
        <v>0</v>
      </c>
      <c r="N649" s="122">
        <v>0</v>
      </c>
      <c r="O649" s="122">
        <v>0</v>
      </c>
      <c r="P649" s="122">
        <v>15935581.199999999</v>
      </c>
      <c r="Q649" s="120">
        <f t="shared" si="175"/>
        <v>15935581.199999999</v>
      </c>
      <c r="R649" s="138">
        <f t="shared" si="176"/>
        <v>0</v>
      </c>
      <c r="S649" s="120">
        <f t="shared" si="177"/>
        <v>0</v>
      </c>
      <c r="T649" s="120">
        <f t="shared" si="178"/>
        <v>31871162.399999999</v>
      </c>
      <c r="U649" s="120">
        <f t="shared" si="179"/>
        <v>15935581.199999999</v>
      </c>
      <c r="V649" s="120">
        <f t="shared" si="180"/>
        <v>15935581.199999999</v>
      </c>
      <c r="W649" s="120">
        <f t="shared" si="181"/>
        <v>15935581.199999999</v>
      </c>
      <c r="X649" s="120">
        <f t="shared" si="182"/>
        <v>15935581.199999999</v>
      </c>
    </row>
    <row r="650" spans="1:24" s="65" customFormat="1" ht="12.75" customHeight="1">
      <c r="A650" s="109" t="s">
        <v>6225</v>
      </c>
      <c r="B650" s="47" t="s">
        <v>6226</v>
      </c>
      <c r="C650" s="122">
        <v>0</v>
      </c>
      <c r="D650" s="122">
        <v>0</v>
      </c>
      <c r="E650" s="122">
        <v>0</v>
      </c>
      <c r="F650" s="122">
        <v>0</v>
      </c>
      <c r="G650" s="122">
        <v>0</v>
      </c>
      <c r="H650" s="122">
        <v>0</v>
      </c>
      <c r="I650" s="122">
        <v>0</v>
      </c>
      <c r="J650" s="120">
        <f t="shared" si="174"/>
        <v>0</v>
      </c>
      <c r="K650" s="122">
        <v>0</v>
      </c>
      <c r="L650" s="122">
        <v>0</v>
      </c>
      <c r="M650" s="122">
        <v>0</v>
      </c>
      <c r="N650" s="122">
        <v>0</v>
      </c>
      <c r="O650" s="122">
        <v>0</v>
      </c>
      <c r="P650" s="122">
        <v>0</v>
      </c>
      <c r="Q650" s="120">
        <f t="shared" si="175"/>
        <v>0</v>
      </c>
      <c r="R650" s="138">
        <f t="shared" si="176"/>
        <v>0</v>
      </c>
      <c r="S650" s="120">
        <f t="shared" si="177"/>
        <v>0</v>
      </c>
      <c r="T650" s="120">
        <f t="shared" si="178"/>
        <v>23409</v>
      </c>
      <c r="U650" s="120">
        <f t="shared" si="179"/>
        <v>23409</v>
      </c>
      <c r="V650" s="120">
        <f t="shared" si="180"/>
        <v>0</v>
      </c>
      <c r="W650" s="120">
        <f t="shared" si="181"/>
        <v>0</v>
      </c>
      <c r="X650" s="120">
        <f t="shared" si="182"/>
        <v>0</v>
      </c>
    </row>
    <row r="651" spans="1:24" s="65" customFormat="1" ht="12.75" customHeight="1">
      <c r="A651" s="109" t="s">
        <v>6388</v>
      </c>
      <c r="B651" s="47" t="s">
        <v>6389</v>
      </c>
      <c r="C651" s="122">
        <v>0</v>
      </c>
      <c r="D651" s="122">
        <v>0</v>
      </c>
      <c r="E651" s="122">
        <v>0</v>
      </c>
      <c r="F651" s="122">
        <v>0</v>
      </c>
      <c r="G651" s="122">
        <v>0</v>
      </c>
      <c r="H651" s="122">
        <v>0</v>
      </c>
      <c r="I651" s="122">
        <v>0</v>
      </c>
      <c r="J651" s="120">
        <f t="shared" si="174"/>
        <v>0</v>
      </c>
      <c r="K651" s="122">
        <v>0</v>
      </c>
      <c r="L651" s="122">
        <v>0</v>
      </c>
      <c r="M651" s="122">
        <v>0</v>
      </c>
      <c r="N651" s="122">
        <v>0</v>
      </c>
      <c r="O651" s="122">
        <v>0</v>
      </c>
      <c r="P651" s="122">
        <v>99760</v>
      </c>
      <c r="Q651" s="120">
        <f t="shared" si="175"/>
        <v>99760</v>
      </c>
      <c r="R651" s="138">
        <f t="shared" si="176"/>
        <v>0</v>
      </c>
      <c r="S651" s="120">
        <f t="shared" si="177"/>
        <v>0</v>
      </c>
      <c r="T651" s="120">
        <f t="shared" si="178"/>
        <v>99760</v>
      </c>
      <c r="U651" s="120">
        <f t="shared" si="179"/>
        <v>0</v>
      </c>
      <c r="V651" s="120">
        <f t="shared" si="180"/>
        <v>99760</v>
      </c>
      <c r="W651" s="120">
        <f t="shared" si="181"/>
        <v>99760</v>
      </c>
      <c r="X651" s="120">
        <f t="shared" si="182"/>
        <v>99760</v>
      </c>
    </row>
    <row r="652" spans="1:24" s="65" customFormat="1" ht="12.75" customHeight="1">
      <c r="A652" s="109" t="s">
        <v>6390</v>
      </c>
      <c r="B652" s="97" t="s">
        <v>6391</v>
      </c>
      <c r="C652" s="122">
        <v>0</v>
      </c>
      <c r="D652" s="122">
        <v>0</v>
      </c>
      <c r="E652" s="122">
        <v>0</v>
      </c>
      <c r="F652" s="122">
        <v>0</v>
      </c>
      <c r="G652" s="122">
        <v>0</v>
      </c>
      <c r="H652" s="122">
        <v>0</v>
      </c>
      <c r="I652" s="122">
        <v>0</v>
      </c>
      <c r="J652" s="120">
        <f t="shared" si="174"/>
        <v>0</v>
      </c>
      <c r="K652" s="122">
        <v>0</v>
      </c>
      <c r="L652" s="122">
        <v>0</v>
      </c>
      <c r="M652" s="122">
        <v>0</v>
      </c>
      <c r="N652" s="122">
        <v>0</v>
      </c>
      <c r="O652" s="122">
        <v>0</v>
      </c>
      <c r="P652" s="122">
        <v>870</v>
      </c>
      <c r="Q652" s="120">
        <f t="shared" si="175"/>
        <v>870</v>
      </c>
      <c r="R652" s="138">
        <f t="shared" si="176"/>
        <v>0</v>
      </c>
      <c r="S652" s="120">
        <f t="shared" si="177"/>
        <v>0</v>
      </c>
      <c r="T652" s="120">
        <f t="shared" si="178"/>
        <v>870</v>
      </c>
      <c r="U652" s="120">
        <f t="shared" si="179"/>
        <v>0</v>
      </c>
      <c r="V652" s="120">
        <f t="shared" si="180"/>
        <v>870</v>
      </c>
      <c r="W652" s="120">
        <f t="shared" si="181"/>
        <v>870</v>
      </c>
      <c r="X652" s="120">
        <f t="shared" si="182"/>
        <v>870</v>
      </c>
    </row>
    <row r="653" spans="1:24" s="65" customFormat="1" ht="12.75" customHeight="1">
      <c r="A653" s="109" t="s">
        <v>2914</v>
      </c>
      <c r="B653" s="47" t="s">
        <v>2915</v>
      </c>
      <c r="C653" s="122">
        <v>0</v>
      </c>
      <c r="D653" s="122">
        <v>0</v>
      </c>
      <c r="E653" s="122">
        <v>0</v>
      </c>
      <c r="F653" s="122">
        <v>0</v>
      </c>
      <c r="G653" s="122">
        <v>0</v>
      </c>
      <c r="H653" s="122">
        <v>0</v>
      </c>
      <c r="I653" s="122">
        <v>0</v>
      </c>
      <c r="J653" s="120">
        <f t="shared" si="174"/>
        <v>0</v>
      </c>
      <c r="K653" s="122">
        <v>0</v>
      </c>
      <c r="L653" s="122">
        <v>0</v>
      </c>
      <c r="M653" s="122">
        <v>0</v>
      </c>
      <c r="N653" s="122">
        <v>0</v>
      </c>
      <c r="O653" s="122">
        <v>0</v>
      </c>
      <c r="P653" s="122">
        <v>7162204.4400000004</v>
      </c>
      <c r="Q653" s="120">
        <f t="shared" si="175"/>
        <v>7162204.4400000004</v>
      </c>
      <c r="R653" s="138">
        <f t="shared" si="176"/>
        <v>0</v>
      </c>
      <c r="S653" s="120">
        <f t="shared" si="177"/>
        <v>6048938.9400000004</v>
      </c>
      <c r="T653" s="120">
        <f t="shared" si="178"/>
        <v>14324408.82</v>
      </c>
      <c r="U653" s="120">
        <f t="shared" si="179"/>
        <v>13211143.32</v>
      </c>
      <c r="V653" s="120">
        <f t="shared" si="180"/>
        <v>7162204.4400000004</v>
      </c>
      <c r="W653" s="120">
        <f t="shared" si="181"/>
        <v>7162204.4400000004</v>
      </c>
      <c r="X653" s="120">
        <f t="shared" si="182"/>
        <v>1113265.5</v>
      </c>
    </row>
    <row r="654" spans="1:24" s="65" customFormat="1" ht="12.75" customHeight="1">
      <c r="A654" s="109" t="s">
        <v>1881</v>
      </c>
      <c r="B654" s="47" t="s">
        <v>1882</v>
      </c>
      <c r="C654" s="122">
        <v>0</v>
      </c>
      <c r="D654" s="122">
        <v>0</v>
      </c>
      <c r="E654" s="122">
        <v>0</v>
      </c>
      <c r="F654" s="122">
        <v>0</v>
      </c>
      <c r="G654" s="122">
        <v>0</v>
      </c>
      <c r="H654" s="122">
        <v>0</v>
      </c>
      <c r="I654" s="122">
        <v>0</v>
      </c>
      <c r="J654" s="120">
        <f t="shared" si="174"/>
        <v>0</v>
      </c>
      <c r="K654" s="122">
        <v>0</v>
      </c>
      <c r="L654" s="122">
        <v>0</v>
      </c>
      <c r="M654" s="122">
        <v>9280</v>
      </c>
      <c r="N654" s="122">
        <v>0</v>
      </c>
      <c r="O654" s="122">
        <v>0</v>
      </c>
      <c r="P654" s="122">
        <v>0</v>
      </c>
      <c r="Q654" s="120">
        <f t="shared" si="175"/>
        <v>9280</v>
      </c>
      <c r="R654" s="138">
        <f t="shared" si="176"/>
        <v>0</v>
      </c>
      <c r="S654" s="120">
        <f t="shared" si="177"/>
        <v>9280</v>
      </c>
      <c r="T654" s="120">
        <f t="shared" si="178"/>
        <v>0</v>
      </c>
      <c r="U654" s="120">
        <f t="shared" si="179"/>
        <v>0</v>
      </c>
      <c r="V654" s="120">
        <f t="shared" si="180"/>
        <v>9280</v>
      </c>
      <c r="W654" s="120">
        <f t="shared" si="181"/>
        <v>9280</v>
      </c>
      <c r="X654" s="120">
        <f t="shared" si="182"/>
        <v>0</v>
      </c>
    </row>
    <row r="655" spans="1:24" s="65" customFormat="1" ht="12.75" customHeight="1">
      <c r="A655" s="109" t="s">
        <v>2971</v>
      </c>
      <c r="B655" s="47" t="s">
        <v>2972</v>
      </c>
      <c r="C655" s="122">
        <v>0</v>
      </c>
      <c r="D655" s="122">
        <v>0</v>
      </c>
      <c r="E655" s="122">
        <v>0</v>
      </c>
      <c r="F655" s="122">
        <v>0</v>
      </c>
      <c r="G655" s="122">
        <v>0</v>
      </c>
      <c r="H655" s="122">
        <v>0</v>
      </c>
      <c r="I655" s="122">
        <v>0</v>
      </c>
      <c r="J655" s="120">
        <f t="shared" si="174"/>
        <v>0</v>
      </c>
      <c r="K655" s="122">
        <v>0</v>
      </c>
      <c r="L655" s="122">
        <v>0</v>
      </c>
      <c r="M655" s="122">
        <v>0</v>
      </c>
      <c r="N655" s="122">
        <v>0</v>
      </c>
      <c r="O655" s="122">
        <v>0</v>
      </c>
      <c r="P655" s="122">
        <v>0</v>
      </c>
      <c r="Q655" s="120">
        <f t="shared" si="175"/>
        <v>0</v>
      </c>
      <c r="R655" s="138">
        <f t="shared" si="176"/>
        <v>0</v>
      </c>
      <c r="S655" s="120">
        <f t="shared" si="177"/>
        <v>1271190.8400000001</v>
      </c>
      <c r="T655" s="120">
        <f t="shared" si="178"/>
        <v>0</v>
      </c>
      <c r="U655" s="120">
        <f t="shared" si="179"/>
        <v>1271190.8400000001</v>
      </c>
      <c r="V655" s="120">
        <f t="shared" si="180"/>
        <v>0</v>
      </c>
      <c r="W655" s="120">
        <f t="shared" si="181"/>
        <v>0</v>
      </c>
      <c r="X655" s="120">
        <f t="shared" si="182"/>
        <v>-1271190.8400000001</v>
      </c>
    </row>
    <row r="656" spans="1:24" s="65" customFormat="1" ht="12.75" customHeight="1">
      <c r="A656" s="109" t="s">
        <v>1136</v>
      </c>
      <c r="B656" s="47" t="s">
        <v>412</v>
      </c>
      <c r="C656" s="122">
        <v>0</v>
      </c>
      <c r="D656" s="122">
        <v>0</v>
      </c>
      <c r="E656" s="122">
        <v>0</v>
      </c>
      <c r="F656" s="122">
        <v>0</v>
      </c>
      <c r="G656" s="122">
        <v>0</v>
      </c>
      <c r="H656" s="122">
        <v>27278.78</v>
      </c>
      <c r="I656" s="122">
        <v>0</v>
      </c>
      <c r="J656" s="120">
        <f t="shared" si="174"/>
        <v>27278.78</v>
      </c>
      <c r="K656" s="122">
        <v>0</v>
      </c>
      <c r="L656" s="122">
        <v>0</v>
      </c>
      <c r="M656" s="122">
        <v>0</v>
      </c>
      <c r="N656" s="122">
        <v>0</v>
      </c>
      <c r="O656" s="122">
        <v>0</v>
      </c>
      <c r="P656" s="122">
        <v>0</v>
      </c>
      <c r="Q656" s="120">
        <f t="shared" si="175"/>
        <v>27278.78</v>
      </c>
      <c r="R656" s="138">
        <f t="shared" si="176"/>
        <v>0</v>
      </c>
      <c r="S656" s="120">
        <f t="shared" si="177"/>
        <v>323187.94</v>
      </c>
      <c r="T656" s="120">
        <f t="shared" si="178"/>
        <v>0</v>
      </c>
      <c r="U656" s="120">
        <f t="shared" si="179"/>
        <v>295909.15999999997</v>
      </c>
      <c r="V656" s="120">
        <f t="shared" si="180"/>
        <v>27278.78</v>
      </c>
      <c r="W656" s="120">
        <f t="shared" si="181"/>
        <v>0</v>
      </c>
      <c r="X656" s="120">
        <f t="shared" si="182"/>
        <v>-295909.15999999997</v>
      </c>
    </row>
    <row r="657" spans="1:24" s="65" customFormat="1" ht="12.75" customHeight="1">
      <c r="A657" s="109" t="s">
        <v>1138</v>
      </c>
      <c r="B657" s="47" t="s">
        <v>642</v>
      </c>
      <c r="C657" s="122">
        <v>0</v>
      </c>
      <c r="D657" s="122">
        <v>0</v>
      </c>
      <c r="E657" s="122">
        <v>0</v>
      </c>
      <c r="F657" s="122">
        <v>0</v>
      </c>
      <c r="G657" s="122">
        <v>0</v>
      </c>
      <c r="H657" s="122">
        <v>0</v>
      </c>
      <c r="I657" s="122">
        <v>0</v>
      </c>
      <c r="J657" s="120">
        <f t="shared" si="174"/>
        <v>0</v>
      </c>
      <c r="K657" s="122">
        <v>0</v>
      </c>
      <c r="L657" s="122">
        <v>0</v>
      </c>
      <c r="M657" s="122">
        <v>0</v>
      </c>
      <c r="N657" s="122">
        <v>1347424.95</v>
      </c>
      <c r="O657" s="122">
        <v>0</v>
      </c>
      <c r="P657" s="122">
        <v>0</v>
      </c>
      <c r="Q657" s="120">
        <f t="shared" si="175"/>
        <v>1347424.95</v>
      </c>
      <c r="R657" s="138">
        <f t="shared" si="176"/>
        <v>0</v>
      </c>
      <c r="S657" s="120">
        <f t="shared" si="177"/>
        <v>1347424.95</v>
      </c>
      <c r="T657" s="120">
        <f t="shared" si="178"/>
        <v>0</v>
      </c>
      <c r="U657" s="120">
        <f t="shared" si="179"/>
        <v>0</v>
      </c>
      <c r="V657" s="120">
        <f t="shared" si="180"/>
        <v>1347424.95</v>
      </c>
      <c r="W657" s="120">
        <f t="shared" si="181"/>
        <v>1347424.95</v>
      </c>
      <c r="X657" s="120">
        <f t="shared" si="182"/>
        <v>0</v>
      </c>
    </row>
    <row r="658" spans="1:24" s="65" customFormat="1" ht="12.75" customHeight="1">
      <c r="A658" s="109" t="s">
        <v>1140</v>
      </c>
      <c r="B658" s="47" t="s">
        <v>247</v>
      </c>
      <c r="C658" s="122">
        <v>0</v>
      </c>
      <c r="D658" s="122">
        <v>0</v>
      </c>
      <c r="E658" s="122">
        <v>0</v>
      </c>
      <c r="F658" s="122">
        <v>0</v>
      </c>
      <c r="G658" s="122">
        <v>0</v>
      </c>
      <c r="H658" s="122">
        <v>0</v>
      </c>
      <c r="I658" s="122">
        <v>0</v>
      </c>
      <c r="J658" s="120">
        <f t="shared" si="174"/>
        <v>0</v>
      </c>
      <c r="K658" s="122">
        <v>0</v>
      </c>
      <c r="L658" s="122">
        <v>0</v>
      </c>
      <c r="M658" s="122">
        <v>0</v>
      </c>
      <c r="N658" s="122">
        <v>0</v>
      </c>
      <c r="O658" s="122">
        <v>613100.06000000006</v>
      </c>
      <c r="P658" s="122">
        <v>0</v>
      </c>
      <c r="Q658" s="120">
        <f t="shared" si="175"/>
        <v>613100.06000000006</v>
      </c>
      <c r="R658" s="138">
        <f t="shared" si="176"/>
        <v>0</v>
      </c>
      <c r="S658" s="120">
        <f t="shared" si="177"/>
        <v>616127.66</v>
      </c>
      <c r="T658" s="120">
        <f t="shared" si="178"/>
        <v>0</v>
      </c>
      <c r="U658" s="120">
        <f t="shared" si="179"/>
        <v>3027.6</v>
      </c>
      <c r="V658" s="120">
        <f t="shared" si="180"/>
        <v>613100.06000000006</v>
      </c>
      <c r="W658" s="120">
        <f t="shared" si="181"/>
        <v>613100.06000000006</v>
      </c>
      <c r="X658" s="120">
        <f t="shared" si="182"/>
        <v>-3027.6</v>
      </c>
    </row>
    <row r="659" spans="1:24" s="65" customFormat="1" ht="12.75" customHeight="1">
      <c r="A659" s="109" t="s">
        <v>1141</v>
      </c>
      <c r="B659" s="47" t="s">
        <v>125</v>
      </c>
      <c r="C659" s="122">
        <v>0</v>
      </c>
      <c r="D659" s="122">
        <v>0</v>
      </c>
      <c r="E659" s="122">
        <v>0</v>
      </c>
      <c r="F659" s="122">
        <v>29861</v>
      </c>
      <c r="G659" s="122">
        <v>0</v>
      </c>
      <c r="H659" s="122">
        <v>0</v>
      </c>
      <c r="I659" s="122">
        <v>0</v>
      </c>
      <c r="J659" s="120">
        <f t="shared" si="174"/>
        <v>29861</v>
      </c>
      <c r="K659" s="122">
        <v>0</v>
      </c>
      <c r="L659" s="122">
        <v>0</v>
      </c>
      <c r="M659" s="122">
        <v>0</v>
      </c>
      <c r="N659" s="122">
        <v>0</v>
      </c>
      <c r="O659" s="122">
        <v>0</v>
      </c>
      <c r="P659" s="122">
        <v>0</v>
      </c>
      <c r="Q659" s="120">
        <f t="shared" si="175"/>
        <v>29861</v>
      </c>
      <c r="R659" s="138">
        <f t="shared" si="176"/>
        <v>0</v>
      </c>
      <c r="S659" s="120">
        <f t="shared" si="177"/>
        <v>29861</v>
      </c>
      <c r="T659" s="120">
        <f t="shared" si="178"/>
        <v>0</v>
      </c>
      <c r="U659" s="120">
        <f t="shared" si="179"/>
        <v>0</v>
      </c>
      <c r="V659" s="120">
        <f t="shared" si="180"/>
        <v>29861</v>
      </c>
      <c r="W659" s="120">
        <f t="shared" si="181"/>
        <v>0</v>
      </c>
      <c r="X659" s="120">
        <f t="shared" si="182"/>
        <v>0</v>
      </c>
    </row>
    <row r="660" spans="1:24" s="65" customFormat="1" ht="12.75" customHeight="1">
      <c r="A660" s="109" t="s">
        <v>1142</v>
      </c>
      <c r="B660" s="47" t="s">
        <v>446</v>
      </c>
      <c r="C660" s="122">
        <v>0</v>
      </c>
      <c r="D660" s="122">
        <v>0</v>
      </c>
      <c r="E660" s="122">
        <v>0</v>
      </c>
      <c r="F660" s="122">
        <v>0</v>
      </c>
      <c r="G660" s="122">
        <v>0</v>
      </c>
      <c r="H660" s="122">
        <v>0</v>
      </c>
      <c r="I660" s="122">
        <v>0</v>
      </c>
      <c r="J660" s="120">
        <f t="shared" si="174"/>
        <v>0</v>
      </c>
      <c r="K660" s="122">
        <v>0</v>
      </c>
      <c r="L660" s="122">
        <v>72832.799999999988</v>
      </c>
      <c r="M660" s="122">
        <v>0</v>
      </c>
      <c r="N660" s="122">
        <v>0</v>
      </c>
      <c r="O660" s="122">
        <v>0</v>
      </c>
      <c r="P660" s="122">
        <v>0</v>
      </c>
      <c r="Q660" s="120">
        <f t="shared" si="175"/>
        <v>72832.799999999988</v>
      </c>
      <c r="R660" s="138">
        <f t="shared" si="176"/>
        <v>0</v>
      </c>
      <c r="S660" s="120">
        <f t="shared" si="177"/>
        <v>72832.800000000003</v>
      </c>
      <c r="T660" s="120">
        <f t="shared" si="178"/>
        <v>0</v>
      </c>
      <c r="U660" s="120">
        <f t="shared" si="179"/>
        <v>0</v>
      </c>
      <c r="V660" s="120">
        <f t="shared" si="180"/>
        <v>72832.800000000003</v>
      </c>
      <c r="W660" s="120">
        <f t="shared" si="181"/>
        <v>72832.799999999988</v>
      </c>
      <c r="X660" s="120">
        <f t="shared" si="182"/>
        <v>0</v>
      </c>
    </row>
    <row r="661" spans="1:24" s="65" customFormat="1" ht="12.75" customHeight="1">
      <c r="A661" s="109" t="s">
        <v>1143</v>
      </c>
      <c r="B661" s="47" t="s">
        <v>571</v>
      </c>
      <c r="C661" s="122">
        <v>0</v>
      </c>
      <c r="D661" s="122">
        <v>0</v>
      </c>
      <c r="E661" s="122">
        <v>0</v>
      </c>
      <c r="F661" s="122">
        <v>52699.020000000004</v>
      </c>
      <c r="G661" s="122">
        <v>0</v>
      </c>
      <c r="H661" s="122">
        <v>0</v>
      </c>
      <c r="I661" s="122">
        <v>0</v>
      </c>
      <c r="J661" s="120">
        <f t="shared" si="174"/>
        <v>52699.020000000004</v>
      </c>
      <c r="K661" s="122">
        <v>0</v>
      </c>
      <c r="L661" s="122">
        <v>0</v>
      </c>
      <c r="M661" s="122">
        <v>0</v>
      </c>
      <c r="N661" s="122">
        <v>0</v>
      </c>
      <c r="O661" s="122">
        <v>0</v>
      </c>
      <c r="P661" s="122">
        <v>0</v>
      </c>
      <c r="Q661" s="120">
        <f t="shared" si="175"/>
        <v>52699.020000000004</v>
      </c>
      <c r="R661" s="138">
        <f t="shared" si="176"/>
        <v>0</v>
      </c>
      <c r="S661" s="120">
        <f t="shared" si="177"/>
        <v>52699.02</v>
      </c>
      <c r="T661" s="120">
        <f t="shared" si="178"/>
        <v>0</v>
      </c>
      <c r="U661" s="120">
        <f t="shared" si="179"/>
        <v>0</v>
      </c>
      <c r="V661" s="120">
        <f t="shared" si="180"/>
        <v>52699.02</v>
      </c>
      <c r="W661" s="120">
        <f t="shared" si="181"/>
        <v>0</v>
      </c>
      <c r="X661" s="120">
        <f t="shared" si="182"/>
        <v>0</v>
      </c>
    </row>
    <row r="662" spans="1:24" s="65" customFormat="1" ht="12.75" customHeight="1">
      <c r="A662" s="109" t="s">
        <v>1145</v>
      </c>
      <c r="B662" s="47" t="s">
        <v>128</v>
      </c>
      <c r="C662" s="122">
        <v>0</v>
      </c>
      <c r="D662" s="122">
        <v>0</v>
      </c>
      <c r="E662" s="122">
        <v>0</v>
      </c>
      <c r="F662" s="122">
        <v>0</v>
      </c>
      <c r="G662" s="122">
        <v>1856</v>
      </c>
      <c r="H662" s="122">
        <v>0</v>
      </c>
      <c r="I662" s="122">
        <v>0</v>
      </c>
      <c r="J662" s="120">
        <f t="shared" si="174"/>
        <v>1856</v>
      </c>
      <c r="K662" s="122">
        <v>0</v>
      </c>
      <c r="L662" s="122">
        <v>0</v>
      </c>
      <c r="M662" s="122">
        <v>0</v>
      </c>
      <c r="N662" s="122">
        <v>0</v>
      </c>
      <c r="O662" s="122">
        <v>0</v>
      </c>
      <c r="P662" s="122">
        <v>0</v>
      </c>
      <c r="Q662" s="120">
        <f t="shared" si="175"/>
        <v>1856</v>
      </c>
      <c r="R662" s="138">
        <f t="shared" si="176"/>
        <v>0</v>
      </c>
      <c r="S662" s="120">
        <f t="shared" si="177"/>
        <v>1856</v>
      </c>
      <c r="T662" s="120">
        <f t="shared" si="178"/>
        <v>0</v>
      </c>
      <c r="U662" s="120">
        <f t="shared" si="179"/>
        <v>0</v>
      </c>
      <c r="V662" s="120">
        <f t="shared" si="180"/>
        <v>1856</v>
      </c>
      <c r="W662" s="120">
        <f t="shared" si="181"/>
        <v>0</v>
      </c>
      <c r="X662" s="120">
        <f t="shared" si="182"/>
        <v>0</v>
      </c>
    </row>
    <row r="663" spans="1:24" s="65" customFormat="1" ht="12.75" customHeight="1">
      <c r="A663" s="109" t="s">
        <v>1146</v>
      </c>
      <c r="B663" s="47" t="s">
        <v>126</v>
      </c>
      <c r="C663" s="122">
        <v>0</v>
      </c>
      <c r="D663" s="122">
        <v>0</v>
      </c>
      <c r="E663" s="122">
        <v>0</v>
      </c>
      <c r="F663" s="122">
        <v>0</v>
      </c>
      <c r="G663" s="122">
        <v>0</v>
      </c>
      <c r="H663" s="122">
        <v>0</v>
      </c>
      <c r="I663" s="122">
        <v>0</v>
      </c>
      <c r="J663" s="120">
        <f t="shared" si="174"/>
        <v>0</v>
      </c>
      <c r="K663" s="122">
        <v>13688</v>
      </c>
      <c r="L663" s="122">
        <v>0</v>
      </c>
      <c r="M663" s="122">
        <v>0</v>
      </c>
      <c r="N663" s="122">
        <v>0</v>
      </c>
      <c r="O663" s="122">
        <v>0</v>
      </c>
      <c r="P663" s="122">
        <v>0</v>
      </c>
      <c r="Q663" s="120">
        <f t="shared" si="175"/>
        <v>13688</v>
      </c>
      <c r="R663" s="138">
        <f t="shared" si="176"/>
        <v>0</v>
      </c>
      <c r="S663" s="120">
        <f t="shared" si="177"/>
        <v>13688</v>
      </c>
      <c r="T663" s="120">
        <f t="shared" si="178"/>
        <v>0</v>
      </c>
      <c r="U663" s="120">
        <f t="shared" si="179"/>
        <v>0</v>
      </c>
      <c r="V663" s="120">
        <f t="shared" si="180"/>
        <v>13688</v>
      </c>
      <c r="W663" s="120">
        <f t="shared" si="181"/>
        <v>13688</v>
      </c>
      <c r="X663" s="120">
        <f t="shared" si="182"/>
        <v>0</v>
      </c>
    </row>
    <row r="664" spans="1:24" s="65" customFormat="1" ht="12.75" customHeight="1">
      <c r="A664" s="109" t="s">
        <v>3324</v>
      </c>
      <c r="B664" s="47" t="s">
        <v>3430</v>
      </c>
      <c r="C664" s="122">
        <v>0</v>
      </c>
      <c r="D664" s="122">
        <v>0</v>
      </c>
      <c r="E664" s="122">
        <v>0</v>
      </c>
      <c r="F664" s="122">
        <v>0</v>
      </c>
      <c r="G664" s="122">
        <v>0</v>
      </c>
      <c r="H664" s="122">
        <v>0</v>
      </c>
      <c r="I664" s="122">
        <v>0</v>
      </c>
      <c r="J664" s="120">
        <f t="shared" ref="J664:J729" si="183">SUM(C664:I664)</f>
        <v>0</v>
      </c>
      <c r="K664" s="122">
        <v>0</v>
      </c>
      <c r="L664" s="122">
        <v>0</v>
      </c>
      <c r="M664" s="122">
        <v>0</v>
      </c>
      <c r="N664" s="122">
        <v>0</v>
      </c>
      <c r="O664" s="122">
        <v>0</v>
      </c>
      <c r="P664" s="122">
        <v>0</v>
      </c>
      <c r="Q664" s="120">
        <f t="shared" ref="Q664:Q729" si="184">SUM(J664:P664)</f>
        <v>0</v>
      </c>
      <c r="R664" s="138">
        <f t="shared" ref="R664:R729" si="185">V664-Q664</f>
        <v>0</v>
      </c>
      <c r="S664" s="120">
        <f t="shared" ref="S664:S729" si="186">VLOOKUP(A664,pasbalact,3,FALSE)</f>
        <v>158688</v>
      </c>
      <c r="T664" s="120">
        <f t="shared" ref="T664:T729" si="187">VLOOKUP(A664,pasbalact,5,FALSE)</f>
        <v>0</v>
      </c>
      <c r="U664" s="120">
        <f t="shared" ref="U664:U729" si="188">VLOOKUP(A664,pasbalact,4,FALSE)</f>
        <v>158688</v>
      </c>
      <c r="V664" s="120">
        <f t="shared" ref="V664:V729" si="189">VLOOKUP(A664,pasbalact,7,FALSE)</f>
        <v>0</v>
      </c>
      <c r="W664" s="120">
        <f t="shared" ref="W664:W729" si="190">SUM(K664:P664)</f>
        <v>0</v>
      </c>
      <c r="X664" s="120">
        <f t="shared" ref="X664:X729" si="191">VLOOKUP(A664,pasbalact,6,FALSE)</f>
        <v>-158688</v>
      </c>
    </row>
    <row r="665" spans="1:24" s="65" customFormat="1" ht="12.75" customHeight="1">
      <c r="A665" s="109" t="s">
        <v>1147</v>
      </c>
      <c r="B665" s="97" t="s">
        <v>301</v>
      </c>
      <c r="C665" s="122">
        <v>0</v>
      </c>
      <c r="D665" s="122">
        <v>0</v>
      </c>
      <c r="E665" s="122">
        <v>0</v>
      </c>
      <c r="F665" s="122">
        <v>0</v>
      </c>
      <c r="G665" s="122">
        <v>0</v>
      </c>
      <c r="H665" s="122">
        <v>0</v>
      </c>
      <c r="I665" s="122">
        <v>0</v>
      </c>
      <c r="J665" s="120">
        <f t="shared" si="183"/>
        <v>0</v>
      </c>
      <c r="K665" s="122">
        <v>0</v>
      </c>
      <c r="L665" s="122">
        <v>0</v>
      </c>
      <c r="M665" s="122">
        <v>19201.79</v>
      </c>
      <c r="N665" s="122">
        <v>0</v>
      </c>
      <c r="O665" s="122">
        <v>8007.8099999999995</v>
      </c>
      <c r="P665" s="122">
        <v>20404.21</v>
      </c>
      <c r="Q665" s="120">
        <f t="shared" si="184"/>
        <v>47613.81</v>
      </c>
      <c r="R665" s="138">
        <f t="shared" si="185"/>
        <v>0</v>
      </c>
      <c r="S665" s="120">
        <f t="shared" si="186"/>
        <v>27209.599999999999</v>
      </c>
      <c r="T665" s="120">
        <f t="shared" si="187"/>
        <v>20404.21</v>
      </c>
      <c r="U665" s="120">
        <f t="shared" si="188"/>
        <v>0</v>
      </c>
      <c r="V665" s="120">
        <f t="shared" si="189"/>
        <v>47613.81</v>
      </c>
      <c r="W665" s="120">
        <f t="shared" si="190"/>
        <v>47613.81</v>
      </c>
      <c r="X665" s="120">
        <f t="shared" si="191"/>
        <v>20404.21</v>
      </c>
    </row>
    <row r="666" spans="1:24" s="65" customFormat="1" ht="12.75" customHeight="1">
      <c r="A666" s="109" t="s">
        <v>4074</v>
      </c>
      <c r="B666" s="97" t="s">
        <v>4085</v>
      </c>
      <c r="C666" s="122">
        <v>0</v>
      </c>
      <c r="D666" s="122">
        <v>0</v>
      </c>
      <c r="E666" s="122">
        <v>0</v>
      </c>
      <c r="F666" s="122">
        <v>0</v>
      </c>
      <c r="G666" s="122">
        <v>0</v>
      </c>
      <c r="H666" s="122">
        <v>0</v>
      </c>
      <c r="I666" s="122">
        <v>0</v>
      </c>
      <c r="J666" s="120">
        <f t="shared" si="183"/>
        <v>0</v>
      </c>
      <c r="K666" s="122">
        <v>0</v>
      </c>
      <c r="L666" s="122">
        <v>0</v>
      </c>
      <c r="M666" s="122">
        <v>0</v>
      </c>
      <c r="N666" s="122">
        <v>0</v>
      </c>
      <c r="O666" s="122">
        <v>0</v>
      </c>
      <c r="P666" s="122">
        <v>0</v>
      </c>
      <c r="Q666" s="120">
        <f t="shared" si="184"/>
        <v>0</v>
      </c>
      <c r="R666" s="138">
        <f t="shared" si="185"/>
        <v>0</v>
      </c>
      <c r="S666" s="120">
        <f t="shared" si="186"/>
        <v>5196.99</v>
      </c>
      <c r="T666" s="120">
        <f t="shared" si="187"/>
        <v>0</v>
      </c>
      <c r="U666" s="120">
        <f t="shared" si="188"/>
        <v>5196.99</v>
      </c>
      <c r="V666" s="120">
        <f t="shared" si="189"/>
        <v>0</v>
      </c>
      <c r="W666" s="120">
        <f t="shared" si="190"/>
        <v>0</v>
      </c>
      <c r="X666" s="120">
        <f t="shared" si="191"/>
        <v>-5196.99</v>
      </c>
    </row>
    <row r="667" spans="1:24" s="65" customFormat="1" ht="12.75" customHeight="1">
      <c r="A667" s="109" t="s">
        <v>1915</v>
      </c>
      <c r="B667" s="97" t="s">
        <v>1923</v>
      </c>
      <c r="C667" s="122">
        <v>0</v>
      </c>
      <c r="D667" s="122">
        <v>0</v>
      </c>
      <c r="E667" s="122">
        <v>0</v>
      </c>
      <c r="F667" s="122">
        <v>0</v>
      </c>
      <c r="G667" s="122">
        <v>0</v>
      </c>
      <c r="H667" s="122">
        <v>0</v>
      </c>
      <c r="I667" s="122">
        <v>0</v>
      </c>
      <c r="J667" s="120">
        <f t="shared" si="183"/>
        <v>0</v>
      </c>
      <c r="K667" s="122">
        <v>0</v>
      </c>
      <c r="L667" s="122">
        <v>0</v>
      </c>
      <c r="M667" s="122">
        <v>0</v>
      </c>
      <c r="N667" s="122">
        <v>522000</v>
      </c>
      <c r="O667" s="122">
        <v>0</v>
      </c>
      <c r="P667" s="122">
        <v>0</v>
      </c>
      <c r="Q667" s="120">
        <f t="shared" si="184"/>
        <v>522000</v>
      </c>
      <c r="R667" s="138">
        <f t="shared" si="185"/>
        <v>0</v>
      </c>
      <c r="S667" s="120">
        <f t="shared" si="186"/>
        <v>522000</v>
      </c>
      <c r="T667" s="120">
        <f t="shared" si="187"/>
        <v>0</v>
      </c>
      <c r="U667" s="120">
        <f t="shared" si="188"/>
        <v>0</v>
      </c>
      <c r="V667" s="120">
        <f t="shared" si="189"/>
        <v>522000</v>
      </c>
      <c r="W667" s="120">
        <f t="shared" si="190"/>
        <v>522000</v>
      </c>
      <c r="X667" s="120">
        <f t="shared" si="191"/>
        <v>0</v>
      </c>
    </row>
    <row r="668" spans="1:24" s="65" customFormat="1" ht="12.75" customHeight="1">
      <c r="A668" s="109" t="s">
        <v>2341</v>
      </c>
      <c r="B668" s="97" t="s">
        <v>2854</v>
      </c>
      <c r="C668" s="122">
        <v>0</v>
      </c>
      <c r="D668" s="122">
        <v>0</v>
      </c>
      <c r="E668" s="122">
        <v>0</v>
      </c>
      <c r="F668" s="122">
        <v>0</v>
      </c>
      <c r="G668" s="122">
        <v>0</v>
      </c>
      <c r="H668" s="122">
        <v>0</v>
      </c>
      <c r="I668" s="122">
        <v>0</v>
      </c>
      <c r="J668" s="120">
        <f t="shared" si="183"/>
        <v>0</v>
      </c>
      <c r="K668" s="122">
        <v>0</v>
      </c>
      <c r="L668" s="122">
        <v>0</v>
      </c>
      <c r="M668" s="122">
        <v>0</v>
      </c>
      <c r="N668" s="122">
        <v>69600</v>
      </c>
      <c r="O668" s="122">
        <v>0</v>
      </c>
      <c r="P668" s="122">
        <v>0</v>
      </c>
      <c r="Q668" s="120">
        <f t="shared" si="184"/>
        <v>69600</v>
      </c>
      <c r="R668" s="138">
        <f t="shared" si="185"/>
        <v>0</v>
      </c>
      <c r="S668" s="120">
        <f t="shared" si="186"/>
        <v>69600</v>
      </c>
      <c r="T668" s="120">
        <f t="shared" si="187"/>
        <v>0</v>
      </c>
      <c r="U668" s="120">
        <f t="shared" si="188"/>
        <v>0</v>
      </c>
      <c r="V668" s="120">
        <f t="shared" si="189"/>
        <v>69600</v>
      </c>
      <c r="W668" s="120">
        <f t="shared" si="190"/>
        <v>69600</v>
      </c>
      <c r="X668" s="120">
        <f t="shared" si="191"/>
        <v>0</v>
      </c>
    </row>
    <row r="669" spans="1:24" s="65" customFormat="1" ht="12.75" customHeight="1">
      <c r="A669" s="109" t="s">
        <v>711</v>
      </c>
      <c r="B669" s="97" t="s">
        <v>2342</v>
      </c>
      <c r="C669" s="122">
        <v>0</v>
      </c>
      <c r="D669" s="122">
        <v>0</v>
      </c>
      <c r="E669" s="122">
        <v>0</v>
      </c>
      <c r="F669" s="122">
        <v>0</v>
      </c>
      <c r="G669" s="122">
        <v>0</v>
      </c>
      <c r="H669" s="122">
        <v>0</v>
      </c>
      <c r="I669" s="122">
        <v>0</v>
      </c>
      <c r="J669" s="120">
        <f t="shared" si="183"/>
        <v>0</v>
      </c>
      <c r="K669" s="122">
        <v>0</v>
      </c>
      <c r="L669" s="122">
        <v>0</v>
      </c>
      <c r="M669" s="122">
        <v>0</v>
      </c>
      <c r="N669" s="122">
        <v>1000000</v>
      </c>
      <c r="O669" s="122">
        <v>0</v>
      </c>
      <c r="P669" s="122">
        <v>0</v>
      </c>
      <c r="Q669" s="120">
        <f t="shared" si="184"/>
        <v>1000000</v>
      </c>
      <c r="R669" s="138">
        <f t="shared" si="185"/>
        <v>0</v>
      </c>
      <c r="S669" s="120">
        <f t="shared" si="186"/>
        <v>1000000</v>
      </c>
      <c r="T669" s="120">
        <f t="shared" si="187"/>
        <v>0</v>
      </c>
      <c r="U669" s="120">
        <f t="shared" si="188"/>
        <v>0</v>
      </c>
      <c r="V669" s="120">
        <f t="shared" si="189"/>
        <v>1000000</v>
      </c>
      <c r="W669" s="120">
        <f t="shared" si="190"/>
        <v>1000000</v>
      </c>
      <c r="X669" s="120">
        <f t="shared" si="191"/>
        <v>0</v>
      </c>
    </row>
    <row r="670" spans="1:24" s="65" customFormat="1" ht="12.75" customHeight="1">
      <c r="A670" s="109" t="s">
        <v>4633</v>
      </c>
      <c r="B670" s="97" t="s">
        <v>4634</v>
      </c>
      <c r="C670" s="122">
        <v>0</v>
      </c>
      <c r="D670" s="122">
        <v>0</v>
      </c>
      <c r="E670" s="122">
        <v>0</v>
      </c>
      <c r="F670" s="122">
        <v>0</v>
      </c>
      <c r="G670" s="122">
        <v>0</v>
      </c>
      <c r="H670" s="122">
        <v>0</v>
      </c>
      <c r="I670" s="122">
        <v>0</v>
      </c>
      <c r="J670" s="120">
        <f t="shared" si="183"/>
        <v>0</v>
      </c>
      <c r="K670" s="122">
        <v>0</v>
      </c>
      <c r="L670" s="122">
        <v>0</v>
      </c>
      <c r="M670" s="122">
        <v>0</v>
      </c>
      <c r="N670" s="122">
        <v>0</v>
      </c>
      <c r="O670" s="122">
        <v>0</v>
      </c>
      <c r="P670" s="122">
        <v>4982169.84</v>
      </c>
      <c r="Q670" s="120">
        <f t="shared" si="184"/>
        <v>4982169.84</v>
      </c>
      <c r="R670" s="138">
        <f t="shared" si="185"/>
        <v>0</v>
      </c>
      <c r="S670" s="120">
        <f t="shared" si="186"/>
        <v>6085940</v>
      </c>
      <c r="T670" s="120">
        <f t="shared" si="187"/>
        <v>23395088.920000002</v>
      </c>
      <c r="U670" s="120">
        <f t="shared" si="188"/>
        <v>24498859.079999998</v>
      </c>
      <c r="V670" s="120">
        <f t="shared" si="189"/>
        <v>4982169.84</v>
      </c>
      <c r="W670" s="120">
        <f t="shared" si="190"/>
        <v>4982169.84</v>
      </c>
      <c r="X670" s="120">
        <f t="shared" si="191"/>
        <v>-1103770.1599999999</v>
      </c>
    </row>
    <row r="671" spans="1:24" s="65" customFormat="1" ht="12.75" customHeight="1">
      <c r="A671" s="109" t="s">
        <v>5218</v>
      </c>
      <c r="B671" s="47" t="s">
        <v>5219</v>
      </c>
      <c r="C671" s="122">
        <v>0</v>
      </c>
      <c r="D671" s="122">
        <v>0</v>
      </c>
      <c r="E671" s="122">
        <v>0</v>
      </c>
      <c r="F671" s="122">
        <v>0</v>
      </c>
      <c r="G671" s="122">
        <v>0</v>
      </c>
      <c r="H671" s="122">
        <v>0</v>
      </c>
      <c r="I671" s="122">
        <v>0</v>
      </c>
      <c r="J671" s="120">
        <f t="shared" si="183"/>
        <v>0</v>
      </c>
      <c r="K671" s="122">
        <v>0</v>
      </c>
      <c r="L671" s="122">
        <v>0</v>
      </c>
      <c r="M671" s="122">
        <v>0</v>
      </c>
      <c r="N671" s="122">
        <v>0</v>
      </c>
      <c r="O671" s="122">
        <v>0</v>
      </c>
      <c r="P671" s="122">
        <v>0</v>
      </c>
      <c r="Q671" s="120">
        <f t="shared" si="184"/>
        <v>0</v>
      </c>
      <c r="R671" s="138">
        <f t="shared" si="185"/>
        <v>0</v>
      </c>
      <c r="S671" s="120">
        <f t="shared" si="186"/>
        <v>0</v>
      </c>
      <c r="T671" s="120">
        <f t="shared" si="187"/>
        <v>4064999.99</v>
      </c>
      <c r="U671" s="120">
        <f t="shared" si="188"/>
        <v>4064999.99</v>
      </c>
      <c r="V671" s="120">
        <f t="shared" si="189"/>
        <v>0</v>
      </c>
      <c r="W671" s="120">
        <f t="shared" si="190"/>
        <v>0</v>
      </c>
      <c r="X671" s="120">
        <f t="shared" si="191"/>
        <v>0</v>
      </c>
    </row>
    <row r="672" spans="1:24" s="65" customFormat="1" ht="12.75" customHeight="1">
      <c r="A672" s="109" t="s">
        <v>6392</v>
      </c>
      <c r="B672" s="47" t="s">
        <v>4858</v>
      </c>
      <c r="C672" s="122">
        <v>0</v>
      </c>
      <c r="D672" s="122">
        <v>0</v>
      </c>
      <c r="E672" s="122">
        <v>0</v>
      </c>
      <c r="F672" s="122">
        <v>0</v>
      </c>
      <c r="G672" s="122">
        <v>0</v>
      </c>
      <c r="H672" s="122">
        <v>0</v>
      </c>
      <c r="I672" s="122">
        <v>0</v>
      </c>
      <c r="J672" s="120">
        <f t="shared" si="183"/>
        <v>0</v>
      </c>
      <c r="K672" s="122">
        <v>0</v>
      </c>
      <c r="L672" s="122">
        <v>0</v>
      </c>
      <c r="M672" s="122">
        <v>0</v>
      </c>
      <c r="N672" s="122">
        <v>0</v>
      </c>
      <c r="O672" s="122">
        <v>0</v>
      </c>
      <c r="P672" s="122">
        <v>44515.06</v>
      </c>
      <c r="Q672" s="120">
        <f t="shared" si="184"/>
        <v>44515.06</v>
      </c>
      <c r="R672" s="138">
        <f t="shared" si="185"/>
        <v>0</v>
      </c>
      <c r="S672" s="120">
        <f t="shared" si="186"/>
        <v>0</v>
      </c>
      <c r="T672" s="120">
        <f t="shared" si="187"/>
        <v>93719.26</v>
      </c>
      <c r="U672" s="120">
        <f t="shared" si="188"/>
        <v>49204.2</v>
      </c>
      <c r="V672" s="120">
        <f t="shared" si="189"/>
        <v>44515.06</v>
      </c>
      <c r="W672" s="120">
        <f t="shared" si="190"/>
        <v>44515.06</v>
      </c>
      <c r="X672" s="120">
        <f t="shared" si="191"/>
        <v>44515.06</v>
      </c>
    </row>
    <row r="673" spans="1:24" s="65" customFormat="1" ht="12.75" customHeight="1">
      <c r="A673" s="109" t="s">
        <v>6393</v>
      </c>
      <c r="B673" s="47" t="s">
        <v>6394</v>
      </c>
      <c r="C673" s="122">
        <v>0</v>
      </c>
      <c r="D673" s="122">
        <v>0</v>
      </c>
      <c r="E673" s="122">
        <v>0</v>
      </c>
      <c r="F673" s="122">
        <v>0</v>
      </c>
      <c r="G673" s="122">
        <v>0</v>
      </c>
      <c r="H673" s="122">
        <v>0</v>
      </c>
      <c r="I673" s="122">
        <v>0</v>
      </c>
      <c r="J673" s="120">
        <f t="shared" si="183"/>
        <v>0</v>
      </c>
      <c r="K673" s="122">
        <v>0</v>
      </c>
      <c r="L673" s="122">
        <v>0</v>
      </c>
      <c r="M673" s="122">
        <v>0</v>
      </c>
      <c r="N673" s="122">
        <v>0</v>
      </c>
      <c r="O673" s="122">
        <v>0</v>
      </c>
      <c r="P673" s="122">
        <v>1740</v>
      </c>
      <c r="Q673" s="120">
        <f t="shared" si="184"/>
        <v>1740</v>
      </c>
      <c r="R673" s="138">
        <f t="shared" si="185"/>
        <v>0</v>
      </c>
      <c r="S673" s="120">
        <f t="shared" si="186"/>
        <v>0</v>
      </c>
      <c r="T673" s="120">
        <f t="shared" si="187"/>
        <v>1740</v>
      </c>
      <c r="U673" s="120">
        <f t="shared" si="188"/>
        <v>0</v>
      </c>
      <c r="V673" s="120">
        <f t="shared" si="189"/>
        <v>1740</v>
      </c>
      <c r="W673" s="120">
        <f t="shared" si="190"/>
        <v>1740</v>
      </c>
      <c r="X673" s="120">
        <f t="shared" si="191"/>
        <v>1740</v>
      </c>
    </row>
    <row r="674" spans="1:24" s="65" customFormat="1" ht="12.75" customHeight="1">
      <c r="A674" s="109" t="s">
        <v>1148</v>
      </c>
      <c r="B674" s="47" t="s">
        <v>127</v>
      </c>
      <c r="C674" s="122">
        <v>0</v>
      </c>
      <c r="D674" s="122">
        <v>0</v>
      </c>
      <c r="E674" s="122">
        <v>0</v>
      </c>
      <c r="F674" s="122">
        <v>0</v>
      </c>
      <c r="G674" s="122">
        <v>0</v>
      </c>
      <c r="H674" s="122">
        <v>6671.16</v>
      </c>
      <c r="I674" s="122">
        <v>0</v>
      </c>
      <c r="J674" s="120">
        <f t="shared" si="183"/>
        <v>6671.16</v>
      </c>
      <c r="K674" s="122">
        <v>0</v>
      </c>
      <c r="L674" s="122">
        <v>0</v>
      </c>
      <c r="M674" s="122">
        <v>0</v>
      </c>
      <c r="N674" s="122">
        <v>0</v>
      </c>
      <c r="O674" s="122">
        <v>0</v>
      </c>
      <c r="P674" s="122">
        <v>0</v>
      </c>
      <c r="Q674" s="120">
        <f t="shared" si="184"/>
        <v>6671.16</v>
      </c>
      <c r="R674" s="138">
        <f t="shared" si="185"/>
        <v>0</v>
      </c>
      <c r="S674" s="120">
        <f t="shared" si="186"/>
        <v>6671.16</v>
      </c>
      <c r="T674" s="120">
        <f t="shared" si="187"/>
        <v>0</v>
      </c>
      <c r="U674" s="120">
        <f t="shared" si="188"/>
        <v>0</v>
      </c>
      <c r="V674" s="120">
        <f t="shared" si="189"/>
        <v>6671.16</v>
      </c>
      <c r="W674" s="120">
        <f t="shared" si="190"/>
        <v>0</v>
      </c>
      <c r="X674" s="120">
        <f t="shared" si="191"/>
        <v>0</v>
      </c>
    </row>
    <row r="675" spans="1:24" s="65" customFormat="1" ht="12.75" customHeight="1">
      <c r="A675" s="109" t="s">
        <v>1150</v>
      </c>
      <c r="B675" s="47" t="s">
        <v>572</v>
      </c>
      <c r="C675" s="122">
        <v>0</v>
      </c>
      <c r="D675" s="122">
        <v>0</v>
      </c>
      <c r="E675" s="122">
        <v>0</v>
      </c>
      <c r="F675" s="122">
        <v>0</v>
      </c>
      <c r="G675" s="122">
        <v>0</v>
      </c>
      <c r="H675" s="122">
        <v>0</v>
      </c>
      <c r="I675" s="122">
        <v>0</v>
      </c>
      <c r="J675" s="120">
        <f t="shared" si="183"/>
        <v>0</v>
      </c>
      <c r="K675" s="122">
        <v>1973.01</v>
      </c>
      <c r="L675" s="122">
        <v>0</v>
      </c>
      <c r="M675" s="122">
        <v>0</v>
      </c>
      <c r="N675" s="122">
        <v>0</v>
      </c>
      <c r="O675" s="122">
        <v>0</v>
      </c>
      <c r="P675" s="122">
        <v>0</v>
      </c>
      <c r="Q675" s="120">
        <f t="shared" si="184"/>
        <v>1973.01</v>
      </c>
      <c r="R675" s="138">
        <f t="shared" si="185"/>
        <v>0</v>
      </c>
      <c r="S675" s="120">
        <f t="shared" si="186"/>
        <v>1973.01</v>
      </c>
      <c r="T675" s="120">
        <f t="shared" si="187"/>
        <v>0</v>
      </c>
      <c r="U675" s="120">
        <f t="shared" si="188"/>
        <v>0</v>
      </c>
      <c r="V675" s="120">
        <f t="shared" si="189"/>
        <v>1973.01</v>
      </c>
      <c r="W675" s="120">
        <f t="shared" si="190"/>
        <v>1973.01</v>
      </c>
      <c r="X675" s="120">
        <f t="shared" si="191"/>
        <v>0</v>
      </c>
    </row>
    <row r="676" spans="1:24" s="65" customFormat="1" ht="12.75" customHeight="1">
      <c r="A676" s="109" t="s">
        <v>1151</v>
      </c>
      <c r="B676" s="47" t="s">
        <v>447</v>
      </c>
      <c r="C676" s="122">
        <v>0</v>
      </c>
      <c r="D676" s="122">
        <v>0</v>
      </c>
      <c r="E676" s="122">
        <v>0</v>
      </c>
      <c r="F676" s="122">
        <v>0</v>
      </c>
      <c r="G676" s="122">
        <v>0</v>
      </c>
      <c r="H676" s="122">
        <v>0</v>
      </c>
      <c r="I676" s="122">
        <v>0</v>
      </c>
      <c r="J676" s="120">
        <f t="shared" si="183"/>
        <v>0</v>
      </c>
      <c r="K676" s="122">
        <v>0</v>
      </c>
      <c r="L676" s="122">
        <v>105615.67999999999</v>
      </c>
      <c r="M676" s="122">
        <v>0</v>
      </c>
      <c r="N676" s="122">
        <v>0</v>
      </c>
      <c r="O676" s="122">
        <v>0</v>
      </c>
      <c r="P676" s="122">
        <v>0</v>
      </c>
      <c r="Q676" s="120">
        <f t="shared" si="184"/>
        <v>105615.67999999999</v>
      </c>
      <c r="R676" s="138">
        <f t="shared" si="185"/>
        <v>0</v>
      </c>
      <c r="S676" s="120">
        <f t="shared" si="186"/>
        <v>105615.67999999999</v>
      </c>
      <c r="T676" s="120">
        <f t="shared" si="187"/>
        <v>0</v>
      </c>
      <c r="U676" s="120">
        <f t="shared" si="188"/>
        <v>0</v>
      </c>
      <c r="V676" s="120">
        <f t="shared" si="189"/>
        <v>105615.67999999999</v>
      </c>
      <c r="W676" s="120">
        <f t="shared" si="190"/>
        <v>105615.67999999999</v>
      </c>
      <c r="X676" s="120">
        <f t="shared" si="191"/>
        <v>0</v>
      </c>
    </row>
    <row r="677" spans="1:24" s="65" customFormat="1" ht="12.75" customHeight="1">
      <c r="A677" s="109" t="s">
        <v>6227</v>
      </c>
      <c r="B677" s="47" t="s">
        <v>6308</v>
      </c>
      <c r="C677" s="122">
        <v>0</v>
      </c>
      <c r="D677" s="122">
        <v>0</v>
      </c>
      <c r="E677" s="122">
        <v>0</v>
      </c>
      <c r="F677" s="122">
        <v>0</v>
      </c>
      <c r="G677" s="122">
        <v>0</v>
      </c>
      <c r="H677" s="122">
        <v>0</v>
      </c>
      <c r="I677" s="122">
        <v>0</v>
      </c>
      <c r="J677" s="120">
        <f t="shared" si="183"/>
        <v>0</v>
      </c>
      <c r="K677" s="122">
        <v>0</v>
      </c>
      <c r="L677" s="122">
        <v>0</v>
      </c>
      <c r="M677" s="122">
        <v>0</v>
      </c>
      <c r="N677" s="122">
        <v>0</v>
      </c>
      <c r="O677" s="122">
        <v>0</v>
      </c>
      <c r="P677" s="122">
        <v>0</v>
      </c>
      <c r="Q677" s="120">
        <f t="shared" si="184"/>
        <v>0</v>
      </c>
      <c r="R677" s="138">
        <f t="shared" si="185"/>
        <v>0</v>
      </c>
      <c r="S677" s="120">
        <f t="shared" si="186"/>
        <v>0</v>
      </c>
      <c r="T677" s="120">
        <f t="shared" si="187"/>
        <v>34550.480000000003</v>
      </c>
      <c r="U677" s="120">
        <f t="shared" si="188"/>
        <v>34550.480000000003</v>
      </c>
      <c r="V677" s="120">
        <f t="shared" si="189"/>
        <v>0</v>
      </c>
      <c r="W677" s="120">
        <f t="shared" si="190"/>
        <v>0</v>
      </c>
      <c r="X677" s="120">
        <f t="shared" si="191"/>
        <v>0</v>
      </c>
    </row>
    <row r="678" spans="1:24" s="65" customFormat="1" ht="12.75" customHeight="1">
      <c r="A678" s="109" t="s">
        <v>2350</v>
      </c>
      <c r="B678" s="47" t="s">
        <v>2855</v>
      </c>
      <c r="C678" s="122">
        <v>0</v>
      </c>
      <c r="D678" s="122">
        <v>0</v>
      </c>
      <c r="E678" s="122">
        <v>0</v>
      </c>
      <c r="F678" s="122">
        <v>0</v>
      </c>
      <c r="G678" s="122">
        <v>0</v>
      </c>
      <c r="H678" s="122">
        <v>0</v>
      </c>
      <c r="I678" s="122">
        <v>0</v>
      </c>
      <c r="J678" s="120">
        <f t="shared" si="183"/>
        <v>0</v>
      </c>
      <c r="K678" s="122">
        <v>0</v>
      </c>
      <c r="L678" s="122">
        <v>0</v>
      </c>
      <c r="M678" s="122">
        <v>0</v>
      </c>
      <c r="N678" s="122">
        <v>58000</v>
      </c>
      <c r="O678" s="122">
        <v>0</v>
      </c>
      <c r="P678" s="122">
        <v>0</v>
      </c>
      <c r="Q678" s="120">
        <f t="shared" si="184"/>
        <v>58000</v>
      </c>
      <c r="R678" s="138">
        <f t="shared" si="185"/>
        <v>0</v>
      </c>
      <c r="S678" s="120">
        <f t="shared" si="186"/>
        <v>58000</v>
      </c>
      <c r="T678" s="120">
        <f t="shared" si="187"/>
        <v>0</v>
      </c>
      <c r="U678" s="120">
        <f t="shared" si="188"/>
        <v>0</v>
      </c>
      <c r="V678" s="120">
        <f t="shared" si="189"/>
        <v>58000</v>
      </c>
      <c r="W678" s="120">
        <f t="shared" si="190"/>
        <v>58000</v>
      </c>
      <c r="X678" s="120">
        <f t="shared" si="191"/>
        <v>0</v>
      </c>
    </row>
    <row r="679" spans="1:24" s="65" customFormat="1" ht="12.75" customHeight="1">
      <c r="A679" s="109" t="s">
        <v>5220</v>
      </c>
      <c r="B679" s="47" t="s">
        <v>5221</v>
      </c>
      <c r="C679" s="122">
        <v>0</v>
      </c>
      <c r="D679" s="122">
        <v>0</v>
      </c>
      <c r="E679" s="122">
        <v>0</v>
      </c>
      <c r="F679" s="122">
        <v>0</v>
      </c>
      <c r="G679" s="122">
        <v>0</v>
      </c>
      <c r="H679" s="122">
        <v>0</v>
      </c>
      <c r="I679" s="122">
        <v>0</v>
      </c>
      <c r="J679" s="120">
        <f t="shared" si="183"/>
        <v>0</v>
      </c>
      <c r="K679" s="122">
        <v>0</v>
      </c>
      <c r="L679" s="122">
        <v>0</v>
      </c>
      <c r="M679" s="122">
        <v>0</v>
      </c>
      <c r="N679" s="122">
        <v>0</v>
      </c>
      <c r="O679" s="122">
        <v>0</v>
      </c>
      <c r="P679" s="122">
        <v>696000</v>
      </c>
      <c r="Q679" s="120">
        <f t="shared" si="184"/>
        <v>696000</v>
      </c>
      <c r="R679" s="138">
        <f t="shared" si="185"/>
        <v>0</v>
      </c>
      <c r="S679" s="120">
        <f t="shared" si="186"/>
        <v>0</v>
      </c>
      <c r="T679" s="120">
        <f t="shared" si="187"/>
        <v>1160000</v>
      </c>
      <c r="U679" s="120">
        <f t="shared" si="188"/>
        <v>464000</v>
      </c>
      <c r="V679" s="120">
        <f t="shared" si="189"/>
        <v>696000</v>
      </c>
      <c r="W679" s="120">
        <f t="shared" si="190"/>
        <v>696000</v>
      </c>
      <c r="X679" s="120">
        <f t="shared" si="191"/>
        <v>696000</v>
      </c>
    </row>
    <row r="680" spans="1:24" s="65" customFormat="1" ht="12.75" customHeight="1">
      <c r="A680" s="109" t="s">
        <v>5222</v>
      </c>
      <c r="B680" s="47" t="s">
        <v>5223</v>
      </c>
      <c r="C680" s="122">
        <v>0</v>
      </c>
      <c r="D680" s="122">
        <v>0</v>
      </c>
      <c r="E680" s="122">
        <v>0</v>
      </c>
      <c r="F680" s="122">
        <v>0</v>
      </c>
      <c r="G680" s="122">
        <v>0</v>
      </c>
      <c r="H680" s="122">
        <v>0</v>
      </c>
      <c r="I680" s="122">
        <v>0</v>
      </c>
      <c r="J680" s="120">
        <f t="shared" si="183"/>
        <v>0</v>
      </c>
      <c r="K680" s="122">
        <v>0</v>
      </c>
      <c r="L680" s="122">
        <v>0</v>
      </c>
      <c r="M680" s="122">
        <v>0</v>
      </c>
      <c r="N680" s="122">
        <v>0</v>
      </c>
      <c r="O680" s="122">
        <v>0</v>
      </c>
      <c r="P680" s="122">
        <v>0</v>
      </c>
      <c r="Q680" s="120">
        <f t="shared" si="184"/>
        <v>0</v>
      </c>
      <c r="R680" s="138">
        <f t="shared" si="185"/>
        <v>0</v>
      </c>
      <c r="S680" s="120">
        <f t="shared" si="186"/>
        <v>0</v>
      </c>
      <c r="T680" s="120">
        <f t="shared" si="187"/>
        <v>1600000</v>
      </c>
      <c r="U680" s="120">
        <f t="shared" si="188"/>
        <v>1600000</v>
      </c>
      <c r="V680" s="120">
        <f t="shared" si="189"/>
        <v>0</v>
      </c>
      <c r="W680" s="120">
        <f t="shared" si="190"/>
        <v>0</v>
      </c>
      <c r="X680" s="120">
        <f t="shared" si="191"/>
        <v>0</v>
      </c>
    </row>
    <row r="681" spans="1:24" s="65" customFormat="1" ht="12.75" customHeight="1">
      <c r="A681" s="109" t="s">
        <v>6229</v>
      </c>
      <c r="B681" s="47" t="s">
        <v>6230</v>
      </c>
      <c r="C681" s="122">
        <v>0</v>
      </c>
      <c r="D681" s="122">
        <v>0</v>
      </c>
      <c r="E681" s="122">
        <v>0</v>
      </c>
      <c r="F681" s="122">
        <v>0</v>
      </c>
      <c r="G681" s="122">
        <v>0</v>
      </c>
      <c r="H681" s="122">
        <v>0</v>
      </c>
      <c r="I681" s="122">
        <v>0</v>
      </c>
      <c r="J681" s="120">
        <f t="shared" si="183"/>
        <v>0</v>
      </c>
      <c r="K681" s="122">
        <v>0</v>
      </c>
      <c r="L681" s="122">
        <v>0</v>
      </c>
      <c r="M681" s="122">
        <v>0</v>
      </c>
      <c r="N681" s="122">
        <v>0</v>
      </c>
      <c r="O681" s="122">
        <v>0</v>
      </c>
      <c r="P681" s="122">
        <v>291972.55</v>
      </c>
      <c r="Q681" s="120">
        <f t="shared" si="184"/>
        <v>291972.55</v>
      </c>
      <c r="R681" s="138">
        <f t="shared" si="185"/>
        <v>0</v>
      </c>
      <c r="S681" s="120">
        <f t="shared" si="186"/>
        <v>0</v>
      </c>
      <c r="T681" s="120">
        <f t="shared" si="187"/>
        <v>291972.55</v>
      </c>
      <c r="U681" s="120">
        <f t="shared" si="188"/>
        <v>0</v>
      </c>
      <c r="V681" s="120">
        <f t="shared" si="189"/>
        <v>291972.55</v>
      </c>
      <c r="W681" s="120">
        <f t="shared" si="190"/>
        <v>291972.55</v>
      </c>
      <c r="X681" s="120">
        <f t="shared" si="191"/>
        <v>291972.55</v>
      </c>
    </row>
    <row r="682" spans="1:24" s="65" customFormat="1" ht="12.75" customHeight="1">
      <c r="A682" s="109" t="s">
        <v>1152</v>
      </c>
      <c r="B682" s="47" t="s">
        <v>617</v>
      </c>
      <c r="C682" s="122">
        <v>0</v>
      </c>
      <c r="D682" s="122">
        <v>0</v>
      </c>
      <c r="E682" s="122">
        <v>0</v>
      </c>
      <c r="F682" s="122">
        <v>1521509.44</v>
      </c>
      <c r="G682" s="122">
        <v>0</v>
      </c>
      <c r="H682" s="122">
        <v>0</v>
      </c>
      <c r="I682" s="122">
        <v>0</v>
      </c>
      <c r="J682" s="120">
        <f t="shared" si="183"/>
        <v>1521509.44</v>
      </c>
      <c r="K682" s="122">
        <v>0</v>
      </c>
      <c r="L682" s="122">
        <v>0</v>
      </c>
      <c r="M682" s="122">
        <v>0</v>
      </c>
      <c r="N682" s="122">
        <v>0</v>
      </c>
      <c r="O682" s="122">
        <v>0</v>
      </c>
      <c r="P682" s="122">
        <v>0</v>
      </c>
      <c r="Q682" s="120">
        <f t="shared" si="184"/>
        <v>1521509.44</v>
      </c>
      <c r="R682" s="138">
        <f t="shared" si="185"/>
        <v>0</v>
      </c>
      <c r="S682" s="120">
        <f t="shared" si="186"/>
        <v>1521509.44</v>
      </c>
      <c r="T682" s="120">
        <f t="shared" si="187"/>
        <v>0</v>
      </c>
      <c r="U682" s="120">
        <f t="shared" si="188"/>
        <v>0</v>
      </c>
      <c r="V682" s="120">
        <f t="shared" si="189"/>
        <v>1521509.44</v>
      </c>
      <c r="W682" s="120">
        <f t="shared" si="190"/>
        <v>0</v>
      </c>
      <c r="X682" s="120">
        <f t="shared" si="191"/>
        <v>0</v>
      </c>
    </row>
    <row r="683" spans="1:24" s="65" customFormat="1" ht="12.75" customHeight="1">
      <c r="A683" s="109" t="s">
        <v>3016</v>
      </c>
      <c r="B683" s="47" t="s">
        <v>3017</v>
      </c>
      <c r="C683" s="122">
        <v>0</v>
      </c>
      <c r="D683" s="122">
        <v>0</v>
      </c>
      <c r="E683" s="122">
        <v>0</v>
      </c>
      <c r="F683" s="122">
        <v>0</v>
      </c>
      <c r="G683" s="122">
        <v>0</v>
      </c>
      <c r="H683" s="122">
        <v>0</v>
      </c>
      <c r="I683" s="122">
        <v>0</v>
      </c>
      <c r="J683" s="120">
        <f t="shared" si="183"/>
        <v>0</v>
      </c>
      <c r="K683" s="122">
        <v>0</v>
      </c>
      <c r="L683" s="122">
        <v>0</v>
      </c>
      <c r="M683" s="122">
        <v>0</v>
      </c>
      <c r="N683" s="122">
        <v>580000</v>
      </c>
      <c r="O683" s="122">
        <v>0</v>
      </c>
      <c r="P683" s="122">
        <v>0</v>
      </c>
      <c r="Q683" s="120">
        <f t="shared" si="184"/>
        <v>580000</v>
      </c>
      <c r="R683" s="138">
        <f t="shared" si="185"/>
        <v>0</v>
      </c>
      <c r="S683" s="120">
        <f t="shared" si="186"/>
        <v>580000</v>
      </c>
      <c r="T683" s="120">
        <f t="shared" si="187"/>
        <v>0</v>
      </c>
      <c r="U683" s="120">
        <f t="shared" si="188"/>
        <v>0</v>
      </c>
      <c r="V683" s="120">
        <f t="shared" si="189"/>
        <v>580000</v>
      </c>
      <c r="W683" s="120">
        <f t="shared" si="190"/>
        <v>580000</v>
      </c>
      <c r="X683" s="120">
        <f t="shared" si="191"/>
        <v>0</v>
      </c>
    </row>
    <row r="684" spans="1:24" s="65" customFormat="1" ht="12.75" customHeight="1">
      <c r="A684" s="109" t="s">
        <v>4044</v>
      </c>
      <c r="B684" s="47" t="s">
        <v>4060</v>
      </c>
      <c r="C684" s="122">
        <v>0</v>
      </c>
      <c r="D684" s="122">
        <v>0</v>
      </c>
      <c r="E684" s="122">
        <v>0</v>
      </c>
      <c r="F684" s="122">
        <v>0</v>
      </c>
      <c r="G684" s="122">
        <v>0</v>
      </c>
      <c r="H684" s="122">
        <v>0</v>
      </c>
      <c r="I684" s="122">
        <v>0</v>
      </c>
      <c r="J684" s="120">
        <f t="shared" si="183"/>
        <v>0</v>
      </c>
      <c r="K684" s="122">
        <v>0</v>
      </c>
      <c r="L684" s="122">
        <v>0</v>
      </c>
      <c r="M684" s="122">
        <v>0</v>
      </c>
      <c r="N684" s="122">
        <v>0</v>
      </c>
      <c r="O684" s="122">
        <v>0</v>
      </c>
      <c r="P684" s="122">
        <v>68848.52</v>
      </c>
      <c r="Q684" s="120">
        <f t="shared" si="184"/>
        <v>68848.52</v>
      </c>
      <c r="R684" s="138">
        <f t="shared" si="185"/>
        <v>0</v>
      </c>
      <c r="S684" s="120">
        <f t="shared" si="186"/>
        <v>29116</v>
      </c>
      <c r="T684" s="120">
        <f t="shared" si="187"/>
        <v>260088.53</v>
      </c>
      <c r="U684" s="120">
        <f t="shared" si="188"/>
        <v>220356.01</v>
      </c>
      <c r="V684" s="120">
        <f t="shared" si="189"/>
        <v>68848.52</v>
      </c>
      <c r="W684" s="120">
        <f t="shared" si="190"/>
        <v>68848.52</v>
      </c>
      <c r="X684" s="120">
        <f t="shared" si="191"/>
        <v>39732.519999999997</v>
      </c>
    </row>
    <row r="685" spans="1:24" s="65" customFormat="1" ht="12.75" customHeight="1">
      <c r="A685" s="109" t="s">
        <v>5004</v>
      </c>
      <c r="B685" s="47" t="s">
        <v>5087</v>
      </c>
      <c r="C685" s="122">
        <v>0</v>
      </c>
      <c r="D685" s="122">
        <v>0</v>
      </c>
      <c r="E685" s="122">
        <v>0</v>
      </c>
      <c r="F685" s="122">
        <v>0</v>
      </c>
      <c r="G685" s="122">
        <v>0</v>
      </c>
      <c r="H685" s="122">
        <v>0</v>
      </c>
      <c r="I685" s="122">
        <v>0</v>
      </c>
      <c r="J685" s="120">
        <f t="shared" si="183"/>
        <v>0</v>
      </c>
      <c r="K685" s="122">
        <v>0</v>
      </c>
      <c r="L685" s="122">
        <v>0</v>
      </c>
      <c r="M685" s="122">
        <v>0</v>
      </c>
      <c r="N685" s="122">
        <v>0</v>
      </c>
      <c r="O685" s="122">
        <v>0</v>
      </c>
      <c r="P685" s="122">
        <v>1248750</v>
      </c>
      <c r="Q685" s="120">
        <f t="shared" si="184"/>
        <v>1248750</v>
      </c>
      <c r="R685" s="138">
        <f t="shared" si="185"/>
        <v>0</v>
      </c>
      <c r="S685" s="120">
        <f t="shared" si="186"/>
        <v>0</v>
      </c>
      <c r="T685" s="120">
        <f t="shared" si="187"/>
        <v>4995000</v>
      </c>
      <c r="U685" s="120">
        <f t="shared" si="188"/>
        <v>3746250</v>
      </c>
      <c r="V685" s="120">
        <f t="shared" si="189"/>
        <v>1248750</v>
      </c>
      <c r="W685" s="120">
        <f t="shared" si="190"/>
        <v>1248750</v>
      </c>
      <c r="X685" s="120">
        <f t="shared" si="191"/>
        <v>1248750</v>
      </c>
    </row>
    <row r="686" spans="1:24" s="65" customFormat="1" ht="12.75" customHeight="1">
      <c r="A686" s="109" t="s">
        <v>1153</v>
      </c>
      <c r="B686" s="47" t="s">
        <v>130</v>
      </c>
      <c r="C686" s="122">
        <v>0</v>
      </c>
      <c r="D686" s="122">
        <v>0</v>
      </c>
      <c r="E686" s="122">
        <v>0</v>
      </c>
      <c r="F686" s="122">
        <v>0</v>
      </c>
      <c r="G686" s="122">
        <v>10749</v>
      </c>
      <c r="H686" s="122">
        <v>0</v>
      </c>
      <c r="I686" s="122">
        <v>0</v>
      </c>
      <c r="J686" s="120">
        <f t="shared" si="183"/>
        <v>10749</v>
      </c>
      <c r="K686" s="122">
        <v>0</v>
      </c>
      <c r="L686" s="122">
        <v>0</v>
      </c>
      <c r="M686" s="122">
        <v>0</v>
      </c>
      <c r="N686" s="122">
        <v>0</v>
      </c>
      <c r="O686" s="122">
        <v>0</v>
      </c>
      <c r="P686" s="122">
        <v>0</v>
      </c>
      <c r="Q686" s="120">
        <f t="shared" si="184"/>
        <v>10749</v>
      </c>
      <c r="R686" s="138">
        <f t="shared" si="185"/>
        <v>0</v>
      </c>
      <c r="S686" s="120">
        <f t="shared" si="186"/>
        <v>10749</v>
      </c>
      <c r="T686" s="120">
        <f t="shared" si="187"/>
        <v>0</v>
      </c>
      <c r="U686" s="120">
        <f t="shared" si="188"/>
        <v>0</v>
      </c>
      <c r="V686" s="120">
        <f t="shared" si="189"/>
        <v>10749</v>
      </c>
      <c r="W686" s="120">
        <f t="shared" si="190"/>
        <v>0</v>
      </c>
      <c r="X686" s="120">
        <f t="shared" si="191"/>
        <v>0</v>
      </c>
    </row>
    <row r="687" spans="1:24" s="65" customFormat="1" ht="12.75" customHeight="1">
      <c r="A687" s="109" t="s">
        <v>1155</v>
      </c>
      <c r="B687" s="47" t="s">
        <v>573</v>
      </c>
      <c r="C687" s="122">
        <v>0</v>
      </c>
      <c r="D687" s="122">
        <v>0</v>
      </c>
      <c r="E687" s="122">
        <v>0</v>
      </c>
      <c r="F687" s="122">
        <v>0</v>
      </c>
      <c r="G687" s="122">
        <v>0</v>
      </c>
      <c r="H687" s="122">
        <v>0</v>
      </c>
      <c r="I687" s="122">
        <v>37800</v>
      </c>
      <c r="J687" s="120">
        <f t="shared" si="183"/>
        <v>37800</v>
      </c>
      <c r="K687" s="122">
        <v>0</v>
      </c>
      <c r="L687" s="122">
        <v>0</v>
      </c>
      <c r="M687" s="122">
        <v>0</v>
      </c>
      <c r="N687" s="122">
        <v>0</v>
      </c>
      <c r="O687" s="122">
        <v>0</v>
      </c>
      <c r="P687" s="122">
        <v>0</v>
      </c>
      <c r="Q687" s="120">
        <f t="shared" si="184"/>
        <v>37800</v>
      </c>
      <c r="R687" s="138">
        <f t="shared" si="185"/>
        <v>0</v>
      </c>
      <c r="S687" s="120">
        <f t="shared" si="186"/>
        <v>37800</v>
      </c>
      <c r="T687" s="120">
        <f t="shared" si="187"/>
        <v>0</v>
      </c>
      <c r="U687" s="120">
        <f t="shared" si="188"/>
        <v>0</v>
      </c>
      <c r="V687" s="120">
        <f t="shared" si="189"/>
        <v>37800</v>
      </c>
      <c r="W687" s="120">
        <f t="shared" si="190"/>
        <v>0</v>
      </c>
      <c r="X687" s="120">
        <f t="shared" si="191"/>
        <v>0</v>
      </c>
    </row>
    <row r="688" spans="1:24" s="65" customFormat="1" ht="12.75" customHeight="1">
      <c r="A688" s="109" t="s">
        <v>4635</v>
      </c>
      <c r="B688" s="47" t="s">
        <v>4789</v>
      </c>
      <c r="C688" s="122">
        <v>0</v>
      </c>
      <c r="D688" s="122">
        <v>0</v>
      </c>
      <c r="E688" s="122">
        <v>0</v>
      </c>
      <c r="F688" s="122">
        <v>0</v>
      </c>
      <c r="G688" s="122">
        <v>0</v>
      </c>
      <c r="H688" s="122">
        <v>0</v>
      </c>
      <c r="I688" s="122">
        <v>0</v>
      </c>
      <c r="J688" s="120">
        <f t="shared" si="183"/>
        <v>0</v>
      </c>
      <c r="K688" s="122">
        <v>0</v>
      </c>
      <c r="L688" s="122">
        <v>0</v>
      </c>
      <c r="M688" s="122">
        <v>0</v>
      </c>
      <c r="N688" s="122">
        <v>0</v>
      </c>
      <c r="O688" s="122">
        <v>0</v>
      </c>
      <c r="P688" s="122">
        <v>0</v>
      </c>
      <c r="Q688" s="120">
        <f t="shared" si="184"/>
        <v>0</v>
      </c>
      <c r="R688" s="138">
        <f t="shared" si="185"/>
        <v>0</v>
      </c>
      <c r="S688" s="120">
        <f t="shared" si="186"/>
        <v>601344</v>
      </c>
      <c r="T688" s="120">
        <f t="shared" si="187"/>
        <v>601344</v>
      </c>
      <c r="U688" s="120">
        <f t="shared" si="188"/>
        <v>1202688</v>
      </c>
      <c r="V688" s="120">
        <f t="shared" si="189"/>
        <v>0</v>
      </c>
      <c r="W688" s="120">
        <f t="shared" si="190"/>
        <v>0</v>
      </c>
      <c r="X688" s="120">
        <f t="shared" si="191"/>
        <v>-601344</v>
      </c>
    </row>
    <row r="689" spans="1:24" s="65" customFormat="1" ht="12.75" customHeight="1">
      <c r="A689" s="109" t="s">
        <v>1156</v>
      </c>
      <c r="B689" s="47" t="s">
        <v>129</v>
      </c>
      <c r="C689" s="122">
        <v>0</v>
      </c>
      <c r="D689" s="122">
        <v>0</v>
      </c>
      <c r="E689" s="122">
        <v>0</v>
      </c>
      <c r="F689" s="122">
        <v>0</v>
      </c>
      <c r="G689" s="122">
        <v>0</v>
      </c>
      <c r="H689" s="122">
        <v>0</v>
      </c>
      <c r="I689" s="122">
        <v>0</v>
      </c>
      <c r="J689" s="120">
        <f t="shared" si="183"/>
        <v>0</v>
      </c>
      <c r="K689" s="122">
        <v>2088</v>
      </c>
      <c r="L689" s="122">
        <v>0</v>
      </c>
      <c r="M689" s="122">
        <v>0</v>
      </c>
      <c r="N689" s="122">
        <v>0</v>
      </c>
      <c r="O689" s="122">
        <v>0</v>
      </c>
      <c r="P689" s="122">
        <v>0</v>
      </c>
      <c r="Q689" s="120">
        <f t="shared" si="184"/>
        <v>2088</v>
      </c>
      <c r="R689" s="138">
        <f t="shared" si="185"/>
        <v>0</v>
      </c>
      <c r="S689" s="120">
        <f t="shared" si="186"/>
        <v>2088</v>
      </c>
      <c r="T689" s="120">
        <f t="shared" si="187"/>
        <v>0</v>
      </c>
      <c r="U689" s="120">
        <f t="shared" si="188"/>
        <v>0</v>
      </c>
      <c r="V689" s="120">
        <f t="shared" si="189"/>
        <v>2088</v>
      </c>
      <c r="W689" s="120">
        <f t="shared" si="190"/>
        <v>2088</v>
      </c>
      <c r="X689" s="120">
        <f t="shared" si="191"/>
        <v>0</v>
      </c>
    </row>
    <row r="690" spans="1:24" s="65" customFormat="1" ht="12.75" customHeight="1">
      <c r="A690" s="109" t="s">
        <v>1157</v>
      </c>
      <c r="B690" s="47" t="s">
        <v>302</v>
      </c>
      <c r="C690" s="122">
        <v>0</v>
      </c>
      <c r="D690" s="122">
        <v>0</v>
      </c>
      <c r="E690" s="122">
        <v>0</v>
      </c>
      <c r="F690" s="122">
        <v>0</v>
      </c>
      <c r="G690" s="122">
        <v>0</v>
      </c>
      <c r="H690" s="122">
        <v>0</v>
      </c>
      <c r="I690" s="122">
        <v>0</v>
      </c>
      <c r="J690" s="120">
        <f t="shared" si="183"/>
        <v>0</v>
      </c>
      <c r="K690" s="122">
        <v>0</v>
      </c>
      <c r="L690" s="122">
        <v>0</v>
      </c>
      <c r="M690" s="122">
        <v>0</v>
      </c>
      <c r="N690" s="122">
        <v>0</v>
      </c>
      <c r="O690" s="122">
        <v>0</v>
      </c>
      <c r="P690" s="122">
        <v>0</v>
      </c>
      <c r="Q690" s="120">
        <f t="shared" si="184"/>
        <v>0</v>
      </c>
      <c r="R690" s="138">
        <f t="shared" si="185"/>
        <v>0</v>
      </c>
      <c r="S690" s="120">
        <f t="shared" si="186"/>
        <v>921798.53</v>
      </c>
      <c r="T690" s="120">
        <f t="shared" si="187"/>
        <v>0</v>
      </c>
      <c r="U690" s="120">
        <f t="shared" si="188"/>
        <v>921798.53</v>
      </c>
      <c r="V690" s="120">
        <f t="shared" si="189"/>
        <v>0</v>
      </c>
      <c r="W690" s="120">
        <f t="shared" si="190"/>
        <v>0</v>
      </c>
      <c r="X690" s="120">
        <f t="shared" si="191"/>
        <v>-921798.53</v>
      </c>
    </row>
    <row r="691" spans="1:24" s="65" customFormat="1" ht="12.75" customHeight="1">
      <c r="A691" s="64" t="s">
        <v>1158</v>
      </c>
      <c r="B691" s="47" t="s">
        <v>622</v>
      </c>
      <c r="C691" s="122">
        <v>0</v>
      </c>
      <c r="D691" s="122">
        <v>0</v>
      </c>
      <c r="E691" s="122">
        <v>1899675</v>
      </c>
      <c r="F691" s="122">
        <v>0</v>
      </c>
      <c r="G691" s="122">
        <v>0</v>
      </c>
      <c r="H691" s="122">
        <v>0</v>
      </c>
      <c r="I691" s="122">
        <v>0</v>
      </c>
      <c r="J691" s="120">
        <f t="shared" si="183"/>
        <v>1899675</v>
      </c>
      <c r="K691" s="122">
        <v>0</v>
      </c>
      <c r="L691" s="122">
        <v>0</v>
      </c>
      <c r="M691" s="122">
        <v>0</v>
      </c>
      <c r="N691" s="122">
        <v>0</v>
      </c>
      <c r="O691" s="122">
        <v>0</v>
      </c>
      <c r="P691" s="122">
        <v>0</v>
      </c>
      <c r="Q691" s="120">
        <f t="shared" si="184"/>
        <v>1899675</v>
      </c>
      <c r="R691" s="138">
        <f t="shared" si="185"/>
        <v>0</v>
      </c>
      <c r="S691" s="120">
        <f t="shared" si="186"/>
        <v>1899675</v>
      </c>
      <c r="T691" s="120">
        <f t="shared" si="187"/>
        <v>0</v>
      </c>
      <c r="U691" s="120">
        <f t="shared" si="188"/>
        <v>0</v>
      </c>
      <c r="V691" s="120">
        <f t="shared" si="189"/>
        <v>1899675</v>
      </c>
      <c r="W691" s="120">
        <f t="shared" si="190"/>
        <v>0</v>
      </c>
      <c r="X691" s="120">
        <f t="shared" si="191"/>
        <v>0</v>
      </c>
    </row>
    <row r="692" spans="1:24" s="65" customFormat="1" ht="12.75" customHeight="1">
      <c r="A692" s="64" t="s">
        <v>1159</v>
      </c>
      <c r="B692" s="47" t="s">
        <v>132</v>
      </c>
      <c r="C692" s="122">
        <v>0</v>
      </c>
      <c r="D692" s="122">
        <v>0</v>
      </c>
      <c r="E692" s="122">
        <v>0</v>
      </c>
      <c r="F692" s="122">
        <v>0</v>
      </c>
      <c r="G692" s="122">
        <v>0</v>
      </c>
      <c r="H692" s="122">
        <v>11701.18</v>
      </c>
      <c r="I692" s="122">
        <v>0</v>
      </c>
      <c r="J692" s="120">
        <f t="shared" si="183"/>
        <v>11701.18</v>
      </c>
      <c r="K692" s="122">
        <v>0</v>
      </c>
      <c r="L692" s="122">
        <v>0</v>
      </c>
      <c r="M692" s="122">
        <v>0</v>
      </c>
      <c r="N692" s="122">
        <v>0</v>
      </c>
      <c r="O692" s="122">
        <v>0</v>
      </c>
      <c r="P692" s="122">
        <v>0</v>
      </c>
      <c r="Q692" s="120">
        <f t="shared" si="184"/>
        <v>11701.18</v>
      </c>
      <c r="R692" s="138">
        <f t="shared" si="185"/>
        <v>0</v>
      </c>
      <c r="S692" s="120">
        <f t="shared" si="186"/>
        <v>11701.18</v>
      </c>
      <c r="T692" s="120">
        <f t="shared" si="187"/>
        <v>0</v>
      </c>
      <c r="U692" s="120">
        <f t="shared" si="188"/>
        <v>0</v>
      </c>
      <c r="V692" s="120">
        <f t="shared" si="189"/>
        <v>11701.18</v>
      </c>
      <c r="W692" s="120">
        <f t="shared" si="190"/>
        <v>0</v>
      </c>
      <c r="X692" s="120">
        <f t="shared" si="191"/>
        <v>0</v>
      </c>
    </row>
    <row r="693" spans="1:24" s="65" customFormat="1" ht="12.75" customHeight="1">
      <c r="A693" s="109" t="s">
        <v>1160</v>
      </c>
      <c r="B693" s="47" t="s">
        <v>79</v>
      </c>
      <c r="C693" s="122">
        <v>0</v>
      </c>
      <c r="D693" s="122">
        <v>0</v>
      </c>
      <c r="E693" s="122">
        <v>0</v>
      </c>
      <c r="F693" s="122">
        <v>0</v>
      </c>
      <c r="G693" s="122">
        <v>0</v>
      </c>
      <c r="H693" s="122">
        <v>23313.1</v>
      </c>
      <c r="I693" s="122">
        <v>0</v>
      </c>
      <c r="J693" s="120">
        <f t="shared" si="183"/>
        <v>23313.1</v>
      </c>
      <c r="K693" s="122">
        <v>0</v>
      </c>
      <c r="L693" s="122">
        <v>0</v>
      </c>
      <c r="M693" s="122">
        <v>0</v>
      </c>
      <c r="N693" s="122">
        <v>0</v>
      </c>
      <c r="O693" s="122">
        <v>0</v>
      </c>
      <c r="P693" s="122">
        <v>0</v>
      </c>
      <c r="Q693" s="120">
        <f t="shared" si="184"/>
        <v>23313.1</v>
      </c>
      <c r="R693" s="138">
        <f t="shared" si="185"/>
        <v>0</v>
      </c>
      <c r="S693" s="120">
        <f t="shared" si="186"/>
        <v>23313.1</v>
      </c>
      <c r="T693" s="120">
        <f t="shared" si="187"/>
        <v>0</v>
      </c>
      <c r="U693" s="120">
        <f t="shared" si="188"/>
        <v>0</v>
      </c>
      <c r="V693" s="120">
        <f t="shared" si="189"/>
        <v>23313.1</v>
      </c>
      <c r="W693" s="120">
        <f t="shared" si="190"/>
        <v>0</v>
      </c>
      <c r="X693" s="120">
        <f t="shared" si="191"/>
        <v>0</v>
      </c>
    </row>
    <row r="694" spans="1:24" s="65" customFormat="1" ht="12.75" customHeight="1">
      <c r="A694" s="109" t="s">
        <v>1161</v>
      </c>
      <c r="B694" s="47" t="s">
        <v>579</v>
      </c>
      <c r="C694" s="122">
        <v>0</v>
      </c>
      <c r="D694" s="122">
        <v>0</v>
      </c>
      <c r="E694" s="122">
        <v>0</v>
      </c>
      <c r="F694" s="122">
        <v>0</v>
      </c>
      <c r="G694" s="122">
        <v>0</v>
      </c>
      <c r="H694" s="122">
        <v>531677.04000000074</v>
      </c>
      <c r="I694" s="122">
        <v>23462.699999999997</v>
      </c>
      <c r="J694" s="120">
        <f t="shared" si="183"/>
        <v>555139.74000000069</v>
      </c>
      <c r="K694" s="122">
        <v>0</v>
      </c>
      <c r="L694" s="122">
        <v>0</v>
      </c>
      <c r="M694" s="122">
        <v>0</v>
      </c>
      <c r="N694" s="122">
        <v>0</v>
      </c>
      <c r="O694" s="122">
        <v>0</v>
      </c>
      <c r="P694" s="122">
        <v>0</v>
      </c>
      <c r="Q694" s="120">
        <f t="shared" si="184"/>
        <v>555139.74000000069</v>
      </c>
      <c r="R694" s="138">
        <f t="shared" si="185"/>
        <v>0</v>
      </c>
      <c r="S694" s="120">
        <f t="shared" si="186"/>
        <v>555139.74</v>
      </c>
      <c r="T694" s="120">
        <f t="shared" si="187"/>
        <v>0</v>
      </c>
      <c r="U694" s="120">
        <f t="shared" si="188"/>
        <v>0</v>
      </c>
      <c r="V694" s="120">
        <f t="shared" si="189"/>
        <v>555139.74</v>
      </c>
      <c r="W694" s="120">
        <f t="shared" si="190"/>
        <v>0</v>
      </c>
      <c r="X694" s="120">
        <f t="shared" si="191"/>
        <v>0</v>
      </c>
    </row>
    <row r="695" spans="1:24" s="65" customFormat="1" ht="12.75" customHeight="1">
      <c r="A695" s="109" t="s">
        <v>1162</v>
      </c>
      <c r="B695" s="47" t="s">
        <v>77</v>
      </c>
      <c r="C695" s="122">
        <v>0</v>
      </c>
      <c r="D695" s="122">
        <v>0</v>
      </c>
      <c r="E695" s="122">
        <v>0</v>
      </c>
      <c r="F695" s="122">
        <v>0</v>
      </c>
      <c r="G695" s="122">
        <v>1740</v>
      </c>
      <c r="H695" s="122">
        <v>0</v>
      </c>
      <c r="I695" s="122">
        <v>0</v>
      </c>
      <c r="J695" s="120">
        <f t="shared" si="183"/>
        <v>1740</v>
      </c>
      <c r="K695" s="122">
        <v>0</v>
      </c>
      <c r="L695" s="122">
        <v>0</v>
      </c>
      <c r="M695" s="122">
        <v>0</v>
      </c>
      <c r="N695" s="122">
        <v>0</v>
      </c>
      <c r="O695" s="122">
        <v>0</v>
      </c>
      <c r="P695" s="122">
        <v>0</v>
      </c>
      <c r="Q695" s="120">
        <f t="shared" si="184"/>
        <v>1740</v>
      </c>
      <c r="R695" s="138">
        <f t="shared" si="185"/>
        <v>0</v>
      </c>
      <c r="S695" s="120">
        <f t="shared" si="186"/>
        <v>1740</v>
      </c>
      <c r="T695" s="120">
        <f t="shared" si="187"/>
        <v>0</v>
      </c>
      <c r="U695" s="120">
        <f t="shared" si="188"/>
        <v>0</v>
      </c>
      <c r="V695" s="120">
        <f t="shared" si="189"/>
        <v>1740</v>
      </c>
      <c r="W695" s="120">
        <f t="shared" si="190"/>
        <v>0</v>
      </c>
      <c r="X695" s="120">
        <f t="shared" si="191"/>
        <v>0</v>
      </c>
    </row>
    <row r="696" spans="1:24" s="65" customFormat="1" ht="12.75" customHeight="1">
      <c r="A696" s="109" t="s">
        <v>1163</v>
      </c>
      <c r="B696" s="47" t="s">
        <v>162</v>
      </c>
      <c r="C696" s="122">
        <v>0</v>
      </c>
      <c r="D696" s="122">
        <v>0</v>
      </c>
      <c r="E696" s="122">
        <v>0</v>
      </c>
      <c r="F696" s="122">
        <v>0</v>
      </c>
      <c r="G696" s="122">
        <v>0</v>
      </c>
      <c r="H696" s="122">
        <v>0</v>
      </c>
      <c r="I696" s="122">
        <v>0</v>
      </c>
      <c r="J696" s="120">
        <f t="shared" si="183"/>
        <v>0</v>
      </c>
      <c r="K696" s="122">
        <v>8700</v>
      </c>
      <c r="L696" s="122">
        <v>0</v>
      </c>
      <c r="M696" s="122">
        <v>0</v>
      </c>
      <c r="N696" s="122">
        <v>0</v>
      </c>
      <c r="O696" s="122">
        <v>0</v>
      </c>
      <c r="P696" s="122">
        <v>0</v>
      </c>
      <c r="Q696" s="120">
        <f t="shared" si="184"/>
        <v>8700</v>
      </c>
      <c r="R696" s="138">
        <f t="shared" si="185"/>
        <v>0</v>
      </c>
      <c r="S696" s="120">
        <f t="shared" si="186"/>
        <v>8700</v>
      </c>
      <c r="T696" s="120">
        <f t="shared" si="187"/>
        <v>0</v>
      </c>
      <c r="U696" s="120">
        <f t="shared" si="188"/>
        <v>0</v>
      </c>
      <c r="V696" s="120">
        <f t="shared" si="189"/>
        <v>8700</v>
      </c>
      <c r="W696" s="120">
        <f t="shared" si="190"/>
        <v>8700</v>
      </c>
      <c r="X696" s="120">
        <f t="shared" si="191"/>
        <v>0</v>
      </c>
    </row>
    <row r="697" spans="1:24" s="65" customFormat="1" ht="12.75" customHeight="1">
      <c r="A697" s="109" t="s">
        <v>1164</v>
      </c>
      <c r="B697" s="47" t="s">
        <v>136</v>
      </c>
      <c r="C697" s="122">
        <v>0</v>
      </c>
      <c r="D697" s="122">
        <v>0</v>
      </c>
      <c r="E697" s="122">
        <v>0</v>
      </c>
      <c r="F697" s="122">
        <v>0</v>
      </c>
      <c r="G697" s="122">
        <v>0</v>
      </c>
      <c r="H697" s="122">
        <v>0</v>
      </c>
      <c r="I697" s="122">
        <v>0</v>
      </c>
      <c r="J697" s="120">
        <f t="shared" si="183"/>
        <v>0</v>
      </c>
      <c r="K697" s="122">
        <v>21700</v>
      </c>
      <c r="L697" s="122">
        <v>0</v>
      </c>
      <c r="M697" s="122">
        <v>0</v>
      </c>
      <c r="N697" s="122">
        <v>0</v>
      </c>
      <c r="O697" s="122">
        <v>0</v>
      </c>
      <c r="P697" s="122">
        <v>0</v>
      </c>
      <c r="Q697" s="120">
        <f t="shared" si="184"/>
        <v>21700</v>
      </c>
      <c r="R697" s="138">
        <f t="shared" si="185"/>
        <v>0</v>
      </c>
      <c r="S697" s="120">
        <f t="shared" si="186"/>
        <v>21700</v>
      </c>
      <c r="T697" s="120">
        <f t="shared" si="187"/>
        <v>0</v>
      </c>
      <c r="U697" s="120">
        <f t="shared" si="188"/>
        <v>0</v>
      </c>
      <c r="V697" s="120">
        <f t="shared" si="189"/>
        <v>21700</v>
      </c>
      <c r="W697" s="120">
        <f t="shared" si="190"/>
        <v>21700</v>
      </c>
      <c r="X697" s="120">
        <f t="shared" si="191"/>
        <v>0</v>
      </c>
    </row>
    <row r="698" spans="1:24" s="65" customFormat="1" ht="12.75" customHeight="1">
      <c r="A698" s="109" t="s">
        <v>1167</v>
      </c>
      <c r="B698" s="47" t="s">
        <v>139</v>
      </c>
      <c r="C698" s="122">
        <v>0</v>
      </c>
      <c r="D698" s="122">
        <v>0</v>
      </c>
      <c r="E698" s="122">
        <v>0</v>
      </c>
      <c r="F698" s="122">
        <v>44400</v>
      </c>
      <c r="G698" s="122">
        <v>0</v>
      </c>
      <c r="H698" s="122">
        <v>0</v>
      </c>
      <c r="I698" s="122">
        <v>0</v>
      </c>
      <c r="J698" s="120">
        <f t="shared" si="183"/>
        <v>44400</v>
      </c>
      <c r="K698" s="122">
        <v>0</v>
      </c>
      <c r="L698" s="122">
        <v>0</v>
      </c>
      <c r="M698" s="122">
        <v>0</v>
      </c>
      <c r="N698" s="122">
        <v>0</v>
      </c>
      <c r="O698" s="122">
        <v>0</v>
      </c>
      <c r="P698" s="122">
        <v>0</v>
      </c>
      <c r="Q698" s="120">
        <f t="shared" si="184"/>
        <v>44400</v>
      </c>
      <c r="R698" s="138">
        <f t="shared" si="185"/>
        <v>0</v>
      </c>
      <c r="S698" s="120">
        <f t="shared" si="186"/>
        <v>44400</v>
      </c>
      <c r="T698" s="120">
        <f t="shared" si="187"/>
        <v>0</v>
      </c>
      <c r="U698" s="120">
        <f t="shared" si="188"/>
        <v>0</v>
      </c>
      <c r="V698" s="120">
        <f t="shared" si="189"/>
        <v>44400</v>
      </c>
      <c r="W698" s="120">
        <f t="shared" si="190"/>
        <v>0</v>
      </c>
      <c r="X698" s="120">
        <f t="shared" si="191"/>
        <v>0</v>
      </c>
    </row>
    <row r="699" spans="1:24" s="65" customFormat="1" ht="12.75" customHeight="1">
      <c r="A699" s="109" t="s">
        <v>1168</v>
      </c>
      <c r="B699" s="47" t="s">
        <v>140</v>
      </c>
      <c r="C699" s="122">
        <v>0</v>
      </c>
      <c r="D699" s="122">
        <v>0</v>
      </c>
      <c r="E699" s="122">
        <v>0</v>
      </c>
      <c r="F699" s="122">
        <v>0</v>
      </c>
      <c r="G699" s="122">
        <v>4307.5</v>
      </c>
      <c r="H699" s="122">
        <v>0</v>
      </c>
      <c r="I699" s="122">
        <v>0</v>
      </c>
      <c r="J699" s="120">
        <f t="shared" si="183"/>
        <v>4307.5</v>
      </c>
      <c r="K699" s="122">
        <v>0</v>
      </c>
      <c r="L699" s="122">
        <v>0</v>
      </c>
      <c r="M699" s="122">
        <v>0</v>
      </c>
      <c r="N699" s="122">
        <v>0</v>
      </c>
      <c r="O699" s="122">
        <v>0</v>
      </c>
      <c r="P699" s="122">
        <v>0</v>
      </c>
      <c r="Q699" s="120">
        <f t="shared" si="184"/>
        <v>4307.5</v>
      </c>
      <c r="R699" s="138">
        <f t="shared" si="185"/>
        <v>0</v>
      </c>
      <c r="S699" s="120">
        <f t="shared" si="186"/>
        <v>4307.5</v>
      </c>
      <c r="T699" s="120">
        <f t="shared" si="187"/>
        <v>0</v>
      </c>
      <c r="U699" s="120">
        <f t="shared" si="188"/>
        <v>0</v>
      </c>
      <c r="V699" s="120">
        <f t="shared" si="189"/>
        <v>4307.5</v>
      </c>
      <c r="W699" s="120">
        <f t="shared" si="190"/>
        <v>0</v>
      </c>
      <c r="X699" s="120">
        <f t="shared" si="191"/>
        <v>0</v>
      </c>
    </row>
    <row r="700" spans="1:24" s="65" customFormat="1" ht="12.75" customHeight="1">
      <c r="A700" s="109" t="s">
        <v>1169</v>
      </c>
      <c r="B700" s="47" t="s">
        <v>134</v>
      </c>
      <c r="C700" s="122">
        <v>0</v>
      </c>
      <c r="D700" s="122">
        <v>0</v>
      </c>
      <c r="E700" s="122">
        <v>0</v>
      </c>
      <c r="F700" s="122">
        <v>0</v>
      </c>
      <c r="G700" s="122">
        <v>0</v>
      </c>
      <c r="H700" s="122">
        <v>13151.61</v>
      </c>
      <c r="I700" s="122">
        <v>1556.53</v>
      </c>
      <c r="J700" s="120">
        <f t="shared" si="183"/>
        <v>14708.140000000001</v>
      </c>
      <c r="K700" s="122">
        <v>0</v>
      </c>
      <c r="L700" s="122">
        <v>0</v>
      </c>
      <c r="M700" s="122">
        <v>0</v>
      </c>
      <c r="N700" s="122">
        <v>0</v>
      </c>
      <c r="O700" s="122">
        <v>0</v>
      </c>
      <c r="P700" s="122">
        <v>0</v>
      </c>
      <c r="Q700" s="120">
        <f t="shared" si="184"/>
        <v>14708.140000000001</v>
      </c>
      <c r="R700" s="138">
        <f t="shared" si="185"/>
        <v>0</v>
      </c>
      <c r="S700" s="120">
        <f t="shared" si="186"/>
        <v>14708.14</v>
      </c>
      <c r="T700" s="120">
        <f t="shared" si="187"/>
        <v>0</v>
      </c>
      <c r="U700" s="120">
        <f t="shared" si="188"/>
        <v>0</v>
      </c>
      <c r="V700" s="120">
        <f t="shared" si="189"/>
        <v>14708.14</v>
      </c>
      <c r="W700" s="120">
        <f t="shared" si="190"/>
        <v>0</v>
      </c>
      <c r="X700" s="120">
        <f t="shared" si="191"/>
        <v>0</v>
      </c>
    </row>
    <row r="701" spans="1:24" s="65" customFormat="1" ht="12.75" customHeight="1">
      <c r="A701" s="109" t="s">
        <v>5000</v>
      </c>
      <c r="B701" s="47" t="s">
        <v>4999</v>
      </c>
      <c r="C701" s="122">
        <v>0</v>
      </c>
      <c r="D701" s="122">
        <v>0</v>
      </c>
      <c r="E701" s="122">
        <v>0</v>
      </c>
      <c r="F701" s="122">
        <v>0</v>
      </c>
      <c r="G701" s="122">
        <v>0</v>
      </c>
      <c r="H701" s="122">
        <v>0</v>
      </c>
      <c r="I701" s="122">
        <v>0</v>
      </c>
      <c r="J701" s="120">
        <f t="shared" si="183"/>
        <v>0</v>
      </c>
      <c r="K701" s="122">
        <v>0</v>
      </c>
      <c r="L701" s="122">
        <v>0</v>
      </c>
      <c r="M701" s="122">
        <v>0</v>
      </c>
      <c r="N701" s="122">
        <v>0</v>
      </c>
      <c r="O701" s="122">
        <v>0</v>
      </c>
      <c r="P701" s="122">
        <v>0</v>
      </c>
      <c r="Q701" s="120">
        <f t="shared" si="184"/>
        <v>0</v>
      </c>
      <c r="R701" s="138">
        <f t="shared" si="185"/>
        <v>0</v>
      </c>
      <c r="S701" s="120">
        <f t="shared" si="186"/>
        <v>0</v>
      </c>
      <c r="T701" s="120">
        <f t="shared" si="187"/>
        <v>143733.35999999999</v>
      </c>
      <c r="U701" s="120">
        <f t="shared" si="188"/>
        <v>143733.35999999999</v>
      </c>
      <c r="V701" s="120">
        <f t="shared" si="189"/>
        <v>0</v>
      </c>
      <c r="W701" s="120">
        <f t="shared" si="190"/>
        <v>0</v>
      </c>
      <c r="X701" s="120">
        <f t="shared" si="191"/>
        <v>0</v>
      </c>
    </row>
    <row r="702" spans="1:24" s="65" customFormat="1" ht="12.75" customHeight="1">
      <c r="A702" s="109" t="s">
        <v>1170</v>
      </c>
      <c r="B702" s="47" t="s">
        <v>578</v>
      </c>
      <c r="C702" s="122">
        <v>0</v>
      </c>
      <c r="D702" s="122">
        <v>0</v>
      </c>
      <c r="E702" s="122">
        <v>0</v>
      </c>
      <c r="F702" s="122">
        <v>0</v>
      </c>
      <c r="G702" s="122">
        <v>117739.08</v>
      </c>
      <c r="H702" s="122">
        <v>0</v>
      </c>
      <c r="I702" s="122">
        <v>0</v>
      </c>
      <c r="J702" s="120">
        <f t="shared" si="183"/>
        <v>117739.08</v>
      </c>
      <c r="K702" s="122">
        <v>0</v>
      </c>
      <c r="L702" s="122">
        <v>0</v>
      </c>
      <c r="M702" s="122">
        <v>0</v>
      </c>
      <c r="N702" s="122">
        <v>0</v>
      </c>
      <c r="O702" s="122">
        <v>0</v>
      </c>
      <c r="P702" s="122">
        <v>0</v>
      </c>
      <c r="Q702" s="120">
        <f t="shared" si="184"/>
        <v>117739.08</v>
      </c>
      <c r="R702" s="138">
        <f t="shared" si="185"/>
        <v>0</v>
      </c>
      <c r="S702" s="120">
        <f t="shared" si="186"/>
        <v>117739.08</v>
      </c>
      <c r="T702" s="120">
        <f t="shared" si="187"/>
        <v>0</v>
      </c>
      <c r="U702" s="120">
        <f t="shared" si="188"/>
        <v>0</v>
      </c>
      <c r="V702" s="120">
        <f t="shared" si="189"/>
        <v>117739.08</v>
      </c>
      <c r="W702" s="120">
        <f t="shared" si="190"/>
        <v>0</v>
      </c>
      <c r="X702" s="120">
        <f t="shared" si="191"/>
        <v>0</v>
      </c>
    </row>
    <row r="703" spans="1:24" s="65" customFormat="1" ht="12.75" customHeight="1">
      <c r="A703" s="109" t="s">
        <v>1171</v>
      </c>
      <c r="B703" s="47" t="s">
        <v>619</v>
      </c>
      <c r="C703" s="122">
        <v>0</v>
      </c>
      <c r="D703" s="122">
        <v>0</v>
      </c>
      <c r="E703" s="122">
        <v>0</v>
      </c>
      <c r="F703" s="122">
        <v>0</v>
      </c>
      <c r="G703" s="122">
        <v>0</v>
      </c>
      <c r="H703" s="122">
        <v>0</v>
      </c>
      <c r="I703" s="122">
        <v>580000</v>
      </c>
      <c r="J703" s="120">
        <f t="shared" si="183"/>
        <v>580000</v>
      </c>
      <c r="K703" s="122">
        <v>0</v>
      </c>
      <c r="L703" s="122">
        <v>0</v>
      </c>
      <c r="M703" s="122">
        <v>0</v>
      </c>
      <c r="N703" s="122">
        <v>0</v>
      </c>
      <c r="O703" s="122">
        <v>0</v>
      </c>
      <c r="P703" s="122">
        <v>0</v>
      </c>
      <c r="Q703" s="120">
        <f t="shared" si="184"/>
        <v>580000</v>
      </c>
      <c r="R703" s="138">
        <f t="shared" si="185"/>
        <v>0</v>
      </c>
      <c r="S703" s="120">
        <f t="shared" si="186"/>
        <v>580000</v>
      </c>
      <c r="T703" s="120">
        <f t="shared" si="187"/>
        <v>0</v>
      </c>
      <c r="U703" s="120">
        <f t="shared" si="188"/>
        <v>0</v>
      </c>
      <c r="V703" s="120">
        <f t="shared" si="189"/>
        <v>580000</v>
      </c>
      <c r="W703" s="120">
        <f t="shared" si="190"/>
        <v>0</v>
      </c>
      <c r="X703" s="120">
        <f t="shared" si="191"/>
        <v>0</v>
      </c>
    </row>
    <row r="704" spans="1:24" s="65" customFormat="1" ht="12.75" customHeight="1">
      <c r="A704" s="109" t="s">
        <v>1172</v>
      </c>
      <c r="B704" s="47" t="s">
        <v>621</v>
      </c>
      <c r="C704" s="122">
        <v>0</v>
      </c>
      <c r="D704" s="122">
        <v>0</v>
      </c>
      <c r="E704" s="122">
        <v>0</v>
      </c>
      <c r="F704" s="122">
        <v>0</v>
      </c>
      <c r="G704" s="122">
        <v>660000</v>
      </c>
      <c r="H704" s="122">
        <v>0</v>
      </c>
      <c r="I704" s="122">
        <v>0</v>
      </c>
      <c r="J704" s="120">
        <f t="shared" si="183"/>
        <v>660000</v>
      </c>
      <c r="K704" s="122">
        <v>0</v>
      </c>
      <c r="L704" s="122">
        <v>0</v>
      </c>
      <c r="M704" s="122">
        <v>0</v>
      </c>
      <c r="N704" s="122">
        <v>0</v>
      </c>
      <c r="O704" s="122">
        <v>0</v>
      </c>
      <c r="P704" s="122">
        <v>0</v>
      </c>
      <c r="Q704" s="120">
        <f t="shared" si="184"/>
        <v>660000</v>
      </c>
      <c r="R704" s="138">
        <f t="shared" si="185"/>
        <v>0</v>
      </c>
      <c r="S704" s="120">
        <f t="shared" si="186"/>
        <v>660000</v>
      </c>
      <c r="T704" s="120">
        <f t="shared" si="187"/>
        <v>0</v>
      </c>
      <c r="U704" s="120">
        <f t="shared" si="188"/>
        <v>0</v>
      </c>
      <c r="V704" s="120">
        <f t="shared" si="189"/>
        <v>660000</v>
      </c>
      <c r="W704" s="120">
        <f t="shared" si="190"/>
        <v>0</v>
      </c>
      <c r="X704" s="120">
        <f t="shared" si="191"/>
        <v>0</v>
      </c>
    </row>
    <row r="705" spans="1:24" s="65" customFormat="1" ht="12.75" customHeight="1">
      <c r="A705" s="109" t="s">
        <v>1173</v>
      </c>
      <c r="B705" s="47" t="s">
        <v>531</v>
      </c>
      <c r="C705" s="122">
        <v>0</v>
      </c>
      <c r="D705" s="122">
        <v>0</v>
      </c>
      <c r="E705" s="122">
        <v>0</v>
      </c>
      <c r="F705" s="122">
        <v>0</v>
      </c>
      <c r="G705" s="122">
        <v>0</v>
      </c>
      <c r="H705" s="122">
        <v>119999.95</v>
      </c>
      <c r="I705" s="122">
        <v>0</v>
      </c>
      <c r="J705" s="120">
        <f t="shared" si="183"/>
        <v>119999.95</v>
      </c>
      <c r="K705" s="122">
        <v>0</v>
      </c>
      <c r="L705" s="122">
        <v>0</v>
      </c>
      <c r="M705" s="122">
        <v>0</v>
      </c>
      <c r="N705" s="122">
        <v>0</v>
      </c>
      <c r="O705" s="122">
        <v>0</v>
      </c>
      <c r="P705" s="122">
        <v>0</v>
      </c>
      <c r="Q705" s="120">
        <f t="shared" si="184"/>
        <v>119999.95</v>
      </c>
      <c r="R705" s="138">
        <f t="shared" si="185"/>
        <v>0</v>
      </c>
      <c r="S705" s="120">
        <f t="shared" si="186"/>
        <v>119999.95</v>
      </c>
      <c r="T705" s="120">
        <f t="shared" si="187"/>
        <v>0</v>
      </c>
      <c r="U705" s="120">
        <f t="shared" si="188"/>
        <v>0</v>
      </c>
      <c r="V705" s="120">
        <f t="shared" si="189"/>
        <v>119999.95</v>
      </c>
      <c r="W705" s="120">
        <f t="shared" si="190"/>
        <v>0</v>
      </c>
      <c r="X705" s="120">
        <f t="shared" si="191"/>
        <v>0</v>
      </c>
    </row>
    <row r="706" spans="1:24" s="65" customFormat="1" ht="12.75" customHeight="1">
      <c r="A706" s="109" t="s">
        <v>1174</v>
      </c>
      <c r="B706" s="47" t="s">
        <v>618</v>
      </c>
      <c r="C706" s="122">
        <v>0</v>
      </c>
      <c r="D706" s="122">
        <v>0</v>
      </c>
      <c r="E706" s="122">
        <v>0</v>
      </c>
      <c r="F706" s="122">
        <v>0</v>
      </c>
      <c r="G706" s="122">
        <v>0</v>
      </c>
      <c r="H706" s="122">
        <v>2225186.84</v>
      </c>
      <c r="I706" s="122">
        <v>0</v>
      </c>
      <c r="J706" s="120">
        <f t="shared" si="183"/>
        <v>2225186.84</v>
      </c>
      <c r="K706" s="122">
        <v>0</v>
      </c>
      <c r="L706" s="122">
        <v>0</v>
      </c>
      <c r="M706" s="122">
        <v>0</v>
      </c>
      <c r="N706" s="122">
        <v>0</v>
      </c>
      <c r="O706" s="122">
        <v>0</v>
      </c>
      <c r="P706" s="122">
        <v>0</v>
      </c>
      <c r="Q706" s="120">
        <f t="shared" si="184"/>
        <v>2225186.84</v>
      </c>
      <c r="R706" s="138">
        <f t="shared" si="185"/>
        <v>0</v>
      </c>
      <c r="S706" s="120">
        <f t="shared" si="186"/>
        <v>2225186.84</v>
      </c>
      <c r="T706" s="120">
        <f t="shared" si="187"/>
        <v>0</v>
      </c>
      <c r="U706" s="120">
        <f t="shared" si="188"/>
        <v>0</v>
      </c>
      <c r="V706" s="120">
        <f t="shared" si="189"/>
        <v>2225186.84</v>
      </c>
      <c r="W706" s="120">
        <f t="shared" si="190"/>
        <v>0</v>
      </c>
      <c r="X706" s="120">
        <f t="shared" si="191"/>
        <v>0</v>
      </c>
    </row>
    <row r="707" spans="1:24" s="65" customFormat="1" ht="12.75" customHeight="1">
      <c r="A707" s="109" t="s">
        <v>713</v>
      </c>
      <c r="B707" s="47" t="s">
        <v>1791</v>
      </c>
      <c r="C707" s="122">
        <v>0</v>
      </c>
      <c r="D707" s="122">
        <v>0</v>
      </c>
      <c r="E707" s="122">
        <v>0</v>
      </c>
      <c r="F707" s="122">
        <v>0</v>
      </c>
      <c r="G707" s="122">
        <v>0</v>
      </c>
      <c r="H707" s="122">
        <v>0</v>
      </c>
      <c r="I707" s="122">
        <v>0</v>
      </c>
      <c r="J707" s="120">
        <f t="shared" si="183"/>
        <v>0</v>
      </c>
      <c r="K707" s="122">
        <v>100000</v>
      </c>
      <c r="L707" s="122">
        <v>0</v>
      </c>
      <c r="M707" s="122">
        <v>0</v>
      </c>
      <c r="N707" s="122">
        <v>0</v>
      </c>
      <c r="O707" s="122">
        <v>0</v>
      </c>
      <c r="P707" s="122">
        <v>0</v>
      </c>
      <c r="Q707" s="120">
        <f t="shared" si="184"/>
        <v>100000</v>
      </c>
      <c r="R707" s="138">
        <f t="shared" si="185"/>
        <v>0</v>
      </c>
      <c r="S707" s="120">
        <f t="shared" si="186"/>
        <v>100000</v>
      </c>
      <c r="T707" s="120">
        <f t="shared" si="187"/>
        <v>0</v>
      </c>
      <c r="U707" s="120">
        <f t="shared" si="188"/>
        <v>0</v>
      </c>
      <c r="V707" s="120">
        <f t="shared" si="189"/>
        <v>100000</v>
      </c>
      <c r="W707" s="120">
        <f t="shared" si="190"/>
        <v>100000</v>
      </c>
      <c r="X707" s="120">
        <f t="shared" si="191"/>
        <v>0</v>
      </c>
    </row>
    <row r="708" spans="1:24" s="65" customFormat="1" ht="12.75" customHeight="1">
      <c r="A708" s="109" t="s">
        <v>1175</v>
      </c>
      <c r="B708" s="47" t="s">
        <v>137</v>
      </c>
      <c r="C708" s="122">
        <v>0</v>
      </c>
      <c r="D708" s="122">
        <v>0</v>
      </c>
      <c r="E708" s="122">
        <v>0</v>
      </c>
      <c r="F708" s="122">
        <v>0</v>
      </c>
      <c r="G708" s="122">
        <v>0</v>
      </c>
      <c r="H708" s="122">
        <v>0</v>
      </c>
      <c r="I708" s="122">
        <v>28379.4</v>
      </c>
      <c r="J708" s="120">
        <f t="shared" si="183"/>
        <v>28379.4</v>
      </c>
      <c r="K708" s="122">
        <v>0</v>
      </c>
      <c r="L708" s="122">
        <v>0</v>
      </c>
      <c r="M708" s="122">
        <v>0</v>
      </c>
      <c r="N708" s="122">
        <v>0</v>
      </c>
      <c r="O708" s="122">
        <v>0</v>
      </c>
      <c r="P708" s="122">
        <v>0</v>
      </c>
      <c r="Q708" s="120">
        <f t="shared" si="184"/>
        <v>28379.4</v>
      </c>
      <c r="R708" s="138">
        <f t="shared" si="185"/>
        <v>0</v>
      </c>
      <c r="S708" s="120">
        <f t="shared" si="186"/>
        <v>28379.4</v>
      </c>
      <c r="T708" s="120">
        <f t="shared" si="187"/>
        <v>0</v>
      </c>
      <c r="U708" s="120">
        <f t="shared" si="188"/>
        <v>0</v>
      </c>
      <c r="V708" s="120">
        <f t="shared" si="189"/>
        <v>28379.4</v>
      </c>
      <c r="W708" s="120">
        <f t="shared" si="190"/>
        <v>0</v>
      </c>
      <c r="X708" s="120">
        <f t="shared" si="191"/>
        <v>0</v>
      </c>
    </row>
    <row r="709" spans="1:24" s="65" customFormat="1" ht="12.75" customHeight="1">
      <c r="A709" s="109" t="s">
        <v>4883</v>
      </c>
      <c r="B709" s="47" t="s">
        <v>4422</v>
      </c>
      <c r="C709" s="122">
        <v>0</v>
      </c>
      <c r="D709" s="122">
        <v>0</v>
      </c>
      <c r="E709" s="122">
        <v>0</v>
      </c>
      <c r="F709" s="122">
        <v>0</v>
      </c>
      <c r="G709" s="122">
        <v>0</v>
      </c>
      <c r="H709" s="122">
        <v>0</v>
      </c>
      <c r="I709" s="122">
        <v>0</v>
      </c>
      <c r="J709" s="120">
        <f t="shared" si="183"/>
        <v>0</v>
      </c>
      <c r="K709" s="122">
        <v>0</v>
      </c>
      <c r="L709" s="122">
        <v>0</v>
      </c>
      <c r="M709" s="122">
        <v>0</v>
      </c>
      <c r="N709" s="122">
        <v>0</v>
      </c>
      <c r="O709" s="122">
        <v>0</v>
      </c>
      <c r="P709" s="122">
        <v>546.85</v>
      </c>
      <c r="Q709" s="120">
        <f t="shared" si="184"/>
        <v>546.85</v>
      </c>
      <c r="R709" s="138">
        <f t="shared" si="185"/>
        <v>0</v>
      </c>
      <c r="S709" s="120">
        <f t="shared" si="186"/>
        <v>0</v>
      </c>
      <c r="T709" s="120">
        <f t="shared" si="187"/>
        <v>546.85</v>
      </c>
      <c r="U709" s="120">
        <f t="shared" si="188"/>
        <v>0</v>
      </c>
      <c r="V709" s="120">
        <f t="shared" si="189"/>
        <v>546.85</v>
      </c>
      <c r="W709" s="120">
        <f t="shared" si="190"/>
        <v>546.85</v>
      </c>
      <c r="X709" s="120">
        <f t="shared" si="191"/>
        <v>546.85</v>
      </c>
    </row>
    <row r="710" spans="1:24" s="65" customFormat="1" ht="12.75" customHeight="1">
      <c r="A710" s="109" t="s">
        <v>1176</v>
      </c>
      <c r="B710" s="47" t="s">
        <v>580</v>
      </c>
      <c r="C710" s="122">
        <v>0</v>
      </c>
      <c r="D710" s="122">
        <v>0</v>
      </c>
      <c r="E710" s="122">
        <v>0</v>
      </c>
      <c r="F710" s="122">
        <v>0</v>
      </c>
      <c r="G710" s="122">
        <v>0</v>
      </c>
      <c r="H710" s="122">
        <v>0</v>
      </c>
      <c r="I710" s="122">
        <v>91988.51</v>
      </c>
      <c r="J710" s="120">
        <f t="shared" si="183"/>
        <v>91988.51</v>
      </c>
      <c r="K710" s="122">
        <v>164115.40999999997</v>
      </c>
      <c r="L710" s="122">
        <v>0</v>
      </c>
      <c r="M710" s="122">
        <v>0</v>
      </c>
      <c r="N710" s="122">
        <v>0</v>
      </c>
      <c r="O710" s="122">
        <v>0</v>
      </c>
      <c r="P710" s="122">
        <v>0</v>
      </c>
      <c r="Q710" s="120">
        <f t="shared" si="184"/>
        <v>256103.91999999998</v>
      </c>
      <c r="R710" s="138">
        <f t="shared" si="185"/>
        <v>0</v>
      </c>
      <c r="S710" s="120">
        <f t="shared" si="186"/>
        <v>256103.92</v>
      </c>
      <c r="T710" s="120">
        <f t="shared" si="187"/>
        <v>0</v>
      </c>
      <c r="U710" s="120">
        <f t="shared" si="188"/>
        <v>0</v>
      </c>
      <c r="V710" s="120">
        <f t="shared" si="189"/>
        <v>256103.92</v>
      </c>
      <c r="W710" s="120">
        <f t="shared" si="190"/>
        <v>164115.40999999997</v>
      </c>
      <c r="X710" s="120">
        <f t="shared" si="191"/>
        <v>0</v>
      </c>
    </row>
    <row r="711" spans="1:24" s="65" customFormat="1" ht="12.75" customHeight="1">
      <c r="A711" s="109" t="s">
        <v>1177</v>
      </c>
      <c r="B711" s="47" t="s">
        <v>133</v>
      </c>
      <c r="C711" s="122">
        <v>0</v>
      </c>
      <c r="D711" s="122">
        <v>0</v>
      </c>
      <c r="E711" s="122">
        <v>0</v>
      </c>
      <c r="F711" s="122">
        <v>0</v>
      </c>
      <c r="G711" s="122">
        <v>0</v>
      </c>
      <c r="H711" s="122">
        <v>0</v>
      </c>
      <c r="I711" s="122">
        <v>45555.399999999994</v>
      </c>
      <c r="J711" s="120">
        <f t="shared" si="183"/>
        <v>45555.399999999994</v>
      </c>
      <c r="K711" s="122">
        <v>43184.020000000004</v>
      </c>
      <c r="L711" s="122">
        <v>0</v>
      </c>
      <c r="M711" s="122">
        <v>0</v>
      </c>
      <c r="N711" s="122">
        <v>0</v>
      </c>
      <c r="O711" s="122">
        <v>0</v>
      </c>
      <c r="P711" s="122">
        <v>0</v>
      </c>
      <c r="Q711" s="120">
        <f t="shared" si="184"/>
        <v>88739.42</v>
      </c>
      <c r="R711" s="138">
        <f t="shared" si="185"/>
        <v>0</v>
      </c>
      <c r="S711" s="120">
        <f t="shared" si="186"/>
        <v>88739.42</v>
      </c>
      <c r="T711" s="120">
        <f t="shared" si="187"/>
        <v>0</v>
      </c>
      <c r="U711" s="120">
        <f t="shared" si="188"/>
        <v>0</v>
      </c>
      <c r="V711" s="120">
        <f t="shared" si="189"/>
        <v>88739.42</v>
      </c>
      <c r="W711" s="120">
        <f t="shared" si="190"/>
        <v>43184.020000000004</v>
      </c>
      <c r="X711" s="120">
        <f t="shared" si="191"/>
        <v>0</v>
      </c>
    </row>
    <row r="712" spans="1:24" s="65" customFormat="1" ht="12.75" customHeight="1">
      <c r="A712" s="109" t="s">
        <v>2386</v>
      </c>
      <c r="B712" s="47" t="s">
        <v>2811</v>
      </c>
      <c r="C712" s="122">
        <v>0</v>
      </c>
      <c r="D712" s="122">
        <v>0</v>
      </c>
      <c r="E712" s="122">
        <v>0</v>
      </c>
      <c r="F712" s="122">
        <v>0</v>
      </c>
      <c r="G712" s="122">
        <v>0</v>
      </c>
      <c r="H712" s="122">
        <v>0</v>
      </c>
      <c r="I712" s="122">
        <v>0</v>
      </c>
      <c r="J712" s="120">
        <f t="shared" si="183"/>
        <v>0</v>
      </c>
      <c r="K712" s="122">
        <v>0</v>
      </c>
      <c r="L712" s="122">
        <v>0</v>
      </c>
      <c r="M712" s="122">
        <v>7329.16</v>
      </c>
      <c r="N712" s="122">
        <v>0</v>
      </c>
      <c r="O712" s="122">
        <v>0</v>
      </c>
      <c r="P712" s="122">
        <v>0</v>
      </c>
      <c r="Q712" s="120">
        <f t="shared" si="184"/>
        <v>7329.16</v>
      </c>
      <c r="R712" s="138">
        <f t="shared" si="185"/>
        <v>0</v>
      </c>
      <c r="S712" s="120">
        <f t="shared" si="186"/>
        <v>17626.96</v>
      </c>
      <c r="T712" s="120">
        <f t="shared" si="187"/>
        <v>0</v>
      </c>
      <c r="U712" s="120">
        <f t="shared" si="188"/>
        <v>10297.799999999999</v>
      </c>
      <c r="V712" s="120">
        <f t="shared" si="189"/>
        <v>7329.16</v>
      </c>
      <c r="W712" s="120">
        <f t="shared" si="190"/>
        <v>7329.16</v>
      </c>
      <c r="X712" s="120">
        <f t="shared" si="191"/>
        <v>-10297.799999999999</v>
      </c>
    </row>
    <row r="713" spans="1:24" s="65" customFormat="1" ht="12.75" customHeight="1">
      <c r="A713" s="109" t="s">
        <v>1178</v>
      </c>
      <c r="B713" s="47" t="s">
        <v>620</v>
      </c>
      <c r="C713" s="122">
        <v>0</v>
      </c>
      <c r="D713" s="122">
        <v>0</v>
      </c>
      <c r="E713" s="122">
        <v>0</v>
      </c>
      <c r="F713" s="122">
        <v>0</v>
      </c>
      <c r="G713" s="122">
        <v>0</v>
      </c>
      <c r="H713" s="122">
        <v>0</v>
      </c>
      <c r="I713" s="122">
        <v>297000</v>
      </c>
      <c r="J713" s="120">
        <f t="shared" si="183"/>
        <v>297000</v>
      </c>
      <c r="K713" s="122">
        <v>0</v>
      </c>
      <c r="L713" s="122">
        <v>0</v>
      </c>
      <c r="M713" s="122">
        <v>0</v>
      </c>
      <c r="N713" s="122">
        <v>0</v>
      </c>
      <c r="O713" s="122">
        <v>0</v>
      </c>
      <c r="P713" s="122">
        <v>0</v>
      </c>
      <c r="Q713" s="120">
        <f t="shared" si="184"/>
        <v>297000</v>
      </c>
      <c r="R713" s="138">
        <f t="shared" si="185"/>
        <v>0</v>
      </c>
      <c r="S713" s="120">
        <f t="shared" si="186"/>
        <v>297000</v>
      </c>
      <c r="T713" s="120">
        <f t="shared" si="187"/>
        <v>0</v>
      </c>
      <c r="U713" s="120">
        <f t="shared" si="188"/>
        <v>0</v>
      </c>
      <c r="V713" s="120">
        <f t="shared" si="189"/>
        <v>297000</v>
      </c>
      <c r="W713" s="120">
        <f t="shared" si="190"/>
        <v>0</v>
      </c>
      <c r="X713" s="120">
        <f t="shared" si="191"/>
        <v>0</v>
      </c>
    </row>
    <row r="714" spans="1:24" s="65" customFormat="1" ht="12.75" customHeight="1">
      <c r="A714" s="109" t="s">
        <v>1179</v>
      </c>
      <c r="B714" s="47" t="s">
        <v>448</v>
      </c>
      <c r="C714" s="122">
        <v>0</v>
      </c>
      <c r="D714" s="122">
        <v>0</v>
      </c>
      <c r="E714" s="122">
        <v>0</v>
      </c>
      <c r="F714" s="122">
        <v>0</v>
      </c>
      <c r="G714" s="122">
        <v>0</v>
      </c>
      <c r="H714" s="122">
        <v>0</v>
      </c>
      <c r="I714" s="122">
        <v>0</v>
      </c>
      <c r="J714" s="120">
        <f t="shared" si="183"/>
        <v>0</v>
      </c>
      <c r="K714" s="122">
        <v>0</v>
      </c>
      <c r="L714" s="122">
        <v>0</v>
      </c>
      <c r="M714" s="122">
        <v>0</v>
      </c>
      <c r="N714" s="122">
        <v>0</v>
      </c>
      <c r="O714" s="122">
        <v>0</v>
      </c>
      <c r="P714" s="122">
        <v>0</v>
      </c>
      <c r="Q714" s="120">
        <f t="shared" si="184"/>
        <v>0</v>
      </c>
      <c r="R714" s="138">
        <f t="shared" si="185"/>
        <v>0</v>
      </c>
      <c r="S714" s="120">
        <f t="shared" si="186"/>
        <v>2199.36</v>
      </c>
      <c r="T714" s="120">
        <f t="shared" si="187"/>
        <v>-2199.36</v>
      </c>
      <c r="U714" s="120">
        <f t="shared" si="188"/>
        <v>0</v>
      </c>
      <c r="V714" s="120">
        <f t="shared" si="189"/>
        <v>0</v>
      </c>
      <c r="W714" s="120">
        <f t="shared" si="190"/>
        <v>0</v>
      </c>
      <c r="X714" s="120">
        <f t="shared" si="191"/>
        <v>-2199.36</v>
      </c>
    </row>
    <row r="715" spans="1:24" s="65" customFormat="1" ht="12.75" customHeight="1">
      <c r="A715" s="109" t="s">
        <v>1180</v>
      </c>
      <c r="B715" s="47" t="s">
        <v>647</v>
      </c>
      <c r="C715" s="122">
        <v>0</v>
      </c>
      <c r="D715" s="122">
        <v>0</v>
      </c>
      <c r="E715" s="122">
        <v>0</v>
      </c>
      <c r="F715" s="122">
        <v>0</v>
      </c>
      <c r="G715" s="122">
        <v>0</v>
      </c>
      <c r="H715" s="122">
        <v>0</v>
      </c>
      <c r="I715" s="122">
        <v>0</v>
      </c>
      <c r="J715" s="120">
        <f t="shared" si="183"/>
        <v>0</v>
      </c>
      <c r="K715" s="122">
        <v>0</v>
      </c>
      <c r="L715" s="122">
        <v>0</v>
      </c>
      <c r="M715" s="122">
        <v>0</v>
      </c>
      <c r="N715" s="122">
        <v>0</v>
      </c>
      <c r="O715" s="122">
        <v>0</v>
      </c>
      <c r="P715" s="122">
        <v>961957.91</v>
      </c>
      <c r="Q715" s="120">
        <f t="shared" si="184"/>
        <v>961957.91</v>
      </c>
      <c r="R715" s="138">
        <f t="shared" si="185"/>
        <v>0</v>
      </c>
      <c r="S715" s="120">
        <f t="shared" si="186"/>
        <v>0</v>
      </c>
      <c r="T715" s="120">
        <f t="shared" si="187"/>
        <v>4793057.8899999997</v>
      </c>
      <c r="U715" s="120">
        <f t="shared" si="188"/>
        <v>3831099.98</v>
      </c>
      <c r="V715" s="120">
        <f t="shared" si="189"/>
        <v>961957.91</v>
      </c>
      <c r="W715" s="120">
        <f t="shared" si="190"/>
        <v>961957.91</v>
      </c>
      <c r="X715" s="120">
        <f t="shared" si="191"/>
        <v>961957.91</v>
      </c>
    </row>
    <row r="716" spans="1:24" s="65" customFormat="1" ht="12.75" customHeight="1">
      <c r="A716" s="109" t="s">
        <v>714</v>
      </c>
      <c r="B716" s="47" t="s">
        <v>1792</v>
      </c>
      <c r="C716" s="122">
        <v>0</v>
      </c>
      <c r="D716" s="122">
        <v>0</v>
      </c>
      <c r="E716" s="122">
        <v>0</v>
      </c>
      <c r="F716" s="122">
        <v>0</v>
      </c>
      <c r="G716" s="122">
        <v>0</v>
      </c>
      <c r="H716" s="122">
        <v>0</v>
      </c>
      <c r="I716" s="122">
        <v>0</v>
      </c>
      <c r="J716" s="120">
        <f t="shared" si="183"/>
        <v>0</v>
      </c>
      <c r="K716" s="122">
        <v>0</v>
      </c>
      <c r="L716" s="122">
        <v>0</v>
      </c>
      <c r="M716" s="122">
        <v>0</v>
      </c>
      <c r="N716" s="122">
        <v>0</v>
      </c>
      <c r="O716" s="122">
        <v>2639.25</v>
      </c>
      <c r="P716" s="122">
        <v>0</v>
      </c>
      <c r="Q716" s="120">
        <f t="shared" si="184"/>
        <v>2639.25</v>
      </c>
      <c r="R716" s="138">
        <f t="shared" si="185"/>
        <v>0</v>
      </c>
      <c r="S716" s="120">
        <f t="shared" si="186"/>
        <v>2639.25</v>
      </c>
      <c r="T716" s="120">
        <f t="shared" si="187"/>
        <v>0</v>
      </c>
      <c r="U716" s="120">
        <f t="shared" si="188"/>
        <v>0</v>
      </c>
      <c r="V716" s="120">
        <f t="shared" si="189"/>
        <v>2639.25</v>
      </c>
      <c r="W716" s="120">
        <f t="shared" si="190"/>
        <v>2639.25</v>
      </c>
      <c r="X716" s="120">
        <f t="shared" si="191"/>
        <v>0</v>
      </c>
    </row>
    <row r="717" spans="1:24" ht="23.25">
      <c r="A717" s="55" t="s">
        <v>3307</v>
      </c>
      <c r="B717" s="55"/>
      <c r="C717" s="8"/>
      <c r="D717" s="8"/>
      <c r="E717" s="8"/>
      <c r="F717" s="8"/>
      <c r="G717" s="8"/>
      <c r="H717" s="8"/>
      <c r="I717" s="8"/>
      <c r="J717" s="126"/>
      <c r="K717" s="126"/>
      <c r="L717" s="126"/>
      <c r="M717" s="126"/>
      <c r="N717" s="126"/>
      <c r="O717" s="126"/>
      <c r="P717" s="126"/>
      <c r="Q717" s="8"/>
      <c r="R717" s="5"/>
      <c r="S717" s="4"/>
      <c r="T717" s="4"/>
      <c r="U717" s="127"/>
      <c r="V717" s="128"/>
      <c r="W717" s="128"/>
      <c r="X717" s="4"/>
    </row>
    <row r="718" spans="1:24" ht="44.1" customHeight="1">
      <c r="A718" s="99" t="s">
        <v>3302</v>
      </c>
      <c r="B718" s="56" t="s">
        <v>3966</v>
      </c>
      <c r="C718" s="98" t="s">
        <v>3627</v>
      </c>
      <c r="D718" s="98" t="s">
        <v>3628</v>
      </c>
      <c r="E718" s="98" t="s">
        <v>3629</v>
      </c>
      <c r="F718" s="98" t="s">
        <v>3630</v>
      </c>
      <c r="G718" s="98" t="s">
        <v>3631</v>
      </c>
      <c r="H718" s="98" t="s">
        <v>3632</v>
      </c>
      <c r="I718" s="98" t="s">
        <v>3633</v>
      </c>
      <c r="J718" s="57" t="s">
        <v>343</v>
      </c>
      <c r="K718" s="98" t="s">
        <v>3303</v>
      </c>
      <c r="L718" s="98" t="s">
        <v>3304</v>
      </c>
      <c r="M718" s="98" t="s">
        <v>3305</v>
      </c>
      <c r="N718" s="98" t="s">
        <v>3316</v>
      </c>
      <c r="O718" s="113" t="s">
        <v>4574</v>
      </c>
      <c r="P718" s="113" t="s">
        <v>6433</v>
      </c>
      <c r="Q718" s="58" t="s">
        <v>3357</v>
      </c>
      <c r="R718" s="60" t="s">
        <v>697</v>
      </c>
      <c r="S718" s="112" t="s">
        <v>4949</v>
      </c>
      <c r="T718" s="112" t="s">
        <v>6434</v>
      </c>
      <c r="U718" s="112" t="s">
        <v>6435</v>
      </c>
      <c r="V718" s="112" t="s">
        <v>6436</v>
      </c>
      <c r="W718" s="112" t="s">
        <v>5138</v>
      </c>
      <c r="X718" s="59" t="s">
        <v>6437</v>
      </c>
    </row>
    <row r="719" spans="1:24" s="65" customFormat="1" ht="12.75" customHeight="1">
      <c r="A719" s="109" t="s">
        <v>1181</v>
      </c>
      <c r="B719" s="47" t="s">
        <v>577</v>
      </c>
      <c r="C719" s="122">
        <v>0</v>
      </c>
      <c r="D719" s="122">
        <v>0</v>
      </c>
      <c r="E719" s="122">
        <v>0</v>
      </c>
      <c r="F719" s="122">
        <v>0</v>
      </c>
      <c r="G719" s="122">
        <v>0</v>
      </c>
      <c r="H719" s="122">
        <v>0</v>
      </c>
      <c r="I719" s="122">
        <v>0</v>
      </c>
      <c r="J719" s="120">
        <f t="shared" si="183"/>
        <v>0</v>
      </c>
      <c r="K719" s="122">
        <v>0</v>
      </c>
      <c r="L719" s="122">
        <v>0</v>
      </c>
      <c r="M719" s="122">
        <v>0</v>
      </c>
      <c r="N719" s="122">
        <v>0</v>
      </c>
      <c r="O719" s="122">
        <v>0</v>
      </c>
      <c r="P719" s="122">
        <v>0</v>
      </c>
      <c r="Q719" s="120">
        <f t="shared" si="184"/>
        <v>0</v>
      </c>
      <c r="R719" s="138">
        <f t="shared" si="185"/>
        <v>0</v>
      </c>
      <c r="S719" s="120">
        <f t="shared" si="186"/>
        <v>255200</v>
      </c>
      <c r="T719" s="120">
        <f t="shared" si="187"/>
        <v>0</v>
      </c>
      <c r="U719" s="120">
        <f t="shared" si="188"/>
        <v>255200</v>
      </c>
      <c r="V719" s="120">
        <f t="shared" si="189"/>
        <v>0</v>
      </c>
      <c r="W719" s="120">
        <f t="shared" si="190"/>
        <v>0</v>
      </c>
      <c r="X719" s="120">
        <f t="shared" si="191"/>
        <v>-255200</v>
      </c>
    </row>
    <row r="720" spans="1:24" s="65" customFormat="1" ht="12.75" customHeight="1">
      <c r="A720" s="109" t="s">
        <v>1182</v>
      </c>
      <c r="B720" s="47" t="s">
        <v>449</v>
      </c>
      <c r="C720" s="122">
        <v>0</v>
      </c>
      <c r="D720" s="122">
        <v>0</v>
      </c>
      <c r="E720" s="122">
        <v>0</v>
      </c>
      <c r="F720" s="122">
        <v>0</v>
      </c>
      <c r="G720" s="122">
        <v>0</v>
      </c>
      <c r="H720" s="122">
        <v>0</v>
      </c>
      <c r="I720" s="122">
        <v>0</v>
      </c>
      <c r="J720" s="120">
        <f t="shared" si="183"/>
        <v>0</v>
      </c>
      <c r="K720" s="122">
        <v>139200</v>
      </c>
      <c r="L720" s="122">
        <v>299830</v>
      </c>
      <c r="M720" s="122">
        <v>0</v>
      </c>
      <c r="N720" s="122">
        <v>0</v>
      </c>
      <c r="O720" s="122">
        <v>0</v>
      </c>
      <c r="P720" s="122">
        <v>0</v>
      </c>
      <c r="Q720" s="120">
        <f t="shared" si="184"/>
        <v>439030</v>
      </c>
      <c r="R720" s="138">
        <f t="shared" si="185"/>
        <v>0</v>
      </c>
      <c r="S720" s="120">
        <f t="shared" si="186"/>
        <v>439030</v>
      </c>
      <c r="T720" s="120">
        <f t="shared" si="187"/>
        <v>0</v>
      </c>
      <c r="U720" s="120">
        <f t="shared" si="188"/>
        <v>0</v>
      </c>
      <c r="V720" s="120">
        <f t="shared" si="189"/>
        <v>439030</v>
      </c>
      <c r="W720" s="120">
        <f t="shared" si="190"/>
        <v>439030</v>
      </c>
      <c r="X720" s="120">
        <f t="shared" si="191"/>
        <v>0</v>
      </c>
    </row>
    <row r="721" spans="1:24" s="65" customFormat="1" ht="12.75" customHeight="1">
      <c r="A721" s="109" t="s">
        <v>1877</v>
      </c>
      <c r="B721" s="97" t="s">
        <v>1878</v>
      </c>
      <c r="C721" s="122">
        <v>0</v>
      </c>
      <c r="D721" s="122">
        <v>0</v>
      </c>
      <c r="E721" s="122">
        <v>0</v>
      </c>
      <c r="F721" s="122">
        <v>0</v>
      </c>
      <c r="G721" s="122">
        <v>0</v>
      </c>
      <c r="H721" s="122">
        <v>0</v>
      </c>
      <c r="I721" s="122">
        <v>0</v>
      </c>
      <c r="J721" s="120">
        <f t="shared" si="183"/>
        <v>0</v>
      </c>
      <c r="K721" s="122">
        <v>0</v>
      </c>
      <c r="L721" s="122">
        <v>0</v>
      </c>
      <c r="M721" s="122">
        <v>750000</v>
      </c>
      <c r="N721" s="122">
        <v>0</v>
      </c>
      <c r="O721" s="122">
        <v>0</v>
      </c>
      <c r="P721" s="122">
        <v>0</v>
      </c>
      <c r="Q721" s="120">
        <f t="shared" si="184"/>
        <v>750000</v>
      </c>
      <c r="R721" s="138">
        <f t="shared" si="185"/>
        <v>0</v>
      </c>
      <c r="S721" s="120">
        <f t="shared" si="186"/>
        <v>3448229.6</v>
      </c>
      <c r="T721" s="120">
        <f t="shared" si="187"/>
        <v>0</v>
      </c>
      <c r="U721" s="120">
        <f t="shared" si="188"/>
        <v>2698229.6</v>
      </c>
      <c r="V721" s="120">
        <f t="shared" si="189"/>
        <v>750000</v>
      </c>
      <c r="W721" s="120">
        <f t="shared" si="190"/>
        <v>750000</v>
      </c>
      <c r="X721" s="120">
        <f t="shared" si="191"/>
        <v>-2698229.6</v>
      </c>
    </row>
    <row r="722" spans="1:24" s="65" customFormat="1" ht="12.75" customHeight="1">
      <c r="A722" s="109" t="s">
        <v>4306</v>
      </c>
      <c r="B722" s="97" t="s">
        <v>4334</v>
      </c>
      <c r="C722" s="122">
        <v>0</v>
      </c>
      <c r="D722" s="122">
        <v>0</v>
      </c>
      <c r="E722" s="122">
        <v>0</v>
      </c>
      <c r="F722" s="122">
        <v>0</v>
      </c>
      <c r="G722" s="122">
        <v>0</v>
      </c>
      <c r="H722" s="122">
        <v>0</v>
      </c>
      <c r="I722" s="122">
        <v>0</v>
      </c>
      <c r="J722" s="120">
        <f t="shared" si="183"/>
        <v>0</v>
      </c>
      <c r="K722" s="122">
        <v>0</v>
      </c>
      <c r="L722" s="122">
        <v>0</v>
      </c>
      <c r="M722" s="122">
        <v>0</v>
      </c>
      <c r="N722" s="122">
        <v>0</v>
      </c>
      <c r="O722" s="122">
        <v>1776</v>
      </c>
      <c r="P722" s="122">
        <v>0</v>
      </c>
      <c r="Q722" s="120">
        <f t="shared" si="184"/>
        <v>1776</v>
      </c>
      <c r="R722" s="138">
        <f t="shared" si="185"/>
        <v>0</v>
      </c>
      <c r="S722" s="120">
        <f t="shared" si="186"/>
        <v>1776</v>
      </c>
      <c r="T722" s="120">
        <f t="shared" si="187"/>
        <v>0</v>
      </c>
      <c r="U722" s="120">
        <f t="shared" si="188"/>
        <v>0</v>
      </c>
      <c r="V722" s="120">
        <f t="shared" si="189"/>
        <v>1776</v>
      </c>
      <c r="W722" s="120">
        <f t="shared" si="190"/>
        <v>1776</v>
      </c>
      <c r="X722" s="120">
        <f t="shared" si="191"/>
        <v>0</v>
      </c>
    </row>
    <row r="723" spans="1:24" s="65" customFormat="1" ht="12.75" customHeight="1">
      <c r="A723" s="109" t="s">
        <v>1183</v>
      </c>
      <c r="B723" s="97" t="s">
        <v>632</v>
      </c>
      <c r="C723" s="122">
        <v>0</v>
      </c>
      <c r="D723" s="122">
        <v>0</v>
      </c>
      <c r="E723" s="122">
        <v>0</v>
      </c>
      <c r="F723" s="122">
        <v>0</v>
      </c>
      <c r="G723" s="122">
        <v>0</v>
      </c>
      <c r="H723" s="122">
        <v>0</v>
      </c>
      <c r="I723" s="122">
        <v>0</v>
      </c>
      <c r="J723" s="120">
        <f t="shared" si="183"/>
        <v>0</v>
      </c>
      <c r="K723" s="122">
        <v>0</v>
      </c>
      <c r="L723" s="122">
        <v>21495.66</v>
      </c>
      <c r="M723" s="122">
        <v>0</v>
      </c>
      <c r="N723" s="122">
        <v>0</v>
      </c>
      <c r="O723" s="122">
        <v>0</v>
      </c>
      <c r="P723" s="122">
        <v>0</v>
      </c>
      <c r="Q723" s="120">
        <f t="shared" si="184"/>
        <v>21495.66</v>
      </c>
      <c r="R723" s="138">
        <f t="shared" si="185"/>
        <v>0</v>
      </c>
      <c r="S723" s="120">
        <f t="shared" si="186"/>
        <v>21495.66</v>
      </c>
      <c r="T723" s="120">
        <f t="shared" si="187"/>
        <v>0</v>
      </c>
      <c r="U723" s="120">
        <f t="shared" si="188"/>
        <v>0</v>
      </c>
      <c r="V723" s="120">
        <f t="shared" si="189"/>
        <v>21495.66</v>
      </c>
      <c r="W723" s="120">
        <f t="shared" si="190"/>
        <v>21495.66</v>
      </c>
      <c r="X723" s="120">
        <f t="shared" si="191"/>
        <v>0</v>
      </c>
    </row>
    <row r="724" spans="1:24" s="65" customFormat="1" ht="12.75" customHeight="1">
      <c r="A724" s="109" t="s">
        <v>1916</v>
      </c>
      <c r="B724" s="47" t="s">
        <v>1924</v>
      </c>
      <c r="C724" s="122">
        <v>0</v>
      </c>
      <c r="D724" s="122">
        <v>0</v>
      </c>
      <c r="E724" s="122">
        <v>0</v>
      </c>
      <c r="F724" s="122">
        <v>0</v>
      </c>
      <c r="G724" s="122">
        <v>0</v>
      </c>
      <c r="H724" s="122">
        <v>0</v>
      </c>
      <c r="I724" s="122">
        <v>0</v>
      </c>
      <c r="J724" s="120">
        <f t="shared" si="183"/>
        <v>0</v>
      </c>
      <c r="K724" s="122">
        <v>0</v>
      </c>
      <c r="L724" s="122">
        <v>0</v>
      </c>
      <c r="M724" s="122">
        <v>0</v>
      </c>
      <c r="N724" s="122">
        <v>591600</v>
      </c>
      <c r="O724" s="122">
        <v>0</v>
      </c>
      <c r="P724" s="122">
        <v>0</v>
      </c>
      <c r="Q724" s="120">
        <f t="shared" si="184"/>
        <v>591600</v>
      </c>
      <c r="R724" s="138">
        <f t="shared" si="185"/>
        <v>0</v>
      </c>
      <c r="S724" s="120">
        <f t="shared" si="186"/>
        <v>591600</v>
      </c>
      <c r="T724" s="120">
        <f t="shared" si="187"/>
        <v>0</v>
      </c>
      <c r="U724" s="120">
        <f t="shared" si="188"/>
        <v>0</v>
      </c>
      <c r="V724" s="120">
        <f t="shared" si="189"/>
        <v>591600</v>
      </c>
      <c r="W724" s="120">
        <f t="shared" si="190"/>
        <v>591600</v>
      </c>
      <c r="X724" s="120">
        <f t="shared" si="191"/>
        <v>0</v>
      </c>
    </row>
    <row r="725" spans="1:24" s="65" customFormat="1" ht="12.75" customHeight="1">
      <c r="A725" s="109" t="s">
        <v>3018</v>
      </c>
      <c r="B725" s="47" t="s">
        <v>2906</v>
      </c>
      <c r="C725" s="122">
        <v>0</v>
      </c>
      <c r="D725" s="122">
        <v>0</v>
      </c>
      <c r="E725" s="122">
        <v>0</v>
      </c>
      <c r="F725" s="122">
        <v>0</v>
      </c>
      <c r="G725" s="122">
        <v>0</v>
      </c>
      <c r="H725" s="122">
        <v>0</v>
      </c>
      <c r="I725" s="122">
        <v>0</v>
      </c>
      <c r="J725" s="120">
        <f t="shared" si="183"/>
        <v>0</v>
      </c>
      <c r="K725" s="122">
        <v>0</v>
      </c>
      <c r="L725" s="122">
        <v>0</v>
      </c>
      <c r="M725" s="122">
        <v>0</v>
      </c>
      <c r="N725" s="122">
        <v>0</v>
      </c>
      <c r="O725" s="122">
        <v>0</v>
      </c>
      <c r="P725" s="122">
        <v>1052077.6000000001</v>
      </c>
      <c r="Q725" s="120">
        <f t="shared" si="184"/>
        <v>1052077.6000000001</v>
      </c>
      <c r="R725" s="138">
        <f t="shared" si="185"/>
        <v>0</v>
      </c>
      <c r="S725" s="120">
        <f t="shared" si="186"/>
        <v>2297804.65</v>
      </c>
      <c r="T725" s="120">
        <f t="shared" si="187"/>
        <v>1379084</v>
      </c>
      <c r="U725" s="120">
        <f t="shared" si="188"/>
        <v>2624811.0499999998</v>
      </c>
      <c r="V725" s="120">
        <f t="shared" si="189"/>
        <v>1052077.6000000001</v>
      </c>
      <c r="W725" s="120">
        <f t="shared" si="190"/>
        <v>1052077.6000000001</v>
      </c>
      <c r="X725" s="120">
        <f t="shared" si="191"/>
        <v>-1245727.05</v>
      </c>
    </row>
    <row r="726" spans="1:24" s="65" customFormat="1" ht="12.75" customHeight="1">
      <c r="A726" s="109" t="s">
        <v>1184</v>
      </c>
      <c r="B726" s="47" t="s">
        <v>636</v>
      </c>
      <c r="C726" s="122">
        <v>0</v>
      </c>
      <c r="D726" s="122">
        <v>0</v>
      </c>
      <c r="E726" s="122">
        <v>0</v>
      </c>
      <c r="F726" s="122">
        <v>0</v>
      </c>
      <c r="G726" s="122">
        <v>0</v>
      </c>
      <c r="H726" s="122">
        <v>0</v>
      </c>
      <c r="I726" s="122">
        <v>0</v>
      </c>
      <c r="J726" s="120">
        <f t="shared" si="183"/>
        <v>0</v>
      </c>
      <c r="K726" s="122">
        <v>0</v>
      </c>
      <c r="L726" s="122">
        <v>0</v>
      </c>
      <c r="M726" s="122">
        <v>582859.6</v>
      </c>
      <c r="N726" s="122">
        <v>0</v>
      </c>
      <c r="O726" s="122">
        <v>0</v>
      </c>
      <c r="P726" s="122">
        <v>0</v>
      </c>
      <c r="Q726" s="120">
        <f t="shared" si="184"/>
        <v>582859.6</v>
      </c>
      <c r="R726" s="138">
        <f t="shared" si="185"/>
        <v>0</v>
      </c>
      <c r="S726" s="120">
        <f t="shared" si="186"/>
        <v>582859.6</v>
      </c>
      <c r="T726" s="120">
        <f t="shared" si="187"/>
        <v>0</v>
      </c>
      <c r="U726" s="120">
        <f t="shared" si="188"/>
        <v>0</v>
      </c>
      <c r="V726" s="120">
        <f t="shared" si="189"/>
        <v>582859.6</v>
      </c>
      <c r="W726" s="120">
        <f t="shared" si="190"/>
        <v>582859.6</v>
      </c>
      <c r="X726" s="120">
        <f t="shared" si="191"/>
        <v>0</v>
      </c>
    </row>
    <row r="727" spans="1:24" s="65" customFormat="1" ht="12.75" customHeight="1">
      <c r="A727" s="109" t="s">
        <v>1185</v>
      </c>
      <c r="B727" s="47" t="s">
        <v>471</v>
      </c>
      <c r="C727" s="122">
        <v>0</v>
      </c>
      <c r="D727" s="122">
        <v>0</v>
      </c>
      <c r="E727" s="122">
        <v>0</v>
      </c>
      <c r="F727" s="122">
        <v>0</v>
      </c>
      <c r="G727" s="122">
        <v>0</v>
      </c>
      <c r="H727" s="122">
        <v>0</v>
      </c>
      <c r="I727" s="122">
        <v>0</v>
      </c>
      <c r="J727" s="120">
        <f t="shared" si="183"/>
        <v>0</v>
      </c>
      <c r="K727" s="122">
        <v>0</v>
      </c>
      <c r="L727" s="122">
        <v>0</v>
      </c>
      <c r="M727" s="122">
        <v>0</v>
      </c>
      <c r="N727" s="122">
        <v>0</v>
      </c>
      <c r="O727" s="122">
        <v>112705.31999999999</v>
      </c>
      <c r="P727" s="122">
        <v>274667.21999999997</v>
      </c>
      <c r="Q727" s="120">
        <f t="shared" si="184"/>
        <v>387372.54</v>
      </c>
      <c r="R727" s="138">
        <f t="shared" si="185"/>
        <v>0</v>
      </c>
      <c r="S727" s="120">
        <f t="shared" si="186"/>
        <v>457191.1</v>
      </c>
      <c r="T727" s="120">
        <f t="shared" si="187"/>
        <v>261710.93</v>
      </c>
      <c r="U727" s="120">
        <f t="shared" si="188"/>
        <v>331529.49</v>
      </c>
      <c r="V727" s="120">
        <f t="shared" si="189"/>
        <v>387372.54</v>
      </c>
      <c r="W727" s="120">
        <f t="shared" si="190"/>
        <v>387372.54</v>
      </c>
      <c r="X727" s="120">
        <f t="shared" si="191"/>
        <v>-69818.559999999998</v>
      </c>
    </row>
    <row r="728" spans="1:24" s="65" customFormat="1" ht="12.75" customHeight="1">
      <c r="A728" s="109" t="s">
        <v>3207</v>
      </c>
      <c r="B728" s="47" t="s">
        <v>3206</v>
      </c>
      <c r="C728" s="122">
        <v>0</v>
      </c>
      <c r="D728" s="122">
        <v>0</v>
      </c>
      <c r="E728" s="122">
        <v>0</v>
      </c>
      <c r="F728" s="122">
        <v>0</v>
      </c>
      <c r="G728" s="122">
        <v>0</v>
      </c>
      <c r="H728" s="122">
        <v>0</v>
      </c>
      <c r="I728" s="122">
        <v>0</v>
      </c>
      <c r="J728" s="120">
        <f t="shared" si="183"/>
        <v>0</v>
      </c>
      <c r="K728" s="122">
        <v>0</v>
      </c>
      <c r="L728" s="122">
        <v>0</v>
      </c>
      <c r="M728" s="122">
        <v>0</v>
      </c>
      <c r="N728" s="122">
        <v>0</v>
      </c>
      <c r="O728" s="122">
        <v>16000</v>
      </c>
      <c r="P728" s="122">
        <v>0</v>
      </c>
      <c r="Q728" s="120">
        <f t="shared" si="184"/>
        <v>16000</v>
      </c>
      <c r="R728" s="138">
        <f t="shared" si="185"/>
        <v>0</v>
      </c>
      <c r="S728" s="120">
        <f t="shared" si="186"/>
        <v>40000</v>
      </c>
      <c r="T728" s="120">
        <f t="shared" si="187"/>
        <v>24000</v>
      </c>
      <c r="U728" s="120">
        <f t="shared" si="188"/>
        <v>48000</v>
      </c>
      <c r="V728" s="120">
        <f t="shared" si="189"/>
        <v>16000</v>
      </c>
      <c r="W728" s="120">
        <f t="shared" si="190"/>
        <v>16000</v>
      </c>
      <c r="X728" s="120">
        <f t="shared" si="191"/>
        <v>-24000</v>
      </c>
    </row>
    <row r="729" spans="1:24" s="65" customFormat="1" ht="12.75" customHeight="1">
      <c r="A729" s="109" t="s">
        <v>3020</v>
      </c>
      <c r="B729" s="47" t="s">
        <v>3021</v>
      </c>
      <c r="C729" s="122">
        <v>0</v>
      </c>
      <c r="D729" s="122">
        <v>0</v>
      </c>
      <c r="E729" s="122">
        <v>0</v>
      </c>
      <c r="F729" s="122">
        <v>0</v>
      </c>
      <c r="G729" s="122">
        <v>0</v>
      </c>
      <c r="H729" s="122">
        <v>0</v>
      </c>
      <c r="I729" s="122">
        <v>0</v>
      </c>
      <c r="J729" s="120">
        <f t="shared" si="183"/>
        <v>0</v>
      </c>
      <c r="K729" s="122">
        <v>0</v>
      </c>
      <c r="L729" s="122">
        <v>0</v>
      </c>
      <c r="M729" s="122">
        <v>0</v>
      </c>
      <c r="N729" s="122">
        <v>0</v>
      </c>
      <c r="O729" s="122">
        <v>0</v>
      </c>
      <c r="P729" s="122">
        <v>1392000</v>
      </c>
      <c r="Q729" s="120">
        <f t="shared" si="184"/>
        <v>1392000</v>
      </c>
      <c r="R729" s="138">
        <f t="shared" si="185"/>
        <v>0</v>
      </c>
      <c r="S729" s="120">
        <f t="shared" si="186"/>
        <v>4555236.4800000004</v>
      </c>
      <c r="T729" s="120">
        <f t="shared" si="187"/>
        <v>1392000</v>
      </c>
      <c r="U729" s="120">
        <f t="shared" si="188"/>
        <v>4555236.4800000004</v>
      </c>
      <c r="V729" s="120">
        <f t="shared" si="189"/>
        <v>1392000</v>
      </c>
      <c r="W729" s="120">
        <f t="shared" si="190"/>
        <v>1392000</v>
      </c>
      <c r="X729" s="120">
        <f t="shared" si="191"/>
        <v>-3163236.48</v>
      </c>
    </row>
    <row r="730" spans="1:24" s="65" customFormat="1" ht="12.75" customHeight="1">
      <c r="A730" s="109" t="s">
        <v>5422</v>
      </c>
      <c r="B730" s="47" t="s">
        <v>5466</v>
      </c>
      <c r="C730" s="122">
        <v>0</v>
      </c>
      <c r="D730" s="122">
        <v>0</v>
      </c>
      <c r="E730" s="122">
        <v>0</v>
      </c>
      <c r="F730" s="122">
        <v>0</v>
      </c>
      <c r="G730" s="122">
        <v>0</v>
      </c>
      <c r="H730" s="122">
        <v>0</v>
      </c>
      <c r="I730" s="122">
        <v>0</v>
      </c>
      <c r="J730" s="120">
        <f t="shared" ref="J730:J793" si="192">SUM(C730:I730)</f>
        <v>0</v>
      </c>
      <c r="K730" s="122">
        <v>0</v>
      </c>
      <c r="L730" s="122">
        <v>0</v>
      </c>
      <c r="M730" s="122">
        <v>0</v>
      </c>
      <c r="N730" s="122">
        <v>0</v>
      </c>
      <c r="O730" s="122">
        <v>0</v>
      </c>
      <c r="P730" s="122">
        <v>279119.2</v>
      </c>
      <c r="Q730" s="120">
        <f t="shared" ref="Q730:Q793" si="193">SUM(J730:P730)</f>
        <v>279119.2</v>
      </c>
      <c r="R730" s="138">
        <f t="shared" ref="R730:R793" si="194">V730-Q730</f>
        <v>0</v>
      </c>
      <c r="S730" s="120">
        <f t="shared" ref="S730:S793" si="195">VLOOKUP(A730,pasbalact,3,FALSE)</f>
        <v>0</v>
      </c>
      <c r="T730" s="120">
        <f t="shared" ref="T730:T793" si="196">VLOOKUP(A730,pasbalact,5,FALSE)</f>
        <v>5310381.2</v>
      </c>
      <c r="U730" s="120">
        <f t="shared" ref="U730:U793" si="197">VLOOKUP(A730,pasbalact,4,FALSE)</f>
        <v>5031262</v>
      </c>
      <c r="V730" s="120">
        <f t="shared" ref="V730:V793" si="198">VLOOKUP(A730,pasbalact,7,FALSE)</f>
        <v>279119.2</v>
      </c>
      <c r="W730" s="120">
        <f t="shared" ref="W730:W793" si="199">SUM(K730:P730)</f>
        <v>279119.2</v>
      </c>
      <c r="X730" s="120">
        <f t="shared" ref="X730:X793" si="200">VLOOKUP(A730,pasbalact,6,FALSE)</f>
        <v>279119.2</v>
      </c>
    </row>
    <row r="731" spans="1:24" s="65" customFormat="1" ht="12.75" customHeight="1">
      <c r="A731" s="109" t="s">
        <v>4998</v>
      </c>
      <c r="B731" s="47" t="s">
        <v>4997</v>
      </c>
      <c r="C731" s="122">
        <v>0</v>
      </c>
      <c r="D731" s="122">
        <v>0</v>
      </c>
      <c r="E731" s="122">
        <v>0</v>
      </c>
      <c r="F731" s="122">
        <v>0</v>
      </c>
      <c r="G731" s="122">
        <v>0</v>
      </c>
      <c r="H731" s="122">
        <v>0</v>
      </c>
      <c r="I731" s="122">
        <v>0</v>
      </c>
      <c r="J731" s="120">
        <f t="shared" si="192"/>
        <v>0</v>
      </c>
      <c r="K731" s="122">
        <v>0</v>
      </c>
      <c r="L731" s="122">
        <v>0</v>
      </c>
      <c r="M731" s="122">
        <v>0</v>
      </c>
      <c r="N731" s="122">
        <v>0</v>
      </c>
      <c r="O731" s="122">
        <v>0</v>
      </c>
      <c r="P731" s="122">
        <v>0</v>
      </c>
      <c r="Q731" s="120">
        <f t="shared" si="193"/>
        <v>0</v>
      </c>
      <c r="R731" s="138">
        <f t="shared" si="194"/>
        <v>0</v>
      </c>
      <c r="S731" s="120">
        <f t="shared" si="195"/>
        <v>0</v>
      </c>
      <c r="T731" s="120">
        <f t="shared" si="196"/>
        <v>1746135.99</v>
      </c>
      <c r="U731" s="120">
        <f t="shared" si="197"/>
        <v>1746135.99</v>
      </c>
      <c r="V731" s="120">
        <f t="shared" si="198"/>
        <v>0</v>
      </c>
      <c r="W731" s="120">
        <f t="shared" si="199"/>
        <v>0</v>
      </c>
      <c r="X731" s="120">
        <f t="shared" si="200"/>
        <v>0</v>
      </c>
    </row>
    <row r="732" spans="1:24" s="65" customFormat="1" ht="12.75" customHeight="1">
      <c r="A732" s="109" t="s">
        <v>1187</v>
      </c>
      <c r="B732" s="47" t="s">
        <v>643</v>
      </c>
      <c r="C732" s="122">
        <v>0</v>
      </c>
      <c r="D732" s="122">
        <v>0</v>
      </c>
      <c r="E732" s="122">
        <v>0</v>
      </c>
      <c r="F732" s="122">
        <v>0</v>
      </c>
      <c r="G732" s="122">
        <v>0</v>
      </c>
      <c r="H732" s="122">
        <v>0</v>
      </c>
      <c r="I732" s="122">
        <v>0</v>
      </c>
      <c r="J732" s="120">
        <f t="shared" si="192"/>
        <v>0</v>
      </c>
      <c r="K732" s="122">
        <v>0</v>
      </c>
      <c r="L732" s="122">
        <v>0</v>
      </c>
      <c r="M732" s="122">
        <v>0</v>
      </c>
      <c r="N732" s="122">
        <v>0</v>
      </c>
      <c r="O732" s="122">
        <v>0</v>
      </c>
      <c r="P732" s="122">
        <v>0</v>
      </c>
      <c r="Q732" s="120">
        <f t="shared" si="193"/>
        <v>0</v>
      </c>
      <c r="R732" s="138">
        <f t="shared" si="194"/>
        <v>0</v>
      </c>
      <c r="S732" s="120">
        <f t="shared" si="195"/>
        <v>74930.399999999994</v>
      </c>
      <c r="T732" s="120">
        <f t="shared" si="196"/>
        <v>69280</v>
      </c>
      <c r="U732" s="120">
        <f t="shared" si="197"/>
        <v>144210.4</v>
      </c>
      <c r="V732" s="120">
        <f t="shared" si="198"/>
        <v>0</v>
      </c>
      <c r="W732" s="120">
        <f t="shared" si="199"/>
        <v>0</v>
      </c>
      <c r="X732" s="120">
        <f t="shared" si="200"/>
        <v>-74930.399999999994</v>
      </c>
    </row>
    <row r="733" spans="1:24" s="65" customFormat="1" ht="12.75" customHeight="1">
      <c r="A733" s="109" t="s">
        <v>2917</v>
      </c>
      <c r="B733" s="47" t="s">
        <v>2918</v>
      </c>
      <c r="C733" s="122">
        <v>0</v>
      </c>
      <c r="D733" s="122">
        <v>0</v>
      </c>
      <c r="E733" s="122">
        <v>0</v>
      </c>
      <c r="F733" s="122">
        <v>0</v>
      </c>
      <c r="G733" s="122">
        <v>0</v>
      </c>
      <c r="H733" s="122">
        <v>0</v>
      </c>
      <c r="I733" s="122">
        <v>0</v>
      </c>
      <c r="J733" s="120">
        <f t="shared" si="192"/>
        <v>0</v>
      </c>
      <c r="K733" s="122">
        <v>0</v>
      </c>
      <c r="L733" s="122">
        <v>0</v>
      </c>
      <c r="M733" s="122">
        <v>0</v>
      </c>
      <c r="N733" s="122">
        <v>3600000</v>
      </c>
      <c r="O733" s="122">
        <v>0</v>
      </c>
      <c r="P733" s="122">
        <v>0</v>
      </c>
      <c r="Q733" s="120">
        <f t="shared" si="193"/>
        <v>3600000</v>
      </c>
      <c r="R733" s="138">
        <f t="shared" si="194"/>
        <v>0</v>
      </c>
      <c r="S733" s="120">
        <f t="shared" si="195"/>
        <v>3600000</v>
      </c>
      <c r="T733" s="120">
        <f t="shared" si="196"/>
        <v>0</v>
      </c>
      <c r="U733" s="120">
        <f t="shared" si="197"/>
        <v>0</v>
      </c>
      <c r="V733" s="120">
        <f t="shared" si="198"/>
        <v>3600000</v>
      </c>
      <c r="W733" s="120">
        <f t="shared" si="199"/>
        <v>3600000</v>
      </c>
      <c r="X733" s="120">
        <f t="shared" si="200"/>
        <v>0</v>
      </c>
    </row>
    <row r="734" spans="1:24" s="65" customFormat="1" ht="12.75" customHeight="1">
      <c r="A734" s="109" t="s">
        <v>1917</v>
      </c>
      <c r="B734" s="47" t="s">
        <v>1925</v>
      </c>
      <c r="C734" s="122">
        <v>0</v>
      </c>
      <c r="D734" s="122">
        <v>0</v>
      </c>
      <c r="E734" s="122">
        <v>0</v>
      </c>
      <c r="F734" s="122">
        <v>0</v>
      </c>
      <c r="G734" s="122">
        <v>0</v>
      </c>
      <c r="H734" s="122">
        <v>0</v>
      </c>
      <c r="I734" s="122">
        <v>0</v>
      </c>
      <c r="J734" s="120">
        <f t="shared" si="192"/>
        <v>0</v>
      </c>
      <c r="K734" s="122">
        <v>0</v>
      </c>
      <c r="L734" s="122">
        <v>0</v>
      </c>
      <c r="M734" s="122">
        <v>5340.64</v>
      </c>
      <c r="N734" s="122">
        <v>0</v>
      </c>
      <c r="O734" s="122">
        <v>0</v>
      </c>
      <c r="P734" s="122">
        <v>0</v>
      </c>
      <c r="Q734" s="120">
        <f t="shared" si="193"/>
        <v>5340.64</v>
      </c>
      <c r="R734" s="138">
        <f t="shared" si="194"/>
        <v>0</v>
      </c>
      <c r="S734" s="120">
        <f t="shared" si="195"/>
        <v>5340.64</v>
      </c>
      <c r="T734" s="120">
        <f t="shared" si="196"/>
        <v>0</v>
      </c>
      <c r="U734" s="120">
        <f t="shared" si="197"/>
        <v>0</v>
      </c>
      <c r="V734" s="120">
        <f t="shared" si="198"/>
        <v>5340.64</v>
      </c>
      <c r="W734" s="120">
        <f t="shared" si="199"/>
        <v>5340.64</v>
      </c>
      <c r="X734" s="120">
        <f t="shared" si="200"/>
        <v>0</v>
      </c>
    </row>
    <row r="735" spans="1:24" s="65" customFormat="1" ht="12.75" customHeight="1">
      <c r="A735" s="109" t="s">
        <v>2842</v>
      </c>
      <c r="B735" s="47" t="s">
        <v>2856</v>
      </c>
      <c r="C735" s="122">
        <v>0</v>
      </c>
      <c r="D735" s="122">
        <v>0</v>
      </c>
      <c r="E735" s="122">
        <v>0</v>
      </c>
      <c r="F735" s="122">
        <v>0</v>
      </c>
      <c r="G735" s="122">
        <v>0</v>
      </c>
      <c r="H735" s="122">
        <v>0</v>
      </c>
      <c r="I735" s="122">
        <v>0</v>
      </c>
      <c r="J735" s="120">
        <f t="shared" si="192"/>
        <v>0</v>
      </c>
      <c r="K735" s="122">
        <v>0</v>
      </c>
      <c r="L735" s="122">
        <v>0</v>
      </c>
      <c r="M735" s="122">
        <v>0</v>
      </c>
      <c r="N735" s="122">
        <v>5100</v>
      </c>
      <c r="O735" s="122">
        <v>0</v>
      </c>
      <c r="P735" s="122">
        <v>0</v>
      </c>
      <c r="Q735" s="120">
        <f t="shared" si="193"/>
        <v>5100</v>
      </c>
      <c r="R735" s="138">
        <f t="shared" si="194"/>
        <v>0</v>
      </c>
      <c r="S735" s="120">
        <f t="shared" si="195"/>
        <v>5100</v>
      </c>
      <c r="T735" s="120">
        <f t="shared" si="196"/>
        <v>0</v>
      </c>
      <c r="U735" s="120">
        <f t="shared" si="197"/>
        <v>0</v>
      </c>
      <c r="V735" s="120">
        <f t="shared" si="198"/>
        <v>5100</v>
      </c>
      <c r="W735" s="120">
        <f t="shared" si="199"/>
        <v>5100</v>
      </c>
      <c r="X735" s="120">
        <f t="shared" si="200"/>
        <v>0</v>
      </c>
    </row>
    <row r="736" spans="1:24" s="65" customFormat="1" ht="12.75" customHeight="1">
      <c r="A736" s="109" t="s">
        <v>2975</v>
      </c>
      <c r="B736" s="47" t="s">
        <v>2976</v>
      </c>
      <c r="C736" s="122">
        <v>0</v>
      </c>
      <c r="D736" s="122">
        <v>0</v>
      </c>
      <c r="E736" s="122">
        <v>0</v>
      </c>
      <c r="F736" s="122">
        <v>0</v>
      </c>
      <c r="G736" s="122">
        <v>0</v>
      </c>
      <c r="H736" s="122">
        <v>0</v>
      </c>
      <c r="I736" s="122">
        <v>0</v>
      </c>
      <c r="J736" s="120">
        <f t="shared" si="192"/>
        <v>0</v>
      </c>
      <c r="K736" s="122">
        <v>0</v>
      </c>
      <c r="L736" s="122">
        <v>0</v>
      </c>
      <c r="M736" s="122">
        <v>0</v>
      </c>
      <c r="N736" s="122">
        <v>0</v>
      </c>
      <c r="O736" s="122">
        <v>0</v>
      </c>
      <c r="P736" s="122">
        <v>46831.94</v>
      </c>
      <c r="Q736" s="120">
        <f t="shared" si="193"/>
        <v>46831.94</v>
      </c>
      <c r="R736" s="138">
        <f t="shared" si="194"/>
        <v>0</v>
      </c>
      <c r="S736" s="120">
        <f t="shared" si="195"/>
        <v>0</v>
      </c>
      <c r="T736" s="120">
        <f t="shared" si="196"/>
        <v>46831.94</v>
      </c>
      <c r="U736" s="120">
        <f t="shared" si="197"/>
        <v>0</v>
      </c>
      <c r="V736" s="120">
        <f t="shared" si="198"/>
        <v>46831.94</v>
      </c>
      <c r="W736" s="120">
        <f t="shared" si="199"/>
        <v>46831.94</v>
      </c>
      <c r="X736" s="120">
        <f t="shared" si="200"/>
        <v>46831.94</v>
      </c>
    </row>
    <row r="737" spans="1:24" s="65" customFormat="1" ht="12.75" customHeight="1">
      <c r="A737" s="109" t="s">
        <v>3328</v>
      </c>
      <c r="B737" s="47" t="s">
        <v>3329</v>
      </c>
      <c r="C737" s="122">
        <v>0</v>
      </c>
      <c r="D737" s="122">
        <v>0</v>
      </c>
      <c r="E737" s="122">
        <v>0</v>
      </c>
      <c r="F737" s="122">
        <v>0</v>
      </c>
      <c r="G737" s="122">
        <v>0</v>
      </c>
      <c r="H737" s="122">
        <v>0</v>
      </c>
      <c r="I737" s="122">
        <v>0</v>
      </c>
      <c r="J737" s="120">
        <f t="shared" si="192"/>
        <v>0</v>
      </c>
      <c r="K737" s="122">
        <v>0</v>
      </c>
      <c r="L737" s="122">
        <v>0</v>
      </c>
      <c r="M737" s="122">
        <v>0</v>
      </c>
      <c r="N737" s="122">
        <v>0</v>
      </c>
      <c r="O737" s="122">
        <v>0</v>
      </c>
      <c r="P737" s="122">
        <v>0</v>
      </c>
      <c r="Q737" s="120">
        <f t="shared" si="193"/>
        <v>0</v>
      </c>
      <c r="R737" s="138">
        <f t="shared" si="194"/>
        <v>0</v>
      </c>
      <c r="S737" s="120">
        <f t="shared" si="195"/>
        <v>249899.55</v>
      </c>
      <c r="T737" s="120">
        <f t="shared" si="196"/>
        <v>0</v>
      </c>
      <c r="U737" s="120">
        <f t="shared" si="197"/>
        <v>249899.55</v>
      </c>
      <c r="V737" s="120">
        <f t="shared" si="198"/>
        <v>0</v>
      </c>
      <c r="W737" s="120">
        <f t="shared" si="199"/>
        <v>0</v>
      </c>
      <c r="X737" s="120">
        <f t="shared" si="200"/>
        <v>-249899.55</v>
      </c>
    </row>
    <row r="738" spans="1:24" s="65" customFormat="1" ht="12.75" customHeight="1">
      <c r="A738" s="109" t="s">
        <v>4104</v>
      </c>
      <c r="B738" s="47" t="s">
        <v>4121</v>
      </c>
      <c r="C738" s="122">
        <v>0</v>
      </c>
      <c r="D738" s="122">
        <v>0</v>
      </c>
      <c r="E738" s="122">
        <v>0</v>
      </c>
      <c r="F738" s="122">
        <v>0</v>
      </c>
      <c r="G738" s="122">
        <v>0</v>
      </c>
      <c r="H738" s="122">
        <v>0</v>
      </c>
      <c r="I738" s="122">
        <v>0</v>
      </c>
      <c r="J738" s="120">
        <f t="shared" si="192"/>
        <v>0</v>
      </c>
      <c r="K738" s="122">
        <v>0</v>
      </c>
      <c r="L738" s="122">
        <v>0</v>
      </c>
      <c r="M738" s="122">
        <v>0</v>
      </c>
      <c r="N738" s="122">
        <v>0</v>
      </c>
      <c r="O738" s="122">
        <v>0</v>
      </c>
      <c r="P738" s="122">
        <v>0</v>
      </c>
      <c r="Q738" s="120">
        <f t="shared" si="193"/>
        <v>0</v>
      </c>
      <c r="R738" s="138">
        <f t="shared" si="194"/>
        <v>0</v>
      </c>
      <c r="S738" s="120">
        <f t="shared" si="195"/>
        <v>189721.60000000001</v>
      </c>
      <c r="T738" s="120">
        <f t="shared" si="196"/>
        <v>0</v>
      </c>
      <c r="U738" s="120">
        <f t="shared" si="197"/>
        <v>189721.60000000001</v>
      </c>
      <c r="V738" s="120">
        <f t="shared" si="198"/>
        <v>0</v>
      </c>
      <c r="W738" s="120">
        <f t="shared" si="199"/>
        <v>0</v>
      </c>
      <c r="X738" s="120">
        <f t="shared" si="200"/>
        <v>-189721.60000000001</v>
      </c>
    </row>
    <row r="739" spans="1:24" s="65" customFormat="1" ht="12.75" customHeight="1">
      <c r="A739" s="109" t="s">
        <v>4221</v>
      </c>
      <c r="B739" s="47" t="s">
        <v>4222</v>
      </c>
      <c r="C739" s="122">
        <v>0</v>
      </c>
      <c r="D739" s="122">
        <v>0</v>
      </c>
      <c r="E739" s="122">
        <v>0</v>
      </c>
      <c r="F739" s="122">
        <v>0</v>
      </c>
      <c r="G739" s="122">
        <v>0</v>
      </c>
      <c r="H739" s="122">
        <v>0</v>
      </c>
      <c r="I739" s="122">
        <v>0</v>
      </c>
      <c r="J739" s="120">
        <f t="shared" si="192"/>
        <v>0</v>
      </c>
      <c r="K739" s="122">
        <v>0</v>
      </c>
      <c r="L739" s="122">
        <v>0</v>
      </c>
      <c r="M739" s="122">
        <v>0</v>
      </c>
      <c r="N739" s="122">
        <v>0</v>
      </c>
      <c r="O739" s="122">
        <v>7946</v>
      </c>
      <c r="P739" s="122">
        <v>0</v>
      </c>
      <c r="Q739" s="120">
        <f t="shared" si="193"/>
        <v>7946</v>
      </c>
      <c r="R739" s="138">
        <f t="shared" si="194"/>
        <v>0</v>
      </c>
      <c r="S739" s="120">
        <f t="shared" si="195"/>
        <v>45530</v>
      </c>
      <c r="T739" s="120">
        <f t="shared" si="196"/>
        <v>285210.36</v>
      </c>
      <c r="U739" s="120">
        <f t="shared" si="197"/>
        <v>322794.36</v>
      </c>
      <c r="V739" s="120">
        <f t="shared" si="198"/>
        <v>7946</v>
      </c>
      <c r="W739" s="120">
        <f t="shared" si="199"/>
        <v>7946</v>
      </c>
      <c r="X739" s="120">
        <f t="shared" si="200"/>
        <v>-37584</v>
      </c>
    </row>
    <row r="740" spans="1:24" s="65" customFormat="1" ht="12.75" customHeight="1">
      <c r="A740" s="109" t="s">
        <v>4105</v>
      </c>
      <c r="B740" s="47" t="s">
        <v>4122</v>
      </c>
      <c r="C740" s="122">
        <v>0</v>
      </c>
      <c r="D740" s="122">
        <v>0</v>
      </c>
      <c r="E740" s="122">
        <v>0</v>
      </c>
      <c r="F740" s="122">
        <v>0</v>
      </c>
      <c r="G740" s="122">
        <v>0</v>
      </c>
      <c r="H740" s="122">
        <v>0</v>
      </c>
      <c r="I740" s="122">
        <v>0</v>
      </c>
      <c r="J740" s="120">
        <f t="shared" si="192"/>
        <v>0</v>
      </c>
      <c r="K740" s="122">
        <v>0</v>
      </c>
      <c r="L740" s="122">
        <v>0</v>
      </c>
      <c r="M740" s="122">
        <v>0</v>
      </c>
      <c r="N740" s="122">
        <v>0</v>
      </c>
      <c r="O740" s="122">
        <v>13224</v>
      </c>
      <c r="P740" s="122">
        <v>0</v>
      </c>
      <c r="Q740" s="120">
        <f t="shared" si="193"/>
        <v>13224</v>
      </c>
      <c r="R740" s="138">
        <f t="shared" si="194"/>
        <v>0</v>
      </c>
      <c r="S740" s="120">
        <f t="shared" si="195"/>
        <v>13224</v>
      </c>
      <c r="T740" s="120">
        <f t="shared" si="196"/>
        <v>0</v>
      </c>
      <c r="U740" s="120">
        <f t="shared" si="197"/>
        <v>0</v>
      </c>
      <c r="V740" s="120">
        <f t="shared" si="198"/>
        <v>13224</v>
      </c>
      <c r="W740" s="120">
        <f t="shared" si="199"/>
        <v>13224</v>
      </c>
      <c r="X740" s="120">
        <f t="shared" si="200"/>
        <v>0</v>
      </c>
    </row>
    <row r="741" spans="1:24" s="65" customFormat="1" ht="12.75" customHeight="1">
      <c r="A741" s="109" t="s">
        <v>4107</v>
      </c>
      <c r="B741" s="47" t="s">
        <v>3123</v>
      </c>
      <c r="C741" s="122">
        <v>0</v>
      </c>
      <c r="D741" s="122">
        <v>0</v>
      </c>
      <c r="E741" s="122">
        <v>0</v>
      </c>
      <c r="F741" s="122">
        <v>0</v>
      </c>
      <c r="G741" s="122">
        <v>0</v>
      </c>
      <c r="H741" s="122">
        <v>0</v>
      </c>
      <c r="I741" s="122">
        <v>0</v>
      </c>
      <c r="J741" s="120">
        <f t="shared" si="192"/>
        <v>0</v>
      </c>
      <c r="K741" s="122">
        <v>0</v>
      </c>
      <c r="L741" s="122">
        <v>0</v>
      </c>
      <c r="M741" s="122">
        <v>0</v>
      </c>
      <c r="N741" s="122">
        <v>0</v>
      </c>
      <c r="O741" s="122">
        <v>0</v>
      </c>
      <c r="P741" s="122">
        <v>0</v>
      </c>
      <c r="Q741" s="120">
        <f t="shared" si="193"/>
        <v>0</v>
      </c>
      <c r="R741" s="138">
        <f t="shared" si="194"/>
        <v>0</v>
      </c>
      <c r="S741" s="120">
        <f t="shared" si="195"/>
        <v>27283482.899999999</v>
      </c>
      <c r="T741" s="120">
        <f t="shared" si="196"/>
        <v>-4588854.9000000004</v>
      </c>
      <c r="U741" s="120">
        <f t="shared" si="197"/>
        <v>22694628</v>
      </c>
      <c r="V741" s="120">
        <f t="shared" si="198"/>
        <v>0</v>
      </c>
      <c r="W741" s="120">
        <f t="shared" si="199"/>
        <v>0</v>
      </c>
      <c r="X741" s="120">
        <f t="shared" si="200"/>
        <v>-27283482.899999999</v>
      </c>
    </row>
    <row r="742" spans="1:24" s="65" customFormat="1" ht="12.75" customHeight="1">
      <c r="A742" s="109" t="s">
        <v>4378</v>
      </c>
      <c r="B742" s="97" t="s">
        <v>4379</v>
      </c>
      <c r="C742" s="122">
        <v>0</v>
      </c>
      <c r="D742" s="122">
        <v>0</v>
      </c>
      <c r="E742" s="122">
        <v>0</v>
      </c>
      <c r="F742" s="122">
        <v>0</v>
      </c>
      <c r="G742" s="122">
        <v>0</v>
      </c>
      <c r="H742" s="122">
        <v>0</v>
      </c>
      <c r="I742" s="122">
        <v>0</v>
      </c>
      <c r="J742" s="120">
        <f t="shared" si="192"/>
        <v>0</v>
      </c>
      <c r="K742" s="122">
        <v>0</v>
      </c>
      <c r="L742" s="122">
        <v>0</v>
      </c>
      <c r="M742" s="122">
        <v>0</v>
      </c>
      <c r="N742" s="122">
        <v>0</v>
      </c>
      <c r="O742" s="122">
        <v>0</v>
      </c>
      <c r="P742" s="122">
        <v>68997.960000000006</v>
      </c>
      <c r="Q742" s="120">
        <f t="shared" si="193"/>
        <v>68997.960000000006</v>
      </c>
      <c r="R742" s="138">
        <f t="shared" si="194"/>
        <v>0</v>
      </c>
      <c r="S742" s="120">
        <f t="shared" si="195"/>
        <v>0</v>
      </c>
      <c r="T742" s="120">
        <f t="shared" si="196"/>
        <v>209989.27</v>
      </c>
      <c r="U742" s="120">
        <f t="shared" si="197"/>
        <v>140991.31</v>
      </c>
      <c r="V742" s="120">
        <f t="shared" si="198"/>
        <v>68997.960000000006</v>
      </c>
      <c r="W742" s="120">
        <f t="shared" si="199"/>
        <v>68997.960000000006</v>
      </c>
      <c r="X742" s="120">
        <f t="shared" si="200"/>
        <v>68997.960000000006</v>
      </c>
    </row>
    <row r="743" spans="1:24" s="65" customFormat="1" ht="12.75" customHeight="1">
      <c r="A743" s="109" t="s">
        <v>4304</v>
      </c>
      <c r="B743" s="47" t="s">
        <v>4335</v>
      </c>
      <c r="C743" s="122">
        <v>0</v>
      </c>
      <c r="D743" s="122">
        <v>0</v>
      </c>
      <c r="E743" s="122">
        <v>0</v>
      </c>
      <c r="F743" s="122">
        <v>0</v>
      </c>
      <c r="G743" s="122">
        <v>0</v>
      </c>
      <c r="H743" s="122">
        <v>0</v>
      </c>
      <c r="I743" s="122">
        <v>0</v>
      </c>
      <c r="J743" s="120">
        <f t="shared" si="192"/>
        <v>0</v>
      </c>
      <c r="K743" s="122">
        <v>0</v>
      </c>
      <c r="L743" s="122">
        <v>0</v>
      </c>
      <c r="M743" s="122">
        <v>0</v>
      </c>
      <c r="N743" s="122">
        <v>0</v>
      </c>
      <c r="O743" s="122">
        <v>0</v>
      </c>
      <c r="P743" s="122">
        <v>143325</v>
      </c>
      <c r="Q743" s="120">
        <f t="shared" si="193"/>
        <v>143325</v>
      </c>
      <c r="R743" s="138">
        <f t="shared" si="194"/>
        <v>0</v>
      </c>
      <c r="S743" s="120">
        <f t="shared" si="195"/>
        <v>95142.82</v>
      </c>
      <c r="T743" s="120">
        <f t="shared" si="196"/>
        <v>143325</v>
      </c>
      <c r="U743" s="120">
        <f t="shared" si="197"/>
        <v>95142.82</v>
      </c>
      <c r="V743" s="120">
        <f t="shared" si="198"/>
        <v>143325</v>
      </c>
      <c r="W743" s="120">
        <f t="shared" si="199"/>
        <v>143325</v>
      </c>
      <c r="X743" s="120">
        <f t="shared" si="200"/>
        <v>48182.18</v>
      </c>
    </row>
    <row r="744" spans="1:24" s="65" customFormat="1" ht="12.75" customHeight="1">
      <c r="A744" s="109" t="s">
        <v>4473</v>
      </c>
      <c r="B744" s="97" t="s">
        <v>4474</v>
      </c>
      <c r="C744" s="122">
        <v>0</v>
      </c>
      <c r="D744" s="122">
        <v>0</v>
      </c>
      <c r="E744" s="122">
        <v>0</v>
      </c>
      <c r="F744" s="122">
        <v>0</v>
      </c>
      <c r="G744" s="122">
        <v>0</v>
      </c>
      <c r="H744" s="122">
        <v>0</v>
      </c>
      <c r="I744" s="122">
        <v>0</v>
      </c>
      <c r="J744" s="120">
        <f t="shared" si="192"/>
        <v>0</v>
      </c>
      <c r="K744" s="122">
        <v>0</v>
      </c>
      <c r="L744" s="122">
        <v>0</v>
      </c>
      <c r="M744" s="122">
        <v>0</v>
      </c>
      <c r="N744" s="122">
        <v>0</v>
      </c>
      <c r="O744" s="122">
        <v>0</v>
      </c>
      <c r="P744" s="122">
        <v>417600</v>
      </c>
      <c r="Q744" s="120">
        <f t="shared" si="193"/>
        <v>417600</v>
      </c>
      <c r="R744" s="138">
        <f t="shared" si="194"/>
        <v>0</v>
      </c>
      <c r="S744" s="120">
        <f t="shared" si="195"/>
        <v>141600</v>
      </c>
      <c r="T744" s="120">
        <f t="shared" si="196"/>
        <v>417600</v>
      </c>
      <c r="U744" s="120">
        <f t="shared" si="197"/>
        <v>141600</v>
      </c>
      <c r="V744" s="120">
        <f t="shared" si="198"/>
        <v>417600</v>
      </c>
      <c r="W744" s="120">
        <f t="shared" si="199"/>
        <v>417600</v>
      </c>
      <c r="X744" s="120">
        <f t="shared" si="200"/>
        <v>276000</v>
      </c>
    </row>
    <row r="745" spans="1:24" s="65" customFormat="1" ht="12.75" customHeight="1">
      <c r="A745" s="109" t="s">
        <v>4380</v>
      </c>
      <c r="B745" s="97" t="s">
        <v>4444</v>
      </c>
      <c r="C745" s="122">
        <v>0</v>
      </c>
      <c r="D745" s="122">
        <v>0</v>
      </c>
      <c r="E745" s="122">
        <v>0</v>
      </c>
      <c r="F745" s="122">
        <v>0</v>
      </c>
      <c r="G745" s="122">
        <v>0</v>
      </c>
      <c r="H745" s="122">
        <v>0</v>
      </c>
      <c r="I745" s="122">
        <v>0</v>
      </c>
      <c r="J745" s="120">
        <f t="shared" si="192"/>
        <v>0</v>
      </c>
      <c r="K745" s="122">
        <v>0</v>
      </c>
      <c r="L745" s="122">
        <v>0</v>
      </c>
      <c r="M745" s="122">
        <v>0</v>
      </c>
      <c r="N745" s="122">
        <v>0</v>
      </c>
      <c r="O745" s="122">
        <v>26466.79</v>
      </c>
      <c r="P745" s="122">
        <v>0</v>
      </c>
      <c r="Q745" s="120">
        <f t="shared" si="193"/>
        <v>26466.79</v>
      </c>
      <c r="R745" s="138">
        <f t="shared" si="194"/>
        <v>0</v>
      </c>
      <c r="S745" s="120">
        <f t="shared" si="195"/>
        <v>26466.79</v>
      </c>
      <c r="T745" s="120">
        <f t="shared" si="196"/>
        <v>0</v>
      </c>
      <c r="U745" s="120">
        <f t="shared" si="197"/>
        <v>0</v>
      </c>
      <c r="V745" s="120">
        <f t="shared" si="198"/>
        <v>26466.79</v>
      </c>
      <c r="W745" s="120">
        <f t="shared" si="199"/>
        <v>26466.79</v>
      </c>
      <c r="X745" s="120">
        <f t="shared" si="200"/>
        <v>0</v>
      </c>
    </row>
    <row r="746" spans="1:24" s="65" customFormat="1" ht="12.75" customHeight="1">
      <c r="A746" s="109" t="s">
        <v>4644</v>
      </c>
      <c r="B746" s="47" t="s">
        <v>4645</v>
      </c>
      <c r="C746" s="122">
        <v>0</v>
      </c>
      <c r="D746" s="122">
        <v>0</v>
      </c>
      <c r="E746" s="122">
        <v>0</v>
      </c>
      <c r="F746" s="122">
        <v>0</v>
      </c>
      <c r="G746" s="122">
        <v>0</v>
      </c>
      <c r="H746" s="122">
        <v>0</v>
      </c>
      <c r="I746" s="122">
        <v>0</v>
      </c>
      <c r="J746" s="120">
        <f t="shared" si="192"/>
        <v>0</v>
      </c>
      <c r="K746" s="122">
        <v>0</v>
      </c>
      <c r="L746" s="122">
        <v>0</v>
      </c>
      <c r="M746" s="122">
        <v>0</v>
      </c>
      <c r="N746" s="122">
        <v>0</v>
      </c>
      <c r="O746" s="122">
        <v>0</v>
      </c>
      <c r="P746" s="122">
        <v>0</v>
      </c>
      <c r="Q746" s="120">
        <f t="shared" si="193"/>
        <v>0</v>
      </c>
      <c r="R746" s="138">
        <f t="shared" si="194"/>
        <v>0</v>
      </c>
      <c r="S746" s="120">
        <f t="shared" si="195"/>
        <v>99996.64</v>
      </c>
      <c r="T746" s="120">
        <f t="shared" si="196"/>
        <v>295666.59999999998</v>
      </c>
      <c r="U746" s="120">
        <f t="shared" si="197"/>
        <v>395663.24</v>
      </c>
      <c r="V746" s="120">
        <f t="shared" si="198"/>
        <v>0</v>
      </c>
      <c r="W746" s="120">
        <f t="shared" si="199"/>
        <v>0</v>
      </c>
      <c r="X746" s="120">
        <f t="shared" si="200"/>
        <v>-99996.64</v>
      </c>
    </row>
    <row r="747" spans="1:24" s="65" customFormat="1" ht="12.75" customHeight="1">
      <c r="A747" s="109" t="s">
        <v>4646</v>
      </c>
      <c r="B747" s="47" t="s">
        <v>4647</v>
      </c>
      <c r="C747" s="122">
        <v>0</v>
      </c>
      <c r="D747" s="122">
        <v>0</v>
      </c>
      <c r="E747" s="122">
        <v>0</v>
      </c>
      <c r="F747" s="122">
        <v>0</v>
      </c>
      <c r="G747" s="122">
        <v>0</v>
      </c>
      <c r="H747" s="122">
        <v>0</v>
      </c>
      <c r="I747" s="122">
        <v>0</v>
      </c>
      <c r="J747" s="120">
        <f t="shared" si="192"/>
        <v>0</v>
      </c>
      <c r="K747" s="122">
        <v>0</v>
      </c>
      <c r="L747" s="122">
        <v>0</v>
      </c>
      <c r="M747" s="122">
        <v>0</v>
      </c>
      <c r="N747" s="122">
        <v>0</v>
      </c>
      <c r="O747" s="122">
        <v>3062400</v>
      </c>
      <c r="P747" s="122">
        <v>0</v>
      </c>
      <c r="Q747" s="120">
        <f t="shared" si="193"/>
        <v>3062400</v>
      </c>
      <c r="R747" s="138">
        <f t="shared" si="194"/>
        <v>0</v>
      </c>
      <c r="S747" s="120">
        <f t="shared" si="195"/>
        <v>3062400</v>
      </c>
      <c r="T747" s="120">
        <f t="shared" si="196"/>
        <v>0</v>
      </c>
      <c r="U747" s="120">
        <f t="shared" si="197"/>
        <v>0</v>
      </c>
      <c r="V747" s="120">
        <f t="shared" si="198"/>
        <v>3062400</v>
      </c>
      <c r="W747" s="120">
        <f t="shared" si="199"/>
        <v>3062400</v>
      </c>
      <c r="X747" s="120">
        <f t="shared" si="200"/>
        <v>0</v>
      </c>
    </row>
    <row r="748" spans="1:24" s="65" customFormat="1" ht="12.75" customHeight="1">
      <c r="A748" s="109" t="s">
        <v>4648</v>
      </c>
      <c r="B748" s="47" t="s">
        <v>4649</v>
      </c>
      <c r="C748" s="122">
        <v>0</v>
      </c>
      <c r="D748" s="122">
        <v>0</v>
      </c>
      <c r="E748" s="122">
        <v>0</v>
      </c>
      <c r="F748" s="122">
        <v>0</v>
      </c>
      <c r="G748" s="122">
        <v>0</v>
      </c>
      <c r="H748" s="122">
        <v>0</v>
      </c>
      <c r="I748" s="122">
        <v>0</v>
      </c>
      <c r="J748" s="120">
        <f t="shared" si="192"/>
        <v>0</v>
      </c>
      <c r="K748" s="122">
        <v>0</v>
      </c>
      <c r="L748" s="122">
        <v>0</v>
      </c>
      <c r="M748" s="122">
        <v>0</v>
      </c>
      <c r="N748" s="122">
        <v>0</v>
      </c>
      <c r="O748" s="122">
        <v>1137690.29</v>
      </c>
      <c r="P748" s="122">
        <v>4175324.0199999996</v>
      </c>
      <c r="Q748" s="120">
        <f t="shared" si="193"/>
        <v>5313014.3099999996</v>
      </c>
      <c r="R748" s="138">
        <f t="shared" si="194"/>
        <v>0</v>
      </c>
      <c r="S748" s="120">
        <f t="shared" si="195"/>
        <v>2792300.96</v>
      </c>
      <c r="T748" s="120">
        <f t="shared" si="196"/>
        <v>4175324.02</v>
      </c>
      <c r="U748" s="120">
        <f t="shared" si="197"/>
        <v>1654610.67</v>
      </c>
      <c r="V748" s="120">
        <f t="shared" si="198"/>
        <v>5313014.3099999996</v>
      </c>
      <c r="W748" s="120">
        <f t="shared" si="199"/>
        <v>5313014.3099999996</v>
      </c>
      <c r="X748" s="120">
        <f t="shared" si="200"/>
        <v>2520713.35</v>
      </c>
    </row>
    <row r="749" spans="1:24" s="65" customFormat="1" ht="12.75" customHeight="1">
      <c r="A749" s="109" t="s">
        <v>6395</v>
      </c>
      <c r="B749" s="47" t="s">
        <v>6396</v>
      </c>
      <c r="C749" s="122">
        <v>0</v>
      </c>
      <c r="D749" s="122">
        <v>0</v>
      </c>
      <c r="E749" s="122">
        <v>0</v>
      </c>
      <c r="F749" s="122">
        <v>0</v>
      </c>
      <c r="G749" s="122">
        <v>0</v>
      </c>
      <c r="H749" s="122">
        <v>0</v>
      </c>
      <c r="I749" s="122">
        <v>0</v>
      </c>
      <c r="J749" s="120">
        <f t="shared" si="192"/>
        <v>0</v>
      </c>
      <c r="K749" s="122">
        <v>0</v>
      </c>
      <c r="L749" s="122">
        <v>0</v>
      </c>
      <c r="M749" s="122">
        <v>0</v>
      </c>
      <c r="N749" s="122">
        <v>0</v>
      </c>
      <c r="O749" s="122">
        <v>0</v>
      </c>
      <c r="P749" s="122">
        <v>0</v>
      </c>
      <c r="Q749" s="120">
        <f t="shared" si="193"/>
        <v>0</v>
      </c>
      <c r="R749" s="138">
        <f t="shared" si="194"/>
        <v>0</v>
      </c>
      <c r="S749" s="120">
        <f t="shared" si="195"/>
        <v>0</v>
      </c>
      <c r="T749" s="120">
        <f t="shared" si="196"/>
        <v>3400000</v>
      </c>
      <c r="U749" s="120">
        <f t="shared" si="197"/>
        <v>3400000</v>
      </c>
      <c r="V749" s="120">
        <f t="shared" si="198"/>
        <v>0</v>
      </c>
      <c r="W749" s="120">
        <f t="shared" si="199"/>
        <v>0</v>
      </c>
      <c r="X749" s="120">
        <f t="shared" si="200"/>
        <v>0</v>
      </c>
    </row>
    <row r="750" spans="1:24" s="65" customFormat="1" ht="12.75" customHeight="1">
      <c r="A750" s="109" t="s">
        <v>4650</v>
      </c>
      <c r="B750" s="47" t="s">
        <v>4651</v>
      </c>
      <c r="C750" s="122">
        <v>0</v>
      </c>
      <c r="D750" s="122">
        <v>0</v>
      </c>
      <c r="E750" s="122">
        <v>0</v>
      </c>
      <c r="F750" s="122">
        <v>0</v>
      </c>
      <c r="G750" s="122">
        <v>0</v>
      </c>
      <c r="H750" s="122">
        <v>0</v>
      </c>
      <c r="I750" s="122">
        <v>0</v>
      </c>
      <c r="J750" s="120">
        <f t="shared" si="192"/>
        <v>0</v>
      </c>
      <c r="K750" s="122">
        <v>0</v>
      </c>
      <c r="L750" s="122">
        <v>0</v>
      </c>
      <c r="M750" s="122">
        <v>0</v>
      </c>
      <c r="N750" s="122">
        <v>0</v>
      </c>
      <c r="O750" s="122">
        <v>0</v>
      </c>
      <c r="P750" s="122">
        <v>0</v>
      </c>
      <c r="Q750" s="120">
        <f t="shared" si="193"/>
        <v>0</v>
      </c>
      <c r="R750" s="138">
        <f t="shared" si="194"/>
        <v>0</v>
      </c>
      <c r="S750" s="120">
        <f t="shared" si="195"/>
        <v>11368</v>
      </c>
      <c r="T750" s="120">
        <f t="shared" si="196"/>
        <v>0</v>
      </c>
      <c r="U750" s="120">
        <f t="shared" si="197"/>
        <v>11368</v>
      </c>
      <c r="V750" s="120">
        <f t="shared" si="198"/>
        <v>0</v>
      </c>
      <c r="W750" s="120">
        <f t="shared" si="199"/>
        <v>0</v>
      </c>
      <c r="X750" s="120">
        <f t="shared" si="200"/>
        <v>-11368</v>
      </c>
    </row>
    <row r="751" spans="1:24" s="65" customFormat="1" ht="12.75" customHeight="1">
      <c r="A751" s="109" t="s">
        <v>5226</v>
      </c>
      <c r="B751" s="47" t="s">
        <v>5227</v>
      </c>
      <c r="C751" s="122">
        <v>0</v>
      </c>
      <c r="D751" s="122">
        <v>0</v>
      </c>
      <c r="E751" s="122">
        <v>0</v>
      </c>
      <c r="F751" s="122">
        <v>0</v>
      </c>
      <c r="G751" s="122">
        <v>0</v>
      </c>
      <c r="H751" s="122">
        <v>0</v>
      </c>
      <c r="I751" s="122">
        <v>0</v>
      </c>
      <c r="J751" s="120">
        <f t="shared" si="192"/>
        <v>0</v>
      </c>
      <c r="K751" s="122">
        <v>0</v>
      </c>
      <c r="L751" s="122">
        <v>0</v>
      </c>
      <c r="M751" s="122">
        <v>0</v>
      </c>
      <c r="N751" s="122">
        <v>0</v>
      </c>
      <c r="O751" s="122">
        <v>0</v>
      </c>
      <c r="P751" s="122">
        <v>279319.96000000002</v>
      </c>
      <c r="Q751" s="120">
        <f t="shared" si="193"/>
        <v>279319.96000000002</v>
      </c>
      <c r="R751" s="138">
        <f t="shared" si="194"/>
        <v>0</v>
      </c>
      <c r="S751" s="120">
        <f t="shared" si="195"/>
        <v>0</v>
      </c>
      <c r="T751" s="120">
        <f t="shared" si="196"/>
        <v>3920800</v>
      </c>
      <c r="U751" s="120">
        <f t="shared" si="197"/>
        <v>3641480.04</v>
      </c>
      <c r="V751" s="120">
        <f t="shared" si="198"/>
        <v>279319.96000000002</v>
      </c>
      <c r="W751" s="120">
        <f t="shared" si="199"/>
        <v>279319.96000000002</v>
      </c>
      <c r="X751" s="120">
        <f t="shared" si="200"/>
        <v>279319.96000000002</v>
      </c>
    </row>
    <row r="752" spans="1:24" s="65" customFormat="1" ht="12.75" customHeight="1">
      <c r="A752" s="109" t="s">
        <v>4652</v>
      </c>
      <c r="B752" s="47" t="s">
        <v>4653</v>
      </c>
      <c r="C752" s="122">
        <v>0</v>
      </c>
      <c r="D752" s="122">
        <v>0</v>
      </c>
      <c r="E752" s="122">
        <v>0</v>
      </c>
      <c r="F752" s="122">
        <v>0</v>
      </c>
      <c r="G752" s="122">
        <v>0</v>
      </c>
      <c r="H752" s="122">
        <v>0</v>
      </c>
      <c r="I752" s="122">
        <v>0</v>
      </c>
      <c r="J752" s="120">
        <f t="shared" si="192"/>
        <v>0</v>
      </c>
      <c r="K752" s="122">
        <v>0</v>
      </c>
      <c r="L752" s="122">
        <v>0</v>
      </c>
      <c r="M752" s="122">
        <v>0</v>
      </c>
      <c r="N752" s="122">
        <v>0</v>
      </c>
      <c r="O752" s="122">
        <v>0</v>
      </c>
      <c r="P752" s="122">
        <v>0</v>
      </c>
      <c r="Q752" s="120">
        <f t="shared" si="193"/>
        <v>0</v>
      </c>
      <c r="R752" s="138">
        <f t="shared" si="194"/>
        <v>0</v>
      </c>
      <c r="S752" s="120">
        <f t="shared" si="195"/>
        <v>1243039.76</v>
      </c>
      <c r="T752" s="120">
        <f t="shared" si="196"/>
        <v>0</v>
      </c>
      <c r="U752" s="120">
        <f t="shared" si="197"/>
        <v>1243039.76</v>
      </c>
      <c r="V752" s="120">
        <f t="shared" si="198"/>
        <v>0</v>
      </c>
      <c r="W752" s="120">
        <f t="shared" si="199"/>
        <v>0</v>
      </c>
      <c r="X752" s="120">
        <f t="shared" si="200"/>
        <v>-1243039.76</v>
      </c>
    </row>
    <row r="753" spans="1:24" s="65" customFormat="1" ht="12.75" customHeight="1">
      <c r="A753" s="109" t="s">
        <v>4885</v>
      </c>
      <c r="B753" s="47" t="s">
        <v>4886</v>
      </c>
      <c r="C753" s="122">
        <v>0</v>
      </c>
      <c r="D753" s="122">
        <v>0</v>
      </c>
      <c r="E753" s="122">
        <v>0</v>
      </c>
      <c r="F753" s="122">
        <v>0</v>
      </c>
      <c r="G753" s="122">
        <v>0</v>
      </c>
      <c r="H753" s="122">
        <v>0</v>
      </c>
      <c r="I753" s="122">
        <v>0</v>
      </c>
      <c r="J753" s="120">
        <f t="shared" si="192"/>
        <v>0</v>
      </c>
      <c r="K753" s="122">
        <v>0</v>
      </c>
      <c r="L753" s="122">
        <v>0</v>
      </c>
      <c r="M753" s="122">
        <v>0</v>
      </c>
      <c r="N753" s="122">
        <v>0</v>
      </c>
      <c r="O753" s="122">
        <v>0</v>
      </c>
      <c r="P753" s="122">
        <v>35637.93</v>
      </c>
      <c r="Q753" s="120">
        <f t="shared" si="193"/>
        <v>35637.93</v>
      </c>
      <c r="R753" s="138">
        <f t="shared" si="194"/>
        <v>0</v>
      </c>
      <c r="S753" s="120">
        <f t="shared" si="195"/>
        <v>0</v>
      </c>
      <c r="T753" s="120">
        <f t="shared" si="196"/>
        <v>83155.17</v>
      </c>
      <c r="U753" s="120">
        <f t="shared" si="197"/>
        <v>47517.24</v>
      </c>
      <c r="V753" s="120">
        <f t="shared" si="198"/>
        <v>35637.93</v>
      </c>
      <c r="W753" s="120">
        <f t="shared" si="199"/>
        <v>35637.93</v>
      </c>
      <c r="X753" s="120">
        <f t="shared" si="200"/>
        <v>35637.93</v>
      </c>
    </row>
    <row r="754" spans="1:24" s="65" customFormat="1" ht="12.75" customHeight="1">
      <c r="A754" s="109" t="s">
        <v>4996</v>
      </c>
      <c r="B754" s="47" t="s">
        <v>4995</v>
      </c>
      <c r="C754" s="122">
        <v>0</v>
      </c>
      <c r="D754" s="122">
        <v>0</v>
      </c>
      <c r="E754" s="122">
        <v>0</v>
      </c>
      <c r="F754" s="122">
        <v>0</v>
      </c>
      <c r="G754" s="122">
        <v>0</v>
      </c>
      <c r="H754" s="122">
        <v>0</v>
      </c>
      <c r="I754" s="122">
        <v>0</v>
      </c>
      <c r="J754" s="120">
        <f t="shared" si="192"/>
        <v>0</v>
      </c>
      <c r="K754" s="122">
        <v>0</v>
      </c>
      <c r="L754" s="122">
        <v>0</v>
      </c>
      <c r="M754" s="122">
        <v>0</v>
      </c>
      <c r="N754" s="122">
        <v>0</v>
      </c>
      <c r="O754" s="122">
        <v>0</v>
      </c>
      <c r="P754" s="122">
        <v>16312.5</v>
      </c>
      <c r="Q754" s="120">
        <f t="shared" si="193"/>
        <v>16312.5</v>
      </c>
      <c r="R754" s="138">
        <f t="shared" si="194"/>
        <v>0</v>
      </c>
      <c r="S754" s="120">
        <f t="shared" si="195"/>
        <v>0</v>
      </c>
      <c r="T754" s="120">
        <f t="shared" si="196"/>
        <v>16312.5</v>
      </c>
      <c r="U754" s="120">
        <f t="shared" si="197"/>
        <v>0</v>
      </c>
      <c r="V754" s="120">
        <f t="shared" si="198"/>
        <v>16312.5</v>
      </c>
      <c r="W754" s="120">
        <f t="shared" si="199"/>
        <v>16312.5</v>
      </c>
      <c r="X754" s="120">
        <f t="shared" si="200"/>
        <v>16312.5</v>
      </c>
    </row>
    <row r="755" spans="1:24" s="65" customFormat="1" ht="12.75" customHeight="1">
      <c r="A755" s="109" t="s">
        <v>4994</v>
      </c>
      <c r="B755" s="47" t="s">
        <v>4993</v>
      </c>
      <c r="C755" s="122">
        <v>0</v>
      </c>
      <c r="D755" s="122">
        <v>0</v>
      </c>
      <c r="E755" s="122">
        <v>0</v>
      </c>
      <c r="F755" s="122">
        <v>0</v>
      </c>
      <c r="G755" s="122">
        <v>0</v>
      </c>
      <c r="H755" s="122">
        <v>0</v>
      </c>
      <c r="I755" s="122">
        <v>0</v>
      </c>
      <c r="J755" s="120">
        <f t="shared" si="192"/>
        <v>0</v>
      </c>
      <c r="K755" s="122">
        <v>0</v>
      </c>
      <c r="L755" s="122">
        <v>0</v>
      </c>
      <c r="M755" s="122">
        <v>0</v>
      </c>
      <c r="N755" s="122">
        <v>0</v>
      </c>
      <c r="O755" s="122">
        <v>0</v>
      </c>
      <c r="P755" s="122">
        <v>0</v>
      </c>
      <c r="Q755" s="120">
        <f t="shared" si="193"/>
        <v>0</v>
      </c>
      <c r="R755" s="138">
        <f t="shared" si="194"/>
        <v>0</v>
      </c>
      <c r="S755" s="120">
        <f t="shared" si="195"/>
        <v>0</v>
      </c>
      <c r="T755" s="120">
        <f t="shared" si="196"/>
        <v>71145.039999999994</v>
      </c>
      <c r="U755" s="120">
        <f t="shared" si="197"/>
        <v>71145.039999999994</v>
      </c>
      <c r="V755" s="120">
        <f t="shared" si="198"/>
        <v>0</v>
      </c>
      <c r="W755" s="120">
        <f t="shared" si="199"/>
        <v>0</v>
      </c>
      <c r="X755" s="120">
        <f t="shared" si="200"/>
        <v>0</v>
      </c>
    </row>
    <row r="756" spans="1:24" s="65" customFormat="1" ht="12.75" customHeight="1">
      <c r="A756" s="109" t="s">
        <v>4992</v>
      </c>
      <c r="B756" s="47" t="s">
        <v>4991</v>
      </c>
      <c r="C756" s="122">
        <v>0</v>
      </c>
      <c r="D756" s="122">
        <v>0</v>
      </c>
      <c r="E756" s="122">
        <v>0</v>
      </c>
      <c r="F756" s="122">
        <v>0</v>
      </c>
      <c r="G756" s="122">
        <v>0</v>
      </c>
      <c r="H756" s="122">
        <v>0</v>
      </c>
      <c r="I756" s="122">
        <v>0</v>
      </c>
      <c r="J756" s="120">
        <f t="shared" si="192"/>
        <v>0</v>
      </c>
      <c r="K756" s="122">
        <v>0</v>
      </c>
      <c r="L756" s="122">
        <v>0</v>
      </c>
      <c r="M756" s="122">
        <v>0</v>
      </c>
      <c r="N756" s="122">
        <v>0</v>
      </c>
      <c r="O756" s="122">
        <v>0</v>
      </c>
      <c r="P756" s="122">
        <v>0</v>
      </c>
      <c r="Q756" s="120">
        <f t="shared" si="193"/>
        <v>0</v>
      </c>
      <c r="R756" s="138">
        <f t="shared" si="194"/>
        <v>0</v>
      </c>
      <c r="S756" s="120">
        <f t="shared" si="195"/>
        <v>0</v>
      </c>
      <c r="T756" s="120">
        <f t="shared" si="196"/>
        <v>65720</v>
      </c>
      <c r="U756" s="120">
        <f t="shared" si="197"/>
        <v>65720</v>
      </c>
      <c r="V756" s="120">
        <f t="shared" si="198"/>
        <v>0</v>
      </c>
      <c r="W756" s="120">
        <f t="shared" si="199"/>
        <v>0</v>
      </c>
      <c r="X756" s="120">
        <f t="shared" si="200"/>
        <v>0</v>
      </c>
    </row>
    <row r="757" spans="1:24" s="65" customFormat="1" ht="12.75" customHeight="1">
      <c r="A757" s="109" t="s">
        <v>5228</v>
      </c>
      <c r="B757" s="47" t="s">
        <v>5229</v>
      </c>
      <c r="C757" s="122">
        <v>0</v>
      </c>
      <c r="D757" s="122">
        <v>0</v>
      </c>
      <c r="E757" s="122">
        <v>0</v>
      </c>
      <c r="F757" s="122">
        <v>0</v>
      </c>
      <c r="G757" s="122">
        <v>0</v>
      </c>
      <c r="H757" s="122">
        <v>0</v>
      </c>
      <c r="I757" s="122">
        <v>0</v>
      </c>
      <c r="J757" s="120">
        <f t="shared" si="192"/>
        <v>0</v>
      </c>
      <c r="K757" s="122">
        <v>0</v>
      </c>
      <c r="L757" s="122">
        <v>0</v>
      </c>
      <c r="M757" s="122">
        <v>0</v>
      </c>
      <c r="N757" s="122">
        <v>0</v>
      </c>
      <c r="O757" s="122">
        <v>0</v>
      </c>
      <c r="P757" s="122">
        <v>0.01</v>
      </c>
      <c r="Q757" s="120">
        <f t="shared" si="193"/>
        <v>0.01</v>
      </c>
      <c r="R757" s="138">
        <f t="shared" si="194"/>
        <v>0</v>
      </c>
      <c r="S757" s="120">
        <f t="shared" si="195"/>
        <v>0</v>
      </c>
      <c r="T757" s="120">
        <f t="shared" si="196"/>
        <v>62424.02</v>
      </c>
      <c r="U757" s="120">
        <f t="shared" si="197"/>
        <v>62424.01</v>
      </c>
      <c r="V757" s="120">
        <f t="shared" si="198"/>
        <v>0.01</v>
      </c>
      <c r="W757" s="120">
        <f t="shared" si="199"/>
        <v>0.01</v>
      </c>
      <c r="X757" s="120">
        <f t="shared" si="200"/>
        <v>0.01</v>
      </c>
    </row>
    <row r="758" spans="1:24" s="65" customFormat="1" ht="12.75" customHeight="1">
      <c r="A758" s="109" t="s">
        <v>5230</v>
      </c>
      <c r="B758" s="97" t="s">
        <v>5231</v>
      </c>
      <c r="C758" s="122">
        <v>0</v>
      </c>
      <c r="D758" s="122">
        <v>0</v>
      </c>
      <c r="E758" s="122">
        <v>0</v>
      </c>
      <c r="F758" s="122">
        <v>0</v>
      </c>
      <c r="G758" s="122">
        <v>0</v>
      </c>
      <c r="H758" s="122">
        <v>0</v>
      </c>
      <c r="I758" s="122">
        <v>0</v>
      </c>
      <c r="J758" s="120">
        <f t="shared" si="192"/>
        <v>0</v>
      </c>
      <c r="K758" s="122">
        <v>0</v>
      </c>
      <c r="L758" s="122">
        <v>0</v>
      </c>
      <c r="M758" s="122">
        <v>0</v>
      </c>
      <c r="N758" s="122">
        <v>0</v>
      </c>
      <c r="O758" s="122">
        <v>0</v>
      </c>
      <c r="P758" s="122">
        <v>0</v>
      </c>
      <c r="Q758" s="120">
        <f t="shared" si="193"/>
        <v>0</v>
      </c>
      <c r="R758" s="138">
        <f t="shared" si="194"/>
        <v>0</v>
      </c>
      <c r="S758" s="120">
        <f t="shared" si="195"/>
        <v>0</v>
      </c>
      <c r="T758" s="120">
        <f t="shared" si="196"/>
        <v>4300000</v>
      </c>
      <c r="U758" s="120">
        <f t="shared" si="197"/>
        <v>4300000</v>
      </c>
      <c r="V758" s="120">
        <f t="shared" si="198"/>
        <v>0</v>
      </c>
      <c r="W758" s="120">
        <f t="shared" si="199"/>
        <v>0</v>
      </c>
      <c r="X758" s="120">
        <f t="shared" si="200"/>
        <v>0</v>
      </c>
    </row>
    <row r="759" spans="1:24" s="65" customFormat="1" ht="12.75" customHeight="1">
      <c r="A759" s="109" t="s">
        <v>5420</v>
      </c>
      <c r="B759" s="97" t="s">
        <v>5419</v>
      </c>
      <c r="C759" s="122">
        <v>0</v>
      </c>
      <c r="D759" s="122">
        <v>0</v>
      </c>
      <c r="E759" s="122">
        <v>0</v>
      </c>
      <c r="F759" s="122">
        <v>0</v>
      </c>
      <c r="G759" s="122">
        <v>0</v>
      </c>
      <c r="H759" s="122">
        <v>0</v>
      </c>
      <c r="I759" s="122">
        <v>0</v>
      </c>
      <c r="J759" s="120">
        <f t="shared" si="192"/>
        <v>0</v>
      </c>
      <c r="K759" s="122">
        <v>0</v>
      </c>
      <c r="L759" s="122">
        <v>0</v>
      </c>
      <c r="M759" s="122">
        <v>0</v>
      </c>
      <c r="N759" s="122">
        <v>0</v>
      </c>
      <c r="O759" s="122">
        <v>0</v>
      </c>
      <c r="P759" s="122">
        <v>0</v>
      </c>
      <c r="Q759" s="120">
        <f t="shared" si="193"/>
        <v>0</v>
      </c>
      <c r="R759" s="138">
        <f t="shared" si="194"/>
        <v>0</v>
      </c>
      <c r="S759" s="120">
        <f t="shared" si="195"/>
        <v>0</v>
      </c>
      <c r="T759" s="120">
        <f t="shared" si="196"/>
        <v>397764</v>
      </c>
      <c r="U759" s="120">
        <f t="shared" si="197"/>
        <v>397764</v>
      </c>
      <c r="V759" s="120">
        <f t="shared" si="198"/>
        <v>0</v>
      </c>
      <c r="W759" s="120">
        <f t="shared" si="199"/>
        <v>0</v>
      </c>
      <c r="X759" s="120">
        <f t="shared" si="200"/>
        <v>0</v>
      </c>
    </row>
    <row r="760" spans="1:24" s="65" customFormat="1" ht="12.75" customHeight="1">
      <c r="A760" s="109" t="s">
        <v>5418</v>
      </c>
      <c r="B760" s="97" t="s">
        <v>5417</v>
      </c>
      <c r="C760" s="122">
        <v>0</v>
      </c>
      <c r="D760" s="122">
        <v>0</v>
      </c>
      <c r="E760" s="122">
        <v>0</v>
      </c>
      <c r="F760" s="122">
        <v>0</v>
      </c>
      <c r="G760" s="122">
        <v>0</v>
      </c>
      <c r="H760" s="122">
        <v>0</v>
      </c>
      <c r="I760" s="122">
        <v>0</v>
      </c>
      <c r="J760" s="120">
        <f t="shared" si="192"/>
        <v>0</v>
      </c>
      <c r="K760" s="122">
        <v>0</v>
      </c>
      <c r="L760" s="122">
        <v>0</v>
      </c>
      <c r="M760" s="122">
        <v>0</v>
      </c>
      <c r="N760" s="122">
        <v>0</v>
      </c>
      <c r="O760" s="122">
        <v>0</v>
      </c>
      <c r="P760" s="122">
        <v>0</v>
      </c>
      <c r="Q760" s="120">
        <f t="shared" si="193"/>
        <v>0</v>
      </c>
      <c r="R760" s="138">
        <f t="shared" si="194"/>
        <v>0</v>
      </c>
      <c r="S760" s="120">
        <f t="shared" si="195"/>
        <v>0</v>
      </c>
      <c r="T760" s="120">
        <f t="shared" si="196"/>
        <v>1155360</v>
      </c>
      <c r="U760" s="120">
        <f t="shared" si="197"/>
        <v>1155360</v>
      </c>
      <c r="V760" s="120">
        <f t="shared" si="198"/>
        <v>0</v>
      </c>
      <c r="W760" s="120">
        <f t="shared" si="199"/>
        <v>0</v>
      </c>
      <c r="X760" s="120">
        <f t="shared" si="200"/>
        <v>0</v>
      </c>
    </row>
    <row r="761" spans="1:24" s="65" customFormat="1" ht="12.75" customHeight="1">
      <c r="A761" s="109" t="s">
        <v>6231</v>
      </c>
      <c r="B761" s="97" t="s">
        <v>6232</v>
      </c>
      <c r="C761" s="122">
        <v>0</v>
      </c>
      <c r="D761" s="122">
        <v>0</v>
      </c>
      <c r="E761" s="122">
        <v>0</v>
      </c>
      <c r="F761" s="122">
        <v>0</v>
      </c>
      <c r="G761" s="122">
        <v>0</v>
      </c>
      <c r="H761" s="122">
        <v>0</v>
      </c>
      <c r="I761" s="122">
        <v>0</v>
      </c>
      <c r="J761" s="120">
        <f t="shared" si="192"/>
        <v>0</v>
      </c>
      <c r="K761" s="122">
        <v>0</v>
      </c>
      <c r="L761" s="122">
        <v>0</v>
      </c>
      <c r="M761" s="122">
        <v>0</v>
      </c>
      <c r="N761" s="122">
        <v>0</v>
      </c>
      <c r="O761" s="122">
        <v>0</v>
      </c>
      <c r="P761" s="122">
        <v>0</v>
      </c>
      <c r="Q761" s="120">
        <f t="shared" si="193"/>
        <v>0</v>
      </c>
      <c r="R761" s="138">
        <f t="shared" si="194"/>
        <v>0</v>
      </c>
      <c r="S761" s="120">
        <f t="shared" si="195"/>
        <v>0</v>
      </c>
      <c r="T761" s="120">
        <f t="shared" si="196"/>
        <v>1740000</v>
      </c>
      <c r="U761" s="120">
        <f t="shared" si="197"/>
        <v>1740000</v>
      </c>
      <c r="V761" s="120">
        <f t="shared" si="198"/>
        <v>0</v>
      </c>
      <c r="W761" s="120">
        <f t="shared" si="199"/>
        <v>0</v>
      </c>
      <c r="X761" s="120">
        <f t="shared" si="200"/>
        <v>0</v>
      </c>
    </row>
    <row r="762" spans="1:24" s="65" customFormat="1" ht="12.75" customHeight="1">
      <c r="A762" s="109" t="s">
        <v>6233</v>
      </c>
      <c r="B762" s="47" t="s">
        <v>6234</v>
      </c>
      <c r="C762" s="122">
        <v>0</v>
      </c>
      <c r="D762" s="122">
        <v>0</v>
      </c>
      <c r="E762" s="122">
        <v>0</v>
      </c>
      <c r="F762" s="122">
        <v>0</v>
      </c>
      <c r="G762" s="122">
        <v>0</v>
      </c>
      <c r="H762" s="122">
        <v>0</v>
      </c>
      <c r="I762" s="122">
        <v>0</v>
      </c>
      <c r="J762" s="120">
        <f t="shared" si="192"/>
        <v>0</v>
      </c>
      <c r="K762" s="122">
        <v>0</v>
      </c>
      <c r="L762" s="122">
        <v>0</v>
      </c>
      <c r="M762" s="122">
        <v>0</v>
      </c>
      <c r="N762" s="122">
        <v>0</v>
      </c>
      <c r="O762" s="122">
        <v>0</v>
      </c>
      <c r="P762" s="122">
        <v>0</v>
      </c>
      <c r="Q762" s="120">
        <f t="shared" si="193"/>
        <v>0</v>
      </c>
      <c r="R762" s="138">
        <f t="shared" si="194"/>
        <v>0</v>
      </c>
      <c r="S762" s="120">
        <f t="shared" si="195"/>
        <v>0</v>
      </c>
      <c r="T762" s="120">
        <f t="shared" si="196"/>
        <v>39015</v>
      </c>
      <c r="U762" s="120">
        <f t="shared" si="197"/>
        <v>39015</v>
      </c>
      <c r="V762" s="120">
        <f t="shared" si="198"/>
        <v>0</v>
      </c>
      <c r="W762" s="120">
        <f t="shared" si="199"/>
        <v>0</v>
      </c>
      <c r="X762" s="120">
        <f t="shared" si="200"/>
        <v>0</v>
      </c>
    </row>
    <row r="763" spans="1:24" s="65" customFormat="1" ht="12.75" customHeight="1">
      <c r="A763" s="109" t="s">
        <v>6397</v>
      </c>
      <c r="B763" s="47" t="s">
        <v>6398</v>
      </c>
      <c r="C763" s="122">
        <v>0</v>
      </c>
      <c r="D763" s="122">
        <v>0</v>
      </c>
      <c r="E763" s="122">
        <v>0</v>
      </c>
      <c r="F763" s="122">
        <v>0</v>
      </c>
      <c r="G763" s="122">
        <v>0</v>
      </c>
      <c r="H763" s="122">
        <v>0</v>
      </c>
      <c r="I763" s="122">
        <v>0</v>
      </c>
      <c r="J763" s="120">
        <f t="shared" si="192"/>
        <v>0</v>
      </c>
      <c r="K763" s="122">
        <v>0</v>
      </c>
      <c r="L763" s="122">
        <v>0</v>
      </c>
      <c r="M763" s="122">
        <v>0</v>
      </c>
      <c r="N763" s="122">
        <v>0</v>
      </c>
      <c r="O763" s="122">
        <v>0</v>
      </c>
      <c r="P763" s="122">
        <v>59856</v>
      </c>
      <c r="Q763" s="120">
        <f t="shared" si="193"/>
        <v>59856</v>
      </c>
      <c r="R763" s="138">
        <f t="shared" si="194"/>
        <v>0</v>
      </c>
      <c r="S763" s="120">
        <f t="shared" si="195"/>
        <v>0</v>
      </c>
      <c r="T763" s="120">
        <f t="shared" si="196"/>
        <v>59856</v>
      </c>
      <c r="U763" s="120">
        <f t="shared" si="197"/>
        <v>0</v>
      </c>
      <c r="V763" s="120">
        <f t="shared" si="198"/>
        <v>59856</v>
      </c>
      <c r="W763" s="120">
        <f t="shared" si="199"/>
        <v>59856</v>
      </c>
      <c r="X763" s="120">
        <f t="shared" si="200"/>
        <v>59856</v>
      </c>
    </row>
    <row r="764" spans="1:24" s="65" customFormat="1" ht="12.75" customHeight="1">
      <c r="A764" s="109" t="s">
        <v>1192</v>
      </c>
      <c r="B764" s="47" t="s">
        <v>78</v>
      </c>
      <c r="C764" s="122">
        <v>0</v>
      </c>
      <c r="D764" s="122">
        <v>0</v>
      </c>
      <c r="E764" s="122">
        <v>0</v>
      </c>
      <c r="F764" s="122">
        <v>0</v>
      </c>
      <c r="G764" s="122">
        <v>0</v>
      </c>
      <c r="H764" s="122">
        <v>0</v>
      </c>
      <c r="I764" s="122">
        <v>137359.71</v>
      </c>
      <c r="J764" s="120">
        <f t="shared" si="192"/>
        <v>137359.71</v>
      </c>
      <c r="K764" s="122">
        <v>0</v>
      </c>
      <c r="L764" s="122">
        <v>1112974.55</v>
      </c>
      <c r="M764" s="122">
        <v>0</v>
      </c>
      <c r="N764" s="122">
        <v>0</v>
      </c>
      <c r="O764" s="122">
        <v>10239.899999999907</v>
      </c>
      <c r="P764" s="122">
        <v>0</v>
      </c>
      <c r="Q764" s="120">
        <f t="shared" si="193"/>
        <v>1260574.1599999999</v>
      </c>
      <c r="R764" s="138">
        <f t="shared" si="194"/>
        <v>0</v>
      </c>
      <c r="S764" s="120">
        <f t="shared" si="195"/>
        <v>1260574.1599999999</v>
      </c>
      <c r="T764" s="120">
        <f t="shared" si="196"/>
        <v>0</v>
      </c>
      <c r="U764" s="120">
        <f t="shared" si="197"/>
        <v>0</v>
      </c>
      <c r="V764" s="120">
        <f t="shared" si="198"/>
        <v>1260574.1599999999</v>
      </c>
      <c r="W764" s="120">
        <f t="shared" si="199"/>
        <v>1123214.45</v>
      </c>
      <c r="X764" s="120">
        <f t="shared" si="200"/>
        <v>0</v>
      </c>
    </row>
    <row r="765" spans="1:24" s="65" customFormat="1" ht="12.75" customHeight="1">
      <c r="A765" s="109" t="s">
        <v>1194</v>
      </c>
      <c r="B765" s="47" t="s">
        <v>1193</v>
      </c>
      <c r="C765" s="122">
        <v>0</v>
      </c>
      <c r="D765" s="122">
        <v>0</v>
      </c>
      <c r="E765" s="122">
        <v>0</v>
      </c>
      <c r="F765" s="122">
        <v>0</v>
      </c>
      <c r="G765" s="122">
        <v>332000.03999999998</v>
      </c>
      <c r="H765" s="122">
        <v>0</v>
      </c>
      <c r="I765" s="122">
        <v>0</v>
      </c>
      <c r="J765" s="120">
        <f t="shared" si="192"/>
        <v>332000.03999999998</v>
      </c>
      <c r="K765" s="122">
        <v>0</v>
      </c>
      <c r="L765" s="122">
        <v>0</v>
      </c>
      <c r="M765" s="122">
        <v>0</v>
      </c>
      <c r="N765" s="122">
        <v>0</v>
      </c>
      <c r="O765" s="122">
        <v>0</v>
      </c>
      <c r="P765" s="122">
        <v>0</v>
      </c>
      <c r="Q765" s="120">
        <f t="shared" si="193"/>
        <v>332000.03999999998</v>
      </c>
      <c r="R765" s="138">
        <f t="shared" si="194"/>
        <v>0</v>
      </c>
      <c r="S765" s="120">
        <f t="shared" si="195"/>
        <v>332000.03999999998</v>
      </c>
      <c r="T765" s="120">
        <f t="shared" si="196"/>
        <v>0</v>
      </c>
      <c r="U765" s="120">
        <f t="shared" si="197"/>
        <v>0</v>
      </c>
      <c r="V765" s="120">
        <f t="shared" si="198"/>
        <v>332000.03999999998</v>
      </c>
      <c r="W765" s="120">
        <f t="shared" si="199"/>
        <v>0</v>
      </c>
      <c r="X765" s="120">
        <f t="shared" si="200"/>
        <v>0</v>
      </c>
    </row>
    <row r="766" spans="1:24" s="65" customFormat="1" ht="12.75" customHeight="1">
      <c r="A766" s="109" t="s">
        <v>3022</v>
      </c>
      <c r="B766" s="47" t="s">
        <v>3023</v>
      </c>
      <c r="C766" s="122">
        <v>0</v>
      </c>
      <c r="D766" s="122">
        <v>0</v>
      </c>
      <c r="E766" s="122">
        <v>0</v>
      </c>
      <c r="F766" s="122">
        <v>0</v>
      </c>
      <c r="G766" s="122">
        <v>0</v>
      </c>
      <c r="H766" s="122">
        <v>0</v>
      </c>
      <c r="I766" s="122">
        <v>0</v>
      </c>
      <c r="J766" s="120">
        <f t="shared" si="192"/>
        <v>0</v>
      </c>
      <c r="K766" s="122">
        <v>0</v>
      </c>
      <c r="L766" s="122">
        <v>0</v>
      </c>
      <c r="M766" s="122">
        <v>0</v>
      </c>
      <c r="N766" s="122">
        <v>0</v>
      </c>
      <c r="O766" s="122">
        <v>0</v>
      </c>
      <c r="P766" s="122">
        <v>3272248.35</v>
      </c>
      <c r="Q766" s="120">
        <f t="shared" si="193"/>
        <v>3272248.35</v>
      </c>
      <c r="R766" s="138">
        <f t="shared" si="194"/>
        <v>0</v>
      </c>
      <c r="S766" s="120">
        <f t="shared" si="195"/>
        <v>5694088</v>
      </c>
      <c r="T766" s="120">
        <f t="shared" si="196"/>
        <v>6544496.7000000002</v>
      </c>
      <c r="U766" s="120">
        <f t="shared" si="197"/>
        <v>8966336.3499999996</v>
      </c>
      <c r="V766" s="120">
        <f t="shared" si="198"/>
        <v>3272248.35</v>
      </c>
      <c r="W766" s="120">
        <f t="shared" si="199"/>
        <v>3272248.35</v>
      </c>
      <c r="X766" s="120">
        <f t="shared" si="200"/>
        <v>-2421839.65</v>
      </c>
    </row>
    <row r="767" spans="1:24" s="65" customFormat="1" ht="12.75" customHeight="1">
      <c r="A767" s="109" t="s">
        <v>1195</v>
      </c>
      <c r="B767" s="47" t="s">
        <v>135</v>
      </c>
      <c r="C767" s="122">
        <v>0</v>
      </c>
      <c r="D767" s="122">
        <v>0</v>
      </c>
      <c r="E767" s="122">
        <v>0</v>
      </c>
      <c r="F767" s="122">
        <v>23676.3</v>
      </c>
      <c r="G767" s="122">
        <v>0</v>
      </c>
      <c r="H767" s="122">
        <v>0</v>
      </c>
      <c r="I767" s="122">
        <v>0</v>
      </c>
      <c r="J767" s="120">
        <f t="shared" si="192"/>
        <v>23676.3</v>
      </c>
      <c r="K767" s="122">
        <v>0</v>
      </c>
      <c r="L767" s="122">
        <v>0</v>
      </c>
      <c r="M767" s="122">
        <v>0</v>
      </c>
      <c r="N767" s="122">
        <v>0</v>
      </c>
      <c r="O767" s="122">
        <v>0</v>
      </c>
      <c r="P767" s="122">
        <v>0</v>
      </c>
      <c r="Q767" s="120">
        <f t="shared" si="193"/>
        <v>23676.3</v>
      </c>
      <c r="R767" s="138">
        <f t="shared" si="194"/>
        <v>0</v>
      </c>
      <c r="S767" s="120">
        <f t="shared" si="195"/>
        <v>23676.3</v>
      </c>
      <c r="T767" s="120">
        <f t="shared" si="196"/>
        <v>0</v>
      </c>
      <c r="U767" s="120">
        <f t="shared" si="197"/>
        <v>0</v>
      </c>
      <c r="V767" s="120">
        <f t="shared" si="198"/>
        <v>23676.3</v>
      </c>
      <c r="W767" s="120">
        <f t="shared" si="199"/>
        <v>0</v>
      </c>
      <c r="X767" s="120">
        <f t="shared" si="200"/>
        <v>0</v>
      </c>
    </row>
    <row r="768" spans="1:24" s="65" customFormat="1" ht="12.75" customHeight="1">
      <c r="A768" s="109" t="s">
        <v>1196</v>
      </c>
      <c r="B768" s="47" t="s">
        <v>641</v>
      </c>
      <c r="C768" s="122">
        <v>0</v>
      </c>
      <c r="D768" s="122">
        <v>0</v>
      </c>
      <c r="E768" s="122">
        <v>0</v>
      </c>
      <c r="F768" s="122">
        <v>0</v>
      </c>
      <c r="G768" s="122">
        <v>0</v>
      </c>
      <c r="H768" s="122">
        <v>0</v>
      </c>
      <c r="I768" s="122">
        <v>0</v>
      </c>
      <c r="J768" s="120">
        <f t="shared" si="192"/>
        <v>0</v>
      </c>
      <c r="K768" s="122">
        <v>0</v>
      </c>
      <c r="L768" s="122">
        <v>0</v>
      </c>
      <c r="M768" s="122">
        <v>20677</v>
      </c>
      <c r="N768" s="122">
        <v>24650</v>
      </c>
      <c r="O768" s="122">
        <v>0</v>
      </c>
      <c r="P768" s="122">
        <v>0</v>
      </c>
      <c r="Q768" s="120">
        <f t="shared" si="193"/>
        <v>45327</v>
      </c>
      <c r="R768" s="138">
        <f t="shared" si="194"/>
        <v>0</v>
      </c>
      <c r="S768" s="120">
        <f t="shared" si="195"/>
        <v>45327</v>
      </c>
      <c r="T768" s="120">
        <f t="shared" si="196"/>
        <v>0</v>
      </c>
      <c r="U768" s="120">
        <f t="shared" si="197"/>
        <v>0</v>
      </c>
      <c r="V768" s="120">
        <f t="shared" si="198"/>
        <v>45327</v>
      </c>
      <c r="W768" s="120">
        <f t="shared" si="199"/>
        <v>45327</v>
      </c>
      <c r="X768" s="120">
        <f t="shared" si="200"/>
        <v>0</v>
      </c>
    </row>
    <row r="769" spans="1:24" s="65" customFormat="1" ht="12.75" customHeight="1">
      <c r="A769" s="109" t="s">
        <v>5224</v>
      </c>
      <c r="B769" s="47" t="s">
        <v>5225</v>
      </c>
      <c r="C769" s="122">
        <v>0</v>
      </c>
      <c r="D769" s="122">
        <v>0</v>
      </c>
      <c r="E769" s="122">
        <v>0</v>
      </c>
      <c r="F769" s="122">
        <v>0</v>
      </c>
      <c r="G769" s="122">
        <v>0</v>
      </c>
      <c r="H769" s="122">
        <v>0</v>
      </c>
      <c r="I769" s="122">
        <v>0</v>
      </c>
      <c r="J769" s="120">
        <f t="shared" si="192"/>
        <v>0</v>
      </c>
      <c r="K769" s="122">
        <v>0</v>
      </c>
      <c r="L769" s="122">
        <v>0</v>
      </c>
      <c r="M769" s="122">
        <v>0</v>
      </c>
      <c r="N769" s="122">
        <v>0</v>
      </c>
      <c r="O769" s="122">
        <v>0</v>
      </c>
      <c r="P769" s="122">
        <v>376408.9</v>
      </c>
      <c r="Q769" s="120">
        <f t="shared" si="193"/>
        <v>376408.9</v>
      </c>
      <c r="R769" s="138">
        <f t="shared" si="194"/>
        <v>0</v>
      </c>
      <c r="S769" s="120">
        <f t="shared" si="195"/>
        <v>0</v>
      </c>
      <c r="T769" s="120">
        <f t="shared" si="196"/>
        <v>2000408.9</v>
      </c>
      <c r="U769" s="120">
        <f t="shared" si="197"/>
        <v>1624000</v>
      </c>
      <c r="V769" s="120">
        <f t="shared" si="198"/>
        <v>376408.9</v>
      </c>
      <c r="W769" s="120">
        <f t="shared" si="199"/>
        <v>376408.9</v>
      </c>
      <c r="X769" s="120">
        <f t="shared" si="200"/>
        <v>376408.9</v>
      </c>
    </row>
    <row r="770" spans="1:24" s="65" customFormat="1" ht="12.75" customHeight="1">
      <c r="A770" s="109" t="s">
        <v>5002</v>
      </c>
      <c r="B770" s="47" t="s">
        <v>5088</v>
      </c>
      <c r="C770" s="122">
        <v>0</v>
      </c>
      <c r="D770" s="122">
        <v>0</v>
      </c>
      <c r="E770" s="122">
        <v>0</v>
      </c>
      <c r="F770" s="122">
        <v>0</v>
      </c>
      <c r="G770" s="122">
        <v>0</v>
      </c>
      <c r="H770" s="122">
        <v>0</v>
      </c>
      <c r="I770" s="122">
        <v>0</v>
      </c>
      <c r="J770" s="120">
        <f t="shared" si="192"/>
        <v>0</v>
      </c>
      <c r="K770" s="122">
        <v>0</v>
      </c>
      <c r="L770" s="122">
        <v>0</v>
      </c>
      <c r="M770" s="122">
        <v>0</v>
      </c>
      <c r="N770" s="122">
        <v>0</v>
      </c>
      <c r="O770" s="122">
        <v>0</v>
      </c>
      <c r="P770" s="122">
        <v>291600</v>
      </c>
      <c r="Q770" s="120">
        <f t="shared" si="193"/>
        <v>291600</v>
      </c>
      <c r="R770" s="138">
        <f t="shared" si="194"/>
        <v>0</v>
      </c>
      <c r="S770" s="120">
        <f t="shared" si="195"/>
        <v>0</v>
      </c>
      <c r="T770" s="120">
        <f t="shared" si="196"/>
        <v>2332800</v>
      </c>
      <c r="U770" s="120">
        <f t="shared" si="197"/>
        <v>2041200</v>
      </c>
      <c r="V770" s="120">
        <f t="shared" si="198"/>
        <v>291600</v>
      </c>
      <c r="W770" s="120">
        <f t="shared" si="199"/>
        <v>291600</v>
      </c>
      <c r="X770" s="120">
        <f t="shared" si="200"/>
        <v>291600</v>
      </c>
    </row>
    <row r="771" spans="1:24" s="65" customFormat="1" ht="12.75" customHeight="1">
      <c r="A771" s="109" t="s">
        <v>1197</v>
      </c>
      <c r="B771" s="47" t="s">
        <v>414</v>
      </c>
      <c r="C771" s="122">
        <v>0</v>
      </c>
      <c r="D771" s="122">
        <v>0</v>
      </c>
      <c r="E771" s="122">
        <v>0</v>
      </c>
      <c r="F771" s="122">
        <v>0</v>
      </c>
      <c r="G771" s="122">
        <v>0</v>
      </c>
      <c r="H771" s="122">
        <v>0</v>
      </c>
      <c r="I771" s="122">
        <v>0</v>
      </c>
      <c r="J771" s="120">
        <f t="shared" si="192"/>
        <v>0</v>
      </c>
      <c r="K771" s="122">
        <v>0</v>
      </c>
      <c r="L771" s="122">
        <v>0</v>
      </c>
      <c r="M771" s="122">
        <v>0</v>
      </c>
      <c r="N771" s="122">
        <v>0</v>
      </c>
      <c r="O771" s="122">
        <v>8410</v>
      </c>
      <c r="P771" s="122">
        <v>0</v>
      </c>
      <c r="Q771" s="120">
        <f t="shared" si="193"/>
        <v>8410</v>
      </c>
      <c r="R771" s="138">
        <f t="shared" si="194"/>
        <v>0</v>
      </c>
      <c r="S771" s="120">
        <f t="shared" si="195"/>
        <v>8410</v>
      </c>
      <c r="T771" s="120">
        <f t="shared" si="196"/>
        <v>0</v>
      </c>
      <c r="U771" s="120">
        <f t="shared" si="197"/>
        <v>0</v>
      </c>
      <c r="V771" s="120">
        <f t="shared" si="198"/>
        <v>8410</v>
      </c>
      <c r="W771" s="120">
        <f t="shared" si="199"/>
        <v>8410</v>
      </c>
      <c r="X771" s="120">
        <f t="shared" si="200"/>
        <v>0</v>
      </c>
    </row>
    <row r="772" spans="1:24" s="65" customFormat="1" ht="12.75" customHeight="1">
      <c r="A772" s="109" t="s">
        <v>1198</v>
      </c>
      <c r="B772" s="47" t="s">
        <v>141</v>
      </c>
      <c r="C772" s="122">
        <v>0</v>
      </c>
      <c r="D772" s="122">
        <v>0</v>
      </c>
      <c r="E772" s="122">
        <v>0</v>
      </c>
      <c r="F772" s="122">
        <v>0</v>
      </c>
      <c r="G772" s="122">
        <v>0</v>
      </c>
      <c r="H772" s="122">
        <v>0</v>
      </c>
      <c r="I772" s="122">
        <v>0</v>
      </c>
      <c r="J772" s="120">
        <f t="shared" si="192"/>
        <v>0</v>
      </c>
      <c r="K772" s="122">
        <v>102565.44</v>
      </c>
      <c r="L772" s="122">
        <v>0</v>
      </c>
      <c r="M772" s="122">
        <v>119062.40000000002</v>
      </c>
      <c r="N772" s="122">
        <v>84169.600000000006</v>
      </c>
      <c r="O772" s="122">
        <v>17771.2</v>
      </c>
      <c r="P772" s="122">
        <v>132992.5199999999</v>
      </c>
      <c r="Q772" s="120">
        <f t="shared" si="193"/>
        <v>456561.16</v>
      </c>
      <c r="R772" s="138">
        <f t="shared" si="194"/>
        <v>0</v>
      </c>
      <c r="S772" s="120">
        <f t="shared" si="195"/>
        <v>323568.64000000001</v>
      </c>
      <c r="T772" s="120">
        <f t="shared" si="196"/>
        <v>132992.51999999999</v>
      </c>
      <c r="U772" s="120">
        <f t="shared" si="197"/>
        <v>0</v>
      </c>
      <c r="V772" s="120">
        <f t="shared" si="198"/>
        <v>456561.16</v>
      </c>
      <c r="W772" s="120">
        <f t="shared" si="199"/>
        <v>456561.16</v>
      </c>
      <c r="X772" s="120">
        <f t="shared" si="200"/>
        <v>132992.51999999999</v>
      </c>
    </row>
    <row r="773" spans="1:24" s="65" customFormat="1" ht="12.75" customHeight="1">
      <c r="A773" s="109" t="s">
        <v>1199</v>
      </c>
      <c r="B773" s="47" t="s">
        <v>576</v>
      </c>
      <c r="C773" s="122">
        <v>0</v>
      </c>
      <c r="D773" s="122">
        <v>0</v>
      </c>
      <c r="E773" s="122">
        <v>0</v>
      </c>
      <c r="F773" s="122">
        <v>0</v>
      </c>
      <c r="G773" s="122">
        <v>0</v>
      </c>
      <c r="H773" s="122">
        <v>92799.92</v>
      </c>
      <c r="I773" s="122">
        <v>0</v>
      </c>
      <c r="J773" s="120">
        <f t="shared" si="192"/>
        <v>92799.92</v>
      </c>
      <c r="K773" s="122">
        <v>178683.5</v>
      </c>
      <c r="L773" s="122">
        <v>0</v>
      </c>
      <c r="M773" s="122">
        <v>0</v>
      </c>
      <c r="N773" s="122">
        <v>0</v>
      </c>
      <c r="O773" s="122">
        <v>0</v>
      </c>
      <c r="P773" s="122">
        <v>0</v>
      </c>
      <c r="Q773" s="120">
        <f t="shared" si="193"/>
        <v>271483.42</v>
      </c>
      <c r="R773" s="138">
        <f t="shared" si="194"/>
        <v>0</v>
      </c>
      <c r="S773" s="120">
        <f t="shared" si="195"/>
        <v>271483.42</v>
      </c>
      <c r="T773" s="120">
        <f t="shared" si="196"/>
        <v>0</v>
      </c>
      <c r="U773" s="120">
        <f t="shared" si="197"/>
        <v>0</v>
      </c>
      <c r="V773" s="120">
        <f t="shared" si="198"/>
        <v>271483.42</v>
      </c>
      <c r="W773" s="120">
        <f t="shared" si="199"/>
        <v>178683.5</v>
      </c>
      <c r="X773" s="120">
        <f t="shared" si="200"/>
        <v>0</v>
      </c>
    </row>
    <row r="774" spans="1:24" s="65" customFormat="1" ht="12.75" customHeight="1">
      <c r="A774" s="109" t="s">
        <v>1201</v>
      </c>
      <c r="B774" s="47" t="s">
        <v>575</v>
      </c>
      <c r="C774" s="122">
        <v>0</v>
      </c>
      <c r="D774" s="122">
        <v>0</v>
      </c>
      <c r="E774" s="122">
        <v>0</v>
      </c>
      <c r="F774" s="122">
        <v>0</v>
      </c>
      <c r="G774" s="122">
        <v>12488.65</v>
      </c>
      <c r="H774" s="122">
        <v>0</v>
      </c>
      <c r="I774" s="122">
        <v>0</v>
      </c>
      <c r="J774" s="120">
        <f t="shared" si="192"/>
        <v>12488.65</v>
      </c>
      <c r="K774" s="122">
        <v>0</v>
      </c>
      <c r="L774" s="122">
        <v>0</v>
      </c>
      <c r="M774" s="122">
        <v>0</v>
      </c>
      <c r="N774" s="122">
        <v>0</v>
      </c>
      <c r="O774" s="122">
        <v>0</v>
      </c>
      <c r="P774" s="122">
        <v>0</v>
      </c>
      <c r="Q774" s="120">
        <f t="shared" si="193"/>
        <v>12488.65</v>
      </c>
      <c r="R774" s="138">
        <f t="shared" si="194"/>
        <v>0</v>
      </c>
      <c r="S774" s="120">
        <f t="shared" si="195"/>
        <v>12488.65</v>
      </c>
      <c r="T774" s="120">
        <f t="shared" si="196"/>
        <v>0</v>
      </c>
      <c r="U774" s="120">
        <f t="shared" si="197"/>
        <v>0</v>
      </c>
      <c r="V774" s="120">
        <f t="shared" si="198"/>
        <v>12488.65</v>
      </c>
      <c r="W774" s="120">
        <f t="shared" si="199"/>
        <v>0</v>
      </c>
      <c r="X774" s="120">
        <f t="shared" si="200"/>
        <v>0</v>
      </c>
    </row>
    <row r="775" spans="1:24" s="65" customFormat="1" ht="12.75" customHeight="1">
      <c r="A775" s="109" t="s">
        <v>2973</v>
      </c>
      <c r="B775" s="47" t="s">
        <v>2974</v>
      </c>
      <c r="C775" s="122">
        <v>0</v>
      </c>
      <c r="D775" s="122">
        <v>0</v>
      </c>
      <c r="E775" s="122">
        <v>0</v>
      </c>
      <c r="F775" s="122">
        <v>0</v>
      </c>
      <c r="G775" s="122">
        <v>0</v>
      </c>
      <c r="H775" s="122">
        <v>0</v>
      </c>
      <c r="I775" s="122">
        <v>0</v>
      </c>
      <c r="J775" s="120">
        <f t="shared" si="192"/>
        <v>0</v>
      </c>
      <c r="K775" s="122">
        <v>0</v>
      </c>
      <c r="L775" s="122">
        <v>0</v>
      </c>
      <c r="M775" s="122">
        <v>0</v>
      </c>
      <c r="N775" s="122">
        <v>0</v>
      </c>
      <c r="O775" s="122">
        <v>0</v>
      </c>
      <c r="P775" s="122">
        <v>0</v>
      </c>
      <c r="Q775" s="120">
        <f t="shared" si="193"/>
        <v>0</v>
      </c>
      <c r="R775" s="138">
        <f t="shared" si="194"/>
        <v>0</v>
      </c>
      <c r="S775" s="120">
        <f t="shared" si="195"/>
        <v>356658.19</v>
      </c>
      <c r="T775" s="120">
        <f t="shared" si="196"/>
        <v>0</v>
      </c>
      <c r="U775" s="120">
        <f t="shared" si="197"/>
        <v>356658.19</v>
      </c>
      <c r="V775" s="120">
        <f t="shared" si="198"/>
        <v>0</v>
      </c>
      <c r="W775" s="120">
        <f t="shared" si="199"/>
        <v>0</v>
      </c>
      <c r="X775" s="120">
        <f t="shared" si="200"/>
        <v>-356658.19</v>
      </c>
    </row>
    <row r="776" spans="1:24" s="65" customFormat="1" ht="12.75" customHeight="1">
      <c r="A776" s="109" t="s">
        <v>1202</v>
      </c>
      <c r="B776" s="47" t="s">
        <v>76</v>
      </c>
      <c r="C776" s="122">
        <v>0</v>
      </c>
      <c r="D776" s="122">
        <v>0</v>
      </c>
      <c r="E776" s="122">
        <v>0</v>
      </c>
      <c r="F776" s="122">
        <v>0</v>
      </c>
      <c r="G776" s="122">
        <v>74008</v>
      </c>
      <c r="H776" s="122">
        <v>0</v>
      </c>
      <c r="I776" s="122">
        <v>0</v>
      </c>
      <c r="J776" s="120">
        <f t="shared" si="192"/>
        <v>74008</v>
      </c>
      <c r="K776" s="122">
        <v>0</v>
      </c>
      <c r="L776" s="122">
        <v>0</v>
      </c>
      <c r="M776" s="122">
        <v>0</v>
      </c>
      <c r="N776" s="122">
        <v>0</v>
      </c>
      <c r="O776" s="122">
        <v>0</v>
      </c>
      <c r="P776" s="122">
        <v>0</v>
      </c>
      <c r="Q776" s="120">
        <f t="shared" si="193"/>
        <v>74008</v>
      </c>
      <c r="R776" s="138">
        <f t="shared" si="194"/>
        <v>0</v>
      </c>
      <c r="S776" s="120">
        <f t="shared" si="195"/>
        <v>74008</v>
      </c>
      <c r="T776" s="120">
        <f t="shared" si="196"/>
        <v>0</v>
      </c>
      <c r="U776" s="120">
        <f t="shared" si="197"/>
        <v>0</v>
      </c>
      <c r="V776" s="120">
        <f t="shared" si="198"/>
        <v>74008</v>
      </c>
      <c r="W776" s="120">
        <f t="shared" si="199"/>
        <v>0</v>
      </c>
      <c r="X776" s="120">
        <f t="shared" si="200"/>
        <v>0</v>
      </c>
    </row>
    <row r="777" spans="1:24" s="65" customFormat="1" ht="12.75" customHeight="1">
      <c r="A777" s="109" t="s">
        <v>3330</v>
      </c>
      <c r="B777" s="47" t="s">
        <v>3331</v>
      </c>
      <c r="C777" s="122">
        <v>0</v>
      </c>
      <c r="D777" s="122">
        <v>0</v>
      </c>
      <c r="E777" s="122">
        <v>0</v>
      </c>
      <c r="F777" s="122">
        <v>0</v>
      </c>
      <c r="G777" s="122">
        <v>0</v>
      </c>
      <c r="H777" s="122">
        <v>0</v>
      </c>
      <c r="I777" s="122">
        <v>0</v>
      </c>
      <c r="J777" s="120">
        <f t="shared" si="192"/>
        <v>0</v>
      </c>
      <c r="K777" s="122">
        <v>0</v>
      </c>
      <c r="L777" s="122">
        <v>0</v>
      </c>
      <c r="M777" s="122">
        <v>0</v>
      </c>
      <c r="N777" s="122">
        <v>0</v>
      </c>
      <c r="O777" s="122">
        <v>327901.61</v>
      </c>
      <c r="P777" s="122">
        <v>647280</v>
      </c>
      <c r="Q777" s="120">
        <f t="shared" si="193"/>
        <v>975181.61</v>
      </c>
      <c r="R777" s="138">
        <f t="shared" si="194"/>
        <v>0</v>
      </c>
      <c r="S777" s="120">
        <f t="shared" si="195"/>
        <v>327901.61</v>
      </c>
      <c r="T777" s="120">
        <f t="shared" si="196"/>
        <v>1941840</v>
      </c>
      <c r="U777" s="120">
        <f t="shared" si="197"/>
        <v>1294560</v>
      </c>
      <c r="V777" s="120">
        <f t="shared" si="198"/>
        <v>975181.61</v>
      </c>
      <c r="W777" s="120">
        <f t="shared" si="199"/>
        <v>975181.61</v>
      </c>
      <c r="X777" s="120">
        <f t="shared" si="200"/>
        <v>647280</v>
      </c>
    </row>
    <row r="778" spans="1:24" s="65" customFormat="1" ht="12.75" customHeight="1">
      <c r="A778" s="109" t="s">
        <v>6235</v>
      </c>
      <c r="B778" s="47" t="s">
        <v>6236</v>
      </c>
      <c r="C778" s="122">
        <v>0</v>
      </c>
      <c r="D778" s="122">
        <v>0</v>
      </c>
      <c r="E778" s="122">
        <v>0</v>
      </c>
      <c r="F778" s="122">
        <v>0</v>
      </c>
      <c r="G778" s="122">
        <v>0</v>
      </c>
      <c r="H778" s="122">
        <v>0</v>
      </c>
      <c r="I778" s="122">
        <v>0</v>
      </c>
      <c r="J778" s="120">
        <f t="shared" si="192"/>
        <v>0</v>
      </c>
      <c r="K778" s="122">
        <v>0</v>
      </c>
      <c r="L778" s="122">
        <v>0</v>
      </c>
      <c r="M778" s="122">
        <v>0</v>
      </c>
      <c r="N778" s="122">
        <v>0</v>
      </c>
      <c r="O778" s="122">
        <v>0</v>
      </c>
      <c r="P778" s="122">
        <v>21103.88</v>
      </c>
      <c r="Q778" s="120">
        <f t="shared" si="193"/>
        <v>21103.88</v>
      </c>
      <c r="R778" s="138">
        <f t="shared" si="194"/>
        <v>0</v>
      </c>
      <c r="S778" s="120">
        <f t="shared" si="195"/>
        <v>0</v>
      </c>
      <c r="T778" s="120">
        <f t="shared" si="196"/>
        <v>42207.76</v>
      </c>
      <c r="U778" s="120">
        <f t="shared" si="197"/>
        <v>21103.88</v>
      </c>
      <c r="V778" s="120">
        <f t="shared" si="198"/>
        <v>21103.88</v>
      </c>
      <c r="W778" s="120">
        <f t="shared" si="199"/>
        <v>21103.88</v>
      </c>
      <c r="X778" s="120">
        <f t="shared" si="200"/>
        <v>21103.88</v>
      </c>
    </row>
    <row r="779" spans="1:24" s="65" customFormat="1" ht="12.75" customHeight="1">
      <c r="A779" s="109" t="s">
        <v>4990</v>
      </c>
      <c r="B779" s="47" t="s">
        <v>5089</v>
      </c>
      <c r="C779" s="122">
        <v>0</v>
      </c>
      <c r="D779" s="122">
        <v>0</v>
      </c>
      <c r="E779" s="122">
        <v>0</v>
      </c>
      <c r="F779" s="122">
        <v>0</v>
      </c>
      <c r="G779" s="122">
        <v>0</v>
      </c>
      <c r="H779" s="122">
        <v>0</v>
      </c>
      <c r="I779" s="122">
        <v>0</v>
      </c>
      <c r="J779" s="120">
        <f t="shared" si="192"/>
        <v>0</v>
      </c>
      <c r="K779" s="122">
        <v>0</v>
      </c>
      <c r="L779" s="122">
        <v>0</v>
      </c>
      <c r="M779" s="122">
        <v>0</v>
      </c>
      <c r="N779" s="122">
        <v>0</v>
      </c>
      <c r="O779" s="122">
        <v>0</v>
      </c>
      <c r="P779" s="122">
        <v>589331.32999999996</v>
      </c>
      <c r="Q779" s="120">
        <f t="shared" si="193"/>
        <v>589331.32999999996</v>
      </c>
      <c r="R779" s="138">
        <f t="shared" si="194"/>
        <v>0</v>
      </c>
      <c r="S779" s="120">
        <f t="shared" si="195"/>
        <v>0</v>
      </c>
      <c r="T779" s="120">
        <f t="shared" si="196"/>
        <v>749997.61</v>
      </c>
      <c r="U779" s="120">
        <f t="shared" si="197"/>
        <v>160666.28</v>
      </c>
      <c r="V779" s="120">
        <f t="shared" si="198"/>
        <v>589331.32999999996</v>
      </c>
      <c r="W779" s="120">
        <f t="shared" si="199"/>
        <v>589331.32999999996</v>
      </c>
      <c r="X779" s="120">
        <f t="shared" si="200"/>
        <v>589331.32999999996</v>
      </c>
    </row>
    <row r="780" spans="1:24" s="65" customFormat="1" ht="12.75" customHeight="1">
      <c r="A780" s="109" t="s">
        <v>1203</v>
      </c>
      <c r="B780" s="47" t="s">
        <v>142</v>
      </c>
      <c r="C780" s="122">
        <v>0</v>
      </c>
      <c r="D780" s="122">
        <v>0</v>
      </c>
      <c r="E780" s="122">
        <v>0</v>
      </c>
      <c r="F780" s="122">
        <v>162133.20000000001</v>
      </c>
      <c r="G780" s="122">
        <v>0</v>
      </c>
      <c r="H780" s="122">
        <v>0</v>
      </c>
      <c r="I780" s="122">
        <v>0</v>
      </c>
      <c r="J780" s="120">
        <f t="shared" si="192"/>
        <v>162133.20000000001</v>
      </c>
      <c r="K780" s="122">
        <v>0</v>
      </c>
      <c r="L780" s="122">
        <v>0</v>
      </c>
      <c r="M780" s="122">
        <v>0</v>
      </c>
      <c r="N780" s="122">
        <v>0</v>
      </c>
      <c r="O780" s="122">
        <v>0</v>
      </c>
      <c r="P780" s="122">
        <v>0</v>
      </c>
      <c r="Q780" s="120">
        <f t="shared" si="193"/>
        <v>162133.20000000001</v>
      </c>
      <c r="R780" s="138">
        <f t="shared" si="194"/>
        <v>0</v>
      </c>
      <c r="S780" s="120">
        <f t="shared" si="195"/>
        <v>162133.20000000001</v>
      </c>
      <c r="T780" s="120">
        <f t="shared" si="196"/>
        <v>0</v>
      </c>
      <c r="U780" s="120">
        <f t="shared" si="197"/>
        <v>0</v>
      </c>
      <c r="V780" s="120">
        <f t="shared" si="198"/>
        <v>162133.20000000001</v>
      </c>
      <c r="W780" s="120">
        <f t="shared" si="199"/>
        <v>0</v>
      </c>
      <c r="X780" s="120">
        <f t="shared" si="200"/>
        <v>0</v>
      </c>
    </row>
    <row r="781" spans="1:24" s="65" customFormat="1" ht="12.75" customHeight="1">
      <c r="A781" s="109" t="s">
        <v>1869</v>
      </c>
      <c r="B781" s="47" t="s">
        <v>1870</v>
      </c>
      <c r="C781" s="122">
        <v>0</v>
      </c>
      <c r="D781" s="122">
        <v>0</v>
      </c>
      <c r="E781" s="122">
        <v>0</v>
      </c>
      <c r="F781" s="122">
        <v>0</v>
      </c>
      <c r="G781" s="122">
        <v>0</v>
      </c>
      <c r="H781" s="122">
        <v>0</v>
      </c>
      <c r="I781" s="122">
        <v>0</v>
      </c>
      <c r="J781" s="120">
        <f t="shared" si="192"/>
        <v>0</v>
      </c>
      <c r="K781" s="122">
        <v>0</v>
      </c>
      <c r="L781" s="122">
        <v>0</v>
      </c>
      <c r="M781" s="122">
        <v>0</v>
      </c>
      <c r="N781" s="122">
        <v>0</v>
      </c>
      <c r="O781" s="122">
        <v>0</v>
      </c>
      <c r="P781" s="122">
        <v>0</v>
      </c>
      <c r="Q781" s="120">
        <f t="shared" si="193"/>
        <v>0</v>
      </c>
      <c r="R781" s="138">
        <f t="shared" si="194"/>
        <v>0</v>
      </c>
      <c r="S781" s="120">
        <f t="shared" si="195"/>
        <v>112099.5</v>
      </c>
      <c r="T781" s="120">
        <f t="shared" si="196"/>
        <v>0</v>
      </c>
      <c r="U781" s="120">
        <f t="shared" si="197"/>
        <v>112099.5</v>
      </c>
      <c r="V781" s="120">
        <f t="shared" si="198"/>
        <v>0</v>
      </c>
      <c r="W781" s="120">
        <f t="shared" si="199"/>
        <v>0</v>
      </c>
      <c r="X781" s="120">
        <f t="shared" si="200"/>
        <v>-112099.5</v>
      </c>
    </row>
    <row r="782" spans="1:24" s="65" customFormat="1" ht="12.75" customHeight="1">
      <c r="A782" s="109" t="s">
        <v>1208</v>
      </c>
      <c r="B782" s="47" t="s">
        <v>143</v>
      </c>
      <c r="C782" s="122">
        <v>0</v>
      </c>
      <c r="D782" s="122">
        <v>0</v>
      </c>
      <c r="E782" s="122">
        <v>0</v>
      </c>
      <c r="F782" s="122">
        <v>0</v>
      </c>
      <c r="G782" s="122">
        <v>0</v>
      </c>
      <c r="H782" s="122">
        <v>4466</v>
      </c>
      <c r="I782" s="122">
        <v>0</v>
      </c>
      <c r="J782" s="120">
        <f t="shared" si="192"/>
        <v>4466</v>
      </c>
      <c r="K782" s="122">
        <v>0</v>
      </c>
      <c r="L782" s="122">
        <v>0</v>
      </c>
      <c r="M782" s="122">
        <v>0</v>
      </c>
      <c r="N782" s="122">
        <v>0</v>
      </c>
      <c r="O782" s="122">
        <v>0</v>
      </c>
      <c r="P782" s="122">
        <v>0</v>
      </c>
      <c r="Q782" s="120">
        <f t="shared" si="193"/>
        <v>4466</v>
      </c>
      <c r="R782" s="138">
        <f t="shared" si="194"/>
        <v>0</v>
      </c>
      <c r="S782" s="120">
        <f t="shared" si="195"/>
        <v>4466</v>
      </c>
      <c r="T782" s="120">
        <f t="shared" si="196"/>
        <v>0</v>
      </c>
      <c r="U782" s="120">
        <f t="shared" si="197"/>
        <v>0</v>
      </c>
      <c r="V782" s="120">
        <f t="shared" si="198"/>
        <v>4466</v>
      </c>
      <c r="W782" s="120">
        <f t="shared" si="199"/>
        <v>0</v>
      </c>
      <c r="X782" s="120">
        <f t="shared" si="200"/>
        <v>0</v>
      </c>
    </row>
    <row r="783" spans="1:24" s="65" customFormat="1" ht="12.75" customHeight="1">
      <c r="A783" s="109" t="s">
        <v>2919</v>
      </c>
      <c r="B783" s="47" t="s">
        <v>3455</v>
      </c>
      <c r="C783" s="122">
        <v>0</v>
      </c>
      <c r="D783" s="122">
        <v>0</v>
      </c>
      <c r="E783" s="122">
        <v>0</v>
      </c>
      <c r="F783" s="122">
        <v>0</v>
      </c>
      <c r="G783" s="122">
        <v>0</v>
      </c>
      <c r="H783" s="122">
        <v>0</v>
      </c>
      <c r="I783" s="122">
        <v>0</v>
      </c>
      <c r="J783" s="120">
        <f t="shared" si="192"/>
        <v>0</v>
      </c>
      <c r="K783" s="122">
        <v>0</v>
      </c>
      <c r="L783" s="122">
        <v>0</v>
      </c>
      <c r="M783" s="122">
        <v>0</v>
      </c>
      <c r="N783" s="122">
        <v>0</v>
      </c>
      <c r="O783" s="122">
        <v>0</v>
      </c>
      <c r="P783" s="122">
        <v>28394</v>
      </c>
      <c r="Q783" s="120">
        <f t="shared" si="193"/>
        <v>28394</v>
      </c>
      <c r="R783" s="138">
        <f t="shared" si="194"/>
        <v>0</v>
      </c>
      <c r="S783" s="120">
        <f t="shared" si="195"/>
        <v>0</v>
      </c>
      <c r="T783" s="120">
        <f t="shared" si="196"/>
        <v>488070.01</v>
      </c>
      <c r="U783" s="120">
        <f t="shared" si="197"/>
        <v>459676.01</v>
      </c>
      <c r="V783" s="120">
        <f t="shared" si="198"/>
        <v>28394</v>
      </c>
      <c r="W783" s="120">
        <f t="shared" si="199"/>
        <v>28394</v>
      </c>
      <c r="X783" s="120">
        <f t="shared" si="200"/>
        <v>28394</v>
      </c>
    </row>
    <row r="784" spans="1:24" s="65" customFormat="1" ht="12.75" customHeight="1">
      <c r="A784" s="109" t="s">
        <v>1209</v>
      </c>
      <c r="B784" s="47" t="s">
        <v>144</v>
      </c>
      <c r="C784" s="122">
        <v>0</v>
      </c>
      <c r="D784" s="122">
        <v>0</v>
      </c>
      <c r="E784" s="122">
        <v>0</v>
      </c>
      <c r="F784" s="122">
        <v>0</v>
      </c>
      <c r="G784" s="122">
        <v>0</v>
      </c>
      <c r="H784" s="122">
        <v>0</v>
      </c>
      <c r="I784" s="122">
        <v>0</v>
      </c>
      <c r="J784" s="120">
        <f t="shared" si="192"/>
        <v>0</v>
      </c>
      <c r="K784" s="122">
        <v>7381.49</v>
      </c>
      <c r="L784" s="122">
        <v>0</v>
      </c>
      <c r="M784" s="122">
        <v>0</v>
      </c>
      <c r="N784" s="122">
        <v>0</v>
      </c>
      <c r="O784" s="122">
        <v>0</v>
      </c>
      <c r="P784" s="122">
        <v>0</v>
      </c>
      <c r="Q784" s="120">
        <f t="shared" si="193"/>
        <v>7381.49</v>
      </c>
      <c r="R784" s="138">
        <f t="shared" si="194"/>
        <v>0</v>
      </c>
      <c r="S784" s="120">
        <f t="shared" si="195"/>
        <v>7381.49</v>
      </c>
      <c r="T784" s="120">
        <f t="shared" si="196"/>
        <v>0</v>
      </c>
      <c r="U784" s="120">
        <f t="shared" si="197"/>
        <v>0</v>
      </c>
      <c r="V784" s="120">
        <f t="shared" si="198"/>
        <v>7381.49</v>
      </c>
      <c r="W784" s="120">
        <f t="shared" si="199"/>
        <v>7381.49</v>
      </c>
      <c r="X784" s="120">
        <f t="shared" si="200"/>
        <v>0</v>
      </c>
    </row>
    <row r="785" spans="1:24" s="65" customFormat="1" ht="12.75" customHeight="1">
      <c r="A785" s="109" t="s">
        <v>4988</v>
      </c>
      <c r="B785" s="47" t="s">
        <v>5090</v>
      </c>
      <c r="C785" s="122">
        <v>0</v>
      </c>
      <c r="D785" s="122">
        <v>0</v>
      </c>
      <c r="E785" s="122">
        <v>0</v>
      </c>
      <c r="F785" s="122">
        <v>0</v>
      </c>
      <c r="G785" s="122">
        <v>0</v>
      </c>
      <c r="H785" s="122">
        <v>0</v>
      </c>
      <c r="I785" s="122">
        <v>0</v>
      </c>
      <c r="J785" s="120">
        <f t="shared" si="192"/>
        <v>0</v>
      </c>
      <c r="K785" s="122">
        <v>0</v>
      </c>
      <c r="L785" s="122">
        <v>0</v>
      </c>
      <c r="M785" s="122">
        <v>0</v>
      </c>
      <c r="N785" s="122">
        <v>0</v>
      </c>
      <c r="O785" s="122">
        <v>0</v>
      </c>
      <c r="P785" s="122">
        <v>0</v>
      </c>
      <c r="Q785" s="120">
        <f t="shared" si="193"/>
        <v>0</v>
      </c>
      <c r="R785" s="138">
        <f t="shared" si="194"/>
        <v>0</v>
      </c>
      <c r="S785" s="120">
        <f t="shared" si="195"/>
        <v>0</v>
      </c>
      <c r="T785" s="120">
        <f t="shared" si="196"/>
        <v>97589.54</v>
      </c>
      <c r="U785" s="120">
        <f t="shared" si="197"/>
        <v>97589.54</v>
      </c>
      <c r="V785" s="120">
        <f t="shared" si="198"/>
        <v>0</v>
      </c>
      <c r="W785" s="120">
        <f t="shared" si="199"/>
        <v>0</v>
      </c>
      <c r="X785" s="120">
        <f t="shared" si="200"/>
        <v>0</v>
      </c>
    </row>
    <row r="786" spans="1:24" s="65" customFormat="1" ht="12.75" customHeight="1">
      <c r="A786" s="109" t="s">
        <v>1883</v>
      </c>
      <c r="B786" s="47" t="s">
        <v>1884</v>
      </c>
      <c r="C786" s="122">
        <v>0</v>
      </c>
      <c r="D786" s="122">
        <v>0</v>
      </c>
      <c r="E786" s="122">
        <v>0</v>
      </c>
      <c r="F786" s="122">
        <v>0</v>
      </c>
      <c r="G786" s="122">
        <v>0</v>
      </c>
      <c r="H786" s="122">
        <v>0</v>
      </c>
      <c r="I786" s="122">
        <v>0</v>
      </c>
      <c r="J786" s="120">
        <f t="shared" si="192"/>
        <v>0</v>
      </c>
      <c r="K786" s="122">
        <v>0</v>
      </c>
      <c r="L786" s="122">
        <v>0</v>
      </c>
      <c r="M786" s="122">
        <v>14397375</v>
      </c>
      <c r="N786" s="122">
        <v>0</v>
      </c>
      <c r="O786" s="122">
        <v>0</v>
      </c>
      <c r="P786" s="122">
        <v>0</v>
      </c>
      <c r="Q786" s="120">
        <f t="shared" si="193"/>
        <v>14397375</v>
      </c>
      <c r="R786" s="138">
        <f t="shared" si="194"/>
        <v>0</v>
      </c>
      <c r="S786" s="120">
        <f t="shared" si="195"/>
        <v>16689961.189999999</v>
      </c>
      <c r="T786" s="120">
        <f t="shared" si="196"/>
        <v>0</v>
      </c>
      <c r="U786" s="120">
        <f t="shared" si="197"/>
        <v>2292586.19</v>
      </c>
      <c r="V786" s="120">
        <f t="shared" si="198"/>
        <v>14397375</v>
      </c>
      <c r="W786" s="120">
        <f t="shared" si="199"/>
        <v>14397375</v>
      </c>
      <c r="X786" s="120">
        <f t="shared" si="200"/>
        <v>-2292586.19</v>
      </c>
    </row>
    <row r="787" spans="1:24" s="65" customFormat="1" ht="12.75" customHeight="1">
      <c r="A787" s="109" t="s">
        <v>3024</v>
      </c>
      <c r="B787" s="47" t="s">
        <v>3432</v>
      </c>
      <c r="C787" s="122">
        <v>0</v>
      </c>
      <c r="D787" s="122">
        <v>0</v>
      </c>
      <c r="E787" s="122">
        <v>0</v>
      </c>
      <c r="F787" s="122">
        <v>0</v>
      </c>
      <c r="G787" s="122">
        <v>0</v>
      </c>
      <c r="H787" s="122">
        <v>0</v>
      </c>
      <c r="I787" s="122">
        <v>0</v>
      </c>
      <c r="J787" s="120">
        <f t="shared" si="192"/>
        <v>0</v>
      </c>
      <c r="K787" s="122">
        <v>0</v>
      </c>
      <c r="L787" s="122">
        <v>0</v>
      </c>
      <c r="M787" s="122">
        <v>0</v>
      </c>
      <c r="N787" s="122">
        <v>0</v>
      </c>
      <c r="O787" s="122">
        <v>491472.23000000004</v>
      </c>
      <c r="P787" s="122">
        <v>626717.52</v>
      </c>
      <c r="Q787" s="120">
        <f t="shared" si="193"/>
        <v>1118189.75</v>
      </c>
      <c r="R787" s="138">
        <f t="shared" si="194"/>
        <v>0</v>
      </c>
      <c r="S787" s="120">
        <f t="shared" si="195"/>
        <v>1308475.96</v>
      </c>
      <c r="T787" s="120">
        <f t="shared" si="196"/>
        <v>629849.52</v>
      </c>
      <c r="U787" s="120">
        <f t="shared" si="197"/>
        <v>820135.73</v>
      </c>
      <c r="V787" s="120">
        <f t="shared" si="198"/>
        <v>1118189.75</v>
      </c>
      <c r="W787" s="120">
        <f t="shared" si="199"/>
        <v>1118189.75</v>
      </c>
      <c r="X787" s="120">
        <f t="shared" si="200"/>
        <v>-190286.21</v>
      </c>
    </row>
    <row r="788" spans="1:24" s="65" customFormat="1" ht="12.75" customHeight="1">
      <c r="A788" s="109" t="s">
        <v>1879</v>
      </c>
      <c r="B788" s="47" t="s">
        <v>1880</v>
      </c>
      <c r="C788" s="122">
        <v>0</v>
      </c>
      <c r="D788" s="122">
        <v>0</v>
      </c>
      <c r="E788" s="122">
        <v>0</v>
      </c>
      <c r="F788" s="122">
        <v>0</v>
      </c>
      <c r="G788" s="122">
        <v>0</v>
      </c>
      <c r="H788" s="122">
        <v>0</v>
      </c>
      <c r="I788" s="122">
        <v>0</v>
      </c>
      <c r="J788" s="120">
        <f t="shared" si="192"/>
        <v>0</v>
      </c>
      <c r="K788" s="122">
        <v>0</v>
      </c>
      <c r="L788" s="122">
        <v>0</v>
      </c>
      <c r="M788" s="122">
        <v>166248.88</v>
      </c>
      <c r="N788" s="122">
        <v>0</v>
      </c>
      <c r="O788" s="122">
        <v>0</v>
      </c>
      <c r="P788" s="122">
        <v>0</v>
      </c>
      <c r="Q788" s="120">
        <f t="shared" si="193"/>
        <v>166248.88</v>
      </c>
      <c r="R788" s="138">
        <f t="shared" si="194"/>
        <v>0</v>
      </c>
      <c r="S788" s="120">
        <f t="shared" si="195"/>
        <v>166248.88</v>
      </c>
      <c r="T788" s="120">
        <f t="shared" si="196"/>
        <v>0</v>
      </c>
      <c r="U788" s="120">
        <f t="shared" si="197"/>
        <v>0</v>
      </c>
      <c r="V788" s="120">
        <f t="shared" si="198"/>
        <v>166248.88</v>
      </c>
      <c r="W788" s="120">
        <f t="shared" si="199"/>
        <v>166248.88</v>
      </c>
      <c r="X788" s="120">
        <f t="shared" si="200"/>
        <v>0</v>
      </c>
    </row>
    <row r="789" spans="1:24" s="65" customFormat="1" ht="12.75" customHeight="1">
      <c r="A789" s="109" t="s">
        <v>6237</v>
      </c>
      <c r="B789" s="47" t="s">
        <v>6309</v>
      </c>
      <c r="C789" s="122">
        <v>0</v>
      </c>
      <c r="D789" s="122">
        <v>0</v>
      </c>
      <c r="E789" s="122">
        <v>0</v>
      </c>
      <c r="F789" s="122">
        <v>0</v>
      </c>
      <c r="G789" s="122">
        <v>0</v>
      </c>
      <c r="H789" s="122">
        <v>0</v>
      </c>
      <c r="I789" s="122">
        <v>0</v>
      </c>
      <c r="J789" s="120">
        <f t="shared" si="192"/>
        <v>0</v>
      </c>
      <c r="K789" s="122">
        <v>0</v>
      </c>
      <c r="L789" s="122">
        <v>0</v>
      </c>
      <c r="M789" s="122">
        <v>0</v>
      </c>
      <c r="N789" s="122">
        <v>0</v>
      </c>
      <c r="O789" s="122">
        <v>0</v>
      </c>
      <c r="P789" s="122">
        <v>236670</v>
      </c>
      <c r="Q789" s="120">
        <f t="shared" si="193"/>
        <v>236670</v>
      </c>
      <c r="R789" s="138">
        <f t="shared" si="194"/>
        <v>0</v>
      </c>
      <c r="S789" s="120">
        <f t="shared" si="195"/>
        <v>0</v>
      </c>
      <c r="T789" s="120">
        <f t="shared" si="196"/>
        <v>386400</v>
      </c>
      <c r="U789" s="120">
        <f t="shared" si="197"/>
        <v>149730</v>
      </c>
      <c r="V789" s="120">
        <f t="shared" si="198"/>
        <v>236670</v>
      </c>
      <c r="W789" s="120">
        <f t="shared" si="199"/>
        <v>236670</v>
      </c>
      <c r="X789" s="120">
        <f t="shared" si="200"/>
        <v>236670</v>
      </c>
    </row>
    <row r="790" spans="1:24" s="65" customFormat="1" ht="12.75" customHeight="1">
      <c r="A790" s="109" t="s">
        <v>1211</v>
      </c>
      <c r="B790" s="47" t="s">
        <v>631</v>
      </c>
      <c r="C790" s="122">
        <v>0</v>
      </c>
      <c r="D790" s="122">
        <v>0</v>
      </c>
      <c r="E790" s="122">
        <v>0</v>
      </c>
      <c r="F790" s="122">
        <v>0</v>
      </c>
      <c r="G790" s="122">
        <v>0</v>
      </c>
      <c r="H790" s="122">
        <v>0</v>
      </c>
      <c r="I790" s="122">
        <v>0</v>
      </c>
      <c r="J790" s="120">
        <f t="shared" si="192"/>
        <v>0</v>
      </c>
      <c r="K790" s="122">
        <v>0</v>
      </c>
      <c r="L790" s="122">
        <v>2125</v>
      </c>
      <c r="M790" s="122">
        <v>0</v>
      </c>
      <c r="N790" s="122">
        <v>0</v>
      </c>
      <c r="O790" s="122">
        <v>0</v>
      </c>
      <c r="P790" s="122">
        <v>0</v>
      </c>
      <c r="Q790" s="120">
        <f t="shared" si="193"/>
        <v>2125</v>
      </c>
      <c r="R790" s="138">
        <f t="shared" si="194"/>
        <v>0</v>
      </c>
      <c r="S790" s="120">
        <f t="shared" si="195"/>
        <v>2125</v>
      </c>
      <c r="T790" s="120">
        <f t="shared" si="196"/>
        <v>0</v>
      </c>
      <c r="U790" s="120">
        <f t="shared" si="197"/>
        <v>0</v>
      </c>
      <c r="V790" s="120">
        <f t="shared" si="198"/>
        <v>2125</v>
      </c>
      <c r="W790" s="120">
        <f t="shared" si="199"/>
        <v>2125</v>
      </c>
      <c r="X790" s="120">
        <f t="shared" si="200"/>
        <v>0</v>
      </c>
    </row>
    <row r="791" spans="1:24" s="65" customFormat="1" ht="12.75" customHeight="1">
      <c r="A791" s="109" t="s">
        <v>5232</v>
      </c>
      <c r="B791" s="47" t="s">
        <v>5364</v>
      </c>
      <c r="C791" s="122">
        <v>0</v>
      </c>
      <c r="D791" s="122">
        <v>0</v>
      </c>
      <c r="E791" s="122">
        <v>0</v>
      </c>
      <c r="F791" s="122">
        <v>0</v>
      </c>
      <c r="G791" s="122">
        <v>0</v>
      </c>
      <c r="H791" s="122">
        <v>0</v>
      </c>
      <c r="I791" s="122">
        <v>0</v>
      </c>
      <c r="J791" s="120">
        <f t="shared" si="192"/>
        <v>0</v>
      </c>
      <c r="K791" s="122">
        <v>0</v>
      </c>
      <c r="L791" s="122">
        <v>0</v>
      </c>
      <c r="M791" s="122">
        <v>0</v>
      </c>
      <c r="N791" s="122">
        <v>0</v>
      </c>
      <c r="O791" s="122">
        <v>0</v>
      </c>
      <c r="P791" s="122">
        <v>0</v>
      </c>
      <c r="Q791" s="120">
        <f t="shared" si="193"/>
        <v>0</v>
      </c>
      <c r="R791" s="138">
        <f t="shared" si="194"/>
        <v>0</v>
      </c>
      <c r="S791" s="120">
        <f t="shared" si="195"/>
        <v>0</v>
      </c>
      <c r="T791" s="120">
        <f t="shared" si="196"/>
        <v>107996</v>
      </c>
      <c r="U791" s="120">
        <f t="shared" si="197"/>
        <v>107996</v>
      </c>
      <c r="V791" s="120">
        <f t="shared" si="198"/>
        <v>0</v>
      </c>
      <c r="W791" s="120">
        <f t="shared" si="199"/>
        <v>0</v>
      </c>
      <c r="X791" s="120">
        <f t="shared" si="200"/>
        <v>0</v>
      </c>
    </row>
    <row r="792" spans="1:24" s="65" customFormat="1" ht="12.75" customHeight="1">
      <c r="A792" s="109" t="s">
        <v>3026</v>
      </c>
      <c r="B792" s="47" t="s">
        <v>3431</v>
      </c>
      <c r="C792" s="122">
        <v>0</v>
      </c>
      <c r="D792" s="122">
        <v>0</v>
      </c>
      <c r="E792" s="122">
        <v>0</v>
      </c>
      <c r="F792" s="122">
        <v>0</v>
      </c>
      <c r="G792" s="122">
        <v>0</v>
      </c>
      <c r="H792" s="122">
        <v>0</v>
      </c>
      <c r="I792" s="122">
        <v>0</v>
      </c>
      <c r="J792" s="120">
        <f t="shared" si="192"/>
        <v>0</v>
      </c>
      <c r="K792" s="122">
        <v>0</v>
      </c>
      <c r="L792" s="122">
        <v>0</v>
      </c>
      <c r="M792" s="122">
        <v>0</v>
      </c>
      <c r="N792" s="122">
        <v>0</v>
      </c>
      <c r="O792" s="122">
        <v>0</v>
      </c>
      <c r="P792" s="122">
        <v>500000</v>
      </c>
      <c r="Q792" s="120">
        <f t="shared" si="193"/>
        <v>500000</v>
      </c>
      <c r="R792" s="138">
        <f t="shared" si="194"/>
        <v>0</v>
      </c>
      <c r="S792" s="120">
        <f t="shared" si="195"/>
        <v>449389.59</v>
      </c>
      <c r="T792" s="120">
        <f t="shared" si="196"/>
        <v>706668.7</v>
      </c>
      <c r="U792" s="120">
        <f t="shared" si="197"/>
        <v>656058.29</v>
      </c>
      <c r="V792" s="120">
        <f t="shared" si="198"/>
        <v>500000</v>
      </c>
      <c r="W792" s="120">
        <f t="shared" si="199"/>
        <v>500000</v>
      </c>
      <c r="X792" s="120">
        <f t="shared" si="200"/>
        <v>50610.41</v>
      </c>
    </row>
    <row r="793" spans="1:24" s="65" customFormat="1" ht="12.75" customHeight="1">
      <c r="A793" s="109" t="s">
        <v>1918</v>
      </c>
      <c r="B793" s="47" t="s">
        <v>1926</v>
      </c>
      <c r="C793" s="122">
        <v>0</v>
      </c>
      <c r="D793" s="122">
        <v>0</v>
      </c>
      <c r="E793" s="122">
        <v>0</v>
      </c>
      <c r="F793" s="122">
        <v>0</v>
      </c>
      <c r="G793" s="122">
        <v>0</v>
      </c>
      <c r="H793" s="122">
        <v>0</v>
      </c>
      <c r="I793" s="122">
        <v>0</v>
      </c>
      <c r="J793" s="120">
        <f t="shared" si="192"/>
        <v>0</v>
      </c>
      <c r="K793" s="122">
        <v>0</v>
      </c>
      <c r="L793" s="122">
        <v>0</v>
      </c>
      <c r="M793" s="122">
        <v>14349.779999999999</v>
      </c>
      <c r="N793" s="122">
        <v>0</v>
      </c>
      <c r="O793" s="122">
        <v>0</v>
      </c>
      <c r="P793" s="122">
        <v>0</v>
      </c>
      <c r="Q793" s="120">
        <f t="shared" si="193"/>
        <v>14349.779999999999</v>
      </c>
      <c r="R793" s="138">
        <f t="shared" si="194"/>
        <v>0</v>
      </c>
      <c r="S793" s="120">
        <f t="shared" si="195"/>
        <v>14349.78</v>
      </c>
      <c r="T793" s="120">
        <f t="shared" si="196"/>
        <v>0</v>
      </c>
      <c r="U793" s="120">
        <f t="shared" si="197"/>
        <v>0</v>
      </c>
      <c r="V793" s="120">
        <f t="shared" si="198"/>
        <v>14349.78</v>
      </c>
      <c r="W793" s="120">
        <f t="shared" si="199"/>
        <v>14349.779999999999</v>
      </c>
      <c r="X793" s="120">
        <f t="shared" si="200"/>
        <v>0</v>
      </c>
    </row>
    <row r="794" spans="1:24" s="65" customFormat="1" ht="12.75" customHeight="1">
      <c r="A794" s="109" t="s">
        <v>4887</v>
      </c>
      <c r="B794" s="47" t="s">
        <v>4940</v>
      </c>
      <c r="C794" s="122">
        <v>0</v>
      </c>
      <c r="D794" s="122">
        <v>0</v>
      </c>
      <c r="E794" s="122">
        <v>0</v>
      </c>
      <c r="F794" s="122">
        <v>0</v>
      </c>
      <c r="G794" s="122">
        <v>0</v>
      </c>
      <c r="H794" s="122">
        <v>0</v>
      </c>
      <c r="I794" s="122">
        <v>0</v>
      </c>
      <c r="J794" s="120">
        <f t="shared" ref="J794:J859" si="201">SUM(C794:I794)</f>
        <v>0</v>
      </c>
      <c r="K794" s="122">
        <v>0</v>
      </c>
      <c r="L794" s="122">
        <v>0</v>
      </c>
      <c r="M794" s="122">
        <v>0</v>
      </c>
      <c r="N794" s="122">
        <v>0</v>
      </c>
      <c r="O794" s="122">
        <v>0</v>
      </c>
      <c r="P794" s="122">
        <v>48164</v>
      </c>
      <c r="Q794" s="120">
        <f t="shared" ref="Q794:Q859" si="202">SUM(J794:P794)</f>
        <v>48164</v>
      </c>
      <c r="R794" s="138">
        <f t="shared" ref="R794:R859" si="203">V794-Q794</f>
        <v>0</v>
      </c>
      <c r="S794" s="120">
        <f t="shared" ref="S794:S859" si="204">VLOOKUP(A794,pasbalact,3,FALSE)</f>
        <v>0</v>
      </c>
      <c r="T794" s="120">
        <f t="shared" ref="T794:T859" si="205">VLOOKUP(A794,pasbalact,5,FALSE)</f>
        <v>48164</v>
      </c>
      <c r="U794" s="120">
        <f t="shared" ref="U794:U859" si="206">VLOOKUP(A794,pasbalact,4,FALSE)</f>
        <v>0</v>
      </c>
      <c r="V794" s="120">
        <f t="shared" ref="V794:V859" si="207">VLOOKUP(A794,pasbalact,7,FALSE)</f>
        <v>48164</v>
      </c>
      <c r="W794" s="120">
        <f t="shared" ref="W794:W859" si="208">SUM(K794:P794)</f>
        <v>48164</v>
      </c>
      <c r="X794" s="120">
        <f t="shared" ref="X794:X859" si="209">VLOOKUP(A794,pasbalact,6,FALSE)</f>
        <v>48164</v>
      </c>
    </row>
    <row r="795" spans="1:24" s="65" customFormat="1" ht="12.75" customHeight="1">
      <c r="A795" s="109" t="s">
        <v>2423</v>
      </c>
      <c r="B795" s="47" t="s">
        <v>2424</v>
      </c>
      <c r="C795" s="122">
        <v>0</v>
      </c>
      <c r="D795" s="122">
        <v>0</v>
      </c>
      <c r="E795" s="122">
        <v>0</v>
      </c>
      <c r="F795" s="122">
        <v>0</v>
      </c>
      <c r="G795" s="122">
        <v>0</v>
      </c>
      <c r="H795" s="122">
        <v>0</v>
      </c>
      <c r="I795" s="122">
        <v>0</v>
      </c>
      <c r="J795" s="120">
        <f t="shared" si="201"/>
        <v>0</v>
      </c>
      <c r="K795" s="122">
        <v>0</v>
      </c>
      <c r="L795" s="122">
        <v>0</v>
      </c>
      <c r="M795" s="122">
        <v>0</v>
      </c>
      <c r="N795" s="122">
        <v>57992.45</v>
      </c>
      <c r="O795" s="122">
        <v>104400.01</v>
      </c>
      <c r="P795" s="122">
        <v>1999328.2800000003</v>
      </c>
      <c r="Q795" s="120">
        <f t="shared" si="202"/>
        <v>2161720.7400000002</v>
      </c>
      <c r="R795" s="138">
        <f t="shared" si="203"/>
        <v>0</v>
      </c>
      <c r="S795" s="120">
        <f t="shared" si="204"/>
        <v>842187.18</v>
      </c>
      <c r="T795" s="120">
        <f t="shared" si="205"/>
        <v>2310908.5099999998</v>
      </c>
      <c r="U795" s="120">
        <f t="shared" si="206"/>
        <v>991374.95</v>
      </c>
      <c r="V795" s="120">
        <f t="shared" si="207"/>
        <v>2161720.7400000002</v>
      </c>
      <c r="W795" s="120">
        <f t="shared" si="208"/>
        <v>2161720.7400000002</v>
      </c>
      <c r="X795" s="120">
        <f t="shared" si="209"/>
        <v>1319533.56</v>
      </c>
    </row>
    <row r="796" spans="1:24" s="65" customFormat="1" ht="12.75" customHeight="1">
      <c r="A796" s="109" t="s">
        <v>3205</v>
      </c>
      <c r="B796" s="47" t="s">
        <v>3204</v>
      </c>
      <c r="C796" s="122">
        <v>0</v>
      </c>
      <c r="D796" s="122">
        <v>0</v>
      </c>
      <c r="E796" s="122">
        <v>0</v>
      </c>
      <c r="F796" s="122">
        <v>0</v>
      </c>
      <c r="G796" s="122">
        <v>0</v>
      </c>
      <c r="H796" s="122">
        <v>0</v>
      </c>
      <c r="I796" s="122">
        <v>0</v>
      </c>
      <c r="J796" s="120">
        <f t="shared" si="201"/>
        <v>0</v>
      </c>
      <c r="K796" s="122">
        <v>0</v>
      </c>
      <c r="L796" s="122">
        <v>0</v>
      </c>
      <c r="M796" s="122">
        <v>0</v>
      </c>
      <c r="N796" s="122">
        <v>0</v>
      </c>
      <c r="O796" s="122">
        <v>264219.64</v>
      </c>
      <c r="P796" s="122">
        <v>94814.68</v>
      </c>
      <c r="Q796" s="120">
        <f t="shared" si="202"/>
        <v>359034.32</v>
      </c>
      <c r="R796" s="138">
        <f t="shared" si="203"/>
        <v>0</v>
      </c>
      <c r="S796" s="120">
        <f t="shared" si="204"/>
        <v>368159.64</v>
      </c>
      <c r="T796" s="120">
        <f t="shared" si="205"/>
        <v>103989.75999999999</v>
      </c>
      <c r="U796" s="120">
        <f t="shared" si="206"/>
        <v>113115.08</v>
      </c>
      <c r="V796" s="120">
        <f t="shared" si="207"/>
        <v>359034.32</v>
      </c>
      <c r="W796" s="120">
        <f t="shared" si="208"/>
        <v>359034.32</v>
      </c>
      <c r="X796" s="120">
        <f t="shared" si="209"/>
        <v>-9125.32</v>
      </c>
    </row>
    <row r="797" spans="1:24" s="65" customFormat="1" ht="12.75" customHeight="1">
      <c r="A797" s="109" t="s">
        <v>4987</v>
      </c>
      <c r="B797" s="47" t="s">
        <v>4986</v>
      </c>
      <c r="C797" s="122">
        <v>0</v>
      </c>
      <c r="D797" s="122">
        <v>0</v>
      </c>
      <c r="E797" s="122">
        <v>0</v>
      </c>
      <c r="F797" s="122">
        <v>0</v>
      </c>
      <c r="G797" s="122">
        <v>0</v>
      </c>
      <c r="H797" s="122">
        <v>0</v>
      </c>
      <c r="I797" s="122">
        <v>0</v>
      </c>
      <c r="J797" s="120">
        <f t="shared" si="201"/>
        <v>0</v>
      </c>
      <c r="K797" s="122">
        <v>0</v>
      </c>
      <c r="L797" s="122">
        <v>0</v>
      </c>
      <c r="M797" s="122">
        <v>0</v>
      </c>
      <c r="N797" s="122">
        <v>0</v>
      </c>
      <c r="O797" s="122">
        <v>0</v>
      </c>
      <c r="P797" s="122">
        <v>4175788</v>
      </c>
      <c r="Q797" s="120">
        <f t="shared" si="202"/>
        <v>4175788</v>
      </c>
      <c r="R797" s="138">
        <f t="shared" si="203"/>
        <v>0</v>
      </c>
      <c r="S797" s="120">
        <f t="shared" si="204"/>
        <v>0</v>
      </c>
      <c r="T797" s="120">
        <f t="shared" si="205"/>
        <v>4175788</v>
      </c>
      <c r="U797" s="120">
        <f t="shared" si="206"/>
        <v>0</v>
      </c>
      <c r="V797" s="120">
        <f t="shared" si="207"/>
        <v>4175788</v>
      </c>
      <c r="W797" s="120">
        <f t="shared" si="208"/>
        <v>4175788</v>
      </c>
      <c r="X797" s="120">
        <f t="shared" si="209"/>
        <v>4175788</v>
      </c>
    </row>
    <row r="798" spans="1:24" s="65" customFormat="1" ht="12.75" customHeight="1">
      <c r="A798" s="109" t="s">
        <v>4985</v>
      </c>
      <c r="B798" s="47" t="s">
        <v>4984</v>
      </c>
      <c r="C798" s="122">
        <v>0</v>
      </c>
      <c r="D798" s="122">
        <v>0</v>
      </c>
      <c r="E798" s="122">
        <v>0</v>
      </c>
      <c r="F798" s="122">
        <v>0</v>
      </c>
      <c r="G798" s="122">
        <v>0</v>
      </c>
      <c r="H798" s="122">
        <v>0</v>
      </c>
      <c r="I798" s="122">
        <v>0</v>
      </c>
      <c r="J798" s="120">
        <f t="shared" si="201"/>
        <v>0</v>
      </c>
      <c r="K798" s="122">
        <v>0</v>
      </c>
      <c r="L798" s="122">
        <v>0</v>
      </c>
      <c r="M798" s="122">
        <v>0</v>
      </c>
      <c r="N798" s="122">
        <v>0</v>
      </c>
      <c r="O798" s="122">
        <v>0</v>
      </c>
      <c r="P798" s="122">
        <v>0</v>
      </c>
      <c r="Q798" s="120">
        <f t="shared" si="202"/>
        <v>0</v>
      </c>
      <c r="R798" s="138">
        <f t="shared" si="203"/>
        <v>0</v>
      </c>
      <c r="S798" s="120">
        <f t="shared" si="204"/>
        <v>0</v>
      </c>
      <c r="T798" s="120">
        <f t="shared" si="205"/>
        <v>144744.84</v>
      </c>
      <c r="U798" s="120">
        <f t="shared" si="206"/>
        <v>144744.84</v>
      </c>
      <c r="V798" s="120">
        <f t="shared" si="207"/>
        <v>0</v>
      </c>
      <c r="W798" s="120">
        <f t="shared" si="208"/>
        <v>0</v>
      </c>
      <c r="X798" s="120">
        <f t="shared" si="209"/>
        <v>0</v>
      </c>
    </row>
    <row r="799" spans="1:24" s="65" customFormat="1" ht="12.75" customHeight="1">
      <c r="A799" s="109" t="s">
        <v>4046</v>
      </c>
      <c r="B799" s="47" t="s">
        <v>4061</v>
      </c>
      <c r="C799" s="122">
        <v>0</v>
      </c>
      <c r="D799" s="122">
        <v>0</v>
      </c>
      <c r="E799" s="122">
        <v>0</v>
      </c>
      <c r="F799" s="122">
        <v>0</v>
      </c>
      <c r="G799" s="122">
        <v>0</v>
      </c>
      <c r="H799" s="122">
        <v>0</v>
      </c>
      <c r="I799" s="122">
        <v>0</v>
      </c>
      <c r="J799" s="120">
        <f t="shared" si="201"/>
        <v>0</v>
      </c>
      <c r="K799" s="122">
        <v>0</v>
      </c>
      <c r="L799" s="122">
        <v>0</v>
      </c>
      <c r="M799" s="122">
        <v>0</v>
      </c>
      <c r="N799" s="122">
        <v>0</v>
      </c>
      <c r="O799" s="122">
        <v>15000</v>
      </c>
      <c r="P799" s="122">
        <v>0</v>
      </c>
      <c r="Q799" s="120">
        <f t="shared" si="202"/>
        <v>15000</v>
      </c>
      <c r="R799" s="138">
        <f t="shared" si="203"/>
        <v>0</v>
      </c>
      <c r="S799" s="120">
        <f t="shared" si="204"/>
        <v>15000</v>
      </c>
      <c r="T799" s="120">
        <f t="shared" si="205"/>
        <v>0</v>
      </c>
      <c r="U799" s="120">
        <f t="shared" si="206"/>
        <v>0</v>
      </c>
      <c r="V799" s="120">
        <f t="shared" si="207"/>
        <v>15000</v>
      </c>
      <c r="W799" s="120">
        <f t="shared" si="208"/>
        <v>15000</v>
      </c>
      <c r="X799" s="120">
        <f t="shared" si="209"/>
        <v>0</v>
      </c>
    </row>
    <row r="800" spans="1:24" s="65" customFormat="1" ht="12.75" customHeight="1">
      <c r="A800" s="109" t="s">
        <v>4048</v>
      </c>
      <c r="B800" s="47" t="s">
        <v>4049</v>
      </c>
      <c r="C800" s="122">
        <v>0</v>
      </c>
      <c r="D800" s="122">
        <v>0</v>
      </c>
      <c r="E800" s="122">
        <v>0</v>
      </c>
      <c r="F800" s="122">
        <v>0</v>
      </c>
      <c r="G800" s="122">
        <v>0</v>
      </c>
      <c r="H800" s="122">
        <v>0</v>
      </c>
      <c r="I800" s="122">
        <v>0</v>
      </c>
      <c r="J800" s="120">
        <f t="shared" si="201"/>
        <v>0</v>
      </c>
      <c r="K800" s="122">
        <v>0</v>
      </c>
      <c r="L800" s="122">
        <v>0</v>
      </c>
      <c r="M800" s="122">
        <v>0</v>
      </c>
      <c r="N800" s="122">
        <v>0</v>
      </c>
      <c r="O800" s="122">
        <v>0</v>
      </c>
      <c r="P800" s="122">
        <v>0</v>
      </c>
      <c r="Q800" s="120">
        <f t="shared" si="202"/>
        <v>0</v>
      </c>
      <c r="R800" s="138">
        <f t="shared" si="203"/>
        <v>0</v>
      </c>
      <c r="S800" s="120">
        <f t="shared" si="204"/>
        <v>51272</v>
      </c>
      <c r="T800" s="120">
        <f t="shared" si="205"/>
        <v>0</v>
      </c>
      <c r="U800" s="120">
        <f t="shared" si="206"/>
        <v>51272</v>
      </c>
      <c r="V800" s="120">
        <f t="shared" si="207"/>
        <v>0</v>
      </c>
      <c r="W800" s="120">
        <f t="shared" si="208"/>
        <v>0</v>
      </c>
      <c r="X800" s="120">
        <f t="shared" si="209"/>
        <v>-51272</v>
      </c>
    </row>
    <row r="801" spans="1:24" ht="23.25">
      <c r="A801" s="55" t="s">
        <v>3307</v>
      </c>
      <c r="B801" s="55"/>
      <c r="C801" s="8"/>
      <c r="D801" s="8"/>
      <c r="E801" s="8"/>
      <c r="F801" s="8"/>
      <c r="G801" s="8"/>
      <c r="H801" s="8"/>
      <c r="I801" s="8"/>
      <c r="J801" s="126"/>
      <c r="K801" s="126"/>
      <c r="L801" s="126"/>
      <c r="M801" s="126"/>
      <c r="N801" s="126"/>
      <c r="O801" s="126"/>
      <c r="P801" s="126"/>
      <c r="Q801" s="8"/>
      <c r="R801" s="5"/>
      <c r="S801" s="4"/>
      <c r="T801" s="4"/>
      <c r="U801" s="127"/>
      <c r="V801" s="128"/>
      <c r="W801" s="128"/>
      <c r="X801" s="4"/>
    </row>
    <row r="802" spans="1:24" ht="44.1" customHeight="1">
      <c r="A802" s="99" t="s">
        <v>3302</v>
      </c>
      <c r="B802" s="56" t="s">
        <v>3966</v>
      </c>
      <c r="C802" s="98" t="s">
        <v>3627</v>
      </c>
      <c r="D802" s="98" t="s">
        <v>3628</v>
      </c>
      <c r="E802" s="98" t="s">
        <v>3629</v>
      </c>
      <c r="F802" s="98" t="s">
        <v>3630</v>
      </c>
      <c r="G802" s="98" t="s">
        <v>3631</v>
      </c>
      <c r="H802" s="98" t="s">
        <v>3632</v>
      </c>
      <c r="I802" s="98" t="s">
        <v>3633</v>
      </c>
      <c r="J802" s="57" t="s">
        <v>343</v>
      </c>
      <c r="K802" s="98" t="s">
        <v>3303</v>
      </c>
      <c r="L802" s="98" t="s">
        <v>3304</v>
      </c>
      <c r="M802" s="98" t="s">
        <v>3305</v>
      </c>
      <c r="N802" s="98" t="s">
        <v>3316</v>
      </c>
      <c r="O802" s="113" t="s">
        <v>4574</v>
      </c>
      <c r="P802" s="113" t="s">
        <v>6433</v>
      </c>
      <c r="Q802" s="58" t="s">
        <v>3357</v>
      </c>
      <c r="R802" s="60" t="s">
        <v>697</v>
      </c>
      <c r="S802" s="112" t="s">
        <v>4949</v>
      </c>
      <c r="T802" s="112" t="s">
        <v>6434</v>
      </c>
      <c r="U802" s="112" t="s">
        <v>6435</v>
      </c>
      <c r="V802" s="112" t="s">
        <v>6436</v>
      </c>
      <c r="W802" s="112" t="s">
        <v>5138</v>
      </c>
      <c r="X802" s="59" t="s">
        <v>6437</v>
      </c>
    </row>
    <row r="803" spans="1:24" s="65" customFormat="1" ht="12.75" customHeight="1">
      <c r="A803" s="109" t="s">
        <v>4475</v>
      </c>
      <c r="B803" s="47" t="s">
        <v>4476</v>
      </c>
      <c r="C803" s="122">
        <v>0</v>
      </c>
      <c r="D803" s="122">
        <v>0</v>
      </c>
      <c r="E803" s="122">
        <v>0</v>
      </c>
      <c r="F803" s="122">
        <v>0</v>
      </c>
      <c r="G803" s="122">
        <v>0</v>
      </c>
      <c r="H803" s="122">
        <v>0</v>
      </c>
      <c r="I803" s="122">
        <v>0</v>
      </c>
      <c r="J803" s="120">
        <f t="shared" si="201"/>
        <v>0</v>
      </c>
      <c r="K803" s="122">
        <v>0</v>
      </c>
      <c r="L803" s="122">
        <v>0</v>
      </c>
      <c r="M803" s="122">
        <v>0</v>
      </c>
      <c r="N803" s="122">
        <v>0</v>
      </c>
      <c r="O803" s="122">
        <v>0</v>
      </c>
      <c r="P803" s="122">
        <v>0</v>
      </c>
      <c r="Q803" s="120">
        <f t="shared" si="202"/>
        <v>0</v>
      </c>
      <c r="R803" s="138">
        <f t="shared" si="203"/>
        <v>0</v>
      </c>
      <c r="S803" s="120">
        <f t="shared" si="204"/>
        <v>16000</v>
      </c>
      <c r="T803" s="120">
        <f t="shared" si="205"/>
        <v>0</v>
      </c>
      <c r="U803" s="120">
        <f t="shared" si="206"/>
        <v>16000</v>
      </c>
      <c r="V803" s="120">
        <f t="shared" si="207"/>
        <v>0</v>
      </c>
      <c r="W803" s="120">
        <f t="shared" si="208"/>
        <v>0</v>
      </c>
      <c r="X803" s="120">
        <f t="shared" si="209"/>
        <v>-16000</v>
      </c>
    </row>
    <row r="804" spans="1:24" s="65" customFormat="1" ht="12.75" customHeight="1">
      <c r="A804" s="109" t="s">
        <v>4654</v>
      </c>
      <c r="B804" s="47" t="s">
        <v>4655</v>
      </c>
      <c r="C804" s="122">
        <v>0</v>
      </c>
      <c r="D804" s="122">
        <v>0</v>
      </c>
      <c r="E804" s="122">
        <v>0</v>
      </c>
      <c r="F804" s="122">
        <v>0</v>
      </c>
      <c r="G804" s="122">
        <v>0</v>
      </c>
      <c r="H804" s="122">
        <v>0</v>
      </c>
      <c r="I804" s="122">
        <v>0</v>
      </c>
      <c r="J804" s="120">
        <f t="shared" si="201"/>
        <v>0</v>
      </c>
      <c r="K804" s="122">
        <v>0</v>
      </c>
      <c r="L804" s="122">
        <v>0</v>
      </c>
      <c r="M804" s="122">
        <v>0</v>
      </c>
      <c r="N804" s="122">
        <v>0</v>
      </c>
      <c r="O804" s="122">
        <v>0</v>
      </c>
      <c r="P804" s="122">
        <v>537483.68000000005</v>
      </c>
      <c r="Q804" s="120">
        <f t="shared" si="202"/>
        <v>537483.68000000005</v>
      </c>
      <c r="R804" s="138">
        <f t="shared" si="203"/>
        <v>0</v>
      </c>
      <c r="S804" s="120">
        <f t="shared" si="204"/>
        <v>297705.88</v>
      </c>
      <c r="T804" s="120">
        <f t="shared" si="205"/>
        <v>694262.32</v>
      </c>
      <c r="U804" s="120">
        <f t="shared" si="206"/>
        <v>454484.52</v>
      </c>
      <c r="V804" s="120">
        <f t="shared" si="207"/>
        <v>537483.68000000005</v>
      </c>
      <c r="W804" s="120">
        <f t="shared" si="208"/>
        <v>537483.68000000005</v>
      </c>
      <c r="X804" s="120">
        <f t="shared" si="209"/>
        <v>239777.8</v>
      </c>
    </row>
    <row r="805" spans="1:24" s="65" customFormat="1" ht="12.75" customHeight="1">
      <c r="A805" s="109" t="s">
        <v>4889</v>
      </c>
      <c r="B805" s="47" t="s">
        <v>4890</v>
      </c>
      <c r="C805" s="122">
        <v>0</v>
      </c>
      <c r="D805" s="122">
        <v>0</v>
      </c>
      <c r="E805" s="122">
        <v>0</v>
      </c>
      <c r="F805" s="122">
        <v>0</v>
      </c>
      <c r="G805" s="122">
        <v>0</v>
      </c>
      <c r="H805" s="122">
        <v>0</v>
      </c>
      <c r="I805" s="122">
        <v>0</v>
      </c>
      <c r="J805" s="120">
        <f t="shared" si="201"/>
        <v>0</v>
      </c>
      <c r="K805" s="122">
        <v>0</v>
      </c>
      <c r="L805" s="122">
        <v>0</v>
      </c>
      <c r="M805" s="122">
        <v>0</v>
      </c>
      <c r="N805" s="122">
        <v>0</v>
      </c>
      <c r="O805" s="122">
        <v>0</v>
      </c>
      <c r="P805" s="122">
        <v>0</v>
      </c>
      <c r="Q805" s="120">
        <f t="shared" si="202"/>
        <v>0</v>
      </c>
      <c r="R805" s="138">
        <f t="shared" si="203"/>
        <v>0</v>
      </c>
      <c r="S805" s="120">
        <f t="shared" si="204"/>
        <v>0</v>
      </c>
      <c r="T805" s="120">
        <f t="shared" si="205"/>
        <v>24000</v>
      </c>
      <c r="U805" s="120">
        <f t="shared" si="206"/>
        <v>24000</v>
      </c>
      <c r="V805" s="120">
        <f t="shared" si="207"/>
        <v>0</v>
      </c>
      <c r="W805" s="120">
        <f t="shared" si="208"/>
        <v>0</v>
      </c>
      <c r="X805" s="120">
        <f t="shared" si="209"/>
        <v>0</v>
      </c>
    </row>
    <row r="806" spans="1:24" s="65" customFormat="1" ht="12.75" customHeight="1">
      <c r="A806" s="109" t="s">
        <v>4983</v>
      </c>
      <c r="B806" s="47" t="s">
        <v>5091</v>
      </c>
      <c r="C806" s="122">
        <v>0</v>
      </c>
      <c r="D806" s="122">
        <v>0</v>
      </c>
      <c r="E806" s="122">
        <v>0</v>
      </c>
      <c r="F806" s="122">
        <v>0</v>
      </c>
      <c r="G806" s="122">
        <v>0</v>
      </c>
      <c r="H806" s="122">
        <v>0</v>
      </c>
      <c r="I806" s="122">
        <v>0</v>
      </c>
      <c r="J806" s="120">
        <f t="shared" si="201"/>
        <v>0</v>
      </c>
      <c r="K806" s="122">
        <v>0</v>
      </c>
      <c r="L806" s="122">
        <v>0</v>
      </c>
      <c r="M806" s="122">
        <v>0</v>
      </c>
      <c r="N806" s="122">
        <v>0</v>
      </c>
      <c r="O806" s="122">
        <v>0</v>
      </c>
      <c r="P806" s="122">
        <v>0</v>
      </c>
      <c r="Q806" s="120">
        <f t="shared" si="202"/>
        <v>0</v>
      </c>
      <c r="R806" s="138">
        <f t="shared" si="203"/>
        <v>0</v>
      </c>
      <c r="S806" s="120">
        <f t="shared" si="204"/>
        <v>0</v>
      </c>
      <c r="T806" s="120">
        <f t="shared" si="205"/>
        <v>115186.88</v>
      </c>
      <c r="U806" s="120">
        <f t="shared" si="206"/>
        <v>115186.88</v>
      </c>
      <c r="V806" s="120">
        <f t="shared" si="207"/>
        <v>0</v>
      </c>
      <c r="W806" s="120">
        <f t="shared" si="208"/>
        <v>0</v>
      </c>
      <c r="X806" s="120">
        <f t="shared" si="209"/>
        <v>0</v>
      </c>
    </row>
    <row r="807" spans="1:24" s="65" customFormat="1" ht="12.75" customHeight="1">
      <c r="A807" s="109" t="s">
        <v>5233</v>
      </c>
      <c r="B807" s="47" t="s">
        <v>5234</v>
      </c>
      <c r="C807" s="122">
        <v>0</v>
      </c>
      <c r="D807" s="122">
        <v>0</v>
      </c>
      <c r="E807" s="122">
        <v>0</v>
      </c>
      <c r="F807" s="122">
        <v>0</v>
      </c>
      <c r="G807" s="122">
        <v>0</v>
      </c>
      <c r="H807" s="122">
        <v>0</v>
      </c>
      <c r="I807" s="122">
        <v>0</v>
      </c>
      <c r="J807" s="120">
        <f t="shared" si="201"/>
        <v>0</v>
      </c>
      <c r="K807" s="122">
        <v>0</v>
      </c>
      <c r="L807" s="122">
        <v>0</v>
      </c>
      <c r="M807" s="122">
        <v>0</v>
      </c>
      <c r="N807" s="122">
        <v>0</v>
      </c>
      <c r="O807" s="122">
        <v>0</v>
      </c>
      <c r="P807" s="122">
        <v>505713.6</v>
      </c>
      <c r="Q807" s="120">
        <f t="shared" si="202"/>
        <v>505713.6</v>
      </c>
      <c r="R807" s="138">
        <f t="shared" si="203"/>
        <v>0</v>
      </c>
      <c r="S807" s="120">
        <f t="shared" si="204"/>
        <v>0</v>
      </c>
      <c r="T807" s="120">
        <f t="shared" si="205"/>
        <v>538708.64</v>
      </c>
      <c r="U807" s="120">
        <f t="shared" si="206"/>
        <v>32995.040000000001</v>
      </c>
      <c r="V807" s="120">
        <f t="shared" si="207"/>
        <v>505713.6</v>
      </c>
      <c r="W807" s="120">
        <f t="shared" si="208"/>
        <v>505713.6</v>
      </c>
      <c r="X807" s="120">
        <f t="shared" si="209"/>
        <v>505713.6</v>
      </c>
    </row>
    <row r="808" spans="1:24" s="65" customFormat="1" ht="12.75" customHeight="1">
      <c r="A808" s="109" t="s">
        <v>4982</v>
      </c>
      <c r="B808" s="47" t="s">
        <v>4981</v>
      </c>
      <c r="C808" s="122">
        <v>0</v>
      </c>
      <c r="D808" s="122">
        <v>0</v>
      </c>
      <c r="E808" s="122">
        <v>0</v>
      </c>
      <c r="F808" s="122">
        <v>0</v>
      </c>
      <c r="G808" s="122">
        <v>0</v>
      </c>
      <c r="H808" s="122">
        <v>0</v>
      </c>
      <c r="I808" s="122">
        <v>0</v>
      </c>
      <c r="J808" s="120">
        <f t="shared" si="201"/>
        <v>0</v>
      </c>
      <c r="K808" s="122">
        <v>0</v>
      </c>
      <c r="L808" s="122">
        <v>0</v>
      </c>
      <c r="M808" s="122">
        <v>0</v>
      </c>
      <c r="N808" s="122">
        <v>0</v>
      </c>
      <c r="O808" s="122">
        <v>0</v>
      </c>
      <c r="P808" s="122">
        <v>0</v>
      </c>
      <c r="Q808" s="120">
        <f t="shared" si="202"/>
        <v>0</v>
      </c>
      <c r="R808" s="138">
        <f t="shared" si="203"/>
        <v>0</v>
      </c>
      <c r="S808" s="120">
        <f t="shared" si="204"/>
        <v>0</v>
      </c>
      <c r="T808" s="120">
        <f t="shared" si="205"/>
        <v>71145.039999999994</v>
      </c>
      <c r="U808" s="120">
        <f t="shared" si="206"/>
        <v>71145.039999999994</v>
      </c>
      <c r="V808" s="120">
        <f t="shared" si="207"/>
        <v>0</v>
      </c>
      <c r="W808" s="120">
        <f t="shared" si="208"/>
        <v>0</v>
      </c>
      <c r="X808" s="120">
        <f t="shared" si="209"/>
        <v>0</v>
      </c>
    </row>
    <row r="809" spans="1:24" s="65" customFormat="1" ht="12.75" customHeight="1">
      <c r="A809" s="109" t="s">
        <v>4980</v>
      </c>
      <c r="B809" s="47" t="s">
        <v>4979</v>
      </c>
      <c r="C809" s="122">
        <v>0</v>
      </c>
      <c r="D809" s="122">
        <v>0</v>
      </c>
      <c r="E809" s="122">
        <v>0</v>
      </c>
      <c r="F809" s="122">
        <v>0</v>
      </c>
      <c r="G809" s="122">
        <v>0</v>
      </c>
      <c r="H809" s="122">
        <v>0</v>
      </c>
      <c r="I809" s="122">
        <v>0</v>
      </c>
      <c r="J809" s="120">
        <f t="shared" si="201"/>
        <v>0</v>
      </c>
      <c r="K809" s="122">
        <v>0</v>
      </c>
      <c r="L809" s="122">
        <v>0</v>
      </c>
      <c r="M809" s="122">
        <v>0</v>
      </c>
      <c r="N809" s="122">
        <v>0</v>
      </c>
      <c r="O809" s="122">
        <v>0</v>
      </c>
      <c r="P809" s="122">
        <v>0</v>
      </c>
      <c r="Q809" s="120">
        <f t="shared" si="202"/>
        <v>0</v>
      </c>
      <c r="R809" s="138">
        <f t="shared" si="203"/>
        <v>0</v>
      </c>
      <c r="S809" s="120">
        <f t="shared" si="204"/>
        <v>0</v>
      </c>
      <c r="T809" s="120">
        <f t="shared" si="205"/>
        <v>65720</v>
      </c>
      <c r="U809" s="120">
        <f t="shared" si="206"/>
        <v>65720</v>
      </c>
      <c r="V809" s="120">
        <f t="shared" si="207"/>
        <v>0</v>
      </c>
      <c r="W809" s="120">
        <f t="shared" si="208"/>
        <v>0</v>
      </c>
      <c r="X809" s="120">
        <f t="shared" si="209"/>
        <v>0</v>
      </c>
    </row>
    <row r="810" spans="1:24" s="65" customFormat="1" ht="12.75" customHeight="1">
      <c r="A810" s="109" t="s">
        <v>5235</v>
      </c>
      <c r="B810" s="47" t="s">
        <v>5236</v>
      </c>
      <c r="C810" s="122">
        <v>0</v>
      </c>
      <c r="D810" s="122">
        <v>0</v>
      </c>
      <c r="E810" s="122">
        <v>0</v>
      </c>
      <c r="F810" s="122">
        <v>0</v>
      </c>
      <c r="G810" s="122">
        <v>0</v>
      </c>
      <c r="H810" s="122">
        <v>0</v>
      </c>
      <c r="I810" s="122">
        <v>0</v>
      </c>
      <c r="J810" s="120">
        <f t="shared" si="201"/>
        <v>0</v>
      </c>
      <c r="K810" s="122">
        <v>0</v>
      </c>
      <c r="L810" s="122">
        <v>0</v>
      </c>
      <c r="M810" s="122">
        <v>0</v>
      </c>
      <c r="N810" s="122">
        <v>0</v>
      </c>
      <c r="O810" s="122">
        <v>0</v>
      </c>
      <c r="P810" s="122">
        <v>764525</v>
      </c>
      <c r="Q810" s="120">
        <f t="shared" si="202"/>
        <v>764525</v>
      </c>
      <c r="R810" s="138">
        <f t="shared" si="203"/>
        <v>0</v>
      </c>
      <c r="S810" s="120">
        <f t="shared" si="204"/>
        <v>0</v>
      </c>
      <c r="T810" s="120">
        <f t="shared" si="205"/>
        <v>3058100</v>
      </c>
      <c r="U810" s="120">
        <f t="shared" si="206"/>
        <v>2293575</v>
      </c>
      <c r="V810" s="120">
        <f t="shared" si="207"/>
        <v>764525</v>
      </c>
      <c r="W810" s="120">
        <f t="shared" si="208"/>
        <v>764525</v>
      </c>
      <c r="X810" s="120">
        <f t="shared" si="209"/>
        <v>764525</v>
      </c>
    </row>
    <row r="811" spans="1:24" s="65" customFormat="1" ht="12.75" customHeight="1">
      <c r="A811" s="109" t="s">
        <v>5237</v>
      </c>
      <c r="B811" s="47" t="s">
        <v>5238</v>
      </c>
      <c r="C811" s="122">
        <v>0</v>
      </c>
      <c r="D811" s="122">
        <v>0</v>
      </c>
      <c r="E811" s="122">
        <v>0</v>
      </c>
      <c r="F811" s="122">
        <v>0</v>
      </c>
      <c r="G811" s="122">
        <v>0</v>
      </c>
      <c r="H811" s="122">
        <v>0</v>
      </c>
      <c r="I811" s="122">
        <v>0</v>
      </c>
      <c r="J811" s="120">
        <f t="shared" si="201"/>
        <v>0</v>
      </c>
      <c r="K811" s="122">
        <v>0</v>
      </c>
      <c r="L811" s="122">
        <v>0</v>
      </c>
      <c r="M811" s="122">
        <v>0</v>
      </c>
      <c r="N811" s="122">
        <v>0</v>
      </c>
      <c r="O811" s="122">
        <v>0</v>
      </c>
      <c r="P811" s="122">
        <v>9534</v>
      </c>
      <c r="Q811" s="120">
        <f t="shared" si="202"/>
        <v>9534</v>
      </c>
      <c r="R811" s="138">
        <f t="shared" si="203"/>
        <v>0</v>
      </c>
      <c r="S811" s="120">
        <f t="shared" si="204"/>
        <v>0</v>
      </c>
      <c r="T811" s="120">
        <f t="shared" si="205"/>
        <v>9534</v>
      </c>
      <c r="U811" s="120">
        <f t="shared" si="206"/>
        <v>0</v>
      </c>
      <c r="V811" s="120">
        <f t="shared" si="207"/>
        <v>9534</v>
      </c>
      <c r="W811" s="120">
        <f t="shared" si="208"/>
        <v>9534</v>
      </c>
      <c r="X811" s="120">
        <f t="shared" si="209"/>
        <v>9534</v>
      </c>
    </row>
    <row r="812" spans="1:24" s="65" customFormat="1" ht="12.75" customHeight="1">
      <c r="A812" s="109" t="s">
        <v>5239</v>
      </c>
      <c r="B812" s="47" t="s">
        <v>5240</v>
      </c>
      <c r="C812" s="122">
        <v>0</v>
      </c>
      <c r="D812" s="122">
        <v>0</v>
      </c>
      <c r="E812" s="122">
        <v>0</v>
      </c>
      <c r="F812" s="122">
        <v>0</v>
      </c>
      <c r="G812" s="122">
        <v>0</v>
      </c>
      <c r="H812" s="122">
        <v>0</v>
      </c>
      <c r="I812" s="122">
        <v>0</v>
      </c>
      <c r="J812" s="120">
        <f t="shared" si="201"/>
        <v>0</v>
      </c>
      <c r="K812" s="122">
        <v>0</v>
      </c>
      <c r="L812" s="122">
        <v>0</v>
      </c>
      <c r="M812" s="122">
        <v>0</v>
      </c>
      <c r="N812" s="122">
        <v>0</v>
      </c>
      <c r="O812" s="122">
        <v>0</v>
      </c>
      <c r="P812" s="122">
        <v>0</v>
      </c>
      <c r="Q812" s="120">
        <f t="shared" si="202"/>
        <v>0</v>
      </c>
      <c r="R812" s="138">
        <f t="shared" si="203"/>
        <v>0</v>
      </c>
      <c r="S812" s="120">
        <f t="shared" si="204"/>
        <v>0</v>
      </c>
      <c r="T812" s="120">
        <f t="shared" si="205"/>
        <v>396720</v>
      </c>
      <c r="U812" s="120">
        <f t="shared" si="206"/>
        <v>396720</v>
      </c>
      <c r="V812" s="120">
        <f t="shared" si="207"/>
        <v>0</v>
      </c>
      <c r="W812" s="120">
        <f t="shared" si="208"/>
        <v>0</v>
      </c>
      <c r="X812" s="120">
        <f t="shared" si="209"/>
        <v>0</v>
      </c>
    </row>
    <row r="813" spans="1:24" s="65" customFormat="1" ht="12.75" customHeight="1">
      <c r="A813" s="109" t="s">
        <v>5416</v>
      </c>
      <c r="B813" s="47" t="s">
        <v>5415</v>
      </c>
      <c r="C813" s="122">
        <v>0</v>
      </c>
      <c r="D813" s="122">
        <v>0</v>
      </c>
      <c r="E813" s="122">
        <v>0</v>
      </c>
      <c r="F813" s="122">
        <v>0</v>
      </c>
      <c r="G813" s="122">
        <v>0</v>
      </c>
      <c r="H813" s="122">
        <v>0</v>
      </c>
      <c r="I813" s="122">
        <v>0</v>
      </c>
      <c r="J813" s="120">
        <f t="shared" si="201"/>
        <v>0</v>
      </c>
      <c r="K813" s="122">
        <v>0</v>
      </c>
      <c r="L813" s="122">
        <v>0</v>
      </c>
      <c r="M813" s="122">
        <v>0</v>
      </c>
      <c r="N813" s="122">
        <v>0</v>
      </c>
      <c r="O813" s="122">
        <v>0</v>
      </c>
      <c r="P813" s="122">
        <v>87150.8</v>
      </c>
      <c r="Q813" s="120">
        <f t="shared" si="202"/>
        <v>87150.8</v>
      </c>
      <c r="R813" s="138">
        <f t="shared" si="203"/>
        <v>0</v>
      </c>
      <c r="S813" s="120">
        <f t="shared" si="204"/>
        <v>0</v>
      </c>
      <c r="T813" s="120">
        <f t="shared" si="205"/>
        <v>87150.8</v>
      </c>
      <c r="U813" s="120">
        <f t="shared" si="206"/>
        <v>0</v>
      </c>
      <c r="V813" s="120">
        <f t="shared" si="207"/>
        <v>87150.8</v>
      </c>
      <c r="W813" s="120">
        <f t="shared" si="208"/>
        <v>87150.8</v>
      </c>
      <c r="X813" s="120">
        <f t="shared" si="209"/>
        <v>87150.8</v>
      </c>
    </row>
    <row r="814" spans="1:24" s="65" customFormat="1" ht="12.75" customHeight="1">
      <c r="A814" s="109" t="s">
        <v>5241</v>
      </c>
      <c r="B814" s="47" t="s">
        <v>5242</v>
      </c>
      <c r="C814" s="122">
        <v>0</v>
      </c>
      <c r="D814" s="122">
        <v>0</v>
      </c>
      <c r="E814" s="122">
        <v>0</v>
      </c>
      <c r="F814" s="122">
        <v>0</v>
      </c>
      <c r="G814" s="122">
        <v>0</v>
      </c>
      <c r="H814" s="122">
        <v>0</v>
      </c>
      <c r="I814" s="122">
        <v>0</v>
      </c>
      <c r="J814" s="120">
        <f t="shared" si="201"/>
        <v>0</v>
      </c>
      <c r="K814" s="122">
        <v>0</v>
      </c>
      <c r="L814" s="122">
        <v>0</v>
      </c>
      <c r="M814" s="122">
        <v>0</v>
      </c>
      <c r="N814" s="122">
        <v>0</v>
      </c>
      <c r="O814" s="122">
        <v>0</v>
      </c>
      <c r="P814" s="122">
        <v>16329</v>
      </c>
      <c r="Q814" s="120">
        <f t="shared" si="202"/>
        <v>16329</v>
      </c>
      <c r="R814" s="138">
        <f t="shared" si="203"/>
        <v>0</v>
      </c>
      <c r="S814" s="120">
        <f t="shared" si="204"/>
        <v>0</v>
      </c>
      <c r="T814" s="120">
        <f t="shared" si="205"/>
        <v>16329</v>
      </c>
      <c r="U814" s="120">
        <f t="shared" si="206"/>
        <v>0</v>
      </c>
      <c r="V814" s="120">
        <f t="shared" si="207"/>
        <v>16329</v>
      </c>
      <c r="W814" s="120">
        <f t="shared" si="208"/>
        <v>16329</v>
      </c>
      <c r="X814" s="120">
        <f t="shared" si="209"/>
        <v>16329</v>
      </c>
    </row>
    <row r="815" spans="1:24" s="65" customFormat="1" ht="12.75" customHeight="1">
      <c r="A815" s="109" t="s">
        <v>6399</v>
      </c>
      <c r="B815" s="47" t="s">
        <v>6400</v>
      </c>
      <c r="C815" s="122">
        <v>0</v>
      </c>
      <c r="D815" s="122">
        <v>0</v>
      </c>
      <c r="E815" s="122">
        <v>0</v>
      </c>
      <c r="F815" s="122">
        <v>0</v>
      </c>
      <c r="G815" s="122">
        <v>0</v>
      </c>
      <c r="H815" s="122">
        <v>0</v>
      </c>
      <c r="I815" s="122">
        <v>0</v>
      </c>
      <c r="J815" s="120">
        <f t="shared" si="201"/>
        <v>0</v>
      </c>
      <c r="K815" s="122">
        <v>0</v>
      </c>
      <c r="L815" s="122">
        <v>0</v>
      </c>
      <c r="M815" s="122">
        <v>0</v>
      </c>
      <c r="N815" s="122">
        <v>0</v>
      </c>
      <c r="O815" s="122">
        <v>0</v>
      </c>
      <c r="P815" s="122">
        <v>0</v>
      </c>
      <c r="Q815" s="120">
        <f t="shared" si="202"/>
        <v>0</v>
      </c>
      <c r="R815" s="138">
        <f t="shared" si="203"/>
        <v>0</v>
      </c>
      <c r="S815" s="120">
        <f t="shared" si="204"/>
        <v>0</v>
      </c>
      <c r="T815" s="120">
        <f t="shared" si="205"/>
        <v>108218.72</v>
      </c>
      <c r="U815" s="120">
        <f t="shared" si="206"/>
        <v>108218.72</v>
      </c>
      <c r="V815" s="120">
        <f t="shared" si="207"/>
        <v>0</v>
      </c>
      <c r="W815" s="120">
        <f t="shared" si="208"/>
        <v>0</v>
      </c>
      <c r="X815" s="120">
        <f t="shared" si="209"/>
        <v>0</v>
      </c>
    </row>
    <row r="816" spans="1:24" s="65" customFormat="1" ht="12.75" customHeight="1">
      <c r="A816" s="109" t="s">
        <v>1217</v>
      </c>
      <c r="B816" s="47" t="s">
        <v>525</v>
      </c>
      <c r="C816" s="122">
        <v>0</v>
      </c>
      <c r="D816" s="122">
        <v>0</v>
      </c>
      <c r="E816" s="122">
        <v>0</v>
      </c>
      <c r="F816" s="122">
        <v>0</v>
      </c>
      <c r="G816" s="122">
        <v>44995.74</v>
      </c>
      <c r="H816" s="122">
        <v>50139.489999999991</v>
      </c>
      <c r="I816" s="122">
        <v>9187.2000000000007</v>
      </c>
      <c r="J816" s="120">
        <f t="shared" si="201"/>
        <v>104322.42999999998</v>
      </c>
      <c r="K816" s="122">
        <v>2371.02</v>
      </c>
      <c r="L816" s="122">
        <v>0</v>
      </c>
      <c r="M816" s="122">
        <v>0</v>
      </c>
      <c r="N816" s="122">
        <v>0</v>
      </c>
      <c r="O816" s="122">
        <v>0</v>
      </c>
      <c r="P816" s="122">
        <v>0</v>
      </c>
      <c r="Q816" s="120">
        <f t="shared" si="202"/>
        <v>106693.44999999998</v>
      </c>
      <c r="R816" s="138">
        <f t="shared" si="203"/>
        <v>0</v>
      </c>
      <c r="S816" s="120">
        <f t="shared" si="204"/>
        <v>106693.45</v>
      </c>
      <c r="T816" s="120">
        <f t="shared" si="205"/>
        <v>0</v>
      </c>
      <c r="U816" s="120">
        <f t="shared" si="206"/>
        <v>0</v>
      </c>
      <c r="V816" s="120">
        <f t="shared" si="207"/>
        <v>106693.45</v>
      </c>
      <c r="W816" s="120">
        <f t="shared" si="208"/>
        <v>2371.02</v>
      </c>
      <c r="X816" s="120">
        <f t="shared" si="209"/>
        <v>0</v>
      </c>
    </row>
    <row r="817" spans="1:24" s="65" customFormat="1" ht="12.75" customHeight="1">
      <c r="A817" s="109" t="s">
        <v>1219</v>
      </c>
      <c r="B817" s="97" t="s">
        <v>623</v>
      </c>
      <c r="C817" s="122">
        <v>0</v>
      </c>
      <c r="D817" s="122">
        <v>0</v>
      </c>
      <c r="E817" s="122">
        <v>0</v>
      </c>
      <c r="F817" s="122">
        <v>0</v>
      </c>
      <c r="G817" s="122">
        <v>500000</v>
      </c>
      <c r="H817" s="122">
        <v>0</v>
      </c>
      <c r="I817" s="122">
        <v>0</v>
      </c>
      <c r="J817" s="120">
        <f t="shared" si="201"/>
        <v>500000</v>
      </c>
      <c r="K817" s="122">
        <v>0</v>
      </c>
      <c r="L817" s="122">
        <v>0</v>
      </c>
      <c r="M817" s="122">
        <v>0</v>
      </c>
      <c r="N817" s="122">
        <v>0</v>
      </c>
      <c r="O817" s="122">
        <v>0</v>
      </c>
      <c r="P817" s="122">
        <v>0</v>
      </c>
      <c r="Q817" s="120">
        <f t="shared" si="202"/>
        <v>500000</v>
      </c>
      <c r="R817" s="138">
        <f t="shared" si="203"/>
        <v>0</v>
      </c>
      <c r="S817" s="120">
        <f t="shared" si="204"/>
        <v>500000</v>
      </c>
      <c r="T817" s="120">
        <f t="shared" si="205"/>
        <v>0</v>
      </c>
      <c r="U817" s="120">
        <f t="shared" si="206"/>
        <v>0</v>
      </c>
      <c r="V817" s="120">
        <f t="shared" si="207"/>
        <v>500000</v>
      </c>
      <c r="W817" s="120">
        <f t="shared" si="208"/>
        <v>0</v>
      </c>
      <c r="X817" s="120">
        <f t="shared" si="209"/>
        <v>0</v>
      </c>
    </row>
    <row r="818" spans="1:24" s="65" customFormat="1" ht="12.75" customHeight="1">
      <c r="A818" s="109" t="s">
        <v>1221</v>
      </c>
      <c r="B818" s="97" t="s">
        <v>581</v>
      </c>
      <c r="C818" s="122">
        <v>0</v>
      </c>
      <c r="D818" s="122">
        <v>0</v>
      </c>
      <c r="E818" s="122">
        <v>0</v>
      </c>
      <c r="F818" s="122">
        <v>0</v>
      </c>
      <c r="G818" s="122">
        <v>9516.32</v>
      </c>
      <c r="H818" s="122">
        <v>0</v>
      </c>
      <c r="I818" s="122">
        <v>0</v>
      </c>
      <c r="J818" s="120">
        <f t="shared" si="201"/>
        <v>9516.32</v>
      </c>
      <c r="K818" s="122">
        <v>0</v>
      </c>
      <c r="L818" s="122">
        <v>0</v>
      </c>
      <c r="M818" s="122">
        <v>0</v>
      </c>
      <c r="N818" s="122">
        <v>0</v>
      </c>
      <c r="O818" s="122">
        <v>0</v>
      </c>
      <c r="P818" s="122">
        <v>0</v>
      </c>
      <c r="Q818" s="120">
        <f t="shared" si="202"/>
        <v>9516.32</v>
      </c>
      <c r="R818" s="138">
        <f t="shared" si="203"/>
        <v>0</v>
      </c>
      <c r="S818" s="120">
        <f t="shared" si="204"/>
        <v>9516.32</v>
      </c>
      <c r="T818" s="120">
        <f t="shared" si="205"/>
        <v>0</v>
      </c>
      <c r="U818" s="120">
        <f t="shared" si="206"/>
        <v>0</v>
      </c>
      <c r="V818" s="120">
        <f t="shared" si="207"/>
        <v>9516.32</v>
      </c>
      <c r="W818" s="120">
        <f t="shared" si="208"/>
        <v>0</v>
      </c>
      <c r="X818" s="120">
        <f t="shared" si="209"/>
        <v>0</v>
      </c>
    </row>
    <row r="819" spans="1:24" s="65" customFormat="1" ht="12.75" customHeight="1">
      <c r="A819" s="109" t="s">
        <v>4165</v>
      </c>
      <c r="B819" s="97" t="s">
        <v>4251</v>
      </c>
      <c r="C819" s="122">
        <v>0</v>
      </c>
      <c r="D819" s="122">
        <v>0</v>
      </c>
      <c r="E819" s="122">
        <v>0</v>
      </c>
      <c r="F819" s="122">
        <v>0</v>
      </c>
      <c r="G819" s="122">
        <v>0</v>
      </c>
      <c r="H819" s="122">
        <v>0</v>
      </c>
      <c r="I819" s="122">
        <v>0</v>
      </c>
      <c r="J819" s="120">
        <f t="shared" si="201"/>
        <v>0</v>
      </c>
      <c r="K819" s="122">
        <v>0</v>
      </c>
      <c r="L819" s="122">
        <v>0</v>
      </c>
      <c r="M819" s="122">
        <v>0</v>
      </c>
      <c r="N819" s="122">
        <v>0</v>
      </c>
      <c r="O819" s="122">
        <v>0</v>
      </c>
      <c r="P819" s="122">
        <v>0</v>
      </c>
      <c r="Q819" s="120">
        <f t="shared" si="202"/>
        <v>0</v>
      </c>
      <c r="R819" s="138">
        <f t="shared" si="203"/>
        <v>0</v>
      </c>
      <c r="S819" s="120">
        <f t="shared" si="204"/>
        <v>105738.47</v>
      </c>
      <c r="T819" s="120">
        <f t="shared" si="205"/>
        <v>763748.94</v>
      </c>
      <c r="U819" s="120">
        <f t="shared" si="206"/>
        <v>869487.41</v>
      </c>
      <c r="V819" s="120">
        <f t="shared" si="207"/>
        <v>0</v>
      </c>
      <c r="W819" s="120">
        <f t="shared" si="208"/>
        <v>0</v>
      </c>
      <c r="X819" s="120">
        <f t="shared" si="209"/>
        <v>-105738.47</v>
      </c>
    </row>
    <row r="820" spans="1:24" s="65" customFormat="1" ht="12.75" customHeight="1">
      <c r="A820" s="109" t="s">
        <v>1224</v>
      </c>
      <c r="B820" s="97" t="s">
        <v>595</v>
      </c>
      <c r="C820" s="122">
        <v>0</v>
      </c>
      <c r="D820" s="122">
        <v>0</v>
      </c>
      <c r="E820" s="122">
        <v>0</v>
      </c>
      <c r="F820" s="122">
        <v>0</v>
      </c>
      <c r="G820" s="122">
        <v>0</v>
      </c>
      <c r="H820" s="122">
        <v>0</v>
      </c>
      <c r="I820" s="122">
        <v>1334872</v>
      </c>
      <c r="J820" s="120">
        <f t="shared" si="201"/>
        <v>1334872</v>
      </c>
      <c r="K820" s="122">
        <v>0</v>
      </c>
      <c r="L820" s="122">
        <v>0</v>
      </c>
      <c r="M820" s="122">
        <v>0</v>
      </c>
      <c r="N820" s="122">
        <v>0</v>
      </c>
      <c r="O820" s="122">
        <v>0</v>
      </c>
      <c r="P820" s="122">
        <v>0</v>
      </c>
      <c r="Q820" s="120">
        <f t="shared" si="202"/>
        <v>1334872</v>
      </c>
      <c r="R820" s="138">
        <f t="shared" si="203"/>
        <v>0</v>
      </c>
      <c r="S820" s="120">
        <f t="shared" si="204"/>
        <v>1334872</v>
      </c>
      <c r="T820" s="120">
        <f t="shared" si="205"/>
        <v>0</v>
      </c>
      <c r="U820" s="120">
        <f t="shared" si="206"/>
        <v>0</v>
      </c>
      <c r="V820" s="120">
        <f t="shared" si="207"/>
        <v>1334872</v>
      </c>
      <c r="W820" s="120">
        <f t="shared" si="208"/>
        <v>0</v>
      </c>
      <c r="X820" s="120">
        <f t="shared" si="209"/>
        <v>0</v>
      </c>
    </row>
    <row r="821" spans="1:24" s="65" customFormat="1" ht="12.75" customHeight="1">
      <c r="A821" s="109" t="s">
        <v>6366</v>
      </c>
      <c r="B821" s="97" t="s">
        <v>6429</v>
      </c>
      <c r="C821" s="122">
        <v>0</v>
      </c>
      <c r="D821" s="122">
        <v>0</v>
      </c>
      <c r="E821" s="122">
        <v>0</v>
      </c>
      <c r="F821" s="122">
        <v>0</v>
      </c>
      <c r="G821" s="122">
        <v>0</v>
      </c>
      <c r="H821" s="122">
        <v>0</v>
      </c>
      <c r="I821" s="122">
        <v>0</v>
      </c>
      <c r="J821" s="120">
        <f t="shared" si="201"/>
        <v>0</v>
      </c>
      <c r="K821" s="122">
        <v>0</v>
      </c>
      <c r="L821" s="122">
        <v>0</v>
      </c>
      <c r="M821" s="122">
        <v>0</v>
      </c>
      <c r="N821" s="122">
        <v>0</v>
      </c>
      <c r="O821" s="122">
        <v>0</v>
      </c>
      <c r="P821" s="122">
        <v>6642966.1600000001</v>
      </c>
      <c r="Q821" s="120">
        <f t="shared" si="202"/>
        <v>6642966.1600000001</v>
      </c>
      <c r="R821" s="138">
        <f t="shared" si="203"/>
        <v>0</v>
      </c>
      <c r="S821" s="120">
        <f t="shared" si="204"/>
        <v>0</v>
      </c>
      <c r="T821" s="120">
        <f t="shared" si="205"/>
        <v>6642966.1600000001</v>
      </c>
      <c r="U821" s="120">
        <f t="shared" si="206"/>
        <v>0</v>
      </c>
      <c r="V821" s="120">
        <f t="shared" si="207"/>
        <v>6642966.1600000001</v>
      </c>
      <c r="W821" s="120">
        <f t="shared" si="208"/>
        <v>6642966.1600000001</v>
      </c>
      <c r="X821" s="120">
        <f t="shared" si="209"/>
        <v>6642966.1600000001</v>
      </c>
    </row>
    <row r="822" spans="1:24" s="65" customFormat="1" ht="12.75" customHeight="1">
      <c r="A822" s="109" t="s">
        <v>1225</v>
      </c>
      <c r="B822" s="97" t="s">
        <v>430</v>
      </c>
      <c r="C822" s="122">
        <v>0</v>
      </c>
      <c r="D822" s="122">
        <v>0</v>
      </c>
      <c r="E822" s="122">
        <v>0</v>
      </c>
      <c r="F822" s="122">
        <v>0</v>
      </c>
      <c r="G822" s="122">
        <v>0</v>
      </c>
      <c r="H822" s="122">
        <v>0</v>
      </c>
      <c r="I822" s="122">
        <v>0</v>
      </c>
      <c r="J822" s="120">
        <f t="shared" si="201"/>
        <v>0</v>
      </c>
      <c r="K822" s="122">
        <v>0</v>
      </c>
      <c r="L822" s="122">
        <v>110346.62</v>
      </c>
      <c r="M822" s="122">
        <v>0</v>
      </c>
      <c r="N822" s="122">
        <v>0</v>
      </c>
      <c r="O822" s="122">
        <v>0</v>
      </c>
      <c r="P822" s="122">
        <v>0</v>
      </c>
      <c r="Q822" s="120">
        <f t="shared" si="202"/>
        <v>110346.62</v>
      </c>
      <c r="R822" s="138">
        <f t="shared" si="203"/>
        <v>0</v>
      </c>
      <c r="S822" s="120">
        <f t="shared" si="204"/>
        <v>110346.62</v>
      </c>
      <c r="T822" s="120">
        <f t="shared" si="205"/>
        <v>0</v>
      </c>
      <c r="U822" s="120">
        <f t="shared" si="206"/>
        <v>0</v>
      </c>
      <c r="V822" s="120">
        <f t="shared" si="207"/>
        <v>110346.62</v>
      </c>
      <c r="W822" s="120">
        <f t="shared" si="208"/>
        <v>110346.62</v>
      </c>
      <c r="X822" s="120">
        <f t="shared" si="209"/>
        <v>0</v>
      </c>
    </row>
    <row r="823" spans="1:24" s="65" customFormat="1" ht="12.75" customHeight="1">
      <c r="A823" s="109" t="s">
        <v>1226</v>
      </c>
      <c r="B823" s="97" t="s">
        <v>305</v>
      </c>
      <c r="C823" s="122">
        <v>0</v>
      </c>
      <c r="D823" s="122">
        <v>0</v>
      </c>
      <c r="E823" s="122">
        <v>0</v>
      </c>
      <c r="F823" s="122">
        <v>0</v>
      </c>
      <c r="G823" s="122">
        <v>0</v>
      </c>
      <c r="H823" s="122">
        <v>0</v>
      </c>
      <c r="I823" s="122">
        <v>0</v>
      </c>
      <c r="J823" s="120">
        <f t="shared" si="201"/>
        <v>0</v>
      </c>
      <c r="K823" s="122">
        <v>0</v>
      </c>
      <c r="L823" s="122">
        <v>9549.5</v>
      </c>
      <c r="M823" s="122">
        <v>14849.39</v>
      </c>
      <c r="N823" s="122">
        <v>0</v>
      </c>
      <c r="O823" s="122">
        <v>0</v>
      </c>
      <c r="P823" s="122">
        <v>0</v>
      </c>
      <c r="Q823" s="120">
        <f t="shared" si="202"/>
        <v>24398.89</v>
      </c>
      <c r="R823" s="138">
        <f t="shared" si="203"/>
        <v>0</v>
      </c>
      <c r="S823" s="120">
        <f t="shared" si="204"/>
        <v>24398.89</v>
      </c>
      <c r="T823" s="120">
        <f t="shared" si="205"/>
        <v>0</v>
      </c>
      <c r="U823" s="120">
        <f t="shared" si="206"/>
        <v>0</v>
      </c>
      <c r="V823" s="120">
        <f t="shared" si="207"/>
        <v>24398.89</v>
      </c>
      <c r="W823" s="120">
        <f t="shared" si="208"/>
        <v>24398.89</v>
      </c>
      <c r="X823" s="120">
        <f t="shared" si="209"/>
        <v>0</v>
      </c>
    </row>
    <row r="824" spans="1:24" s="65" customFormat="1" ht="12.75" customHeight="1">
      <c r="A824" s="109" t="s">
        <v>1227</v>
      </c>
      <c r="B824" s="97" t="s">
        <v>2039</v>
      </c>
      <c r="C824" s="122">
        <v>0</v>
      </c>
      <c r="D824" s="122">
        <v>0</v>
      </c>
      <c r="E824" s="122">
        <v>0</v>
      </c>
      <c r="F824" s="122">
        <v>0</v>
      </c>
      <c r="G824" s="122">
        <v>0</v>
      </c>
      <c r="H824" s="122">
        <v>0</v>
      </c>
      <c r="I824" s="122">
        <v>0</v>
      </c>
      <c r="J824" s="120">
        <f t="shared" si="201"/>
        <v>0</v>
      </c>
      <c r="K824" s="122">
        <v>0</v>
      </c>
      <c r="L824" s="122">
        <v>0</v>
      </c>
      <c r="M824" s="122">
        <v>0</v>
      </c>
      <c r="N824" s="122">
        <v>0</v>
      </c>
      <c r="O824" s="122">
        <v>0</v>
      </c>
      <c r="P824" s="122">
        <v>0</v>
      </c>
      <c r="Q824" s="120">
        <f t="shared" si="202"/>
        <v>0</v>
      </c>
      <c r="R824" s="138">
        <f t="shared" si="203"/>
        <v>0</v>
      </c>
      <c r="S824" s="120">
        <f t="shared" si="204"/>
        <v>100609.5</v>
      </c>
      <c r="T824" s="120">
        <f t="shared" si="205"/>
        <v>-100609.5</v>
      </c>
      <c r="U824" s="120">
        <f t="shared" si="206"/>
        <v>0</v>
      </c>
      <c r="V824" s="120">
        <f t="shared" si="207"/>
        <v>0</v>
      </c>
      <c r="W824" s="120">
        <f t="shared" si="208"/>
        <v>0</v>
      </c>
      <c r="X824" s="120">
        <f t="shared" si="209"/>
        <v>-100609.5</v>
      </c>
    </row>
    <row r="825" spans="1:24" s="65" customFormat="1" ht="12.75" customHeight="1">
      <c r="A825" s="109" t="s">
        <v>3230</v>
      </c>
      <c r="B825" s="47" t="s">
        <v>3422</v>
      </c>
      <c r="C825" s="122">
        <v>0</v>
      </c>
      <c r="D825" s="122">
        <v>0</v>
      </c>
      <c r="E825" s="122">
        <v>0</v>
      </c>
      <c r="F825" s="122">
        <v>0</v>
      </c>
      <c r="G825" s="122">
        <v>0</v>
      </c>
      <c r="H825" s="122">
        <v>0</v>
      </c>
      <c r="I825" s="122">
        <v>0</v>
      </c>
      <c r="J825" s="120">
        <f t="shared" si="201"/>
        <v>0</v>
      </c>
      <c r="K825" s="122">
        <v>0</v>
      </c>
      <c r="L825" s="122">
        <v>0</v>
      </c>
      <c r="M825" s="122">
        <v>0</v>
      </c>
      <c r="N825" s="122">
        <v>1392</v>
      </c>
      <c r="O825" s="122">
        <v>0</v>
      </c>
      <c r="P825" s="122">
        <v>0</v>
      </c>
      <c r="Q825" s="120">
        <f t="shared" si="202"/>
        <v>1392</v>
      </c>
      <c r="R825" s="138">
        <f t="shared" si="203"/>
        <v>0</v>
      </c>
      <c r="S825" s="120">
        <f t="shared" si="204"/>
        <v>1392</v>
      </c>
      <c r="T825" s="120">
        <f t="shared" si="205"/>
        <v>0</v>
      </c>
      <c r="U825" s="120">
        <f t="shared" si="206"/>
        <v>0</v>
      </c>
      <c r="V825" s="120">
        <f t="shared" si="207"/>
        <v>1392</v>
      </c>
      <c r="W825" s="120">
        <f t="shared" si="208"/>
        <v>1392</v>
      </c>
      <c r="X825" s="120">
        <f t="shared" si="209"/>
        <v>0</v>
      </c>
    </row>
    <row r="826" spans="1:24" s="65" customFormat="1" ht="12.75" customHeight="1">
      <c r="A826" s="109" t="s">
        <v>4167</v>
      </c>
      <c r="B826" s="47" t="s">
        <v>4267</v>
      </c>
      <c r="C826" s="122">
        <v>0</v>
      </c>
      <c r="D826" s="122">
        <v>0</v>
      </c>
      <c r="E826" s="122">
        <v>0</v>
      </c>
      <c r="F826" s="122">
        <v>0</v>
      </c>
      <c r="G826" s="122">
        <v>0</v>
      </c>
      <c r="H826" s="122">
        <v>0</v>
      </c>
      <c r="I826" s="122">
        <v>0</v>
      </c>
      <c r="J826" s="120">
        <f t="shared" si="201"/>
        <v>0</v>
      </c>
      <c r="K826" s="122">
        <v>0</v>
      </c>
      <c r="L826" s="122">
        <v>0</v>
      </c>
      <c r="M826" s="122">
        <v>0</v>
      </c>
      <c r="N826" s="122">
        <v>0</v>
      </c>
      <c r="O826" s="122">
        <v>0</v>
      </c>
      <c r="P826" s="122">
        <v>0</v>
      </c>
      <c r="Q826" s="120">
        <f t="shared" si="202"/>
        <v>0</v>
      </c>
      <c r="R826" s="138">
        <f t="shared" si="203"/>
        <v>0</v>
      </c>
      <c r="S826" s="120">
        <f t="shared" si="204"/>
        <v>0</v>
      </c>
      <c r="T826" s="120">
        <f t="shared" si="205"/>
        <v>116</v>
      </c>
      <c r="U826" s="120">
        <f t="shared" si="206"/>
        <v>116</v>
      </c>
      <c r="V826" s="120">
        <f t="shared" si="207"/>
        <v>0</v>
      </c>
      <c r="W826" s="120">
        <f t="shared" si="208"/>
        <v>0</v>
      </c>
      <c r="X826" s="120">
        <f t="shared" si="209"/>
        <v>0</v>
      </c>
    </row>
    <row r="827" spans="1:24" s="65" customFormat="1" ht="12.75" customHeight="1">
      <c r="A827" s="109" t="s">
        <v>1228</v>
      </c>
      <c r="B827" s="47" t="s">
        <v>400</v>
      </c>
      <c r="C827" s="122">
        <v>0</v>
      </c>
      <c r="D827" s="122">
        <v>0</v>
      </c>
      <c r="E827" s="122">
        <v>0</v>
      </c>
      <c r="F827" s="122">
        <v>0</v>
      </c>
      <c r="G827" s="122">
        <v>0</v>
      </c>
      <c r="H827" s="122">
        <v>0</v>
      </c>
      <c r="I827" s="122">
        <v>0</v>
      </c>
      <c r="J827" s="120">
        <f t="shared" si="201"/>
        <v>0</v>
      </c>
      <c r="K827" s="122">
        <v>0</v>
      </c>
      <c r="L827" s="122">
        <v>0</v>
      </c>
      <c r="M827" s="122">
        <v>5916000</v>
      </c>
      <c r="N827" s="122">
        <v>4500000</v>
      </c>
      <c r="O827" s="122">
        <v>0</v>
      </c>
      <c r="P827" s="122">
        <v>0</v>
      </c>
      <c r="Q827" s="120">
        <f t="shared" si="202"/>
        <v>10416000</v>
      </c>
      <c r="R827" s="138">
        <f t="shared" si="203"/>
        <v>0</v>
      </c>
      <c r="S827" s="120">
        <f t="shared" si="204"/>
        <v>10416000</v>
      </c>
      <c r="T827" s="120">
        <f t="shared" si="205"/>
        <v>0</v>
      </c>
      <c r="U827" s="120">
        <f t="shared" si="206"/>
        <v>0</v>
      </c>
      <c r="V827" s="120">
        <f t="shared" si="207"/>
        <v>10416000</v>
      </c>
      <c r="W827" s="120">
        <f t="shared" si="208"/>
        <v>10416000</v>
      </c>
      <c r="X827" s="120">
        <f t="shared" si="209"/>
        <v>0</v>
      </c>
    </row>
    <row r="828" spans="1:24" s="65" customFormat="1" ht="12.75" customHeight="1">
      <c r="A828" s="109" t="s">
        <v>1229</v>
      </c>
      <c r="B828" s="47" t="s">
        <v>243</v>
      </c>
      <c r="C828" s="122">
        <v>0</v>
      </c>
      <c r="D828" s="122">
        <v>0</v>
      </c>
      <c r="E828" s="122">
        <v>0</v>
      </c>
      <c r="F828" s="122">
        <v>0</v>
      </c>
      <c r="G828" s="122">
        <v>0</v>
      </c>
      <c r="H828" s="122">
        <v>0</v>
      </c>
      <c r="I828" s="122">
        <v>0</v>
      </c>
      <c r="J828" s="120">
        <f t="shared" si="201"/>
        <v>0</v>
      </c>
      <c r="K828" s="122">
        <v>0</v>
      </c>
      <c r="L828" s="122">
        <v>0</v>
      </c>
      <c r="M828" s="122">
        <v>1956768.51</v>
      </c>
      <c r="N828" s="122">
        <v>0</v>
      </c>
      <c r="O828" s="122">
        <v>0</v>
      </c>
      <c r="P828" s="122">
        <v>0</v>
      </c>
      <c r="Q828" s="120">
        <f t="shared" si="202"/>
        <v>1956768.51</v>
      </c>
      <c r="R828" s="138">
        <f t="shared" si="203"/>
        <v>0</v>
      </c>
      <c r="S828" s="120">
        <f t="shared" si="204"/>
        <v>1956768.51</v>
      </c>
      <c r="T828" s="120">
        <f t="shared" si="205"/>
        <v>0</v>
      </c>
      <c r="U828" s="120">
        <f t="shared" si="206"/>
        <v>0</v>
      </c>
      <c r="V828" s="120">
        <f t="shared" si="207"/>
        <v>1956768.51</v>
      </c>
      <c r="W828" s="120">
        <f t="shared" si="208"/>
        <v>1956768.51</v>
      </c>
      <c r="X828" s="120">
        <f t="shared" si="209"/>
        <v>0</v>
      </c>
    </row>
    <row r="829" spans="1:24" s="65" customFormat="1" ht="12.75" customHeight="1">
      <c r="A829" s="109" t="s">
        <v>1857</v>
      </c>
      <c r="B829" s="47" t="s">
        <v>1858</v>
      </c>
      <c r="C829" s="122">
        <v>0</v>
      </c>
      <c r="D829" s="122">
        <v>0</v>
      </c>
      <c r="E829" s="122">
        <v>0</v>
      </c>
      <c r="F829" s="122">
        <v>0</v>
      </c>
      <c r="G829" s="122">
        <v>0</v>
      </c>
      <c r="H829" s="122">
        <v>0</v>
      </c>
      <c r="I829" s="122">
        <v>0</v>
      </c>
      <c r="J829" s="120">
        <f t="shared" si="201"/>
        <v>0</v>
      </c>
      <c r="K829" s="122">
        <v>0</v>
      </c>
      <c r="L829" s="122">
        <v>0</v>
      </c>
      <c r="M829" s="122">
        <v>0</v>
      </c>
      <c r="N829" s="122">
        <v>0</v>
      </c>
      <c r="O829" s="122">
        <v>319696</v>
      </c>
      <c r="P829" s="122">
        <v>0</v>
      </c>
      <c r="Q829" s="120">
        <f t="shared" si="202"/>
        <v>319696</v>
      </c>
      <c r="R829" s="138">
        <f t="shared" si="203"/>
        <v>0</v>
      </c>
      <c r="S829" s="120">
        <f t="shared" si="204"/>
        <v>412809.2</v>
      </c>
      <c r="T829" s="120">
        <f t="shared" si="205"/>
        <v>0</v>
      </c>
      <c r="U829" s="120">
        <f t="shared" si="206"/>
        <v>93113.2</v>
      </c>
      <c r="V829" s="120">
        <f t="shared" si="207"/>
        <v>319696</v>
      </c>
      <c r="W829" s="120">
        <f t="shared" si="208"/>
        <v>319696</v>
      </c>
      <c r="X829" s="120">
        <f t="shared" si="209"/>
        <v>-93113.2</v>
      </c>
    </row>
    <row r="830" spans="1:24" s="65" customFormat="1" ht="12.75" customHeight="1">
      <c r="A830" s="109" t="s">
        <v>2920</v>
      </c>
      <c r="B830" s="47" t="s">
        <v>3443</v>
      </c>
      <c r="C830" s="122">
        <v>0</v>
      </c>
      <c r="D830" s="122">
        <v>0</v>
      </c>
      <c r="E830" s="122">
        <v>0</v>
      </c>
      <c r="F830" s="122">
        <v>0</v>
      </c>
      <c r="G830" s="122">
        <v>0</v>
      </c>
      <c r="H830" s="122">
        <v>0</v>
      </c>
      <c r="I830" s="122">
        <v>0</v>
      </c>
      <c r="J830" s="120">
        <f t="shared" si="201"/>
        <v>0</v>
      </c>
      <c r="K830" s="122">
        <v>0</v>
      </c>
      <c r="L830" s="122">
        <v>0</v>
      </c>
      <c r="M830" s="122">
        <v>0</v>
      </c>
      <c r="N830" s="122">
        <v>0</v>
      </c>
      <c r="O830" s="122">
        <v>0</v>
      </c>
      <c r="P830" s="122">
        <v>0</v>
      </c>
      <c r="Q830" s="120">
        <f t="shared" si="202"/>
        <v>0</v>
      </c>
      <c r="R830" s="138">
        <f t="shared" si="203"/>
        <v>0</v>
      </c>
      <c r="S830" s="120">
        <f t="shared" si="204"/>
        <v>0</v>
      </c>
      <c r="T830" s="120">
        <f t="shared" si="205"/>
        <v>1903590</v>
      </c>
      <c r="U830" s="120">
        <f t="shared" si="206"/>
        <v>1903590</v>
      </c>
      <c r="V830" s="120">
        <f t="shared" si="207"/>
        <v>0</v>
      </c>
      <c r="W830" s="120">
        <f t="shared" si="208"/>
        <v>0</v>
      </c>
      <c r="X830" s="120">
        <f t="shared" si="209"/>
        <v>0</v>
      </c>
    </row>
    <row r="831" spans="1:24" s="65" customFormat="1" ht="12.75" customHeight="1">
      <c r="A831" s="109" t="s">
        <v>4363</v>
      </c>
      <c r="B831" s="47" t="s">
        <v>4438</v>
      </c>
      <c r="C831" s="122">
        <v>0</v>
      </c>
      <c r="D831" s="122">
        <v>0</v>
      </c>
      <c r="E831" s="122">
        <v>0</v>
      </c>
      <c r="F831" s="122">
        <v>0</v>
      </c>
      <c r="G831" s="122">
        <v>0</v>
      </c>
      <c r="H831" s="122">
        <v>0</v>
      </c>
      <c r="I831" s="122">
        <v>0</v>
      </c>
      <c r="J831" s="120">
        <f t="shared" si="201"/>
        <v>0</v>
      </c>
      <c r="K831" s="122">
        <v>0</v>
      </c>
      <c r="L831" s="122">
        <v>0</v>
      </c>
      <c r="M831" s="122">
        <v>0</v>
      </c>
      <c r="N831" s="122">
        <v>0</v>
      </c>
      <c r="O831" s="122">
        <v>0</v>
      </c>
      <c r="P831" s="122">
        <v>0</v>
      </c>
      <c r="Q831" s="120">
        <f t="shared" si="202"/>
        <v>0</v>
      </c>
      <c r="R831" s="138">
        <f t="shared" si="203"/>
        <v>0</v>
      </c>
      <c r="S831" s="120">
        <f t="shared" si="204"/>
        <v>78880</v>
      </c>
      <c r="T831" s="120">
        <f t="shared" si="205"/>
        <v>0</v>
      </c>
      <c r="U831" s="120">
        <f t="shared" si="206"/>
        <v>78880</v>
      </c>
      <c r="V831" s="120">
        <f t="shared" si="207"/>
        <v>0</v>
      </c>
      <c r="W831" s="120">
        <f t="shared" si="208"/>
        <v>0</v>
      </c>
      <c r="X831" s="120">
        <f t="shared" si="209"/>
        <v>-78880</v>
      </c>
    </row>
    <row r="832" spans="1:24" s="65" customFormat="1" ht="12.75" customHeight="1">
      <c r="A832" s="109" t="s">
        <v>4585</v>
      </c>
      <c r="B832" s="47" t="s">
        <v>4586</v>
      </c>
      <c r="C832" s="122">
        <v>0</v>
      </c>
      <c r="D832" s="122">
        <v>0</v>
      </c>
      <c r="E832" s="122">
        <v>0</v>
      </c>
      <c r="F832" s="122">
        <v>0</v>
      </c>
      <c r="G832" s="122">
        <v>0</v>
      </c>
      <c r="H832" s="122">
        <v>0</v>
      </c>
      <c r="I832" s="122">
        <v>0</v>
      </c>
      <c r="J832" s="120">
        <f t="shared" si="201"/>
        <v>0</v>
      </c>
      <c r="K832" s="122">
        <v>0</v>
      </c>
      <c r="L832" s="122">
        <v>0</v>
      </c>
      <c r="M832" s="122">
        <v>0</v>
      </c>
      <c r="N832" s="122">
        <v>0</v>
      </c>
      <c r="O832" s="122">
        <v>0</v>
      </c>
      <c r="P832" s="122">
        <v>49920</v>
      </c>
      <c r="Q832" s="120">
        <f t="shared" si="202"/>
        <v>49920</v>
      </c>
      <c r="R832" s="138">
        <f t="shared" si="203"/>
        <v>0</v>
      </c>
      <c r="S832" s="120">
        <f t="shared" si="204"/>
        <v>24960</v>
      </c>
      <c r="T832" s="120">
        <f t="shared" si="205"/>
        <v>174720</v>
      </c>
      <c r="U832" s="120">
        <f t="shared" si="206"/>
        <v>149760</v>
      </c>
      <c r="V832" s="120">
        <f t="shared" si="207"/>
        <v>49920</v>
      </c>
      <c r="W832" s="120">
        <f t="shared" si="208"/>
        <v>49920</v>
      </c>
      <c r="X832" s="120">
        <f t="shared" si="209"/>
        <v>24960</v>
      </c>
    </row>
    <row r="833" spans="1:24" s="65" customFormat="1" ht="12.75" customHeight="1">
      <c r="A833" s="109" t="s">
        <v>4587</v>
      </c>
      <c r="B833" s="47" t="s">
        <v>4588</v>
      </c>
      <c r="C833" s="122">
        <v>0</v>
      </c>
      <c r="D833" s="122">
        <v>0</v>
      </c>
      <c r="E833" s="122">
        <v>0</v>
      </c>
      <c r="F833" s="122">
        <v>0</v>
      </c>
      <c r="G833" s="122">
        <v>0</v>
      </c>
      <c r="H833" s="122">
        <v>0</v>
      </c>
      <c r="I833" s="122">
        <v>0</v>
      </c>
      <c r="J833" s="120">
        <f t="shared" si="201"/>
        <v>0</v>
      </c>
      <c r="K833" s="122">
        <v>0</v>
      </c>
      <c r="L833" s="122">
        <v>0</v>
      </c>
      <c r="M833" s="122">
        <v>0</v>
      </c>
      <c r="N833" s="122">
        <v>0</v>
      </c>
      <c r="O833" s="122">
        <v>0</v>
      </c>
      <c r="P833" s="122">
        <v>0</v>
      </c>
      <c r="Q833" s="120">
        <f t="shared" si="202"/>
        <v>0</v>
      </c>
      <c r="R833" s="138">
        <f t="shared" si="203"/>
        <v>0</v>
      </c>
      <c r="S833" s="120">
        <f t="shared" si="204"/>
        <v>2610000</v>
      </c>
      <c r="T833" s="120">
        <f t="shared" si="205"/>
        <v>2610000</v>
      </c>
      <c r="U833" s="120">
        <f t="shared" si="206"/>
        <v>5220000</v>
      </c>
      <c r="V833" s="120">
        <f t="shared" si="207"/>
        <v>0</v>
      </c>
      <c r="W833" s="120">
        <f t="shared" si="208"/>
        <v>0</v>
      </c>
      <c r="X833" s="120">
        <f t="shared" si="209"/>
        <v>-2610000</v>
      </c>
    </row>
    <row r="834" spans="1:24" s="65" customFormat="1" ht="12.75" customHeight="1">
      <c r="A834" s="109" t="s">
        <v>5065</v>
      </c>
      <c r="B834" s="47" t="s">
        <v>5064</v>
      </c>
      <c r="C834" s="122">
        <v>0</v>
      </c>
      <c r="D834" s="122">
        <v>0</v>
      </c>
      <c r="E834" s="122">
        <v>0</v>
      </c>
      <c r="F834" s="122">
        <v>0</v>
      </c>
      <c r="G834" s="122">
        <v>0</v>
      </c>
      <c r="H834" s="122">
        <v>0</v>
      </c>
      <c r="I834" s="122">
        <v>0</v>
      </c>
      <c r="J834" s="120">
        <f t="shared" si="201"/>
        <v>0</v>
      </c>
      <c r="K834" s="122">
        <v>0</v>
      </c>
      <c r="L834" s="122">
        <v>0</v>
      </c>
      <c r="M834" s="122">
        <v>0</v>
      </c>
      <c r="N834" s="122">
        <v>0</v>
      </c>
      <c r="O834" s="122">
        <v>0</v>
      </c>
      <c r="P834" s="122">
        <v>0</v>
      </c>
      <c r="Q834" s="120">
        <f t="shared" si="202"/>
        <v>0</v>
      </c>
      <c r="R834" s="138">
        <f t="shared" si="203"/>
        <v>0</v>
      </c>
      <c r="S834" s="120">
        <f t="shared" si="204"/>
        <v>0</v>
      </c>
      <c r="T834" s="120">
        <f t="shared" si="205"/>
        <v>7482</v>
      </c>
      <c r="U834" s="120">
        <f t="shared" si="206"/>
        <v>7482</v>
      </c>
      <c r="V834" s="120">
        <f t="shared" si="207"/>
        <v>0</v>
      </c>
      <c r="W834" s="120">
        <f t="shared" si="208"/>
        <v>0</v>
      </c>
      <c r="X834" s="120">
        <f t="shared" si="209"/>
        <v>0</v>
      </c>
    </row>
    <row r="835" spans="1:24" s="65" customFormat="1" ht="12.75" customHeight="1">
      <c r="A835" s="109" t="s">
        <v>5149</v>
      </c>
      <c r="B835" s="47" t="s">
        <v>5150</v>
      </c>
      <c r="C835" s="122">
        <v>0</v>
      </c>
      <c r="D835" s="122">
        <v>0</v>
      </c>
      <c r="E835" s="122">
        <v>0</v>
      </c>
      <c r="F835" s="122">
        <v>0</v>
      </c>
      <c r="G835" s="122">
        <v>0</v>
      </c>
      <c r="H835" s="122">
        <v>0</v>
      </c>
      <c r="I835" s="122">
        <v>0</v>
      </c>
      <c r="J835" s="120">
        <f t="shared" si="201"/>
        <v>0</v>
      </c>
      <c r="K835" s="122">
        <v>0</v>
      </c>
      <c r="L835" s="122">
        <v>0</v>
      </c>
      <c r="M835" s="122">
        <v>0</v>
      </c>
      <c r="N835" s="122">
        <v>0</v>
      </c>
      <c r="O835" s="122">
        <v>0</v>
      </c>
      <c r="P835" s="122">
        <v>0</v>
      </c>
      <c r="Q835" s="120">
        <f t="shared" si="202"/>
        <v>0</v>
      </c>
      <c r="R835" s="138">
        <f t="shared" si="203"/>
        <v>0</v>
      </c>
      <c r="S835" s="120">
        <f t="shared" si="204"/>
        <v>0</v>
      </c>
      <c r="T835" s="120">
        <f t="shared" si="205"/>
        <v>26506032</v>
      </c>
      <c r="U835" s="120">
        <f t="shared" si="206"/>
        <v>26506032</v>
      </c>
      <c r="V835" s="120">
        <f t="shared" si="207"/>
        <v>0</v>
      </c>
      <c r="W835" s="120">
        <f t="shared" si="208"/>
        <v>0</v>
      </c>
      <c r="X835" s="120">
        <f t="shared" si="209"/>
        <v>0</v>
      </c>
    </row>
    <row r="836" spans="1:24" s="65" customFormat="1" ht="12.75" customHeight="1">
      <c r="A836" s="109" t="s">
        <v>6175</v>
      </c>
      <c r="B836" s="47" t="s">
        <v>6176</v>
      </c>
      <c r="C836" s="122">
        <v>0</v>
      </c>
      <c r="D836" s="122">
        <v>0</v>
      </c>
      <c r="E836" s="122">
        <v>0</v>
      </c>
      <c r="F836" s="122">
        <v>0</v>
      </c>
      <c r="G836" s="122">
        <v>0</v>
      </c>
      <c r="H836" s="122">
        <v>0</v>
      </c>
      <c r="I836" s="122">
        <v>0</v>
      </c>
      <c r="J836" s="120">
        <f t="shared" si="201"/>
        <v>0</v>
      </c>
      <c r="K836" s="122">
        <v>0</v>
      </c>
      <c r="L836" s="122">
        <v>0</v>
      </c>
      <c r="M836" s="122">
        <v>0</v>
      </c>
      <c r="N836" s="122">
        <v>0</v>
      </c>
      <c r="O836" s="122">
        <v>0</v>
      </c>
      <c r="P836" s="122"/>
      <c r="Q836" s="120">
        <f t="shared" si="202"/>
        <v>0</v>
      </c>
      <c r="R836" s="138">
        <f t="shared" si="203"/>
        <v>0</v>
      </c>
      <c r="S836" s="120">
        <f t="shared" si="204"/>
        <v>0</v>
      </c>
      <c r="T836" s="120">
        <f t="shared" si="205"/>
        <v>23200</v>
      </c>
      <c r="U836" s="120">
        <f t="shared" si="206"/>
        <v>23200</v>
      </c>
      <c r="V836" s="120">
        <f t="shared" si="207"/>
        <v>0</v>
      </c>
      <c r="W836" s="120">
        <f t="shared" si="208"/>
        <v>0</v>
      </c>
      <c r="X836" s="120">
        <f t="shared" si="209"/>
        <v>0</v>
      </c>
    </row>
    <row r="837" spans="1:24" s="65" customFormat="1" ht="12.75" customHeight="1">
      <c r="A837" s="109" t="s">
        <v>6368</v>
      </c>
      <c r="B837" s="47" t="s">
        <v>6280</v>
      </c>
      <c r="C837" s="122">
        <v>0</v>
      </c>
      <c r="D837" s="122">
        <v>0</v>
      </c>
      <c r="E837" s="122">
        <v>0</v>
      </c>
      <c r="F837" s="122">
        <v>0</v>
      </c>
      <c r="G837" s="122">
        <v>0</v>
      </c>
      <c r="H837" s="122">
        <v>0</v>
      </c>
      <c r="I837" s="122">
        <v>0</v>
      </c>
      <c r="J837" s="120">
        <f t="shared" si="201"/>
        <v>0</v>
      </c>
      <c r="K837" s="122">
        <v>0</v>
      </c>
      <c r="L837" s="122">
        <v>0</v>
      </c>
      <c r="M837" s="122">
        <v>0</v>
      </c>
      <c r="N837" s="122">
        <v>0</v>
      </c>
      <c r="O837" s="122">
        <v>0</v>
      </c>
      <c r="P837" s="122">
        <v>34361.519999999997</v>
      </c>
      <c r="Q837" s="120">
        <f t="shared" si="202"/>
        <v>34361.519999999997</v>
      </c>
      <c r="R837" s="138">
        <f t="shared" si="203"/>
        <v>0</v>
      </c>
      <c r="S837" s="120">
        <f t="shared" si="204"/>
        <v>0</v>
      </c>
      <c r="T837" s="120">
        <f t="shared" si="205"/>
        <v>34361.519999999997</v>
      </c>
      <c r="U837" s="120">
        <f t="shared" si="206"/>
        <v>0</v>
      </c>
      <c r="V837" s="120">
        <f t="shared" si="207"/>
        <v>34361.519999999997</v>
      </c>
      <c r="W837" s="120">
        <f t="shared" si="208"/>
        <v>34361.519999999997</v>
      </c>
      <c r="X837" s="120">
        <f t="shared" si="209"/>
        <v>34361.519999999997</v>
      </c>
    </row>
    <row r="838" spans="1:24" s="65" customFormat="1" ht="12.75" customHeight="1">
      <c r="A838" s="109" t="s">
        <v>4036</v>
      </c>
      <c r="B838" s="47" t="s">
        <v>4037</v>
      </c>
      <c r="C838" s="122">
        <v>0</v>
      </c>
      <c r="D838" s="122">
        <v>0</v>
      </c>
      <c r="E838" s="122">
        <v>0</v>
      </c>
      <c r="F838" s="122">
        <v>0</v>
      </c>
      <c r="G838" s="122">
        <v>0</v>
      </c>
      <c r="H838" s="122">
        <v>0</v>
      </c>
      <c r="I838" s="122">
        <v>0</v>
      </c>
      <c r="J838" s="120">
        <f t="shared" si="201"/>
        <v>0</v>
      </c>
      <c r="K838" s="122">
        <v>0</v>
      </c>
      <c r="L838" s="122">
        <v>0</v>
      </c>
      <c r="M838" s="122">
        <v>0</v>
      </c>
      <c r="N838" s="122">
        <v>0</v>
      </c>
      <c r="O838" s="122">
        <v>834596.57000000007</v>
      </c>
      <c r="P838" s="122">
        <v>1339012.8699999999</v>
      </c>
      <c r="Q838" s="120">
        <f t="shared" si="202"/>
        <v>2173609.44</v>
      </c>
      <c r="R838" s="138">
        <f t="shared" si="203"/>
        <v>0</v>
      </c>
      <c r="S838" s="120">
        <f t="shared" si="204"/>
        <v>1653632.87</v>
      </c>
      <c r="T838" s="120">
        <f t="shared" si="205"/>
        <v>1492115.25</v>
      </c>
      <c r="U838" s="120">
        <f t="shared" si="206"/>
        <v>972138.68</v>
      </c>
      <c r="V838" s="120">
        <f t="shared" si="207"/>
        <v>2173609.44</v>
      </c>
      <c r="W838" s="120">
        <f t="shared" si="208"/>
        <v>2173609.44</v>
      </c>
      <c r="X838" s="120">
        <f t="shared" si="209"/>
        <v>519976.57</v>
      </c>
    </row>
    <row r="839" spans="1:24" s="65" customFormat="1" ht="12.75" customHeight="1">
      <c r="A839" s="109" t="s">
        <v>5452</v>
      </c>
      <c r="B839" s="47" t="s">
        <v>5461</v>
      </c>
      <c r="C839" s="122">
        <v>0</v>
      </c>
      <c r="D839" s="122">
        <v>0</v>
      </c>
      <c r="E839" s="122">
        <v>0</v>
      </c>
      <c r="F839" s="122">
        <v>0</v>
      </c>
      <c r="G839" s="122">
        <v>0</v>
      </c>
      <c r="H839" s="122">
        <v>0</v>
      </c>
      <c r="I839" s="122">
        <v>0</v>
      </c>
      <c r="J839" s="120">
        <f t="shared" si="201"/>
        <v>0</v>
      </c>
      <c r="K839" s="122">
        <v>0</v>
      </c>
      <c r="L839" s="122">
        <v>0</v>
      </c>
      <c r="M839" s="122">
        <v>0</v>
      </c>
      <c r="N839" s="122">
        <v>0</v>
      </c>
      <c r="O839" s="122">
        <v>0</v>
      </c>
      <c r="P839" s="122">
        <v>213149.75</v>
      </c>
      <c r="Q839" s="120">
        <f t="shared" si="202"/>
        <v>213149.75</v>
      </c>
      <c r="R839" s="138">
        <f t="shared" si="203"/>
        <v>0</v>
      </c>
      <c r="S839" s="120">
        <f t="shared" si="204"/>
        <v>0</v>
      </c>
      <c r="T839" s="120">
        <f t="shared" si="205"/>
        <v>213149.75</v>
      </c>
      <c r="U839" s="120">
        <f t="shared" si="206"/>
        <v>0</v>
      </c>
      <c r="V839" s="120">
        <f t="shared" si="207"/>
        <v>213149.75</v>
      </c>
      <c r="W839" s="120">
        <f t="shared" si="208"/>
        <v>213149.75</v>
      </c>
      <c r="X839" s="120">
        <f t="shared" si="209"/>
        <v>213149.75</v>
      </c>
    </row>
    <row r="840" spans="1:24" s="65" customFormat="1" ht="12.75" customHeight="1">
      <c r="A840" s="109" t="s">
        <v>4038</v>
      </c>
      <c r="B840" s="97" t="s">
        <v>4057</v>
      </c>
      <c r="C840" s="122">
        <v>0</v>
      </c>
      <c r="D840" s="122">
        <v>0</v>
      </c>
      <c r="E840" s="122">
        <v>0</v>
      </c>
      <c r="F840" s="122">
        <v>0</v>
      </c>
      <c r="G840" s="122">
        <v>0</v>
      </c>
      <c r="H840" s="122">
        <v>0</v>
      </c>
      <c r="I840" s="122">
        <v>0</v>
      </c>
      <c r="J840" s="120">
        <f t="shared" si="201"/>
        <v>0</v>
      </c>
      <c r="K840" s="122">
        <v>0</v>
      </c>
      <c r="L840" s="122">
        <v>0</v>
      </c>
      <c r="M840" s="122">
        <v>0</v>
      </c>
      <c r="N840" s="122">
        <v>0</v>
      </c>
      <c r="O840" s="122">
        <v>11047324.24</v>
      </c>
      <c r="P840" s="122">
        <v>0</v>
      </c>
      <c r="Q840" s="120">
        <f t="shared" si="202"/>
        <v>11047324.24</v>
      </c>
      <c r="R840" s="138">
        <f t="shared" si="203"/>
        <v>0</v>
      </c>
      <c r="S840" s="120">
        <f t="shared" si="204"/>
        <v>11047324.24</v>
      </c>
      <c r="T840" s="120">
        <f t="shared" si="205"/>
        <v>0</v>
      </c>
      <c r="U840" s="120">
        <f t="shared" si="206"/>
        <v>0</v>
      </c>
      <c r="V840" s="120">
        <f t="shared" si="207"/>
        <v>11047324.24</v>
      </c>
      <c r="W840" s="120">
        <f t="shared" si="208"/>
        <v>11047324.24</v>
      </c>
      <c r="X840" s="120">
        <f t="shared" si="209"/>
        <v>0</v>
      </c>
    </row>
    <row r="841" spans="1:24" s="65" customFormat="1" ht="12.75" customHeight="1">
      <c r="A841" s="109" t="s">
        <v>1232</v>
      </c>
      <c r="B841" s="97" t="s">
        <v>538</v>
      </c>
      <c r="C841" s="122">
        <v>0</v>
      </c>
      <c r="D841" s="122">
        <v>0</v>
      </c>
      <c r="E841" s="122">
        <v>0</v>
      </c>
      <c r="F841" s="122">
        <v>120000</v>
      </c>
      <c r="G841" s="122">
        <v>0</v>
      </c>
      <c r="H841" s="122">
        <v>0</v>
      </c>
      <c r="I841" s="122">
        <v>0</v>
      </c>
      <c r="J841" s="120">
        <f t="shared" si="201"/>
        <v>120000</v>
      </c>
      <c r="K841" s="122">
        <v>0</v>
      </c>
      <c r="L841" s="122">
        <v>0</v>
      </c>
      <c r="M841" s="122">
        <v>0</v>
      </c>
      <c r="N841" s="122">
        <v>0</v>
      </c>
      <c r="O841" s="122">
        <v>0</v>
      </c>
      <c r="P841" s="122">
        <v>0</v>
      </c>
      <c r="Q841" s="120">
        <f t="shared" si="202"/>
        <v>120000</v>
      </c>
      <c r="R841" s="138">
        <f t="shared" si="203"/>
        <v>0</v>
      </c>
      <c r="S841" s="120">
        <f t="shared" si="204"/>
        <v>120000</v>
      </c>
      <c r="T841" s="120">
        <f t="shared" si="205"/>
        <v>0</v>
      </c>
      <c r="U841" s="120">
        <f t="shared" si="206"/>
        <v>0</v>
      </c>
      <c r="V841" s="120">
        <f t="shared" si="207"/>
        <v>120000</v>
      </c>
      <c r="W841" s="120">
        <f t="shared" si="208"/>
        <v>0</v>
      </c>
      <c r="X841" s="120">
        <f t="shared" si="209"/>
        <v>0</v>
      </c>
    </row>
    <row r="842" spans="1:24" s="65" customFormat="1" ht="12.75" customHeight="1">
      <c r="A842" s="109" t="s">
        <v>3963</v>
      </c>
      <c r="B842" s="97" t="s">
        <v>3964</v>
      </c>
      <c r="C842" s="122">
        <v>0</v>
      </c>
      <c r="D842" s="122">
        <v>0</v>
      </c>
      <c r="E842" s="122">
        <v>0</v>
      </c>
      <c r="F842" s="122">
        <v>0</v>
      </c>
      <c r="G842" s="122">
        <v>0</v>
      </c>
      <c r="H842" s="122">
        <v>0</v>
      </c>
      <c r="I842" s="122">
        <v>0</v>
      </c>
      <c r="J842" s="120">
        <f t="shared" si="201"/>
        <v>0</v>
      </c>
      <c r="K842" s="122">
        <v>0</v>
      </c>
      <c r="L842" s="122">
        <v>0</v>
      </c>
      <c r="M842" s="122">
        <v>0</v>
      </c>
      <c r="N842" s="122">
        <v>0</v>
      </c>
      <c r="O842" s="122">
        <v>0</v>
      </c>
      <c r="P842" s="122">
        <v>0</v>
      </c>
      <c r="Q842" s="120">
        <f t="shared" si="202"/>
        <v>0</v>
      </c>
      <c r="R842" s="138">
        <f t="shared" si="203"/>
        <v>0</v>
      </c>
      <c r="S842" s="120">
        <f t="shared" si="204"/>
        <v>0</v>
      </c>
      <c r="T842" s="120">
        <f t="shared" si="205"/>
        <v>10736492.189999999</v>
      </c>
      <c r="U842" s="120">
        <f t="shared" si="206"/>
        <v>10736492.189999999</v>
      </c>
      <c r="V842" s="120">
        <f t="shared" si="207"/>
        <v>0</v>
      </c>
      <c r="W842" s="120">
        <f t="shared" si="208"/>
        <v>0</v>
      </c>
      <c r="X842" s="120">
        <f t="shared" si="209"/>
        <v>0</v>
      </c>
    </row>
    <row r="843" spans="1:24" s="65" customFormat="1" ht="12.75" customHeight="1">
      <c r="A843" s="109" t="s">
        <v>3969</v>
      </c>
      <c r="B843" s="97" t="s">
        <v>3981</v>
      </c>
      <c r="C843" s="122">
        <v>0</v>
      </c>
      <c r="D843" s="122">
        <v>0</v>
      </c>
      <c r="E843" s="122">
        <v>0</v>
      </c>
      <c r="F843" s="122">
        <v>0</v>
      </c>
      <c r="G843" s="122">
        <v>0</v>
      </c>
      <c r="H843" s="122">
        <v>0</v>
      </c>
      <c r="I843" s="122">
        <v>0</v>
      </c>
      <c r="J843" s="120">
        <f t="shared" si="201"/>
        <v>0</v>
      </c>
      <c r="K843" s="122">
        <v>0</v>
      </c>
      <c r="L843" s="122">
        <v>0</v>
      </c>
      <c r="M843" s="122">
        <v>0</v>
      </c>
      <c r="N843" s="122">
        <v>0</v>
      </c>
      <c r="O843" s="122">
        <v>0</v>
      </c>
      <c r="P843" s="122">
        <v>0</v>
      </c>
      <c r="Q843" s="120">
        <f t="shared" si="202"/>
        <v>0</v>
      </c>
      <c r="R843" s="138">
        <f t="shared" si="203"/>
        <v>0</v>
      </c>
      <c r="S843" s="120">
        <f t="shared" si="204"/>
        <v>0</v>
      </c>
      <c r="T843" s="120">
        <f t="shared" si="205"/>
        <v>5070944.99</v>
      </c>
      <c r="U843" s="120">
        <f t="shared" si="206"/>
        <v>5070944.99</v>
      </c>
      <c r="V843" s="120">
        <f t="shared" si="207"/>
        <v>0</v>
      </c>
      <c r="W843" s="120">
        <f t="shared" si="208"/>
        <v>0</v>
      </c>
      <c r="X843" s="120">
        <f t="shared" si="209"/>
        <v>0</v>
      </c>
    </row>
    <row r="844" spans="1:24" s="65" customFormat="1" ht="12.75" customHeight="1">
      <c r="A844" s="109" t="s">
        <v>4164</v>
      </c>
      <c r="B844" s="97" t="s">
        <v>4250</v>
      </c>
      <c r="C844" s="122">
        <v>0</v>
      </c>
      <c r="D844" s="122">
        <v>0</v>
      </c>
      <c r="E844" s="122">
        <v>0</v>
      </c>
      <c r="F844" s="122">
        <v>0</v>
      </c>
      <c r="G844" s="122">
        <v>0</v>
      </c>
      <c r="H844" s="122">
        <v>0</v>
      </c>
      <c r="I844" s="122">
        <v>0</v>
      </c>
      <c r="J844" s="120">
        <f t="shared" si="201"/>
        <v>0</v>
      </c>
      <c r="K844" s="122">
        <v>0</v>
      </c>
      <c r="L844" s="122">
        <v>0</v>
      </c>
      <c r="M844" s="122">
        <v>0</v>
      </c>
      <c r="N844" s="122">
        <v>0</v>
      </c>
      <c r="O844" s="122">
        <v>0</v>
      </c>
      <c r="P844" s="122">
        <v>0</v>
      </c>
      <c r="Q844" s="120">
        <f t="shared" si="202"/>
        <v>0</v>
      </c>
      <c r="R844" s="138">
        <f t="shared" si="203"/>
        <v>0</v>
      </c>
      <c r="S844" s="120">
        <f t="shared" si="204"/>
        <v>0</v>
      </c>
      <c r="T844" s="120">
        <f t="shared" si="205"/>
        <v>2436</v>
      </c>
      <c r="U844" s="120">
        <f t="shared" si="206"/>
        <v>2436</v>
      </c>
      <c r="V844" s="120">
        <f t="shared" si="207"/>
        <v>0</v>
      </c>
      <c r="W844" s="120">
        <f t="shared" si="208"/>
        <v>0</v>
      </c>
      <c r="X844" s="120">
        <f t="shared" si="209"/>
        <v>0</v>
      </c>
    </row>
    <row r="845" spans="1:24" s="65" customFormat="1" ht="12.75" customHeight="1">
      <c r="A845" s="109" t="s">
        <v>4584</v>
      </c>
      <c r="B845" s="97" t="s">
        <v>4786</v>
      </c>
      <c r="C845" s="122">
        <v>0</v>
      </c>
      <c r="D845" s="122">
        <v>0</v>
      </c>
      <c r="E845" s="122">
        <v>0</v>
      </c>
      <c r="F845" s="122">
        <v>0</v>
      </c>
      <c r="G845" s="122">
        <v>0</v>
      </c>
      <c r="H845" s="122">
        <v>0</v>
      </c>
      <c r="I845" s="122">
        <v>0</v>
      </c>
      <c r="J845" s="120">
        <f t="shared" si="201"/>
        <v>0</v>
      </c>
      <c r="K845" s="122">
        <v>0</v>
      </c>
      <c r="L845" s="122">
        <v>0</v>
      </c>
      <c r="M845" s="122">
        <v>0</v>
      </c>
      <c r="N845" s="122">
        <v>0</v>
      </c>
      <c r="O845" s="122">
        <v>0</v>
      </c>
      <c r="P845" s="122">
        <v>0</v>
      </c>
      <c r="Q845" s="120">
        <f t="shared" si="202"/>
        <v>0</v>
      </c>
      <c r="R845" s="138">
        <f t="shared" si="203"/>
        <v>0</v>
      </c>
      <c r="S845" s="120">
        <f t="shared" si="204"/>
        <v>0</v>
      </c>
      <c r="T845" s="120">
        <f t="shared" si="205"/>
        <v>7690.8</v>
      </c>
      <c r="U845" s="120">
        <f t="shared" si="206"/>
        <v>7690.8</v>
      </c>
      <c r="V845" s="120">
        <f t="shared" si="207"/>
        <v>0</v>
      </c>
      <c r="W845" s="120">
        <f t="shared" si="208"/>
        <v>0</v>
      </c>
      <c r="X845" s="120">
        <f t="shared" si="209"/>
        <v>0</v>
      </c>
    </row>
    <row r="846" spans="1:24" s="65" customFormat="1" ht="12.75" customHeight="1">
      <c r="A846" s="109" t="s">
        <v>1235</v>
      </c>
      <c r="B846" s="47" t="s">
        <v>537</v>
      </c>
      <c r="C846" s="122">
        <v>0</v>
      </c>
      <c r="D846" s="122">
        <v>0</v>
      </c>
      <c r="E846" s="122">
        <v>0</v>
      </c>
      <c r="F846" s="122">
        <v>0</v>
      </c>
      <c r="G846" s="122">
        <v>0</v>
      </c>
      <c r="H846" s="122">
        <v>0</v>
      </c>
      <c r="I846" s="122">
        <v>3085.6</v>
      </c>
      <c r="J846" s="120">
        <f t="shared" si="201"/>
        <v>3085.6</v>
      </c>
      <c r="K846" s="122">
        <v>0</v>
      </c>
      <c r="L846" s="122">
        <v>0</v>
      </c>
      <c r="M846" s="122">
        <v>0</v>
      </c>
      <c r="N846" s="122">
        <v>0</v>
      </c>
      <c r="O846" s="122">
        <v>0</v>
      </c>
      <c r="P846" s="122">
        <v>0</v>
      </c>
      <c r="Q846" s="120">
        <f t="shared" si="202"/>
        <v>3085.6</v>
      </c>
      <c r="R846" s="138">
        <f t="shared" si="203"/>
        <v>0</v>
      </c>
      <c r="S846" s="120">
        <f t="shared" si="204"/>
        <v>3085.6</v>
      </c>
      <c r="T846" s="120">
        <f t="shared" si="205"/>
        <v>0</v>
      </c>
      <c r="U846" s="120">
        <f t="shared" si="206"/>
        <v>0</v>
      </c>
      <c r="V846" s="120">
        <f t="shared" si="207"/>
        <v>3085.6</v>
      </c>
      <c r="W846" s="120">
        <f t="shared" si="208"/>
        <v>0</v>
      </c>
      <c r="X846" s="120">
        <f t="shared" si="209"/>
        <v>0</v>
      </c>
    </row>
    <row r="847" spans="1:24" s="65" customFormat="1" ht="12.75" customHeight="1">
      <c r="A847" s="109" t="s">
        <v>6173</v>
      </c>
      <c r="B847" s="47" t="s">
        <v>6174</v>
      </c>
      <c r="C847" s="122">
        <v>0</v>
      </c>
      <c r="D847" s="122">
        <v>0</v>
      </c>
      <c r="E847" s="122">
        <v>0</v>
      </c>
      <c r="F847" s="122">
        <v>0</v>
      </c>
      <c r="G847" s="122">
        <v>0</v>
      </c>
      <c r="H847" s="122">
        <v>0</v>
      </c>
      <c r="I847" s="122">
        <v>0</v>
      </c>
      <c r="J847" s="120">
        <f t="shared" si="201"/>
        <v>0</v>
      </c>
      <c r="K847" s="122">
        <v>0</v>
      </c>
      <c r="L847" s="122">
        <v>0</v>
      </c>
      <c r="M847" s="122">
        <v>0</v>
      </c>
      <c r="N847" s="122">
        <v>0</v>
      </c>
      <c r="O847" s="122">
        <v>0</v>
      </c>
      <c r="P847" s="122">
        <v>206550</v>
      </c>
      <c r="Q847" s="120">
        <f t="shared" si="202"/>
        <v>206550</v>
      </c>
      <c r="R847" s="138">
        <f t="shared" si="203"/>
        <v>0</v>
      </c>
      <c r="S847" s="120">
        <f t="shared" si="204"/>
        <v>0</v>
      </c>
      <c r="T847" s="120">
        <f t="shared" si="205"/>
        <v>238350</v>
      </c>
      <c r="U847" s="120">
        <f t="shared" si="206"/>
        <v>31800</v>
      </c>
      <c r="V847" s="120">
        <f t="shared" si="207"/>
        <v>206550</v>
      </c>
      <c r="W847" s="120">
        <f t="shared" si="208"/>
        <v>206550</v>
      </c>
      <c r="X847" s="120">
        <f t="shared" si="209"/>
        <v>206550</v>
      </c>
    </row>
    <row r="848" spans="1:24" s="65" customFormat="1" ht="12.75" customHeight="1">
      <c r="A848" s="109" t="s">
        <v>1237</v>
      </c>
      <c r="B848" s="47" t="s">
        <v>514</v>
      </c>
      <c r="C848" s="122">
        <v>0</v>
      </c>
      <c r="D848" s="122">
        <v>0</v>
      </c>
      <c r="E848" s="122">
        <v>0</v>
      </c>
      <c r="F848" s="122">
        <v>0</v>
      </c>
      <c r="G848" s="122">
        <v>0</v>
      </c>
      <c r="H848" s="122">
        <v>7609.6</v>
      </c>
      <c r="I848" s="122">
        <v>0</v>
      </c>
      <c r="J848" s="120">
        <f t="shared" si="201"/>
        <v>7609.6</v>
      </c>
      <c r="K848" s="122">
        <v>0</v>
      </c>
      <c r="L848" s="122">
        <v>0</v>
      </c>
      <c r="M848" s="122">
        <v>0</v>
      </c>
      <c r="N848" s="122">
        <v>0</v>
      </c>
      <c r="O848" s="122">
        <v>0</v>
      </c>
      <c r="P848" s="122">
        <v>0</v>
      </c>
      <c r="Q848" s="120">
        <f t="shared" si="202"/>
        <v>7609.6</v>
      </c>
      <c r="R848" s="138">
        <f t="shared" si="203"/>
        <v>0</v>
      </c>
      <c r="S848" s="120">
        <f t="shared" si="204"/>
        <v>7609.6</v>
      </c>
      <c r="T848" s="120">
        <f t="shared" si="205"/>
        <v>0</v>
      </c>
      <c r="U848" s="120">
        <f t="shared" si="206"/>
        <v>0</v>
      </c>
      <c r="V848" s="120">
        <f t="shared" si="207"/>
        <v>7609.6</v>
      </c>
      <c r="W848" s="120">
        <f t="shared" si="208"/>
        <v>0</v>
      </c>
      <c r="X848" s="120">
        <f t="shared" si="209"/>
        <v>0</v>
      </c>
    </row>
    <row r="849" spans="1:24" s="65" customFormat="1" ht="12.75" customHeight="1">
      <c r="A849" s="109" t="s">
        <v>1238</v>
      </c>
      <c r="B849" s="47" t="s">
        <v>515</v>
      </c>
      <c r="C849" s="122">
        <v>0</v>
      </c>
      <c r="D849" s="122">
        <v>0</v>
      </c>
      <c r="E849" s="122">
        <v>0</v>
      </c>
      <c r="F849" s="122">
        <v>3838924.08</v>
      </c>
      <c r="G849" s="122">
        <v>0</v>
      </c>
      <c r="H849" s="122">
        <v>0</v>
      </c>
      <c r="I849" s="122">
        <v>0</v>
      </c>
      <c r="J849" s="120">
        <f t="shared" si="201"/>
        <v>3838924.08</v>
      </c>
      <c r="K849" s="122">
        <v>0</v>
      </c>
      <c r="L849" s="122">
        <v>0</v>
      </c>
      <c r="M849" s="122">
        <v>0</v>
      </c>
      <c r="N849" s="122">
        <v>0</v>
      </c>
      <c r="O849" s="122">
        <v>0</v>
      </c>
      <c r="P849" s="122">
        <v>0</v>
      </c>
      <c r="Q849" s="120">
        <f t="shared" si="202"/>
        <v>3838924.08</v>
      </c>
      <c r="R849" s="138">
        <f t="shared" si="203"/>
        <v>0</v>
      </c>
      <c r="S849" s="120">
        <f t="shared" si="204"/>
        <v>3838924.08</v>
      </c>
      <c r="T849" s="120">
        <f t="shared" si="205"/>
        <v>0</v>
      </c>
      <c r="U849" s="120">
        <f t="shared" si="206"/>
        <v>0</v>
      </c>
      <c r="V849" s="120">
        <f t="shared" si="207"/>
        <v>3838924.08</v>
      </c>
      <c r="W849" s="120">
        <f t="shared" si="208"/>
        <v>0</v>
      </c>
      <c r="X849" s="120">
        <f t="shared" si="209"/>
        <v>0</v>
      </c>
    </row>
    <row r="850" spans="1:24" s="65" customFormat="1" ht="12.75" customHeight="1">
      <c r="A850" s="109" t="s">
        <v>1240</v>
      </c>
      <c r="B850" s="47" t="s">
        <v>64</v>
      </c>
      <c r="C850" s="122">
        <v>0</v>
      </c>
      <c r="D850" s="122">
        <v>0</v>
      </c>
      <c r="E850" s="122">
        <v>0</v>
      </c>
      <c r="F850" s="122">
        <v>302019.89999999997</v>
      </c>
      <c r="G850" s="122">
        <v>256480.64000000001</v>
      </c>
      <c r="H850" s="122">
        <v>417517.18</v>
      </c>
      <c r="I850" s="122">
        <v>108322.55</v>
      </c>
      <c r="J850" s="120">
        <f t="shared" si="201"/>
        <v>1084340.27</v>
      </c>
      <c r="K850" s="122">
        <v>0</v>
      </c>
      <c r="L850" s="122">
        <v>0</v>
      </c>
      <c r="M850" s="122">
        <v>0</v>
      </c>
      <c r="N850" s="122">
        <v>0</v>
      </c>
      <c r="O850" s="122">
        <v>0</v>
      </c>
      <c r="P850" s="122">
        <v>0</v>
      </c>
      <c r="Q850" s="120">
        <f t="shared" si="202"/>
        <v>1084340.27</v>
      </c>
      <c r="R850" s="138">
        <f t="shared" si="203"/>
        <v>0</v>
      </c>
      <c r="S850" s="120">
        <f t="shared" si="204"/>
        <v>1084340.27</v>
      </c>
      <c r="T850" s="120">
        <f t="shared" si="205"/>
        <v>0</v>
      </c>
      <c r="U850" s="120">
        <f t="shared" si="206"/>
        <v>0</v>
      </c>
      <c r="V850" s="120">
        <f t="shared" si="207"/>
        <v>1084340.27</v>
      </c>
      <c r="W850" s="120">
        <f t="shared" si="208"/>
        <v>0</v>
      </c>
      <c r="X850" s="120">
        <f t="shared" si="209"/>
        <v>0</v>
      </c>
    </row>
    <row r="851" spans="1:24" s="65" customFormat="1" ht="12.75" customHeight="1">
      <c r="A851" s="109" t="s">
        <v>1241</v>
      </c>
      <c r="B851" s="47" t="s">
        <v>473</v>
      </c>
      <c r="C851" s="122">
        <v>0</v>
      </c>
      <c r="D851" s="122">
        <v>0</v>
      </c>
      <c r="E851" s="122">
        <v>0</v>
      </c>
      <c r="F851" s="122">
        <v>0</v>
      </c>
      <c r="G851" s="122">
        <v>0</v>
      </c>
      <c r="H851" s="122">
        <v>0</v>
      </c>
      <c r="I851" s="122">
        <v>0</v>
      </c>
      <c r="J851" s="120">
        <f t="shared" si="201"/>
        <v>0</v>
      </c>
      <c r="K851" s="122">
        <v>0</v>
      </c>
      <c r="L851" s="122">
        <v>1177.98</v>
      </c>
      <c r="M851" s="122">
        <v>0</v>
      </c>
      <c r="N851" s="122">
        <v>0</v>
      </c>
      <c r="O851" s="122">
        <v>1568.4299999999998</v>
      </c>
      <c r="P851" s="122">
        <v>0</v>
      </c>
      <c r="Q851" s="120">
        <f t="shared" si="202"/>
        <v>2746.41</v>
      </c>
      <c r="R851" s="138">
        <f t="shared" si="203"/>
        <v>0</v>
      </c>
      <c r="S851" s="120">
        <f t="shared" si="204"/>
        <v>2746.41</v>
      </c>
      <c r="T851" s="120">
        <f t="shared" si="205"/>
        <v>0</v>
      </c>
      <c r="U851" s="120">
        <f t="shared" si="206"/>
        <v>0</v>
      </c>
      <c r="V851" s="120">
        <f t="shared" si="207"/>
        <v>2746.41</v>
      </c>
      <c r="W851" s="120">
        <f t="shared" si="208"/>
        <v>2746.41</v>
      </c>
      <c r="X851" s="120">
        <f t="shared" si="209"/>
        <v>0</v>
      </c>
    </row>
    <row r="852" spans="1:24" s="65" customFormat="1" ht="12.75" customHeight="1">
      <c r="A852" s="109" t="s">
        <v>1242</v>
      </c>
      <c r="B852" s="47" t="s">
        <v>539</v>
      </c>
      <c r="C852" s="122">
        <v>0</v>
      </c>
      <c r="D852" s="122">
        <v>0</v>
      </c>
      <c r="E852" s="122">
        <v>0</v>
      </c>
      <c r="F852" s="122">
        <v>0</v>
      </c>
      <c r="G852" s="122">
        <v>18810.79</v>
      </c>
      <c r="H852" s="122">
        <v>0</v>
      </c>
      <c r="I852" s="122">
        <v>0</v>
      </c>
      <c r="J852" s="120">
        <f t="shared" si="201"/>
        <v>18810.79</v>
      </c>
      <c r="K852" s="122">
        <v>0</v>
      </c>
      <c r="L852" s="122">
        <v>0</v>
      </c>
      <c r="M852" s="122">
        <v>0</v>
      </c>
      <c r="N852" s="122">
        <v>0</v>
      </c>
      <c r="O852" s="122">
        <v>0</v>
      </c>
      <c r="P852" s="122">
        <v>0</v>
      </c>
      <c r="Q852" s="120">
        <f t="shared" si="202"/>
        <v>18810.79</v>
      </c>
      <c r="R852" s="138">
        <f t="shared" si="203"/>
        <v>0</v>
      </c>
      <c r="S852" s="120">
        <f t="shared" si="204"/>
        <v>18810.79</v>
      </c>
      <c r="T852" s="120">
        <f t="shared" si="205"/>
        <v>0</v>
      </c>
      <c r="U852" s="120">
        <f t="shared" si="206"/>
        <v>0</v>
      </c>
      <c r="V852" s="120">
        <f t="shared" si="207"/>
        <v>18810.79</v>
      </c>
      <c r="W852" s="120">
        <f t="shared" si="208"/>
        <v>0</v>
      </c>
      <c r="X852" s="120">
        <f t="shared" si="209"/>
        <v>0</v>
      </c>
    </row>
    <row r="853" spans="1:24" s="65" customFormat="1" ht="12.75" customHeight="1">
      <c r="A853" s="109" t="s">
        <v>1244</v>
      </c>
      <c r="B853" s="47" t="s">
        <v>624</v>
      </c>
      <c r="C853" s="122">
        <v>0</v>
      </c>
      <c r="D853" s="122">
        <v>0</v>
      </c>
      <c r="E853" s="122">
        <v>0</v>
      </c>
      <c r="F853" s="122">
        <v>0</v>
      </c>
      <c r="G853" s="122">
        <v>0</v>
      </c>
      <c r="H853" s="122">
        <v>1631199.98</v>
      </c>
      <c r="I853" s="122">
        <v>0</v>
      </c>
      <c r="J853" s="120">
        <f t="shared" si="201"/>
        <v>1631199.98</v>
      </c>
      <c r="K853" s="122">
        <v>0</v>
      </c>
      <c r="L853" s="122">
        <v>0</v>
      </c>
      <c r="M853" s="122">
        <v>0</v>
      </c>
      <c r="N853" s="122">
        <v>0</v>
      </c>
      <c r="O853" s="122">
        <v>0</v>
      </c>
      <c r="P853" s="122">
        <v>0</v>
      </c>
      <c r="Q853" s="120">
        <f t="shared" si="202"/>
        <v>1631199.98</v>
      </c>
      <c r="R853" s="138">
        <f t="shared" si="203"/>
        <v>0</v>
      </c>
      <c r="S853" s="120">
        <f t="shared" si="204"/>
        <v>1631199.98</v>
      </c>
      <c r="T853" s="120">
        <f t="shared" si="205"/>
        <v>0</v>
      </c>
      <c r="U853" s="120">
        <f t="shared" si="206"/>
        <v>0</v>
      </c>
      <c r="V853" s="120">
        <f t="shared" si="207"/>
        <v>1631199.98</v>
      </c>
      <c r="W853" s="120">
        <f t="shared" si="208"/>
        <v>0</v>
      </c>
      <c r="X853" s="120">
        <f t="shared" si="209"/>
        <v>0</v>
      </c>
    </row>
    <row r="854" spans="1:24" s="65" customFormat="1" ht="12.75" customHeight="1">
      <c r="A854" s="109" t="s">
        <v>3203</v>
      </c>
      <c r="B854" s="47" t="s">
        <v>3435</v>
      </c>
      <c r="C854" s="122">
        <v>0</v>
      </c>
      <c r="D854" s="122">
        <v>0</v>
      </c>
      <c r="E854" s="122">
        <v>0</v>
      </c>
      <c r="F854" s="122">
        <v>0</v>
      </c>
      <c r="G854" s="122">
        <v>0</v>
      </c>
      <c r="H854" s="122">
        <v>0</v>
      </c>
      <c r="I854" s="122">
        <v>0</v>
      </c>
      <c r="J854" s="120">
        <f t="shared" si="201"/>
        <v>0</v>
      </c>
      <c r="K854" s="122">
        <v>0</v>
      </c>
      <c r="L854" s="122">
        <v>0</v>
      </c>
      <c r="M854" s="122">
        <v>0</v>
      </c>
      <c r="N854" s="122">
        <v>0</v>
      </c>
      <c r="O854" s="122">
        <v>0</v>
      </c>
      <c r="P854" s="122">
        <v>0</v>
      </c>
      <c r="Q854" s="120">
        <f t="shared" si="202"/>
        <v>0</v>
      </c>
      <c r="R854" s="138">
        <f t="shared" si="203"/>
        <v>0</v>
      </c>
      <c r="S854" s="120">
        <f t="shared" si="204"/>
        <v>45066</v>
      </c>
      <c r="T854" s="120">
        <f t="shared" si="205"/>
        <v>0</v>
      </c>
      <c r="U854" s="120">
        <f t="shared" si="206"/>
        <v>45066</v>
      </c>
      <c r="V854" s="120">
        <f t="shared" si="207"/>
        <v>0</v>
      </c>
      <c r="W854" s="120">
        <f t="shared" si="208"/>
        <v>0</v>
      </c>
      <c r="X854" s="120">
        <f t="shared" si="209"/>
        <v>-45066</v>
      </c>
    </row>
    <row r="855" spans="1:24" s="65" customFormat="1" ht="12.75" customHeight="1">
      <c r="A855" s="109" t="s">
        <v>1245</v>
      </c>
      <c r="B855" s="47" t="s">
        <v>585</v>
      </c>
      <c r="C855" s="122">
        <v>0</v>
      </c>
      <c r="D855" s="122">
        <v>0</v>
      </c>
      <c r="E855" s="122">
        <v>0</v>
      </c>
      <c r="F855" s="122">
        <v>0</v>
      </c>
      <c r="G855" s="122">
        <v>0</v>
      </c>
      <c r="H855" s="122">
        <v>18833.759999999998</v>
      </c>
      <c r="I855" s="122">
        <v>0</v>
      </c>
      <c r="J855" s="120">
        <f t="shared" si="201"/>
        <v>18833.759999999998</v>
      </c>
      <c r="K855" s="122">
        <v>0</v>
      </c>
      <c r="L855" s="122">
        <v>0</v>
      </c>
      <c r="M855" s="122">
        <v>106571.52</v>
      </c>
      <c r="N855" s="122">
        <v>0</v>
      </c>
      <c r="O855" s="122">
        <v>0</v>
      </c>
      <c r="P855" s="122">
        <v>0</v>
      </c>
      <c r="Q855" s="120">
        <f t="shared" si="202"/>
        <v>125405.28</v>
      </c>
      <c r="R855" s="138">
        <f t="shared" si="203"/>
        <v>0</v>
      </c>
      <c r="S855" s="120">
        <f t="shared" si="204"/>
        <v>125405.28</v>
      </c>
      <c r="T855" s="120">
        <f t="shared" si="205"/>
        <v>0</v>
      </c>
      <c r="U855" s="120">
        <f t="shared" si="206"/>
        <v>0</v>
      </c>
      <c r="V855" s="120">
        <f t="shared" si="207"/>
        <v>125405.28</v>
      </c>
      <c r="W855" s="120">
        <f t="shared" si="208"/>
        <v>106571.52</v>
      </c>
      <c r="X855" s="120">
        <f t="shared" si="209"/>
        <v>0</v>
      </c>
    </row>
    <row r="856" spans="1:24" s="65" customFormat="1" ht="12.75" customHeight="1">
      <c r="A856" s="109" t="s">
        <v>1246</v>
      </c>
      <c r="B856" s="47" t="s">
        <v>146</v>
      </c>
      <c r="C856" s="122">
        <v>0</v>
      </c>
      <c r="D856" s="122">
        <v>0</v>
      </c>
      <c r="E856" s="122">
        <v>0</v>
      </c>
      <c r="F856" s="122">
        <v>0</v>
      </c>
      <c r="G856" s="122">
        <v>28352.21</v>
      </c>
      <c r="H856" s="122">
        <v>0</v>
      </c>
      <c r="I856" s="122">
        <v>0</v>
      </c>
      <c r="J856" s="120">
        <f t="shared" si="201"/>
        <v>28352.21</v>
      </c>
      <c r="K856" s="122">
        <v>0</v>
      </c>
      <c r="L856" s="122">
        <v>0</v>
      </c>
      <c r="M856" s="122">
        <v>0</v>
      </c>
      <c r="N856" s="122">
        <v>0</v>
      </c>
      <c r="O856" s="122">
        <v>0</v>
      </c>
      <c r="P856" s="122">
        <v>0</v>
      </c>
      <c r="Q856" s="120">
        <f t="shared" si="202"/>
        <v>28352.21</v>
      </c>
      <c r="R856" s="138">
        <f t="shared" si="203"/>
        <v>0</v>
      </c>
      <c r="S856" s="120">
        <f t="shared" si="204"/>
        <v>28352.21</v>
      </c>
      <c r="T856" s="120">
        <f t="shared" si="205"/>
        <v>0</v>
      </c>
      <c r="U856" s="120">
        <f t="shared" si="206"/>
        <v>0</v>
      </c>
      <c r="V856" s="120">
        <f t="shared" si="207"/>
        <v>28352.21</v>
      </c>
      <c r="W856" s="120">
        <f t="shared" si="208"/>
        <v>0</v>
      </c>
      <c r="X856" s="120">
        <f t="shared" si="209"/>
        <v>0</v>
      </c>
    </row>
    <row r="857" spans="1:24" s="65" customFormat="1" ht="12.75" customHeight="1">
      <c r="A857" s="109" t="s">
        <v>1247</v>
      </c>
      <c r="B857" s="47" t="s">
        <v>527</v>
      </c>
      <c r="C857" s="122">
        <v>0</v>
      </c>
      <c r="D857" s="122">
        <v>0</v>
      </c>
      <c r="E857" s="122">
        <v>0</v>
      </c>
      <c r="F857" s="122">
        <v>0</v>
      </c>
      <c r="G857" s="122">
        <v>0</v>
      </c>
      <c r="H857" s="122">
        <v>7800</v>
      </c>
      <c r="I857" s="122">
        <v>3900</v>
      </c>
      <c r="J857" s="120">
        <f t="shared" si="201"/>
        <v>11700</v>
      </c>
      <c r="K857" s="122">
        <v>0</v>
      </c>
      <c r="L857" s="122">
        <v>0</v>
      </c>
      <c r="M857" s="122">
        <v>0</v>
      </c>
      <c r="N857" s="122">
        <v>0</v>
      </c>
      <c r="O857" s="122">
        <v>0</v>
      </c>
      <c r="P857" s="122">
        <v>0</v>
      </c>
      <c r="Q857" s="120">
        <f t="shared" si="202"/>
        <v>11700</v>
      </c>
      <c r="R857" s="138">
        <f t="shared" si="203"/>
        <v>0</v>
      </c>
      <c r="S857" s="120">
        <f t="shared" si="204"/>
        <v>11700</v>
      </c>
      <c r="T857" s="120">
        <f t="shared" si="205"/>
        <v>0</v>
      </c>
      <c r="U857" s="120">
        <f t="shared" si="206"/>
        <v>0</v>
      </c>
      <c r="V857" s="120">
        <f t="shared" si="207"/>
        <v>11700</v>
      </c>
      <c r="W857" s="120">
        <f t="shared" si="208"/>
        <v>0</v>
      </c>
      <c r="X857" s="120">
        <f t="shared" si="209"/>
        <v>0</v>
      </c>
    </row>
    <row r="858" spans="1:24" s="65" customFormat="1" ht="12.75" customHeight="1">
      <c r="A858" s="109" t="s">
        <v>1249</v>
      </c>
      <c r="B858" s="47" t="s">
        <v>582</v>
      </c>
      <c r="C858" s="122">
        <v>0</v>
      </c>
      <c r="D858" s="122">
        <v>0</v>
      </c>
      <c r="E858" s="122">
        <v>0</v>
      </c>
      <c r="F858" s="122">
        <v>0</v>
      </c>
      <c r="G858" s="122">
        <v>0</v>
      </c>
      <c r="H858" s="122">
        <v>25231</v>
      </c>
      <c r="I858" s="122">
        <v>0</v>
      </c>
      <c r="J858" s="120">
        <f t="shared" si="201"/>
        <v>25231</v>
      </c>
      <c r="K858" s="122">
        <v>0</v>
      </c>
      <c r="L858" s="122">
        <v>0</v>
      </c>
      <c r="M858" s="122">
        <v>0</v>
      </c>
      <c r="N858" s="122">
        <v>0</v>
      </c>
      <c r="O858" s="122">
        <v>0</v>
      </c>
      <c r="P858" s="122">
        <v>0</v>
      </c>
      <c r="Q858" s="120">
        <f t="shared" si="202"/>
        <v>25231</v>
      </c>
      <c r="R858" s="138">
        <f t="shared" si="203"/>
        <v>0</v>
      </c>
      <c r="S858" s="120">
        <f t="shared" si="204"/>
        <v>25231</v>
      </c>
      <c r="T858" s="120">
        <f t="shared" si="205"/>
        <v>0</v>
      </c>
      <c r="U858" s="120">
        <f t="shared" si="206"/>
        <v>0</v>
      </c>
      <c r="V858" s="120">
        <f t="shared" si="207"/>
        <v>25231</v>
      </c>
      <c r="W858" s="120">
        <f t="shared" si="208"/>
        <v>0</v>
      </c>
      <c r="X858" s="120">
        <f t="shared" si="209"/>
        <v>0</v>
      </c>
    </row>
    <row r="859" spans="1:24" s="65" customFormat="1" ht="12.75" customHeight="1">
      <c r="A859" s="109" t="s">
        <v>1250</v>
      </c>
      <c r="B859" s="47" t="s">
        <v>601</v>
      </c>
      <c r="C859" s="122">
        <v>0</v>
      </c>
      <c r="D859" s="122">
        <v>0</v>
      </c>
      <c r="E859" s="122">
        <v>1044000</v>
      </c>
      <c r="F859" s="122">
        <v>0</v>
      </c>
      <c r="G859" s="122">
        <v>0</v>
      </c>
      <c r="H859" s="122">
        <v>0</v>
      </c>
      <c r="I859" s="122">
        <v>0</v>
      </c>
      <c r="J859" s="120">
        <f t="shared" si="201"/>
        <v>1044000</v>
      </c>
      <c r="K859" s="122">
        <v>0</v>
      </c>
      <c r="L859" s="122">
        <v>0</v>
      </c>
      <c r="M859" s="122">
        <v>0</v>
      </c>
      <c r="N859" s="122">
        <v>0</v>
      </c>
      <c r="O859" s="122">
        <v>0</v>
      </c>
      <c r="P859" s="122">
        <v>0</v>
      </c>
      <c r="Q859" s="120">
        <f t="shared" si="202"/>
        <v>1044000</v>
      </c>
      <c r="R859" s="138">
        <f t="shared" si="203"/>
        <v>0</v>
      </c>
      <c r="S859" s="120">
        <f t="shared" si="204"/>
        <v>1044000</v>
      </c>
      <c r="T859" s="120">
        <f t="shared" si="205"/>
        <v>0</v>
      </c>
      <c r="U859" s="120">
        <f t="shared" si="206"/>
        <v>0</v>
      </c>
      <c r="V859" s="120">
        <f t="shared" si="207"/>
        <v>1044000</v>
      </c>
      <c r="W859" s="120">
        <f t="shared" si="208"/>
        <v>0</v>
      </c>
      <c r="X859" s="120">
        <f t="shared" si="209"/>
        <v>0</v>
      </c>
    </row>
    <row r="860" spans="1:24" s="65" customFormat="1" ht="12.75" customHeight="1">
      <c r="A860" s="109" t="s">
        <v>1251</v>
      </c>
      <c r="B860" s="47" t="s">
        <v>149</v>
      </c>
      <c r="C860" s="122">
        <v>0</v>
      </c>
      <c r="D860" s="122">
        <v>0</v>
      </c>
      <c r="E860" s="122">
        <v>0</v>
      </c>
      <c r="F860" s="122">
        <v>0</v>
      </c>
      <c r="G860" s="122">
        <v>0</v>
      </c>
      <c r="H860" s="122">
        <v>2900</v>
      </c>
      <c r="I860" s="122">
        <v>0</v>
      </c>
      <c r="J860" s="120">
        <f t="shared" ref="J860:J925" si="210">SUM(C860:I860)</f>
        <v>2900</v>
      </c>
      <c r="K860" s="122">
        <v>0</v>
      </c>
      <c r="L860" s="122">
        <v>0</v>
      </c>
      <c r="M860" s="122">
        <v>0</v>
      </c>
      <c r="N860" s="122">
        <v>0</v>
      </c>
      <c r="O860" s="122">
        <v>0</v>
      </c>
      <c r="P860" s="122">
        <v>0</v>
      </c>
      <c r="Q860" s="120">
        <f t="shared" ref="Q860:Q925" si="211">SUM(J860:P860)</f>
        <v>2900</v>
      </c>
      <c r="R860" s="138">
        <f t="shared" ref="R860:R925" si="212">V860-Q860</f>
        <v>0</v>
      </c>
      <c r="S860" s="120">
        <f t="shared" ref="S860:S925" si="213">VLOOKUP(A860,pasbalact,3,FALSE)</f>
        <v>2900</v>
      </c>
      <c r="T860" s="120">
        <f t="shared" ref="T860:T925" si="214">VLOOKUP(A860,pasbalact,5,FALSE)</f>
        <v>0</v>
      </c>
      <c r="U860" s="120">
        <f t="shared" ref="U860:U925" si="215">VLOOKUP(A860,pasbalact,4,FALSE)</f>
        <v>0</v>
      </c>
      <c r="V860" s="120">
        <f t="shared" ref="V860:V925" si="216">VLOOKUP(A860,pasbalact,7,FALSE)</f>
        <v>2900</v>
      </c>
      <c r="W860" s="120">
        <f t="shared" ref="W860:W925" si="217">SUM(K860:P860)</f>
        <v>0</v>
      </c>
      <c r="X860" s="120">
        <f t="shared" ref="X860:X925" si="218">VLOOKUP(A860,pasbalact,6,FALSE)</f>
        <v>0</v>
      </c>
    </row>
    <row r="861" spans="1:24" s="65" customFormat="1" ht="12.75" customHeight="1">
      <c r="A861" s="109" t="s">
        <v>1252</v>
      </c>
      <c r="B861" s="47" t="s">
        <v>451</v>
      </c>
      <c r="C861" s="122">
        <v>0</v>
      </c>
      <c r="D861" s="122">
        <v>0</v>
      </c>
      <c r="E861" s="122">
        <v>0</v>
      </c>
      <c r="F861" s="122">
        <v>0</v>
      </c>
      <c r="G861" s="122">
        <v>0</v>
      </c>
      <c r="H861" s="122">
        <v>0</v>
      </c>
      <c r="I861" s="122">
        <v>0</v>
      </c>
      <c r="J861" s="120">
        <f t="shared" si="210"/>
        <v>0</v>
      </c>
      <c r="K861" s="122">
        <v>46250</v>
      </c>
      <c r="L861" s="122">
        <v>0</v>
      </c>
      <c r="M861" s="122">
        <v>0</v>
      </c>
      <c r="N861" s="122">
        <v>0</v>
      </c>
      <c r="O861" s="122">
        <v>0</v>
      </c>
      <c r="P861" s="122">
        <v>0</v>
      </c>
      <c r="Q861" s="120">
        <f t="shared" si="211"/>
        <v>46250</v>
      </c>
      <c r="R861" s="138">
        <f t="shared" si="212"/>
        <v>0</v>
      </c>
      <c r="S861" s="120">
        <f t="shared" si="213"/>
        <v>46250</v>
      </c>
      <c r="T861" s="120">
        <f t="shared" si="214"/>
        <v>0</v>
      </c>
      <c r="U861" s="120">
        <f t="shared" si="215"/>
        <v>0</v>
      </c>
      <c r="V861" s="120">
        <f t="shared" si="216"/>
        <v>46250</v>
      </c>
      <c r="W861" s="120">
        <f t="shared" si="217"/>
        <v>46250</v>
      </c>
      <c r="X861" s="120">
        <f t="shared" si="218"/>
        <v>0</v>
      </c>
    </row>
    <row r="862" spans="1:24" s="65" customFormat="1" ht="12.75" customHeight="1">
      <c r="A862" s="109" t="s">
        <v>1253</v>
      </c>
      <c r="B862" s="47" t="s">
        <v>583</v>
      </c>
      <c r="C862" s="122">
        <v>0</v>
      </c>
      <c r="D862" s="122">
        <v>0</v>
      </c>
      <c r="E862" s="122">
        <v>0</v>
      </c>
      <c r="F862" s="122">
        <v>0</v>
      </c>
      <c r="G862" s="122">
        <v>2351</v>
      </c>
      <c r="H862" s="122">
        <v>0</v>
      </c>
      <c r="I862" s="122">
        <v>0</v>
      </c>
      <c r="J862" s="120">
        <f t="shared" si="210"/>
        <v>2351</v>
      </c>
      <c r="K862" s="122">
        <v>500</v>
      </c>
      <c r="L862" s="122">
        <v>0</v>
      </c>
      <c r="M862" s="122">
        <v>0</v>
      </c>
      <c r="N862" s="122">
        <v>0</v>
      </c>
      <c r="O862" s="122">
        <v>0</v>
      </c>
      <c r="P862" s="122">
        <v>0</v>
      </c>
      <c r="Q862" s="120">
        <f t="shared" si="211"/>
        <v>2851</v>
      </c>
      <c r="R862" s="138">
        <f t="shared" si="212"/>
        <v>0</v>
      </c>
      <c r="S862" s="120">
        <f t="shared" si="213"/>
        <v>2851</v>
      </c>
      <c r="T862" s="120">
        <f t="shared" si="214"/>
        <v>0</v>
      </c>
      <c r="U862" s="120">
        <f t="shared" si="215"/>
        <v>0</v>
      </c>
      <c r="V862" s="120">
        <f t="shared" si="216"/>
        <v>2851</v>
      </c>
      <c r="W862" s="120">
        <f t="shared" si="217"/>
        <v>500</v>
      </c>
      <c r="X862" s="120">
        <f t="shared" si="218"/>
        <v>0</v>
      </c>
    </row>
    <row r="863" spans="1:24" s="65" customFormat="1" ht="12.75" customHeight="1">
      <c r="A863" s="109" t="s">
        <v>1254</v>
      </c>
      <c r="B863" s="47" t="s">
        <v>584</v>
      </c>
      <c r="C863" s="122">
        <v>0</v>
      </c>
      <c r="D863" s="122">
        <v>0</v>
      </c>
      <c r="E863" s="122">
        <v>0</v>
      </c>
      <c r="F863" s="122">
        <v>0</v>
      </c>
      <c r="G863" s="122">
        <v>0</v>
      </c>
      <c r="H863" s="122">
        <v>0</v>
      </c>
      <c r="I863" s="122">
        <v>0</v>
      </c>
      <c r="J863" s="120">
        <f t="shared" si="210"/>
        <v>0</v>
      </c>
      <c r="K863" s="122">
        <v>1250375.99</v>
      </c>
      <c r="L863" s="122">
        <v>0</v>
      </c>
      <c r="M863" s="122">
        <v>0</v>
      </c>
      <c r="N863" s="122">
        <v>0</v>
      </c>
      <c r="O863" s="122">
        <v>0</v>
      </c>
      <c r="P863" s="122">
        <v>0</v>
      </c>
      <c r="Q863" s="120">
        <f t="shared" si="211"/>
        <v>1250375.99</v>
      </c>
      <c r="R863" s="138">
        <f t="shared" si="212"/>
        <v>0</v>
      </c>
      <c r="S863" s="120">
        <f t="shared" si="213"/>
        <v>1250375.99</v>
      </c>
      <c r="T863" s="120">
        <f t="shared" si="214"/>
        <v>0</v>
      </c>
      <c r="U863" s="120">
        <f t="shared" si="215"/>
        <v>0</v>
      </c>
      <c r="V863" s="120">
        <f t="shared" si="216"/>
        <v>1250375.99</v>
      </c>
      <c r="W863" s="120">
        <f t="shared" si="217"/>
        <v>1250375.99</v>
      </c>
      <c r="X863" s="120">
        <f t="shared" si="218"/>
        <v>0</v>
      </c>
    </row>
    <row r="864" spans="1:24" s="65" customFormat="1" ht="12.75" customHeight="1">
      <c r="A864" s="109" t="s">
        <v>1255</v>
      </c>
      <c r="B864" s="47" t="s">
        <v>147</v>
      </c>
      <c r="C864" s="122">
        <v>0</v>
      </c>
      <c r="D864" s="122">
        <v>0</v>
      </c>
      <c r="E864" s="122">
        <v>0</v>
      </c>
      <c r="F864" s="122">
        <v>0</v>
      </c>
      <c r="G864" s="122">
        <v>0</v>
      </c>
      <c r="H864" s="122">
        <v>0</v>
      </c>
      <c r="I864" s="122">
        <v>3976.77</v>
      </c>
      <c r="J864" s="120">
        <f t="shared" si="210"/>
        <v>3976.77</v>
      </c>
      <c r="K864" s="122">
        <v>0</v>
      </c>
      <c r="L864" s="122">
        <v>0</v>
      </c>
      <c r="M864" s="122">
        <v>0</v>
      </c>
      <c r="N864" s="122">
        <v>0</v>
      </c>
      <c r="O864" s="122">
        <v>0</v>
      </c>
      <c r="P864" s="122">
        <v>0</v>
      </c>
      <c r="Q864" s="120">
        <f t="shared" si="211"/>
        <v>3976.77</v>
      </c>
      <c r="R864" s="138">
        <f t="shared" si="212"/>
        <v>0</v>
      </c>
      <c r="S864" s="120">
        <f t="shared" si="213"/>
        <v>3976.77</v>
      </c>
      <c r="T864" s="120">
        <f t="shared" si="214"/>
        <v>0</v>
      </c>
      <c r="U864" s="120">
        <f t="shared" si="215"/>
        <v>0</v>
      </c>
      <c r="V864" s="120">
        <f t="shared" si="216"/>
        <v>3976.77</v>
      </c>
      <c r="W864" s="120">
        <f t="shared" si="217"/>
        <v>0</v>
      </c>
      <c r="X864" s="120">
        <f t="shared" si="218"/>
        <v>0</v>
      </c>
    </row>
    <row r="865" spans="1:24" s="65" customFormat="1" ht="12.75" customHeight="1">
      <c r="A865" s="109" t="s">
        <v>3029</v>
      </c>
      <c r="B865" s="47" t="s">
        <v>3436</v>
      </c>
      <c r="C865" s="122">
        <v>0</v>
      </c>
      <c r="D865" s="122">
        <v>0</v>
      </c>
      <c r="E865" s="122">
        <v>0</v>
      </c>
      <c r="F865" s="122">
        <v>0</v>
      </c>
      <c r="G865" s="122">
        <v>0</v>
      </c>
      <c r="H865" s="122">
        <v>0</v>
      </c>
      <c r="I865" s="122">
        <v>0</v>
      </c>
      <c r="J865" s="120">
        <f t="shared" si="210"/>
        <v>0</v>
      </c>
      <c r="K865" s="122">
        <v>0</v>
      </c>
      <c r="L865" s="122">
        <v>0</v>
      </c>
      <c r="M865" s="122">
        <v>0</v>
      </c>
      <c r="N865" s="122">
        <v>0</v>
      </c>
      <c r="O865" s="122">
        <v>20880</v>
      </c>
      <c r="P865" s="122">
        <v>0</v>
      </c>
      <c r="Q865" s="120">
        <f t="shared" si="211"/>
        <v>20880</v>
      </c>
      <c r="R865" s="138">
        <f t="shared" si="212"/>
        <v>0</v>
      </c>
      <c r="S865" s="120">
        <f t="shared" si="213"/>
        <v>20880</v>
      </c>
      <c r="T865" s="120">
        <f t="shared" si="214"/>
        <v>0</v>
      </c>
      <c r="U865" s="120">
        <f t="shared" si="215"/>
        <v>0</v>
      </c>
      <c r="V865" s="120">
        <f t="shared" si="216"/>
        <v>20880</v>
      </c>
      <c r="W865" s="120">
        <f t="shared" si="217"/>
        <v>20880</v>
      </c>
      <c r="X865" s="120">
        <f t="shared" si="218"/>
        <v>0</v>
      </c>
    </row>
    <row r="866" spans="1:24" s="65" customFormat="1" ht="12.75" customHeight="1">
      <c r="A866" s="109" t="s">
        <v>1256</v>
      </c>
      <c r="B866" s="47" t="s">
        <v>633</v>
      </c>
      <c r="C866" s="122">
        <v>0</v>
      </c>
      <c r="D866" s="122">
        <v>0</v>
      </c>
      <c r="E866" s="122">
        <v>0</v>
      </c>
      <c r="F866" s="122">
        <v>0</v>
      </c>
      <c r="G866" s="122">
        <v>0</v>
      </c>
      <c r="H866" s="122">
        <v>0</v>
      </c>
      <c r="I866" s="122">
        <v>0</v>
      </c>
      <c r="J866" s="120">
        <f t="shared" si="210"/>
        <v>0</v>
      </c>
      <c r="K866" s="122">
        <v>0</v>
      </c>
      <c r="L866" s="122">
        <v>0</v>
      </c>
      <c r="M866" s="122">
        <v>47331.040000000001</v>
      </c>
      <c r="N866" s="122">
        <v>0</v>
      </c>
      <c r="O866" s="122">
        <v>0</v>
      </c>
      <c r="P866" s="122">
        <v>0</v>
      </c>
      <c r="Q866" s="120">
        <f t="shared" si="211"/>
        <v>47331.040000000001</v>
      </c>
      <c r="R866" s="138">
        <f t="shared" si="212"/>
        <v>0</v>
      </c>
      <c r="S866" s="120">
        <f t="shared" si="213"/>
        <v>47331.040000000001</v>
      </c>
      <c r="T866" s="120">
        <f t="shared" si="214"/>
        <v>0</v>
      </c>
      <c r="U866" s="120">
        <f t="shared" si="215"/>
        <v>0</v>
      </c>
      <c r="V866" s="120">
        <f t="shared" si="216"/>
        <v>47331.040000000001</v>
      </c>
      <c r="W866" s="120">
        <f t="shared" si="217"/>
        <v>47331.040000000001</v>
      </c>
      <c r="X866" s="120">
        <f t="shared" si="218"/>
        <v>0</v>
      </c>
    </row>
    <row r="867" spans="1:24" s="65" customFormat="1" ht="12.75" customHeight="1">
      <c r="A867" s="109" t="s">
        <v>5414</v>
      </c>
      <c r="B867" s="47" t="s">
        <v>5467</v>
      </c>
      <c r="C867" s="122">
        <v>0</v>
      </c>
      <c r="D867" s="122">
        <v>0</v>
      </c>
      <c r="E867" s="122">
        <v>0</v>
      </c>
      <c r="F867" s="122">
        <v>0</v>
      </c>
      <c r="G867" s="122">
        <v>0</v>
      </c>
      <c r="H867" s="122">
        <v>0</v>
      </c>
      <c r="I867" s="122">
        <v>0</v>
      </c>
      <c r="J867" s="120">
        <f t="shared" si="210"/>
        <v>0</v>
      </c>
      <c r="K867" s="122">
        <v>0</v>
      </c>
      <c r="L867" s="122">
        <v>0</v>
      </c>
      <c r="M867" s="122">
        <v>0</v>
      </c>
      <c r="N867" s="122">
        <v>0</v>
      </c>
      <c r="O867" s="122">
        <v>0</v>
      </c>
      <c r="P867" s="122">
        <v>117707.28</v>
      </c>
      <c r="Q867" s="120">
        <f t="shared" si="211"/>
        <v>117707.28</v>
      </c>
      <c r="R867" s="138">
        <f t="shared" si="212"/>
        <v>0</v>
      </c>
      <c r="S867" s="120">
        <f t="shared" si="213"/>
        <v>0</v>
      </c>
      <c r="T867" s="120">
        <f t="shared" si="214"/>
        <v>117707.28</v>
      </c>
      <c r="U867" s="120">
        <f t="shared" si="215"/>
        <v>0</v>
      </c>
      <c r="V867" s="120">
        <f t="shared" si="216"/>
        <v>117707.28</v>
      </c>
      <c r="W867" s="120">
        <f t="shared" si="217"/>
        <v>117707.28</v>
      </c>
      <c r="X867" s="120">
        <f t="shared" si="218"/>
        <v>117707.28</v>
      </c>
    </row>
    <row r="868" spans="1:24" s="65" customFormat="1" ht="12.75" customHeight="1">
      <c r="A868" s="109" t="s">
        <v>2446</v>
      </c>
      <c r="B868" s="47" t="s">
        <v>2813</v>
      </c>
      <c r="C868" s="122">
        <v>0</v>
      </c>
      <c r="D868" s="122">
        <v>0</v>
      </c>
      <c r="E868" s="122">
        <v>0</v>
      </c>
      <c r="F868" s="122">
        <v>0</v>
      </c>
      <c r="G868" s="122">
        <v>0</v>
      </c>
      <c r="H868" s="122">
        <v>0</v>
      </c>
      <c r="I868" s="122">
        <v>0</v>
      </c>
      <c r="J868" s="120">
        <f t="shared" si="210"/>
        <v>0</v>
      </c>
      <c r="K868" s="122">
        <v>0</v>
      </c>
      <c r="L868" s="122">
        <v>0</v>
      </c>
      <c r="M868" s="122">
        <v>0</v>
      </c>
      <c r="N868" s="122">
        <v>0</v>
      </c>
      <c r="O868" s="122">
        <v>0</v>
      </c>
      <c r="P868" s="122">
        <v>0</v>
      </c>
      <c r="Q868" s="120">
        <f t="shared" si="211"/>
        <v>0</v>
      </c>
      <c r="R868" s="138">
        <f t="shared" si="212"/>
        <v>0</v>
      </c>
      <c r="S868" s="120">
        <f t="shared" si="213"/>
        <v>252789.1</v>
      </c>
      <c r="T868" s="120">
        <f t="shared" si="214"/>
        <v>0</v>
      </c>
      <c r="U868" s="120">
        <f t="shared" si="215"/>
        <v>252789.1</v>
      </c>
      <c r="V868" s="120">
        <f t="shared" si="216"/>
        <v>0</v>
      </c>
      <c r="W868" s="120">
        <f t="shared" si="217"/>
        <v>0</v>
      </c>
      <c r="X868" s="120">
        <f t="shared" si="218"/>
        <v>-252789.1</v>
      </c>
    </row>
    <row r="869" spans="1:24" s="65" customFormat="1" ht="12.75" customHeight="1">
      <c r="A869" s="109" t="s">
        <v>1257</v>
      </c>
      <c r="B869" s="47" t="s">
        <v>145</v>
      </c>
      <c r="C869" s="122">
        <v>0</v>
      </c>
      <c r="D869" s="122">
        <v>0</v>
      </c>
      <c r="E869" s="122">
        <v>0</v>
      </c>
      <c r="F869" s="122">
        <v>0</v>
      </c>
      <c r="G869" s="122">
        <v>0</v>
      </c>
      <c r="H869" s="122">
        <v>0</v>
      </c>
      <c r="I869" s="122">
        <v>0</v>
      </c>
      <c r="J869" s="120">
        <f t="shared" si="210"/>
        <v>0</v>
      </c>
      <c r="K869" s="122">
        <v>4517.47</v>
      </c>
      <c r="L869" s="122">
        <v>0</v>
      </c>
      <c r="M869" s="122">
        <v>0</v>
      </c>
      <c r="N869" s="122">
        <v>0</v>
      </c>
      <c r="O869" s="122">
        <v>0</v>
      </c>
      <c r="P869" s="122">
        <v>0</v>
      </c>
      <c r="Q869" s="120">
        <f t="shared" si="211"/>
        <v>4517.47</v>
      </c>
      <c r="R869" s="138">
        <f t="shared" si="212"/>
        <v>0</v>
      </c>
      <c r="S869" s="120">
        <f t="shared" si="213"/>
        <v>4517.47</v>
      </c>
      <c r="T869" s="120">
        <f t="shared" si="214"/>
        <v>0</v>
      </c>
      <c r="U869" s="120">
        <f t="shared" si="215"/>
        <v>0</v>
      </c>
      <c r="V869" s="120">
        <f t="shared" si="216"/>
        <v>4517.47</v>
      </c>
      <c r="W869" s="120">
        <f t="shared" si="217"/>
        <v>4517.47</v>
      </c>
      <c r="X869" s="120">
        <f t="shared" si="218"/>
        <v>0</v>
      </c>
    </row>
    <row r="870" spans="1:24" s="65" customFormat="1" ht="12.75" customHeight="1">
      <c r="A870" s="109" t="s">
        <v>1258</v>
      </c>
      <c r="B870" s="47" t="s">
        <v>416</v>
      </c>
      <c r="C870" s="122">
        <v>0</v>
      </c>
      <c r="D870" s="122">
        <v>0</v>
      </c>
      <c r="E870" s="122">
        <v>0</v>
      </c>
      <c r="F870" s="122">
        <v>0</v>
      </c>
      <c r="G870" s="122">
        <v>0</v>
      </c>
      <c r="H870" s="122">
        <v>0</v>
      </c>
      <c r="I870" s="122">
        <v>0</v>
      </c>
      <c r="J870" s="120">
        <f t="shared" si="210"/>
        <v>0</v>
      </c>
      <c r="K870" s="122">
        <v>0</v>
      </c>
      <c r="L870" s="122">
        <v>0</v>
      </c>
      <c r="M870" s="122">
        <v>100000</v>
      </c>
      <c r="N870" s="122">
        <v>0</v>
      </c>
      <c r="O870" s="122">
        <v>0</v>
      </c>
      <c r="P870" s="122">
        <v>0</v>
      </c>
      <c r="Q870" s="120">
        <f t="shared" si="211"/>
        <v>100000</v>
      </c>
      <c r="R870" s="138">
        <f t="shared" si="212"/>
        <v>0</v>
      </c>
      <c r="S870" s="120">
        <f t="shared" si="213"/>
        <v>100000</v>
      </c>
      <c r="T870" s="120">
        <f t="shared" si="214"/>
        <v>0</v>
      </c>
      <c r="U870" s="120">
        <f t="shared" si="215"/>
        <v>0</v>
      </c>
      <c r="V870" s="120">
        <f t="shared" si="216"/>
        <v>100000</v>
      </c>
      <c r="W870" s="120">
        <f t="shared" si="217"/>
        <v>100000</v>
      </c>
      <c r="X870" s="120">
        <f t="shared" si="218"/>
        <v>0</v>
      </c>
    </row>
    <row r="871" spans="1:24" s="65" customFormat="1" ht="12.75" customHeight="1">
      <c r="A871" s="109" t="s">
        <v>3030</v>
      </c>
      <c r="B871" s="47" t="s">
        <v>3433</v>
      </c>
      <c r="C871" s="122">
        <v>0</v>
      </c>
      <c r="D871" s="122">
        <v>0</v>
      </c>
      <c r="E871" s="122">
        <v>0</v>
      </c>
      <c r="F871" s="122">
        <v>0</v>
      </c>
      <c r="G871" s="122">
        <v>0</v>
      </c>
      <c r="H871" s="122">
        <v>0</v>
      </c>
      <c r="I871" s="122">
        <v>0</v>
      </c>
      <c r="J871" s="120">
        <f t="shared" si="210"/>
        <v>0</v>
      </c>
      <c r="K871" s="122">
        <v>0</v>
      </c>
      <c r="L871" s="122">
        <v>0</v>
      </c>
      <c r="M871" s="122">
        <v>0</v>
      </c>
      <c r="N871" s="122">
        <v>4000</v>
      </c>
      <c r="O871" s="122">
        <v>0</v>
      </c>
      <c r="P871" s="122">
        <v>0</v>
      </c>
      <c r="Q871" s="120">
        <f t="shared" si="211"/>
        <v>4000</v>
      </c>
      <c r="R871" s="138">
        <f t="shared" si="212"/>
        <v>0</v>
      </c>
      <c r="S871" s="120">
        <f t="shared" si="213"/>
        <v>4000</v>
      </c>
      <c r="T871" s="120">
        <f t="shared" si="214"/>
        <v>0</v>
      </c>
      <c r="U871" s="120">
        <f t="shared" si="215"/>
        <v>0</v>
      </c>
      <c r="V871" s="120">
        <f t="shared" si="216"/>
        <v>4000</v>
      </c>
      <c r="W871" s="120">
        <f t="shared" si="217"/>
        <v>4000</v>
      </c>
      <c r="X871" s="120">
        <f t="shared" si="218"/>
        <v>0</v>
      </c>
    </row>
    <row r="872" spans="1:24" s="65" customFormat="1" ht="12.75" customHeight="1">
      <c r="A872" s="109" t="s">
        <v>4477</v>
      </c>
      <c r="B872" s="47" t="s">
        <v>4506</v>
      </c>
      <c r="C872" s="122">
        <v>0</v>
      </c>
      <c r="D872" s="122">
        <v>0</v>
      </c>
      <c r="E872" s="122">
        <v>0</v>
      </c>
      <c r="F872" s="122">
        <v>0</v>
      </c>
      <c r="G872" s="122">
        <v>0</v>
      </c>
      <c r="H872" s="122">
        <v>0</v>
      </c>
      <c r="I872" s="122">
        <v>0</v>
      </c>
      <c r="J872" s="120">
        <f t="shared" si="210"/>
        <v>0</v>
      </c>
      <c r="K872" s="122">
        <v>0</v>
      </c>
      <c r="L872" s="122">
        <v>0</v>
      </c>
      <c r="M872" s="122">
        <v>0</v>
      </c>
      <c r="N872" s="122">
        <v>0</v>
      </c>
      <c r="O872" s="122">
        <v>35850.28</v>
      </c>
      <c r="P872" s="122">
        <v>128580.20000000001</v>
      </c>
      <c r="Q872" s="120">
        <f t="shared" si="211"/>
        <v>164430.48000000001</v>
      </c>
      <c r="R872" s="138">
        <f t="shared" si="212"/>
        <v>0</v>
      </c>
      <c r="S872" s="120">
        <f t="shared" si="213"/>
        <v>35850.28</v>
      </c>
      <c r="T872" s="120">
        <f t="shared" si="214"/>
        <v>128580.2</v>
      </c>
      <c r="U872" s="120">
        <f t="shared" si="215"/>
        <v>0</v>
      </c>
      <c r="V872" s="120">
        <f t="shared" si="216"/>
        <v>164430.48000000001</v>
      </c>
      <c r="W872" s="120">
        <f t="shared" si="217"/>
        <v>164430.48000000001</v>
      </c>
      <c r="X872" s="120">
        <f t="shared" si="218"/>
        <v>128580.2</v>
      </c>
    </row>
    <row r="873" spans="1:24" s="65" customFormat="1" ht="12.75" customHeight="1">
      <c r="A873" s="109" t="s">
        <v>1259</v>
      </c>
      <c r="B873" s="47" t="s">
        <v>474</v>
      </c>
      <c r="C873" s="122">
        <v>0</v>
      </c>
      <c r="D873" s="122">
        <v>0</v>
      </c>
      <c r="E873" s="122">
        <v>0</v>
      </c>
      <c r="F873" s="122">
        <v>0</v>
      </c>
      <c r="G873" s="122">
        <v>0</v>
      </c>
      <c r="H873" s="122">
        <v>0</v>
      </c>
      <c r="I873" s="122">
        <v>0</v>
      </c>
      <c r="J873" s="120">
        <f t="shared" si="210"/>
        <v>0</v>
      </c>
      <c r="K873" s="122">
        <v>0</v>
      </c>
      <c r="L873" s="122">
        <v>0</v>
      </c>
      <c r="M873" s="122">
        <v>0</v>
      </c>
      <c r="N873" s="122">
        <v>0</v>
      </c>
      <c r="O873" s="122">
        <v>23680</v>
      </c>
      <c r="P873" s="122">
        <v>0</v>
      </c>
      <c r="Q873" s="120">
        <f t="shared" si="211"/>
        <v>23680</v>
      </c>
      <c r="R873" s="138">
        <f t="shared" si="212"/>
        <v>0</v>
      </c>
      <c r="S873" s="120">
        <f t="shared" si="213"/>
        <v>23680</v>
      </c>
      <c r="T873" s="120">
        <f t="shared" si="214"/>
        <v>0</v>
      </c>
      <c r="U873" s="120">
        <f t="shared" si="215"/>
        <v>0</v>
      </c>
      <c r="V873" s="120">
        <f t="shared" si="216"/>
        <v>23680</v>
      </c>
      <c r="W873" s="120">
        <f t="shared" si="217"/>
        <v>23680</v>
      </c>
      <c r="X873" s="120">
        <f t="shared" si="218"/>
        <v>0</v>
      </c>
    </row>
    <row r="874" spans="1:24" s="65" customFormat="1" ht="12.75" customHeight="1">
      <c r="A874" s="109" t="s">
        <v>1885</v>
      </c>
      <c r="B874" s="47" t="s">
        <v>1886</v>
      </c>
      <c r="C874" s="122">
        <v>0</v>
      </c>
      <c r="D874" s="122">
        <v>0</v>
      </c>
      <c r="E874" s="122">
        <v>0</v>
      </c>
      <c r="F874" s="122">
        <v>0</v>
      </c>
      <c r="G874" s="122">
        <v>0</v>
      </c>
      <c r="H874" s="122">
        <v>0</v>
      </c>
      <c r="I874" s="122">
        <v>0</v>
      </c>
      <c r="J874" s="120">
        <f t="shared" si="210"/>
        <v>0</v>
      </c>
      <c r="K874" s="122">
        <v>0</v>
      </c>
      <c r="L874" s="122">
        <v>0</v>
      </c>
      <c r="M874" s="122">
        <v>24026.28</v>
      </c>
      <c r="N874" s="122">
        <v>0</v>
      </c>
      <c r="O874" s="122">
        <v>179998.79</v>
      </c>
      <c r="P874" s="122">
        <v>0</v>
      </c>
      <c r="Q874" s="120">
        <f t="shared" si="211"/>
        <v>204025.07</v>
      </c>
      <c r="R874" s="138">
        <f t="shared" si="212"/>
        <v>0</v>
      </c>
      <c r="S874" s="120">
        <f t="shared" si="213"/>
        <v>704025.07</v>
      </c>
      <c r="T874" s="120">
        <f t="shared" si="214"/>
        <v>0</v>
      </c>
      <c r="U874" s="120">
        <f t="shared" si="215"/>
        <v>500000</v>
      </c>
      <c r="V874" s="120">
        <f t="shared" si="216"/>
        <v>204025.07</v>
      </c>
      <c r="W874" s="120">
        <f t="shared" si="217"/>
        <v>204025.07</v>
      </c>
      <c r="X874" s="120">
        <f t="shared" si="218"/>
        <v>-500000</v>
      </c>
    </row>
    <row r="875" spans="1:24" s="65" customFormat="1" ht="12.75" customHeight="1">
      <c r="A875" s="109" t="s">
        <v>2977</v>
      </c>
      <c r="B875" s="47" t="s">
        <v>3434</v>
      </c>
      <c r="C875" s="122">
        <v>0</v>
      </c>
      <c r="D875" s="122">
        <v>0</v>
      </c>
      <c r="E875" s="122">
        <v>0</v>
      </c>
      <c r="F875" s="122">
        <v>0</v>
      </c>
      <c r="G875" s="122">
        <v>0</v>
      </c>
      <c r="H875" s="122">
        <v>0</v>
      </c>
      <c r="I875" s="122">
        <v>0</v>
      </c>
      <c r="J875" s="120">
        <f t="shared" si="210"/>
        <v>0</v>
      </c>
      <c r="K875" s="122">
        <v>0</v>
      </c>
      <c r="L875" s="122">
        <v>0</v>
      </c>
      <c r="M875" s="122">
        <v>0</v>
      </c>
      <c r="N875" s="122">
        <v>8120</v>
      </c>
      <c r="O875" s="122">
        <v>0</v>
      </c>
      <c r="P875" s="122">
        <v>0</v>
      </c>
      <c r="Q875" s="120">
        <f t="shared" si="211"/>
        <v>8120</v>
      </c>
      <c r="R875" s="138">
        <f t="shared" si="212"/>
        <v>0</v>
      </c>
      <c r="S875" s="120">
        <f t="shared" si="213"/>
        <v>8120</v>
      </c>
      <c r="T875" s="120">
        <f t="shared" si="214"/>
        <v>0</v>
      </c>
      <c r="U875" s="120">
        <f t="shared" si="215"/>
        <v>0</v>
      </c>
      <c r="V875" s="120">
        <f t="shared" si="216"/>
        <v>8120</v>
      </c>
      <c r="W875" s="120">
        <f t="shared" si="217"/>
        <v>8120</v>
      </c>
      <c r="X875" s="120">
        <f t="shared" si="218"/>
        <v>0</v>
      </c>
    </row>
    <row r="876" spans="1:24" s="65" customFormat="1" ht="12.75" customHeight="1">
      <c r="A876" s="109" t="s">
        <v>1260</v>
      </c>
      <c r="B876" s="47" t="s">
        <v>450</v>
      </c>
      <c r="C876" s="122">
        <v>0</v>
      </c>
      <c r="D876" s="122">
        <v>0</v>
      </c>
      <c r="E876" s="122">
        <v>0</v>
      </c>
      <c r="F876" s="122">
        <v>0</v>
      </c>
      <c r="G876" s="122">
        <v>0</v>
      </c>
      <c r="H876" s="122">
        <v>0</v>
      </c>
      <c r="I876" s="122">
        <v>0</v>
      </c>
      <c r="J876" s="120">
        <f t="shared" si="210"/>
        <v>0</v>
      </c>
      <c r="K876" s="122">
        <v>0</v>
      </c>
      <c r="L876" s="122">
        <v>15465596.67</v>
      </c>
      <c r="M876" s="122">
        <v>0</v>
      </c>
      <c r="N876" s="122">
        <v>0</v>
      </c>
      <c r="O876" s="122">
        <v>0</v>
      </c>
      <c r="P876" s="122">
        <v>0</v>
      </c>
      <c r="Q876" s="120">
        <f t="shared" si="211"/>
        <v>15465596.67</v>
      </c>
      <c r="R876" s="138">
        <f t="shared" si="212"/>
        <v>0</v>
      </c>
      <c r="S876" s="120">
        <f t="shared" si="213"/>
        <v>15465596.67</v>
      </c>
      <c r="T876" s="120">
        <f t="shared" si="214"/>
        <v>0</v>
      </c>
      <c r="U876" s="120">
        <f t="shared" si="215"/>
        <v>0</v>
      </c>
      <c r="V876" s="120">
        <f t="shared" si="216"/>
        <v>15465596.67</v>
      </c>
      <c r="W876" s="120">
        <f t="shared" si="217"/>
        <v>15465596.67</v>
      </c>
      <c r="X876" s="120">
        <f t="shared" si="218"/>
        <v>0</v>
      </c>
    </row>
    <row r="877" spans="1:24" s="65" customFormat="1" ht="12.75" customHeight="1">
      <c r="A877" s="109" t="s">
        <v>1887</v>
      </c>
      <c r="B877" s="47" t="s">
        <v>1888</v>
      </c>
      <c r="C877" s="122">
        <v>0</v>
      </c>
      <c r="D877" s="122">
        <v>0</v>
      </c>
      <c r="E877" s="122">
        <v>0</v>
      </c>
      <c r="F877" s="122">
        <v>0</v>
      </c>
      <c r="G877" s="122">
        <v>0</v>
      </c>
      <c r="H877" s="122">
        <v>0</v>
      </c>
      <c r="I877" s="122">
        <v>0</v>
      </c>
      <c r="J877" s="120">
        <f t="shared" si="210"/>
        <v>0</v>
      </c>
      <c r="K877" s="122">
        <v>0</v>
      </c>
      <c r="L877" s="122">
        <v>0</v>
      </c>
      <c r="M877" s="122">
        <v>12195.2</v>
      </c>
      <c r="N877" s="122">
        <v>0</v>
      </c>
      <c r="O877" s="122">
        <v>0</v>
      </c>
      <c r="P877" s="122">
        <v>0</v>
      </c>
      <c r="Q877" s="120">
        <f t="shared" si="211"/>
        <v>12195.2</v>
      </c>
      <c r="R877" s="138">
        <f t="shared" si="212"/>
        <v>0</v>
      </c>
      <c r="S877" s="120">
        <f t="shared" si="213"/>
        <v>12195.2</v>
      </c>
      <c r="T877" s="120">
        <f t="shared" si="214"/>
        <v>0</v>
      </c>
      <c r="U877" s="120">
        <f t="shared" si="215"/>
        <v>0</v>
      </c>
      <c r="V877" s="120">
        <f t="shared" si="216"/>
        <v>12195.2</v>
      </c>
      <c r="W877" s="120">
        <f t="shared" si="217"/>
        <v>12195.2</v>
      </c>
      <c r="X877" s="120">
        <f t="shared" si="218"/>
        <v>0</v>
      </c>
    </row>
    <row r="878" spans="1:24" s="65" customFormat="1" ht="12.75" customHeight="1">
      <c r="A878" s="109" t="s">
        <v>717</v>
      </c>
      <c r="B878" s="47" t="s">
        <v>1794</v>
      </c>
      <c r="C878" s="122">
        <v>0</v>
      </c>
      <c r="D878" s="122">
        <v>0</v>
      </c>
      <c r="E878" s="122">
        <v>0</v>
      </c>
      <c r="F878" s="122">
        <v>0</v>
      </c>
      <c r="G878" s="122">
        <v>0</v>
      </c>
      <c r="H878" s="122">
        <v>0</v>
      </c>
      <c r="I878" s="122">
        <v>0</v>
      </c>
      <c r="J878" s="120">
        <f t="shared" si="210"/>
        <v>0</v>
      </c>
      <c r="K878" s="122">
        <v>0</v>
      </c>
      <c r="L878" s="122">
        <v>0</v>
      </c>
      <c r="M878" s="122">
        <v>0</v>
      </c>
      <c r="N878" s="122">
        <v>1258800</v>
      </c>
      <c r="O878" s="122">
        <v>0</v>
      </c>
      <c r="P878" s="122">
        <v>0</v>
      </c>
      <c r="Q878" s="120">
        <f t="shared" si="211"/>
        <v>1258800</v>
      </c>
      <c r="R878" s="138">
        <f t="shared" si="212"/>
        <v>0</v>
      </c>
      <c r="S878" s="120">
        <f t="shared" si="213"/>
        <v>1258800</v>
      </c>
      <c r="T878" s="120">
        <f t="shared" si="214"/>
        <v>0</v>
      </c>
      <c r="U878" s="120">
        <f t="shared" si="215"/>
        <v>0</v>
      </c>
      <c r="V878" s="120">
        <f t="shared" si="216"/>
        <v>1258800</v>
      </c>
      <c r="W878" s="120">
        <f t="shared" si="217"/>
        <v>1258800</v>
      </c>
      <c r="X878" s="120">
        <f t="shared" si="218"/>
        <v>0</v>
      </c>
    </row>
    <row r="879" spans="1:24" s="65" customFormat="1" ht="12.75" customHeight="1">
      <c r="A879" s="109" t="s">
        <v>2455</v>
      </c>
      <c r="B879" s="47" t="s">
        <v>2456</v>
      </c>
      <c r="C879" s="122">
        <v>0</v>
      </c>
      <c r="D879" s="122">
        <v>0</v>
      </c>
      <c r="E879" s="122">
        <v>0</v>
      </c>
      <c r="F879" s="122">
        <v>0</v>
      </c>
      <c r="G879" s="122">
        <v>0</v>
      </c>
      <c r="H879" s="122">
        <v>0</v>
      </c>
      <c r="I879" s="122">
        <v>0</v>
      </c>
      <c r="J879" s="120">
        <f t="shared" si="210"/>
        <v>0</v>
      </c>
      <c r="K879" s="122">
        <v>0</v>
      </c>
      <c r="L879" s="122">
        <v>0</v>
      </c>
      <c r="M879" s="122">
        <v>0</v>
      </c>
      <c r="N879" s="122">
        <v>0</v>
      </c>
      <c r="O879" s="122">
        <v>19720</v>
      </c>
      <c r="P879" s="122">
        <v>0</v>
      </c>
      <c r="Q879" s="120">
        <f t="shared" si="211"/>
        <v>19720</v>
      </c>
      <c r="R879" s="138">
        <f t="shared" si="212"/>
        <v>0</v>
      </c>
      <c r="S879" s="120">
        <f t="shared" si="213"/>
        <v>19720</v>
      </c>
      <c r="T879" s="120">
        <f t="shared" si="214"/>
        <v>0</v>
      </c>
      <c r="U879" s="120">
        <f t="shared" si="215"/>
        <v>0</v>
      </c>
      <c r="V879" s="120">
        <f t="shared" si="216"/>
        <v>19720</v>
      </c>
      <c r="W879" s="120">
        <f t="shared" si="217"/>
        <v>19720</v>
      </c>
      <c r="X879" s="120">
        <f t="shared" si="218"/>
        <v>0</v>
      </c>
    </row>
    <row r="880" spans="1:24" s="65" customFormat="1" ht="12.75" customHeight="1">
      <c r="A880" s="109" t="s">
        <v>2457</v>
      </c>
      <c r="B880" s="47" t="s">
        <v>2812</v>
      </c>
      <c r="C880" s="122">
        <v>0</v>
      </c>
      <c r="D880" s="122">
        <v>0</v>
      </c>
      <c r="E880" s="122">
        <v>0</v>
      </c>
      <c r="F880" s="122">
        <v>0</v>
      </c>
      <c r="G880" s="122">
        <v>0</v>
      </c>
      <c r="H880" s="122">
        <v>0</v>
      </c>
      <c r="I880" s="122">
        <v>0</v>
      </c>
      <c r="J880" s="120">
        <f t="shared" si="210"/>
        <v>0</v>
      </c>
      <c r="K880" s="122">
        <v>0</v>
      </c>
      <c r="L880" s="122">
        <v>0</v>
      </c>
      <c r="M880" s="122">
        <v>1204000</v>
      </c>
      <c r="N880" s="122">
        <v>1808808.56</v>
      </c>
      <c r="O880" s="122">
        <v>0</v>
      </c>
      <c r="P880" s="122">
        <v>0</v>
      </c>
      <c r="Q880" s="120">
        <f t="shared" si="211"/>
        <v>3012808.56</v>
      </c>
      <c r="R880" s="138">
        <f t="shared" si="212"/>
        <v>0</v>
      </c>
      <c r="S880" s="120">
        <f t="shared" si="213"/>
        <v>4012808.56</v>
      </c>
      <c r="T880" s="120">
        <f t="shared" si="214"/>
        <v>0</v>
      </c>
      <c r="U880" s="120">
        <f t="shared" si="215"/>
        <v>1000000</v>
      </c>
      <c r="V880" s="120">
        <f t="shared" si="216"/>
        <v>3012808.56</v>
      </c>
      <c r="W880" s="120">
        <f t="shared" si="217"/>
        <v>3012808.56</v>
      </c>
      <c r="X880" s="120">
        <f t="shared" si="218"/>
        <v>-1000000</v>
      </c>
    </row>
    <row r="881" spans="1:24" s="65" customFormat="1" ht="12.75" customHeight="1">
      <c r="A881" s="109" t="s">
        <v>3332</v>
      </c>
      <c r="B881" s="47" t="s">
        <v>3333</v>
      </c>
      <c r="C881" s="122">
        <v>0</v>
      </c>
      <c r="D881" s="122">
        <v>0</v>
      </c>
      <c r="E881" s="122">
        <v>0</v>
      </c>
      <c r="F881" s="122">
        <v>0</v>
      </c>
      <c r="G881" s="122">
        <v>0</v>
      </c>
      <c r="H881" s="122">
        <v>0</v>
      </c>
      <c r="I881" s="122">
        <v>0</v>
      </c>
      <c r="J881" s="120">
        <f t="shared" si="210"/>
        <v>0</v>
      </c>
      <c r="K881" s="122">
        <v>0</v>
      </c>
      <c r="L881" s="122">
        <v>0</v>
      </c>
      <c r="M881" s="122">
        <v>0</v>
      </c>
      <c r="N881" s="122">
        <v>0</v>
      </c>
      <c r="O881" s="122">
        <v>0</v>
      </c>
      <c r="P881" s="122">
        <v>0</v>
      </c>
      <c r="Q881" s="120">
        <f t="shared" si="211"/>
        <v>0</v>
      </c>
      <c r="R881" s="138">
        <f t="shared" si="212"/>
        <v>0</v>
      </c>
      <c r="S881" s="120">
        <f t="shared" si="213"/>
        <v>3802120</v>
      </c>
      <c r="T881" s="120">
        <f t="shared" si="214"/>
        <v>0</v>
      </c>
      <c r="U881" s="120">
        <f t="shared" si="215"/>
        <v>3802120</v>
      </c>
      <c r="V881" s="120">
        <f t="shared" si="216"/>
        <v>0</v>
      </c>
      <c r="W881" s="120">
        <f t="shared" si="217"/>
        <v>0</v>
      </c>
      <c r="X881" s="120">
        <f t="shared" si="218"/>
        <v>-3802120</v>
      </c>
    </row>
    <row r="882" spans="1:24" s="65" customFormat="1" ht="12.75" customHeight="1">
      <c r="A882" s="109" t="s">
        <v>3038</v>
      </c>
      <c r="B882" s="47" t="s">
        <v>3039</v>
      </c>
      <c r="C882" s="122">
        <v>0</v>
      </c>
      <c r="D882" s="122">
        <v>0</v>
      </c>
      <c r="E882" s="122">
        <v>0</v>
      </c>
      <c r="F882" s="122">
        <v>0</v>
      </c>
      <c r="G882" s="122">
        <v>0</v>
      </c>
      <c r="H882" s="122">
        <v>0</v>
      </c>
      <c r="I882" s="122">
        <v>0</v>
      </c>
      <c r="J882" s="120">
        <f t="shared" si="210"/>
        <v>0</v>
      </c>
      <c r="K882" s="122">
        <v>0</v>
      </c>
      <c r="L882" s="122">
        <v>0</v>
      </c>
      <c r="M882" s="122">
        <v>0</v>
      </c>
      <c r="N882" s="122">
        <v>0</v>
      </c>
      <c r="O882" s="122">
        <v>0</v>
      </c>
      <c r="P882" s="122">
        <v>17686.52</v>
      </c>
      <c r="Q882" s="120">
        <f t="shared" si="211"/>
        <v>17686.52</v>
      </c>
      <c r="R882" s="138">
        <f t="shared" si="212"/>
        <v>0</v>
      </c>
      <c r="S882" s="120">
        <f t="shared" si="213"/>
        <v>1323560</v>
      </c>
      <c r="T882" s="120">
        <f t="shared" si="214"/>
        <v>8732300.1999999993</v>
      </c>
      <c r="U882" s="120">
        <f t="shared" si="215"/>
        <v>10038173.68</v>
      </c>
      <c r="V882" s="120">
        <f t="shared" si="216"/>
        <v>17686.52</v>
      </c>
      <c r="W882" s="120">
        <f t="shared" si="217"/>
        <v>17686.52</v>
      </c>
      <c r="X882" s="120">
        <f t="shared" si="218"/>
        <v>-1305873.48</v>
      </c>
    </row>
    <row r="883" spans="1:24" s="65" customFormat="1" ht="12.75" customHeight="1">
      <c r="A883" s="109" t="s">
        <v>3042</v>
      </c>
      <c r="B883" s="47" t="s">
        <v>3043</v>
      </c>
      <c r="C883" s="122">
        <v>0</v>
      </c>
      <c r="D883" s="122">
        <v>0</v>
      </c>
      <c r="E883" s="122">
        <v>0</v>
      </c>
      <c r="F883" s="122">
        <v>0</v>
      </c>
      <c r="G883" s="122">
        <v>0</v>
      </c>
      <c r="H883" s="122">
        <v>0</v>
      </c>
      <c r="I883" s="122">
        <v>0</v>
      </c>
      <c r="J883" s="120">
        <f t="shared" si="210"/>
        <v>0</v>
      </c>
      <c r="K883" s="122">
        <v>0</v>
      </c>
      <c r="L883" s="122">
        <v>0</v>
      </c>
      <c r="M883" s="122">
        <v>0</v>
      </c>
      <c r="N883" s="122">
        <v>8098.6</v>
      </c>
      <c r="O883" s="122">
        <v>0</v>
      </c>
      <c r="P883" s="122">
        <v>0</v>
      </c>
      <c r="Q883" s="120">
        <f t="shared" si="211"/>
        <v>8098.6</v>
      </c>
      <c r="R883" s="138">
        <f t="shared" si="212"/>
        <v>0</v>
      </c>
      <c r="S883" s="120">
        <f t="shared" si="213"/>
        <v>8098.6</v>
      </c>
      <c r="T883" s="120">
        <f t="shared" si="214"/>
        <v>0</v>
      </c>
      <c r="U883" s="120">
        <f t="shared" si="215"/>
        <v>0</v>
      </c>
      <c r="V883" s="120">
        <f t="shared" si="216"/>
        <v>8098.6</v>
      </c>
      <c r="W883" s="120">
        <f t="shared" si="217"/>
        <v>8098.6</v>
      </c>
      <c r="X883" s="120">
        <f t="shared" si="218"/>
        <v>0</v>
      </c>
    </row>
    <row r="884" spans="1:24" s="65" customFormat="1" ht="12.75" customHeight="1">
      <c r="A884" s="109" t="s">
        <v>6239</v>
      </c>
      <c r="B884" s="47" t="s">
        <v>6240</v>
      </c>
      <c r="C884" s="122">
        <v>0</v>
      </c>
      <c r="D884" s="122">
        <v>0</v>
      </c>
      <c r="E884" s="122">
        <v>0</v>
      </c>
      <c r="F884" s="122">
        <v>0</v>
      </c>
      <c r="G884" s="122">
        <v>0</v>
      </c>
      <c r="H884" s="122">
        <v>0</v>
      </c>
      <c r="I884" s="122">
        <v>0</v>
      </c>
      <c r="J884" s="120">
        <f t="shared" si="210"/>
        <v>0</v>
      </c>
      <c r="K884" s="122">
        <v>0</v>
      </c>
      <c r="L884" s="122">
        <v>0</v>
      </c>
      <c r="M884" s="122">
        <v>0</v>
      </c>
      <c r="N884" s="122">
        <v>0</v>
      </c>
      <c r="O884" s="122">
        <v>0</v>
      </c>
      <c r="P884" s="122">
        <v>0</v>
      </c>
      <c r="Q884" s="120">
        <f t="shared" si="211"/>
        <v>0</v>
      </c>
      <c r="R884" s="138">
        <f t="shared" si="212"/>
        <v>0</v>
      </c>
      <c r="S884" s="120">
        <f t="shared" si="213"/>
        <v>0</v>
      </c>
      <c r="T884" s="120">
        <f t="shared" si="214"/>
        <v>145928</v>
      </c>
      <c r="U884" s="120">
        <f t="shared" si="215"/>
        <v>145928</v>
      </c>
      <c r="V884" s="120">
        <f t="shared" si="216"/>
        <v>0</v>
      </c>
      <c r="W884" s="120">
        <f t="shared" si="217"/>
        <v>0</v>
      </c>
      <c r="X884" s="120">
        <f t="shared" si="218"/>
        <v>0</v>
      </c>
    </row>
    <row r="885" spans="1:24" ht="23.25">
      <c r="A885" s="55" t="s">
        <v>3307</v>
      </c>
      <c r="B885" s="55"/>
      <c r="C885" s="8"/>
      <c r="D885" s="8"/>
      <c r="E885" s="8"/>
      <c r="F885" s="8"/>
      <c r="G885" s="8"/>
      <c r="H885" s="8"/>
      <c r="I885" s="8"/>
      <c r="J885" s="126"/>
      <c r="K885" s="126"/>
      <c r="L885" s="126"/>
      <c r="M885" s="126"/>
      <c r="N885" s="126"/>
      <c r="O885" s="126"/>
      <c r="P885" s="126"/>
      <c r="Q885" s="8"/>
      <c r="R885" s="5"/>
      <c r="S885" s="4"/>
      <c r="T885" s="4"/>
      <c r="U885" s="127"/>
      <c r="V885" s="128"/>
      <c r="W885" s="128"/>
      <c r="X885" s="4"/>
    </row>
    <row r="886" spans="1:24" ht="44.1" customHeight="1">
      <c r="A886" s="99" t="s">
        <v>3302</v>
      </c>
      <c r="B886" s="56" t="s">
        <v>3966</v>
      </c>
      <c r="C886" s="98" t="s">
        <v>3627</v>
      </c>
      <c r="D886" s="98" t="s">
        <v>3628</v>
      </c>
      <c r="E886" s="98" t="s">
        <v>3629</v>
      </c>
      <c r="F886" s="98" t="s">
        <v>3630</v>
      </c>
      <c r="G886" s="98" t="s">
        <v>3631</v>
      </c>
      <c r="H886" s="98" t="s">
        <v>3632</v>
      </c>
      <c r="I886" s="98" t="s">
        <v>3633</v>
      </c>
      <c r="J886" s="57" t="s">
        <v>343</v>
      </c>
      <c r="K886" s="98" t="s">
        <v>3303</v>
      </c>
      <c r="L886" s="98" t="s">
        <v>3304</v>
      </c>
      <c r="M886" s="98" t="s">
        <v>3305</v>
      </c>
      <c r="N886" s="98" t="s">
        <v>3316</v>
      </c>
      <c r="O886" s="113" t="s">
        <v>4574</v>
      </c>
      <c r="P886" s="113" t="s">
        <v>6433</v>
      </c>
      <c r="Q886" s="58" t="s">
        <v>3357</v>
      </c>
      <c r="R886" s="60" t="s">
        <v>697</v>
      </c>
      <c r="S886" s="112" t="s">
        <v>4949</v>
      </c>
      <c r="T886" s="112" t="s">
        <v>6434</v>
      </c>
      <c r="U886" s="112" t="s">
        <v>6435</v>
      </c>
      <c r="V886" s="112" t="s">
        <v>6436</v>
      </c>
      <c r="W886" s="112" t="s">
        <v>5138</v>
      </c>
      <c r="X886" s="59" t="s">
        <v>6437</v>
      </c>
    </row>
    <row r="887" spans="1:24" s="65" customFormat="1" ht="12.75" customHeight="1">
      <c r="A887" s="109" t="s">
        <v>3201</v>
      </c>
      <c r="B887" s="47" t="s">
        <v>3200</v>
      </c>
      <c r="C887" s="122">
        <v>0</v>
      </c>
      <c r="D887" s="122">
        <v>0</v>
      </c>
      <c r="E887" s="122">
        <v>0</v>
      </c>
      <c r="F887" s="122">
        <v>0</v>
      </c>
      <c r="G887" s="122">
        <v>0</v>
      </c>
      <c r="H887" s="122">
        <v>0</v>
      </c>
      <c r="I887" s="122">
        <v>0</v>
      </c>
      <c r="J887" s="120">
        <f t="shared" si="210"/>
        <v>0</v>
      </c>
      <c r="K887" s="122">
        <v>0</v>
      </c>
      <c r="L887" s="122">
        <v>0</v>
      </c>
      <c r="M887" s="122">
        <v>0</v>
      </c>
      <c r="N887" s="122">
        <v>7173.44</v>
      </c>
      <c r="O887" s="122">
        <v>0</v>
      </c>
      <c r="P887" s="122">
        <v>0</v>
      </c>
      <c r="Q887" s="120">
        <f t="shared" si="211"/>
        <v>7173.44</v>
      </c>
      <c r="R887" s="138">
        <f t="shared" si="212"/>
        <v>0</v>
      </c>
      <c r="S887" s="120">
        <f t="shared" si="213"/>
        <v>7173.44</v>
      </c>
      <c r="T887" s="120">
        <f t="shared" si="214"/>
        <v>0</v>
      </c>
      <c r="U887" s="120">
        <f t="shared" si="215"/>
        <v>0</v>
      </c>
      <c r="V887" s="120">
        <f t="shared" si="216"/>
        <v>7173.44</v>
      </c>
      <c r="W887" s="120">
        <f t="shared" si="217"/>
        <v>7173.44</v>
      </c>
      <c r="X887" s="120">
        <f t="shared" si="218"/>
        <v>0</v>
      </c>
    </row>
    <row r="888" spans="1:24" s="65" customFormat="1" ht="12.75" customHeight="1">
      <c r="A888" s="109" t="s">
        <v>3334</v>
      </c>
      <c r="B888" s="97" t="s">
        <v>3335</v>
      </c>
      <c r="C888" s="122">
        <v>0</v>
      </c>
      <c r="D888" s="122">
        <v>0</v>
      </c>
      <c r="E888" s="122">
        <v>0</v>
      </c>
      <c r="F888" s="122">
        <v>0</v>
      </c>
      <c r="G888" s="122">
        <v>0</v>
      </c>
      <c r="H888" s="122">
        <v>0</v>
      </c>
      <c r="I888" s="122">
        <v>0</v>
      </c>
      <c r="J888" s="120">
        <f t="shared" si="210"/>
        <v>0</v>
      </c>
      <c r="K888" s="122">
        <v>0</v>
      </c>
      <c r="L888" s="122">
        <v>0</v>
      </c>
      <c r="M888" s="122">
        <v>0</v>
      </c>
      <c r="N888" s="122">
        <v>0</v>
      </c>
      <c r="O888" s="122">
        <v>3300</v>
      </c>
      <c r="P888" s="122">
        <v>0</v>
      </c>
      <c r="Q888" s="120">
        <f t="shared" si="211"/>
        <v>3300</v>
      </c>
      <c r="R888" s="138">
        <f t="shared" si="212"/>
        <v>0</v>
      </c>
      <c r="S888" s="120">
        <f t="shared" si="213"/>
        <v>3300</v>
      </c>
      <c r="T888" s="120">
        <f t="shared" si="214"/>
        <v>0</v>
      </c>
      <c r="U888" s="120">
        <f t="shared" si="215"/>
        <v>0</v>
      </c>
      <c r="V888" s="120">
        <f t="shared" si="216"/>
        <v>3300</v>
      </c>
      <c r="W888" s="120">
        <f t="shared" si="217"/>
        <v>3300</v>
      </c>
      <c r="X888" s="120">
        <f t="shared" si="218"/>
        <v>0</v>
      </c>
    </row>
    <row r="889" spans="1:24" s="65" customFormat="1" ht="12.75" customHeight="1">
      <c r="A889" s="109" t="s">
        <v>3995</v>
      </c>
      <c r="B889" s="97" t="s">
        <v>3300</v>
      </c>
      <c r="C889" s="122">
        <v>0</v>
      </c>
      <c r="D889" s="122">
        <v>0</v>
      </c>
      <c r="E889" s="122">
        <v>0</v>
      </c>
      <c r="F889" s="122">
        <v>0</v>
      </c>
      <c r="G889" s="122">
        <v>0</v>
      </c>
      <c r="H889" s="122">
        <v>0</v>
      </c>
      <c r="I889" s="122">
        <v>0</v>
      </c>
      <c r="J889" s="120">
        <f t="shared" si="210"/>
        <v>0</v>
      </c>
      <c r="K889" s="122">
        <v>0</v>
      </c>
      <c r="L889" s="122">
        <v>0</v>
      </c>
      <c r="M889" s="122">
        <v>0</v>
      </c>
      <c r="N889" s="122">
        <v>0</v>
      </c>
      <c r="O889" s="122">
        <v>0</v>
      </c>
      <c r="P889" s="122">
        <v>0</v>
      </c>
      <c r="Q889" s="120">
        <f t="shared" si="211"/>
        <v>0</v>
      </c>
      <c r="R889" s="138">
        <f t="shared" si="212"/>
        <v>0</v>
      </c>
      <c r="S889" s="120">
        <f t="shared" si="213"/>
        <v>0</v>
      </c>
      <c r="T889" s="120">
        <f t="shared" si="214"/>
        <v>4314622</v>
      </c>
      <c r="U889" s="120">
        <f t="shared" si="215"/>
        <v>4314622</v>
      </c>
      <c r="V889" s="120">
        <f t="shared" si="216"/>
        <v>0</v>
      </c>
      <c r="W889" s="120">
        <f t="shared" si="217"/>
        <v>0</v>
      </c>
      <c r="X889" s="120">
        <f t="shared" si="218"/>
        <v>0</v>
      </c>
    </row>
    <row r="890" spans="1:24" s="65" customFormat="1" ht="12.75" customHeight="1">
      <c r="A890" s="109" t="s">
        <v>3971</v>
      </c>
      <c r="B890" s="97" t="s">
        <v>3953</v>
      </c>
      <c r="C890" s="122">
        <v>0</v>
      </c>
      <c r="D890" s="122">
        <v>0</v>
      </c>
      <c r="E890" s="122">
        <v>0</v>
      </c>
      <c r="F890" s="122">
        <v>0</v>
      </c>
      <c r="G890" s="122">
        <v>0</v>
      </c>
      <c r="H890" s="122">
        <v>0</v>
      </c>
      <c r="I890" s="122">
        <v>0</v>
      </c>
      <c r="J890" s="120">
        <f t="shared" si="210"/>
        <v>0</v>
      </c>
      <c r="K890" s="122">
        <v>0</v>
      </c>
      <c r="L890" s="122">
        <v>0</v>
      </c>
      <c r="M890" s="122">
        <v>0</v>
      </c>
      <c r="N890" s="122">
        <v>0</v>
      </c>
      <c r="O890" s="122">
        <v>0</v>
      </c>
      <c r="P890" s="122">
        <v>0</v>
      </c>
      <c r="Q890" s="120">
        <f t="shared" si="211"/>
        <v>0</v>
      </c>
      <c r="R890" s="138">
        <f t="shared" si="212"/>
        <v>0</v>
      </c>
      <c r="S890" s="120">
        <f t="shared" si="213"/>
        <v>0</v>
      </c>
      <c r="T890" s="120">
        <f t="shared" si="214"/>
        <v>685000</v>
      </c>
      <c r="U890" s="120">
        <f t="shared" si="215"/>
        <v>685000</v>
      </c>
      <c r="V890" s="120">
        <f t="shared" si="216"/>
        <v>0</v>
      </c>
      <c r="W890" s="120">
        <f t="shared" si="217"/>
        <v>0</v>
      </c>
      <c r="X890" s="120">
        <f t="shared" si="218"/>
        <v>0</v>
      </c>
    </row>
    <row r="891" spans="1:24" s="65" customFormat="1" ht="12.75" customHeight="1">
      <c r="A891" s="109" t="s">
        <v>4978</v>
      </c>
      <c r="B891" s="47" t="s">
        <v>4977</v>
      </c>
      <c r="C891" s="122">
        <v>0</v>
      </c>
      <c r="D891" s="122">
        <v>0</v>
      </c>
      <c r="E891" s="122">
        <v>0</v>
      </c>
      <c r="F891" s="122">
        <v>0</v>
      </c>
      <c r="G891" s="122">
        <v>0</v>
      </c>
      <c r="H891" s="122">
        <v>0</v>
      </c>
      <c r="I891" s="122">
        <v>0</v>
      </c>
      <c r="J891" s="120">
        <f t="shared" si="210"/>
        <v>0</v>
      </c>
      <c r="K891" s="122">
        <v>0</v>
      </c>
      <c r="L891" s="122">
        <v>0</v>
      </c>
      <c r="M891" s="122">
        <v>0</v>
      </c>
      <c r="N891" s="122">
        <v>0</v>
      </c>
      <c r="O891" s="122">
        <v>0</v>
      </c>
      <c r="P891" s="122">
        <v>0</v>
      </c>
      <c r="Q891" s="120">
        <f t="shared" si="211"/>
        <v>0</v>
      </c>
      <c r="R891" s="138">
        <f t="shared" si="212"/>
        <v>0</v>
      </c>
      <c r="S891" s="120">
        <f t="shared" si="213"/>
        <v>0</v>
      </c>
      <c r="T891" s="120">
        <f t="shared" si="214"/>
        <v>8123355.8799999999</v>
      </c>
      <c r="U891" s="120">
        <f t="shared" si="215"/>
        <v>8123355.8799999999</v>
      </c>
      <c r="V891" s="120">
        <f t="shared" si="216"/>
        <v>0</v>
      </c>
      <c r="W891" s="120">
        <f t="shared" si="217"/>
        <v>0</v>
      </c>
      <c r="X891" s="120">
        <f t="shared" si="218"/>
        <v>0</v>
      </c>
    </row>
    <row r="892" spans="1:24" s="65" customFormat="1" ht="12.75" customHeight="1">
      <c r="A892" s="109" t="s">
        <v>4976</v>
      </c>
      <c r="B892" s="47" t="s">
        <v>4975</v>
      </c>
      <c r="C892" s="122">
        <v>0</v>
      </c>
      <c r="D892" s="122">
        <v>0</v>
      </c>
      <c r="E892" s="122">
        <v>0</v>
      </c>
      <c r="F892" s="122">
        <v>0</v>
      </c>
      <c r="G892" s="122">
        <v>0</v>
      </c>
      <c r="H892" s="122">
        <v>0</v>
      </c>
      <c r="I892" s="122">
        <v>0</v>
      </c>
      <c r="J892" s="120">
        <f t="shared" si="210"/>
        <v>0</v>
      </c>
      <c r="K892" s="122">
        <v>0</v>
      </c>
      <c r="L892" s="122">
        <v>0</v>
      </c>
      <c r="M892" s="122">
        <v>0</v>
      </c>
      <c r="N892" s="122">
        <v>0</v>
      </c>
      <c r="O892" s="122">
        <v>0</v>
      </c>
      <c r="P892" s="122">
        <v>0</v>
      </c>
      <c r="Q892" s="120">
        <f t="shared" si="211"/>
        <v>0</v>
      </c>
      <c r="R892" s="138">
        <f t="shared" si="212"/>
        <v>0</v>
      </c>
      <c r="S892" s="120">
        <f t="shared" si="213"/>
        <v>0</v>
      </c>
      <c r="T892" s="120">
        <f t="shared" si="214"/>
        <v>13032200</v>
      </c>
      <c r="U892" s="120">
        <f t="shared" si="215"/>
        <v>13032200</v>
      </c>
      <c r="V892" s="120">
        <f t="shared" si="216"/>
        <v>0</v>
      </c>
      <c r="W892" s="120">
        <f t="shared" si="217"/>
        <v>0</v>
      </c>
      <c r="X892" s="120">
        <f t="shared" si="218"/>
        <v>0</v>
      </c>
    </row>
    <row r="893" spans="1:24" s="65" customFormat="1" ht="12.75" customHeight="1">
      <c r="A893" s="109" t="s">
        <v>3996</v>
      </c>
      <c r="B893" s="47" t="s">
        <v>3997</v>
      </c>
      <c r="C893" s="122">
        <v>0</v>
      </c>
      <c r="D893" s="122">
        <v>0</v>
      </c>
      <c r="E893" s="122">
        <v>0</v>
      </c>
      <c r="F893" s="122">
        <v>0</v>
      </c>
      <c r="G893" s="122">
        <v>0</v>
      </c>
      <c r="H893" s="122">
        <v>0</v>
      </c>
      <c r="I893" s="122">
        <v>0</v>
      </c>
      <c r="J893" s="120">
        <f t="shared" si="210"/>
        <v>0</v>
      </c>
      <c r="K893" s="122">
        <v>0</v>
      </c>
      <c r="L893" s="122">
        <v>0</v>
      </c>
      <c r="M893" s="122">
        <v>0</v>
      </c>
      <c r="N893" s="122">
        <v>0</v>
      </c>
      <c r="O893" s="122">
        <v>87696</v>
      </c>
      <c r="P893" s="122">
        <v>0</v>
      </c>
      <c r="Q893" s="120">
        <f t="shared" si="211"/>
        <v>87696</v>
      </c>
      <c r="R893" s="138">
        <f t="shared" si="212"/>
        <v>0</v>
      </c>
      <c r="S893" s="120">
        <f t="shared" si="213"/>
        <v>226432</v>
      </c>
      <c r="T893" s="120">
        <f t="shared" si="214"/>
        <v>0</v>
      </c>
      <c r="U893" s="120">
        <f t="shared" si="215"/>
        <v>138736</v>
      </c>
      <c r="V893" s="120">
        <f t="shared" si="216"/>
        <v>87696</v>
      </c>
      <c r="W893" s="120">
        <f t="shared" si="217"/>
        <v>87696</v>
      </c>
      <c r="X893" s="120">
        <f t="shared" si="218"/>
        <v>-138736</v>
      </c>
    </row>
    <row r="894" spans="1:24" s="65" customFormat="1" ht="12.75" customHeight="1">
      <c r="A894" s="109" t="s">
        <v>4127</v>
      </c>
      <c r="B894" s="47" t="s">
        <v>4130</v>
      </c>
      <c r="C894" s="122">
        <v>0</v>
      </c>
      <c r="D894" s="122">
        <v>0</v>
      </c>
      <c r="E894" s="122">
        <v>0</v>
      </c>
      <c r="F894" s="122">
        <v>0</v>
      </c>
      <c r="G894" s="122">
        <v>0</v>
      </c>
      <c r="H894" s="122">
        <v>0</v>
      </c>
      <c r="I894" s="122">
        <v>0</v>
      </c>
      <c r="J894" s="120">
        <f t="shared" si="210"/>
        <v>0</v>
      </c>
      <c r="K894" s="122">
        <v>0</v>
      </c>
      <c r="L894" s="122">
        <v>0</v>
      </c>
      <c r="M894" s="122">
        <v>0</v>
      </c>
      <c r="N894" s="122">
        <v>0</v>
      </c>
      <c r="O894" s="122">
        <v>0</v>
      </c>
      <c r="P894" s="122">
        <v>0</v>
      </c>
      <c r="Q894" s="120">
        <f t="shared" si="211"/>
        <v>0</v>
      </c>
      <c r="R894" s="138">
        <f t="shared" si="212"/>
        <v>0</v>
      </c>
      <c r="S894" s="120">
        <f t="shared" si="213"/>
        <v>1999996.6</v>
      </c>
      <c r="T894" s="120">
        <f t="shared" si="214"/>
        <v>0</v>
      </c>
      <c r="U894" s="120">
        <f t="shared" si="215"/>
        <v>1999996.6</v>
      </c>
      <c r="V894" s="120">
        <f t="shared" si="216"/>
        <v>0</v>
      </c>
      <c r="W894" s="120">
        <f t="shared" si="217"/>
        <v>0</v>
      </c>
      <c r="X894" s="120">
        <f t="shared" si="218"/>
        <v>-1999996.6</v>
      </c>
    </row>
    <row r="895" spans="1:24" s="65" customFormat="1" ht="12.75" customHeight="1">
      <c r="A895" s="109" t="s">
        <v>4303</v>
      </c>
      <c r="B895" s="47" t="s">
        <v>4336</v>
      </c>
      <c r="C895" s="122">
        <v>0</v>
      </c>
      <c r="D895" s="122">
        <v>0</v>
      </c>
      <c r="E895" s="122">
        <v>0</v>
      </c>
      <c r="F895" s="122">
        <v>0</v>
      </c>
      <c r="G895" s="122">
        <v>0</v>
      </c>
      <c r="H895" s="122">
        <v>0</v>
      </c>
      <c r="I895" s="122">
        <v>0</v>
      </c>
      <c r="J895" s="120">
        <f t="shared" si="210"/>
        <v>0</v>
      </c>
      <c r="K895" s="122">
        <v>0</v>
      </c>
      <c r="L895" s="122">
        <v>0</v>
      </c>
      <c r="M895" s="122">
        <v>0</v>
      </c>
      <c r="N895" s="122">
        <v>0</v>
      </c>
      <c r="O895" s="122">
        <v>721746.2</v>
      </c>
      <c r="P895" s="122">
        <v>0</v>
      </c>
      <c r="Q895" s="120">
        <f t="shared" si="211"/>
        <v>721746.2</v>
      </c>
      <c r="R895" s="138">
        <f t="shared" si="212"/>
        <v>0</v>
      </c>
      <c r="S895" s="120">
        <f t="shared" si="213"/>
        <v>721746.2</v>
      </c>
      <c r="T895" s="120">
        <f t="shared" si="214"/>
        <v>0</v>
      </c>
      <c r="U895" s="120">
        <f t="shared" si="215"/>
        <v>0</v>
      </c>
      <c r="V895" s="120">
        <f t="shared" si="216"/>
        <v>721746.2</v>
      </c>
      <c r="W895" s="120">
        <f t="shared" si="217"/>
        <v>721746.2</v>
      </c>
      <c r="X895" s="120">
        <f t="shared" si="218"/>
        <v>0</v>
      </c>
    </row>
    <row r="896" spans="1:24" s="65" customFormat="1" ht="12.75" customHeight="1">
      <c r="A896" s="109" t="s">
        <v>4382</v>
      </c>
      <c r="B896" s="47" t="s">
        <v>4445</v>
      </c>
      <c r="C896" s="122">
        <v>0</v>
      </c>
      <c r="D896" s="122">
        <v>0</v>
      </c>
      <c r="E896" s="122">
        <v>0</v>
      </c>
      <c r="F896" s="122">
        <v>0</v>
      </c>
      <c r="G896" s="122">
        <v>0</v>
      </c>
      <c r="H896" s="122">
        <v>0</v>
      </c>
      <c r="I896" s="122">
        <v>0</v>
      </c>
      <c r="J896" s="120">
        <f t="shared" si="210"/>
        <v>0</v>
      </c>
      <c r="K896" s="122">
        <v>0</v>
      </c>
      <c r="L896" s="122">
        <v>0</v>
      </c>
      <c r="M896" s="122">
        <v>0</v>
      </c>
      <c r="N896" s="122">
        <v>0</v>
      </c>
      <c r="O896" s="122">
        <v>0</v>
      </c>
      <c r="P896" s="122">
        <v>0</v>
      </c>
      <c r="Q896" s="120">
        <f t="shared" si="211"/>
        <v>0</v>
      </c>
      <c r="R896" s="138">
        <f t="shared" si="212"/>
        <v>0</v>
      </c>
      <c r="S896" s="120">
        <f t="shared" si="213"/>
        <v>1856000</v>
      </c>
      <c r="T896" s="120">
        <f t="shared" si="214"/>
        <v>0</v>
      </c>
      <c r="U896" s="120">
        <f t="shared" si="215"/>
        <v>1856000</v>
      </c>
      <c r="V896" s="120">
        <f t="shared" si="216"/>
        <v>0</v>
      </c>
      <c r="W896" s="120">
        <f t="shared" si="217"/>
        <v>0</v>
      </c>
      <c r="X896" s="120">
        <f t="shared" si="218"/>
        <v>-1856000</v>
      </c>
    </row>
    <row r="897" spans="1:24" s="65" customFormat="1" ht="12.75" customHeight="1">
      <c r="A897" s="109" t="s">
        <v>4479</v>
      </c>
      <c r="B897" s="47" t="s">
        <v>4507</v>
      </c>
      <c r="C897" s="122">
        <v>0</v>
      </c>
      <c r="D897" s="122">
        <v>0</v>
      </c>
      <c r="E897" s="122">
        <v>0</v>
      </c>
      <c r="F897" s="122">
        <v>0</v>
      </c>
      <c r="G897" s="122">
        <v>0</v>
      </c>
      <c r="H897" s="122">
        <v>0</v>
      </c>
      <c r="I897" s="122">
        <v>0</v>
      </c>
      <c r="J897" s="120">
        <f t="shared" si="210"/>
        <v>0</v>
      </c>
      <c r="K897" s="122">
        <v>0</v>
      </c>
      <c r="L897" s="122">
        <v>0</v>
      </c>
      <c r="M897" s="122">
        <v>0</v>
      </c>
      <c r="N897" s="122">
        <v>0</v>
      </c>
      <c r="O897" s="122">
        <v>0</v>
      </c>
      <c r="P897" s="122">
        <v>0</v>
      </c>
      <c r="Q897" s="120">
        <f t="shared" si="211"/>
        <v>0</v>
      </c>
      <c r="R897" s="138">
        <f t="shared" si="212"/>
        <v>0</v>
      </c>
      <c r="S897" s="120">
        <f t="shared" si="213"/>
        <v>80310.44</v>
      </c>
      <c r="T897" s="120">
        <f t="shared" si="214"/>
        <v>-80310.44</v>
      </c>
      <c r="U897" s="120">
        <f t="shared" si="215"/>
        <v>0</v>
      </c>
      <c r="V897" s="120">
        <f t="shared" si="216"/>
        <v>0</v>
      </c>
      <c r="W897" s="120">
        <f t="shared" si="217"/>
        <v>0</v>
      </c>
      <c r="X897" s="120">
        <f t="shared" si="218"/>
        <v>-80310.44</v>
      </c>
    </row>
    <row r="898" spans="1:24" s="65" customFormat="1" ht="12.75" customHeight="1">
      <c r="A898" s="109" t="s">
        <v>4383</v>
      </c>
      <c r="B898" s="47" t="s">
        <v>4446</v>
      </c>
      <c r="C898" s="122">
        <v>0</v>
      </c>
      <c r="D898" s="122">
        <v>0</v>
      </c>
      <c r="E898" s="122">
        <v>0</v>
      </c>
      <c r="F898" s="122">
        <v>0</v>
      </c>
      <c r="G898" s="122">
        <v>0</v>
      </c>
      <c r="H898" s="122">
        <v>0</v>
      </c>
      <c r="I898" s="122">
        <v>0</v>
      </c>
      <c r="J898" s="120">
        <f t="shared" si="210"/>
        <v>0</v>
      </c>
      <c r="K898" s="122">
        <v>0</v>
      </c>
      <c r="L898" s="122">
        <v>0</v>
      </c>
      <c r="M898" s="122">
        <v>0</v>
      </c>
      <c r="N898" s="122">
        <v>0</v>
      </c>
      <c r="O898" s="122">
        <v>0</v>
      </c>
      <c r="P898" s="122">
        <v>0</v>
      </c>
      <c r="Q898" s="120">
        <f t="shared" si="211"/>
        <v>0</v>
      </c>
      <c r="R898" s="138">
        <f t="shared" si="212"/>
        <v>0</v>
      </c>
      <c r="S898" s="120">
        <f t="shared" si="213"/>
        <v>0</v>
      </c>
      <c r="T898" s="120">
        <f t="shared" si="214"/>
        <v>32600</v>
      </c>
      <c r="U898" s="120">
        <f t="shared" si="215"/>
        <v>32600</v>
      </c>
      <c r="V898" s="120">
        <f t="shared" si="216"/>
        <v>0</v>
      </c>
      <c r="W898" s="120">
        <f t="shared" si="217"/>
        <v>0</v>
      </c>
      <c r="X898" s="120">
        <f t="shared" si="218"/>
        <v>0</v>
      </c>
    </row>
    <row r="899" spans="1:24" s="65" customFormat="1" ht="12.75" customHeight="1">
      <c r="A899" s="109" t="s">
        <v>4385</v>
      </c>
      <c r="B899" s="47" t="s">
        <v>4448</v>
      </c>
      <c r="C899" s="122">
        <v>0</v>
      </c>
      <c r="D899" s="122">
        <v>0</v>
      </c>
      <c r="E899" s="122">
        <v>0</v>
      </c>
      <c r="F899" s="122">
        <v>0</v>
      </c>
      <c r="G899" s="122">
        <v>0</v>
      </c>
      <c r="H899" s="122">
        <v>0</v>
      </c>
      <c r="I899" s="122">
        <v>0</v>
      </c>
      <c r="J899" s="120">
        <f t="shared" si="210"/>
        <v>0</v>
      </c>
      <c r="K899" s="122">
        <v>0</v>
      </c>
      <c r="L899" s="122">
        <v>0</v>
      </c>
      <c r="M899" s="122">
        <v>0</v>
      </c>
      <c r="N899" s="122">
        <v>0</v>
      </c>
      <c r="O899" s="122">
        <v>0</v>
      </c>
      <c r="P899" s="122">
        <v>0</v>
      </c>
      <c r="Q899" s="120">
        <f t="shared" si="211"/>
        <v>0</v>
      </c>
      <c r="R899" s="138">
        <f t="shared" si="212"/>
        <v>0</v>
      </c>
      <c r="S899" s="120">
        <f t="shared" si="213"/>
        <v>7520.81</v>
      </c>
      <c r="T899" s="120">
        <f t="shared" si="214"/>
        <v>-7520.81</v>
      </c>
      <c r="U899" s="120">
        <f t="shared" si="215"/>
        <v>0</v>
      </c>
      <c r="V899" s="120">
        <f t="shared" si="216"/>
        <v>0</v>
      </c>
      <c r="W899" s="120">
        <f t="shared" si="217"/>
        <v>0</v>
      </c>
      <c r="X899" s="120">
        <f t="shared" si="218"/>
        <v>-7520.81</v>
      </c>
    </row>
    <row r="900" spans="1:24" s="65" customFormat="1" ht="12.75" customHeight="1">
      <c r="A900" s="109" t="s">
        <v>4387</v>
      </c>
      <c r="B900" s="47" t="s">
        <v>4447</v>
      </c>
      <c r="C900" s="122">
        <v>0</v>
      </c>
      <c r="D900" s="122">
        <v>0</v>
      </c>
      <c r="E900" s="122">
        <v>0</v>
      </c>
      <c r="F900" s="122">
        <v>0</v>
      </c>
      <c r="G900" s="122">
        <v>0</v>
      </c>
      <c r="H900" s="122">
        <v>0</v>
      </c>
      <c r="I900" s="122">
        <v>0</v>
      </c>
      <c r="J900" s="120">
        <f t="shared" si="210"/>
        <v>0</v>
      </c>
      <c r="K900" s="122">
        <v>0</v>
      </c>
      <c r="L900" s="122">
        <v>0</v>
      </c>
      <c r="M900" s="122">
        <v>0</v>
      </c>
      <c r="N900" s="122">
        <v>0</v>
      </c>
      <c r="O900" s="122">
        <v>750297.01</v>
      </c>
      <c r="P900" s="122">
        <v>0</v>
      </c>
      <c r="Q900" s="120">
        <f t="shared" si="211"/>
        <v>750297.01</v>
      </c>
      <c r="R900" s="138">
        <f t="shared" si="212"/>
        <v>0</v>
      </c>
      <c r="S900" s="120">
        <f t="shared" si="213"/>
        <v>3212847.45</v>
      </c>
      <c r="T900" s="120">
        <f t="shared" si="214"/>
        <v>4593610.4400000004</v>
      </c>
      <c r="U900" s="120">
        <f t="shared" si="215"/>
        <v>7056160.8799999999</v>
      </c>
      <c r="V900" s="120">
        <f t="shared" si="216"/>
        <v>750297.01</v>
      </c>
      <c r="W900" s="120">
        <f t="shared" si="217"/>
        <v>750297.01</v>
      </c>
      <c r="X900" s="120">
        <f t="shared" si="218"/>
        <v>-2462550.44</v>
      </c>
    </row>
    <row r="901" spans="1:24" s="65" customFormat="1" ht="12.75" customHeight="1">
      <c r="A901" s="109" t="s">
        <v>4480</v>
      </c>
      <c r="B901" s="47" t="s">
        <v>4481</v>
      </c>
      <c r="C901" s="122">
        <v>0</v>
      </c>
      <c r="D901" s="122">
        <v>0</v>
      </c>
      <c r="E901" s="122">
        <v>0</v>
      </c>
      <c r="F901" s="122">
        <v>0</v>
      </c>
      <c r="G901" s="122">
        <v>0</v>
      </c>
      <c r="H901" s="122">
        <v>0</v>
      </c>
      <c r="I901" s="122">
        <v>0</v>
      </c>
      <c r="J901" s="120">
        <f t="shared" si="210"/>
        <v>0</v>
      </c>
      <c r="K901" s="122">
        <v>0</v>
      </c>
      <c r="L901" s="122">
        <v>0</v>
      </c>
      <c r="M901" s="122">
        <v>0</v>
      </c>
      <c r="N901" s="122">
        <v>0</v>
      </c>
      <c r="O901" s="122">
        <v>0</v>
      </c>
      <c r="P901" s="122">
        <v>0</v>
      </c>
      <c r="Q901" s="120">
        <f t="shared" si="211"/>
        <v>0</v>
      </c>
      <c r="R901" s="138">
        <f t="shared" si="212"/>
        <v>0</v>
      </c>
      <c r="S901" s="120">
        <f t="shared" si="213"/>
        <v>249230.64</v>
      </c>
      <c r="T901" s="120">
        <f t="shared" si="214"/>
        <v>0</v>
      </c>
      <c r="U901" s="120">
        <f t="shared" si="215"/>
        <v>249230.64</v>
      </c>
      <c r="V901" s="120">
        <f t="shared" si="216"/>
        <v>0</v>
      </c>
      <c r="W901" s="120">
        <f t="shared" si="217"/>
        <v>0</v>
      </c>
      <c r="X901" s="120">
        <f t="shared" si="218"/>
        <v>-249230.64</v>
      </c>
    </row>
    <row r="902" spans="1:24" s="65" customFormat="1" ht="12.75" customHeight="1">
      <c r="A902" s="109" t="s">
        <v>4818</v>
      </c>
      <c r="B902" s="47" t="s">
        <v>4819</v>
      </c>
      <c r="C902" s="122">
        <v>0</v>
      </c>
      <c r="D902" s="122">
        <v>0</v>
      </c>
      <c r="E902" s="122">
        <v>0</v>
      </c>
      <c r="F902" s="122">
        <v>0</v>
      </c>
      <c r="G902" s="122">
        <v>0</v>
      </c>
      <c r="H902" s="122">
        <v>0</v>
      </c>
      <c r="I902" s="122">
        <v>0</v>
      </c>
      <c r="J902" s="120">
        <f t="shared" si="210"/>
        <v>0</v>
      </c>
      <c r="K902" s="122">
        <v>0</v>
      </c>
      <c r="L902" s="122">
        <v>0</v>
      </c>
      <c r="M902" s="122">
        <v>0</v>
      </c>
      <c r="N902" s="122">
        <v>0</v>
      </c>
      <c r="O902" s="122">
        <v>0</v>
      </c>
      <c r="P902" s="122">
        <v>261947.36</v>
      </c>
      <c r="Q902" s="120">
        <f t="shared" si="211"/>
        <v>261947.36</v>
      </c>
      <c r="R902" s="138">
        <f t="shared" si="212"/>
        <v>0</v>
      </c>
      <c r="S902" s="120">
        <f t="shared" si="213"/>
        <v>0</v>
      </c>
      <c r="T902" s="120">
        <f t="shared" si="214"/>
        <v>381697.36</v>
      </c>
      <c r="U902" s="120">
        <f t="shared" si="215"/>
        <v>119750</v>
      </c>
      <c r="V902" s="120">
        <f t="shared" si="216"/>
        <v>261947.36</v>
      </c>
      <c r="W902" s="120">
        <f t="shared" si="217"/>
        <v>261947.36</v>
      </c>
      <c r="X902" s="120">
        <f t="shared" si="218"/>
        <v>261947.36</v>
      </c>
    </row>
    <row r="903" spans="1:24" s="65" customFormat="1" ht="12.75" customHeight="1">
      <c r="A903" s="109" t="s">
        <v>4838</v>
      </c>
      <c r="B903" s="47" t="s">
        <v>4839</v>
      </c>
      <c r="C903" s="122">
        <v>0</v>
      </c>
      <c r="D903" s="122">
        <v>0</v>
      </c>
      <c r="E903" s="122">
        <v>0</v>
      </c>
      <c r="F903" s="122">
        <v>0</v>
      </c>
      <c r="G903" s="122">
        <v>0</v>
      </c>
      <c r="H903" s="122">
        <v>0</v>
      </c>
      <c r="I903" s="122">
        <v>0</v>
      </c>
      <c r="J903" s="120">
        <f t="shared" si="210"/>
        <v>0</v>
      </c>
      <c r="K903" s="122">
        <v>0</v>
      </c>
      <c r="L903" s="122">
        <v>0</v>
      </c>
      <c r="M903" s="122">
        <v>0</v>
      </c>
      <c r="N903" s="122">
        <v>0</v>
      </c>
      <c r="O903" s="122">
        <v>0</v>
      </c>
      <c r="P903" s="122">
        <v>0</v>
      </c>
      <c r="Q903" s="120">
        <f t="shared" si="211"/>
        <v>0</v>
      </c>
      <c r="R903" s="138">
        <f t="shared" si="212"/>
        <v>0</v>
      </c>
      <c r="S903" s="120">
        <f t="shared" si="213"/>
        <v>0</v>
      </c>
      <c r="T903" s="120">
        <f t="shared" si="214"/>
        <v>8523000</v>
      </c>
      <c r="U903" s="120">
        <f t="shared" si="215"/>
        <v>8523000</v>
      </c>
      <c r="V903" s="120">
        <f t="shared" si="216"/>
        <v>0</v>
      </c>
      <c r="W903" s="120">
        <f t="shared" si="217"/>
        <v>0</v>
      </c>
      <c r="X903" s="120">
        <f t="shared" si="218"/>
        <v>0</v>
      </c>
    </row>
    <row r="904" spans="1:24" s="65" customFormat="1" ht="12.75" customHeight="1">
      <c r="A904" s="109" t="s">
        <v>4840</v>
      </c>
      <c r="B904" s="47" t="s">
        <v>4841</v>
      </c>
      <c r="C904" s="122">
        <v>0</v>
      </c>
      <c r="D904" s="122">
        <v>0</v>
      </c>
      <c r="E904" s="122">
        <v>0</v>
      </c>
      <c r="F904" s="122">
        <v>0</v>
      </c>
      <c r="G904" s="122">
        <v>0</v>
      </c>
      <c r="H904" s="122">
        <v>0</v>
      </c>
      <c r="I904" s="122">
        <v>0</v>
      </c>
      <c r="J904" s="120">
        <f t="shared" si="210"/>
        <v>0</v>
      </c>
      <c r="K904" s="122">
        <v>0</v>
      </c>
      <c r="L904" s="122">
        <v>0</v>
      </c>
      <c r="M904" s="122">
        <v>0</v>
      </c>
      <c r="N904" s="122">
        <v>0</v>
      </c>
      <c r="O904" s="122">
        <v>0</v>
      </c>
      <c r="P904" s="122">
        <v>0</v>
      </c>
      <c r="Q904" s="120">
        <f t="shared" si="211"/>
        <v>0</v>
      </c>
      <c r="R904" s="138">
        <f t="shared" si="212"/>
        <v>0</v>
      </c>
      <c r="S904" s="120">
        <f t="shared" si="213"/>
        <v>0</v>
      </c>
      <c r="T904" s="120">
        <f t="shared" si="214"/>
        <v>24236610.280000001</v>
      </c>
      <c r="U904" s="120">
        <f t="shared" si="215"/>
        <v>24236610.280000001</v>
      </c>
      <c r="V904" s="120">
        <f t="shared" si="216"/>
        <v>0</v>
      </c>
      <c r="W904" s="120">
        <f t="shared" si="217"/>
        <v>0</v>
      </c>
      <c r="X904" s="120">
        <f t="shared" si="218"/>
        <v>0</v>
      </c>
    </row>
    <row r="905" spans="1:24" s="65" customFormat="1" ht="12.75" customHeight="1">
      <c r="A905" s="109" t="s">
        <v>4842</v>
      </c>
      <c r="B905" s="47" t="s">
        <v>4843</v>
      </c>
      <c r="C905" s="122">
        <v>0</v>
      </c>
      <c r="D905" s="122">
        <v>0</v>
      </c>
      <c r="E905" s="122">
        <v>0</v>
      </c>
      <c r="F905" s="122">
        <v>0</v>
      </c>
      <c r="G905" s="122">
        <v>0</v>
      </c>
      <c r="H905" s="122">
        <v>0</v>
      </c>
      <c r="I905" s="122">
        <v>0</v>
      </c>
      <c r="J905" s="120">
        <f t="shared" si="210"/>
        <v>0</v>
      </c>
      <c r="K905" s="122">
        <v>0</v>
      </c>
      <c r="L905" s="122">
        <v>0</v>
      </c>
      <c r="M905" s="122">
        <v>0</v>
      </c>
      <c r="N905" s="122">
        <v>0</v>
      </c>
      <c r="O905" s="122">
        <v>0</v>
      </c>
      <c r="P905" s="122">
        <v>0</v>
      </c>
      <c r="Q905" s="120">
        <f t="shared" si="211"/>
        <v>0</v>
      </c>
      <c r="R905" s="138">
        <f t="shared" si="212"/>
        <v>0</v>
      </c>
      <c r="S905" s="120">
        <f t="shared" si="213"/>
        <v>0</v>
      </c>
      <c r="T905" s="120">
        <f t="shared" si="214"/>
        <v>6978760</v>
      </c>
      <c r="U905" s="120">
        <f t="shared" si="215"/>
        <v>6978760</v>
      </c>
      <c r="V905" s="120">
        <f t="shared" si="216"/>
        <v>0</v>
      </c>
      <c r="W905" s="120">
        <f t="shared" si="217"/>
        <v>0</v>
      </c>
      <c r="X905" s="120">
        <f t="shared" si="218"/>
        <v>0</v>
      </c>
    </row>
    <row r="906" spans="1:24" s="65" customFormat="1" ht="12.75" customHeight="1">
      <c r="A906" s="109" t="s">
        <v>4844</v>
      </c>
      <c r="B906" s="47" t="s">
        <v>4845</v>
      </c>
      <c r="C906" s="122">
        <v>0</v>
      </c>
      <c r="D906" s="122">
        <v>0</v>
      </c>
      <c r="E906" s="122">
        <v>0</v>
      </c>
      <c r="F906" s="122">
        <v>0</v>
      </c>
      <c r="G906" s="122">
        <v>0</v>
      </c>
      <c r="H906" s="122">
        <v>0</v>
      </c>
      <c r="I906" s="122">
        <v>0</v>
      </c>
      <c r="J906" s="120">
        <f t="shared" si="210"/>
        <v>0</v>
      </c>
      <c r="K906" s="122">
        <v>0</v>
      </c>
      <c r="L906" s="122">
        <v>0</v>
      </c>
      <c r="M906" s="122">
        <v>0</v>
      </c>
      <c r="N906" s="122">
        <v>0</v>
      </c>
      <c r="O906" s="122">
        <v>0</v>
      </c>
      <c r="P906" s="122">
        <v>0</v>
      </c>
      <c r="Q906" s="120">
        <f t="shared" si="211"/>
        <v>0</v>
      </c>
      <c r="R906" s="138">
        <f t="shared" si="212"/>
        <v>0</v>
      </c>
      <c r="S906" s="120">
        <f t="shared" si="213"/>
        <v>0</v>
      </c>
      <c r="T906" s="120">
        <f t="shared" si="214"/>
        <v>1545468</v>
      </c>
      <c r="U906" s="120">
        <f t="shared" si="215"/>
        <v>1545468</v>
      </c>
      <c r="V906" s="120">
        <f t="shared" si="216"/>
        <v>0</v>
      </c>
      <c r="W906" s="120">
        <f t="shared" si="217"/>
        <v>0</v>
      </c>
      <c r="X906" s="120">
        <f t="shared" si="218"/>
        <v>0</v>
      </c>
    </row>
    <row r="907" spans="1:24" s="65" customFormat="1" ht="12.75" customHeight="1">
      <c r="A907" s="109" t="s">
        <v>4891</v>
      </c>
      <c r="B907" s="47" t="s">
        <v>4892</v>
      </c>
      <c r="C907" s="122">
        <v>0</v>
      </c>
      <c r="D907" s="122">
        <v>0</v>
      </c>
      <c r="E907" s="122">
        <v>0</v>
      </c>
      <c r="F907" s="122">
        <v>0</v>
      </c>
      <c r="G907" s="122">
        <v>0</v>
      </c>
      <c r="H907" s="122">
        <v>0</v>
      </c>
      <c r="I907" s="122">
        <v>0</v>
      </c>
      <c r="J907" s="120">
        <f t="shared" si="210"/>
        <v>0</v>
      </c>
      <c r="K907" s="122">
        <v>0</v>
      </c>
      <c r="L907" s="122">
        <v>0</v>
      </c>
      <c r="M907" s="122">
        <v>0</v>
      </c>
      <c r="N907" s="122">
        <v>0</v>
      </c>
      <c r="O907" s="122">
        <v>0</v>
      </c>
      <c r="P907" s="122">
        <v>0</v>
      </c>
      <c r="Q907" s="120">
        <f t="shared" si="211"/>
        <v>0</v>
      </c>
      <c r="R907" s="138">
        <f t="shared" si="212"/>
        <v>0</v>
      </c>
      <c r="S907" s="120">
        <f t="shared" si="213"/>
        <v>0</v>
      </c>
      <c r="T907" s="120">
        <f t="shared" si="214"/>
        <v>12876</v>
      </c>
      <c r="U907" s="120">
        <f t="shared" si="215"/>
        <v>12876</v>
      </c>
      <c r="V907" s="120">
        <f t="shared" si="216"/>
        <v>0</v>
      </c>
      <c r="W907" s="120">
        <f t="shared" si="217"/>
        <v>0</v>
      </c>
      <c r="X907" s="120">
        <f t="shared" si="218"/>
        <v>0</v>
      </c>
    </row>
    <row r="908" spans="1:24" s="65" customFormat="1" ht="12.75" customHeight="1">
      <c r="A908" s="109" t="s">
        <v>4974</v>
      </c>
      <c r="B908" s="47" t="s">
        <v>4973</v>
      </c>
      <c r="C908" s="122">
        <v>0</v>
      </c>
      <c r="D908" s="122">
        <v>0</v>
      </c>
      <c r="E908" s="122">
        <v>0</v>
      </c>
      <c r="F908" s="122">
        <v>0</v>
      </c>
      <c r="G908" s="122">
        <v>0</v>
      </c>
      <c r="H908" s="122">
        <v>0</v>
      </c>
      <c r="I908" s="122">
        <v>0</v>
      </c>
      <c r="J908" s="120">
        <f t="shared" si="210"/>
        <v>0</v>
      </c>
      <c r="K908" s="122">
        <v>0</v>
      </c>
      <c r="L908" s="122">
        <v>0</v>
      </c>
      <c r="M908" s="122">
        <v>0</v>
      </c>
      <c r="N908" s="122">
        <v>0</v>
      </c>
      <c r="O908" s="122">
        <v>0</v>
      </c>
      <c r="P908" s="122">
        <v>10990545.67</v>
      </c>
      <c r="Q908" s="120">
        <f t="shared" si="211"/>
        <v>10990545.67</v>
      </c>
      <c r="R908" s="138">
        <f t="shared" si="212"/>
        <v>0</v>
      </c>
      <c r="S908" s="120">
        <f t="shared" si="213"/>
        <v>0</v>
      </c>
      <c r="T908" s="120">
        <f t="shared" si="214"/>
        <v>14622771.140000001</v>
      </c>
      <c r="U908" s="120">
        <f t="shared" si="215"/>
        <v>3632225.47</v>
      </c>
      <c r="V908" s="120">
        <f t="shared" si="216"/>
        <v>10990545.67</v>
      </c>
      <c r="W908" s="120">
        <f t="shared" si="217"/>
        <v>10990545.67</v>
      </c>
      <c r="X908" s="120">
        <f t="shared" si="218"/>
        <v>10990545.67</v>
      </c>
    </row>
    <row r="909" spans="1:24" s="65" customFormat="1" ht="12.75" customHeight="1">
      <c r="A909" s="109" t="s">
        <v>4972</v>
      </c>
      <c r="B909" s="47" t="s">
        <v>4971</v>
      </c>
      <c r="C909" s="122">
        <v>0</v>
      </c>
      <c r="D909" s="122">
        <v>0</v>
      </c>
      <c r="E909" s="122">
        <v>0</v>
      </c>
      <c r="F909" s="122">
        <v>0</v>
      </c>
      <c r="G909" s="122">
        <v>0</v>
      </c>
      <c r="H909" s="122">
        <v>0</v>
      </c>
      <c r="I909" s="122">
        <v>0</v>
      </c>
      <c r="J909" s="120">
        <f t="shared" si="210"/>
        <v>0</v>
      </c>
      <c r="K909" s="122">
        <v>0</v>
      </c>
      <c r="L909" s="122">
        <v>0</v>
      </c>
      <c r="M909" s="122">
        <v>0</v>
      </c>
      <c r="N909" s="122">
        <v>0</v>
      </c>
      <c r="O909" s="122">
        <v>0</v>
      </c>
      <c r="P909" s="122">
        <v>0</v>
      </c>
      <c r="Q909" s="120">
        <f t="shared" si="211"/>
        <v>0</v>
      </c>
      <c r="R909" s="138">
        <f t="shared" si="212"/>
        <v>0</v>
      </c>
      <c r="S909" s="120">
        <f t="shared" si="213"/>
        <v>0</v>
      </c>
      <c r="T909" s="120">
        <f t="shared" si="214"/>
        <v>41847.58</v>
      </c>
      <c r="U909" s="120">
        <f t="shared" si="215"/>
        <v>41847.58</v>
      </c>
      <c r="V909" s="120">
        <f t="shared" si="216"/>
        <v>0</v>
      </c>
      <c r="W909" s="120">
        <f t="shared" si="217"/>
        <v>0</v>
      </c>
      <c r="X909" s="120">
        <f t="shared" si="218"/>
        <v>0</v>
      </c>
    </row>
    <row r="910" spans="1:24" s="65" customFormat="1" ht="12.75" customHeight="1">
      <c r="A910" s="109" t="s">
        <v>4970</v>
      </c>
      <c r="B910" s="47" t="s">
        <v>4969</v>
      </c>
      <c r="C910" s="122">
        <v>0</v>
      </c>
      <c r="D910" s="122">
        <v>0</v>
      </c>
      <c r="E910" s="122">
        <v>0</v>
      </c>
      <c r="F910" s="122">
        <v>0</v>
      </c>
      <c r="G910" s="122">
        <v>0</v>
      </c>
      <c r="H910" s="122">
        <v>0</v>
      </c>
      <c r="I910" s="122">
        <v>0</v>
      </c>
      <c r="J910" s="120">
        <f t="shared" si="210"/>
        <v>0</v>
      </c>
      <c r="K910" s="122">
        <v>0</v>
      </c>
      <c r="L910" s="122">
        <v>0</v>
      </c>
      <c r="M910" s="122">
        <v>0</v>
      </c>
      <c r="N910" s="122">
        <v>0</v>
      </c>
      <c r="O910" s="122">
        <v>0</v>
      </c>
      <c r="P910" s="122">
        <v>0</v>
      </c>
      <c r="Q910" s="120">
        <f t="shared" si="211"/>
        <v>0</v>
      </c>
      <c r="R910" s="138">
        <f t="shared" si="212"/>
        <v>0</v>
      </c>
      <c r="S910" s="120">
        <f t="shared" si="213"/>
        <v>0</v>
      </c>
      <c r="T910" s="120">
        <f t="shared" si="214"/>
        <v>65720</v>
      </c>
      <c r="U910" s="120">
        <f t="shared" si="215"/>
        <v>65720</v>
      </c>
      <c r="V910" s="120">
        <f t="shared" si="216"/>
        <v>0</v>
      </c>
      <c r="W910" s="120">
        <f t="shared" si="217"/>
        <v>0</v>
      </c>
      <c r="X910" s="120">
        <f t="shared" si="218"/>
        <v>0</v>
      </c>
    </row>
    <row r="911" spans="1:24" s="65" customFormat="1" ht="12.75" customHeight="1">
      <c r="A911" s="109" t="s">
        <v>5244</v>
      </c>
      <c r="B911" s="47" t="s">
        <v>5245</v>
      </c>
      <c r="C911" s="122">
        <v>0</v>
      </c>
      <c r="D911" s="122">
        <v>0</v>
      </c>
      <c r="E911" s="122">
        <v>0</v>
      </c>
      <c r="F911" s="122">
        <v>0</v>
      </c>
      <c r="G911" s="122">
        <v>0</v>
      </c>
      <c r="H911" s="122">
        <v>0</v>
      </c>
      <c r="I911" s="122">
        <v>0</v>
      </c>
      <c r="J911" s="120">
        <f t="shared" si="210"/>
        <v>0</v>
      </c>
      <c r="K911" s="122">
        <v>0</v>
      </c>
      <c r="L911" s="122">
        <v>0</v>
      </c>
      <c r="M911" s="122">
        <v>0</v>
      </c>
      <c r="N911" s="122">
        <v>0</v>
      </c>
      <c r="O911" s="122">
        <v>0</v>
      </c>
      <c r="P911" s="122">
        <v>0</v>
      </c>
      <c r="Q911" s="120">
        <f t="shared" si="211"/>
        <v>0</v>
      </c>
      <c r="R911" s="138">
        <f t="shared" si="212"/>
        <v>0</v>
      </c>
      <c r="S911" s="120">
        <f t="shared" si="213"/>
        <v>0</v>
      </c>
      <c r="T911" s="120">
        <f t="shared" si="214"/>
        <v>8992400</v>
      </c>
      <c r="U911" s="120">
        <f t="shared" si="215"/>
        <v>8992400</v>
      </c>
      <c r="V911" s="120">
        <f t="shared" si="216"/>
        <v>0</v>
      </c>
      <c r="W911" s="120">
        <f t="shared" si="217"/>
        <v>0</v>
      </c>
      <c r="X911" s="120">
        <f t="shared" si="218"/>
        <v>0</v>
      </c>
    </row>
    <row r="912" spans="1:24" s="65" customFormat="1" ht="12.75" customHeight="1">
      <c r="A912" s="109" t="s">
        <v>5246</v>
      </c>
      <c r="B912" s="47" t="s">
        <v>5247</v>
      </c>
      <c r="C912" s="122">
        <v>0</v>
      </c>
      <c r="D912" s="122">
        <v>0</v>
      </c>
      <c r="E912" s="122">
        <v>0</v>
      </c>
      <c r="F912" s="122">
        <v>0</v>
      </c>
      <c r="G912" s="122">
        <v>0</v>
      </c>
      <c r="H912" s="122">
        <v>0</v>
      </c>
      <c r="I912" s="122">
        <v>0</v>
      </c>
      <c r="J912" s="120">
        <f t="shared" si="210"/>
        <v>0</v>
      </c>
      <c r="K912" s="122">
        <v>0</v>
      </c>
      <c r="L912" s="122">
        <v>0</v>
      </c>
      <c r="M912" s="122">
        <v>0</v>
      </c>
      <c r="N912" s="122">
        <v>0</v>
      </c>
      <c r="O912" s="122">
        <v>0</v>
      </c>
      <c r="P912" s="122">
        <v>0</v>
      </c>
      <c r="Q912" s="120">
        <f t="shared" si="211"/>
        <v>0</v>
      </c>
      <c r="R912" s="138">
        <f t="shared" si="212"/>
        <v>0</v>
      </c>
      <c r="S912" s="120">
        <f t="shared" si="213"/>
        <v>0</v>
      </c>
      <c r="T912" s="120">
        <f t="shared" si="214"/>
        <v>5769393</v>
      </c>
      <c r="U912" s="120">
        <f t="shared" si="215"/>
        <v>5769393</v>
      </c>
      <c r="V912" s="120">
        <f t="shared" si="216"/>
        <v>0</v>
      </c>
      <c r="W912" s="120">
        <f t="shared" si="217"/>
        <v>0</v>
      </c>
      <c r="X912" s="120">
        <f t="shared" si="218"/>
        <v>0</v>
      </c>
    </row>
    <row r="913" spans="1:24" s="65" customFormat="1" ht="12.75" customHeight="1">
      <c r="A913" s="109" t="s">
        <v>5412</v>
      </c>
      <c r="B913" s="47" t="s">
        <v>5411</v>
      </c>
      <c r="C913" s="122">
        <v>0</v>
      </c>
      <c r="D913" s="122">
        <v>0</v>
      </c>
      <c r="E913" s="122">
        <v>0</v>
      </c>
      <c r="F913" s="122">
        <v>0</v>
      </c>
      <c r="G913" s="122">
        <v>0</v>
      </c>
      <c r="H913" s="122">
        <v>0</v>
      </c>
      <c r="I913" s="122">
        <v>0</v>
      </c>
      <c r="J913" s="120">
        <f t="shared" si="210"/>
        <v>0</v>
      </c>
      <c r="K913" s="122">
        <v>0</v>
      </c>
      <c r="L913" s="122">
        <v>0</v>
      </c>
      <c r="M913" s="122">
        <v>0</v>
      </c>
      <c r="N913" s="122">
        <v>0</v>
      </c>
      <c r="O913" s="122">
        <v>0</v>
      </c>
      <c r="P913" s="122">
        <v>0</v>
      </c>
      <c r="Q913" s="120">
        <f t="shared" si="211"/>
        <v>0</v>
      </c>
      <c r="R913" s="138">
        <f t="shared" si="212"/>
        <v>0</v>
      </c>
      <c r="S913" s="120">
        <f t="shared" si="213"/>
        <v>0</v>
      </c>
      <c r="T913" s="120">
        <f t="shared" si="214"/>
        <v>62164.4</v>
      </c>
      <c r="U913" s="120">
        <f t="shared" si="215"/>
        <v>62164.4</v>
      </c>
      <c r="V913" s="120">
        <f t="shared" si="216"/>
        <v>0</v>
      </c>
      <c r="W913" s="120">
        <f t="shared" si="217"/>
        <v>0</v>
      </c>
      <c r="X913" s="120">
        <f t="shared" si="218"/>
        <v>0</v>
      </c>
    </row>
    <row r="914" spans="1:24" s="65" customFormat="1" ht="12.75" customHeight="1">
      <c r="A914" s="109" t="s">
        <v>5248</v>
      </c>
      <c r="B914" s="47" t="s">
        <v>5249</v>
      </c>
      <c r="C914" s="122">
        <v>0</v>
      </c>
      <c r="D914" s="122">
        <v>0</v>
      </c>
      <c r="E914" s="122">
        <v>0</v>
      </c>
      <c r="F914" s="122">
        <v>0</v>
      </c>
      <c r="G914" s="122">
        <v>0</v>
      </c>
      <c r="H914" s="122">
        <v>0</v>
      </c>
      <c r="I914" s="122">
        <v>0</v>
      </c>
      <c r="J914" s="120">
        <f t="shared" si="210"/>
        <v>0</v>
      </c>
      <c r="K914" s="122">
        <v>0</v>
      </c>
      <c r="L914" s="122">
        <v>0</v>
      </c>
      <c r="M914" s="122">
        <v>0</v>
      </c>
      <c r="N914" s="122">
        <v>0</v>
      </c>
      <c r="O914" s="122">
        <v>0</v>
      </c>
      <c r="P914" s="122">
        <v>655000</v>
      </c>
      <c r="Q914" s="120">
        <f t="shared" si="211"/>
        <v>655000</v>
      </c>
      <c r="R914" s="138">
        <f t="shared" si="212"/>
        <v>0</v>
      </c>
      <c r="S914" s="120">
        <f t="shared" si="213"/>
        <v>0</v>
      </c>
      <c r="T914" s="120">
        <f t="shared" si="214"/>
        <v>5147000</v>
      </c>
      <c r="U914" s="120">
        <f t="shared" si="215"/>
        <v>4492000</v>
      </c>
      <c r="V914" s="120">
        <f t="shared" si="216"/>
        <v>655000</v>
      </c>
      <c r="W914" s="120">
        <f t="shared" si="217"/>
        <v>655000</v>
      </c>
      <c r="X914" s="120">
        <f t="shared" si="218"/>
        <v>655000</v>
      </c>
    </row>
    <row r="915" spans="1:24" s="65" customFormat="1" ht="12.75" customHeight="1">
      <c r="A915" s="109" t="s">
        <v>5250</v>
      </c>
      <c r="B915" s="47" t="s">
        <v>5251</v>
      </c>
      <c r="C915" s="122">
        <v>0</v>
      </c>
      <c r="D915" s="122">
        <v>0</v>
      </c>
      <c r="E915" s="122">
        <v>0</v>
      </c>
      <c r="F915" s="122">
        <v>0</v>
      </c>
      <c r="G915" s="122">
        <v>0</v>
      </c>
      <c r="H915" s="122">
        <v>0</v>
      </c>
      <c r="I915" s="122">
        <v>0</v>
      </c>
      <c r="J915" s="120">
        <f t="shared" si="210"/>
        <v>0</v>
      </c>
      <c r="K915" s="122">
        <v>0</v>
      </c>
      <c r="L915" s="122">
        <v>0</v>
      </c>
      <c r="M915" s="122">
        <v>0</v>
      </c>
      <c r="N915" s="122">
        <v>0</v>
      </c>
      <c r="O915" s="122">
        <v>0</v>
      </c>
      <c r="P915" s="122">
        <v>0</v>
      </c>
      <c r="Q915" s="120">
        <f t="shared" si="211"/>
        <v>0</v>
      </c>
      <c r="R915" s="138">
        <f t="shared" si="212"/>
        <v>0</v>
      </c>
      <c r="S915" s="120">
        <f t="shared" si="213"/>
        <v>0</v>
      </c>
      <c r="T915" s="120">
        <f t="shared" si="214"/>
        <v>4142000</v>
      </c>
      <c r="U915" s="120">
        <f t="shared" si="215"/>
        <v>4142000</v>
      </c>
      <c r="V915" s="120">
        <f t="shared" si="216"/>
        <v>0</v>
      </c>
      <c r="W915" s="120">
        <f t="shared" si="217"/>
        <v>0</v>
      </c>
      <c r="X915" s="120">
        <f t="shared" si="218"/>
        <v>0</v>
      </c>
    </row>
    <row r="916" spans="1:24" s="65" customFormat="1" ht="12.75" customHeight="1">
      <c r="A916" s="109" t="s">
        <v>6241</v>
      </c>
      <c r="B916" s="47" t="s">
        <v>6242</v>
      </c>
      <c r="C916" s="122">
        <v>0</v>
      </c>
      <c r="D916" s="122">
        <v>0</v>
      </c>
      <c r="E916" s="122">
        <v>0</v>
      </c>
      <c r="F916" s="122">
        <v>0</v>
      </c>
      <c r="G916" s="122">
        <v>0</v>
      </c>
      <c r="H916" s="122">
        <v>0</v>
      </c>
      <c r="I916" s="122">
        <v>0</v>
      </c>
      <c r="J916" s="120">
        <f t="shared" si="210"/>
        <v>0</v>
      </c>
      <c r="K916" s="122">
        <v>0</v>
      </c>
      <c r="L916" s="122">
        <v>0</v>
      </c>
      <c r="M916" s="122">
        <v>0</v>
      </c>
      <c r="N916" s="122">
        <v>0</v>
      </c>
      <c r="O916" s="122">
        <v>0</v>
      </c>
      <c r="P916" s="122">
        <v>0</v>
      </c>
      <c r="Q916" s="120">
        <f t="shared" si="211"/>
        <v>0</v>
      </c>
      <c r="R916" s="138">
        <f t="shared" si="212"/>
        <v>0</v>
      </c>
      <c r="S916" s="120">
        <f t="shared" si="213"/>
        <v>0</v>
      </c>
      <c r="T916" s="120">
        <f t="shared" si="214"/>
        <v>75615923.920000002</v>
      </c>
      <c r="U916" s="120">
        <f t="shared" si="215"/>
        <v>75615923.920000002</v>
      </c>
      <c r="V916" s="120">
        <f t="shared" si="216"/>
        <v>0</v>
      </c>
      <c r="W916" s="120">
        <f t="shared" si="217"/>
        <v>0</v>
      </c>
      <c r="X916" s="120">
        <f t="shared" si="218"/>
        <v>0</v>
      </c>
    </row>
    <row r="917" spans="1:24" s="65" customFormat="1" ht="12.75" customHeight="1">
      <c r="A917" s="109" t="s">
        <v>6243</v>
      </c>
      <c r="B917" s="47" t="s">
        <v>6244</v>
      </c>
      <c r="C917" s="122">
        <v>0</v>
      </c>
      <c r="D917" s="122">
        <v>0</v>
      </c>
      <c r="E917" s="122">
        <v>0</v>
      </c>
      <c r="F917" s="122">
        <v>0</v>
      </c>
      <c r="G917" s="122">
        <v>0</v>
      </c>
      <c r="H917" s="122">
        <v>0</v>
      </c>
      <c r="I917" s="122">
        <v>0</v>
      </c>
      <c r="J917" s="120">
        <f t="shared" si="210"/>
        <v>0</v>
      </c>
      <c r="K917" s="122">
        <v>0</v>
      </c>
      <c r="L917" s="122">
        <v>0</v>
      </c>
      <c r="M917" s="122">
        <v>0</v>
      </c>
      <c r="N917" s="122">
        <v>0</v>
      </c>
      <c r="O917" s="122">
        <v>0</v>
      </c>
      <c r="P917" s="122">
        <v>0</v>
      </c>
      <c r="Q917" s="120">
        <f t="shared" si="211"/>
        <v>0</v>
      </c>
      <c r="R917" s="138">
        <f t="shared" si="212"/>
        <v>0</v>
      </c>
      <c r="S917" s="120">
        <f t="shared" si="213"/>
        <v>0</v>
      </c>
      <c r="T917" s="120">
        <f t="shared" si="214"/>
        <v>171471.2</v>
      </c>
      <c r="U917" s="120">
        <f t="shared" si="215"/>
        <v>171471.2</v>
      </c>
      <c r="V917" s="120">
        <f t="shared" si="216"/>
        <v>0</v>
      </c>
      <c r="W917" s="120">
        <f t="shared" si="217"/>
        <v>0</v>
      </c>
      <c r="X917" s="120">
        <f t="shared" si="218"/>
        <v>0</v>
      </c>
    </row>
    <row r="918" spans="1:24" s="65" customFormat="1" ht="12.75" customHeight="1">
      <c r="A918" s="109" t="s">
        <v>6401</v>
      </c>
      <c r="B918" s="47" t="s">
        <v>6402</v>
      </c>
      <c r="C918" s="122">
        <v>0</v>
      </c>
      <c r="D918" s="122">
        <v>0</v>
      </c>
      <c r="E918" s="122">
        <v>0</v>
      </c>
      <c r="F918" s="122">
        <v>0</v>
      </c>
      <c r="G918" s="122">
        <v>0</v>
      </c>
      <c r="H918" s="122">
        <v>0</v>
      </c>
      <c r="I918" s="122">
        <v>0</v>
      </c>
      <c r="J918" s="120">
        <f t="shared" si="210"/>
        <v>0</v>
      </c>
      <c r="K918" s="122">
        <v>0</v>
      </c>
      <c r="L918" s="122">
        <v>0</v>
      </c>
      <c r="M918" s="122">
        <v>0</v>
      </c>
      <c r="N918" s="122">
        <v>0</v>
      </c>
      <c r="O918" s="122">
        <v>0</v>
      </c>
      <c r="P918" s="122">
        <v>2596660</v>
      </c>
      <c r="Q918" s="120">
        <f t="shared" si="211"/>
        <v>2596660</v>
      </c>
      <c r="R918" s="138">
        <f t="shared" si="212"/>
        <v>0</v>
      </c>
      <c r="S918" s="120">
        <f t="shared" si="213"/>
        <v>0</v>
      </c>
      <c r="T918" s="120">
        <f t="shared" si="214"/>
        <v>2596660</v>
      </c>
      <c r="U918" s="120">
        <f t="shared" si="215"/>
        <v>0</v>
      </c>
      <c r="V918" s="120">
        <f t="shared" si="216"/>
        <v>2596660</v>
      </c>
      <c r="W918" s="120">
        <f t="shared" si="217"/>
        <v>2596660</v>
      </c>
      <c r="X918" s="120">
        <f t="shared" si="218"/>
        <v>2596660</v>
      </c>
    </row>
    <row r="919" spans="1:24" s="65" customFormat="1" ht="12.75" customHeight="1">
      <c r="A919" s="109" t="s">
        <v>1263</v>
      </c>
      <c r="B919" s="47" t="s">
        <v>80</v>
      </c>
      <c r="C919" s="122">
        <v>0</v>
      </c>
      <c r="D919" s="122">
        <v>0</v>
      </c>
      <c r="E919" s="122">
        <v>0</v>
      </c>
      <c r="F919" s="122">
        <v>0</v>
      </c>
      <c r="G919" s="122">
        <v>0</v>
      </c>
      <c r="H919" s="122">
        <v>0</v>
      </c>
      <c r="I919" s="122">
        <v>24829</v>
      </c>
      <c r="J919" s="120">
        <f t="shared" si="210"/>
        <v>24829</v>
      </c>
      <c r="K919" s="122">
        <v>0</v>
      </c>
      <c r="L919" s="122">
        <v>0</v>
      </c>
      <c r="M919" s="122">
        <v>0</v>
      </c>
      <c r="N919" s="122">
        <v>0</v>
      </c>
      <c r="O919" s="122">
        <v>0</v>
      </c>
      <c r="P919" s="122">
        <v>0</v>
      </c>
      <c r="Q919" s="120">
        <f t="shared" si="211"/>
        <v>24829</v>
      </c>
      <c r="R919" s="138">
        <f t="shared" si="212"/>
        <v>0</v>
      </c>
      <c r="S919" s="120">
        <f t="shared" si="213"/>
        <v>24829</v>
      </c>
      <c r="T919" s="120">
        <f t="shared" si="214"/>
        <v>0</v>
      </c>
      <c r="U919" s="120">
        <f t="shared" si="215"/>
        <v>0</v>
      </c>
      <c r="V919" s="120">
        <f t="shared" si="216"/>
        <v>24829</v>
      </c>
      <c r="W919" s="120">
        <f t="shared" si="217"/>
        <v>0</v>
      </c>
      <c r="X919" s="120">
        <f t="shared" si="218"/>
        <v>0</v>
      </c>
    </row>
    <row r="920" spans="1:24" s="65" customFormat="1" ht="12.75" customHeight="1">
      <c r="A920" s="109" t="s">
        <v>1264</v>
      </c>
      <c r="B920" s="47" t="s">
        <v>528</v>
      </c>
      <c r="C920" s="122">
        <v>0</v>
      </c>
      <c r="D920" s="122">
        <v>0</v>
      </c>
      <c r="E920" s="122">
        <v>0</v>
      </c>
      <c r="F920" s="122">
        <v>0</v>
      </c>
      <c r="G920" s="122">
        <v>0</v>
      </c>
      <c r="H920" s="122">
        <v>0</v>
      </c>
      <c r="I920" s="122">
        <v>3422580</v>
      </c>
      <c r="J920" s="120">
        <f t="shared" si="210"/>
        <v>3422580</v>
      </c>
      <c r="K920" s="122">
        <v>0</v>
      </c>
      <c r="L920" s="122">
        <v>0</v>
      </c>
      <c r="M920" s="122">
        <v>0</v>
      </c>
      <c r="N920" s="122">
        <v>0</v>
      </c>
      <c r="O920" s="122">
        <v>0</v>
      </c>
      <c r="P920" s="122">
        <v>0</v>
      </c>
      <c r="Q920" s="120">
        <f t="shared" si="211"/>
        <v>3422580</v>
      </c>
      <c r="R920" s="138">
        <f t="shared" si="212"/>
        <v>0</v>
      </c>
      <c r="S920" s="120">
        <f t="shared" si="213"/>
        <v>3422580</v>
      </c>
      <c r="T920" s="120">
        <f t="shared" si="214"/>
        <v>0</v>
      </c>
      <c r="U920" s="120">
        <f t="shared" si="215"/>
        <v>0</v>
      </c>
      <c r="V920" s="120">
        <f t="shared" si="216"/>
        <v>3422580</v>
      </c>
      <c r="W920" s="120">
        <f t="shared" si="217"/>
        <v>0</v>
      </c>
      <c r="X920" s="120">
        <f t="shared" si="218"/>
        <v>0</v>
      </c>
    </row>
    <row r="921" spans="1:24" s="65" customFormat="1" ht="12.75" customHeight="1">
      <c r="A921" s="109" t="s">
        <v>718</v>
      </c>
      <c r="B921" s="47" t="s">
        <v>1795</v>
      </c>
      <c r="C921" s="122">
        <v>0</v>
      </c>
      <c r="D921" s="122">
        <v>0</v>
      </c>
      <c r="E921" s="122">
        <v>0</v>
      </c>
      <c r="F921" s="122">
        <v>0</v>
      </c>
      <c r="G921" s="122">
        <v>0</v>
      </c>
      <c r="H921" s="122">
        <v>0</v>
      </c>
      <c r="I921" s="122">
        <v>0</v>
      </c>
      <c r="J921" s="120">
        <f t="shared" si="210"/>
        <v>0</v>
      </c>
      <c r="K921" s="122">
        <v>0</v>
      </c>
      <c r="L921" s="122">
        <v>0</v>
      </c>
      <c r="M921" s="122">
        <v>0</v>
      </c>
      <c r="N921" s="122">
        <v>0</v>
      </c>
      <c r="O921" s="122">
        <v>66526.03</v>
      </c>
      <c r="P921" s="122">
        <v>0</v>
      </c>
      <c r="Q921" s="120">
        <f t="shared" si="211"/>
        <v>66526.03</v>
      </c>
      <c r="R921" s="138">
        <f t="shared" si="212"/>
        <v>0</v>
      </c>
      <c r="S921" s="120">
        <f t="shared" si="213"/>
        <v>66526.03</v>
      </c>
      <c r="T921" s="120">
        <f t="shared" si="214"/>
        <v>0</v>
      </c>
      <c r="U921" s="120">
        <f t="shared" si="215"/>
        <v>0</v>
      </c>
      <c r="V921" s="120">
        <f t="shared" si="216"/>
        <v>66526.03</v>
      </c>
      <c r="W921" s="120">
        <f t="shared" si="217"/>
        <v>66526.03</v>
      </c>
      <c r="X921" s="120">
        <f t="shared" si="218"/>
        <v>0</v>
      </c>
    </row>
    <row r="922" spans="1:24" s="65" customFormat="1" ht="12.75" customHeight="1">
      <c r="A922" s="109" t="s">
        <v>1265</v>
      </c>
      <c r="B922" s="47" t="s">
        <v>148</v>
      </c>
      <c r="C922" s="122">
        <v>0</v>
      </c>
      <c r="D922" s="122">
        <v>0</v>
      </c>
      <c r="E922" s="122">
        <v>0</v>
      </c>
      <c r="F922" s="122">
        <v>0</v>
      </c>
      <c r="G922" s="122">
        <v>0</v>
      </c>
      <c r="H922" s="122">
        <v>0</v>
      </c>
      <c r="I922" s="122">
        <v>0</v>
      </c>
      <c r="J922" s="120">
        <f t="shared" si="210"/>
        <v>0</v>
      </c>
      <c r="K922" s="122">
        <v>0</v>
      </c>
      <c r="L922" s="122">
        <v>0</v>
      </c>
      <c r="M922" s="122">
        <v>0</v>
      </c>
      <c r="N922" s="122">
        <v>0</v>
      </c>
      <c r="O922" s="122">
        <v>0</v>
      </c>
      <c r="P922" s="122">
        <v>116752</v>
      </c>
      <c r="Q922" s="120">
        <f t="shared" si="211"/>
        <v>116752</v>
      </c>
      <c r="R922" s="138">
        <f t="shared" si="212"/>
        <v>0</v>
      </c>
      <c r="S922" s="120">
        <f t="shared" si="213"/>
        <v>151472.04999999999</v>
      </c>
      <c r="T922" s="120">
        <f t="shared" si="214"/>
        <v>125619.23</v>
      </c>
      <c r="U922" s="120">
        <f t="shared" si="215"/>
        <v>160339.28</v>
      </c>
      <c r="V922" s="120">
        <f t="shared" si="216"/>
        <v>116752</v>
      </c>
      <c r="W922" s="120">
        <f t="shared" si="217"/>
        <v>116752</v>
      </c>
      <c r="X922" s="120">
        <f t="shared" si="218"/>
        <v>-34720.050000000003</v>
      </c>
    </row>
    <row r="923" spans="1:24" s="65" customFormat="1" ht="12.75" customHeight="1">
      <c r="A923" s="109" t="s">
        <v>719</v>
      </c>
      <c r="B923" s="47" t="s">
        <v>1796</v>
      </c>
      <c r="C923" s="122">
        <v>0</v>
      </c>
      <c r="D923" s="122">
        <v>0</v>
      </c>
      <c r="E923" s="122">
        <v>0</v>
      </c>
      <c r="F923" s="122">
        <v>0</v>
      </c>
      <c r="G923" s="122">
        <v>0</v>
      </c>
      <c r="H923" s="122">
        <v>0</v>
      </c>
      <c r="I923" s="122">
        <v>0</v>
      </c>
      <c r="J923" s="120">
        <f t="shared" si="210"/>
        <v>0</v>
      </c>
      <c r="K923" s="122">
        <v>0</v>
      </c>
      <c r="L923" s="122">
        <v>0</v>
      </c>
      <c r="M923" s="122">
        <v>0</v>
      </c>
      <c r="N923" s="122">
        <v>0</v>
      </c>
      <c r="O923" s="122">
        <v>0</v>
      </c>
      <c r="P923" s="122">
        <v>6653.6</v>
      </c>
      <c r="Q923" s="120">
        <f t="shared" si="211"/>
        <v>6653.6</v>
      </c>
      <c r="R923" s="138">
        <f t="shared" si="212"/>
        <v>0</v>
      </c>
      <c r="S923" s="120">
        <f t="shared" si="213"/>
        <v>664616.6</v>
      </c>
      <c r="T923" s="120">
        <f t="shared" si="214"/>
        <v>17849846.18</v>
      </c>
      <c r="U923" s="120">
        <f t="shared" si="215"/>
        <v>18507809.18</v>
      </c>
      <c r="V923" s="120">
        <f t="shared" si="216"/>
        <v>6653.6</v>
      </c>
      <c r="W923" s="120">
        <f t="shared" si="217"/>
        <v>6653.6</v>
      </c>
      <c r="X923" s="120">
        <f t="shared" si="218"/>
        <v>-657963</v>
      </c>
    </row>
    <row r="924" spans="1:24" s="65" customFormat="1" ht="12.75" customHeight="1">
      <c r="A924" s="109" t="s">
        <v>1266</v>
      </c>
      <c r="B924" s="47" t="s">
        <v>150</v>
      </c>
      <c r="C924" s="122">
        <v>0</v>
      </c>
      <c r="D924" s="122">
        <v>0</v>
      </c>
      <c r="E924" s="122">
        <v>0</v>
      </c>
      <c r="F924" s="122">
        <v>0</v>
      </c>
      <c r="G924" s="122">
        <v>0</v>
      </c>
      <c r="H924" s="122">
        <v>0</v>
      </c>
      <c r="I924" s="122">
        <v>0</v>
      </c>
      <c r="J924" s="120">
        <f t="shared" si="210"/>
        <v>0</v>
      </c>
      <c r="K924" s="122">
        <v>1788.56</v>
      </c>
      <c r="L924" s="122">
        <v>0</v>
      </c>
      <c r="M924" s="122">
        <v>0</v>
      </c>
      <c r="N924" s="122">
        <v>0</v>
      </c>
      <c r="O924" s="122">
        <v>0</v>
      </c>
      <c r="P924" s="122">
        <v>0</v>
      </c>
      <c r="Q924" s="120">
        <f t="shared" si="211"/>
        <v>1788.56</v>
      </c>
      <c r="R924" s="138">
        <f t="shared" si="212"/>
        <v>0</v>
      </c>
      <c r="S924" s="120">
        <f t="shared" si="213"/>
        <v>1788.56</v>
      </c>
      <c r="T924" s="120">
        <f t="shared" si="214"/>
        <v>0</v>
      </c>
      <c r="U924" s="120">
        <f t="shared" si="215"/>
        <v>0</v>
      </c>
      <c r="V924" s="120">
        <f t="shared" si="216"/>
        <v>1788.56</v>
      </c>
      <c r="W924" s="120">
        <f t="shared" si="217"/>
        <v>1788.56</v>
      </c>
      <c r="X924" s="120">
        <f t="shared" si="218"/>
        <v>0</v>
      </c>
    </row>
    <row r="925" spans="1:24" s="65" customFormat="1" ht="12.75" customHeight="1">
      <c r="A925" s="109" t="s">
        <v>2472</v>
      </c>
      <c r="B925" s="47" t="s">
        <v>2857</v>
      </c>
      <c r="C925" s="122">
        <v>0</v>
      </c>
      <c r="D925" s="122">
        <v>0</v>
      </c>
      <c r="E925" s="122">
        <v>0</v>
      </c>
      <c r="F925" s="122">
        <v>0</v>
      </c>
      <c r="G925" s="122">
        <v>0</v>
      </c>
      <c r="H925" s="122">
        <v>0</v>
      </c>
      <c r="I925" s="122">
        <v>0</v>
      </c>
      <c r="J925" s="120">
        <f t="shared" si="210"/>
        <v>0</v>
      </c>
      <c r="K925" s="122">
        <v>0</v>
      </c>
      <c r="L925" s="122">
        <v>0</v>
      </c>
      <c r="M925" s="122">
        <v>0</v>
      </c>
      <c r="N925" s="122">
        <v>0</v>
      </c>
      <c r="O925" s="122">
        <v>0</v>
      </c>
      <c r="P925" s="122">
        <v>4522716.2699999996</v>
      </c>
      <c r="Q925" s="120">
        <f t="shared" si="211"/>
        <v>4522716.2699999996</v>
      </c>
      <c r="R925" s="138">
        <f t="shared" si="212"/>
        <v>0</v>
      </c>
      <c r="S925" s="120">
        <f t="shared" si="213"/>
        <v>1487496.25</v>
      </c>
      <c r="T925" s="120">
        <f t="shared" si="214"/>
        <v>78579794.239999995</v>
      </c>
      <c r="U925" s="120">
        <f t="shared" si="215"/>
        <v>75544574.219999999</v>
      </c>
      <c r="V925" s="120">
        <f t="shared" si="216"/>
        <v>4522716.2699999996</v>
      </c>
      <c r="W925" s="120">
        <f t="shared" si="217"/>
        <v>4522716.2699999996</v>
      </c>
      <c r="X925" s="120">
        <f t="shared" si="218"/>
        <v>3035220.02</v>
      </c>
    </row>
    <row r="926" spans="1:24" s="65" customFormat="1" ht="12.75" customHeight="1">
      <c r="A926" s="109" t="s">
        <v>1267</v>
      </c>
      <c r="B926" s="47" t="s">
        <v>304</v>
      </c>
      <c r="C926" s="122">
        <v>0</v>
      </c>
      <c r="D926" s="122">
        <v>0</v>
      </c>
      <c r="E926" s="122">
        <v>0</v>
      </c>
      <c r="F926" s="122">
        <v>0</v>
      </c>
      <c r="G926" s="122">
        <v>0</v>
      </c>
      <c r="H926" s="122">
        <v>0</v>
      </c>
      <c r="I926" s="122">
        <v>0</v>
      </c>
      <c r="J926" s="120">
        <f t="shared" ref="J926:J991" si="219">SUM(C926:I926)</f>
        <v>0</v>
      </c>
      <c r="K926" s="122">
        <v>98604.709999999992</v>
      </c>
      <c r="L926" s="122">
        <v>12487.740000000002</v>
      </c>
      <c r="M926" s="122">
        <v>52203.83</v>
      </c>
      <c r="N926" s="122">
        <v>0</v>
      </c>
      <c r="O926" s="122">
        <v>0</v>
      </c>
      <c r="P926" s="122">
        <v>0</v>
      </c>
      <c r="Q926" s="120">
        <f t="shared" ref="Q926:Q991" si="220">SUM(J926:P926)</f>
        <v>163296.28</v>
      </c>
      <c r="R926" s="138">
        <f t="shared" ref="R926:R991" si="221">V926-Q926</f>
        <v>0</v>
      </c>
      <c r="S926" s="120">
        <f t="shared" ref="S926:S991" si="222">VLOOKUP(A926,pasbalact,3,FALSE)</f>
        <v>163296.28</v>
      </c>
      <c r="T926" s="120">
        <f t="shared" ref="T926:T991" si="223">VLOOKUP(A926,pasbalact,5,FALSE)</f>
        <v>0</v>
      </c>
      <c r="U926" s="120">
        <f t="shared" ref="U926:U991" si="224">VLOOKUP(A926,pasbalact,4,FALSE)</f>
        <v>0</v>
      </c>
      <c r="V926" s="120">
        <f t="shared" ref="V926:V991" si="225">VLOOKUP(A926,pasbalact,7,FALSE)</f>
        <v>163296.28</v>
      </c>
      <c r="W926" s="120">
        <f t="shared" ref="W926:W991" si="226">SUM(K926:P926)</f>
        <v>163296.28</v>
      </c>
      <c r="X926" s="120">
        <f t="shared" ref="X926:X991" si="227">VLOOKUP(A926,pasbalact,6,FALSE)</f>
        <v>0</v>
      </c>
    </row>
    <row r="927" spans="1:24" s="65" customFormat="1" ht="12.75" customHeight="1">
      <c r="A927" s="109" t="s">
        <v>3044</v>
      </c>
      <c r="B927" s="47" t="s">
        <v>3438</v>
      </c>
      <c r="C927" s="122">
        <v>0</v>
      </c>
      <c r="D927" s="122">
        <v>0</v>
      </c>
      <c r="E927" s="122">
        <v>0</v>
      </c>
      <c r="F927" s="122">
        <v>0</v>
      </c>
      <c r="G927" s="122">
        <v>0</v>
      </c>
      <c r="H927" s="122">
        <v>0</v>
      </c>
      <c r="I927" s="122">
        <v>0</v>
      </c>
      <c r="J927" s="120">
        <f t="shared" si="219"/>
        <v>0</v>
      </c>
      <c r="K927" s="122">
        <v>0</v>
      </c>
      <c r="L927" s="122">
        <v>0</v>
      </c>
      <c r="M927" s="122">
        <v>0</v>
      </c>
      <c r="N927" s="122">
        <v>0.01</v>
      </c>
      <c r="O927" s="122">
        <v>0</v>
      </c>
      <c r="P927" s="122">
        <v>0</v>
      </c>
      <c r="Q927" s="120">
        <f t="shared" si="220"/>
        <v>0.01</v>
      </c>
      <c r="R927" s="138">
        <f t="shared" si="221"/>
        <v>0</v>
      </c>
      <c r="S927" s="120">
        <f t="shared" si="222"/>
        <v>0.01</v>
      </c>
      <c r="T927" s="120">
        <f t="shared" si="223"/>
        <v>47721.7</v>
      </c>
      <c r="U927" s="120">
        <f t="shared" si="224"/>
        <v>47721.7</v>
      </c>
      <c r="V927" s="120">
        <f t="shared" si="225"/>
        <v>0.01</v>
      </c>
      <c r="W927" s="120">
        <f t="shared" si="226"/>
        <v>0.01</v>
      </c>
      <c r="X927" s="120">
        <f t="shared" si="227"/>
        <v>0</v>
      </c>
    </row>
    <row r="928" spans="1:24" s="65" customFormat="1" ht="12.75" customHeight="1">
      <c r="A928" s="109" t="s">
        <v>1268</v>
      </c>
      <c r="B928" s="47" t="s">
        <v>625</v>
      </c>
      <c r="C928" s="122">
        <v>0</v>
      </c>
      <c r="D928" s="122">
        <v>0</v>
      </c>
      <c r="E928" s="122">
        <v>0</v>
      </c>
      <c r="F928" s="122">
        <v>0</v>
      </c>
      <c r="G928" s="122">
        <v>0</v>
      </c>
      <c r="H928" s="122">
        <v>0</v>
      </c>
      <c r="I928" s="122">
        <v>0</v>
      </c>
      <c r="J928" s="120">
        <f t="shared" si="219"/>
        <v>0</v>
      </c>
      <c r="K928" s="122">
        <v>228120.95999999999</v>
      </c>
      <c r="L928" s="122">
        <v>0</v>
      </c>
      <c r="M928" s="122">
        <v>0</v>
      </c>
      <c r="N928" s="122">
        <v>0</v>
      </c>
      <c r="O928" s="122">
        <v>0</v>
      </c>
      <c r="P928" s="122">
        <v>0</v>
      </c>
      <c r="Q928" s="120">
        <f t="shared" si="220"/>
        <v>228120.95999999999</v>
      </c>
      <c r="R928" s="138">
        <f t="shared" si="221"/>
        <v>0</v>
      </c>
      <c r="S928" s="120">
        <f t="shared" si="222"/>
        <v>228120.95999999999</v>
      </c>
      <c r="T928" s="120">
        <f t="shared" si="223"/>
        <v>0</v>
      </c>
      <c r="U928" s="120">
        <f t="shared" si="224"/>
        <v>0</v>
      </c>
      <c r="V928" s="120">
        <f t="shared" si="225"/>
        <v>228120.95999999999</v>
      </c>
      <c r="W928" s="120">
        <f t="shared" si="226"/>
        <v>228120.95999999999</v>
      </c>
      <c r="X928" s="120">
        <f t="shared" si="227"/>
        <v>0</v>
      </c>
    </row>
    <row r="929" spans="1:24" s="65" customFormat="1" ht="12.75" customHeight="1">
      <c r="A929" s="109" t="s">
        <v>1269</v>
      </c>
      <c r="B929" s="47" t="s">
        <v>306</v>
      </c>
      <c r="C929" s="122">
        <v>0</v>
      </c>
      <c r="D929" s="122">
        <v>0</v>
      </c>
      <c r="E929" s="122">
        <v>0</v>
      </c>
      <c r="F929" s="122">
        <v>0</v>
      </c>
      <c r="G929" s="122">
        <v>0</v>
      </c>
      <c r="H929" s="122">
        <v>0</v>
      </c>
      <c r="I929" s="122">
        <v>0</v>
      </c>
      <c r="J929" s="120">
        <f t="shared" si="219"/>
        <v>0</v>
      </c>
      <c r="K929" s="122">
        <v>0</v>
      </c>
      <c r="L929" s="122">
        <v>0</v>
      </c>
      <c r="M929" s="122">
        <v>0</v>
      </c>
      <c r="N929" s="122">
        <v>0</v>
      </c>
      <c r="O929" s="122">
        <v>513768880.07999998</v>
      </c>
      <c r="P929" s="122">
        <v>333097663.09999996</v>
      </c>
      <c r="Q929" s="120">
        <f t="shared" si="220"/>
        <v>846866543.17999995</v>
      </c>
      <c r="R929" s="138">
        <f t="shared" si="221"/>
        <v>0</v>
      </c>
      <c r="S929" s="120">
        <f t="shared" si="222"/>
        <v>761377092.90999997</v>
      </c>
      <c r="T929" s="120">
        <f t="shared" si="223"/>
        <v>228468142.16999999</v>
      </c>
      <c r="U929" s="120">
        <f t="shared" si="224"/>
        <v>142978691.90000001</v>
      </c>
      <c r="V929" s="120">
        <f t="shared" si="225"/>
        <v>846866543.17999995</v>
      </c>
      <c r="W929" s="120">
        <f t="shared" si="226"/>
        <v>846866543.17999995</v>
      </c>
      <c r="X929" s="120">
        <f t="shared" si="227"/>
        <v>85489450.269999996</v>
      </c>
    </row>
    <row r="930" spans="1:24" s="65" customFormat="1" ht="12.75" customHeight="1">
      <c r="A930" s="109" t="s">
        <v>3195</v>
      </c>
      <c r="B930" s="47" t="s">
        <v>3439</v>
      </c>
      <c r="C930" s="122">
        <v>0</v>
      </c>
      <c r="D930" s="122">
        <v>0</v>
      </c>
      <c r="E930" s="122">
        <v>0</v>
      </c>
      <c r="F930" s="122">
        <v>0</v>
      </c>
      <c r="G930" s="122">
        <v>0</v>
      </c>
      <c r="H930" s="122">
        <v>0</v>
      </c>
      <c r="I930" s="122">
        <v>0</v>
      </c>
      <c r="J930" s="120">
        <f t="shared" si="219"/>
        <v>0</v>
      </c>
      <c r="K930" s="122">
        <v>0</v>
      </c>
      <c r="L930" s="122">
        <v>0</v>
      </c>
      <c r="M930" s="122">
        <v>0</v>
      </c>
      <c r="N930" s="122">
        <v>0</v>
      </c>
      <c r="O930" s="122">
        <v>0</v>
      </c>
      <c r="P930" s="122">
        <v>0</v>
      </c>
      <c r="Q930" s="120">
        <f t="shared" si="220"/>
        <v>0</v>
      </c>
      <c r="R930" s="138">
        <f t="shared" si="221"/>
        <v>0</v>
      </c>
      <c r="S930" s="120">
        <f t="shared" si="222"/>
        <v>99081.4</v>
      </c>
      <c r="T930" s="120">
        <f t="shared" si="223"/>
        <v>0</v>
      </c>
      <c r="U930" s="120">
        <f t="shared" si="224"/>
        <v>99081.4</v>
      </c>
      <c r="V930" s="120">
        <f t="shared" si="225"/>
        <v>0</v>
      </c>
      <c r="W930" s="120">
        <f t="shared" si="226"/>
        <v>0</v>
      </c>
      <c r="X930" s="120">
        <f t="shared" si="227"/>
        <v>-99081.4</v>
      </c>
    </row>
    <row r="931" spans="1:24" s="65" customFormat="1" ht="12.75" customHeight="1">
      <c r="A931" s="109" t="s">
        <v>5410</v>
      </c>
      <c r="B931" s="47" t="s">
        <v>5409</v>
      </c>
      <c r="C931" s="122">
        <v>0</v>
      </c>
      <c r="D931" s="122">
        <v>0</v>
      </c>
      <c r="E931" s="122">
        <v>0</v>
      </c>
      <c r="F931" s="122">
        <v>0</v>
      </c>
      <c r="G931" s="122">
        <v>0</v>
      </c>
      <c r="H931" s="122">
        <v>0</v>
      </c>
      <c r="I931" s="122">
        <v>0</v>
      </c>
      <c r="J931" s="120">
        <f t="shared" si="219"/>
        <v>0</v>
      </c>
      <c r="K931" s="122">
        <v>0</v>
      </c>
      <c r="L931" s="122">
        <v>0</v>
      </c>
      <c r="M931" s="122">
        <v>0</v>
      </c>
      <c r="N931" s="122">
        <v>0</v>
      </c>
      <c r="O931" s="122">
        <v>0</v>
      </c>
      <c r="P931" s="122">
        <v>29996063.800000001</v>
      </c>
      <c r="Q931" s="120">
        <f t="shared" si="220"/>
        <v>29996063.800000001</v>
      </c>
      <c r="R931" s="138">
        <f t="shared" si="221"/>
        <v>0</v>
      </c>
      <c r="S931" s="120">
        <f t="shared" si="222"/>
        <v>0</v>
      </c>
      <c r="T931" s="120">
        <f t="shared" si="223"/>
        <v>37495079.75</v>
      </c>
      <c r="U931" s="120">
        <f t="shared" si="224"/>
        <v>7499015.9500000002</v>
      </c>
      <c r="V931" s="120">
        <f t="shared" si="225"/>
        <v>29996063.800000001</v>
      </c>
      <c r="W931" s="120">
        <f t="shared" si="226"/>
        <v>29996063.800000001</v>
      </c>
      <c r="X931" s="120">
        <f t="shared" si="227"/>
        <v>29996063.800000001</v>
      </c>
    </row>
    <row r="932" spans="1:24" s="65" customFormat="1" ht="12.75" customHeight="1">
      <c r="A932" s="109" t="s">
        <v>3046</v>
      </c>
      <c r="B932" s="47" t="s">
        <v>3456</v>
      </c>
      <c r="C932" s="122">
        <v>0</v>
      </c>
      <c r="D932" s="122">
        <v>0</v>
      </c>
      <c r="E932" s="122">
        <v>0</v>
      </c>
      <c r="F932" s="122">
        <v>0</v>
      </c>
      <c r="G932" s="122">
        <v>0</v>
      </c>
      <c r="H932" s="122">
        <v>0</v>
      </c>
      <c r="I932" s="122">
        <v>0</v>
      </c>
      <c r="J932" s="120">
        <f t="shared" si="219"/>
        <v>0</v>
      </c>
      <c r="K932" s="122">
        <v>0</v>
      </c>
      <c r="L932" s="122">
        <v>0</v>
      </c>
      <c r="M932" s="122">
        <v>0</v>
      </c>
      <c r="N932" s="122">
        <v>249999.99</v>
      </c>
      <c r="O932" s="122">
        <v>0</v>
      </c>
      <c r="P932" s="122">
        <v>0</v>
      </c>
      <c r="Q932" s="120">
        <f t="shared" si="220"/>
        <v>249999.99</v>
      </c>
      <c r="R932" s="138">
        <f t="shared" si="221"/>
        <v>0</v>
      </c>
      <c r="S932" s="120">
        <f t="shared" si="222"/>
        <v>249999.99</v>
      </c>
      <c r="T932" s="120">
        <f t="shared" si="223"/>
        <v>0</v>
      </c>
      <c r="U932" s="120">
        <f t="shared" si="224"/>
        <v>0</v>
      </c>
      <c r="V932" s="120">
        <f t="shared" si="225"/>
        <v>249999.99</v>
      </c>
      <c r="W932" s="120">
        <f t="shared" si="226"/>
        <v>249999.99</v>
      </c>
      <c r="X932" s="120">
        <f t="shared" si="227"/>
        <v>0</v>
      </c>
    </row>
    <row r="933" spans="1:24" s="65" customFormat="1" ht="12.75" customHeight="1">
      <c r="A933" s="109" t="s">
        <v>720</v>
      </c>
      <c r="B933" s="47" t="s">
        <v>721</v>
      </c>
      <c r="C933" s="122">
        <v>0</v>
      </c>
      <c r="D933" s="122">
        <v>0</v>
      </c>
      <c r="E933" s="122">
        <v>0</v>
      </c>
      <c r="F933" s="122">
        <v>0</v>
      </c>
      <c r="G933" s="122">
        <v>0</v>
      </c>
      <c r="H933" s="122">
        <v>0</v>
      </c>
      <c r="I933" s="122">
        <v>0</v>
      </c>
      <c r="J933" s="120">
        <f t="shared" si="219"/>
        <v>0</v>
      </c>
      <c r="K933" s="122">
        <v>0</v>
      </c>
      <c r="L933" s="122">
        <v>0</v>
      </c>
      <c r="M933" s="122">
        <v>0</v>
      </c>
      <c r="N933" s="122">
        <v>0</v>
      </c>
      <c r="O933" s="122">
        <v>182.18</v>
      </c>
      <c r="P933" s="122">
        <v>0</v>
      </c>
      <c r="Q933" s="120">
        <f t="shared" si="220"/>
        <v>182.18</v>
      </c>
      <c r="R933" s="138">
        <f t="shared" si="221"/>
        <v>0</v>
      </c>
      <c r="S933" s="120">
        <f t="shared" si="222"/>
        <v>182.18</v>
      </c>
      <c r="T933" s="120">
        <f t="shared" si="223"/>
        <v>1526.76</v>
      </c>
      <c r="U933" s="120">
        <f t="shared" si="224"/>
        <v>1526.76</v>
      </c>
      <c r="V933" s="120">
        <f t="shared" si="225"/>
        <v>182.18</v>
      </c>
      <c r="W933" s="120">
        <f t="shared" si="226"/>
        <v>182.18</v>
      </c>
      <c r="X933" s="120">
        <f t="shared" si="227"/>
        <v>0</v>
      </c>
    </row>
    <row r="934" spans="1:24" s="65" customFormat="1" ht="12.75" customHeight="1">
      <c r="A934" s="109" t="s">
        <v>3048</v>
      </c>
      <c r="B934" s="47" t="s">
        <v>3049</v>
      </c>
      <c r="C934" s="122">
        <v>0</v>
      </c>
      <c r="D934" s="122">
        <v>0</v>
      </c>
      <c r="E934" s="122">
        <v>0</v>
      </c>
      <c r="F934" s="122">
        <v>0</v>
      </c>
      <c r="G934" s="122">
        <v>0</v>
      </c>
      <c r="H934" s="122">
        <v>0</v>
      </c>
      <c r="I934" s="122">
        <v>0</v>
      </c>
      <c r="J934" s="120">
        <f t="shared" si="219"/>
        <v>0</v>
      </c>
      <c r="K934" s="122">
        <v>0</v>
      </c>
      <c r="L934" s="122">
        <v>0</v>
      </c>
      <c r="M934" s="122">
        <v>0</v>
      </c>
      <c r="N934" s="122">
        <v>0</v>
      </c>
      <c r="O934" s="122">
        <v>0</v>
      </c>
      <c r="P934" s="122">
        <v>0</v>
      </c>
      <c r="Q934" s="120">
        <f t="shared" si="220"/>
        <v>0</v>
      </c>
      <c r="R934" s="138">
        <f t="shared" si="221"/>
        <v>0</v>
      </c>
      <c r="S934" s="120">
        <f t="shared" si="222"/>
        <v>0</v>
      </c>
      <c r="T934" s="120">
        <f t="shared" si="223"/>
        <v>33280.080000000002</v>
      </c>
      <c r="U934" s="120">
        <f t="shared" si="224"/>
        <v>33280.080000000002</v>
      </c>
      <c r="V934" s="120">
        <f t="shared" si="225"/>
        <v>0</v>
      </c>
      <c r="W934" s="120">
        <f t="shared" si="226"/>
        <v>0</v>
      </c>
      <c r="X934" s="120">
        <f t="shared" si="227"/>
        <v>0</v>
      </c>
    </row>
    <row r="935" spans="1:24" s="65" customFormat="1" ht="12.75" customHeight="1">
      <c r="A935" s="109" t="s">
        <v>3050</v>
      </c>
      <c r="B935" s="47" t="s">
        <v>3051</v>
      </c>
      <c r="C935" s="122">
        <v>0</v>
      </c>
      <c r="D935" s="122">
        <v>0</v>
      </c>
      <c r="E935" s="122">
        <v>0</v>
      </c>
      <c r="F935" s="122">
        <v>0</v>
      </c>
      <c r="G935" s="122">
        <v>0</v>
      </c>
      <c r="H935" s="122">
        <v>0</v>
      </c>
      <c r="I935" s="122">
        <v>0</v>
      </c>
      <c r="J935" s="120">
        <f t="shared" si="219"/>
        <v>0</v>
      </c>
      <c r="K935" s="122">
        <v>0</v>
      </c>
      <c r="L935" s="122">
        <v>0</v>
      </c>
      <c r="M935" s="122">
        <v>0</v>
      </c>
      <c r="N935" s="122">
        <v>0</v>
      </c>
      <c r="O935" s="122">
        <v>0</v>
      </c>
      <c r="P935" s="122">
        <v>0</v>
      </c>
      <c r="Q935" s="120">
        <f t="shared" si="220"/>
        <v>0</v>
      </c>
      <c r="R935" s="138">
        <f t="shared" si="221"/>
        <v>0</v>
      </c>
      <c r="S935" s="120">
        <f t="shared" si="222"/>
        <v>2392570.9700000002</v>
      </c>
      <c r="T935" s="120">
        <f t="shared" si="223"/>
        <v>0</v>
      </c>
      <c r="U935" s="120">
        <f t="shared" si="224"/>
        <v>2392570.9700000002</v>
      </c>
      <c r="V935" s="120">
        <f t="shared" si="225"/>
        <v>0</v>
      </c>
      <c r="W935" s="120">
        <f t="shared" si="226"/>
        <v>0</v>
      </c>
      <c r="X935" s="120">
        <f t="shared" si="227"/>
        <v>-2392570.9700000002</v>
      </c>
    </row>
    <row r="936" spans="1:24" s="65" customFormat="1" ht="12.75" customHeight="1">
      <c r="A936" s="109" t="s">
        <v>3194</v>
      </c>
      <c r="B936" s="47" t="s">
        <v>3193</v>
      </c>
      <c r="C936" s="122">
        <v>0</v>
      </c>
      <c r="D936" s="122">
        <v>0</v>
      </c>
      <c r="E936" s="122">
        <v>0</v>
      </c>
      <c r="F936" s="122">
        <v>0</v>
      </c>
      <c r="G936" s="122">
        <v>0</v>
      </c>
      <c r="H936" s="122">
        <v>0</v>
      </c>
      <c r="I936" s="122">
        <v>0</v>
      </c>
      <c r="J936" s="120">
        <f t="shared" si="219"/>
        <v>0</v>
      </c>
      <c r="K936" s="122">
        <v>0</v>
      </c>
      <c r="L936" s="122">
        <v>0</v>
      </c>
      <c r="M936" s="122">
        <v>0</v>
      </c>
      <c r="N936" s="122">
        <v>0</v>
      </c>
      <c r="O936" s="122">
        <v>0</v>
      </c>
      <c r="P936" s="122">
        <v>1769000</v>
      </c>
      <c r="Q936" s="120">
        <f t="shared" si="220"/>
        <v>1769000</v>
      </c>
      <c r="R936" s="138">
        <f t="shared" si="221"/>
        <v>0</v>
      </c>
      <c r="S936" s="120">
        <f t="shared" si="222"/>
        <v>3561200</v>
      </c>
      <c r="T936" s="120">
        <f t="shared" si="223"/>
        <v>4033320</v>
      </c>
      <c r="U936" s="120">
        <f t="shared" si="224"/>
        <v>5825520</v>
      </c>
      <c r="V936" s="120">
        <f t="shared" si="225"/>
        <v>1769000</v>
      </c>
      <c r="W936" s="120">
        <f t="shared" si="226"/>
        <v>1769000</v>
      </c>
      <c r="X936" s="120">
        <f t="shared" si="227"/>
        <v>-1792200</v>
      </c>
    </row>
    <row r="937" spans="1:24" s="65" customFormat="1" ht="12.75" customHeight="1">
      <c r="A937" s="109" t="s">
        <v>3052</v>
      </c>
      <c r="B937" s="47" t="s">
        <v>3053</v>
      </c>
      <c r="C937" s="122">
        <v>0</v>
      </c>
      <c r="D937" s="122">
        <v>0</v>
      </c>
      <c r="E937" s="122">
        <v>0</v>
      </c>
      <c r="F937" s="122">
        <v>0</v>
      </c>
      <c r="G937" s="122">
        <v>0</v>
      </c>
      <c r="H937" s="122">
        <v>0</v>
      </c>
      <c r="I937" s="122">
        <v>0</v>
      </c>
      <c r="J937" s="120">
        <f t="shared" si="219"/>
        <v>0</v>
      </c>
      <c r="K937" s="122">
        <v>0</v>
      </c>
      <c r="L937" s="122">
        <v>0</v>
      </c>
      <c r="M937" s="122">
        <v>0</v>
      </c>
      <c r="N937" s="122">
        <v>0</v>
      </c>
      <c r="O937" s="122">
        <v>44022</v>
      </c>
      <c r="P937" s="122">
        <v>165222.34</v>
      </c>
      <c r="Q937" s="120">
        <f t="shared" si="220"/>
        <v>209244.34</v>
      </c>
      <c r="R937" s="138">
        <f t="shared" si="221"/>
        <v>0</v>
      </c>
      <c r="S937" s="120">
        <f t="shared" si="222"/>
        <v>273097.87</v>
      </c>
      <c r="T937" s="120">
        <f t="shared" si="223"/>
        <v>195382.34</v>
      </c>
      <c r="U937" s="120">
        <f t="shared" si="224"/>
        <v>259235.87</v>
      </c>
      <c r="V937" s="120">
        <f t="shared" si="225"/>
        <v>209244.34</v>
      </c>
      <c r="W937" s="120">
        <f t="shared" si="226"/>
        <v>209244.34</v>
      </c>
      <c r="X937" s="120">
        <f t="shared" si="227"/>
        <v>-63853.53</v>
      </c>
    </row>
    <row r="938" spans="1:24" s="65" customFormat="1" ht="12.75" customHeight="1">
      <c r="A938" s="109" t="s">
        <v>4223</v>
      </c>
      <c r="B938" s="47" t="s">
        <v>4270</v>
      </c>
      <c r="C938" s="122">
        <v>0</v>
      </c>
      <c r="D938" s="122">
        <v>0</v>
      </c>
      <c r="E938" s="122">
        <v>0</v>
      </c>
      <c r="F938" s="122">
        <v>0</v>
      </c>
      <c r="G938" s="122">
        <v>0</v>
      </c>
      <c r="H938" s="122">
        <v>0</v>
      </c>
      <c r="I938" s="122">
        <v>0</v>
      </c>
      <c r="J938" s="120">
        <f t="shared" si="219"/>
        <v>0</v>
      </c>
      <c r="K938" s="122">
        <v>0</v>
      </c>
      <c r="L938" s="122">
        <v>0</v>
      </c>
      <c r="M938" s="122">
        <v>0</v>
      </c>
      <c r="N938" s="122">
        <v>0</v>
      </c>
      <c r="O938" s="122">
        <v>232800</v>
      </c>
      <c r="P938" s="122">
        <v>0</v>
      </c>
      <c r="Q938" s="120">
        <f t="shared" si="220"/>
        <v>232800</v>
      </c>
      <c r="R938" s="138">
        <f t="shared" si="221"/>
        <v>0</v>
      </c>
      <c r="S938" s="120">
        <f t="shared" si="222"/>
        <v>382800</v>
      </c>
      <c r="T938" s="120">
        <f t="shared" si="223"/>
        <v>0</v>
      </c>
      <c r="U938" s="120">
        <f t="shared" si="224"/>
        <v>150000</v>
      </c>
      <c r="V938" s="120">
        <f t="shared" si="225"/>
        <v>232800</v>
      </c>
      <c r="W938" s="120">
        <f t="shared" si="226"/>
        <v>232800</v>
      </c>
      <c r="X938" s="120">
        <f t="shared" si="227"/>
        <v>-150000</v>
      </c>
    </row>
    <row r="939" spans="1:24" s="65" customFormat="1" ht="12.75" customHeight="1">
      <c r="A939" s="109" t="s">
        <v>4484</v>
      </c>
      <c r="B939" s="47" t="s">
        <v>4485</v>
      </c>
      <c r="C939" s="122">
        <v>0</v>
      </c>
      <c r="D939" s="122">
        <v>0</v>
      </c>
      <c r="E939" s="122">
        <v>0</v>
      </c>
      <c r="F939" s="122">
        <v>0</v>
      </c>
      <c r="G939" s="122">
        <v>0</v>
      </c>
      <c r="H939" s="122">
        <v>0</v>
      </c>
      <c r="I939" s="122">
        <v>0</v>
      </c>
      <c r="J939" s="120">
        <f t="shared" si="219"/>
        <v>0</v>
      </c>
      <c r="K939" s="122">
        <v>0</v>
      </c>
      <c r="L939" s="122">
        <v>0</v>
      </c>
      <c r="M939" s="122">
        <v>0</v>
      </c>
      <c r="N939" s="122">
        <v>0</v>
      </c>
      <c r="O939" s="122">
        <v>43848</v>
      </c>
      <c r="P939" s="122">
        <v>0</v>
      </c>
      <c r="Q939" s="120">
        <f t="shared" si="220"/>
        <v>43848</v>
      </c>
      <c r="R939" s="138">
        <f t="shared" si="221"/>
        <v>0</v>
      </c>
      <c r="S939" s="120">
        <f t="shared" si="222"/>
        <v>69368</v>
      </c>
      <c r="T939" s="120">
        <f t="shared" si="223"/>
        <v>99760</v>
      </c>
      <c r="U939" s="120">
        <f t="shared" si="224"/>
        <v>125280</v>
      </c>
      <c r="V939" s="120">
        <f t="shared" si="225"/>
        <v>43848</v>
      </c>
      <c r="W939" s="120">
        <f t="shared" si="226"/>
        <v>43848</v>
      </c>
      <c r="X939" s="120">
        <f t="shared" si="227"/>
        <v>-25520</v>
      </c>
    </row>
    <row r="940" spans="1:24" s="65" customFormat="1" ht="12.75" customHeight="1">
      <c r="A940" s="109" t="s">
        <v>4656</v>
      </c>
      <c r="B940" s="47" t="s">
        <v>4657</v>
      </c>
      <c r="C940" s="122">
        <v>0</v>
      </c>
      <c r="D940" s="122">
        <v>0</v>
      </c>
      <c r="E940" s="122">
        <v>0</v>
      </c>
      <c r="F940" s="122">
        <v>0</v>
      </c>
      <c r="G940" s="122">
        <v>0</v>
      </c>
      <c r="H940" s="122">
        <v>0</v>
      </c>
      <c r="I940" s="122">
        <v>0</v>
      </c>
      <c r="J940" s="120">
        <f t="shared" si="219"/>
        <v>0</v>
      </c>
      <c r="K940" s="122">
        <v>0</v>
      </c>
      <c r="L940" s="122">
        <v>0</v>
      </c>
      <c r="M940" s="122">
        <v>0</v>
      </c>
      <c r="N940" s="122">
        <v>0</v>
      </c>
      <c r="O940" s="122">
        <v>478500</v>
      </c>
      <c r="P940" s="122">
        <v>0</v>
      </c>
      <c r="Q940" s="120">
        <f t="shared" si="220"/>
        <v>478500</v>
      </c>
      <c r="R940" s="138">
        <f t="shared" si="221"/>
        <v>0</v>
      </c>
      <c r="S940" s="120">
        <f t="shared" si="222"/>
        <v>478500</v>
      </c>
      <c r="T940" s="120">
        <f t="shared" si="223"/>
        <v>0</v>
      </c>
      <c r="U940" s="120">
        <f t="shared" si="224"/>
        <v>0</v>
      </c>
      <c r="V940" s="120">
        <f t="shared" si="225"/>
        <v>478500</v>
      </c>
      <c r="W940" s="120">
        <f t="shared" si="226"/>
        <v>478500</v>
      </c>
      <c r="X940" s="120">
        <f t="shared" si="227"/>
        <v>0</v>
      </c>
    </row>
    <row r="941" spans="1:24" s="65" customFormat="1" ht="12.75" customHeight="1">
      <c r="A941" s="109" t="s">
        <v>4658</v>
      </c>
      <c r="B941" s="47" t="s">
        <v>4659</v>
      </c>
      <c r="C941" s="122">
        <v>0</v>
      </c>
      <c r="D941" s="122">
        <v>0</v>
      </c>
      <c r="E941" s="122">
        <v>0</v>
      </c>
      <c r="F941" s="122">
        <v>0</v>
      </c>
      <c r="G941" s="122">
        <v>0</v>
      </c>
      <c r="H941" s="122">
        <v>0</v>
      </c>
      <c r="I941" s="122">
        <v>0</v>
      </c>
      <c r="J941" s="120">
        <f t="shared" si="219"/>
        <v>0</v>
      </c>
      <c r="K941" s="122">
        <v>0</v>
      </c>
      <c r="L941" s="122">
        <v>0</v>
      </c>
      <c r="M941" s="122">
        <v>0</v>
      </c>
      <c r="N941" s="122">
        <v>0</v>
      </c>
      <c r="O941" s="122">
        <v>0</v>
      </c>
      <c r="P941" s="122">
        <v>0</v>
      </c>
      <c r="Q941" s="120">
        <f t="shared" si="220"/>
        <v>0</v>
      </c>
      <c r="R941" s="138">
        <f t="shared" si="221"/>
        <v>0</v>
      </c>
      <c r="S941" s="120">
        <f t="shared" si="222"/>
        <v>4124942.6</v>
      </c>
      <c r="T941" s="120">
        <f t="shared" si="223"/>
        <v>0</v>
      </c>
      <c r="U941" s="120">
        <f t="shared" si="224"/>
        <v>4124942.6</v>
      </c>
      <c r="V941" s="120">
        <f t="shared" si="225"/>
        <v>0</v>
      </c>
      <c r="W941" s="120">
        <f t="shared" si="226"/>
        <v>0</v>
      </c>
      <c r="X941" s="120">
        <f t="shared" si="227"/>
        <v>-4124942.6</v>
      </c>
    </row>
    <row r="942" spans="1:24" s="65" customFormat="1" ht="12.75" customHeight="1">
      <c r="A942" s="109" t="s">
        <v>4893</v>
      </c>
      <c r="B942" s="47" t="s">
        <v>4941</v>
      </c>
      <c r="C942" s="122">
        <v>0</v>
      </c>
      <c r="D942" s="122">
        <v>0</v>
      </c>
      <c r="E942" s="122">
        <v>0</v>
      </c>
      <c r="F942" s="122">
        <v>0</v>
      </c>
      <c r="G942" s="122">
        <v>0</v>
      </c>
      <c r="H942" s="122">
        <v>0</v>
      </c>
      <c r="I942" s="122">
        <v>0</v>
      </c>
      <c r="J942" s="120">
        <f t="shared" si="219"/>
        <v>0</v>
      </c>
      <c r="K942" s="122">
        <v>0</v>
      </c>
      <c r="L942" s="122">
        <v>0</v>
      </c>
      <c r="M942" s="122">
        <v>0</v>
      </c>
      <c r="N942" s="122">
        <v>0</v>
      </c>
      <c r="O942" s="122">
        <v>0</v>
      </c>
      <c r="P942" s="122">
        <v>0</v>
      </c>
      <c r="Q942" s="120">
        <f t="shared" si="220"/>
        <v>0</v>
      </c>
      <c r="R942" s="138">
        <f t="shared" si="221"/>
        <v>0</v>
      </c>
      <c r="S942" s="120">
        <f t="shared" si="222"/>
        <v>0</v>
      </c>
      <c r="T942" s="120">
        <f t="shared" si="223"/>
        <v>97440</v>
      </c>
      <c r="U942" s="120">
        <f t="shared" si="224"/>
        <v>97440</v>
      </c>
      <c r="V942" s="120">
        <f t="shared" si="225"/>
        <v>0</v>
      </c>
      <c r="W942" s="120">
        <f t="shared" si="226"/>
        <v>0</v>
      </c>
      <c r="X942" s="120">
        <f t="shared" si="227"/>
        <v>0</v>
      </c>
    </row>
    <row r="943" spans="1:24" s="65" customFormat="1" ht="12.75" customHeight="1">
      <c r="A943" s="109" t="s">
        <v>4968</v>
      </c>
      <c r="B943" s="47" t="s">
        <v>4967</v>
      </c>
      <c r="C943" s="122">
        <v>0</v>
      </c>
      <c r="D943" s="122">
        <v>0</v>
      </c>
      <c r="E943" s="122">
        <v>0</v>
      </c>
      <c r="F943" s="122">
        <v>0</v>
      </c>
      <c r="G943" s="122">
        <v>0</v>
      </c>
      <c r="H943" s="122">
        <v>0</v>
      </c>
      <c r="I943" s="122">
        <v>0</v>
      </c>
      <c r="J943" s="120">
        <f t="shared" si="219"/>
        <v>0</v>
      </c>
      <c r="K943" s="122">
        <v>0</v>
      </c>
      <c r="L943" s="122">
        <v>0</v>
      </c>
      <c r="M943" s="122">
        <v>0</v>
      </c>
      <c r="N943" s="122">
        <v>0</v>
      </c>
      <c r="O943" s="122">
        <v>0</v>
      </c>
      <c r="P943" s="122">
        <v>0</v>
      </c>
      <c r="Q943" s="120">
        <f t="shared" si="220"/>
        <v>0</v>
      </c>
      <c r="R943" s="138">
        <f t="shared" si="221"/>
        <v>0</v>
      </c>
      <c r="S943" s="120">
        <f t="shared" si="222"/>
        <v>0</v>
      </c>
      <c r="T943" s="120">
        <f t="shared" si="223"/>
        <v>11024</v>
      </c>
      <c r="U943" s="120">
        <f t="shared" si="224"/>
        <v>11024</v>
      </c>
      <c r="V943" s="120">
        <f t="shared" si="225"/>
        <v>0</v>
      </c>
      <c r="W943" s="120">
        <f t="shared" si="226"/>
        <v>0</v>
      </c>
      <c r="X943" s="120">
        <f t="shared" si="227"/>
        <v>0</v>
      </c>
    </row>
    <row r="944" spans="1:24" s="65" customFormat="1" ht="12.75" customHeight="1">
      <c r="A944" s="109" t="s">
        <v>5254</v>
      </c>
      <c r="B944" s="47" t="s">
        <v>5255</v>
      </c>
      <c r="C944" s="122">
        <v>0</v>
      </c>
      <c r="D944" s="122">
        <v>0</v>
      </c>
      <c r="E944" s="122">
        <v>0</v>
      </c>
      <c r="F944" s="122">
        <v>0</v>
      </c>
      <c r="G944" s="122">
        <v>0</v>
      </c>
      <c r="H944" s="122">
        <v>0</v>
      </c>
      <c r="I944" s="122">
        <v>0</v>
      </c>
      <c r="J944" s="120">
        <f t="shared" si="219"/>
        <v>0</v>
      </c>
      <c r="K944" s="122">
        <v>0</v>
      </c>
      <c r="L944" s="122">
        <v>0</v>
      </c>
      <c r="M944" s="122">
        <v>0</v>
      </c>
      <c r="N944" s="122">
        <v>0</v>
      </c>
      <c r="O944" s="122">
        <v>0</v>
      </c>
      <c r="P944" s="122">
        <v>0</v>
      </c>
      <c r="Q944" s="120">
        <f t="shared" si="220"/>
        <v>0</v>
      </c>
      <c r="R944" s="138">
        <f t="shared" si="221"/>
        <v>0</v>
      </c>
      <c r="S944" s="120">
        <f t="shared" si="222"/>
        <v>0</v>
      </c>
      <c r="T944" s="120">
        <f t="shared" si="223"/>
        <v>1546666.66</v>
      </c>
      <c r="U944" s="120">
        <f t="shared" si="224"/>
        <v>1546666.66</v>
      </c>
      <c r="V944" s="120">
        <f t="shared" si="225"/>
        <v>0</v>
      </c>
      <c r="W944" s="120">
        <f t="shared" si="226"/>
        <v>0</v>
      </c>
      <c r="X944" s="120">
        <f t="shared" si="227"/>
        <v>0</v>
      </c>
    </row>
    <row r="945" spans="1:24" s="65" customFormat="1" ht="12.75" customHeight="1">
      <c r="A945" s="109" t="s">
        <v>6245</v>
      </c>
      <c r="B945" s="47" t="s">
        <v>6246</v>
      </c>
      <c r="C945" s="122">
        <v>0</v>
      </c>
      <c r="D945" s="122">
        <v>0</v>
      </c>
      <c r="E945" s="122">
        <v>0</v>
      </c>
      <c r="F945" s="122">
        <v>0</v>
      </c>
      <c r="G945" s="122">
        <v>0</v>
      </c>
      <c r="H945" s="122">
        <v>0</v>
      </c>
      <c r="I945" s="122">
        <v>0</v>
      </c>
      <c r="J945" s="120">
        <f t="shared" si="219"/>
        <v>0</v>
      </c>
      <c r="K945" s="122">
        <v>0</v>
      </c>
      <c r="L945" s="122">
        <v>0</v>
      </c>
      <c r="M945" s="122">
        <v>0</v>
      </c>
      <c r="N945" s="122">
        <v>0</v>
      </c>
      <c r="O945" s="122">
        <v>0</v>
      </c>
      <c r="P945" s="122">
        <v>0</v>
      </c>
      <c r="Q945" s="120">
        <f t="shared" si="220"/>
        <v>0</v>
      </c>
      <c r="R945" s="138">
        <f t="shared" si="221"/>
        <v>0</v>
      </c>
      <c r="S945" s="120">
        <f t="shared" si="222"/>
        <v>0</v>
      </c>
      <c r="T945" s="120">
        <f t="shared" si="223"/>
        <v>40600</v>
      </c>
      <c r="U945" s="120">
        <f t="shared" si="224"/>
        <v>40600</v>
      </c>
      <c r="V945" s="120">
        <f t="shared" si="225"/>
        <v>0</v>
      </c>
      <c r="W945" s="120">
        <f t="shared" si="226"/>
        <v>0</v>
      </c>
      <c r="X945" s="120">
        <f t="shared" si="227"/>
        <v>0</v>
      </c>
    </row>
    <row r="946" spans="1:24" s="65" customFormat="1" ht="12.75" customHeight="1">
      <c r="A946" s="109" t="s">
        <v>5256</v>
      </c>
      <c r="B946" s="47" t="s">
        <v>5257</v>
      </c>
      <c r="C946" s="122">
        <v>0</v>
      </c>
      <c r="D946" s="122">
        <v>0</v>
      </c>
      <c r="E946" s="122">
        <v>0</v>
      </c>
      <c r="F946" s="122">
        <v>0</v>
      </c>
      <c r="G946" s="122">
        <v>0</v>
      </c>
      <c r="H946" s="122">
        <v>0</v>
      </c>
      <c r="I946" s="122">
        <v>0</v>
      </c>
      <c r="J946" s="120">
        <f t="shared" si="219"/>
        <v>0</v>
      </c>
      <c r="K946" s="122">
        <v>0</v>
      </c>
      <c r="L946" s="122">
        <v>0</v>
      </c>
      <c r="M946" s="122">
        <v>0</v>
      </c>
      <c r="N946" s="122">
        <v>0</v>
      </c>
      <c r="O946" s="122">
        <v>0</v>
      </c>
      <c r="P946" s="122">
        <v>2629720</v>
      </c>
      <c r="Q946" s="120">
        <f t="shared" si="220"/>
        <v>2629720</v>
      </c>
      <c r="R946" s="138">
        <f t="shared" si="221"/>
        <v>0</v>
      </c>
      <c r="S946" s="120">
        <f t="shared" si="222"/>
        <v>0</v>
      </c>
      <c r="T946" s="120">
        <f t="shared" si="223"/>
        <v>2629720</v>
      </c>
      <c r="U946" s="120">
        <f t="shared" si="224"/>
        <v>0</v>
      </c>
      <c r="V946" s="120">
        <f t="shared" si="225"/>
        <v>2629720</v>
      </c>
      <c r="W946" s="120">
        <f t="shared" si="226"/>
        <v>2629720</v>
      </c>
      <c r="X946" s="120">
        <f t="shared" si="227"/>
        <v>2629720</v>
      </c>
    </row>
    <row r="947" spans="1:24" s="65" customFormat="1" ht="12.75" customHeight="1">
      <c r="A947" s="109" t="s">
        <v>6247</v>
      </c>
      <c r="B947" s="47" t="s">
        <v>6248</v>
      </c>
      <c r="C947" s="122">
        <v>0</v>
      </c>
      <c r="D947" s="122">
        <v>0</v>
      </c>
      <c r="E947" s="122">
        <v>0</v>
      </c>
      <c r="F947" s="122">
        <v>0</v>
      </c>
      <c r="G947" s="122">
        <v>0</v>
      </c>
      <c r="H947" s="122">
        <v>0</v>
      </c>
      <c r="I947" s="122">
        <v>0</v>
      </c>
      <c r="J947" s="120">
        <f t="shared" si="219"/>
        <v>0</v>
      </c>
      <c r="K947" s="122">
        <v>0</v>
      </c>
      <c r="L947" s="122">
        <v>0</v>
      </c>
      <c r="M947" s="122">
        <v>0</v>
      </c>
      <c r="N947" s="122">
        <v>0</v>
      </c>
      <c r="O947" s="122">
        <v>0</v>
      </c>
      <c r="P947" s="122">
        <v>133158.72</v>
      </c>
      <c r="Q947" s="120">
        <f t="shared" si="220"/>
        <v>133158.72</v>
      </c>
      <c r="R947" s="138">
        <f t="shared" si="221"/>
        <v>0</v>
      </c>
      <c r="S947" s="120">
        <f t="shared" si="222"/>
        <v>0</v>
      </c>
      <c r="T947" s="120">
        <f t="shared" si="223"/>
        <v>354459</v>
      </c>
      <c r="U947" s="120">
        <f t="shared" si="224"/>
        <v>221300.28</v>
      </c>
      <c r="V947" s="120">
        <f t="shared" si="225"/>
        <v>133158.72</v>
      </c>
      <c r="W947" s="120">
        <f t="shared" si="226"/>
        <v>133158.72</v>
      </c>
      <c r="X947" s="120">
        <f t="shared" si="227"/>
        <v>133158.72</v>
      </c>
    </row>
    <row r="948" spans="1:24" s="65" customFormat="1" ht="12.75" customHeight="1">
      <c r="A948" s="109" t="s">
        <v>5252</v>
      </c>
      <c r="B948" s="47" t="s">
        <v>5365</v>
      </c>
      <c r="C948" s="122">
        <v>0</v>
      </c>
      <c r="D948" s="122">
        <v>0</v>
      </c>
      <c r="E948" s="122">
        <v>0</v>
      </c>
      <c r="F948" s="122">
        <v>0</v>
      </c>
      <c r="G948" s="122">
        <v>0</v>
      </c>
      <c r="H948" s="122">
        <v>0</v>
      </c>
      <c r="I948" s="122">
        <v>0</v>
      </c>
      <c r="J948" s="120">
        <f t="shared" si="219"/>
        <v>0</v>
      </c>
      <c r="K948" s="122">
        <v>0</v>
      </c>
      <c r="L948" s="122">
        <v>0</v>
      </c>
      <c r="M948" s="122">
        <v>0</v>
      </c>
      <c r="N948" s="122">
        <v>0</v>
      </c>
      <c r="O948" s="122">
        <v>0</v>
      </c>
      <c r="P948" s="122">
        <v>1600024.01</v>
      </c>
      <c r="Q948" s="120">
        <f t="shared" si="220"/>
        <v>1600024.01</v>
      </c>
      <c r="R948" s="138">
        <f t="shared" si="221"/>
        <v>0</v>
      </c>
      <c r="S948" s="120">
        <f t="shared" si="222"/>
        <v>0</v>
      </c>
      <c r="T948" s="120">
        <f t="shared" si="223"/>
        <v>3098216.94</v>
      </c>
      <c r="U948" s="120">
        <f t="shared" si="224"/>
        <v>1498192.93</v>
      </c>
      <c r="V948" s="120">
        <f t="shared" si="225"/>
        <v>1600024.01</v>
      </c>
      <c r="W948" s="120">
        <f t="shared" si="226"/>
        <v>1600024.01</v>
      </c>
      <c r="X948" s="120">
        <f t="shared" si="227"/>
        <v>1600024.01</v>
      </c>
    </row>
    <row r="949" spans="1:24" s="65" customFormat="1" ht="12.75" customHeight="1">
      <c r="A949" s="109" t="s">
        <v>1272</v>
      </c>
      <c r="B949" s="47" t="s">
        <v>529</v>
      </c>
      <c r="C949" s="122">
        <v>0</v>
      </c>
      <c r="D949" s="122">
        <v>0</v>
      </c>
      <c r="E949" s="122">
        <v>0</v>
      </c>
      <c r="F949" s="122">
        <v>0</v>
      </c>
      <c r="G949" s="122">
        <v>252802.04000000004</v>
      </c>
      <c r="H949" s="122">
        <v>0</v>
      </c>
      <c r="I949" s="122">
        <v>0</v>
      </c>
      <c r="J949" s="120">
        <f t="shared" si="219"/>
        <v>252802.04000000004</v>
      </c>
      <c r="K949" s="122">
        <v>0</v>
      </c>
      <c r="L949" s="122">
        <v>0</v>
      </c>
      <c r="M949" s="122">
        <v>0</v>
      </c>
      <c r="N949" s="122">
        <v>0</v>
      </c>
      <c r="O949" s="122">
        <v>0</v>
      </c>
      <c r="P949" s="122">
        <v>0</v>
      </c>
      <c r="Q949" s="120">
        <f t="shared" si="220"/>
        <v>252802.04000000004</v>
      </c>
      <c r="R949" s="138">
        <f t="shared" si="221"/>
        <v>0</v>
      </c>
      <c r="S949" s="120">
        <f t="shared" si="222"/>
        <v>252802.04</v>
      </c>
      <c r="T949" s="120">
        <f t="shared" si="223"/>
        <v>0</v>
      </c>
      <c r="U949" s="120">
        <f t="shared" si="224"/>
        <v>0</v>
      </c>
      <c r="V949" s="120">
        <f t="shared" si="225"/>
        <v>252802.04</v>
      </c>
      <c r="W949" s="120">
        <f t="shared" si="226"/>
        <v>0</v>
      </c>
      <c r="X949" s="120">
        <f t="shared" si="227"/>
        <v>0</v>
      </c>
    </row>
    <row r="950" spans="1:24" s="65" customFormat="1" ht="12.75" customHeight="1">
      <c r="A950" s="109" t="s">
        <v>1889</v>
      </c>
      <c r="B950" s="97" t="s">
        <v>1890</v>
      </c>
      <c r="C950" s="122">
        <v>0</v>
      </c>
      <c r="D950" s="122">
        <v>0</v>
      </c>
      <c r="E950" s="122">
        <v>0</v>
      </c>
      <c r="F950" s="122">
        <v>0</v>
      </c>
      <c r="G950" s="122">
        <v>0</v>
      </c>
      <c r="H950" s="122">
        <v>0</v>
      </c>
      <c r="I950" s="122">
        <v>0</v>
      </c>
      <c r="J950" s="120">
        <f t="shared" si="219"/>
        <v>0</v>
      </c>
      <c r="K950" s="122">
        <v>0</v>
      </c>
      <c r="L950" s="122">
        <v>0</v>
      </c>
      <c r="M950" s="122">
        <v>24940</v>
      </c>
      <c r="N950" s="122">
        <v>0</v>
      </c>
      <c r="O950" s="122">
        <v>0</v>
      </c>
      <c r="P950" s="122">
        <v>0</v>
      </c>
      <c r="Q950" s="120">
        <f t="shared" si="220"/>
        <v>24940</v>
      </c>
      <c r="R950" s="138">
        <f t="shared" si="221"/>
        <v>0</v>
      </c>
      <c r="S950" s="120">
        <f t="shared" si="222"/>
        <v>24940</v>
      </c>
      <c r="T950" s="120">
        <f t="shared" si="223"/>
        <v>0</v>
      </c>
      <c r="U950" s="120">
        <f t="shared" si="224"/>
        <v>0</v>
      </c>
      <c r="V950" s="120">
        <f t="shared" si="225"/>
        <v>24940</v>
      </c>
      <c r="W950" s="120">
        <f t="shared" si="226"/>
        <v>24940</v>
      </c>
      <c r="X950" s="120">
        <f t="shared" si="227"/>
        <v>0</v>
      </c>
    </row>
    <row r="951" spans="1:24" s="65" customFormat="1" ht="12.75" customHeight="1">
      <c r="A951" s="109" t="s">
        <v>722</v>
      </c>
      <c r="B951" s="97" t="s">
        <v>1797</v>
      </c>
      <c r="C951" s="122">
        <v>0</v>
      </c>
      <c r="D951" s="122">
        <v>0</v>
      </c>
      <c r="E951" s="122">
        <v>0</v>
      </c>
      <c r="F951" s="122">
        <v>0</v>
      </c>
      <c r="G951" s="122">
        <v>0</v>
      </c>
      <c r="H951" s="122">
        <v>0</v>
      </c>
      <c r="I951" s="122">
        <v>0</v>
      </c>
      <c r="J951" s="120">
        <f t="shared" si="219"/>
        <v>0</v>
      </c>
      <c r="K951" s="122">
        <v>0</v>
      </c>
      <c r="L951" s="122">
        <v>0</v>
      </c>
      <c r="M951" s="122">
        <v>0</v>
      </c>
      <c r="N951" s="122">
        <v>29559.73</v>
      </c>
      <c r="O951" s="122">
        <v>219137.25999999998</v>
      </c>
      <c r="P951" s="122">
        <v>0</v>
      </c>
      <c r="Q951" s="120">
        <f t="shared" si="220"/>
        <v>248696.99</v>
      </c>
      <c r="R951" s="138">
        <f t="shared" si="221"/>
        <v>0</v>
      </c>
      <c r="S951" s="120">
        <f t="shared" si="222"/>
        <v>248696.99</v>
      </c>
      <c r="T951" s="120">
        <f t="shared" si="223"/>
        <v>0</v>
      </c>
      <c r="U951" s="120">
        <f t="shared" si="224"/>
        <v>0</v>
      </c>
      <c r="V951" s="120">
        <f t="shared" si="225"/>
        <v>248696.99</v>
      </c>
      <c r="W951" s="120">
        <f t="shared" si="226"/>
        <v>248696.99</v>
      </c>
      <c r="X951" s="120">
        <f t="shared" si="227"/>
        <v>0</v>
      </c>
    </row>
    <row r="952" spans="1:24" s="65" customFormat="1" ht="12.75" customHeight="1">
      <c r="A952" s="109" t="s">
        <v>723</v>
      </c>
      <c r="B952" s="97" t="s">
        <v>1798</v>
      </c>
      <c r="C952" s="122">
        <v>0</v>
      </c>
      <c r="D952" s="122">
        <v>0</v>
      </c>
      <c r="E952" s="122">
        <v>0</v>
      </c>
      <c r="F952" s="122">
        <v>0</v>
      </c>
      <c r="G952" s="122">
        <v>0</v>
      </c>
      <c r="H952" s="122">
        <v>0</v>
      </c>
      <c r="I952" s="122">
        <v>0</v>
      </c>
      <c r="J952" s="120">
        <f t="shared" si="219"/>
        <v>0</v>
      </c>
      <c r="K952" s="122">
        <v>0</v>
      </c>
      <c r="L952" s="122">
        <v>0</v>
      </c>
      <c r="M952" s="122">
        <v>18246.34</v>
      </c>
      <c r="N952" s="122">
        <v>98453.62</v>
      </c>
      <c r="O952" s="122">
        <v>6564.2100000000064</v>
      </c>
      <c r="P952" s="122">
        <v>0</v>
      </c>
      <c r="Q952" s="120">
        <f t="shared" si="220"/>
        <v>123264.17</v>
      </c>
      <c r="R952" s="138">
        <f t="shared" si="221"/>
        <v>0</v>
      </c>
      <c r="S952" s="120">
        <f t="shared" si="222"/>
        <v>123264.17</v>
      </c>
      <c r="T952" s="120">
        <f t="shared" si="223"/>
        <v>0</v>
      </c>
      <c r="U952" s="120">
        <f t="shared" si="224"/>
        <v>0</v>
      </c>
      <c r="V952" s="120">
        <f t="shared" si="225"/>
        <v>123264.17</v>
      </c>
      <c r="W952" s="120">
        <f t="shared" si="226"/>
        <v>123264.17</v>
      </c>
      <c r="X952" s="120">
        <f t="shared" si="227"/>
        <v>0</v>
      </c>
    </row>
    <row r="953" spans="1:24" s="65" customFormat="1" ht="12.75" customHeight="1">
      <c r="A953" s="109" t="s">
        <v>1277</v>
      </c>
      <c r="B953" s="97" t="s">
        <v>586</v>
      </c>
      <c r="C953" s="122">
        <v>0</v>
      </c>
      <c r="D953" s="122">
        <v>0</v>
      </c>
      <c r="E953" s="122">
        <v>0</v>
      </c>
      <c r="F953" s="122">
        <v>0</v>
      </c>
      <c r="G953" s="122">
        <v>0</v>
      </c>
      <c r="H953" s="122">
        <v>290000</v>
      </c>
      <c r="I953" s="122">
        <v>0</v>
      </c>
      <c r="J953" s="120">
        <f t="shared" si="219"/>
        <v>290000</v>
      </c>
      <c r="K953" s="122">
        <v>0</v>
      </c>
      <c r="L953" s="122">
        <v>0</v>
      </c>
      <c r="M953" s="122">
        <v>0</v>
      </c>
      <c r="N953" s="122">
        <v>0</v>
      </c>
      <c r="O953" s="122">
        <v>0</v>
      </c>
      <c r="P953" s="122">
        <v>0</v>
      </c>
      <c r="Q953" s="120">
        <f t="shared" si="220"/>
        <v>290000</v>
      </c>
      <c r="R953" s="138">
        <f t="shared" si="221"/>
        <v>0</v>
      </c>
      <c r="S953" s="120">
        <f t="shared" si="222"/>
        <v>290000</v>
      </c>
      <c r="T953" s="120">
        <f t="shared" si="223"/>
        <v>0</v>
      </c>
      <c r="U953" s="120">
        <f t="shared" si="224"/>
        <v>0</v>
      </c>
      <c r="V953" s="120">
        <f t="shared" si="225"/>
        <v>290000</v>
      </c>
      <c r="W953" s="120">
        <f t="shared" si="226"/>
        <v>0</v>
      </c>
      <c r="X953" s="120">
        <f t="shared" si="227"/>
        <v>0</v>
      </c>
    </row>
    <row r="954" spans="1:24" s="65" customFormat="1" ht="12.75" customHeight="1">
      <c r="A954" s="109" t="s">
        <v>1278</v>
      </c>
      <c r="B954" s="97" t="s">
        <v>307</v>
      </c>
      <c r="C954" s="122">
        <v>0</v>
      </c>
      <c r="D954" s="122">
        <v>0</v>
      </c>
      <c r="E954" s="122">
        <v>0</v>
      </c>
      <c r="F954" s="122">
        <v>0</v>
      </c>
      <c r="G954" s="122">
        <v>0</v>
      </c>
      <c r="H954" s="122">
        <v>0</v>
      </c>
      <c r="I954" s="122">
        <v>0</v>
      </c>
      <c r="J954" s="120">
        <f t="shared" si="219"/>
        <v>0</v>
      </c>
      <c r="K954" s="122">
        <v>0</v>
      </c>
      <c r="L954" s="122">
        <v>0</v>
      </c>
      <c r="M954" s="122">
        <v>19469.189999999999</v>
      </c>
      <c r="N954" s="122">
        <v>0</v>
      </c>
      <c r="O954" s="122">
        <v>29559.73</v>
      </c>
      <c r="P954" s="122">
        <v>0</v>
      </c>
      <c r="Q954" s="120">
        <f t="shared" si="220"/>
        <v>49028.92</v>
      </c>
      <c r="R954" s="138">
        <f t="shared" si="221"/>
        <v>0</v>
      </c>
      <c r="S954" s="120">
        <f t="shared" si="222"/>
        <v>49028.92</v>
      </c>
      <c r="T954" s="120">
        <f t="shared" si="223"/>
        <v>0</v>
      </c>
      <c r="U954" s="120">
        <f t="shared" si="224"/>
        <v>0</v>
      </c>
      <c r="V954" s="120">
        <f t="shared" si="225"/>
        <v>49028.92</v>
      </c>
      <c r="W954" s="120">
        <f t="shared" si="226"/>
        <v>49028.92</v>
      </c>
      <c r="X954" s="120">
        <f t="shared" si="227"/>
        <v>0</v>
      </c>
    </row>
    <row r="955" spans="1:24" s="65" customFormat="1" ht="12.75" customHeight="1">
      <c r="A955" s="109" t="s">
        <v>3054</v>
      </c>
      <c r="B955" s="97" t="s">
        <v>3440</v>
      </c>
      <c r="C955" s="122">
        <v>0</v>
      </c>
      <c r="D955" s="122">
        <v>0</v>
      </c>
      <c r="E955" s="122">
        <v>0</v>
      </c>
      <c r="F955" s="122">
        <v>0</v>
      </c>
      <c r="G955" s="122">
        <v>0</v>
      </c>
      <c r="H955" s="122">
        <v>0</v>
      </c>
      <c r="I955" s="122">
        <v>0</v>
      </c>
      <c r="J955" s="120">
        <f t="shared" si="219"/>
        <v>0</v>
      </c>
      <c r="K955" s="122">
        <v>0</v>
      </c>
      <c r="L955" s="122">
        <v>0</v>
      </c>
      <c r="M955" s="122">
        <v>0</v>
      </c>
      <c r="N955" s="122">
        <v>53206.879999999997</v>
      </c>
      <c r="O955" s="122">
        <v>0</v>
      </c>
      <c r="P955" s="122">
        <v>58267.99</v>
      </c>
      <c r="Q955" s="120">
        <f t="shared" si="220"/>
        <v>111474.87</v>
      </c>
      <c r="R955" s="138">
        <f t="shared" si="221"/>
        <v>0</v>
      </c>
      <c r="S955" s="120">
        <f t="shared" si="222"/>
        <v>250950.56</v>
      </c>
      <c r="T955" s="120">
        <f t="shared" si="223"/>
        <v>58267.99</v>
      </c>
      <c r="U955" s="120">
        <f t="shared" si="224"/>
        <v>197743.68</v>
      </c>
      <c r="V955" s="120">
        <f t="shared" si="225"/>
        <v>111474.87</v>
      </c>
      <c r="W955" s="120">
        <f t="shared" si="226"/>
        <v>111474.87</v>
      </c>
      <c r="X955" s="120">
        <f t="shared" si="227"/>
        <v>-139475.69</v>
      </c>
    </row>
    <row r="956" spans="1:24" s="65" customFormat="1" ht="12.75" customHeight="1">
      <c r="A956" s="109" t="s">
        <v>1280</v>
      </c>
      <c r="B956" s="97" t="s">
        <v>308</v>
      </c>
      <c r="C956" s="122">
        <v>0</v>
      </c>
      <c r="D956" s="122">
        <v>0</v>
      </c>
      <c r="E956" s="122">
        <v>0</v>
      </c>
      <c r="F956" s="122">
        <v>0</v>
      </c>
      <c r="G956" s="122">
        <v>0</v>
      </c>
      <c r="H956" s="122">
        <v>0</v>
      </c>
      <c r="I956" s="122">
        <v>0</v>
      </c>
      <c r="J956" s="120">
        <f t="shared" si="219"/>
        <v>0</v>
      </c>
      <c r="K956" s="122">
        <v>0</v>
      </c>
      <c r="L956" s="122">
        <v>903584.32</v>
      </c>
      <c r="M956" s="122">
        <v>90000</v>
      </c>
      <c r="N956" s="122">
        <v>0</v>
      </c>
      <c r="O956" s="122">
        <v>0</v>
      </c>
      <c r="P956" s="122">
        <v>0</v>
      </c>
      <c r="Q956" s="120">
        <f t="shared" si="220"/>
        <v>993584.32</v>
      </c>
      <c r="R956" s="138">
        <f t="shared" si="221"/>
        <v>0</v>
      </c>
      <c r="S956" s="120">
        <f t="shared" si="222"/>
        <v>993584.32</v>
      </c>
      <c r="T956" s="120">
        <f t="shared" si="223"/>
        <v>0</v>
      </c>
      <c r="U956" s="120">
        <f t="shared" si="224"/>
        <v>0</v>
      </c>
      <c r="V956" s="120">
        <f t="shared" si="225"/>
        <v>993584.32</v>
      </c>
      <c r="W956" s="120">
        <f t="shared" si="226"/>
        <v>993584.32</v>
      </c>
      <c r="X956" s="120">
        <f t="shared" si="227"/>
        <v>0</v>
      </c>
    </row>
    <row r="957" spans="1:24" s="65" customFormat="1" ht="12.75" customHeight="1">
      <c r="A957" s="109" t="s">
        <v>1281</v>
      </c>
      <c r="B957" s="97" t="s">
        <v>452</v>
      </c>
      <c r="C957" s="122">
        <v>0</v>
      </c>
      <c r="D957" s="122">
        <v>0</v>
      </c>
      <c r="E957" s="122">
        <v>0</v>
      </c>
      <c r="F957" s="122">
        <v>0</v>
      </c>
      <c r="G957" s="122">
        <v>0</v>
      </c>
      <c r="H957" s="122">
        <v>0</v>
      </c>
      <c r="I957" s="122">
        <v>0</v>
      </c>
      <c r="J957" s="120">
        <f t="shared" si="219"/>
        <v>0</v>
      </c>
      <c r="K957" s="122">
        <v>0</v>
      </c>
      <c r="L957" s="122">
        <v>854870.12</v>
      </c>
      <c r="M957" s="122">
        <v>0</v>
      </c>
      <c r="N957" s="122">
        <v>0</v>
      </c>
      <c r="O957" s="122">
        <v>0</v>
      </c>
      <c r="P957" s="122">
        <v>0</v>
      </c>
      <c r="Q957" s="120">
        <f t="shared" si="220"/>
        <v>854870.12</v>
      </c>
      <c r="R957" s="138">
        <f t="shared" si="221"/>
        <v>0</v>
      </c>
      <c r="S957" s="120">
        <f t="shared" si="222"/>
        <v>854870.12</v>
      </c>
      <c r="T957" s="120">
        <f t="shared" si="223"/>
        <v>0</v>
      </c>
      <c r="U957" s="120">
        <f t="shared" si="224"/>
        <v>0</v>
      </c>
      <c r="V957" s="120">
        <f t="shared" si="225"/>
        <v>854870.12</v>
      </c>
      <c r="W957" s="120">
        <f t="shared" si="226"/>
        <v>854870.12</v>
      </c>
      <c r="X957" s="120">
        <f t="shared" si="227"/>
        <v>0</v>
      </c>
    </row>
    <row r="958" spans="1:24" s="65" customFormat="1" ht="12.75" customHeight="1">
      <c r="A958" s="109" t="s">
        <v>1283</v>
      </c>
      <c r="B958" s="97" t="s">
        <v>1282</v>
      </c>
      <c r="C958" s="122">
        <v>0</v>
      </c>
      <c r="D958" s="122">
        <v>0</v>
      </c>
      <c r="E958" s="122">
        <v>0</v>
      </c>
      <c r="F958" s="122">
        <v>0</v>
      </c>
      <c r="G958" s="122">
        <v>0</v>
      </c>
      <c r="H958" s="122">
        <v>0</v>
      </c>
      <c r="I958" s="122">
        <v>0</v>
      </c>
      <c r="J958" s="120">
        <f t="shared" si="219"/>
        <v>0</v>
      </c>
      <c r="K958" s="122">
        <v>0</v>
      </c>
      <c r="L958" s="122">
        <v>0</v>
      </c>
      <c r="M958" s="122">
        <v>0</v>
      </c>
      <c r="N958" s="122">
        <v>0</v>
      </c>
      <c r="O958" s="122">
        <v>239460.35</v>
      </c>
      <c r="P958" s="122">
        <v>0</v>
      </c>
      <c r="Q958" s="120">
        <f t="shared" si="220"/>
        <v>239460.35</v>
      </c>
      <c r="R958" s="138">
        <f t="shared" si="221"/>
        <v>0</v>
      </c>
      <c r="S958" s="120">
        <f t="shared" si="222"/>
        <v>239460.35</v>
      </c>
      <c r="T958" s="120">
        <f t="shared" si="223"/>
        <v>0</v>
      </c>
      <c r="U958" s="120">
        <f t="shared" si="224"/>
        <v>0</v>
      </c>
      <c r="V958" s="120">
        <f t="shared" si="225"/>
        <v>239460.35</v>
      </c>
      <c r="W958" s="120">
        <f t="shared" si="226"/>
        <v>239460.35</v>
      </c>
      <c r="X958" s="120">
        <f t="shared" si="227"/>
        <v>0</v>
      </c>
    </row>
    <row r="959" spans="1:24" s="65" customFormat="1" ht="12.75" customHeight="1">
      <c r="A959" s="109" t="s">
        <v>4109</v>
      </c>
      <c r="B959" s="97" t="s">
        <v>4123</v>
      </c>
      <c r="C959" s="122">
        <v>0</v>
      </c>
      <c r="D959" s="122">
        <v>0</v>
      </c>
      <c r="E959" s="122">
        <v>0</v>
      </c>
      <c r="F959" s="122">
        <v>0</v>
      </c>
      <c r="G959" s="122">
        <v>0</v>
      </c>
      <c r="H959" s="122">
        <v>0</v>
      </c>
      <c r="I959" s="122">
        <v>0</v>
      </c>
      <c r="J959" s="120">
        <f t="shared" si="219"/>
        <v>0</v>
      </c>
      <c r="K959" s="122">
        <v>0</v>
      </c>
      <c r="L959" s="122">
        <v>0</v>
      </c>
      <c r="M959" s="122">
        <v>0</v>
      </c>
      <c r="N959" s="122">
        <v>0</v>
      </c>
      <c r="O959" s="122">
        <v>0</v>
      </c>
      <c r="P959" s="122">
        <v>100000</v>
      </c>
      <c r="Q959" s="120">
        <f t="shared" si="220"/>
        <v>100000</v>
      </c>
      <c r="R959" s="138">
        <f t="shared" si="221"/>
        <v>0</v>
      </c>
      <c r="S959" s="120">
        <f t="shared" si="222"/>
        <v>0</v>
      </c>
      <c r="T959" s="120">
        <f t="shared" si="223"/>
        <v>100000</v>
      </c>
      <c r="U959" s="120">
        <f t="shared" si="224"/>
        <v>0</v>
      </c>
      <c r="V959" s="120">
        <f t="shared" si="225"/>
        <v>100000</v>
      </c>
      <c r="W959" s="120">
        <f t="shared" si="226"/>
        <v>100000</v>
      </c>
      <c r="X959" s="120">
        <f t="shared" si="227"/>
        <v>100000</v>
      </c>
    </row>
    <row r="960" spans="1:24" s="65" customFormat="1" ht="12.75" customHeight="1">
      <c r="A960" s="109" t="s">
        <v>3056</v>
      </c>
      <c r="B960" s="97" t="s">
        <v>3057</v>
      </c>
      <c r="C960" s="122">
        <v>0</v>
      </c>
      <c r="D960" s="122">
        <v>0</v>
      </c>
      <c r="E960" s="122">
        <v>0</v>
      </c>
      <c r="F960" s="122">
        <v>0</v>
      </c>
      <c r="G960" s="122">
        <v>0</v>
      </c>
      <c r="H960" s="122">
        <v>0</v>
      </c>
      <c r="I960" s="122">
        <v>0</v>
      </c>
      <c r="J960" s="120">
        <f t="shared" si="219"/>
        <v>0</v>
      </c>
      <c r="K960" s="122">
        <v>0</v>
      </c>
      <c r="L960" s="122">
        <v>0</v>
      </c>
      <c r="M960" s="122">
        <v>0</v>
      </c>
      <c r="N960" s="122">
        <v>150990.79999999999</v>
      </c>
      <c r="O960" s="122">
        <v>233917.66000000003</v>
      </c>
      <c r="P960" s="122">
        <v>1540442.8800000001</v>
      </c>
      <c r="Q960" s="120">
        <f t="shared" si="220"/>
        <v>1925351.34</v>
      </c>
      <c r="R960" s="138">
        <f t="shared" si="221"/>
        <v>0</v>
      </c>
      <c r="S960" s="120">
        <f t="shared" si="222"/>
        <v>3078516.25</v>
      </c>
      <c r="T960" s="120">
        <f t="shared" si="223"/>
        <v>1986966.72</v>
      </c>
      <c r="U960" s="120">
        <f t="shared" si="224"/>
        <v>3140131.63</v>
      </c>
      <c r="V960" s="120">
        <f t="shared" si="225"/>
        <v>1925351.34</v>
      </c>
      <c r="W960" s="120">
        <f t="shared" si="226"/>
        <v>1925351.34</v>
      </c>
      <c r="X960" s="120">
        <f t="shared" si="227"/>
        <v>-1153164.9099999999</v>
      </c>
    </row>
    <row r="961" spans="1:24" s="65" customFormat="1" ht="12.75" customHeight="1">
      <c r="A961" s="109" t="s">
        <v>3058</v>
      </c>
      <c r="B961" s="47" t="s">
        <v>3059</v>
      </c>
      <c r="C961" s="122">
        <v>0</v>
      </c>
      <c r="D961" s="122">
        <v>0</v>
      </c>
      <c r="E961" s="122">
        <v>0</v>
      </c>
      <c r="F961" s="122">
        <v>0</v>
      </c>
      <c r="G961" s="122">
        <v>0</v>
      </c>
      <c r="H961" s="122">
        <v>0</v>
      </c>
      <c r="I961" s="122">
        <v>0</v>
      </c>
      <c r="J961" s="120">
        <f t="shared" si="219"/>
        <v>0</v>
      </c>
      <c r="K961" s="122">
        <v>0</v>
      </c>
      <c r="L961" s="122">
        <v>0</v>
      </c>
      <c r="M961" s="122">
        <v>0</v>
      </c>
      <c r="N961" s="122">
        <v>514992</v>
      </c>
      <c r="O961" s="122">
        <v>0</v>
      </c>
      <c r="P961" s="122">
        <v>0</v>
      </c>
      <c r="Q961" s="120">
        <f t="shared" si="220"/>
        <v>514992</v>
      </c>
      <c r="R961" s="138">
        <f t="shared" si="221"/>
        <v>0</v>
      </c>
      <c r="S961" s="120">
        <f t="shared" si="222"/>
        <v>534992</v>
      </c>
      <c r="T961" s="120">
        <f t="shared" si="223"/>
        <v>0</v>
      </c>
      <c r="U961" s="120">
        <f t="shared" si="224"/>
        <v>20000</v>
      </c>
      <c r="V961" s="120">
        <f t="shared" si="225"/>
        <v>514992</v>
      </c>
      <c r="W961" s="120">
        <f t="shared" si="226"/>
        <v>514992</v>
      </c>
      <c r="X961" s="120">
        <f t="shared" si="227"/>
        <v>-20000</v>
      </c>
    </row>
    <row r="962" spans="1:24" s="65" customFormat="1" ht="12.75" customHeight="1">
      <c r="A962" s="109" t="s">
        <v>2484</v>
      </c>
      <c r="B962" s="47" t="s">
        <v>2485</v>
      </c>
      <c r="C962" s="122">
        <v>0</v>
      </c>
      <c r="D962" s="122">
        <v>0</v>
      </c>
      <c r="E962" s="122">
        <v>0</v>
      </c>
      <c r="F962" s="122">
        <v>0</v>
      </c>
      <c r="G962" s="122">
        <v>0</v>
      </c>
      <c r="H962" s="122">
        <v>0</v>
      </c>
      <c r="I962" s="122">
        <v>0</v>
      </c>
      <c r="J962" s="120">
        <f t="shared" si="219"/>
        <v>0</v>
      </c>
      <c r="K962" s="122">
        <v>0</v>
      </c>
      <c r="L962" s="122">
        <v>0</v>
      </c>
      <c r="M962" s="122">
        <v>302314.3</v>
      </c>
      <c r="N962" s="122">
        <v>0</v>
      </c>
      <c r="O962" s="122">
        <v>0</v>
      </c>
      <c r="P962" s="122">
        <v>0</v>
      </c>
      <c r="Q962" s="120">
        <f t="shared" si="220"/>
        <v>302314.3</v>
      </c>
      <c r="R962" s="138">
        <f t="shared" si="221"/>
        <v>0</v>
      </c>
      <c r="S962" s="120">
        <f t="shared" si="222"/>
        <v>302314.3</v>
      </c>
      <c r="T962" s="120">
        <f t="shared" si="223"/>
        <v>0</v>
      </c>
      <c r="U962" s="120">
        <f t="shared" si="224"/>
        <v>0</v>
      </c>
      <c r="V962" s="120">
        <f t="shared" si="225"/>
        <v>302314.3</v>
      </c>
      <c r="W962" s="120">
        <f t="shared" si="226"/>
        <v>302314.3</v>
      </c>
      <c r="X962" s="120">
        <f t="shared" si="227"/>
        <v>0</v>
      </c>
    </row>
    <row r="963" spans="1:24" s="65" customFormat="1" ht="12.75" customHeight="1">
      <c r="A963" s="109" t="s">
        <v>6403</v>
      </c>
      <c r="B963" s="47" t="s">
        <v>6404</v>
      </c>
      <c r="C963" s="122">
        <v>0</v>
      </c>
      <c r="D963" s="122">
        <v>0</v>
      </c>
      <c r="E963" s="122">
        <v>0</v>
      </c>
      <c r="F963" s="122">
        <v>0</v>
      </c>
      <c r="G963" s="122">
        <v>0</v>
      </c>
      <c r="H963" s="122">
        <v>0</v>
      </c>
      <c r="I963" s="122">
        <v>0</v>
      </c>
      <c r="J963" s="120">
        <f t="shared" si="219"/>
        <v>0</v>
      </c>
      <c r="K963" s="122">
        <v>0</v>
      </c>
      <c r="L963" s="122">
        <v>0</v>
      </c>
      <c r="M963" s="122">
        <v>0</v>
      </c>
      <c r="N963" s="122">
        <v>0</v>
      </c>
      <c r="O963" s="122">
        <v>0</v>
      </c>
      <c r="P963" s="122">
        <v>198000</v>
      </c>
      <c r="Q963" s="120">
        <f t="shared" si="220"/>
        <v>198000</v>
      </c>
      <c r="R963" s="138">
        <f t="shared" si="221"/>
        <v>0</v>
      </c>
      <c r="S963" s="120">
        <f t="shared" si="222"/>
        <v>0</v>
      </c>
      <c r="T963" s="120">
        <f t="shared" si="223"/>
        <v>198000</v>
      </c>
      <c r="U963" s="120">
        <f t="shared" si="224"/>
        <v>0</v>
      </c>
      <c r="V963" s="120">
        <f t="shared" si="225"/>
        <v>198000</v>
      </c>
      <c r="W963" s="120">
        <f t="shared" si="226"/>
        <v>198000</v>
      </c>
      <c r="X963" s="120">
        <f t="shared" si="227"/>
        <v>198000</v>
      </c>
    </row>
    <row r="964" spans="1:24" s="65" customFormat="1" ht="12.75" customHeight="1">
      <c r="A964" s="109" t="s">
        <v>1285</v>
      </c>
      <c r="B964" s="47" t="s">
        <v>341</v>
      </c>
      <c r="C964" s="122">
        <v>0</v>
      </c>
      <c r="D964" s="122">
        <v>0</v>
      </c>
      <c r="E964" s="122">
        <v>0</v>
      </c>
      <c r="F964" s="122">
        <v>0</v>
      </c>
      <c r="G964" s="122">
        <v>0</v>
      </c>
      <c r="H964" s="122">
        <v>0</v>
      </c>
      <c r="I964" s="122">
        <v>0</v>
      </c>
      <c r="J964" s="120">
        <f t="shared" si="219"/>
        <v>0</v>
      </c>
      <c r="K964" s="122">
        <v>0</v>
      </c>
      <c r="L964" s="122">
        <v>0</v>
      </c>
      <c r="M964" s="122">
        <v>711312.75</v>
      </c>
      <c r="N964" s="122">
        <v>0</v>
      </c>
      <c r="O964" s="122">
        <v>0</v>
      </c>
      <c r="P964" s="122">
        <v>0</v>
      </c>
      <c r="Q964" s="120">
        <f t="shared" si="220"/>
        <v>711312.75</v>
      </c>
      <c r="R964" s="138">
        <f t="shared" si="221"/>
        <v>0</v>
      </c>
      <c r="S964" s="120">
        <f t="shared" si="222"/>
        <v>711312.75</v>
      </c>
      <c r="T964" s="120">
        <f t="shared" si="223"/>
        <v>0</v>
      </c>
      <c r="U964" s="120">
        <f t="shared" si="224"/>
        <v>0</v>
      </c>
      <c r="V964" s="120">
        <f t="shared" si="225"/>
        <v>711312.75</v>
      </c>
      <c r="W964" s="120">
        <f t="shared" si="226"/>
        <v>711312.75</v>
      </c>
      <c r="X964" s="120">
        <f t="shared" si="227"/>
        <v>0</v>
      </c>
    </row>
    <row r="965" spans="1:24" s="65" customFormat="1" ht="12.75" customHeight="1">
      <c r="A965" s="109" t="s">
        <v>4111</v>
      </c>
      <c r="B965" s="47" t="s">
        <v>4112</v>
      </c>
      <c r="C965" s="122">
        <v>0</v>
      </c>
      <c r="D965" s="122">
        <v>0</v>
      </c>
      <c r="E965" s="122">
        <v>0</v>
      </c>
      <c r="F965" s="122">
        <v>0</v>
      </c>
      <c r="G965" s="122">
        <v>0</v>
      </c>
      <c r="H965" s="122">
        <v>0</v>
      </c>
      <c r="I965" s="122">
        <v>0</v>
      </c>
      <c r="J965" s="120">
        <f t="shared" si="219"/>
        <v>0</v>
      </c>
      <c r="K965" s="122">
        <v>0</v>
      </c>
      <c r="L965" s="122">
        <v>0</v>
      </c>
      <c r="M965" s="122">
        <v>0</v>
      </c>
      <c r="N965" s="122">
        <v>0</v>
      </c>
      <c r="O965" s="122">
        <v>16589.189999999999</v>
      </c>
      <c r="P965" s="122">
        <v>0</v>
      </c>
      <c r="Q965" s="120">
        <f t="shared" si="220"/>
        <v>16589.189999999999</v>
      </c>
      <c r="R965" s="138">
        <f t="shared" si="221"/>
        <v>0</v>
      </c>
      <c r="S965" s="120">
        <f t="shared" si="222"/>
        <v>314999.19</v>
      </c>
      <c r="T965" s="120">
        <f t="shared" si="223"/>
        <v>109999.99</v>
      </c>
      <c r="U965" s="120">
        <f t="shared" si="224"/>
        <v>408409.99</v>
      </c>
      <c r="V965" s="120">
        <f t="shared" si="225"/>
        <v>16589.189999999999</v>
      </c>
      <c r="W965" s="120">
        <f t="shared" si="226"/>
        <v>16589.189999999999</v>
      </c>
      <c r="X965" s="120">
        <f t="shared" si="227"/>
        <v>-298410</v>
      </c>
    </row>
    <row r="966" spans="1:24" s="65" customFormat="1" ht="12.75" customHeight="1">
      <c r="A966" s="109" t="s">
        <v>1893</v>
      </c>
      <c r="B966" s="47" t="s">
        <v>1894</v>
      </c>
      <c r="C966" s="122">
        <v>0</v>
      </c>
      <c r="D966" s="122">
        <v>0</v>
      </c>
      <c r="E966" s="122">
        <v>0</v>
      </c>
      <c r="F966" s="122">
        <v>0</v>
      </c>
      <c r="G966" s="122">
        <v>0</v>
      </c>
      <c r="H966" s="122">
        <v>0</v>
      </c>
      <c r="I966" s="122">
        <v>0</v>
      </c>
      <c r="J966" s="120">
        <f t="shared" si="219"/>
        <v>0</v>
      </c>
      <c r="K966" s="122">
        <v>0</v>
      </c>
      <c r="L966" s="122">
        <v>0</v>
      </c>
      <c r="M966" s="122">
        <v>0</v>
      </c>
      <c r="N966" s="122">
        <v>0</v>
      </c>
      <c r="O966" s="122">
        <v>0</v>
      </c>
      <c r="P966" s="122">
        <v>2605143.2599999998</v>
      </c>
      <c r="Q966" s="120">
        <f t="shared" si="220"/>
        <v>2605143.2599999998</v>
      </c>
      <c r="R966" s="138">
        <f t="shared" si="221"/>
        <v>0</v>
      </c>
      <c r="S966" s="120">
        <f t="shared" si="222"/>
        <v>187671.22</v>
      </c>
      <c r="T966" s="120">
        <f t="shared" si="223"/>
        <v>18437400</v>
      </c>
      <c r="U966" s="120">
        <f t="shared" si="224"/>
        <v>16019927.960000001</v>
      </c>
      <c r="V966" s="120">
        <f t="shared" si="225"/>
        <v>2605143.2599999998</v>
      </c>
      <c r="W966" s="120">
        <f t="shared" si="226"/>
        <v>2605143.2599999998</v>
      </c>
      <c r="X966" s="120">
        <f t="shared" si="227"/>
        <v>2417472.04</v>
      </c>
    </row>
    <row r="967" spans="1:24" s="65" customFormat="1" ht="12.75" customHeight="1">
      <c r="A967" s="109" t="s">
        <v>725</v>
      </c>
      <c r="B967" s="47" t="s">
        <v>726</v>
      </c>
      <c r="C967" s="122">
        <v>0</v>
      </c>
      <c r="D967" s="122">
        <v>0</v>
      </c>
      <c r="E967" s="122">
        <v>0</v>
      </c>
      <c r="F967" s="122">
        <v>0</v>
      </c>
      <c r="G967" s="122">
        <v>0</v>
      </c>
      <c r="H967" s="122">
        <v>0</v>
      </c>
      <c r="I967" s="122">
        <v>0</v>
      </c>
      <c r="J967" s="120">
        <f t="shared" si="219"/>
        <v>0</v>
      </c>
      <c r="K967" s="122">
        <v>0</v>
      </c>
      <c r="L967" s="122">
        <v>0</v>
      </c>
      <c r="M967" s="122">
        <v>25599</v>
      </c>
      <c r="N967" s="122">
        <v>0</v>
      </c>
      <c r="O967" s="122">
        <v>0</v>
      </c>
      <c r="P967" s="122">
        <v>0</v>
      </c>
      <c r="Q967" s="120">
        <f t="shared" si="220"/>
        <v>25599</v>
      </c>
      <c r="R967" s="138">
        <f t="shared" si="221"/>
        <v>0</v>
      </c>
      <c r="S967" s="120">
        <f t="shared" si="222"/>
        <v>25599</v>
      </c>
      <c r="T967" s="120">
        <f t="shared" si="223"/>
        <v>0</v>
      </c>
      <c r="U967" s="120">
        <f t="shared" si="224"/>
        <v>0</v>
      </c>
      <c r="V967" s="120">
        <f t="shared" si="225"/>
        <v>25599</v>
      </c>
      <c r="W967" s="120">
        <f t="shared" si="226"/>
        <v>25599</v>
      </c>
      <c r="X967" s="120">
        <f t="shared" si="227"/>
        <v>0</v>
      </c>
    </row>
    <row r="968" spans="1:24" s="65" customFormat="1" ht="12.75" customHeight="1">
      <c r="A968" s="109" t="s">
        <v>2844</v>
      </c>
      <c r="B968" s="47" t="s">
        <v>2845</v>
      </c>
      <c r="C968" s="122">
        <v>0</v>
      </c>
      <c r="D968" s="122">
        <v>0</v>
      </c>
      <c r="E968" s="122">
        <v>0</v>
      </c>
      <c r="F968" s="122">
        <v>0</v>
      </c>
      <c r="G968" s="122">
        <v>0</v>
      </c>
      <c r="H968" s="122">
        <v>0</v>
      </c>
      <c r="I968" s="122">
        <v>0</v>
      </c>
      <c r="J968" s="120">
        <f t="shared" si="219"/>
        <v>0</v>
      </c>
      <c r="K968" s="122">
        <v>0</v>
      </c>
      <c r="L968" s="122">
        <v>0</v>
      </c>
      <c r="M968" s="122">
        <v>0</v>
      </c>
      <c r="N968" s="122">
        <v>498480.4</v>
      </c>
      <c r="O968" s="122">
        <v>0</v>
      </c>
      <c r="P968" s="122">
        <v>0</v>
      </c>
      <c r="Q968" s="120">
        <f t="shared" si="220"/>
        <v>498480.4</v>
      </c>
      <c r="R968" s="138">
        <f t="shared" si="221"/>
        <v>0</v>
      </c>
      <c r="S968" s="120">
        <f t="shared" si="222"/>
        <v>498480.4</v>
      </c>
      <c r="T968" s="120">
        <f t="shared" si="223"/>
        <v>0</v>
      </c>
      <c r="U968" s="120">
        <f t="shared" si="224"/>
        <v>0</v>
      </c>
      <c r="V968" s="120">
        <f t="shared" si="225"/>
        <v>498480.4</v>
      </c>
      <c r="W968" s="120">
        <f t="shared" si="226"/>
        <v>498480.4</v>
      </c>
      <c r="X968" s="120">
        <f t="shared" si="227"/>
        <v>0</v>
      </c>
    </row>
    <row r="969" spans="1:24" ht="23.25">
      <c r="A969" s="55" t="s">
        <v>3307</v>
      </c>
      <c r="B969" s="55"/>
      <c r="C969" s="8"/>
      <c r="D969" s="8"/>
      <c r="E969" s="8"/>
      <c r="F969" s="8"/>
      <c r="G969" s="8"/>
      <c r="H969" s="8"/>
      <c r="I969" s="8"/>
      <c r="J969" s="126"/>
      <c r="K969" s="126"/>
      <c r="L969" s="126"/>
      <c r="M969" s="126"/>
      <c r="N969" s="126"/>
      <c r="O969" s="126"/>
      <c r="P969" s="126"/>
      <c r="Q969" s="8"/>
      <c r="R969" s="5"/>
      <c r="S969" s="4"/>
      <c r="T969" s="4"/>
      <c r="U969" s="127"/>
      <c r="V969" s="128"/>
      <c r="W969" s="128"/>
      <c r="X969" s="4"/>
    </row>
    <row r="970" spans="1:24" ht="44.1" customHeight="1">
      <c r="A970" s="99" t="s">
        <v>3302</v>
      </c>
      <c r="B970" s="56" t="s">
        <v>3966</v>
      </c>
      <c r="C970" s="98" t="s">
        <v>3627</v>
      </c>
      <c r="D970" s="98" t="s">
        <v>3628</v>
      </c>
      <c r="E970" s="98" t="s">
        <v>3629</v>
      </c>
      <c r="F970" s="98" t="s">
        <v>3630</v>
      </c>
      <c r="G970" s="98" t="s">
        <v>3631</v>
      </c>
      <c r="H970" s="98" t="s">
        <v>3632</v>
      </c>
      <c r="I970" s="98" t="s">
        <v>3633</v>
      </c>
      <c r="J970" s="57" t="s">
        <v>343</v>
      </c>
      <c r="K970" s="98" t="s">
        <v>3303</v>
      </c>
      <c r="L970" s="98" t="s">
        <v>3304</v>
      </c>
      <c r="M970" s="98" t="s">
        <v>3305</v>
      </c>
      <c r="N970" s="98" t="s">
        <v>3316</v>
      </c>
      <c r="O970" s="113" t="s">
        <v>4574</v>
      </c>
      <c r="P970" s="113" t="s">
        <v>6433</v>
      </c>
      <c r="Q970" s="58" t="s">
        <v>3357</v>
      </c>
      <c r="R970" s="60" t="s">
        <v>697</v>
      </c>
      <c r="S970" s="112" t="s">
        <v>4949</v>
      </c>
      <c r="T970" s="112" t="s">
        <v>6434</v>
      </c>
      <c r="U970" s="112" t="s">
        <v>6435</v>
      </c>
      <c r="V970" s="112" t="s">
        <v>6436</v>
      </c>
      <c r="W970" s="112" t="s">
        <v>5138</v>
      </c>
      <c r="X970" s="59" t="s">
        <v>6437</v>
      </c>
    </row>
    <row r="971" spans="1:24" s="65" customFormat="1" ht="12.75" customHeight="1">
      <c r="A971" s="109" t="s">
        <v>2985</v>
      </c>
      <c r="B971" s="47" t="s">
        <v>2986</v>
      </c>
      <c r="C971" s="122">
        <v>0</v>
      </c>
      <c r="D971" s="122">
        <v>0</v>
      </c>
      <c r="E971" s="122">
        <v>0</v>
      </c>
      <c r="F971" s="122">
        <v>0</v>
      </c>
      <c r="G971" s="122">
        <v>0</v>
      </c>
      <c r="H971" s="122">
        <v>0</v>
      </c>
      <c r="I971" s="122">
        <v>0</v>
      </c>
      <c r="J971" s="120">
        <f t="shared" si="219"/>
        <v>0</v>
      </c>
      <c r="K971" s="122">
        <v>0</v>
      </c>
      <c r="L971" s="122">
        <v>0</v>
      </c>
      <c r="M971" s="122">
        <v>0</v>
      </c>
      <c r="N971" s="122">
        <v>0</v>
      </c>
      <c r="O971" s="122">
        <v>25520</v>
      </c>
      <c r="P971" s="122">
        <v>214368</v>
      </c>
      <c r="Q971" s="120">
        <f t="shared" si="220"/>
        <v>239888</v>
      </c>
      <c r="R971" s="138">
        <f t="shared" si="221"/>
        <v>0</v>
      </c>
      <c r="S971" s="120">
        <f t="shared" si="222"/>
        <v>25520</v>
      </c>
      <c r="T971" s="120">
        <f t="shared" si="223"/>
        <v>214368</v>
      </c>
      <c r="U971" s="120">
        <f t="shared" si="224"/>
        <v>0</v>
      </c>
      <c r="V971" s="120">
        <f t="shared" si="225"/>
        <v>239888</v>
      </c>
      <c r="W971" s="120">
        <f t="shared" si="226"/>
        <v>239888</v>
      </c>
      <c r="X971" s="120">
        <f t="shared" si="227"/>
        <v>214368</v>
      </c>
    </row>
    <row r="972" spans="1:24" s="65" customFormat="1" ht="12.75" customHeight="1">
      <c r="A972" s="109" t="s">
        <v>1286</v>
      </c>
      <c r="B972" s="47" t="s">
        <v>153</v>
      </c>
      <c r="C972" s="122">
        <v>0</v>
      </c>
      <c r="D972" s="122">
        <v>0</v>
      </c>
      <c r="E972" s="122">
        <v>0</v>
      </c>
      <c r="F972" s="122">
        <v>0</v>
      </c>
      <c r="G972" s="122">
        <v>215114.46</v>
      </c>
      <c r="H972" s="122">
        <v>259741.4</v>
      </c>
      <c r="I972" s="122">
        <v>86478.059999999983</v>
      </c>
      <c r="J972" s="120">
        <f t="shared" si="219"/>
        <v>561333.91999999993</v>
      </c>
      <c r="K972" s="122">
        <v>0</v>
      </c>
      <c r="L972" s="122">
        <v>0</v>
      </c>
      <c r="M972" s="122">
        <v>0</v>
      </c>
      <c r="N972" s="122">
        <v>0</v>
      </c>
      <c r="O972" s="122">
        <v>0</v>
      </c>
      <c r="P972" s="122">
        <v>14471.000000000116</v>
      </c>
      <c r="Q972" s="120">
        <f t="shared" si="220"/>
        <v>575804.92000000004</v>
      </c>
      <c r="R972" s="138">
        <f t="shared" si="221"/>
        <v>0</v>
      </c>
      <c r="S972" s="120">
        <f t="shared" si="222"/>
        <v>561333.92000000004</v>
      </c>
      <c r="T972" s="120">
        <f t="shared" si="223"/>
        <v>14471</v>
      </c>
      <c r="U972" s="120">
        <f t="shared" si="224"/>
        <v>0</v>
      </c>
      <c r="V972" s="120">
        <f t="shared" si="225"/>
        <v>575804.92000000004</v>
      </c>
      <c r="W972" s="120">
        <f t="shared" si="226"/>
        <v>14471.000000000116</v>
      </c>
      <c r="X972" s="120">
        <f t="shared" si="227"/>
        <v>14471</v>
      </c>
    </row>
    <row r="973" spans="1:24" s="65" customFormat="1" ht="12.75" customHeight="1">
      <c r="A973" s="109" t="s">
        <v>2989</v>
      </c>
      <c r="B973" s="97" t="s">
        <v>2990</v>
      </c>
      <c r="C973" s="122">
        <v>0</v>
      </c>
      <c r="D973" s="122">
        <v>0</v>
      </c>
      <c r="E973" s="122">
        <v>0</v>
      </c>
      <c r="F973" s="122">
        <v>0</v>
      </c>
      <c r="G973" s="122">
        <v>0</v>
      </c>
      <c r="H973" s="122">
        <v>0</v>
      </c>
      <c r="I973" s="122">
        <v>0</v>
      </c>
      <c r="J973" s="120">
        <f t="shared" si="219"/>
        <v>0</v>
      </c>
      <c r="K973" s="122">
        <v>0</v>
      </c>
      <c r="L973" s="122">
        <v>0</v>
      </c>
      <c r="M973" s="122">
        <v>0</v>
      </c>
      <c r="N973" s="122">
        <v>2692.01</v>
      </c>
      <c r="O973" s="122">
        <v>59038.02</v>
      </c>
      <c r="P973" s="122">
        <v>0</v>
      </c>
      <c r="Q973" s="120">
        <f t="shared" si="220"/>
        <v>61730.03</v>
      </c>
      <c r="R973" s="138">
        <f t="shared" si="221"/>
        <v>0</v>
      </c>
      <c r="S973" s="120">
        <f t="shared" si="222"/>
        <v>61730.03</v>
      </c>
      <c r="T973" s="120">
        <f t="shared" si="223"/>
        <v>0</v>
      </c>
      <c r="U973" s="120">
        <f t="shared" si="224"/>
        <v>0</v>
      </c>
      <c r="V973" s="120">
        <f t="shared" si="225"/>
        <v>61730.03</v>
      </c>
      <c r="W973" s="120">
        <f t="shared" si="226"/>
        <v>61730.03</v>
      </c>
      <c r="X973" s="120">
        <f t="shared" si="227"/>
        <v>0</v>
      </c>
    </row>
    <row r="974" spans="1:24" s="65" customFormat="1" ht="12.75" customHeight="1">
      <c r="A974" s="109" t="s">
        <v>4077</v>
      </c>
      <c r="B974" s="97" t="s">
        <v>4078</v>
      </c>
      <c r="C974" s="122">
        <v>0</v>
      </c>
      <c r="D974" s="122">
        <v>0</v>
      </c>
      <c r="E974" s="122">
        <v>0</v>
      </c>
      <c r="F974" s="122">
        <v>0</v>
      </c>
      <c r="G974" s="122">
        <v>0</v>
      </c>
      <c r="H974" s="122">
        <v>0</v>
      </c>
      <c r="I974" s="122">
        <v>0</v>
      </c>
      <c r="J974" s="120">
        <f t="shared" si="219"/>
        <v>0</v>
      </c>
      <c r="K974" s="122">
        <v>0</v>
      </c>
      <c r="L974" s="122">
        <v>0</v>
      </c>
      <c r="M974" s="122">
        <v>0</v>
      </c>
      <c r="N974" s="122">
        <v>0</v>
      </c>
      <c r="O974" s="122">
        <v>0</v>
      </c>
      <c r="P974" s="122">
        <v>0</v>
      </c>
      <c r="Q974" s="120">
        <f t="shared" si="220"/>
        <v>0</v>
      </c>
      <c r="R974" s="138">
        <f t="shared" si="221"/>
        <v>0</v>
      </c>
      <c r="S974" s="120">
        <f t="shared" si="222"/>
        <v>22840.400000000001</v>
      </c>
      <c r="T974" s="120">
        <f t="shared" si="223"/>
        <v>0</v>
      </c>
      <c r="U974" s="120">
        <f t="shared" si="224"/>
        <v>22840.400000000001</v>
      </c>
      <c r="V974" s="120">
        <f t="shared" si="225"/>
        <v>0</v>
      </c>
      <c r="W974" s="120">
        <f t="shared" si="226"/>
        <v>0</v>
      </c>
      <c r="X974" s="120">
        <f t="shared" si="227"/>
        <v>-22840.400000000001</v>
      </c>
    </row>
    <row r="975" spans="1:24" s="65" customFormat="1" ht="12.75" customHeight="1">
      <c r="A975" s="109" t="s">
        <v>4225</v>
      </c>
      <c r="B975" s="97" t="s">
        <v>4226</v>
      </c>
      <c r="C975" s="122">
        <v>0</v>
      </c>
      <c r="D975" s="122">
        <v>0</v>
      </c>
      <c r="E975" s="122">
        <v>0</v>
      </c>
      <c r="F975" s="122">
        <v>0</v>
      </c>
      <c r="G975" s="122">
        <v>0</v>
      </c>
      <c r="H975" s="122">
        <v>0</v>
      </c>
      <c r="I975" s="122">
        <v>0</v>
      </c>
      <c r="J975" s="120">
        <f t="shared" si="219"/>
        <v>0</v>
      </c>
      <c r="K975" s="122">
        <v>0</v>
      </c>
      <c r="L975" s="122">
        <v>0</v>
      </c>
      <c r="M975" s="122">
        <v>0</v>
      </c>
      <c r="N975" s="122">
        <v>0</v>
      </c>
      <c r="O975" s="122">
        <v>0</v>
      </c>
      <c r="P975" s="122">
        <v>12972193</v>
      </c>
      <c r="Q975" s="120">
        <f t="shared" si="220"/>
        <v>12972193</v>
      </c>
      <c r="R975" s="138">
        <f t="shared" si="221"/>
        <v>0</v>
      </c>
      <c r="S975" s="120">
        <f t="shared" si="222"/>
        <v>818656.08</v>
      </c>
      <c r="T975" s="120">
        <f t="shared" si="223"/>
        <v>22531166.760000002</v>
      </c>
      <c r="U975" s="120">
        <f t="shared" si="224"/>
        <v>10377629.84</v>
      </c>
      <c r="V975" s="120">
        <f t="shared" si="225"/>
        <v>12972193</v>
      </c>
      <c r="W975" s="120">
        <f t="shared" si="226"/>
        <v>12972193</v>
      </c>
      <c r="X975" s="120">
        <f t="shared" si="227"/>
        <v>12153536.92</v>
      </c>
    </row>
    <row r="976" spans="1:24" s="65" customFormat="1" ht="12.75" customHeight="1">
      <c r="A976" s="109" t="s">
        <v>4284</v>
      </c>
      <c r="B976" s="47" t="s">
        <v>4285</v>
      </c>
      <c r="C976" s="122">
        <v>0</v>
      </c>
      <c r="D976" s="122">
        <v>0</v>
      </c>
      <c r="E976" s="122">
        <v>0</v>
      </c>
      <c r="F976" s="122">
        <v>0</v>
      </c>
      <c r="G976" s="122">
        <v>0</v>
      </c>
      <c r="H976" s="122">
        <v>0</v>
      </c>
      <c r="I976" s="122">
        <v>0</v>
      </c>
      <c r="J976" s="120">
        <f t="shared" si="219"/>
        <v>0</v>
      </c>
      <c r="K976" s="122">
        <v>0</v>
      </c>
      <c r="L976" s="122">
        <v>0</v>
      </c>
      <c r="M976" s="122">
        <v>0</v>
      </c>
      <c r="N976" s="122">
        <v>0</v>
      </c>
      <c r="O976" s="122">
        <v>350000</v>
      </c>
      <c r="P976" s="122">
        <v>0</v>
      </c>
      <c r="Q976" s="120">
        <f t="shared" si="220"/>
        <v>350000</v>
      </c>
      <c r="R976" s="138">
        <f t="shared" si="221"/>
        <v>0</v>
      </c>
      <c r="S976" s="120">
        <f t="shared" si="222"/>
        <v>550000</v>
      </c>
      <c r="T976" s="120">
        <f t="shared" si="223"/>
        <v>0</v>
      </c>
      <c r="U976" s="120">
        <f t="shared" si="224"/>
        <v>200000</v>
      </c>
      <c r="V976" s="120">
        <f t="shared" si="225"/>
        <v>350000</v>
      </c>
      <c r="W976" s="120">
        <f t="shared" si="226"/>
        <v>350000</v>
      </c>
      <c r="X976" s="120">
        <f t="shared" si="227"/>
        <v>-200000</v>
      </c>
    </row>
    <row r="977" spans="1:24" s="65" customFormat="1" ht="12.75" customHeight="1">
      <c r="A977" s="109" t="s">
        <v>4966</v>
      </c>
      <c r="B977" s="47" t="s">
        <v>4965</v>
      </c>
      <c r="C977" s="122">
        <v>0</v>
      </c>
      <c r="D977" s="122">
        <v>0</v>
      </c>
      <c r="E977" s="122">
        <v>0</v>
      </c>
      <c r="F977" s="122">
        <v>0</v>
      </c>
      <c r="G977" s="122">
        <v>0</v>
      </c>
      <c r="H977" s="122">
        <v>0</v>
      </c>
      <c r="I977" s="122">
        <v>0</v>
      </c>
      <c r="J977" s="120">
        <f t="shared" si="219"/>
        <v>0</v>
      </c>
      <c r="K977" s="122">
        <v>0</v>
      </c>
      <c r="L977" s="122">
        <v>0</v>
      </c>
      <c r="M977" s="122">
        <v>0</v>
      </c>
      <c r="N977" s="122">
        <v>0</v>
      </c>
      <c r="O977" s="122">
        <v>0</v>
      </c>
      <c r="P977" s="122">
        <v>0</v>
      </c>
      <c r="Q977" s="120">
        <f t="shared" si="220"/>
        <v>0</v>
      </c>
      <c r="R977" s="138">
        <f t="shared" si="221"/>
        <v>0</v>
      </c>
      <c r="S977" s="120">
        <f t="shared" si="222"/>
        <v>0</v>
      </c>
      <c r="T977" s="120">
        <f t="shared" si="223"/>
        <v>65720</v>
      </c>
      <c r="U977" s="120">
        <f t="shared" si="224"/>
        <v>65720</v>
      </c>
      <c r="V977" s="120">
        <f t="shared" si="225"/>
        <v>0</v>
      </c>
      <c r="W977" s="120">
        <f t="shared" si="226"/>
        <v>0</v>
      </c>
      <c r="X977" s="120">
        <f t="shared" si="227"/>
        <v>0</v>
      </c>
    </row>
    <row r="978" spans="1:24" s="65" customFormat="1" ht="12.75" customHeight="1">
      <c r="A978" s="109" t="s">
        <v>5258</v>
      </c>
      <c r="B978" s="47" t="s">
        <v>5259</v>
      </c>
      <c r="C978" s="122">
        <v>0</v>
      </c>
      <c r="D978" s="122">
        <v>0</v>
      </c>
      <c r="E978" s="122">
        <v>0</v>
      </c>
      <c r="F978" s="122">
        <v>0</v>
      </c>
      <c r="G978" s="122">
        <v>0</v>
      </c>
      <c r="H978" s="122">
        <v>0</v>
      </c>
      <c r="I978" s="122">
        <v>0</v>
      </c>
      <c r="J978" s="120">
        <f t="shared" si="219"/>
        <v>0</v>
      </c>
      <c r="K978" s="122">
        <v>0</v>
      </c>
      <c r="L978" s="122">
        <v>0</v>
      </c>
      <c r="M978" s="122">
        <v>0</v>
      </c>
      <c r="N978" s="122">
        <v>0</v>
      </c>
      <c r="O978" s="122">
        <v>0</v>
      </c>
      <c r="P978" s="122">
        <v>0.01</v>
      </c>
      <c r="Q978" s="120">
        <f t="shared" si="220"/>
        <v>0.01</v>
      </c>
      <c r="R978" s="138">
        <f t="shared" si="221"/>
        <v>0</v>
      </c>
      <c r="S978" s="120">
        <f t="shared" si="222"/>
        <v>0</v>
      </c>
      <c r="T978" s="120">
        <f t="shared" si="223"/>
        <v>70227.03</v>
      </c>
      <c r="U978" s="120">
        <f t="shared" si="224"/>
        <v>70227.02</v>
      </c>
      <c r="V978" s="120">
        <f t="shared" si="225"/>
        <v>0.01</v>
      </c>
      <c r="W978" s="120">
        <f t="shared" si="226"/>
        <v>0.01</v>
      </c>
      <c r="X978" s="120">
        <f t="shared" si="227"/>
        <v>0.01</v>
      </c>
    </row>
    <row r="979" spans="1:24" s="65" customFormat="1" ht="12.75" customHeight="1">
      <c r="A979" s="109" t="s">
        <v>5260</v>
      </c>
      <c r="B979" s="47" t="s">
        <v>5261</v>
      </c>
      <c r="C979" s="122">
        <v>0</v>
      </c>
      <c r="D979" s="122">
        <v>0</v>
      </c>
      <c r="E979" s="122">
        <v>0</v>
      </c>
      <c r="F979" s="122">
        <v>0</v>
      </c>
      <c r="G979" s="122">
        <v>0</v>
      </c>
      <c r="H979" s="122">
        <v>0</v>
      </c>
      <c r="I979" s="122">
        <v>0</v>
      </c>
      <c r="J979" s="120">
        <f t="shared" si="219"/>
        <v>0</v>
      </c>
      <c r="K979" s="122">
        <v>0</v>
      </c>
      <c r="L979" s="122">
        <v>0</v>
      </c>
      <c r="M979" s="122">
        <v>0</v>
      </c>
      <c r="N979" s="122">
        <v>0</v>
      </c>
      <c r="O979" s="122">
        <v>0</v>
      </c>
      <c r="P979" s="122">
        <v>5200</v>
      </c>
      <c r="Q979" s="120">
        <f t="shared" si="220"/>
        <v>5200</v>
      </c>
      <c r="R979" s="138">
        <f t="shared" si="221"/>
        <v>0</v>
      </c>
      <c r="S979" s="120">
        <f t="shared" si="222"/>
        <v>0</v>
      </c>
      <c r="T979" s="120">
        <f t="shared" si="223"/>
        <v>5200</v>
      </c>
      <c r="U979" s="120">
        <f t="shared" si="224"/>
        <v>0</v>
      </c>
      <c r="V979" s="120">
        <f t="shared" si="225"/>
        <v>5200</v>
      </c>
      <c r="W979" s="120">
        <f t="shared" si="226"/>
        <v>5200</v>
      </c>
      <c r="X979" s="120">
        <f t="shared" si="227"/>
        <v>5200</v>
      </c>
    </row>
    <row r="980" spans="1:24" s="65" customFormat="1" ht="12.75" customHeight="1">
      <c r="A980" s="109" t="s">
        <v>5262</v>
      </c>
      <c r="B980" s="47" t="s">
        <v>5263</v>
      </c>
      <c r="C980" s="122">
        <v>0</v>
      </c>
      <c r="D980" s="122">
        <v>0</v>
      </c>
      <c r="E980" s="122">
        <v>0</v>
      </c>
      <c r="F980" s="122">
        <v>0</v>
      </c>
      <c r="G980" s="122">
        <v>0</v>
      </c>
      <c r="H980" s="122">
        <v>0</v>
      </c>
      <c r="I980" s="122">
        <v>0</v>
      </c>
      <c r="J980" s="120">
        <f t="shared" si="219"/>
        <v>0</v>
      </c>
      <c r="K980" s="122">
        <v>0</v>
      </c>
      <c r="L980" s="122">
        <v>0</v>
      </c>
      <c r="M980" s="122">
        <v>0</v>
      </c>
      <c r="N980" s="122">
        <v>0</v>
      </c>
      <c r="O980" s="122">
        <v>0</v>
      </c>
      <c r="P980" s="122">
        <v>0</v>
      </c>
      <c r="Q980" s="120">
        <f t="shared" si="220"/>
        <v>0</v>
      </c>
      <c r="R980" s="138">
        <f t="shared" si="221"/>
        <v>0</v>
      </c>
      <c r="S980" s="120">
        <f t="shared" si="222"/>
        <v>0</v>
      </c>
      <c r="T980" s="120">
        <f t="shared" si="223"/>
        <v>3628000</v>
      </c>
      <c r="U980" s="120">
        <f t="shared" si="224"/>
        <v>3628000</v>
      </c>
      <c r="V980" s="120">
        <f t="shared" si="225"/>
        <v>0</v>
      </c>
      <c r="W980" s="120">
        <f t="shared" si="226"/>
        <v>0</v>
      </c>
      <c r="X980" s="120">
        <f t="shared" si="227"/>
        <v>0</v>
      </c>
    </row>
    <row r="981" spans="1:24" s="65" customFormat="1" ht="12.75" customHeight="1">
      <c r="A981" s="109" t="s">
        <v>5264</v>
      </c>
      <c r="B981" s="47" t="s">
        <v>5265</v>
      </c>
      <c r="C981" s="122">
        <v>0</v>
      </c>
      <c r="D981" s="122">
        <v>0</v>
      </c>
      <c r="E981" s="122">
        <v>0</v>
      </c>
      <c r="F981" s="122">
        <v>0</v>
      </c>
      <c r="G981" s="122">
        <v>0</v>
      </c>
      <c r="H981" s="122">
        <v>0</v>
      </c>
      <c r="I981" s="122">
        <v>0</v>
      </c>
      <c r="J981" s="120">
        <f t="shared" si="219"/>
        <v>0</v>
      </c>
      <c r="K981" s="122">
        <v>0</v>
      </c>
      <c r="L981" s="122">
        <v>0</v>
      </c>
      <c r="M981" s="122">
        <v>0</v>
      </c>
      <c r="N981" s="122">
        <v>0</v>
      </c>
      <c r="O981" s="122">
        <v>0</v>
      </c>
      <c r="P981" s="122">
        <v>666000</v>
      </c>
      <c r="Q981" s="120">
        <f t="shared" si="220"/>
        <v>666000</v>
      </c>
      <c r="R981" s="138">
        <f t="shared" si="221"/>
        <v>0</v>
      </c>
      <c r="S981" s="120">
        <f t="shared" si="222"/>
        <v>0</v>
      </c>
      <c r="T981" s="120">
        <f t="shared" si="223"/>
        <v>1098000</v>
      </c>
      <c r="U981" s="120">
        <f t="shared" si="224"/>
        <v>432000</v>
      </c>
      <c r="V981" s="120">
        <f t="shared" si="225"/>
        <v>666000</v>
      </c>
      <c r="W981" s="120">
        <f t="shared" si="226"/>
        <v>666000</v>
      </c>
      <c r="X981" s="120">
        <f t="shared" si="227"/>
        <v>666000</v>
      </c>
    </row>
    <row r="982" spans="1:24" s="65" customFormat="1" ht="12.75" customHeight="1">
      <c r="A982" s="109" t="s">
        <v>2982</v>
      </c>
      <c r="B982" s="47" t="s">
        <v>3441</v>
      </c>
      <c r="C982" s="122">
        <v>0</v>
      </c>
      <c r="D982" s="122">
        <v>0</v>
      </c>
      <c r="E982" s="122">
        <v>0</v>
      </c>
      <c r="F982" s="122">
        <v>0</v>
      </c>
      <c r="G982" s="122">
        <v>0</v>
      </c>
      <c r="H982" s="122">
        <v>0</v>
      </c>
      <c r="I982" s="122">
        <v>0</v>
      </c>
      <c r="J982" s="120">
        <f t="shared" si="219"/>
        <v>0</v>
      </c>
      <c r="K982" s="122">
        <v>0</v>
      </c>
      <c r="L982" s="122">
        <v>0</v>
      </c>
      <c r="M982" s="122">
        <v>0</v>
      </c>
      <c r="N982" s="122">
        <v>0</v>
      </c>
      <c r="O982" s="122">
        <v>0</v>
      </c>
      <c r="P982" s="122">
        <v>51304</v>
      </c>
      <c r="Q982" s="120">
        <f t="shared" si="220"/>
        <v>51304</v>
      </c>
      <c r="R982" s="138">
        <f t="shared" si="221"/>
        <v>0</v>
      </c>
      <c r="S982" s="120">
        <f t="shared" si="222"/>
        <v>0</v>
      </c>
      <c r="T982" s="120">
        <f t="shared" si="223"/>
        <v>82086.399999999994</v>
      </c>
      <c r="U982" s="120">
        <f t="shared" si="224"/>
        <v>30782.400000000001</v>
      </c>
      <c r="V982" s="120">
        <f t="shared" si="225"/>
        <v>51304</v>
      </c>
      <c r="W982" s="120">
        <f t="shared" si="226"/>
        <v>51304</v>
      </c>
      <c r="X982" s="120">
        <f t="shared" si="227"/>
        <v>51304</v>
      </c>
    </row>
    <row r="983" spans="1:24" s="65" customFormat="1" ht="12.75" customHeight="1">
      <c r="A983" s="109" t="s">
        <v>6249</v>
      </c>
      <c r="B983" s="47" t="s">
        <v>6310</v>
      </c>
      <c r="C983" s="122">
        <v>0</v>
      </c>
      <c r="D983" s="122">
        <v>0</v>
      </c>
      <c r="E983" s="122">
        <v>0</v>
      </c>
      <c r="F983" s="122">
        <v>0</v>
      </c>
      <c r="G983" s="122">
        <v>0</v>
      </c>
      <c r="H983" s="122">
        <v>0</v>
      </c>
      <c r="I983" s="122">
        <v>0</v>
      </c>
      <c r="J983" s="120">
        <f t="shared" si="219"/>
        <v>0</v>
      </c>
      <c r="K983" s="122">
        <v>0</v>
      </c>
      <c r="L983" s="122">
        <v>0</v>
      </c>
      <c r="M983" s="122">
        <v>0</v>
      </c>
      <c r="N983" s="122">
        <v>0</v>
      </c>
      <c r="O983" s="122">
        <v>0</v>
      </c>
      <c r="P983" s="122">
        <v>232000</v>
      </c>
      <c r="Q983" s="120">
        <f t="shared" si="220"/>
        <v>232000</v>
      </c>
      <c r="R983" s="138">
        <f t="shared" si="221"/>
        <v>0</v>
      </c>
      <c r="S983" s="120">
        <f t="shared" si="222"/>
        <v>0</v>
      </c>
      <c r="T983" s="120">
        <f t="shared" si="223"/>
        <v>522000</v>
      </c>
      <c r="U983" s="120">
        <f t="shared" si="224"/>
        <v>290000</v>
      </c>
      <c r="V983" s="120">
        <f t="shared" si="225"/>
        <v>232000</v>
      </c>
      <c r="W983" s="120">
        <f t="shared" si="226"/>
        <v>232000</v>
      </c>
      <c r="X983" s="120">
        <f t="shared" si="227"/>
        <v>232000</v>
      </c>
    </row>
    <row r="984" spans="1:24" s="65" customFormat="1" ht="12.75" customHeight="1">
      <c r="A984" s="109" t="s">
        <v>1292</v>
      </c>
      <c r="B984" s="47" t="s">
        <v>626</v>
      </c>
      <c r="C984" s="122">
        <v>0</v>
      </c>
      <c r="D984" s="122">
        <v>0</v>
      </c>
      <c r="E984" s="122">
        <v>0</v>
      </c>
      <c r="F984" s="122">
        <v>0</v>
      </c>
      <c r="G984" s="122">
        <v>0</v>
      </c>
      <c r="H984" s="122">
        <v>11692.8</v>
      </c>
      <c r="I984" s="122">
        <v>0</v>
      </c>
      <c r="J984" s="120">
        <f t="shared" si="219"/>
        <v>11692.8</v>
      </c>
      <c r="K984" s="122">
        <v>0</v>
      </c>
      <c r="L984" s="122">
        <v>0</v>
      </c>
      <c r="M984" s="122">
        <v>0</v>
      </c>
      <c r="N984" s="122">
        <v>0</v>
      </c>
      <c r="O984" s="122">
        <v>0</v>
      </c>
      <c r="P984" s="122">
        <v>0</v>
      </c>
      <c r="Q984" s="120">
        <f t="shared" si="220"/>
        <v>11692.8</v>
      </c>
      <c r="R984" s="138">
        <f t="shared" si="221"/>
        <v>0</v>
      </c>
      <c r="S984" s="120">
        <f t="shared" si="222"/>
        <v>11692.8</v>
      </c>
      <c r="T984" s="120">
        <f t="shared" si="223"/>
        <v>0</v>
      </c>
      <c r="U984" s="120">
        <f t="shared" si="224"/>
        <v>0</v>
      </c>
      <c r="V984" s="120">
        <f t="shared" si="225"/>
        <v>11692.8</v>
      </c>
      <c r="W984" s="120">
        <f t="shared" si="226"/>
        <v>0</v>
      </c>
      <c r="X984" s="120">
        <f t="shared" si="227"/>
        <v>0</v>
      </c>
    </row>
    <row r="985" spans="1:24" s="65" customFormat="1" ht="12.75" customHeight="1">
      <c r="A985" s="109" t="s">
        <v>1293</v>
      </c>
      <c r="B985" s="47" t="s">
        <v>417</v>
      </c>
      <c r="C985" s="122">
        <v>0</v>
      </c>
      <c r="D985" s="122">
        <v>0</v>
      </c>
      <c r="E985" s="122">
        <v>0</v>
      </c>
      <c r="F985" s="122">
        <v>0</v>
      </c>
      <c r="G985" s="122">
        <v>8120</v>
      </c>
      <c r="H985" s="122">
        <v>0</v>
      </c>
      <c r="I985" s="122">
        <v>0</v>
      </c>
      <c r="J985" s="120">
        <f t="shared" si="219"/>
        <v>8120</v>
      </c>
      <c r="K985" s="122">
        <v>0</v>
      </c>
      <c r="L985" s="122">
        <v>0</v>
      </c>
      <c r="M985" s="122">
        <v>0</v>
      </c>
      <c r="N985" s="122">
        <v>0</v>
      </c>
      <c r="O985" s="122">
        <v>0</v>
      </c>
      <c r="P985" s="122">
        <v>0</v>
      </c>
      <c r="Q985" s="120">
        <f t="shared" si="220"/>
        <v>8120</v>
      </c>
      <c r="R985" s="138">
        <f t="shared" si="221"/>
        <v>0</v>
      </c>
      <c r="S985" s="120">
        <f t="shared" si="222"/>
        <v>8120</v>
      </c>
      <c r="T985" s="120">
        <f t="shared" si="223"/>
        <v>0</v>
      </c>
      <c r="U985" s="120">
        <f t="shared" si="224"/>
        <v>0</v>
      </c>
      <c r="V985" s="120">
        <f t="shared" si="225"/>
        <v>8120</v>
      </c>
      <c r="W985" s="120">
        <f t="shared" si="226"/>
        <v>0</v>
      </c>
      <c r="X985" s="120">
        <f t="shared" si="227"/>
        <v>0</v>
      </c>
    </row>
    <row r="986" spans="1:24" s="65" customFormat="1" ht="12.75" customHeight="1">
      <c r="A986" s="109" t="s">
        <v>1891</v>
      </c>
      <c r="B986" s="47" t="s">
        <v>1892</v>
      </c>
      <c r="C986" s="122">
        <v>0</v>
      </c>
      <c r="D986" s="122">
        <v>0</v>
      </c>
      <c r="E986" s="122">
        <v>0</v>
      </c>
      <c r="F986" s="122">
        <v>0</v>
      </c>
      <c r="G986" s="122">
        <v>0</v>
      </c>
      <c r="H986" s="122">
        <v>0</v>
      </c>
      <c r="I986" s="122">
        <v>0</v>
      </c>
      <c r="J986" s="120">
        <f t="shared" si="219"/>
        <v>0</v>
      </c>
      <c r="K986" s="122">
        <v>0</v>
      </c>
      <c r="L986" s="122">
        <v>0</v>
      </c>
      <c r="M986" s="122">
        <v>1740</v>
      </c>
      <c r="N986" s="122">
        <v>5800</v>
      </c>
      <c r="O986" s="122">
        <v>0</v>
      </c>
      <c r="P986" s="122">
        <v>0</v>
      </c>
      <c r="Q986" s="120">
        <f t="shared" si="220"/>
        <v>7540</v>
      </c>
      <c r="R986" s="138">
        <f t="shared" si="221"/>
        <v>0</v>
      </c>
      <c r="S986" s="120">
        <f t="shared" si="222"/>
        <v>7540</v>
      </c>
      <c r="T986" s="120">
        <f t="shared" si="223"/>
        <v>0</v>
      </c>
      <c r="U986" s="120">
        <f t="shared" si="224"/>
        <v>0</v>
      </c>
      <c r="V986" s="120">
        <f t="shared" si="225"/>
        <v>7540</v>
      </c>
      <c r="W986" s="120">
        <f t="shared" si="226"/>
        <v>7540</v>
      </c>
      <c r="X986" s="120">
        <f t="shared" si="227"/>
        <v>0</v>
      </c>
    </row>
    <row r="987" spans="1:24" s="65" customFormat="1" ht="12.75" customHeight="1">
      <c r="A987" s="109" t="s">
        <v>6251</v>
      </c>
      <c r="B987" s="47" t="s">
        <v>6311</v>
      </c>
      <c r="C987" s="122">
        <v>0</v>
      </c>
      <c r="D987" s="122">
        <v>0</v>
      </c>
      <c r="E987" s="122">
        <v>0</v>
      </c>
      <c r="F987" s="122">
        <v>0</v>
      </c>
      <c r="G987" s="122">
        <v>0</v>
      </c>
      <c r="H987" s="122">
        <v>0</v>
      </c>
      <c r="I987" s="122">
        <v>0</v>
      </c>
      <c r="J987" s="120">
        <f t="shared" si="219"/>
        <v>0</v>
      </c>
      <c r="K987" s="122">
        <v>0</v>
      </c>
      <c r="L987" s="122">
        <v>0</v>
      </c>
      <c r="M987" s="122">
        <v>0</v>
      </c>
      <c r="N987" s="122">
        <v>0</v>
      </c>
      <c r="O987" s="122">
        <v>0</v>
      </c>
      <c r="P987" s="122">
        <v>116928</v>
      </c>
      <c r="Q987" s="120">
        <f t="shared" si="220"/>
        <v>116928</v>
      </c>
      <c r="R987" s="138">
        <f t="shared" si="221"/>
        <v>0</v>
      </c>
      <c r="S987" s="120">
        <f t="shared" si="222"/>
        <v>0</v>
      </c>
      <c r="T987" s="120">
        <f t="shared" si="223"/>
        <v>116928</v>
      </c>
      <c r="U987" s="120">
        <f t="shared" si="224"/>
        <v>0</v>
      </c>
      <c r="V987" s="120">
        <f t="shared" si="225"/>
        <v>116928</v>
      </c>
      <c r="W987" s="120">
        <f t="shared" si="226"/>
        <v>116928</v>
      </c>
      <c r="X987" s="120">
        <f t="shared" si="227"/>
        <v>116928</v>
      </c>
    </row>
    <row r="988" spans="1:24" s="65" customFormat="1" ht="12.75" customHeight="1">
      <c r="A988" s="109" t="s">
        <v>1295</v>
      </c>
      <c r="B988" s="47" t="s">
        <v>588</v>
      </c>
      <c r="C988" s="122">
        <v>0</v>
      </c>
      <c r="D988" s="122">
        <v>0</v>
      </c>
      <c r="E988" s="122">
        <v>0</v>
      </c>
      <c r="F988" s="122">
        <v>0</v>
      </c>
      <c r="G988" s="122">
        <v>0</v>
      </c>
      <c r="H988" s="122">
        <v>0</v>
      </c>
      <c r="I988" s="122">
        <v>0</v>
      </c>
      <c r="J988" s="120">
        <f t="shared" si="219"/>
        <v>0</v>
      </c>
      <c r="K988" s="122">
        <v>12000</v>
      </c>
      <c r="L988" s="122">
        <v>0</v>
      </c>
      <c r="M988" s="122">
        <v>0</v>
      </c>
      <c r="N988" s="122">
        <v>0</v>
      </c>
      <c r="O988" s="122">
        <v>0</v>
      </c>
      <c r="P988" s="122">
        <v>0</v>
      </c>
      <c r="Q988" s="120">
        <f t="shared" si="220"/>
        <v>12000</v>
      </c>
      <c r="R988" s="138">
        <f t="shared" si="221"/>
        <v>0</v>
      </c>
      <c r="S988" s="120">
        <f t="shared" si="222"/>
        <v>12000</v>
      </c>
      <c r="T988" s="120">
        <f t="shared" si="223"/>
        <v>0</v>
      </c>
      <c r="U988" s="120">
        <f t="shared" si="224"/>
        <v>0</v>
      </c>
      <c r="V988" s="120">
        <f t="shared" si="225"/>
        <v>12000</v>
      </c>
      <c r="W988" s="120">
        <f t="shared" si="226"/>
        <v>12000</v>
      </c>
      <c r="X988" s="120">
        <f t="shared" si="227"/>
        <v>0</v>
      </c>
    </row>
    <row r="989" spans="1:24" s="65" customFormat="1" ht="12.75" customHeight="1">
      <c r="A989" s="109" t="s">
        <v>1296</v>
      </c>
      <c r="B989" s="47" t="s">
        <v>456</v>
      </c>
      <c r="C989" s="122">
        <v>0</v>
      </c>
      <c r="D989" s="122">
        <v>0</v>
      </c>
      <c r="E989" s="122">
        <v>0</v>
      </c>
      <c r="F989" s="122">
        <v>0</v>
      </c>
      <c r="G989" s="122">
        <v>0</v>
      </c>
      <c r="H989" s="122">
        <v>0</v>
      </c>
      <c r="I989" s="122">
        <v>0</v>
      </c>
      <c r="J989" s="120">
        <f t="shared" si="219"/>
        <v>0</v>
      </c>
      <c r="K989" s="122">
        <v>0</v>
      </c>
      <c r="L989" s="122">
        <v>52412</v>
      </c>
      <c r="M989" s="122">
        <v>0</v>
      </c>
      <c r="N989" s="122">
        <v>0</v>
      </c>
      <c r="O989" s="122">
        <v>0</v>
      </c>
      <c r="P989" s="122">
        <v>0</v>
      </c>
      <c r="Q989" s="120">
        <f t="shared" si="220"/>
        <v>52412</v>
      </c>
      <c r="R989" s="138">
        <f t="shared" si="221"/>
        <v>0</v>
      </c>
      <c r="S989" s="120">
        <f t="shared" si="222"/>
        <v>472391.44</v>
      </c>
      <c r="T989" s="120">
        <f t="shared" si="223"/>
        <v>0</v>
      </c>
      <c r="U989" s="120">
        <f t="shared" si="224"/>
        <v>419979.44</v>
      </c>
      <c r="V989" s="120">
        <f t="shared" si="225"/>
        <v>52412</v>
      </c>
      <c r="W989" s="120">
        <f t="shared" si="226"/>
        <v>52412</v>
      </c>
      <c r="X989" s="120">
        <f t="shared" si="227"/>
        <v>-419979.44</v>
      </c>
    </row>
    <row r="990" spans="1:24" s="65" customFormat="1" ht="12.75" customHeight="1">
      <c r="A990" s="109" t="s">
        <v>1297</v>
      </c>
      <c r="B990" s="47" t="s">
        <v>309</v>
      </c>
      <c r="C990" s="122">
        <v>0</v>
      </c>
      <c r="D990" s="122">
        <v>0</v>
      </c>
      <c r="E990" s="122">
        <v>0</v>
      </c>
      <c r="F990" s="122">
        <v>0</v>
      </c>
      <c r="G990" s="122">
        <v>0</v>
      </c>
      <c r="H990" s="122">
        <v>0</v>
      </c>
      <c r="I990" s="122">
        <v>0</v>
      </c>
      <c r="J990" s="120">
        <f t="shared" si="219"/>
        <v>0</v>
      </c>
      <c r="K990" s="122">
        <v>0</v>
      </c>
      <c r="L990" s="122">
        <v>0</v>
      </c>
      <c r="M990" s="122">
        <v>1669038.16</v>
      </c>
      <c r="N990" s="122">
        <v>2800542.52</v>
      </c>
      <c r="O990" s="122">
        <v>0</v>
      </c>
      <c r="P990" s="122">
        <v>0</v>
      </c>
      <c r="Q990" s="120">
        <f t="shared" si="220"/>
        <v>4469580.68</v>
      </c>
      <c r="R990" s="138">
        <f t="shared" si="221"/>
        <v>0</v>
      </c>
      <c r="S990" s="120">
        <f t="shared" si="222"/>
        <v>4469580.68</v>
      </c>
      <c r="T990" s="120">
        <f t="shared" si="223"/>
        <v>0</v>
      </c>
      <c r="U990" s="120">
        <f t="shared" si="224"/>
        <v>0</v>
      </c>
      <c r="V990" s="120">
        <f t="shared" si="225"/>
        <v>4469580.68</v>
      </c>
      <c r="W990" s="120">
        <f t="shared" si="226"/>
        <v>4469580.68</v>
      </c>
      <c r="X990" s="120">
        <f t="shared" si="227"/>
        <v>0</v>
      </c>
    </row>
    <row r="991" spans="1:24" s="65" customFormat="1" ht="12.75" customHeight="1">
      <c r="A991" s="109" t="s">
        <v>3192</v>
      </c>
      <c r="B991" s="47" t="s">
        <v>3458</v>
      </c>
      <c r="C991" s="122">
        <v>0</v>
      </c>
      <c r="D991" s="122">
        <v>0</v>
      </c>
      <c r="E991" s="122">
        <v>0</v>
      </c>
      <c r="F991" s="122">
        <v>0</v>
      </c>
      <c r="G991" s="122">
        <v>0</v>
      </c>
      <c r="H991" s="122">
        <v>0</v>
      </c>
      <c r="I991" s="122">
        <v>0</v>
      </c>
      <c r="J991" s="120">
        <f t="shared" si="219"/>
        <v>0</v>
      </c>
      <c r="K991" s="122">
        <v>0</v>
      </c>
      <c r="L991" s="122">
        <v>0</v>
      </c>
      <c r="M991" s="122">
        <v>0</v>
      </c>
      <c r="N991" s="122">
        <v>0</v>
      </c>
      <c r="O991" s="122">
        <v>7314068.7300000004</v>
      </c>
      <c r="P991" s="122">
        <v>45240</v>
      </c>
      <c r="Q991" s="120">
        <f t="shared" si="220"/>
        <v>7359308.7300000004</v>
      </c>
      <c r="R991" s="138">
        <f t="shared" si="221"/>
        <v>0</v>
      </c>
      <c r="S991" s="120">
        <f t="shared" si="222"/>
        <v>20822659.09</v>
      </c>
      <c r="T991" s="120">
        <f t="shared" si="223"/>
        <v>5305948.84</v>
      </c>
      <c r="U991" s="120">
        <f t="shared" si="224"/>
        <v>18769299.199999999</v>
      </c>
      <c r="V991" s="120">
        <f t="shared" si="225"/>
        <v>7359308.7300000004</v>
      </c>
      <c r="W991" s="120">
        <f t="shared" si="226"/>
        <v>7359308.7300000004</v>
      </c>
      <c r="X991" s="120">
        <f t="shared" si="227"/>
        <v>-13463350.359999999</v>
      </c>
    </row>
    <row r="992" spans="1:24" s="65" customFormat="1" ht="12.75" customHeight="1">
      <c r="A992" s="109" t="s">
        <v>3060</v>
      </c>
      <c r="B992" s="47" t="s">
        <v>3061</v>
      </c>
      <c r="C992" s="122">
        <v>0</v>
      </c>
      <c r="D992" s="122">
        <v>0</v>
      </c>
      <c r="E992" s="122">
        <v>0</v>
      </c>
      <c r="F992" s="122">
        <v>0</v>
      </c>
      <c r="G992" s="122">
        <v>0</v>
      </c>
      <c r="H992" s="122">
        <v>0</v>
      </c>
      <c r="I992" s="122">
        <v>0</v>
      </c>
      <c r="J992" s="120">
        <f t="shared" ref="J992:J1005" si="228">SUM(C992:I992)</f>
        <v>0</v>
      </c>
      <c r="K992" s="122">
        <v>0</v>
      </c>
      <c r="L992" s="122">
        <v>0</v>
      </c>
      <c r="M992" s="122">
        <v>0</v>
      </c>
      <c r="N992" s="122">
        <v>2318.63</v>
      </c>
      <c r="O992" s="122">
        <v>7730.07</v>
      </c>
      <c r="P992" s="122">
        <v>87101.260000000009</v>
      </c>
      <c r="Q992" s="120">
        <f t="shared" ref="Q992:Q1057" si="229">SUM(J992:P992)</f>
        <v>97149.96</v>
      </c>
      <c r="R992" s="138">
        <f t="shared" ref="R992:R1057" si="230">V992-Q992</f>
        <v>0</v>
      </c>
      <c r="S992" s="120">
        <f t="shared" ref="S992:S1057" si="231">VLOOKUP(A992,pasbalact,3,FALSE)</f>
        <v>10048.700000000001</v>
      </c>
      <c r="T992" s="120">
        <f t="shared" ref="T992:T1057" si="232">VLOOKUP(A992,pasbalact,5,FALSE)</f>
        <v>174202.52</v>
      </c>
      <c r="U992" s="120">
        <f t="shared" ref="U992:U1057" si="233">VLOOKUP(A992,pasbalact,4,FALSE)</f>
        <v>87101.26</v>
      </c>
      <c r="V992" s="120">
        <f t="shared" ref="V992:V1057" si="234">VLOOKUP(A992,pasbalact,7,FALSE)</f>
        <v>97149.96</v>
      </c>
      <c r="W992" s="120">
        <f t="shared" ref="W992:W1057" si="235">SUM(K992:P992)</f>
        <v>97149.96</v>
      </c>
      <c r="X992" s="120">
        <f t="shared" ref="X992:X1057" si="236">VLOOKUP(A992,pasbalact,6,FALSE)</f>
        <v>87101.26</v>
      </c>
    </row>
    <row r="993" spans="1:24" s="65" customFormat="1" ht="12.75" customHeight="1">
      <c r="A993" s="109" t="s">
        <v>1298</v>
      </c>
      <c r="B993" s="47" t="s">
        <v>81</v>
      </c>
      <c r="C993" s="122">
        <v>0</v>
      </c>
      <c r="D993" s="122">
        <v>0</v>
      </c>
      <c r="E993" s="122">
        <v>0</v>
      </c>
      <c r="F993" s="122">
        <v>0</v>
      </c>
      <c r="G993" s="122">
        <v>0</v>
      </c>
      <c r="H993" s="122">
        <v>19674.620000000003</v>
      </c>
      <c r="I993" s="122">
        <v>0</v>
      </c>
      <c r="J993" s="120">
        <f t="shared" si="228"/>
        <v>19674.620000000003</v>
      </c>
      <c r="K993" s="122">
        <v>0</v>
      </c>
      <c r="L993" s="122">
        <v>0</v>
      </c>
      <c r="M993" s="122">
        <v>0</v>
      </c>
      <c r="N993" s="122">
        <v>0</v>
      </c>
      <c r="O993" s="122">
        <v>0</v>
      </c>
      <c r="P993" s="122">
        <v>0</v>
      </c>
      <c r="Q993" s="120">
        <f t="shared" si="229"/>
        <v>19674.620000000003</v>
      </c>
      <c r="R993" s="138">
        <f t="shared" si="230"/>
        <v>0</v>
      </c>
      <c r="S993" s="120">
        <f t="shared" si="231"/>
        <v>19674.62</v>
      </c>
      <c r="T993" s="120">
        <f t="shared" si="232"/>
        <v>0</v>
      </c>
      <c r="U993" s="120">
        <f t="shared" si="233"/>
        <v>0</v>
      </c>
      <c r="V993" s="120">
        <f t="shared" si="234"/>
        <v>19674.62</v>
      </c>
      <c r="W993" s="120">
        <f t="shared" si="235"/>
        <v>0</v>
      </c>
      <c r="X993" s="120">
        <f t="shared" si="236"/>
        <v>0</v>
      </c>
    </row>
    <row r="994" spans="1:24" s="65" customFormat="1" ht="12.75" customHeight="1">
      <c r="A994" s="109" t="s">
        <v>3062</v>
      </c>
      <c r="B994" s="47" t="s">
        <v>3460</v>
      </c>
      <c r="C994" s="122">
        <v>0</v>
      </c>
      <c r="D994" s="122">
        <v>0</v>
      </c>
      <c r="E994" s="122">
        <v>0</v>
      </c>
      <c r="F994" s="122">
        <v>0</v>
      </c>
      <c r="G994" s="122">
        <v>0</v>
      </c>
      <c r="H994" s="122">
        <v>0</v>
      </c>
      <c r="I994" s="122">
        <v>0</v>
      </c>
      <c r="J994" s="120">
        <f t="shared" si="228"/>
        <v>0</v>
      </c>
      <c r="K994" s="122">
        <v>0</v>
      </c>
      <c r="L994" s="122">
        <v>0</v>
      </c>
      <c r="M994" s="122">
        <v>0</v>
      </c>
      <c r="N994" s="122">
        <v>0</v>
      </c>
      <c r="O994" s="122">
        <v>287680</v>
      </c>
      <c r="P994" s="122">
        <v>0</v>
      </c>
      <c r="Q994" s="120">
        <f t="shared" si="229"/>
        <v>287680</v>
      </c>
      <c r="R994" s="138">
        <f t="shared" si="230"/>
        <v>0</v>
      </c>
      <c r="S994" s="120">
        <f t="shared" si="231"/>
        <v>408780</v>
      </c>
      <c r="T994" s="120">
        <f t="shared" si="232"/>
        <v>52200</v>
      </c>
      <c r="U994" s="120">
        <f t="shared" si="233"/>
        <v>173300</v>
      </c>
      <c r="V994" s="120">
        <f t="shared" si="234"/>
        <v>287680</v>
      </c>
      <c r="W994" s="120">
        <f t="shared" si="235"/>
        <v>287680</v>
      </c>
      <c r="X994" s="120">
        <f t="shared" si="236"/>
        <v>-121100</v>
      </c>
    </row>
    <row r="995" spans="1:24" s="65" customFormat="1" ht="12.75" customHeight="1">
      <c r="A995" s="109" t="s">
        <v>4964</v>
      </c>
      <c r="B995" s="47" t="s">
        <v>4963</v>
      </c>
      <c r="C995" s="122">
        <v>0</v>
      </c>
      <c r="D995" s="122">
        <v>0</v>
      </c>
      <c r="E995" s="122">
        <v>0</v>
      </c>
      <c r="F995" s="122">
        <v>0</v>
      </c>
      <c r="G995" s="122">
        <v>0</v>
      </c>
      <c r="H995" s="122">
        <v>0</v>
      </c>
      <c r="I995" s="122">
        <v>0</v>
      </c>
      <c r="J995" s="120">
        <f t="shared" si="228"/>
        <v>0</v>
      </c>
      <c r="K995" s="122">
        <v>0</v>
      </c>
      <c r="L995" s="122">
        <v>0</v>
      </c>
      <c r="M995" s="122">
        <v>0</v>
      </c>
      <c r="N995" s="122">
        <v>0</v>
      </c>
      <c r="O995" s="122">
        <v>0</v>
      </c>
      <c r="P995" s="122">
        <v>261000</v>
      </c>
      <c r="Q995" s="120">
        <f t="shared" si="229"/>
        <v>261000</v>
      </c>
      <c r="R995" s="138">
        <f t="shared" si="230"/>
        <v>0</v>
      </c>
      <c r="S995" s="120">
        <f t="shared" si="231"/>
        <v>0</v>
      </c>
      <c r="T995" s="120">
        <f t="shared" si="232"/>
        <v>1044000</v>
      </c>
      <c r="U995" s="120">
        <f t="shared" si="233"/>
        <v>783000</v>
      </c>
      <c r="V995" s="120">
        <f t="shared" si="234"/>
        <v>261000</v>
      </c>
      <c r="W995" s="120">
        <f t="shared" si="235"/>
        <v>261000</v>
      </c>
      <c r="X995" s="120">
        <f t="shared" si="236"/>
        <v>261000</v>
      </c>
    </row>
    <row r="996" spans="1:24" s="65" customFormat="1" ht="12.75" customHeight="1">
      <c r="A996" s="109" t="s">
        <v>5266</v>
      </c>
      <c r="B996" s="47" t="s">
        <v>5267</v>
      </c>
      <c r="C996" s="122">
        <v>0</v>
      </c>
      <c r="D996" s="122">
        <v>0</v>
      </c>
      <c r="E996" s="122">
        <v>0</v>
      </c>
      <c r="F996" s="122">
        <v>0</v>
      </c>
      <c r="G996" s="122">
        <v>0</v>
      </c>
      <c r="H996" s="122">
        <v>0</v>
      </c>
      <c r="I996" s="122">
        <v>0</v>
      </c>
      <c r="J996" s="120">
        <f t="shared" si="228"/>
        <v>0</v>
      </c>
      <c r="K996" s="122">
        <v>0</v>
      </c>
      <c r="L996" s="122">
        <v>0</v>
      </c>
      <c r="M996" s="122">
        <v>0</v>
      </c>
      <c r="N996" s="122">
        <v>0</v>
      </c>
      <c r="O996" s="122">
        <v>0</v>
      </c>
      <c r="P996" s="122">
        <v>9711477.0800000001</v>
      </c>
      <c r="Q996" s="120">
        <f t="shared" si="229"/>
        <v>9711477.0800000001</v>
      </c>
      <c r="R996" s="138">
        <f t="shared" si="230"/>
        <v>0</v>
      </c>
      <c r="S996" s="120">
        <f t="shared" si="231"/>
        <v>0</v>
      </c>
      <c r="T996" s="120">
        <f t="shared" si="232"/>
        <v>22659266.280000001</v>
      </c>
      <c r="U996" s="120">
        <f t="shared" si="233"/>
        <v>12947789.199999999</v>
      </c>
      <c r="V996" s="120">
        <f t="shared" si="234"/>
        <v>9711477.0800000001</v>
      </c>
      <c r="W996" s="120">
        <f t="shared" si="235"/>
        <v>9711477.0800000001</v>
      </c>
      <c r="X996" s="120">
        <f t="shared" si="236"/>
        <v>9711477.0800000001</v>
      </c>
    </row>
    <row r="997" spans="1:24" s="65" customFormat="1" ht="12.75" customHeight="1">
      <c r="A997" s="109" t="s">
        <v>3063</v>
      </c>
      <c r="B997" s="47" t="s">
        <v>3459</v>
      </c>
      <c r="C997" s="122">
        <v>0</v>
      </c>
      <c r="D997" s="122">
        <v>0</v>
      </c>
      <c r="E997" s="122">
        <v>0</v>
      </c>
      <c r="F997" s="122">
        <v>0</v>
      </c>
      <c r="G997" s="122">
        <v>0</v>
      </c>
      <c r="H997" s="122">
        <v>0</v>
      </c>
      <c r="I997" s="122">
        <v>0</v>
      </c>
      <c r="J997" s="120">
        <f t="shared" si="228"/>
        <v>0</v>
      </c>
      <c r="K997" s="122">
        <v>0</v>
      </c>
      <c r="L997" s="122">
        <v>0</v>
      </c>
      <c r="M997" s="122">
        <v>0</v>
      </c>
      <c r="N997" s="122">
        <v>0</v>
      </c>
      <c r="O997" s="122">
        <v>0</v>
      </c>
      <c r="P997" s="122">
        <v>0</v>
      </c>
      <c r="Q997" s="120">
        <f t="shared" si="229"/>
        <v>0</v>
      </c>
      <c r="R997" s="138">
        <f t="shared" si="230"/>
        <v>0</v>
      </c>
      <c r="S997" s="120">
        <f t="shared" si="231"/>
        <v>4002280.97</v>
      </c>
      <c r="T997" s="120">
        <f t="shared" si="232"/>
        <v>0</v>
      </c>
      <c r="U997" s="120">
        <f t="shared" si="233"/>
        <v>4002280.97</v>
      </c>
      <c r="V997" s="120">
        <f t="shared" si="234"/>
        <v>0</v>
      </c>
      <c r="W997" s="120">
        <f t="shared" si="235"/>
        <v>0</v>
      </c>
      <c r="X997" s="120">
        <f t="shared" si="236"/>
        <v>-4002280.97</v>
      </c>
    </row>
    <row r="998" spans="1:24" s="65" customFormat="1" ht="12.75" customHeight="1">
      <c r="A998" s="109" t="s">
        <v>1299</v>
      </c>
      <c r="B998" s="47" t="s">
        <v>628</v>
      </c>
      <c r="C998" s="122">
        <v>0</v>
      </c>
      <c r="D998" s="122">
        <v>0</v>
      </c>
      <c r="E998" s="122">
        <v>0</v>
      </c>
      <c r="F998" s="122">
        <v>0</v>
      </c>
      <c r="G998" s="122">
        <v>86286.6</v>
      </c>
      <c r="H998" s="122">
        <v>0</v>
      </c>
      <c r="I998" s="122">
        <v>0</v>
      </c>
      <c r="J998" s="120">
        <f t="shared" si="228"/>
        <v>86286.6</v>
      </c>
      <c r="K998" s="122">
        <v>0</v>
      </c>
      <c r="L998" s="122">
        <v>0</v>
      </c>
      <c r="M998" s="122">
        <v>0</v>
      </c>
      <c r="N998" s="122">
        <v>0</v>
      </c>
      <c r="O998" s="122">
        <v>0</v>
      </c>
      <c r="P998" s="122">
        <v>0</v>
      </c>
      <c r="Q998" s="120">
        <f t="shared" si="229"/>
        <v>86286.6</v>
      </c>
      <c r="R998" s="138">
        <f t="shared" si="230"/>
        <v>0</v>
      </c>
      <c r="S998" s="120">
        <f t="shared" si="231"/>
        <v>86286.6</v>
      </c>
      <c r="T998" s="120">
        <f t="shared" si="232"/>
        <v>0</v>
      </c>
      <c r="U998" s="120">
        <f t="shared" si="233"/>
        <v>0</v>
      </c>
      <c r="V998" s="120">
        <f t="shared" si="234"/>
        <v>86286.6</v>
      </c>
      <c r="W998" s="120">
        <f t="shared" si="235"/>
        <v>0</v>
      </c>
      <c r="X998" s="120">
        <f t="shared" si="236"/>
        <v>0</v>
      </c>
    </row>
    <row r="999" spans="1:24" s="65" customFormat="1" ht="12.75" customHeight="1">
      <c r="A999" s="109" t="s">
        <v>1301</v>
      </c>
      <c r="B999" s="47" t="s">
        <v>154</v>
      </c>
      <c r="C999" s="122">
        <v>0</v>
      </c>
      <c r="D999" s="122">
        <v>0</v>
      </c>
      <c r="E999" s="122">
        <v>0</v>
      </c>
      <c r="F999" s="122">
        <v>0</v>
      </c>
      <c r="G999" s="122">
        <v>0</v>
      </c>
      <c r="H999" s="122">
        <v>0</v>
      </c>
      <c r="I999" s="122">
        <v>222611.20000000001</v>
      </c>
      <c r="J999" s="120">
        <f t="shared" si="228"/>
        <v>222611.20000000001</v>
      </c>
      <c r="K999" s="122">
        <v>0</v>
      </c>
      <c r="L999" s="122">
        <v>0</v>
      </c>
      <c r="M999" s="122">
        <v>0</v>
      </c>
      <c r="N999" s="122">
        <v>0</v>
      </c>
      <c r="O999" s="122">
        <v>0</v>
      </c>
      <c r="P999" s="122">
        <v>0</v>
      </c>
      <c r="Q999" s="120">
        <f t="shared" si="229"/>
        <v>222611.20000000001</v>
      </c>
      <c r="R999" s="138">
        <f t="shared" si="230"/>
        <v>0</v>
      </c>
      <c r="S999" s="120">
        <f t="shared" si="231"/>
        <v>222611.20000000001</v>
      </c>
      <c r="T999" s="120">
        <f t="shared" si="232"/>
        <v>0</v>
      </c>
      <c r="U999" s="120">
        <f t="shared" si="233"/>
        <v>0</v>
      </c>
      <c r="V999" s="120">
        <f t="shared" si="234"/>
        <v>222611.20000000001</v>
      </c>
      <c r="W999" s="120">
        <f t="shared" si="235"/>
        <v>0</v>
      </c>
      <c r="X999" s="120">
        <f t="shared" si="236"/>
        <v>0</v>
      </c>
    </row>
    <row r="1000" spans="1:24" s="65" customFormat="1" ht="12.75" customHeight="1">
      <c r="A1000" s="109" t="s">
        <v>3064</v>
      </c>
      <c r="B1000" s="47" t="s">
        <v>3461</v>
      </c>
      <c r="C1000" s="122">
        <v>0</v>
      </c>
      <c r="D1000" s="122">
        <v>0</v>
      </c>
      <c r="E1000" s="122">
        <v>0</v>
      </c>
      <c r="F1000" s="122">
        <v>0</v>
      </c>
      <c r="G1000" s="122">
        <v>0</v>
      </c>
      <c r="H1000" s="122">
        <v>0</v>
      </c>
      <c r="I1000" s="122">
        <v>0</v>
      </c>
      <c r="J1000" s="120">
        <f t="shared" si="228"/>
        <v>0</v>
      </c>
      <c r="K1000" s="122">
        <v>0</v>
      </c>
      <c r="L1000" s="122">
        <v>0</v>
      </c>
      <c r="M1000" s="122">
        <v>0</v>
      </c>
      <c r="N1000" s="122">
        <v>662500</v>
      </c>
      <c r="O1000" s="122">
        <v>0</v>
      </c>
      <c r="P1000" s="122">
        <v>0</v>
      </c>
      <c r="Q1000" s="120">
        <f t="shared" si="229"/>
        <v>662500</v>
      </c>
      <c r="R1000" s="138">
        <f t="shared" si="230"/>
        <v>0</v>
      </c>
      <c r="S1000" s="120">
        <f t="shared" si="231"/>
        <v>662500</v>
      </c>
      <c r="T1000" s="120">
        <f t="shared" si="232"/>
        <v>0</v>
      </c>
      <c r="U1000" s="120">
        <f t="shared" si="233"/>
        <v>0</v>
      </c>
      <c r="V1000" s="120">
        <f t="shared" si="234"/>
        <v>662500</v>
      </c>
      <c r="W1000" s="120">
        <f t="shared" si="235"/>
        <v>662500</v>
      </c>
      <c r="X1000" s="120">
        <f t="shared" si="236"/>
        <v>0</v>
      </c>
    </row>
    <row r="1001" spans="1:24" s="65" customFormat="1" ht="12.75" customHeight="1">
      <c r="A1001" s="109" t="s">
        <v>1302</v>
      </c>
      <c r="B1001" s="47" t="s">
        <v>310</v>
      </c>
      <c r="C1001" s="122">
        <v>0</v>
      </c>
      <c r="D1001" s="122">
        <v>0</v>
      </c>
      <c r="E1001" s="122">
        <v>0</v>
      </c>
      <c r="F1001" s="122">
        <v>0</v>
      </c>
      <c r="G1001" s="122">
        <v>0</v>
      </c>
      <c r="H1001" s="122">
        <v>0</v>
      </c>
      <c r="I1001" s="122">
        <v>0</v>
      </c>
      <c r="J1001" s="120">
        <f t="shared" si="228"/>
        <v>0</v>
      </c>
      <c r="K1001" s="122">
        <v>0</v>
      </c>
      <c r="L1001" s="122">
        <v>0</v>
      </c>
      <c r="M1001" s="122">
        <v>49591.33</v>
      </c>
      <c r="N1001" s="122">
        <v>31658.880000000001</v>
      </c>
      <c r="O1001" s="122">
        <v>10749.720000000001</v>
      </c>
      <c r="P1001" s="122">
        <v>77484.639999999999</v>
      </c>
      <c r="Q1001" s="120">
        <f t="shared" si="229"/>
        <v>169484.57</v>
      </c>
      <c r="R1001" s="138">
        <f t="shared" si="230"/>
        <v>0</v>
      </c>
      <c r="S1001" s="120">
        <f t="shared" si="231"/>
        <v>318829.21999999997</v>
      </c>
      <c r="T1001" s="120">
        <f t="shared" si="232"/>
        <v>107971.94</v>
      </c>
      <c r="U1001" s="120">
        <f t="shared" si="233"/>
        <v>257316.59</v>
      </c>
      <c r="V1001" s="120">
        <f t="shared" si="234"/>
        <v>169484.57</v>
      </c>
      <c r="W1001" s="120">
        <f t="shared" si="235"/>
        <v>169484.57</v>
      </c>
      <c r="X1001" s="120">
        <f t="shared" si="236"/>
        <v>-149344.65</v>
      </c>
    </row>
    <row r="1002" spans="1:24" s="65" customFormat="1" ht="12.75" customHeight="1">
      <c r="A1002" s="109" t="s">
        <v>6405</v>
      </c>
      <c r="B1002" s="47" t="s">
        <v>6406</v>
      </c>
      <c r="C1002" s="122">
        <v>0</v>
      </c>
      <c r="D1002" s="122">
        <v>0</v>
      </c>
      <c r="E1002" s="122">
        <v>0</v>
      </c>
      <c r="F1002" s="122">
        <v>0</v>
      </c>
      <c r="G1002" s="122">
        <v>0</v>
      </c>
      <c r="H1002" s="122">
        <v>0</v>
      </c>
      <c r="I1002" s="122">
        <v>0</v>
      </c>
      <c r="J1002" s="120">
        <f t="shared" si="228"/>
        <v>0</v>
      </c>
      <c r="K1002" s="122">
        <v>0</v>
      </c>
      <c r="L1002" s="122">
        <v>0</v>
      </c>
      <c r="M1002" s="122">
        <v>0</v>
      </c>
      <c r="N1002" s="122">
        <v>0</v>
      </c>
      <c r="O1002" s="122">
        <v>0</v>
      </c>
      <c r="P1002" s="122">
        <v>3620.36</v>
      </c>
      <c r="Q1002" s="120">
        <f t="shared" si="229"/>
        <v>3620.36</v>
      </c>
      <c r="R1002" s="138">
        <f t="shared" si="230"/>
        <v>0</v>
      </c>
      <c r="S1002" s="120">
        <f t="shared" si="231"/>
        <v>0</v>
      </c>
      <c r="T1002" s="120">
        <f t="shared" si="232"/>
        <v>3620.36</v>
      </c>
      <c r="U1002" s="120">
        <f t="shared" si="233"/>
        <v>0</v>
      </c>
      <c r="V1002" s="120">
        <f t="shared" si="234"/>
        <v>3620.36</v>
      </c>
      <c r="W1002" s="120">
        <f t="shared" si="235"/>
        <v>3620.36</v>
      </c>
      <c r="X1002" s="120">
        <f t="shared" si="236"/>
        <v>3620.36</v>
      </c>
    </row>
    <row r="1003" spans="1:24" s="65" customFormat="1" ht="12.75" customHeight="1">
      <c r="A1003" s="109" t="s">
        <v>1304</v>
      </c>
      <c r="B1003" s="47" t="s">
        <v>431</v>
      </c>
      <c r="C1003" s="122">
        <v>0</v>
      </c>
      <c r="D1003" s="122">
        <v>0</v>
      </c>
      <c r="E1003" s="122">
        <v>0</v>
      </c>
      <c r="F1003" s="122">
        <v>0</v>
      </c>
      <c r="G1003" s="122">
        <v>0</v>
      </c>
      <c r="H1003" s="122">
        <v>49896.739999999991</v>
      </c>
      <c r="I1003" s="122">
        <v>338485.1999999999</v>
      </c>
      <c r="J1003" s="120">
        <f t="shared" si="228"/>
        <v>388381.93999999989</v>
      </c>
      <c r="K1003" s="122">
        <v>0</v>
      </c>
      <c r="L1003" s="122">
        <v>5000.01</v>
      </c>
      <c r="M1003" s="122">
        <v>0</v>
      </c>
      <c r="N1003" s="122">
        <v>0</v>
      </c>
      <c r="O1003" s="122">
        <v>0</v>
      </c>
      <c r="P1003" s="122">
        <v>0</v>
      </c>
      <c r="Q1003" s="120">
        <f t="shared" si="229"/>
        <v>393381.9499999999</v>
      </c>
      <c r="R1003" s="138">
        <f t="shared" si="230"/>
        <v>0</v>
      </c>
      <c r="S1003" s="120">
        <f t="shared" si="231"/>
        <v>393381.95</v>
      </c>
      <c r="T1003" s="120">
        <f t="shared" si="232"/>
        <v>0</v>
      </c>
      <c r="U1003" s="120">
        <f t="shared" si="233"/>
        <v>0</v>
      </c>
      <c r="V1003" s="120">
        <f t="shared" si="234"/>
        <v>393381.95</v>
      </c>
      <c r="W1003" s="120">
        <f t="shared" si="235"/>
        <v>5000.01</v>
      </c>
      <c r="X1003" s="120">
        <f t="shared" si="236"/>
        <v>0</v>
      </c>
    </row>
    <row r="1004" spans="1:24" s="65" customFormat="1" ht="12.75" customHeight="1">
      <c r="A1004" s="109" t="s">
        <v>1305</v>
      </c>
      <c r="B1004" s="47" t="s">
        <v>283</v>
      </c>
      <c r="C1004" s="122">
        <v>0</v>
      </c>
      <c r="D1004" s="122">
        <v>0</v>
      </c>
      <c r="E1004" s="122">
        <v>0</v>
      </c>
      <c r="F1004" s="122">
        <v>0</v>
      </c>
      <c r="G1004" s="122">
        <v>0</v>
      </c>
      <c r="H1004" s="122">
        <v>0</v>
      </c>
      <c r="I1004" s="122">
        <v>0</v>
      </c>
      <c r="J1004" s="120">
        <f t="shared" si="228"/>
        <v>0</v>
      </c>
      <c r="K1004" s="122">
        <v>0</v>
      </c>
      <c r="L1004" s="122">
        <v>0</v>
      </c>
      <c r="M1004" s="122">
        <v>0</v>
      </c>
      <c r="N1004" s="122">
        <v>0</v>
      </c>
      <c r="O1004" s="122">
        <v>17974.68</v>
      </c>
      <c r="P1004" s="122">
        <v>0</v>
      </c>
      <c r="Q1004" s="120">
        <f t="shared" si="229"/>
        <v>17974.68</v>
      </c>
      <c r="R1004" s="138">
        <f t="shared" si="230"/>
        <v>0</v>
      </c>
      <c r="S1004" s="120">
        <f t="shared" si="231"/>
        <v>17974.68</v>
      </c>
      <c r="T1004" s="120">
        <f t="shared" si="232"/>
        <v>0</v>
      </c>
      <c r="U1004" s="120">
        <f t="shared" si="233"/>
        <v>0</v>
      </c>
      <c r="V1004" s="120">
        <f t="shared" si="234"/>
        <v>17974.68</v>
      </c>
      <c r="W1004" s="120">
        <f t="shared" si="235"/>
        <v>17974.68</v>
      </c>
      <c r="X1004" s="120">
        <f t="shared" si="236"/>
        <v>0</v>
      </c>
    </row>
    <row r="1005" spans="1:24" s="65" customFormat="1" ht="12.75" customHeight="1">
      <c r="A1005" s="109" t="s">
        <v>1307</v>
      </c>
      <c r="B1005" s="47" t="s">
        <v>69</v>
      </c>
      <c r="C1005" s="122">
        <v>0</v>
      </c>
      <c r="D1005" s="122">
        <v>0</v>
      </c>
      <c r="E1005" s="122">
        <v>0</v>
      </c>
      <c r="F1005" s="122">
        <v>0</v>
      </c>
      <c r="G1005" s="122">
        <v>0</v>
      </c>
      <c r="H1005" s="122">
        <v>17885.04</v>
      </c>
      <c r="I1005" s="122">
        <v>8485.01</v>
      </c>
      <c r="J1005" s="120">
        <f t="shared" si="228"/>
        <v>26370.050000000003</v>
      </c>
      <c r="K1005" s="122">
        <v>0</v>
      </c>
      <c r="L1005" s="122">
        <v>0</v>
      </c>
      <c r="M1005" s="122">
        <v>0</v>
      </c>
      <c r="N1005" s="122">
        <v>0</v>
      </c>
      <c r="O1005" s="122">
        <v>0</v>
      </c>
      <c r="P1005" s="122">
        <v>0</v>
      </c>
      <c r="Q1005" s="120">
        <f t="shared" si="229"/>
        <v>26370.050000000003</v>
      </c>
      <c r="R1005" s="138">
        <f t="shared" si="230"/>
        <v>0</v>
      </c>
      <c r="S1005" s="120">
        <f t="shared" si="231"/>
        <v>26370.05</v>
      </c>
      <c r="T1005" s="120">
        <f t="shared" si="232"/>
        <v>0</v>
      </c>
      <c r="U1005" s="120">
        <f t="shared" si="233"/>
        <v>0</v>
      </c>
      <c r="V1005" s="120">
        <f t="shared" si="234"/>
        <v>26370.05</v>
      </c>
      <c r="W1005" s="120">
        <f t="shared" si="235"/>
        <v>0</v>
      </c>
      <c r="X1005" s="120">
        <f t="shared" si="236"/>
        <v>0</v>
      </c>
    </row>
    <row r="1006" spans="1:24" s="65" customFormat="1" ht="12.75" customHeight="1">
      <c r="A1006" s="109" t="s">
        <v>1309</v>
      </c>
      <c r="B1006" s="47" t="s">
        <v>67</v>
      </c>
      <c r="C1006" s="122">
        <v>0</v>
      </c>
      <c r="D1006" s="122">
        <v>0</v>
      </c>
      <c r="E1006" s="122">
        <v>0</v>
      </c>
      <c r="F1006" s="122">
        <v>0</v>
      </c>
      <c r="G1006" s="122">
        <v>0</v>
      </c>
      <c r="H1006" s="122">
        <v>0</v>
      </c>
      <c r="I1006" s="122">
        <v>0</v>
      </c>
      <c r="J1006" s="120">
        <v>0</v>
      </c>
      <c r="K1006" s="122">
        <v>0</v>
      </c>
      <c r="L1006" s="122">
        <v>0</v>
      </c>
      <c r="M1006" s="122">
        <v>0</v>
      </c>
      <c r="N1006" s="122">
        <v>0</v>
      </c>
      <c r="O1006" s="122">
        <v>0</v>
      </c>
      <c r="P1006" s="122">
        <v>0</v>
      </c>
      <c r="Q1006" s="120">
        <f t="shared" si="229"/>
        <v>0</v>
      </c>
      <c r="R1006" s="138">
        <f t="shared" si="230"/>
        <v>0</v>
      </c>
      <c r="S1006" s="120">
        <f t="shared" si="231"/>
        <v>800996.38</v>
      </c>
      <c r="T1006" s="120">
        <f t="shared" si="232"/>
        <v>0</v>
      </c>
      <c r="U1006" s="120">
        <f t="shared" si="233"/>
        <v>800996.38</v>
      </c>
      <c r="V1006" s="120">
        <f t="shared" si="234"/>
        <v>0</v>
      </c>
      <c r="W1006" s="120">
        <f t="shared" si="235"/>
        <v>0</v>
      </c>
      <c r="X1006" s="120">
        <f t="shared" si="236"/>
        <v>-800996.38</v>
      </c>
    </row>
    <row r="1007" spans="1:24" s="65" customFormat="1" ht="12.75" customHeight="1">
      <c r="A1007" s="109" t="s">
        <v>1310</v>
      </c>
      <c r="B1007" s="47" t="s">
        <v>65</v>
      </c>
      <c r="C1007" s="122">
        <v>0</v>
      </c>
      <c r="D1007" s="122">
        <v>0</v>
      </c>
      <c r="E1007" s="122">
        <v>0</v>
      </c>
      <c r="F1007" s="122">
        <v>0</v>
      </c>
      <c r="G1007" s="122">
        <v>47049.599999999999</v>
      </c>
      <c r="H1007" s="122">
        <v>0</v>
      </c>
      <c r="I1007" s="122">
        <v>0</v>
      </c>
      <c r="J1007" s="120">
        <f t="shared" ref="J1007:J1072" si="237">SUM(C1007:I1007)</f>
        <v>47049.599999999999</v>
      </c>
      <c r="K1007" s="122">
        <v>0</v>
      </c>
      <c r="L1007" s="122">
        <v>0</v>
      </c>
      <c r="M1007" s="122">
        <v>0</v>
      </c>
      <c r="N1007" s="122">
        <v>0</v>
      </c>
      <c r="O1007" s="122">
        <v>0</v>
      </c>
      <c r="P1007" s="122">
        <v>0</v>
      </c>
      <c r="Q1007" s="120">
        <f t="shared" si="229"/>
        <v>47049.599999999999</v>
      </c>
      <c r="R1007" s="138">
        <f t="shared" si="230"/>
        <v>0</v>
      </c>
      <c r="S1007" s="120">
        <f t="shared" si="231"/>
        <v>47049.599999999999</v>
      </c>
      <c r="T1007" s="120">
        <f t="shared" si="232"/>
        <v>0</v>
      </c>
      <c r="U1007" s="120">
        <f t="shared" si="233"/>
        <v>0</v>
      </c>
      <c r="V1007" s="120">
        <f t="shared" si="234"/>
        <v>47049.599999999999</v>
      </c>
      <c r="W1007" s="120">
        <f t="shared" si="235"/>
        <v>0</v>
      </c>
      <c r="X1007" s="120">
        <f t="shared" si="236"/>
        <v>0</v>
      </c>
    </row>
    <row r="1008" spans="1:24" s="65" customFormat="1" ht="12.75" customHeight="1">
      <c r="A1008" s="109" t="s">
        <v>1311</v>
      </c>
      <c r="B1008" s="47" t="s">
        <v>519</v>
      </c>
      <c r="C1008" s="122">
        <v>0</v>
      </c>
      <c r="D1008" s="122">
        <v>0</v>
      </c>
      <c r="E1008" s="122">
        <v>0</v>
      </c>
      <c r="F1008" s="122">
        <v>0</v>
      </c>
      <c r="G1008" s="122">
        <v>0</v>
      </c>
      <c r="H1008" s="122">
        <v>1372978.5</v>
      </c>
      <c r="I1008" s="122">
        <v>2068625.47</v>
      </c>
      <c r="J1008" s="120">
        <f t="shared" si="237"/>
        <v>3441603.9699999997</v>
      </c>
      <c r="K1008" s="122">
        <v>6844037.669999999</v>
      </c>
      <c r="L1008" s="122">
        <v>0</v>
      </c>
      <c r="M1008" s="122">
        <v>0</v>
      </c>
      <c r="N1008" s="122">
        <v>0</v>
      </c>
      <c r="O1008" s="122">
        <v>0</v>
      </c>
      <c r="P1008" s="122">
        <v>0</v>
      </c>
      <c r="Q1008" s="120">
        <f t="shared" si="229"/>
        <v>10285641.639999999</v>
      </c>
      <c r="R1008" s="138">
        <f t="shared" si="230"/>
        <v>0</v>
      </c>
      <c r="S1008" s="120">
        <f t="shared" si="231"/>
        <v>10285641.640000001</v>
      </c>
      <c r="T1008" s="120">
        <f t="shared" si="232"/>
        <v>0</v>
      </c>
      <c r="U1008" s="120">
        <f t="shared" si="233"/>
        <v>0</v>
      </c>
      <c r="V1008" s="120">
        <f t="shared" si="234"/>
        <v>10285641.640000001</v>
      </c>
      <c r="W1008" s="120">
        <f t="shared" si="235"/>
        <v>6844037.669999999</v>
      </c>
      <c r="X1008" s="120">
        <f t="shared" si="236"/>
        <v>0</v>
      </c>
    </row>
    <row r="1009" spans="1:24" s="65" customFormat="1" ht="12.75" customHeight="1">
      <c r="A1009" s="109" t="s">
        <v>1312</v>
      </c>
      <c r="B1009" s="47" t="s">
        <v>401</v>
      </c>
      <c r="C1009" s="122">
        <v>0</v>
      </c>
      <c r="D1009" s="122">
        <v>0</v>
      </c>
      <c r="E1009" s="122">
        <v>0</v>
      </c>
      <c r="F1009" s="122">
        <v>0</v>
      </c>
      <c r="G1009" s="122">
        <v>0</v>
      </c>
      <c r="H1009" s="122">
        <v>0</v>
      </c>
      <c r="I1009" s="122">
        <v>0</v>
      </c>
      <c r="J1009" s="120">
        <f t="shared" si="237"/>
        <v>0</v>
      </c>
      <c r="K1009" s="122">
        <v>0</v>
      </c>
      <c r="L1009" s="122">
        <v>0</v>
      </c>
      <c r="M1009" s="122">
        <v>6055.2</v>
      </c>
      <c r="N1009" s="122">
        <v>0</v>
      </c>
      <c r="O1009" s="122">
        <v>0</v>
      </c>
      <c r="P1009" s="122">
        <v>0</v>
      </c>
      <c r="Q1009" s="120">
        <f t="shared" si="229"/>
        <v>6055.2</v>
      </c>
      <c r="R1009" s="138">
        <f t="shared" si="230"/>
        <v>0</v>
      </c>
      <c r="S1009" s="120">
        <f t="shared" si="231"/>
        <v>14546.4</v>
      </c>
      <c r="T1009" s="120">
        <f t="shared" si="232"/>
        <v>0</v>
      </c>
      <c r="U1009" s="120">
        <f t="shared" si="233"/>
        <v>8491.2000000000007</v>
      </c>
      <c r="V1009" s="120">
        <f t="shared" si="234"/>
        <v>6055.2</v>
      </c>
      <c r="W1009" s="120">
        <f t="shared" si="235"/>
        <v>6055.2</v>
      </c>
      <c r="X1009" s="120">
        <f t="shared" si="236"/>
        <v>-8491.2000000000007</v>
      </c>
    </row>
    <row r="1010" spans="1:24" s="65" customFormat="1" ht="12.75" customHeight="1">
      <c r="A1010" s="109" t="s">
        <v>1313</v>
      </c>
      <c r="B1010" s="47" t="s">
        <v>516</v>
      </c>
      <c r="C1010" s="122">
        <v>0</v>
      </c>
      <c r="D1010" s="122">
        <v>0</v>
      </c>
      <c r="E1010" s="122">
        <v>0</v>
      </c>
      <c r="F1010" s="122">
        <v>0</v>
      </c>
      <c r="G1010" s="122">
        <v>10284.719999999999</v>
      </c>
      <c r="H1010" s="122">
        <v>3284.82</v>
      </c>
      <c r="I1010" s="122">
        <v>0</v>
      </c>
      <c r="J1010" s="120">
        <f t="shared" si="237"/>
        <v>13569.539999999999</v>
      </c>
      <c r="K1010" s="122">
        <v>0</v>
      </c>
      <c r="L1010" s="122">
        <v>0</v>
      </c>
      <c r="M1010" s="122">
        <v>0</v>
      </c>
      <c r="N1010" s="122">
        <v>0</v>
      </c>
      <c r="O1010" s="122">
        <v>0</v>
      </c>
      <c r="P1010" s="122">
        <v>0</v>
      </c>
      <c r="Q1010" s="120">
        <f t="shared" si="229"/>
        <v>13569.539999999999</v>
      </c>
      <c r="R1010" s="138">
        <f t="shared" si="230"/>
        <v>0</v>
      </c>
      <c r="S1010" s="120">
        <f t="shared" si="231"/>
        <v>13569.54</v>
      </c>
      <c r="T1010" s="120">
        <f t="shared" si="232"/>
        <v>0</v>
      </c>
      <c r="U1010" s="120">
        <f t="shared" si="233"/>
        <v>0</v>
      </c>
      <c r="V1010" s="120">
        <f t="shared" si="234"/>
        <v>13569.54</v>
      </c>
      <c r="W1010" s="120">
        <f t="shared" si="235"/>
        <v>0</v>
      </c>
      <c r="X1010" s="120">
        <f t="shared" si="236"/>
        <v>0</v>
      </c>
    </row>
    <row r="1011" spans="1:24" s="65" customFormat="1" ht="12.75" customHeight="1">
      <c r="A1011" s="109" t="s">
        <v>1315</v>
      </c>
      <c r="B1011" s="47" t="s">
        <v>66</v>
      </c>
      <c r="C1011" s="122">
        <v>0</v>
      </c>
      <c r="D1011" s="122">
        <v>0</v>
      </c>
      <c r="E1011" s="122">
        <v>0</v>
      </c>
      <c r="F1011" s="122">
        <v>103990</v>
      </c>
      <c r="G1011" s="122">
        <v>0</v>
      </c>
      <c r="H1011" s="122">
        <v>0</v>
      </c>
      <c r="I1011" s="122">
        <v>0</v>
      </c>
      <c r="J1011" s="120">
        <f t="shared" si="237"/>
        <v>103990</v>
      </c>
      <c r="K1011" s="122">
        <v>0</v>
      </c>
      <c r="L1011" s="122">
        <v>0</v>
      </c>
      <c r="M1011" s="122">
        <v>0</v>
      </c>
      <c r="N1011" s="122">
        <v>0</v>
      </c>
      <c r="O1011" s="122">
        <v>0</v>
      </c>
      <c r="P1011" s="122">
        <v>0</v>
      </c>
      <c r="Q1011" s="120">
        <f t="shared" si="229"/>
        <v>103990</v>
      </c>
      <c r="R1011" s="138">
        <f t="shared" si="230"/>
        <v>0</v>
      </c>
      <c r="S1011" s="120">
        <f t="shared" si="231"/>
        <v>103990</v>
      </c>
      <c r="T1011" s="120">
        <f t="shared" si="232"/>
        <v>0</v>
      </c>
      <c r="U1011" s="120">
        <f t="shared" si="233"/>
        <v>0</v>
      </c>
      <c r="V1011" s="120">
        <f t="shared" si="234"/>
        <v>103990</v>
      </c>
      <c r="W1011" s="120">
        <f t="shared" si="235"/>
        <v>0</v>
      </c>
      <c r="X1011" s="120">
        <f t="shared" si="236"/>
        <v>0</v>
      </c>
    </row>
    <row r="1012" spans="1:24" s="65" customFormat="1" ht="12.75" customHeight="1">
      <c r="A1012" s="109" t="s">
        <v>1319</v>
      </c>
      <c r="B1012" s="47" t="s">
        <v>287</v>
      </c>
      <c r="C1012" s="122">
        <v>0</v>
      </c>
      <c r="D1012" s="122">
        <v>0</v>
      </c>
      <c r="E1012" s="122">
        <v>0</v>
      </c>
      <c r="F1012" s="122">
        <v>0</v>
      </c>
      <c r="G1012" s="122">
        <v>0</v>
      </c>
      <c r="H1012" s="122">
        <v>0</v>
      </c>
      <c r="I1012" s="122">
        <v>0</v>
      </c>
      <c r="J1012" s="120">
        <f t="shared" si="237"/>
        <v>0</v>
      </c>
      <c r="K1012" s="122">
        <v>0</v>
      </c>
      <c r="L1012" s="122">
        <v>0</v>
      </c>
      <c r="M1012" s="122">
        <v>0</v>
      </c>
      <c r="N1012" s="122">
        <v>0</v>
      </c>
      <c r="O1012" s="122">
        <v>1563.81</v>
      </c>
      <c r="P1012" s="122">
        <v>0</v>
      </c>
      <c r="Q1012" s="120">
        <f t="shared" si="229"/>
        <v>1563.81</v>
      </c>
      <c r="R1012" s="138">
        <f t="shared" si="230"/>
        <v>0</v>
      </c>
      <c r="S1012" s="120">
        <f t="shared" si="231"/>
        <v>1563.81</v>
      </c>
      <c r="T1012" s="120">
        <f t="shared" si="232"/>
        <v>0</v>
      </c>
      <c r="U1012" s="120">
        <f t="shared" si="233"/>
        <v>0</v>
      </c>
      <c r="V1012" s="120">
        <f t="shared" si="234"/>
        <v>1563.81</v>
      </c>
      <c r="W1012" s="120">
        <f t="shared" si="235"/>
        <v>1563.81</v>
      </c>
      <c r="X1012" s="120">
        <f t="shared" si="236"/>
        <v>0</v>
      </c>
    </row>
    <row r="1013" spans="1:24" s="65" customFormat="1" ht="12.75" customHeight="1">
      <c r="A1013" s="109" t="s">
        <v>1320</v>
      </c>
      <c r="B1013" s="47" t="s">
        <v>95</v>
      </c>
      <c r="C1013" s="122">
        <v>0</v>
      </c>
      <c r="D1013" s="122">
        <v>0</v>
      </c>
      <c r="E1013" s="122">
        <v>0</v>
      </c>
      <c r="F1013" s="122">
        <v>0</v>
      </c>
      <c r="G1013" s="122">
        <v>5293.78</v>
      </c>
      <c r="H1013" s="122">
        <v>2475.0500000000002</v>
      </c>
      <c r="I1013" s="122">
        <v>0</v>
      </c>
      <c r="J1013" s="120">
        <f t="shared" si="237"/>
        <v>7768.83</v>
      </c>
      <c r="K1013" s="122">
        <v>0</v>
      </c>
      <c r="L1013" s="122">
        <v>0</v>
      </c>
      <c r="M1013" s="122">
        <v>0</v>
      </c>
      <c r="N1013" s="122">
        <v>0</v>
      </c>
      <c r="O1013" s="122">
        <v>0</v>
      </c>
      <c r="P1013" s="122">
        <v>0</v>
      </c>
      <c r="Q1013" s="120">
        <f t="shared" si="229"/>
        <v>7768.83</v>
      </c>
      <c r="R1013" s="138">
        <f t="shared" si="230"/>
        <v>0</v>
      </c>
      <c r="S1013" s="120">
        <f t="shared" si="231"/>
        <v>7768.83</v>
      </c>
      <c r="T1013" s="120">
        <f t="shared" si="232"/>
        <v>0</v>
      </c>
      <c r="U1013" s="120">
        <f t="shared" si="233"/>
        <v>0</v>
      </c>
      <c r="V1013" s="120">
        <f t="shared" si="234"/>
        <v>7768.83</v>
      </c>
      <c r="W1013" s="120">
        <f t="shared" si="235"/>
        <v>0</v>
      </c>
      <c r="X1013" s="120">
        <f t="shared" si="236"/>
        <v>0</v>
      </c>
    </row>
    <row r="1014" spans="1:24" s="65" customFormat="1" ht="12.75" customHeight="1">
      <c r="A1014" s="109" t="s">
        <v>6177</v>
      </c>
      <c r="B1014" s="47" t="s">
        <v>6178</v>
      </c>
      <c r="C1014" s="122">
        <v>0</v>
      </c>
      <c r="D1014" s="122">
        <v>0</v>
      </c>
      <c r="E1014" s="122">
        <v>0</v>
      </c>
      <c r="F1014" s="122">
        <v>0</v>
      </c>
      <c r="G1014" s="122">
        <v>0</v>
      </c>
      <c r="H1014" s="122">
        <v>0</v>
      </c>
      <c r="I1014" s="122">
        <v>0</v>
      </c>
      <c r="J1014" s="120">
        <f t="shared" si="237"/>
        <v>0</v>
      </c>
      <c r="K1014" s="122">
        <v>0</v>
      </c>
      <c r="L1014" s="122">
        <v>0</v>
      </c>
      <c r="M1014" s="122">
        <v>0</v>
      </c>
      <c r="N1014" s="122">
        <v>0</v>
      </c>
      <c r="O1014" s="122">
        <v>0</v>
      </c>
      <c r="P1014" s="122">
        <v>0</v>
      </c>
      <c r="Q1014" s="120">
        <f t="shared" si="229"/>
        <v>0</v>
      </c>
      <c r="R1014" s="138">
        <f t="shared" si="230"/>
        <v>0</v>
      </c>
      <c r="S1014" s="120">
        <f t="shared" si="231"/>
        <v>0</v>
      </c>
      <c r="T1014" s="120">
        <f t="shared" si="232"/>
        <v>72036</v>
      </c>
      <c r="U1014" s="120">
        <f t="shared" si="233"/>
        <v>72036</v>
      </c>
      <c r="V1014" s="120">
        <f t="shared" si="234"/>
        <v>0</v>
      </c>
      <c r="W1014" s="120">
        <f t="shared" si="235"/>
        <v>0</v>
      </c>
      <c r="X1014" s="120">
        <f t="shared" si="236"/>
        <v>0</v>
      </c>
    </row>
    <row r="1015" spans="1:24" s="65" customFormat="1" ht="12.75" customHeight="1">
      <c r="A1015" s="109" t="s">
        <v>2925</v>
      </c>
      <c r="B1015" s="47" t="s">
        <v>2926</v>
      </c>
      <c r="C1015" s="122">
        <v>0</v>
      </c>
      <c r="D1015" s="122">
        <v>0</v>
      </c>
      <c r="E1015" s="122">
        <v>0</v>
      </c>
      <c r="F1015" s="122">
        <v>0</v>
      </c>
      <c r="G1015" s="122">
        <v>0</v>
      </c>
      <c r="H1015" s="122">
        <v>0</v>
      </c>
      <c r="I1015" s="122">
        <v>0</v>
      </c>
      <c r="J1015" s="120">
        <f t="shared" si="237"/>
        <v>0</v>
      </c>
      <c r="K1015" s="122">
        <v>0</v>
      </c>
      <c r="L1015" s="122">
        <v>0</v>
      </c>
      <c r="M1015" s="122">
        <v>0</v>
      </c>
      <c r="N1015" s="122">
        <v>0</v>
      </c>
      <c r="O1015" s="122">
        <v>0</v>
      </c>
      <c r="P1015" s="122">
        <v>0</v>
      </c>
      <c r="Q1015" s="120">
        <f t="shared" si="229"/>
        <v>0</v>
      </c>
      <c r="R1015" s="138">
        <f t="shared" si="230"/>
        <v>0</v>
      </c>
      <c r="S1015" s="120">
        <f t="shared" si="231"/>
        <v>0</v>
      </c>
      <c r="T1015" s="120">
        <f t="shared" si="232"/>
        <v>28097236.440000001</v>
      </c>
      <c r="U1015" s="120">
        <f t="shared" si="233"/>
        <v>28097236.440000001</v>
      </c>
      <c r="V1015" s="120">
        <f t="shared" si="234"/>
        <v>0</v>
      </c>
      <c r="W1015" s="120">
        <f t="shared" si="235"/>
        <v>0</v>
      </c>
      <c r="X1015" s="120">
        <f t="shared" si="236"/>
        <v>0</v>
      </c>
    </row>
    <row r="1016" spans="1:24" s="65" customFormat="1" ht="12.75" customHeight="1">
      <c r="A1016" s="109" t="s">
        <v>1321</v>
      </c>
      <c r="B1016" s="97" t="s">
        <v>517</v>
      </c>
      <c r="C1016" s="122">
        <v>0</v>
      </c>
      <c r="D1016" s="122">
        <v>0</v>
      </c>
      <c r="E1016" s="122">
        <v>0</v>
      </c>
      <c r="F1016" s="122">
        <v>0</v>
      </c>
      <c r="G1016" s="122">
        <v>0</v>
      </c>
      <c r="H1016" s="122">
        <v>0</v>
      </c>
      <c r="I1016" s="122">
        <v>0</v>
      </c>
      <c r="J1016" s="120">
        <f t="shared" si="237"/>
        <v>0</v>
      </c>
      <c r="K1016" s="122">
        <v>2375.6799999999998</v>
      </c>
      <c r="L1016" s="122">
        <v>0</v>
      </c>
      <c r="M1016" s="122">
        <v>0</v>
      </c>
      <c r="N1016" s="122">
        <v>0</v>
      </c>
      <c r="O1016" s="122">
        <v>0</v>
      </c>
      <c r="P1016" s="122">
        <v>0</v>
      </c>
      <c r="Q1016" s="120">
        <f t="shared" si="229"/>
        <v>2375.6799999999998</v>
      </c>
      <c r="R1016" s="138">
        <f t="shared" si="230"/>
        <v>0</v>
      </c>
      <c r="S1016" s="120">
        <f t="shared" si="231"/>
        <v>2375.6799999999998</v>
      </c>
      <c r="T1016" s="120">
        <f t="shared" si="232"/>
        <v>0</v>
      </c>
      <c r="U1016" s="120">
        <f t="shared" si="233"/>
        <v>0</v>
      </c>
      <c r="V1016" s="120">
        <f t="shared" si="234"/>
        <v>2375.6799999999998</v>
      </c>
      <c r="W1016" s="120">
        <f t="shared" si="235"/>
        <v>2375.6799999999998</v>
      </c>
      <c r="X1016" s="120">
        <f t="shared" si="236"/>
        <v>0</v>
      </c>
    </row>
    <row r="1017" spans="1:24" s="65" customFormat="1" ht="12.75" customHeight="1">
      <c r="A1017" s="109" t="s">
        <v>1323</v>
      </c>
      <c r="B1017" s="97" t="s">
        <v>433</v>
      </c>
      <c r="C1017" s="122">
        <v>0</v>
      </c>
      <c r="D1017" s="122">
        <v>0</v>
      </c>
      <c r="E1017" s="122">
        <v>0</v>
      </c>
      <c r="F1017" s="122">
        <v>0</v>
      </c>
      <c r="G1017" s="122">
        <v>0</v>
      </c>
      <c r="H1017" s="122">
        <v>409.64</v>
      </c>
      <c r="I1017" s="122">
        <v>29737.780000000002</v>
      </c>
      <c r="J1017" s="120">
        <f t="shared" si="237"/>
        <v>30147.420000000002</v>
      </c>
      <c r="K1017" s="122">
        <v>0</v>
      </c>
      <c r="L1017" s="122">
        <v>336546.68999999994</v>
      </c>
      <c r="M1017" s="122">
        <v>2919.95</v>
      </c>
      <c r="N1017" s="122">
        <v>0</v>
      </c>
      <c r="O1017" s="122">
        <v>42433.2</v>
      </c>
      <c r="P1017" s="122">
        <v>0</v>
      </c>
      <c r="Q1017" s="120">
        <f t="shared" si="229"/>
        <v>412047.25999999995</v>
      </c>
      <c r="R1017" s="138">
        <f t="shared" si="230"/>
        <v>0</v>
      </c>
      <c r="S1017" s="120">
        <f t="shared" si="231"/>
        <v>1061753.44</v>
      </c>
      <c r="T1017" s="120">
        <f t="shared" si="232"/>
        <v>12682.56</v>
      </c>
      <c r="U1017" s="120">
        <f t="shared" si="233"/>
        <v>662388.74</v>
      </c>
      <c r="V1017" s="120">
        <f t="shared" si="234"/>
        <v>412047.26</v>
      </c>
      <c r="W1017" s="120">
        <f t="shared" si="235"/>
        <v>381899.83999999997</v>
      </c>
      <c r="X1017" s="120">
        <f t="shared" si="236"/>
        <v>-649706.18000000005</v>
      </c>
    </row>
    <row r="1018" spans="1:24" s="65" customFormat="1" ht="12.75" customHeight="1">
      <c r="A1018" s="109" t="s">
        <v>1324</v>
      </c>
      <c r="B1018" s="97" t="s">
        <v>477</v>
      </c>
      <c r="C1018" s="122">
        <v>0</v>
      </c>
      <c r="D1018" s="122">
        <v>0</v>
      </c>
      <c r="E1018" s="122">
        <v>0</v>
      </c>
      <c r="F1018" s="122">
        <v>0</v>
      </c>
      <c r="G1018" s="122">
        <v>0</v>
      </c>
      <c r="H1018" s="122">
        <v>0</v>
      </c>
      <c r="I1018" s="122">
        <v>0</v>
      </c>
      <c r="J1018" s="120">
        <f t="shared" si="237"/>
        <v>0</v>
      </c>
      <c r="K1018" s="122">
        <v>0</v>
      </c>
      <c r="L1018" s="122">
        <v>0</v>
      </c>
      <c r="M1018" s="122">
        <v>0</v>
      </c>
      <c r="N1018" s="122">
        <v>0</v>
      </c>
      <c r="O1018" s="122">
        <v>748674.05</v>
      </c>
      <c r="P1018" s="122">
        <v>0</v>
      </c>
      <c r="Q1018" s="120">
        <f t="shared" si="229"/>
        <v>748674.05</v>
      </c>
      <c r="R1018" s="138">
        <f t="shared" si="230"/>
        <v>0</v>
      </c>
      <c r="S1018" s="120">
        <f t="shared" si="231"/>
        <v>1092326.3700000001</v>
      </c>
      <c r="T1018" s="120">
        <f t="shared" si="232"/>
        <v>0</v>
      </c>
      <c r="U1018" s="120">
        <f t="shared" si="233"/>
        <v>343652.32</v>
      </c>
      <c r="V1018" s="120">
        <f t="shared" si="234"/>
        <v>748674.05</v>
      </c>
      <c r="W1018" s="120">
        <f t="shared" si="235"/>
        <v>748674.05</v>
      </c>
      <c r="X1018" s="120">
        <f t="shared" si="236"/>
        <v>-343652.32</v>
      </c>
    </row>
    <row r="1019" spans="1:24" s="65" customFormat="1" ht="12.75" customHeight="1">
      <c r="A1019" s="109" t="s">
        <v>1325</v>
      </c>
      <c r="B1019" s="97" t="s">
        <v>478</v>
      </c>
      <c r="C1019" s="122">
        <v>0</v>
      </c>
      <c r="D1019" s="122">
        <v>0</v>
      </c>
      <c r="E1019" s="122">
        <v>0</v>
      </c>
      <c r="F1019" s="122">
        <v>0</v>
      </c>
      <c r="G1019" s="122">
        <v>0</v>
      </c>
      <c r="H1019" s="122">
        <v>0</v>
      </c>
      <c r="I1019" s="122">
        <v>0</v>
      </c>
      <c r="J1019" s="120">
        <f t="shared" si="237"/>
        <v>0</v>
      </c>
      <c r="K1019" s="122">
        <v>0</v>
      </c>
      <c r="L1019" s="122">
        <v>0</v>
      </c>
      <c r="M1019" s="122">
        <v>0</v>
      </c>
      <c r="N1019" s="122">
        <v>0</v>
      </c>
      <c r="O1019" s="122">
        <v>20203.310000000001</v>
      </c>
      <c r="P1019" s="122">
        <v>6081.6299999999974</v>
      </c>
      <c r="Q1019" s="120">
        <f t="shared" si="229"/>
        <v>26284.94</v>
      </c>
      <c r="R1019" s="138">
        <f t="shared" si="230"/>
        <v>0</v>
      </c>
      <c r="S1019" s="120">
        <f t="shared" si="231"/>
        <v>21351.31</v>
      </c>
      <c r="T1019" s="120">
        <f t="shared" si="232"/>
        <v>8870.77</v>
      </c>
      <c r="U1019" s="120">
        <f t="shared" si="233"/>
        <v>3937.14</v>
      </c>
      <c r="V1019" s="120">
        <f t="shared" si="234"/>
        <v>26284.94</v>
      </c>
      <c r="W1019" s="120">
        <f t="shared" si="235"/>
        <v>26284.94</v>
      </c>
      <c r="X1019" s="120">
        <f t="shared" si="236"/>
        <v>4933.63</v>
      </c>
    </row>
    <row r="1020" spans="1:24" s="65" customFormat="1" ht="12.75" customHeight="1">
      <c r="A1020" s="109" t="s">
        <v>1865</v>
      </c>
      <c r="B1020" s="47" t="s">
        <v>1866</v>
      </c>
      <c r="C1020" s="122">
        <v>0</v>
      </c>
      <c r="D1020" s="122">
        <v>0</v>
      </c>
      <c r="E1020" s="122">
        <v>0</v>
      </c>
      <c r="F1020" s="122">
        <v>0</v>
      </c>
      <c r="G1020" s="122">
        <v>0</v>
      </c>
      <c r="H1020" s="122">
        <v>0</v>
      </c>
      <c r="I1020" s="122">
        <v>0</v>
      </c>
      <c r="J1020" s="120">
        <f t="shared" si="237"/>
        <v>0</v>
      </c>
      <c r="K1020" s="122">
        <v>0</v>
      </c>
      <c r="L1020" s="122">
        <v>0</v>
      </c>
      <c r="M1020" s="122">
        <v>10969</v>
      </c>
      <c r="N1020" s="122">
        <v>4450.03</v>
      </c>
      <c r="O1020" s="122">
        <v>26800.99</v>
      </c>
      <c r="P1020" s="122">
        <v>0</v>
      </c>
      <c r="Q1020" s="120">
        <f t="shared" si="229"/>
        <v>42220.020000000004</v>
      </c>
      <c r="R1020" s="138">
        <f t="shared" si="230"/>
        <v>0</v>
      </c>
      <c r="S1020" s="120">
        <f t="shared" si="231"/>
        <v>42220.02</v>
      </c>
      <c r="T1020" s="120">
        <f t="shared" si="232"/>
        <v>0</v>
      </c>
      <c r="U1020" s="120">
        <f t="shared" si="233"/>
        <v>0</v>
      </c>
      <c r="V1020" s="120">
        <f t="shared" si="234"/>
        <v>42220.02</v>
      </c>
      <c r="W1020" s="120">
        <f t="shared" si="235"/>
        <v>42220.020000000004</v>
      </c>
      <c r="X1020" s="120">
        <f t="shared" si="236"/>
        <v>0</v>
      </c>
    </row>
    <row r="1021" spans="1:24" s="65" customFormat="1" ht="12.75" customHeight="1">
      <c r="A1021" s="109" t="s">
        <v>727</v>
      </c>
      <c r="B1021" s="47" t="s">
        <v>1799</v>
      </c>
      <c r="C1021" s="122">
        <v>0</v>
      </c>
      <c r="D1021" s="122">
        <v>0</v>
      </c>
      <c r="E1021" s="122">
        <v>0</v>
      </c>
      <c r="F1021" s="122">
        <v>0</v>
      </c>
      <c r="G1021" s="122">
        <v>0</v>
      </c>
      <c r="H1021" s="122">
        <v>0</v>
      </c>
      <c r="I1021" s="122">
        <v>0</v>
      </c>
      <c r="J1021" s="120">
        <f t="shared" si="237"/>
        <v>0</v>
      </c>
      <c r="K1021" s="122">
        <v>0</v>
      </c>
      <c r="L1021" s="122">
        <v>0</v>
      </c>
      <c r="M1021" s="122">
        <v>0</v>
      </c>
      <c r="N1021" s="122">
        <v>0</v>
      </c>
      <c r="O1021" s="122">
        <v>152648.28</v>
      </c>
      <c r="P1021" s="122">
        <v>240764.4</v>
      </c>
      <c r="Q1021" s="120">
        <f t="shared" si="229"/>
        <v>393412.68</v>
      </c>
      <c r="R1021" s="138">
        <f t="shared" si="230"/>
        <v>0</v>
      </c>
      <c r="S1021" s="120">
        <f t="shared" si="231"/>
        <v>152648.28</v>
      </c>
      <c r="T1021" s="120">
        <f t="shared" si="232"/>
        <v>240764.4</v>
      </c>
      <c r="U1021" s="120">
        <f t="shared" si="233"/>
        <v>0</v>
      </c>
      <c r="V1021" s="120">
        <f t="shared" si="234"/>
        <v>393412.68</v>
      </c>
      <c r="W1021" s="120">
        <f t="shared" si="235"/>
        <v>393412.68</v>
      </c>
      <c r="X1021" s="120">
        <f t="shared" si="236"/>
        <v>240764.4</v>
      </c>
    </row>
    <row r="1022" spans="1:24" s="65" customFormat="1" ht="12.75" customHeight="1">
      <c r="A1022" s="109" t="s">
        <v>1326</v>
      </c>
      <c r="B1022" s="47" t="s">
        <v>597</v>
      </c>
      <c r="C1022" s="122">
        <v>0</v>
      </c>
      <c r="D1022" s="122">
        <v>0</v>
      </c>
      <c r="E1022" s="122">
        <v>0</v>
      </c>
      <c r="F1022" s="122">
        <v>0</v>
      </c>
      <c r="G1022" s="122">
        <v>904800</v>
      </c>
      <c r="H1022" s="122">
        <v>0</v>
      </c>
      <c r="I1022" s="122">
        <v>0</v>
      </c>
      <c r="J1022" s="120">
        <f t="shared" si="237"/>
        <v>904800</v>
      </c>
      <c r="K1022" s="122">
        <v>0</v>
      </c>
      <c r="L1022" s="122">
        <v>0</v>
      </c>
      <c r="M1022" s="122">
        <v>0</v>
      </c>
      <c r="N1022" s="122">
        <v>0</v>
      </c>
      <c r="O1022" s="122">
        <v>0</v>
      </c>
      <c r="P1022" s="122">
        <v>0</v>
      </c>
      <c r="Q1022" s="120">
        <f t="shared" si="229"/>
        <v>904800</v>
      </c>
      <c r="R1022" s="138">
        <f t="shared" si="230"/>
        <v>0</v>
      </c>
      <c r="S1022" s="120">
        <f t="shared" si="231"/>
        <v>904800</v>
      </c>
      <c r="T1022" s="120">
        <f t="shared" si="232"/>
        <v>0</v>
      </c>
      <c r="U1022" s="120">
        <f t="shared" si="233"/>
        <v>0</v>
      </c>
      <c r="V1022" s="120">
        <f t="shared" si="234"/>
        <v>904800</v>
      </c>
      <c r="W1022" s="120">
        <f t="shared" si="235"/>
        <v>0</v>
      </c>
      <c r="X1022" s="120">
        <f t="shared" si="236"/>
        <v>0</v>
      </c>
    </row>
    <row r="1023" spans="1:24" s="65" customFormat="1" ht="12.75" customHeight="1">
      <c r="A1023" s="109" t="s">
        <v>3977</v>
      </c>
      <c r="B1023" s="47" t="s">
        <v>3951</v>
      </c>
      <c r="C1023" s="122">
        <v>0</v>
      </c>
      <c r="D1023" s="122">
        <v>0</v>
      </c>
      <c r="E1023" s="122">
        <v>0</v>
      </c>
      <c r="F1023" s="122">
        <v>0</v>
      </c>
      <c r="G1023" s="122">
        <v>0</v>
      </c>
      <c r="H1023" s="122">
        <v>0</v>
      </c>
      <c r="I1023" s="122">
        <v>0</v>
      </c>
      <c r="J1023" s="120">
        <f t="shared" si="237"/>
        <v>0</v>
      </c>
      <c r="K1023" s="122">
        <v>0</v>
      </c>
      <c r="L1023" s="122">
        <v>0</v>
      </c>
      <c r="M1023" s="122">
        <v>0</v>
      </c>
      <c r="N1023" s="122">
        <v>0</v>
      </c>
      <c r="O1023" s="122">
        <v>0</v>
      </c>
      <c r="P1023" s="122">
        <v>2056440</v>
      </c>
      <c r="Q1023" s="120">
        <f t="shared" si="229"/>
        <v>2056440</v>
      </c>
      <c r="R1023" s="138">
        <f t="shared" si="230"/>
        <v>0</v>
      </c>
      <c r="S1023" s="120">
        <f t="shared" si="231"/>
        <v>498800</v>
      </c>
      <c r="T1023" s="120">
        <f t="shared" si="232"/>
        <v>2497866.6</v>
      </c>
      <c r="U1023" s="120">
        <f t="shared" si="233"/>
        <v>940226.6</v>
      </c>
      <c r="V1023" s="120">
        <f t="shared" si="234"/>
        <v>2056440</v>
      </c>
      <c r="W1023" s="120">
        <f t="shared" si="235"/>
        <v>2056440</v>
      </c>
      <c r="X1023" s="120">
        <f t="shared" si="236"/>
        <v>1557640</v>
      </c>
    </row>
    <row r="1024" spans="1:24" s="65" customFormat="1" ht="12.75" customHeight="1">
      <c r="A1024" s="109" t="s">
        <v>1327</v>
      </c>
      <c r="B1024" s="47" t="s">
        <v>1920</v>
      </c>
      <c r="C1024" s="122">
        <v>0</v>
      </c>
      <c r="D1024" s="122">
        <v>0</v>
      </c>
      <c r="E1024" s="122">
        <v>2320000</v>
      </c>
      <c r="F1024" s="122">
        <v>0</v>
      </c>
      <c r="G1024" s="122">
        <v>0</v>
      </c>
      <c r="H1024" s="122">
        <v>0</v>
      </c>
      <c r="I1024" s="122">
        <v>0</v>
      </c>
      <c r="J1024" s="120">
        <f t="shared" si="237"/>
        <v>2320000</v>
      </c>
      <c r="K1024" s="122">
        <v>0</v>
      </c>
      <c r="L1024" s="122">
        <v>0</v>
      </c>
      <c r="M1024" s="122">
        <v>0</v>
      </c>
      <c r="N1024" s="122">
        <v>0</v>
      </c>
      <c r="O1024" s="122">
        <v>0</v>
      </c>
      <c r="P1024" s="122">
        <v>0</v>
      </c>
      <c r="Q1024" s="120">
        <f t="shared" si="229"/>
        <v>2320000</v>
      </c>
      <c r="R1024" s="138">
        <f t="shared" si="230"/>
        <v>0</v>
      </c>
      <c r="S1024" s="120">
        <f t="shared" si="231"/>
        <v>2320000</v>
      </c>
      <c r="T1024" s="120">
        <f t="shared" si="232"/>
        <v>0</v>
      </c>
      <c r="U1024" s="120">
        <f t="shared" si="233"/>
        <v>0</v>
      </c>
      <c r="V1024" s="120">
        <f t="shared" si="234"/>
        <v>2320000</v>
      </c>
      <c r="W1024" s="120">
        <f t="shared" si="235"/>
        <v>0</v>
      </c>
      <c r="X1024" s="120">
        <f t="shared" si="236"/>
        <v>0</v>
      </c>
    </row>
    <row r="1025" spans="1:24" s="65" customFormat="1" ht="12.75" customHeight="1">
      <c r="A1025" s="109" t="s">
        <v>1328</v>
      </c>
      <c r="B1025" s="47" t="s">
        <v>404</v>
      </c>
      <c r="C1025" s="122">
        <v>0</v>
      </c>
      <c r="D1025" s="122">
        <v>0</v>
      </c>
      <c r="E1025" s="122">
        <v>0</v>
      </c>
      <c r="F1025" s="122">
        <v>0</v>
      </c>
      <c r="G1025" s="122">
        <v>0</v>
      </c>
      <c r="H1025" s="122">
        <v>0</v>
      </c>
      <c r="I1025" s="122">
        <v>0</v>
      </c>
      <c r="J1025" s="120">
        <f t="shared" si="237"/>
        <v>0</v>
      </c>
      <c r="K1025" s="122">
        <v>0</v>
      </c>
      <c r="L1025" s="122">
        <v>0</v>
      </c>
      <c r="M1025" s="122">
        <v>1359750</v>
      </c>
      <c r="N1025" s="122">
        <v>0</v>
      </c>
      <c r="O1025" s="122">
        <v>0</v>
      </c>
      <c r="P1025" s="122">
        <v>0</v>
      </c>
      <c r="Q1025" s="120">
        <f t="shared" si="229"/>
        <v>1359750</v>
      </c>
      <c r="R1025" s="138">
        <f t="shared" si="230"/>
        <v>0</v>
      </c>
      <c r="S1025" s="120">
        <f t="shared" si="231"/>
        <v>2709750</v>
      </c>
      <c r="T1025" s="120">
        <f t="shared" si="232"/>
        <v>0</v>
      </c>
      <c r="U1025" s="120">
        <f t="shared" si="233"/>
        <v>1350000</v>
      </c>
      <c r="V1025" s="120">
        <f t="shared" si="234"/>
        <v>1359750</v>
      </c>
      <c r="W1025" s="120">
        <f t="shared" si="235"/>
        <v>1359750</v>
      </c>
      <c r="X1025" s="120">
        <f t="shared" si="236"/>
        <v>-1350000</v>
      </c>
    </row>
    <row r="1026" spans="1:24" s="65" customFormat="1" ht="12.75" customHeight="1">
      <c r="A1026" s="109" t="s">
        <v>728</v>
      </c>
      <c r="B1026" s="47" t="s">
        <v>1800</v>
      </c>
      <c r="C1026" s="122">
        <v>0</v>
      </c>
      <c r="D1026" s="122">
        <v>0</v>
      </c>
      <c r="E1026" s="122">
        <v>0</v>
      </c>
      <c r="F1026" s="122">
        <v>0</v>
      </c>
      <c r="G1026" s="122">
        <v>0</v>
      </c>
      <c r="H1026" s="122">
        <v>0</v>
      </c>
      <c r="I1026" s="122">
        <v>0</v>
      </c>
      <c r="J1026" s="120">
        <f t="shared" si="237"/>
        <v>0</v>
      </c>
      <c r="K1026" s="122">
        <v>0</v>
      </c>
      <c r="L1026" s="122">
        <v>0</v>
      </c>
      <c r="M1026" s="122">
        <v>0</v>
      </c>
      <c r="N1026" s="122">
        <v>0</v>
      </c>
      <c r="O1026" s="122">
        <v>0</v>
      </c>
      <c r="P1026" s="122">
        <v>2300.36</v>
      </c>
      <c r="Q1026" s="120">
        <f t="shared" si="229"/>
        <v>2300.36</v>
      </c>
      <c r="R1026" s="138">
        <f t="shared" si="230"/>
        <v>0</v>
      </c>
      <c r="S1026" s="120">
        <f t="shared" si="231"/>
        <v>2300.36</v>
      </c>
      <c r="T1026" s="120">
        <f t="shared" si="232"/>
        <v>20177.68</v>
      </c>
      <c r="U1026" s="120">
        <f t="shared" si="233"/>
        <v>20177.68</v>
      </c>
      <c r="V1026" s="120">
        <f t="shared" si="234"/>
        <v>2300.36</v>
      </c>
      <c r="W1026" s="120">
        <f t="shared" si="235"/>
        <v>2300.36</v>
      </c>
      <c r="X1026" s="120">
        <f t="shared" si="236"/>
        <v>0</v>
      </c>
    </row>
    <row r="1027" spans="1:24" s="65" customFormat="1" ht="12.75" customHeight="1">
      <c r="A1027" s="109" t="s">
        <v>1329</v>
      </c>
      <c r="B1027" s="47" t="s">
        <v>599</v>
      </c>
      <c r="C1027" s="122">
        <v>0</v>
      </c>
      <c r="D1027" s="122">
        <v>0</v>
      </c>
      <c r="E1027" s="122">
        <v>0</v>
      </c>
      <c r="F1027" s="122">
        <v>0</v>
      </c>
      <c r="G1027" s="122">
        <v>0</v>
      </c>
      <c r="H1027" s="122">
        <v>0</v>
      </c>
      <c r="I1027" s="122">
        <v>700000</v>
      </c>
      <c r="J1027" s="120">
        <f t="shared" si="237"/>
        <v>700000</v>
      </c>
      <c r="K1027" s="122">
        <v>0</v>
      </c>
      <c r="L1027" s="122">
        <v>0</v>
      </c>
      <c r="M1027" s="122">
        <v>0</v>
      </c>
      <c r="N1027" s="122">
        <v>0</v>
      </c>
      <c r="O1027" s="122">
        <v>0</v>
      </c>
      <c r="P1027" s="122">
        <v>0</v>
      </c>
      <c r="Q1027" s="120">
        <f t="shared" si="229"/>
        <v>700000</v>
      </c>
      <c r="R1027" s="138">
        <f t="shared" si="230"/>
        <v>0</v>
      </c>
      <c r="S1027" s="120">
        <f t="shared" si="231"/>
        <v>700000</v>
      </c>
      <c r="T1027" s="120">
        <f t="shared" si="232"/>
        <v>0</v>
      </c>
      <c r="U1027" s="120">
        <f t="shared" si="233"/>
        <v>0</v>
      </c>
      <c r="V1027" s="120">
        <f t="shared" si="234"/>
        <v>700000</v>
      </c>
      <c r="W1027" s="120">
        <f t="shared" si="235"/>
        <v>0</v>
      </c>
      <c r="X1027" s="120">
        <f t="shared" si="236"/>
        <v>0</v>
      </c>
    </row>
    <row r="1028" spans="1:24" s="65" customFormat="1" ht="12.75" customHeight="1">
      <c r="A1028" s="109" t="s">
        <v>1331</v>
      </c>
      <c r="B1028" s="47" t="s">
        <v>286</v>
      </c>
      <c r="C1028" s="122">
        <v>0</v>
      </c>
      <c r="D1028" s="122">
        <v>0</v>
      </c>
      <c r="E1028" s="122">
        <v>0</v>
      </c>
      <c r="F1028" s="122">
        <v>0</v>
      </c>
      <c r="G1028" s="122">
        <v>0</v>
      </c>
      <c r="H1028" s="122">
        <v>0</v>
      </c>
      <c r="I1028" s="122">
        <v>0</v>
      </c>
      <c r="J1028" s="120">
        <f t="shared" si="237"/>
        <v>0</v>
      </c>
      <c r="K1028" s="122">
        <v>42000</v>
      </c>
      <c r="L1028" s="122">
        <v>0</v>
      </c>
      <c r="M1028" s="122">
        <v>126000</v>
      </c>
      <c r="N1028" s="122">
        <v>0</v>
      </c>
      <c r="O1028" s="122">
        <v>168000</v>
      </c>
      <c r="P1028" s="122">
        <v>56000</v>
      </c>
      <c r="Q1028" s="120">
        <f t="shared" si="229"/>
        <v>392000</v>
      </c>
      <c r="R1028" s="138">
        <f t="shared" si="230"/>
        <v>0</v>
      </c>
      <c r="S1028" s="120">
        <f t="shared" si="231"/>
        <v>336000</v>
      </c>
      <c r="T1028" s="120">
        <f t="shared" si="232"/>
        <v>56000</v>
      </c>
      <c r="U1028" s="120">
        <f t="shared" si="233"/>
        <v>0</v>
      </c>
      <c r="V1028" s="120">
        <f t="shared" si="234"/>
        <v>392000</v>
      </c>
      <c r="W1028" s="120">
        <f t="shared" si="235"/>
        <v>392000</v>
      </c>
      <c r="X1028" s="120">
        <f t="shared" si="236"/>
        <v>56000</v>
      </c>
    </row>
    <row r="1029" spans="1:24" s="65" customFormat="1" ht="12.75" customHeight="1">
      <c r="A1029" s="109" t="s">
        <v>1333</v>
      </c>
      <c r="B1029" s="47" t="s">
        <v>91</v>
      </c>
      <c r="C1029" s="122">
        <v>0</v>
      </c>
      <c r="D1029" s="122">
        <v>0</v>
      </c>
      <c r="E1029" s="122">
        <v>0</v>
      </c>
      <c r="F1029" s="122">
        <v>0</v>
      </c>
      <c r="G1029" s="122">
        <v>0</v>
      </c>
      <c r="H1029" s="122">
        <v>31461.52</v>
      </c>
      <c r="I1029" s="122">
        <v>0</v>
      </c>
      <c r="J1029" s="120">
        <f t="shared" si="237"/>
        <v>31461.52</v>
      </c>
      <c r="K1029" s="122">
        <v>0</v>
      </c>
      <c r="L1029" s="122">
        <v>0</v>
      </c>
      <c r="M1029" s="122">
        <v>0</v>
      </c>
      <c r="N1029" s="122">
        <v>0</v>
      </c>
      <c r="O1029" s="122">
        <v>0</v>
      </c>
      <c r="P1029" s="122">
        <v>0</v>
      </c>
      <c r="Q1029" s="120">
        <f t="shared" si="229"/>
        <v>31461.52</v>
      </c>
      <c r="R1029" s="138">
        <f t="shared" si="230"/>
        <v>0</v>
      </c>
      <c r="S1029" s="120">
        <f t="shared" si="231"/>
        <v>31461.52</v>
      </c>
      <c r="T1029" s="120">
        <f t="shared" si="232"/>
        <v>0</v>
      </c>
      <c r="U1029" s="120">
        <f t="shared" si="233"/>
        <v>0</v>
      </c>
      <c r="V1029" s="120">
        <f t="shared" si="234"/>
        <v>31461.52</v>
      </c>
      <c r="W1029" s="120">
        <f t="shared" si="235"/>
        <v>0</v>
      </c>
      <c r="X1029" s="120">
        <f t="shared" si="236"/>
        <v>0</v>
      </c>
    </row>
    <row r="1030" spans="1:24" s="65" customFormat="1" ht="12.75" customHeight="1">
      <c r="A1030" s="109" t="s">
        <v>1335</v>
      </c>
      <c r="B1030" s="47" t="s">
        <v>479</v>
      </c>
      <c r="C1030" s="122">
        <v>0</v>
      </c>
      <c r="D1030" s="122">
        <v>0</v>
      </c>
      <c r="E1030" s="122">
        <v>0</v>
      </c>
      <c r="F1030" s="122">
        <v>0</v>
      </c>
      <c r="G1030" s="122">
        <v>0</v>
      </c>
      <c r="H1030" s="122">
        <v>0</v>
      </c>
      <c r="I1030" s="122">
        <v>0</v>
      </c>
      <c r="J1030" s="120">
        <f t="shared" si="237"/>
        <v>0</v>
      </c>
      <c r="K1030" s="122">
        <v>0</v>
      </c>
      <c r="L1030" s="122">
        <v>0</v>
      </c>
      <c r="M1030" s="122">
        <v>0</v>
      </c>
      <c r="N1030" s="122">
        <v>0</v>
      </c>
      <c r="O1030" s="122">
        <v>208829.40000000002</v>
      </c>
      <c r="P1030" s="122">
        <v>501309.76</v>
      </c>
      <c r="Q1030" s="120">
        <f t="shared" si="229"/>
        <v>710139.16</v>
      </c>
      <c r="R1030" s="138">
        <f t="shared" si="230"/>
        <v>0</v>
      </c>
      <c r="S1030" s="120">
        <f t="shared" si="231"/>
        <v>540047.55000000005</v>
      </c>
      <c r="T1030" s="120">
        <f t="shared" si="232"/>
        <v>534195.76</v>
      </c>
      <c r="U1030" s="120">
        <f t="shared" si="233"/>
        <v>364104.15</v>
      </c>
      <c r="V1030" s="120">
        <f t="shared" si="234"/>
        <v>710139.16</v>
      </c>
      <c r="W1030" s="120">
        <f t="shared" si="235"/>
        <v>710139.16</v>
      </c>
      <c r="X1030" s="120">
        <f t="shared" si="236"/>
        <v>170091.61</v>
      </c>
    </row>
    <row r="1031" spans="1:24" s="65" customFormat="1" ht="12.75" customHeight="1">
      <c r="A1031" s="109" t="s">
        <v>5063</v>
      </c>
      <c r="B1031" s="47" t="s">
        <v>5082</v>
      </c>
      <c r="C1031" s="122">
        <v>0</v>
      </c>
      <c r="D1031" s="122">
        <v>0</v>
      </c>
      <c r="E1031" s="122">
        <v>0</v>
      </c>
      <c r="F1031" s="122">
        <v>0</v>
      </c>
      <c r="G1031" s="122">
        <v>0</v>
      </c>
      <c r="H1031" s="122">
        <v>0</v>
      </c>
      <c r="I1031" s="122">
        <v>0</v>
      </c>
      <c r="J1031" s="120">
        <f t="shared" si="237"/>
        <v>0</v>
      </c>
      <c r="K1031" s="122">
        <v>0</v>
      </c>
      <c r="L1031" s="122">
        <v>0</v>
      </c>
      <c r="M1031" s="122">
        <v>0</v>
      </c>
      <c r="N1031" s="122">
        <v>0</v>
      </c>
      <c r="O1031" s="122">
        <v>0</v>
      </c>
      <c r="P1031" s="122">
        <v>20049.12</v>
      </c>
      <c r="Q1031" s="120">
        <f t="shared" si="229"/>
        <v>20049.12</v>
      </c>
      <c r="R1031" s="138">
        <f t="shared" si="230"/>
        <v>0</v>
      </c>
      <c r="S1031" s="120">
        <f t="shared" si="231"/>
        <v>0</v>
      </c>
      <c r="T1031" s="120">
        <f t="shared" si="232"/>
        <v>20049.12</v>
      </c>
      <c r="U1031" s="120">
        <f t="shared" si="233"/>
        <v>0</v>
      </c>
      <c r="V1031" s="120">
        <f t="shared" si="234"/>
        <v>20049.12</v>
      </c>
      <c r="W1031" s="120">
        <f t="shared" si="235"/>
        <v>20049.12</v>
      </c>
      <c r="X1031" s="120">
        <f t="shared" si="236"/>
        <v>20049.12</v>
      </c>
    </row>
    <row r="1032" spans="1:24" s="65" customFormat="1" ht="12.75" customHeight="1">
      <c r="A1032" s="109" t="s">
        <v>4039</v>
      </c>
      <c r="B1032" s="97" t="s">
        <v>4058</v>
      </c>
      <c r="C1032" s="122">
        <v>0</v>
      </c>
      <c r="D1032" s="122">
        <v>0</v>
      </c>
      <c r="E1032" s="122">
        <v>0</v>
      </c>
      <c r="F1032" s="122">
        <v>0</v>
      </c>
      <c r="G1032" s="122">
        <v>0</v>
      </c>
      <c r="H1032" s="122">
        <v>0</v>
      </c>
      <c r="I1032" s="122">
        <v>0</v>
      </c>
      <c r="J1032" s="120">
        <f t="shared" si="237"/>
        <v>0</v>
      </c>
      <c r="K1032" s="122">
        <v>0</v>
      </c>
      <c r="L1032" s="122">
        <v>0</v>
      </c>
      <c r="M1032" s="122">
        <v>0</v>
      </c>
      <c r="N1032" s="122">
        <v>0</v>
      </c>
      <c r="O1032" s="122">
        <v>0</v>
      </c>
      <c r="P1032" s="122">
        <v>0</v>
      </c>
      <c r="Q1032" s="120">
        <f t="shared" si="229"/>
        <v>0</v>
      </c>
      <c r="R1032" s="138">
        <f t="shared" si="230"/>
        <v>0</v>
      </c>
      <c r="S1032" s="120">
        <f t="shared" si="231"/>
        <v>106720</v>
      </c>
      <c r="T1032" s="120">
        <f t="shared" si="232"/>
        <v>0</v>
      </c>
      <c r="U1032" s="120">
        <f t="shared" si="233"/>
        <v>106720</v>
      </c>
      <c r="V1032" s="120">
        <f t="shared" si="234"/>
        <v>0</v>
      </c>
      <c r="W1032" s="120">
        <f t="shared" si="235"/>
        <v>0</v>
      </c>
      <c r="X1032" s="120">
        <f t="shared" si="236"/>
        <v>-106720</v>
      </c>
    </row>
    <row r="1033" spans="1:24" s="65" customFormat="1" ht="12.75" customHeight="1">
      <c r="A1033" s="109" t="s">
        <v>1336</v>
      </c>
      <c r="B1033" s="47" t="s">
        <v>480</v>
      </c>
      <c r="C1033" s="122">
        <v>0</v>
      </c>
      <c r="D1033" s="122">
        <v>0</v>
      </c>
      <c r="E1033" s="122">
        <v>0</v>
      </c>
      <c r="F1033" s="122">
        <v>0</v>
      </c>
      <c r="G1033" s="122">
        <v>0</v>
      </c>
      <c r="H1033" s="122">
        <v>0</v>
      </c>
      <c r="I1033" s="122">
        <v>0</v>
      </c>
      <c r="J1033" s="120">
        <f t="shared" si="237"/>
        <v>0</v>
      </c>
      <c r="K1033" s="122">
        <v>306.24</v>
      </c>
      <c r="L1033" s="122">
        <v>0</v>
      </c>
      <c r="M1033" s="122">
        <v>14050</v>
      </c>
      <c r="N1033" s="122">
        <v>23330.350000000002</v>
      </c>
      <c r="O1033" s="122">
        <v>0</v>
      </c>
      <c r="P1033" s="122">
        <v>0</v>
      </c>
      <c r="Q1033" s="120">
        <f t="shared" si="229"/>
        <v>37686.590000000004</v>
      </c>
      <c r="R1033" s="138">
        <f t="shared" si="230"/>
        <v>0</v>
      </c>
      <c r="S1033" s="120">
        <f t="shared" si="231"/>
        <v>37686.589999999997</v>
      </c>
      <c r="T1033" s="120">
        <f t="shared" si="232"/>
        <v>0</v>
      </c>
      <c r="U1033" s="120">
        <f t="shared" si="233"/>
        <v>0</v>
      </c>
      <c r="V1033" s="120">
        <f t="shared" si="234"/>
        <v>37686.589999999997</v>
      </c>
      <c r="W1033" s="120">
        <f t="shared" si="235"/>
        <v>37686.590000000004</v>
      </c>
      <c r="X1033" s="120">
        <f t="shared" si="236"/>
        <v>0</v>
      </c>
    </row>
    <row r="1034" spans="1:24" s="65" customFormat="1" ht="12.75" customHeight="1">
      <c r="A1034" s="109" t="s">
        <v>1338</v>
      </c>
      <c r="B1034" s="47" t="s">
        <v>541</v>
      </c>
      <c r="C1034" s="122">
        <v>0</v>
      </c>
      <c r="D1034" s="122">
        <v>0</v>
      </c>
      <c r="E1034" s="122">
        <v>0</v>
      </c>
      <c r="F1034" s="122">
        <v>0</v>
      </c>
      <c r="G1034" s="122">
        <v>26036.010000000002</v>
      </c>
      <c r="H1034" s="122">
        <v>0</v>
      </c>
      <c r="I1034" s="122">
        <v>0</v>
      </c>
      <c r="J1034" s="120">
        <f t="shared" si="237"/>
        <v>26036.010000000002</v>
      </c>
      <c r="K1034" s="122">
        <v>0</v>
      </c>
      <c r="L1034" s="122">
        <v>0</v>
      </c>
      <c r="M1034" s="122">
        <v>0</v>
      </c>
      <c r="N1034" s="122">
        <v>0</v>
      </c>
      <c r="O1034" s="122">
        <v>0</v>
      </c>
      <c r="P1034" s="122">
        <v>0</v>
      </c>
      <c r="Q1034" s="120">
        <f t="shared" si="229"/>
        <v>26036.010000000002</v>
      </c>
      <c r="R1034" s="138">
        <f t="shared" si="230"/>
        <v>0</v>
      </c>
      <c r="S1034" s="120">
        <f t="shared" si="231"/>
        <v>26036.01</v>
      </c>
      <c r="T1034" s="120">
        <f t="shared" si="232"/>
        <v>0</v>
      </c>
      <c r="U1034" s="120">
        <f t="shared" si="233"/>
        <v>0</v>
      </c>
      <c r="V1034" s="120">
        <f t="shared" si="234"/>
        <v>26036.01</v>
      </c>
      <c r="W1034" s="120">
        <f t="shared" si="235"/>
        <v>0</v>
      </c>
      <c r="X1034" s="120">
        <f t="shared" si="236"/>
        <v>0</v>
      </c>
    </row>
    <row r="1035" spans="1:24" s="65" customFormat="1" ht="12.75" customHeight="1">
      <c r="A1035" s="109" t="s">
        <v>1339</v>
      </c>
      <c r="B1035" s="47" t="s">
        <v>542</v>
      </c>
      <c r="C1035" s="122">
        <v>0</v>
      </c>
      <c r="D1035" s="122">
        <v>0</v>
      </c>
      <c r="E1035" s="122">
        <v>200048.96</v>
      </c>
      <c r="F1035" s="122">
        <v>0</v>
      </c>
      <c r="G1035" s="122">
        <v>0</v>
      </c>
      <c r="H1035" s="122">
        <v>0</v>
      </c>
      <c r="I1035" s="122">
        <v>0</v>
      </c>
      <c r="J1035" s="120">
        <f t="shared" si="237"/>
        <v>200048.96</v>
      </c>
      <c r="K1035" s="122">
        <v>0</v>
      </c>
      <c r="L1035" s="122">
        <v>0</v>
      </c>
      <c r="M1035" s="122">
        <v>0</v>
      </c>
      <c r="N1035" s="122">
        <v>0</v>
      </c>
      <c r="O1035" s="122">
        <v>0</v>
      </c>
      <c r="P1035" s="122">
        <v>0</v>
      </c>
      <c r="Q1035" s="120">
        <f t="shared" si="229"/>
        <v>200048.96</v>
      </c>
      <c r="R1035" s="138">
        <f t="shared" si="230"/>
        <v>0</v>
      </c>
      <c r="S1035" s="120">
        <f t="shared" si="231"/>
        <v>200048.96</v>
      </c>
      <c r="T1035" s="120">
        <f t="shared" si="232"/>
        <v>0</v>
      </c>
      <c r="U1035" s="120">
        <f t="shared" si="233"/>
        <v>0</v>
      </c>
      <c r="V1035" s="120">
        <f t="shared" si="234"/>
        <v>200048.96</v>
      </c>
      <c r="W1035" s="120">
        <f t="shared" si="235"/>
        <v>0</v>
      </c>
      <c r="X1035" s="120">
        <f t="shared" si="236"/>
        <v>0</v>
      </c>
    </row>
    <row r="1036" spans="1:24" s="65" customFormat="1" ht="12.75" customHeight="1">
      <c r="A1036" s="109" t="s">
        <v>1340</v>
      </c>
      <c r="B1036" s="47" t="s">
        <v>345</v>
      </c>
      <c r="C1036" s="122">
        <v>0</v>
      </c>
      <c r="D1036" s="122">
        <v>0</v>
      </c>
      <c r="E1036" s="122">
        <v>0</v>
      </c>
      <c r="F1036" s="122">
        <v>0</v>
      </c>
      <c r="G1036" s="122">
        <v>1073270.3299999998</v>
      </c>
      <c r="H1036" s="122">
        <v>0</v>
      </c>
      <c r="I1036" s="122">
        <v>0</v>
      </c>
      <c r="J1036" s="120">
        <f t="shared" si="237"/>
        <v>1073270.3299999998</v>
      </c>
      <c r="K1036" s="122">
        <v>0</v>
      </c>
      <c r="L1036" s="122">
        <v>0</v>
      </c>
      <c r="M1036" s="122">
        <v>0</v>
      </c>
      <c r="N1036" s="122">
        <v>0</v>
      </c>
      <c r="O1036" s="122">
        <v>0</v>
      </c>
      <c r="P1036" s="122">
        <v>0</v>
      </c>
      <c r="Q1036" s="120">
        <f t="shared" si="229"/>
        <v>1073270.3299999998</v>
      </c>
      <c r="R1036" s="138">
        <f t="shared" si="230"/>
        <v>0</v>
      </c>
      <c r="S1036" s="120">
        <f t="shared" si="231"/>
        <v>1073270.33</v>
      </c>
      <c r="T1036" s="120">
        <f t="shared" si="232"/>
        <v>0</v>
      </c>
      <c r="U1036" s="120">
        <f t="shared" si="233"/>
        <v>0</v>
      </c>
      <c r="V1036" s="120">
        <f t="shared" si="234"/>
        <v>1073270.33</v>
      </c>
      <c r="W1036" s="120">
        <f t="shared" si="235"/>
        <v>0</v>
      </c>
      <c r="X1036" s="120">
        <f t="shared" si="236"/>
        <v>0</v>
      </c>
    </row>
    <row r="1037" spans="1:24" s="65" customFormat="1" ht="12.75" customHeight="1">
      <c r="A1037" s="109" t="s">
        <v>1341</v>
      </c>
      <c r="B1037" s="47" t="s">
        <v>544</v>
      </c>
      <c r="C1037" s="122">
        <v>0</v>
      </c>
      <c r="D1037" s="122">
        <v>0</v>
      </c>
      <c r="E1037" s="122">
        <v>0</v>
      </c>
      <c r="F1037" s="122">
        <v>0</v>
      </c>
      <c r="G1037" s="122">
        <v>0</v>
      </c>
      <c r="H1037" s="122">
        <v>5800</v>
      </c>
      <c r="I1037" s="122">
        <v>0</v>
      </c>
      <c r="J1037" s="120">
        <f t="shared" si="237"/>
        <v>5800</v>
      </c>
      <c r="K1037" s="122">
        <v>0</v>
      </c>
      <c r="L1037" s="122">
        <v>0</v>
      </c>
      <c r="M1037" s="122">
        <v>0</v>
      </c>
      <c r="N1037" s="122">
        <v>0</v>
      </c>
      <c r="O1037" s="122">
        <v>0</v>
      </c>
      <c r="P1037" s="122">
        <v>0</v>
      </c>
      <c r="Q1037" s="120">
        <f t="shared" si="229"/>
        <v>5800</v>
      </c>
      <c r="R1037" s="138">
        <f t="shared" si="230"/>
        <v>0</v>
      </c>
      <c r="S1037" s="120">
        <f t="shared" si="231"/>
        <v>5800</v>
      </c>
      <c r="T1037" s="120">
        <f t="shared" si="232"/>
        <v>0</v>
      </c>
      <c r="U1037" s="120">
        <f t="shared" si="233"/>
        <v>0</v>
      </c>
      <c r="V1037" s="120">
        <f t="shared" si="234"/>
        <v>5800</v>
      </c>
      <c r="W1037" s="120">
        <f t="shared" si="235"/>
        <v>0</v>
      </c>
      <c r="X1037" s="120">
        <f t="shared" si="236"/>
        <v>0</v>
      </c>
    </row>
    <row r="1038" spans="1:24" s="65" customFormat="1" ht="12.75" customHeight="1">
      <c r="A1038" s="109" t="s">
        <v>1342</v>
      </c>
      <c r="B1038" s="47" t="s">
        <v>406</v>
      </c>
      <c r="C1038" s="122">
        <v>0</v>
      </c>
      <c r="D1038" s="122">
        <v>0</v>
      </c>
      <c r="E1038" s="122">
        <v>0</v>
      </c>
      <c r="F1038" s="122">
        <v>0</v>
      </c>
      <c r="G1038" s="122">
        <v>0</v>
      </c>
      <c r="H1038" s="122">
        <v>0</v>
      </c>
      <c r="I1038" s="122">
        <v>0</v>
      </c>
      <c r="J1038" s="120">
        <f t="shared" si="237"/>
        <v>0</v>
      </c>
      <c r="K1038" s="122">
        <v>0</v>
      </c>
      <c r="L1038" s="122">
        <v>0</v>
      </c>
      <c r="M1038" s="122">
        <v>0</v>
      </c>
      <c r="N1038" s="122">
        <v>0</v>
      </c>
      <c r="O1038" s="122">
        <v>0</v>
      </c>
      <c r="P1038" s="122">
        <v>118715.82</v>
      </c>
      <c r="Q1038" s="120">
        <f t="shared" si="229"/>
        <v>118715.82</v>
      </c>
      <c r="R1038" s="138">
        <f t="shared" si="230"/>
        <v>0</v>
      </c>
      <c r="S1038" s="120">
        <f t="shared" si="231"/>
        <v>778312.9</v>
      </c>
      <c r="T1038" s="120">
        <f t="shared" si="232"/>
        <v>153716.5</v>
      </c>
      <c r="U1038" s="120">
        <f t="shared" si="233"/>
        <v>813313.58</v>
      </c>
      <c r="V1038" s="120">
        <f t="shared" si="234"/>
        <v>118715.82</v>
      </c>
      <c r="W1038" s="120">
        <f t="shared" si="235"/>
        <v>118715.82</v>
      </c>
      <c r="X1038" s="120">
        <f t="shared" si="236"/>
        <v>-659597.07999999996</v>
      </c>
    </row>
    <row r="1039" spans="1:24" s="65" customFormat="1" ht="12.75" customHeight="1">
      <c r="A1039" s="109" t="s">
        <v>1343</v>
      </c>
      <c r="B1039" s="97" t="s">
        <v>520</v>
      </c>
      <c r="C1039" s="122">
        <v>0</v>
      </c>
      <c r="D1039" s="122">
        <v>0</v>
      </c>
      <c r="E1039" s="122">
        <v>0</v>
      </c>
      <c r="F1039" s="122">
        <v>0</v>
      </c>
      <c r="G1039" s="122">
        <v>0</v>
      </c>
      <c r="H1039" s="122">
        <v>0</v>
      </c>
      <c r="I1039" s="122">
        <v>6262600</v>
      </c>
      <c r="J1039" s="120">
        <f t="shared" si="237"/>
        <v>6262600</v>
      </c>
      <c r="K1039" s="122">
        <v>0</v>
      </c>
      <c r="L1039" s="122">
        <v>0</v>
      </c>
      <c r="M1039" s="122">
        <v>0</v>
      </c>
      <c r="N1039" s="122">
        <v>0</v>
      </c>
      <c r="O1039" s="122">
        <v>0</v>
      </c>
      <c r="P1039" s="122">
        <v>0</v>
      </c>
      <c r="Q1039" s="120">
        <f t="shared" si="229"/>
        <v>6262600</v>
      </c>
      <c r="R1039" s="138">
        <f t="shared" si="230"/>
        <v>0</v>
      </c>
      <c r="S1039" s="120">
        <f t="shared" si="231"/>
        <v>6262600</v>
      </c>
      <c r="T1039" s="120">
        <f t="shared" si="232"/>
        <v>0</v>
      </c>
      <c r="U1039" s="120">
        <f t="shared" si="233"/>
        <v>0</v>
      </c>
      <c r="V1039" s="120">
        <f t="shared" si="234"/>
        <v>6262600</v>
      </c>
      <c r="W1039" s="120">
        <f t="shared" si="235"/>
        <v>0</v>
      </c>
      <c r="X1039" s="120">
        <f t="shared" si="236"/>
        <v>0</v>
      </c>
    </row>
    <row r="1040" spans="1:24" s="65" customFormat="1" ht="12.75" customHeight="1">
      <c r="A1040" s="109" t="s">
        <v>1344</v>
      </c>
      <c r="B1040" s="97" t="s">
        <v>1345</v>
      </c>
      <c r="C1040" s="122">
        <v>0</v>
      </c>
      <c r="D1040" s="122">
        <v>0</v>
      </c>
      <c r="E1040" s="122">
        <v>0</v>
      </c>
      <c r="F1040" s="122">
        <v>0</v>
      </c>
      <c r="G1040" s="122">
        <v>19756.66</v>
      </c>
      <c r="H1040" s="122">
        <v>0</v>
      </c>
      <c r="I1040" s="122">
        <v>0</v>
      </c>
      <c r="J1040" s="120">
        <f t="shared" si="237"/>
        <v>19756.66</v>
      </c>
      <c r="K1040" s="122">
        <v>96371.25</v>
      </c>
      <c r="L1040" s="122">
        <v>0</v>
      </c>
      <c r="M1040" s="122">
        <v>0</v>
      </c>
      <c r="N1040" s="122">
        <v>0</v>
      </c>
      <c r="O1040" s="122">
        <v>0</v>
      </c>
      <c r="P1040" s="122">
        <v>0</v>
      </c>
      <c r="Q1040" s="120">
        <f t="shared" si="229"/>
        <v>116127.91</v>
      </c>
      <c r="R1040" s="138">
        <f t="shared" si="230"/>
        <v>0</v>
      </c>
      <c r="S1040" s="120">
        <f t="shared" si="231"/>
        <v>116127.91</v>
      </c>
      <c r="T1040" s="120">
        <f t="shared" si="232"/>
        <v>0</v>
      </c>
      <c r="U1040" s="120">
        <f t="shared" si="233"/>
        <v>0</v>
      </c>
      <c r="V1040" s="120">
        <f t="shared" si="234"/>
        <v>116127.91</v>
      </c>
      <c r="W1040" s="120">
        <f t="shared" si="235"/>
        <v>96371.25</v>
      </c>
      <c r="X1040" s="120">
        <f t="shared" si="236"/>
        <v>0</v>
      </c>
    </row>
    <row r="1041" spans="1:24" s="65" customFormat="1" ht="12.75" customHeight="1">
      <c r="A1041" s="109" t="s">
        <v>1346</v>
      </c>
      <c r="B1041" s="97" t="s">
        <v>155</v>
      </c>
      <c r="C1041" s="122">
        <v>0</v>
      </c>
      <c r="D1041" s="122">
        <v>0</v>
      </c>
      <c r="E1041" s="122">
        <v>0</v>
      </c>
      <c r="F1041" s="122">
        <v>0</v>
      </c>
      <c r="G1041" s="122">
        <v>0</v>
      </c>
      <c r="H1041" s="122">
        <v>0</v>
      </c>
      <c r="I1041" s="122">
        <v>82398</v>
      </c>
      <c r="J1041" s="120">
        <f t="shared" si="237"/>
        <v>82398</v>
      </c>
      <c r="K1041" s="122">
        <v>0</v>
      </c>
      <c r="L1041" s="122">
        <v>0</v>
      </c>
      <c r="M1041" s="122">
        <v>0</v>
      </c>
      <c r="N1041" s="122">
        <v>0</v>
      </c>
      <c r="O1041" s="122">
        <v>0</v>
      </c>
      <c r="P1041" s="122">
        <v>0</v>
      </c>
      <c r="Q1041" s="120">
        <f t="shared" si="229"/>
        <v>82398</v>
      </c>
      <c r="R1041" s="138">
        <f t="shared" si="230"/>
        <v>0</v>
      </c>
      <c r="S1041" s="120">
        <f t="shared" si="231"/>
        <v>82398</v>
      </c>
      <c r="T1041" s="120">
        <f t="shared" si="232"/>
        <v>0</v>
      </c>
      <c r="U1041" s="120">
        <f t="shared" si="233"/>
        <v>0</v>
      </c>
      <c r="V1041" s="120">
        <f t="shared" si="234"/>
        <v>82398</v>
      </c>
      <c r="W1041" s="120">
        <f t="shared" si="235"/>
        <v>0</v>
      </c>
      <c r="X1041" s="120">
        <f t="shared" si="236"/>
        <v>0</v>
      </c>
    </row>
    <row r="1042" spans="1:24" s="65" customFormat="1" ht="12.75" customHeight="1">
      <c r="A1042" s="109" t="s">
        <v>4204</v>
      </c>
      <c r="B1042" s="97" t="s">
        <v>4205</v>
      </c>
      <c r="C1042" s="122">
        <v>0</v>
      </c>
      <c r="D1042" s="122">
        <v>0</v>
      </c>
      <c r="E1042" s="122">
        <v>0</v>
      </c>
      <c r="F1042" s="122">
        <v>0</v>
      </c>
      <c r="G1042" s="122">
        <v>0</v>
      </c>
      <c r="H1042" s="122">
        <v>0</v>
      </c>
      <c r="I1042" s="122">
        <v>0</v>
      </c>
      <c r="J1042" s="120">
        <f t="shared" si="237"/>
        <v>0</v>
      </c>
      <c r="K1042" s="122">
        <v>0</v>
      </c>
      <c r="L1042" s="122">
        <v>0</v>
      </c>
      <c r="M1042" s="122">
        <v>0</v>
      </c>
      <c r="N1042" s="122">
        <v>0</v>
      </c>
      <c r="O1042" s="122">
        <v>0</v>
      </c>
      <c r="P1042" s="122">
        <v>0</v>
      </c>
      <c r="Q1042" s="120">
        <f t="shared" si="229"/>
        <v>0</v>
      </c>
      <c r="R1042" s="138">
        <f t="shared" si="230"/>
        <v>0</v>
      </c>
      <c r="S1042" s="120">
        <f t="shared" si="231"/>
        <v>1344000</v>
      </c>
      <c r="T1042" s="120">
        <f t="shared" si="232"/>
        <v>0</v>
      </c>
      <c r="U1042" s="120">
        <f t="shared" si="233"/>
        <v>1344000</v>
      </c>
      <c r="V1042" s="120">
        <f t="shared" si="234"/>
        <v>0</v>
      </c>
      <c r="W1042" s="120">
        <f t="shared" si="235"/>
        <v>0</v>
      </c>
      <c r="X1042" s="120">
        <f t="shared" si="236"/>
        <v>-1344000</v>
      </c>
    </row>
    <row r="1043" spans="1:24" s="65" customFormat="1" ht="12.75" customHeight="1">
      <c r="A1043" s="109" t="s">
        <v>1347</v>
      </c>
      <c r="B1043" s="97" t="s">
        <v>600</v>
      </c>
      <c r="C1043" s="122">
        <v>0</v>
      </c>
      <c r="D1043" s="122">
        <v>0</v>
      </c>
      <c r="E1043" s="122">
        <v>0</v>
      </c>
      <c r="F1043" s="122">
        <v>0</v>
      </c>
      <c r="G1043" s="122">
        <v>0</v>
      </c>
      <c r="H1043" s="122">
        <v>0</v>
      </c>
      <c r="I1043" s="122">
        <v>0</v>
      </c>
      <c r="J1043" s="120">
        <f t="shared" si="237"/>
        <v>0</v>
      </c>
      <c r="K1043" s="122">
        <v>400000</v>
      </c>
      <c r="L1043" s="122">
        <v>0</v>
      </c>
      <c r="M1043" s="122">
        <v>0</v>
      </c>
      <c r="N1043" s="122">
        <v>0</v>
      </c>
      <c r="O1043" s="122">
        <v>0</v>
      </c>
      <c r="P1043" s="122">
        <v>0</v>
      </c>
      <c r="Q1043" s="120">
        <f t="shared" si="229"/>
        <v>400000</v>
      </c>
      <c r="R1043" s="138">
        <f t="shared" si="230"/>
        <v>0</v>
      </c>
      <c r="S1043" s="120">
        <f t="shared" si="231"/>
        <v>400000</v>
      </c>
      <c r="T1043" s="120">
        <f t="shared" si="232"/>
        <v>0</v>
      </c>
      <c r="U1043" s="120">
        <f t="shared" si="233"/>
        <v>0</v>
      </c>
      <c r="V1043" s="120">
        <f t="shared" si="234"/>
        <v>400000</v>
      </c>
      <c r="W1043" s="120">
        <f t="shared" si="235"/>
        <v>400000</v>
      </c>
      <c r="X1043" s="120">
        <f t="shared" si="236"/>
        <v>0</v>
      </c>
    </row>
    <row r="1044" spans="1:24" s="65" customFormat="1" ht="12.75" customHeight="1">
      <c r="A1044" s="109" t="s">
        <v>729</v>
      </c>
      <c r="B1044" s="97" t="s">
        <v>1801</v>
      </c>
      <c r="C1044" s="122">
        <v>0</v>
      </c>
      <c r="D1044" s="122">
        <v>0</v>
      </c>
      <c r="E1044" s="122">
        <v>0</v>
      </c>
      <c r="F1044" s="122">
        <v>0</v>
      </c>
      <c r="G1044" s="122">
        <v>0</v>
      </c>
      <c r="H1044" s="122">
        <v>0</v>
      </c>
      <c r="I1044" s="122">
        <v>0</v>
      </c>
      <c r="J1044" s="120">
        <f t="shared" si="237"/>
        <v>0</v>
      </c>
      <c r="K1044" s="122">
        <v>0</v>
      </c>
      <c r="L1044" s="122">
        <v>0</v>
      </c>
      <c r="M1044" s="122">
        <v>83868</v>
      </c>
      <c r="N1044" s="122">
        <v>0</v>
      </c>
      <c r="O1044" s="122">
        <v>0</v>
      </c>
      <c r="P1044" s="122">
        <v>0</v>
      </c>
      <c r="Q1044" s="120">
        <f t="shared" si="229"/>
        <v>83868</v>
      </c>
      <c r="R1044" s="138">
        <f t="shared" si="230"/>
        <v>0</v>
      </c>
      <c r="S1044" s="120">
        <f t="shared" si="231"/>
        <v>133868</v>
      </c>
      <c r="T1044" s="120">
        <f t="shared" si="232"/>
        <v>0</v>
      </c>
      <c r="U1044" s="120">
        <f t="shared" si="233"/>
        <v>50000</v>
      </c>
      <c r="V1044" s="120">
        <f t="shared" si="234"/>
        <v>83868</v>
      </c>
      <c r="W1044" s="120">
        <f t="shared" si="235"/>
        <v>83868</v>
      </c>
      <c r="X1044" s="120">
        <f t="shared" si="236"/>
        <v>-50000</v>
      </c>
    </row>
    <row r="1045" spans="1:24" s="65" customFormat="1" ht="12.75" customHeight="1">
      <c r="A1045" s="109" t="s">
        <v>1349</v>
      </c>
      <c r="B1045" s="97" t="s">
        <v>518</v>
      </c>
      <c r="C1045" s="122">
        <v>0</v>
      </c>
      <c r="D1045" s="122">
        <v>0</v>
      </c>
      <c r="E1045" s="122">
        <v>0</v>
      </c>
      <c r="F1045" s="122">
        <v>0</v>
      </c>
      <c r="G1045" s="122">
        <v>0</v>
      </c>
      <c r="H1045" s="122">
        <v>0</v>
      </c>
      <c r="I1045" s="122">
        <v>0</v>
      </c>
      <c r="J1045" s="120">
        <f t="shared" si="237"/>
        <v>0</v>
      </c>
      <c r="K1045" s="122">
        <v>2974.68</v>
      </c>
      <c r="L1045" s="122">
        <v>0</v>
      </c>
      <c r="M1045" s="122">
        <v>0</v>
      </c>
      <c r="N1045" s="122">
        <v>0</v>
      </c>
      <c r="O1045" s="122">
        <v>0</v>
      </c>
      <c r="P1045" s="122">
        <v>0</v>
      </c>
      <c r="Q1045" s="120">
        <f t="shared" si="229"/>
        <v>2974.68</v>
      </c>
      <c r="R1045" s="138">
        <f t="shared" si="230"/>
        <v>0</v>
      </c>
      <c r="S1045" s="120">
        <f t="shared" si="231"/>
        <v>2974.68</v>
      </c>
      <c r="T1045" s="120">
        <f t="shared" si="232"/>
        <v>0</v>
      </c>
      <c r="U1045" s="120">
        <f t="shared" si="233"/>
        <v>0</v>
      </c>
      <c r="V1045" s="120">
        <f t="shared" si="234"/>
        <v>2974.68</v>
      </c>
      <c r="W1045" s="120">
        <f t="shared" si="235"/>
        <v>2974.68</v>
      </c>
      <c r="X1045" s="120">
        <f t="shared" si="236"/>
        <v>0</v>
      </c>
    </row>
    <row r="1046" spans="1:24" s="65" customFormat="1" ht="12.75" customHeight="1">
      <c r="A1046" s="109" t="s">
        <v>1350</v>
      </c>
      <c r="B1046" s="97" t="s">
        <v>94</v>
      </c>
      <c r="C1046" s="122">
        <v>0</v>
      </c>
      <c r="D1046" s="122">
        <v>0</v>
      </c>
      <c r="E1046" s="122">
        <v>0</v>
      </c>
      <c r="F1046" s="122">
        <v>0</v>
      </c>
      <c r="G1046" s="122">
        <v>0</v>
      </c>
      <c r="H1046" s="122">
        <v>0</v>
      </c>
      <c r="I1046" s="122">
        <v>6960</v>
      </c>
      <c r="J1046" s="120">
        <f t="shared" si="237"/>
        <v>6960</v>
      </c>
      <c r="K1046" s="122">
        <v>0</v>
      </c>
      <c r="L1046" s="122">
        <v>0</v>
      </c>
      <c r="M1046" s="122">
        <v>0</v>
      </c>
      <c r="N1046" s="122">
        <v>0</v>
      </c>
      <c r="O1046" s="122">
        <v>0</v>
      </c>
      <c r="P1046" s="122">
        <v>0</v>
      </c>
      <c r="Q1046" s="120">
        <f t="shared" si="229"/>
        <v>6960</v>
      </c>
      <c r="R1046" s="138">
        <f t="shared" si="230"/>
        <v>0</v>
      </c>
      <c r="S1046" s="120">
        <f t="shared" si="231"/>
        <v>6960</v>
      </c>
      <c r="T1046" s="120">
        <f t="shared" si="232"/>
        <v>0</v>
      </c>
      <c r="U1046" s="120">
        <f t="shared" si="233"/>
        <v>0</v>
      </c>
      <c r="V1046" s="120">
        <f t="shared" si="234"/>
        <v>6960</v>
      </c>
      <c r="W1046" s="120">
        <f t="shared" si="235"/>
        <v>0</v>
      </c>
      <c r="X1046" s="120">
        <f t="shared" si="236"/>
        <v>0</v>
      </c>
    </row>
    <row r="1047" spans="1:24" s="65" customFormat="1" ht="12.75" customHeight="1">
      <c r="A1047" s="109" t="s">
        <v>1351</v>
      </c>
      <c r="B1047" s="47" t="s">
        <v>90</v>
      </c>
      <c r="C1047" s="122">
        <v>0</v>
      </c>
      <c r="D1047" s="122">
        <v>0</v>
      </c>
      <c r="E1047" s="122">
        <v>0</v>
      </c>
      <c r="F1047" s="122">
        <v>0</v>
      </c>
      <c r="G1047" s="122">
        <v>0</v>
      </c>
      <c r="H1047" s="122">
        <v>0</v>
      </c>
      <c r="I1047" s="122">
        <v>16622.800000000003</v>
      </c>
      <c r="J1047" s="120">
        <f t="shared" si="237"/>
        <v>16622.800000000003</v>
      </c>
      <c r="K1047" s="122">
        <v>0</v>
      </c>
      <c r="L1047" s="122">
        <v>0</v>
      </c>
      <c r="M1047" s="122">
        <v>0</v>
      </c>
      <c r="N1047" s="122">
        <v>0</v>
      </c>
      <c r="O1047" s="122">
        <v>0</v>
      </c>
      <c r="P1047" s="122">
        <v>0</v>
      </c>
      <c r="Q1047" s="120">
        <f t="shared" si="229"/>
        <v>16622.800000000003</v>
      </c>
      <c r="R1047" s="138">
        <f t="shared" si="230"/>
        <v>0</v>
      </c>
      <c r="S1047" s="120">
        <f t="shared" si="231"/>
        <v>16622.8</v>
      </c>
      <c r="T1047" s="120">
        <f t="shared" si="232"/>
        <v>0</v>
      </c>
      <c r="U1047" s="120">
        <f t="shared" si="233"/>
        <v>0</v>
      </c>
      <c r="V1047" s="120">
        <f t="shared" si="234"/>
        <v>16622.8</v>
      </c>
      <c r="W1047" s="120">
        <f t="shared" si="235"/>
        <v>0</v>
      </c>
      <c r="X1047" s="120">
        <f t="shared" si="236"/>
        <v>0</v>
      </c>
    </row>
    <row r="1048" spans="1:24" s="65" customFormat="1" ht="12.75" customHeight="1">
      <c r="A1048" s="109" t="s">
        <v>2927</v>
      </c>
      <c r="B1048" s="47" t="s">
        <v>2928</v>
      </c>
      <c r="C1048" s="122">
        <v>0</v>
      </c>
      <c r="D1048" s="122">
        <v>0</v>
      </c>
      <c r="E1048" s="122">
        <v>0</v>
      </c>
      <c r="F1048" s="122">
        <v>0</v>
      </c>
      <c r="G1048" s="122">
        <v>0</v>
      </c>
      <c r="H1048" s="122">
        <v>0</v>
      </c>
      <c r="I1048" s="122">
        <v>0</v>
      </c>
      <c r="J1048" s="120">
        <f t="shared" si="237"/>
        <v>0</v>
      </c>
      <c r="K1048" s="122">
        <v>0</v>
      </c>
      <c r="L1048" s="122">
        <v>0</v>
      </c>
      <c r="M1048" s="122">
        <v>0</v>
      </c>
      <c r="N1048" s="122">
        <v>2391243.0299999998</v>
      </c>
      <c r="O1048" s="122">
        <v>0</v>
      </c>
      <c r="P1048" s="122">
        <v>0</v>
      </c>
      <c r="Q1048" s="120">
        <f t="shared" si="229"/>
        <v>2391243.0299999998</v>
      </c>
      <c r="R1048" s="138">
        <f t="shared" si="230"/>
        <v>0</v>
      </c>
      <c r="S1048" s="120">
        <f t="shared" si="231"/>
        <v>2391243.0299999998</v>
      </c>
      <c r="T1048" s="120">
        <f t="shared" si="232"/>
        <v>38754282.210000001</v>
      </c>
      <c r="U1048" s="120">
        <f t="shared" si="233"/>
        <v>38754282.210000001</v>
      </c>
      <c r="V1048" s="120">
        <f t="shared" si="234"/>
        <v>2391243.0299999998</v>
      </c>
      <c r="W1048" s="120">
        <f t="shared" si="235"/>
        <v>2391243.0299999998</v>
      </c>
      <c r="X1048" s="120">
        <f t="shared" si="236"/>
        <v>0</v>
      </c>
    </row>
    <row r="1049" spans="1:24" s="65" customFormat="1" ht="12.75" customHeight="1">
      <c r="A1049" s="109" t="s">
        <v>1352</v>
      </c>
      <c r="B1049" s="47" t="s">
        <v>92</v>
      </c>
      <c r="C1049" s="122">
        <v>0</v>
      </c>
      <c r="D1049" s="122">
        <v>0</v>
      </c>
      <c r="E1049" s="122">
        <v>0</v>
      </c>
      <c r="F1049" s="122">
        <v>0</v>
      </c>
      <c r="G1049" s="122">
        <v>0</v>
      </c>
      <c r="H1049" s="122">
        <v>0</v>
      </c>
      <c r="I1049" s="122">
        <v>0</v>
      </c>
      <c r="J1049" s="120">
        <f t="shared" si="237"/>
        <v>0</v>
      </c>
      <c r="K1049" s="122">
        <v>103217.62999999998</v>
      </c>
      <c r="L1049" s="122">
        <v>0</v>
      </c>
      <c r="M1049" s="122">
        <v>0</v>
      </c>
      <c r="N1049" s="122">
        <v>0</v>
      </c>
      <c r="O1049" s="122">
        <v>0</v>
      </c>
      <c r="P1049" s="122">
        <v>0</v>
      </c>
      <c r="Q1049" s="120">
        <f t="shared" si="229"/>
        <v>103217.62999999998</v>
      </c>
      <c r="R1049" s="138">
        <f t="shared" si="230"/>
        <v>0</v>
      </c>
      <c r="S1049" s="120">
        <f t="shared" si="231"/>
        <v>103217.63</v>
      </c>
      <c r="T1049" s="120">
        <f t="shared" si="232"/>
        <v>0</v>
      </c>
      <c r="U1049" s="120">
        <f t="shared" si="233"/>
        <v>0</v>
      </c>
      <c r="V1049" s="120">
        <f t="shared" si="234"/>
        <v>103217.63</v>
      </c>
      <c r="W1049" s="120">
        <f t="shared" si="235"/>
        <v>103217.62999999998</v>
      </c>
      <c r="X1049" s="120">
        <f t="shared" si="236"/>
        <v>0</v>
      </c>
    </row>
    <row r="1050" spans="1:24" s="65" customFormat="1" ht="12.75" customHeight="1">
      <c r="A1050" s="109" t="s">
        <v>1353</v>
      </c>
      <c r="B1050" s="47" t="s">
        <v>543</v>
      </c>
      <c r="C1050" s="122">
        <v>0</v>
      </c>
      <c r="D1050" s="122">
        <v>0</v>
      </c>
      <c r="E1050" s="122">
        <v>0</v>
      </c>
      <c r="F1050" s="122">
        <v>0</v>
      </c>
      <c r="G1050" s="122">
        <v>0</v>
      </c>
      <c r="H1050" s="122">
        <v>50019.200000000004</v>
      </c>
      <c r="I1050" s="122">
        <v>0</v>
      </c>
      <c r="J1050" s="120">
        <f t="shared" si="237"/>
        <v>50019.200000000004</v>
      </c>
      <c r="K1050" s="122">
        <v>0</v>
      </c>
      <c r="L1050" s="122">
        <v>0</v>
      </c>
      <c r="M1050" s="122">
        <v>0</v>
      </c>
      <c r="N1050" s="122">
        <v>0</v>
      </c>
      <c r="O1050" s="122">
        <v>0</v>
      </c>
      <c r="P1050" s="122">
        <v>0</v>
      </c>
      <c r="Q1050" s="120">
        <f t="shared" si="229"/>
        <v>50019.200000000004</v>
      </c>
      <c r="R1050" s="138">
        <f t="shared" si="230"/>
        <v>0</v>
      </c>
      <c r="S1050" s="120">
        <f t="shared" si="231"/>
        <v>50019.199999999997</v>
      </c>
      <c r="T1050" s="120">
        <f t="shared" si="232"/>
        <v>0</v>
      </c>
      <c r="U1050" s="120">
        <f t="shared" si="233"/>
        <v>0</v>
      </c>
      <c r="V1050" s="120">
        <f t="shared" si="234"/>
        <v>50019.199999999997</v>
      </c>
      <c r="W1050" s="120">
        <f t="shared" si="235"/>
        <v>0</v>
      </c>
      <c r="X1050" s="120">
        <f t="shared" si="236"/>
        <v>0</v>
      </c>
    </row>
    <row r="1051" spans="1:24" s="65" customFormat="1" ht="12.75" customHeight="1">
      <c r="A1051" s="109" t="s">
        <v>1354</v>
      </c>
      <c r="B1051" s="47" t="s">
        <v>596</v>
      </c>
      <c r="C1051" s="122">
        <v>0</v>
      </c>
      <c r="D1051" s="122">
        <v>0</v>
      </c>
      <c r="E1051" s="122">
        <v>0</v>
      </c>
      <c r="F1051" s="122">
        <v>0</v>
      </c>
      <c r="G1051" s="122">
        <v>0</v>
      </c>
      <c r="H1051" s="122">
        <v>0</v>
      </c>
      <c r="I1051" s="122">
        <v>0</v>
      </c>
      <c r="J1051" s="120">
        <f t="shared" si="237"/>
        <v>0</v>
      </c>
      <c r="K1051" s="122">
        <v>30000</v>
      </c>
      <c r="L1051" s="122">
        <v>0</v>
      </c>
      <c r="M1051" s="122">
        <v>0</v>
      </c>
      <c r="N1051" s="122">
        <v>0</v>
      </c>
      <c r="O1051" s="122">
        <v>0</v>
      </c>
      <c r="P1051" s="122">
        <v>0</v>
      </c>
      <c r="Q1051" s="120">
        <f t="shared" si="229"/>
        <v>30000</v>
      </c>
      <c r="R1051" s="138">
        <f t="shared" si="230"/>
        <v>0</v>
      </c>
      <c r="S1051" s="120">
        <f t="shared" si="231"/>
        <v>30000</v>
      </c>
      <c r="T1051" s="120">
        <f t="shared" si="232"/>
        <v>0</v>
      </c>
      <c r="U1051" s="120">
        <f t="shared" si="233"/>
        <v>0</v>
      </c>
      <c r="V1051" s="120">
        <f t="shared" si="234"/>
        <v>30000</v>
      </c>
      <c r="W1051" s="120">
        <f t="shared" si="235"/>
        <v>30000</v>
      </c>
      <c r="X1051" s="120">
        <f t="shared" si="236"/>
        <v>0</v>
      </c>
    </row>
    <row r="1052" spans="1:24" s="65" customFormat="1" ht="12.75" customHeight="1">
      <c r="A1052" s="109" t="s">
        <v>730</v>
      </c>
      <c r="B1052" s="47" t="s">
        <v>1802</v>
      </c>
      <c r="C1052" s="122">
        <v>0</v>
      </c>
      <c r="D1052" s="122">
        <v>0</v>
      </c>
      <c r="E1052" s="122">
        <v>0</v>
      </c>
      <c r="F1052" s="122">
        <v>0</v>
      </c>
      <c r="G1052" s="122">
        <v>0</v>
      </c>
      <c r="H1052" s="122">
        <v>0</v>
      </c>
      <c r="I1052" s="122">
        <v>0</v>
      </c>
      <c r="J1052" s="120">
        <f t="shared" si="237"/>
        <v>0</v>
      </c>
      <c r="K1052" s="122">
        <v>0</v>
      </c>
      <c r="L1052" s="122">
        <v>0</v>
      </c>
      <c r="M1052" s="122">
        <v>0</v>
      </c>
      <c r="N1052" s="122">
        <v>0</v>
      </c>
      <c r="O1052" s="122">
        <v>0</v>
      </c>
      <c r="P1052" s="122">
        <v>56412.38</v>
      </c>
      <c r="Q1052" s="120">
        <f t="shared" si="229"/>
        <v>56412.38</v>
      </c>
      <c r="R1052" s="138">
        <f t="shared" si="230"/>
        <v>0</v>
      </c>
      <c r="S1052" s="120">
        <f t="shared" si="231"/>
        <v>51476.38</v>
      </c>
      <c r="T1052" s="120">
        <f t="shared" si="232"/>
        <v>25986579</v>
      </c>
      <c r="U1052" s="120">
        <f t="shared" si="233"/>
        <v>25981643</v>
      </c>
      <c r="V1052" s="120">
        <f t="shared" si="234"/>
        <v>56412.38</v>
      </c>
      <c r="W1052" s="120">
        <f t="shared" si="235"/>
        <v>56412.38</v>
      </c>
      <c r="X1052" s="120">
        <f t="shared" si="236"/>
        <v>4936</v>
      </c>
    </row>
    <row r="1053" spans="1:24" ht="23.25">
      <c r="A1053" s="55" t="s">
        <v>3307</v>
      </c>
      <c r="B1053" s="55"/>
      <c r="C1053" s="8"/>
      <c r="D1053" s="8"/>
      <c r="E1053" s="8"/>
      <c r="F1053" s="8"/>
      <c r="G1053" s="8"/>
      <c r="H1053" s="8"/>
      <c r="I1053" s="8"/>
      <c r="J1053" s="126"/>
      <c r="K1053" s="126"/>
      <c r="L1053" s="126"/>
      <c r="M1053" s="126"/>
      <c r="N1053" s="126"/>
      <c r="O1053" s="126"/>
      <c r="P1053" s="126"/>
      <c r="Q1053" s="8"/>
      <c r="R1053" s="5"/>
      <c r="S1053" s="4"/>
      <c r="T1053" s="4"/>
      <c r="U1053" s="127"/>
      <c r="V1053" s="128"/>
      <c r="W1053" s="128"/>
      <c r="X1053" s="4"/>
    </row>
    <row r="1054" spans="1:24" ht="44.1" customHeight="1">
      <c r="A1054" s="99" t="s">
        <v>3302</v>
      </c>
      <c r="B1054" s="56" t="s">
        <v>3966</v>
      </c>
      <c r="C1054" s="98" t="s">
        <v>3627</v>
      </c>
      <c r="D1054" s="98" t="s">
        <v>3628</v>
      </c>
      <c r="E1054" s="98" t="s">
        <v>3629</v>
      </c>
      <c r="F1054" s="98" t="s">
        <v>3630</v>
      </c>
      <c r="G1054" s="98" t="s">
        <v>3631</v>
      </c>
      <c r="H1054" s="98" t="s">
        <v>3632</v>
      </c>
      <c r="I1054" s="98" t="s">
        <v>3633</v>
      </c>
      <c r="J1054" s="57" t="s">
        <v>343</v>
      </c>
      <c r="K1054" s="98" t="s">
        <v>3303</v>
      </c>
      <c r="L1054" s="98" t="s">
        <v>3304</v>
      </c>
      <c r="M1054" s="98" t="s">
        <v>3305</v>
      </c>
      <c r="N1054" s="98" t="s">
        <v>3316</v>
      </c>
      <c r="O1054" s="113" t="s">
        <v>4574</v>
      </c>
      <c r="P1054" s="113" t="s">
        <v>6433</v>
      </c>
      <c r="Q1054" s="58" t="s">
        <v>3357</v>
      </c>
      <c r="R1054" s="60" t="s">
        <v>697</v>
      </c>
      <c r="S1054" s="112" t="s">
        <v>4949</v>
      </c>
      <c r="T1054" s="112" t="s">
        <v>6434</v>
      </c>
      <c r="U1054" s="112" t="s">
        <v>6435</v>
      </c>
      <c r="V1054" s="112" t="s">
        <v>6436</v>
      </c>
      <c r="W1054" s="112" t="s">
        <v>5138</v>
      </c>
      <c r="X1054" s="59" t="s">
        <v>6437</v>
      </c>
    </row>
    <row r="1055" spans="1:24" s="65" customFormat="1" ht="12.75" customHeight="1">
      <c r="A1055" s="109" t="s">
        <v>1355</v>
      </c>
      <c r="B1055" s="47" t="s">
        <v>93</v>
      </c>
      <c r="C1055" s="122">
        <v>0</v>
      </c>
      <c r="D1055" s="122">
        <v>0</v>
      </c>
      <c r="E1055" s="122">
        <v>0</v>
      </c>
      <c r="F1055" s="122">
        <v>0</v>
      </c>
      <c r="G1055" s="122">
        <v>0</v>
      </c>
      <c r="H1055" s="122">
        <v>0</v>
      </c>
      <c r="I1055" s="122">
        <v>0</v>
      </c>
      <c r="J1055" s="120">
        <f t="shared" si="237"/>
        <v>0</v>
      </c>
      <c r="K1055" s="122">
        <v>8504.14</v>
      </c>
      <c r="L1055" s="122">
        <v>0</v>
      </c>
      <c r="M1055" s="122">
        <v>0</v>
      </c>
      <c r="N1055" s="122">
        <v>0</v>
      </c>
      <c r="O1055" s="122">
        <v>0</v>
      </c>
      <c r="P1055" s="122">
        <v>0</v>
      </c>
      <c r="Q1055" s="120">
        <f t="shared" si="229"/>
        <v>8504.14</v>
      </c>
      <c r="R1055" s="138">
        <f t="shared" si="230"/>
        <v>0</v>
      </c>
      <c r="S1055" s="120">
        <f t="shared" si="231"/>
        <v>8504.14</v>
      </c>
      <c r="T1055" s="120">
        <f t="shared" si="232"/>
        <v>39535.01</v>
      </c>
      <c r="U1055" s="120">
        <f t="shared" si="233"/>
        <v>39535.01</v>
      </c>
      <c r="V1055" s="120">
        <f t="shared" si="234"/>
        <v>8504.14</v>
      </c>
      <c r="W1055" s="120">
        <f t="shared" si="235"/>
        <v>8504.14</v>
      </c>
      <c r="X1055" s="120">
        <f t="shared" si="236"/>
        <v>0</v>
      </c>
    </row>
    <row r="1056" spans="1:24" s="65" customFormat="1" ht="12.75" customHeight="1">
      <c r="A1056" s="109" t="s">
        <v>731</v>
      </c>
      <c r="B1056" s="47" t="s">
        <v>1803</v>
      </c>
      <c r="C1056" s="122">
        <v>0</v>
      </c>
      <c r="D1056" s="122">
        <v>0</v>
      </c>
      <c r="E1056" s="122">
        <v>0</v>
      </c>
      <c r="F1056" s="122">
        <v>0</v>
      </c>
      <c r="G1056" s="122">
        <v>0</v>
      </c>
      <c r="H1056" s="122">
        <v>0</v>
      </c>
      <c r="I1056" s="122">
        <v>0</v>
      </c>
      <c r="J1056" s="120">
        <f t="shared" si="237"/>
        <v>0</v>
      </c>
      <c r="K1056" s="122">
        <v>0</v>
      </c>
      <c r="L1056" s="122">
        <v>0</v>
      </c>
      <c r="M1056" s="122">
        <v>0</v>
      </c>
      <c r="N1056" s="122">
        <v>0</v>
      </c>
      <c r="O1056" s="122">
        <v>270.54000000000002</v>
      </c>
      <c r="P1056" s="122">
        <v>0</v>
      </c>
      <c r="Q1056" s="120">
        <f t="shared" si="229"/>
        <v>270.54000000000002</v>
      </c>
      <c r="R1056" s="138">
        <f t="shared" si="230"/>
        <v>0</v>
      </c>
      <c r="S1056" s="120">
        <f t="shared" si="231"/>
        <v>270.54000000000002</v>
      </c>
      <c r="T1056" s="120">
        <f t="shared" si="232"/>
        <v>0</v>
      </c>
      <c r="U1056" s="120">
        <f t="shared" si="233"/>
        <v>0</v>
      </c>
      <c r="V1056" s="120">
        <f t="shared" si="234"/>
        <v>270.54000000000002</v>
      </c>
      <c r="W1056" s="120">
        <f t="shared" si="235"/>
        <v>270.54000000000002</v>
      </c>
      <c r="X1056" s="120">
        <f t="shared" si="236"/>
        <v>0</v>
      </c>
    </row>
    <row r="1057" spans="1:24" s="65" customFormat="1" ht="12.75" customHeight="1">
      <c r="A1057" s="109" t="s">
        <v>1356</v>
      </c>
      <c r="B1057" s="47" t="s">
        <v>434</v>
      </c>
      <c r="C1057" s="122">
        <v>0</v>
      </c>
      <c r="D1057" s="122">
        <v>0</v>
      </c>
      <c r="E1057" s="122">
        <v>0</v>
      </c>
      <c r="F1057" s="122">
        <v>0</v>
      </c>
      <c r="G1057" s="122">
        <v>0</v>
      </c>
      <c r="H1057" s="122">
        <v>0</v>
      </c>
      <c r="I1057" s="122">
        <v>0</v>
      </c>
      <c r="J1057" s="120">
        <f t="shared" si="237"/>
        <v>0</v>
      </c>
      <c r="K1057" s="122">
        <v>0</v>
      </c>
      <c r="L1057" s="122">
        <v>2500.96</v>
      </c>
      <c r="M1057" s="122">
        <v>3804.8</v>
      </c>
      <c r="N1057" s="122">
        <v>5185.2</v>
      </c>
      <c r="O1057" s="122">
        <v>0</v>
      </c>
      <c r="P1057" s="122">
        <v>13456</v>
      </c>
      <c r="Q1057" s="120">
        <f t="shared" si="229"/>
        <v>24946.959999999999</v>
      </c>
      <c r="R1057" s="138">
        <f t="shared" si="230"/>
        <v>0</v>
      </c>
      <c r="S1057" s="120">
        <f t="shared" si="231"/>
        <v>174975.32</v>
      </c>
      <c r="T1057" s="120">
        <f t="shared" si="232"/>
        <v>9504</v>
      </c>
      <c r="U1057" s="120">
        <f t="shared" si="233"/>
        <v>159532.35999999999</v>
      </c>
      <c r="V1057" s="120">
        <f t="shared" si="234"/>
        <v>24946.959999999999</v>
      </c>
      <c r="W1057" s="120">
        <f t="shared" si="235"/>
        <v>24946.959999999999</v>
      </c>
      <c r="X1057" s="120">
        <f t="shared" si="236"/>
        <v>-150028.35999999999</v>
      </c>
    </row>
    <row r="1058" spans="1:24" s="65" customFormat="1" ht="12.75" customHeight="1">
      <c r="A1058" s="109" t="s">
        <v>1357</v>
      </c>
      <c r="B1058" s="47" t="s">
        <v>481</v>
      </c>
      <c r="C1058" s="122">
        <v>0</v>
      </c>
      <c r="D1058" s="122">
        <v>0</v>
      </c>
      <c r="E1058" s="122">
        <v>0</v>
      </c>
      <c r="F1058" s="122">
        <v>0</v>
      </c>
      <c r="G1058" s="122">
        <v>0</v>
      </c>
      <c r="H1058" s="122">
        <v>0</v>
      </c>
      <c r="I1058" s="122">
        <v>0</v>
      </c>
      <c r="J1058" s="120">
        <f t="shared" si="237"/>
        <v>0</v>
      </c>
      <c r="K1058" s="122">
        <v>0</v>
      </c>
      <c r="L1058" s="122">
        <v>8236</v>
      </c>
      <c r="M1058" s="122">
        <v>0</v>
      </c>
      <c r="N1058" s="122">
        <v>186022.3</v>
      </c>
      <c r="O1058" s="122">
        <v>7660.6700000000128</v>
      </c>
      <c r="P1058" s="122">
        <v>0</v>
      </c>
      <c r="Q1058" s="120">
        <f t="shared" ref="Q1058:Q1121" si="238">SUM(J1058:P1058)</f>
        <v>201918.97</v>
      </c>
      <c r="R1058" s="138">
        <f t="shared" ref="R1058:R1121" si="239">V1058-Q1058</f>
        <v>0</v>
      </c>
      <c r="S1058" s="120">
        <f t="shared" ref="S1058:S1121" si="240">VLOOKUP(A1058,pasbalact,3,FALSE)</f>
        <v>201918.97</v>
      </c>
      <c r="T1058" s="120">
        <f t="shared" ref="T1058:T1121" si="241">VLOOKUP(A1058,pasbalact,5,FALSE)</f>
        <v>411336</v>
      </c>
      <c r="U1058" s="120">
        <f t="shared" ref="U1058:U1121" si="242">VLOOKUP(A1058,pasbalact,4,FALSE)</f>
        <v>411336</v>
      </c>
      <c r="V1058" s="120">
        <f t="shared" ref="V1058:V1121" si="243">VLOOKUP(A1058,pasbalact,7,FALSE)</f>
        <v>201918.97</v>
      </c>
      <c r="W1058" s="120">
        <f t="shared" ref="W1058:W1121" si="244">SUM(K1058:P1058)</f>
        <v>201918.97</v>
      </c>
      <c r="X1058" s="120">
        <f t="shared" ref="X1058:X1121" si="245">VLOOKUP(A1058,pasbalact,6,FALSE)</f>
        <v>0</v>
      </c>
    </row>
    <row r="1059" spans="1:24" s="65" customFormat="1" ht="12.75" customHeight="1">
      <c r="A1059" s="109" t="s">
        <v>1358</v>
      </c>
      <c r="B1059" s="47" t="s">
        <v>439</v>
      </c>
      <c r="C1059" s="122">
        <v>0</v>
      </c>
      <c r="D1059" s="122">
        <v>0</v>
      </c>
      <c r="E1059" s="122">
        <v>0</v>
      </c>
      <c r="F1059" s="122">
        <v>0</v>
      </c>
      <c r="G1059" s="122">
        <v>0</v>
      </c>
      <c r="H1059" s="122">
        <v>0</v>
      </c>
      <c r="I1059" s="122">
        <v>0</v>
      </c>
      <c r="J1059" s="120">
        <f t="shared" si="237"/>
        <v>0</v>
      </c>
      <c r="K1059" s="122">
        <v>0</v>
      </c>
      <c r="L1059" s="122">
        <v>290000</v>
      </c>
      <c r="M1059" s="122">
        <v>0</v>
      </c>
      <c r="N1059" s="122">
        <v>0</v>
      </c>
      <c r="O1059" s="122">
        <v>0</v>
      </c>
      <c r="P1059" s="122">
        <v>0</v>
      </c>
      <c r="Q1059" s="120">
        <f t="shared" si="238"/>
        <v>290000</v>
      </c>
      <c r="R1059" s="138">
        <f t="shared" si="239"/>
        <v>0</v>
      </c>
      <c r="S1059" s="120">
        <f t="shared" si="240"/>
        <v>290000</v>
      </c>
      <c r="T1059" s="120">
        <f t="shared" si="241"/>
        <v>0</v>
      </c>
      <c r="U1059" s="120">
        <f t="shared" si="242"/>
        <v>0</v>
      </c>
      <c r="V1059" s="120">
        <f t="shared" si="243"/>
        <v>290000</v>
      </c>
      <c r="W1059" s="120">
        <f t="shared" si="244"/>
        <v>290000</v>
      </c>
      <c r="X1059" s="120">
        <f t="shared" si="245"/>
        <v>0</v>
      </c>
    </row>
    <row r="1060" spans="1:24" s="65" customFormat="1" ht="12.75" customHeight="1">
      <c r="A1060" s="109" t="s">
        <v>1359</v>
      </c>
      <c r="B1060" s="47" t="s">
        <v>482</v>
      </c>
      <c r="C1060" s="122">
        <v>0</v>
      </c>
      <c r="D1060" s="122">
        <v>0</v>
      </c>
      <c r="E1060" s="122">
        <v>0</v>
      </c>
      <c r="F1060" s="122">
        <v>0</v>
      </c>
      <c r="G1060" s="122">
        <v>0</v>
      </c>
      <c r="H1060" s="122">
        <v>0</v>
      </c>
      <c r="I1060" s="122">
        <v>0</v>
      </c>
      <c r="J1060" s="120">
        <f t="shared" si="237"/>
        <v>0</v>
      </c>
      <c r="K1060" s="122">
        <v>0</v>
      </c>
      <c r="L1060" s="122">
        <v>0</v>
      </c>
      <c r="M1060" s="122">
        <v>580</v>
      </c>
      <c r="N1060" s="122">
        <v>0</v>
      </c>
      <c r="O1060" s="122">
        <v>0</v>
      </c>
      <c r="P1060" s="122">
        <v>0</v>
      </c>
      <c r="Q1060" s="120">
        <f t="shared" si="238"/>
        <v>580</v>
      </c>
      <c r="R1060" s="138">
        <f t="shared" si="239"/>
        <v>0</v>
      </c>
      <c r="S1060" s="120">
        <f t="shared" si="240"/>
        <v>17919</v>
      </c>
      <c r="T1060" s="120">
        <f t="shared" si="241"/>
        <v>0</v>
      </c>
      <c r="U1060" s="120">
        <f t="shared" si="242"/>
        <v>17339</v>
      </c>
      <c r="V1060" s="120">
        <f t="shared" si="243"/>
        <v>580</v>
      </c>
      <c r="W1060" s="120">
        <f t="shared" si="244"/>
        <v>580</v>
      </c>
      <c r="X1060" s="120">
        <f t="shared" si="245"/>
        <v>-17339</v>
      </c>
    </row>
    <row r="1061" spans="1:24" s="65" customFormat="1" ht="12.75" customHeight="1">
      <c r="A1061" s="109" t="s">
        <v>3962</v>
      </c>
      <c r="B1061" s="47" t="s">
        <v>2816</v>
      </c>
      <c r="C1061" s="122">
        <v>0</v>
      </c>
      <c r="D1061" s="122">
        <v>0</v>
      </c>
      <c r="E1061" s="122">
        <v>0</v>
      </c>
      <c r="F1061" s="122">
        <v>0</v>
      </c>
      <c r="G1061" s="122">
        <v>0</v>
      </c>
      <c r="H1061" s="122">
        <v>0</v>
      </c>
      <c r="I1061" s="122">
        <v>0</v>
      </c>
      <c r="J1061" s="120">
        <f t="shared" si="237"/>
        <v>0</v>
      </c>
      <c r="K1061" s="122">
        <v>0</v>
      </c>
      <c r="L1061" s="122">
        <v>0</v>
      </c>
      <c r="M1061" s="122">
        <v>0</v>
      </c>
      <c r="N1061" s="122">
        <v>0</v>
      </c>
      <c r="O1061" s="122">
        <v>0</v>
      </c>
      <c r="P1061" s="122">
        <v>0</v>
      </c>
      <c r="Q1061" s="120">
        <f t="shared" si="238"/>
        <v>0</v>
      </c>
      <c r="R1061" s="138">
        <f t="shared" si="239"/>
        <v>0</v>
      </c>
      <c r="S1061" s="120">
        <f t="shared" si="240"/>
        <v>0</v>
      </c>
      <c r="T1061" s="120">
        <f t="shared" si="241"/>
        <v>22009</v>
      </c>
      <c r="U1061" s="120">
        <f t="shared" si="242"/>
        <v>22009</v>
      </c>
      <c r="V1061" s="120">
        <f t="shared" si="243"/>
        <v>0</v>
      </c>
      <c r="W1061" s="120">
        <f t="shared" si="244"/>
        <v>0</v>
      </c>
      <c r="X1061" s="120">
        <f t="shared" si="245"/>
        <v>0</v>
      </c>
    </row>
    <row r="1062" spans="1:24" s="65" customFormat="1" ht="12.75" customHeight="1">
      <c r="A1062" s="109" t="s">
        <v>1361</v>
      </c>
      <c r="B1062" s="47" t="s">
        <v>437</v>
      </c>
      <c r="C1062" s="122">
        <v>0</v>
      </c>
      <c r="D1062" s="122">
        <v>0</v>
      </c>
      <c r="E1062" s="122">
        <v>0</v>
      </c>
      <c r="F1062" s="122">
        <v>0</v>
      </c>
      <c r="G1062" s="122">
        <v>0</v>
      </c>
      <c r="H1062" s="122">
        <v>0</v>
      </c>
      <c r="I1062" s="122">
        <v>0</v>
      </c>
      <c r="J1062" s="120">
        <f t="shared" si="237"/>
        <v>0</v>
      </c>
      <c r="K1062" s="122">
        <v>0</v>
      </c>
      <c r="L1062" s="122">
        <v>115299.57</v>
      </c>
      <c r="M1062" s="122">
        <v>0</v>
      </c>
      <c r="N1062" s="122">
        <v>0</v>
      </c>
      <c r="O1062" s="122">
        <v>0</v>
      </c>
      <c r="P1062" s="122">
        <v>0</v>
      </c>
      <c r="Q1062" s="120">
        <f t="shared" si="238"/>
        <v>115299.57</v>
      </c>
      <c r="R1062" s="138">
        <f t="shared" si="239"/>
        <v>0</v>
      </c>
      <c r="S1062" s="120">
        <f t="shared" si="240"/>
        <v>115299.57</v>
      </c>
      <c r="T1062" s="120">
        <f t="shared" si="241"/>
        <v>0</v>
      </c>
      <c r="U1062" s="120">
        <f t="shared" si="242"/>
        <v>0</v>
      </c>
      <c r="V1062" s="120">
        <f t="shared" si="243"/>
        <v>115299.57</v>
      </c>
      <c r="W1062" s="120">
        <f t="shared" si="244"/>
        <v>115299.57</v>
      </c>
      <c r="X1062" s="120">
        <f t="shared" si="245"/>
        <v>0</v>
      </c>
    </row>
    <row r="1063" spans="1:24" s="65" customFormat="1" ht="12.75" customHeight="1">
      <c r="A1063" s="109" t="s">
        <v>1362</v>
      </c>
      <c r="B1063" s="47" t="s">
        <v>436</v>
      </c>
      <c r="C1063" s="122">
        <v>0</v>
      </c>
      <c r="D1063" s="122">
        <v>0</v>
      </c>
      <c r="E1063" s="122">
        <v>0</v>
      </c>
      <c r="F1063" s="122">
        <v>0</v>
      </c>
      <c r="G1063" s="122">
        <v>0</v>
      </c>
      <c r="H1063" s="122">
        <v>0</v>
      </c>
      <c r="I1063" s="122">
        <v>0</v>
      </c>
      <c r="J1063" s="120">
        <f t="shared" si="237"/>
        <v>0</v>
      </c>
      <c r="K1063" s="122">
        <v>0</v>
      </c>
      <c r="L1063" s="122">
        <v>289999.63</v>
      </c>
      <c r="M1063" s="122">
        <v>0</v>
      </c>
      <c r="N1063" s="122">
        <v>0</v>
      </c>
      <c r="O1063" s="122">
        <v>0</v>
      </c>
      <c r="P1063" s="122">
        <v>0</v>
      </c>
      <c r="Q1063" s="120">
        <f t="shared" si="238"/>
        <v>289999.63</v>
      </c>
      <c r="R1063" s="138">
        <f t="shared" si="239"/>
        <v>0</v>
      </c>
      <c r="S1063" s="120">
        <f t="shared" si="240"/>
        <v>289999.63</v>
      </c>
      <c r="T1063" s="120">
        <f t="shared" si="241"/>
        <v>0</v>
      </c>
      <c r="U1063" s="120">
        <f t="shared" si="242"/>
        <v>0</v>
      </c>
      <c r="V1063" s="120">
        <f t="shared" si="243"/>
        <v>289999.63</v>
      </c>
      <c r="W1063" s="120">
        <f t="shared" si="244"/>
        <v>289999.63</v>
      </c>
      <c r="X1063" s="120">
        <f t="shared" si="245"/>
        <v>0</v>
      </c>
    </row>
    <row r="1064" spans="1:24" s="65" customFormat="1" ht="12.75" customHeight="1">
      <c r="A1064" s="109" t="s">
        <v>1363</v>
      </c>
      <c r="B1064" s="47" t="s">
        <v>285</v>
      </c>
      <c r="C1064" s="122">
        <v>0</v>
      </c>
      <c r="D1064" s="122">
        <v>0</v>
      </c>
      <c r="E1064" s="122">
        <v>0</v>
      </c>
      <c r="F1064" s="122">
        <v>0</v>
      </c>
      <c r="G1064" s="122">
        <v>0</v>
      </c>
      <c r="H1064" s="122">
        <v>0</v>
      </c>
      <c r="I1064" s="122">
        <v>0</v>
      </c>
      <c r="J1064" s="120">
        <f t="shared" si="237"/>
        <v>0</v>
      </c>
      <c r="K1064" s="122">
        <v>168009.51</v>
      </c>
      <c r="L1064" s="122">
        <v>0</v>
      </c>
      <c r="M1064" s="122">
        <v>188000</v>
      </c>
      <c r="N1064" s="122">
        <v>0</v>
      </c>
      <c r="O1064" s="122">
        <v>0</v>
      </c>
      <c r="P1064" s="122">
        <v>0</v>
      </c>
      <c r="Q1064" s="120">
        <f t="shared" si="238"/>
        <v>356009.51</v>
      </c>
      <c r="R1064" s="138">
        <f t="shared" si="239"/>
        <v>0</v>
      </c>
      <c r="S1064" s="120">
        <f t="shared" si="240"/>
        <v>356009.51</v>
      </c>
      <c r="T1064" s="120">
        <f t="shared" si="241"/>
        <v>0</v>
      </c>
      <c r="U1064" s="120">
        <f t="shared" si="242"/>
        <v>0</v>
      </c>
      <c r="V1064" s="120">
        <f t="shared" si="243"/>
        <v>356009.51</v>
      </c>
      <c r="W1064" s="120">
        <f t="shared" si="244"/>
        <v>356009.51</v>
      </c>
      <c r="X1064" s="120">
        <f t="shared" si="245"/>
        <v>0</v>
      </c>
    </row>
    <row r="1065" spans="1:24" s="65" customFormat="1" ht="12.75" customHeight="1">
      <c r="A1065" s="109" t="s">
        <v>4589</v>
      </c>
      <c r="B1065" s="47" t="s">
        <v>4787</v>
      </c>
      <c r="C1065" s="122">
        <v>0</v>
      </c>
      <c r="D1065" s="122">
        <v>0</v>
      </c>
      <c r="E1065" s="122">
        <v>0</v>
      </c>
      <c r="F1065" s="122">
        <v>0</v>
      </c>
      <c r="G1065" s="122">
        <v>0</v>
      </c>
      <c r="H1065" s="122">
        <v>0</v>
      </c>
      <c r="I1065" s="122">
        <v>0</v>
      </c>
      <c r="J1065" s="120">
        <f t="shared" si="237"/>
        <v>0</v>
      </c>
      <c r="K1065" s="122">
        <v>0</v>
      </c>
      <c r="L1065" s="122">
        <v>0</v>
      </c>
      <c r="M1065" s="122">
        <v>0</v>
      </c>
      <c r="N1065" s="122">
        <v>0</v>
      </c>
      <c r="O1065" s="122">
        <v>0</v>
      </c>
      <c r="P1065" s="122">
        <v>0</v>
      </c>
      <c r="Q1065" s="120">
        <f t="shared" si="238"/>
        <v>0</v>
      </c>
      <c r="R1065" s="138">
        <f t="shared" si="239"/>
        <v>0</v>
      </c>
      <c r="S1065" s="120">
        <f t="shared" si="240"/>
        <v>928000</v>
      </c>
      <c r="T1065" s="120">
        <f t="shared" si="241"/>
        <v>465434.1</v>
      </c>
      <c r="U1065" s="120">
        <f t="shared" si="242"/>
        <v>1393434.1</v>
      </c>
      <c r="V1065" s="120">
        <f t="shared" si="243"/>
        <v>0</v>
      </c>
      <c r="W1065" s="120">
        <f t="shared" si="244"/>
        <v>0</v>
      </c>
      <c r="X1065" s="120">
        <f t="shared" si="245"/>
        <v>-928000</v>
      </c>
    </row>
    <row r="1066" spans="1:24" s="65" customFormat="1" ht="12.75" customHeight="1">
      <c r="A1066" s="109" t="s">
        <v>2108</v>
      </c>
      <c r="B1066" s="47" t="s">
        <v>2851</v>
      </c>
      <c r="C1066" s="122">
        <v>0</v>
      </c>
      <c r="D1066" s="122">
        <v>0</v>
      </c>
      <c r="E1066" s="122">
        <v>0</v>
      </c>
      <c r="F1066" s="122">
        <v>0</v>
      </c>
      <c r="G1066" s="122">
        <v>0</v>
      </c>
      <c r="H1066" s="122">
        <v>0</v>
      </c>
      <c r="I1066" s="122">
        <v>0</v>
      </c>
      <c r="J1066" s="120">
        <f t="shared" si="237"/>
        <v>0</v>
      </c>
      <c r="K1066" s="122">
        <v>0</v>
      </c>
      <c r="L1066" s="122">
        <v>0</v>
      </c>
      <c r="M1066" s="122">
        <v>0</v>
      </c>
      <c r="N1066" s="122">
        <v>118200</v>
      </c>
      <c r="O1066" s="122">
        <v>0</v>
      </c>
      <c r="P1066" s="122">
        <v>0</v>
      </c>
      <c r="Q1066" s="120">
        <f t="shared" si="238"/>
        <v>118200</v>
      </c>
      <c r="R1066" s="138">
        <f t="shared" si="239"/>
        <v>0</v>
      </c>
      <c r="S1066" s="120">
        <f t="shared" si="240"/>
        <v>118200</v>
      </c>
      <c r="T1066" s="120">
        <f t="shared" si="241"/>
        <v>0</v>
      </c>
      <c r="U1066" s="120">
        <f t="shared" si="242"/>
        <v>0</v>
      </c>
      <c r="V1066" s="120">
        <f t="shared" si="243"/>
        <v>118200</v>
      </c>
      <c r="W1066" s="120">
        <f t="shared" si="244"/>
        <v>118200</v>
      </c>
      <c r="X1066" s="120">
        <f t="shared" si="245"/>
        <v>0</v>
      </c>
    </row>
    <row r="1067" spans="1:24" ht="25.5">
      <c r="A1067" s="64" t="s">
        <v>1364</v>
      </c>
      <c r="B1067" s="162" t="s">
        <v>3446</v>
      </c>
      <c r="C1067" s="149">
        <v>0</v>
      </c>
      <c r="D1067" s="149">
        <v>0</v>
      </c>
      <c r="E1067" s="149">
        <v>0</v>
      </c>
      <c r="F1067" s="149">
        <v>0</v>
      </c>
      <c r="G1067" s="149">
        <v>0</v>
      </c>
      <c r="H1067" s="149">
        <v>0</v>
      </c>
      <c r="I1067" s="149">
        <v>0</v>
      </c>
      <c r="J1067" s="149">
        <f t="shared" si="237"/>
        <v>0</v>
      </c>
      <c r="K1067" s="149">
        <v>1797356.6</v>
      </c>
      <c r="L1067" s="149">
        <v>0</v>
      </c>
      <c r="M1067" s="149">
        <v>0</v>
      </c>
      <c r="N1067" s="149">
        <v>0</v>
      </c>
      <c r="O1067" s="149">
        <v>0</v>
      </c>
      <c r="P1067" s="149">
        <v>0</v>
      </c>
      <c r="Q1067" s="149">
        <f t="shared" si="238"/>
        <v>1797356.6</v>
      </c>
      <c r="R1067" s="161">
        <f t="shared" si="239"/>
        <v>0</v>
      </c>
      <c r="S1067" s="120">
        <f t="shared" si="240"/>
        <v>1797356.6</v>
      </c>
      <c r="T1067" s="120">
        <f t="shared" si="241"/>
        <v>0</v>
      </c>
      <c r="U1067" s="120">
        <f t="shared" si="242"/>
        <v>0</v>
      </c>
      <c r="V1067" s="120">
        <f t="shared" si="243"/>
        <v>1797356.6</v>
      </c>
      <c r="W1067" s="120">
        <f t="shared" si="244"/>
        <v>1797356.6</v>
      </c>
      <c r="X1067" s="120">
        <f t="shared" si="245"/>
        <v>0</v>
      </c>
    </row>
    <row r="1068" spans="1:24" s="65" customFormat="1" ht="12.75" customHeight="1">
      <c r="A1068" s="109" t="s">
        <v>1365</v>
      </c>
      <c r="B1068" s="47" t="s">
        <v>435</v>
      </c>
      <c r="C1068" s="122">
        <v>0</v>
      </c>
      <c r="D1068" s="122">
        <v>0</v>
      </c>
      <c r="E1068" s="122">
        <v>0</v>
      </c>
      <c r="F1068" s="122">
        <v>0</v>
      </c>
      <c r="G1068" s="122">
        <v>0</v>
      </c>
      <c r="H1068" s="122">
        <v>0</v>
      </c>
      <c r="I1068" s="122">
        <v>0</v>
      </c>
      <c r="J1068" s="120">
        <f t="shared" si="237"/>
        <v>0</v>
      </c>
      <c r="K1068" s="122">
        <v>0</v>
      </c>
      <c r="L1068" s="122">
        <v>57779.6</v>
      </c>
      <c r="M1068" s="122">
        <v>0</v>
      </c>
      <c r="N1068" s="122">
        <v>0</v>
      </c>
      <c r="O1068" s="122">
        <v>0</v>
      </c>
      <c r="P1068" s="122">
        <v>0</v>
      </c>
      <c r="Q1068" s="120">
        <f t="shared" si="238"/>
        <v>57779.6</v>
      </c>
      <c r="R1068" s="138">
        <f t="shared" si="239"/>
        <v>0</v>
      </c>
      <c r="S1068" s="120">
        <f t="shared" si="240"/>
        <v>57779.6</v>
      </c>
      <c r="T1068" s="120">
        <f t="shared" si="241"/>
        <v>0</v>
      </c>
      <c r="U1068" s="120">
        <f t="shared" si="242"/>
        <v>0</v>
      </c>
      <c r="V1068" s="120">
        <f t="shared" si="243"/>
        <v>57779.6</v>
      </c>
      <c r="W1068" s="120">
        <f t="shared" si="244"/>
        <v>57779.6</v>
      </c>
      <c r="X1068" s="120">
        <f t="shared" si="245"/>
        <v>0</v>
      </c>
    </row>
    <row r="1069" spans="1:24" s="65" customFormat="1" ht="12.75" customHeight="1">
      <c r="A1069" s="109" t="s">
        <v>1366</v>
      </c>
      <c r="B1069" s="47" t="s">
        <v>70</v>
      </c>
      <c r="C1069" s="122">
        <v>0</v>
      </c>
      <c r="D1069" s="122">
        <v>0</v>
      </c>
      <c r="E1069" s="122">
        <v>0</v>
      </c>
      <c r="F1069" s="122">
        <v>0</v>
      </c>
      <c r="G1069" s="122">
        <v>0</v>
      </c>
      <c r="H1069" s="122">
        <v>0</v>
      </c>
      <c r="I1069" s="122">
        <v>10440</v>
      </c>
      <c r="J1069" s="120">
        <f t="shared" si="237"/>
        <v>10440</v>
      </c>
      <c r="K1069" s="122">
        <v>14056.41</v>
      </c>
      <c r="L1069" s="122">
        <v>0</v>
      </c>
      <c r="M1069" s="122">
        <v>0</v>
      </c>
      <c r="N1069" s="122">
        <v>0</v>
      </c>
      <c r="O1069" s="122">
        <v>0</v>
      </c>
      <c r="P1069" s="122">
        <v>0</v>
      </c>
      <c r="Q1069" s="120">
        <f t="shared" si="238"/>
        <v>24496.41</v>
      </c>
      <c r="R1069" s="138">
        <f t="shared" si="239"/>
        <v>0</v>
      </c>
      <c r="S1069" s="120">
        <f t="shared" si="240"/>
        <v>55676.41</v>
      </c>
      <c r="T1069" s="120">
        <f t="shared" si="241"/>
        <v>0</v>
      </c>
      <c r="U1069" s="120">
        <f t="shared" si="242"/>
        <v>31180</v>
      </c>
      <c r="V1069" s="120">
        <f t="shared" si="243"/>
        <v>24496.41</v>
      </c>
      <c r="W1069" s="120">
        <f t="shared" si="244"/>
        <v>14056.41</v>
      </c>
      <c r="X1069" s="120">
        <f t="shared" si="245"/>
        <v>-31180</v>
      </c>
    </row>
    <row r="1070" spans="1:24" s="65" customFormat="1" ht="12.75" customHeight="1">
      <c r="A1070" s="109" t="s">
        <v>5151</v>
      </c>
      <c r="B1070" s="47" t="s">
        <v>5361</v>
      </c>
      <c r="C1070" s="122">
        <v>0</v>
      </c>
      <c r="D1070" s="122">
        <v>0</v>
      </c>
      <c r="E1070" s="122">
        <v>0</v>
      </c>
      <c r="F1070" s="122">
        <v>0</v>
      </c>
      <c r="G1070" s="122">
        <v>0</v>
      </c>
      <c r="H1070" s="122">
        <v>0</v>
      </c>
      <c r="I1070" s="122">
        <v>0</v>
      </c>
      <c r="J1070" s="120">
        <f t="shared" si="237"/>
        <v>0</v>
      </c>
      <c r="K1070" s="122">
        <v>0</v>
      </c>
      <c r="L1070" s="122">
        <v>0</v>
      </c>
      <c r="M1070" s="122">
        <v>0</v>
      </c>
      <c r="N1070" s="122">
        <v>0</v>
      </c>
      <c r="O1070" s="122">
        <v>0</v>
      </c>
      <c r="P1070" s="122">
        <v>132500</v>
      </c>
      <c r="Q1070" s="120">
        <f t="shared" si="238"/>
        <v>132500</v>
      </c>
      <c r="R1070" s="138">
        <f t="shared" si="239"/>
        <v>0</v>
      </c>
      <c r="S1070" s="120">
        <f t="shared" si="240"/>
        <v>0</v>
      </c>
      <c r="T1070" s="120">
        <f t="shared" si="241"/>
        <v>212000</v>
      </c>
      <c r="U1070" s="120">
        <f t="shared" si="242"/>
        <v>79500</v>
      </c>
      <c r="V1070" s="120">
        <f t="shared" si="243"/>
        <v>132500</v>
      </c>
      <c r="W1070" s="120">
        <f t="shared" si="244"/>
        <v>132500</v>
      </c>
      <c r="X1070" s="120">
        <f t="shared" si="245"/>
        <v>132500</v>
      </c>
    </row>
    <row r="1071" spans="1:24" s="65" customFormat="1" ht="12.75" customHeight="1">
      <c r="A1071" s="109" t="s">
        <v>1367</v>
      </c>
      <c r="B1071" s="47" t="s">
        <v>438</v>
      </c>
      <c r="C1071" s="122">
        <v>0</v>
      </c>
      <c r="D1071" s="122">
        <v>0</v>
      </c>
      <c r="E1071" s="122">
        <v>0</v>
      </c>
      <c r="F1071" s="122">
        <v>0</v>
      </c>
      <c r="G1071" s="122">
        <v>0</v>
      </c>
      <c r="H1071" s="122">
        <v>0</v>
      </c>
      <c r="I1071" s="122">
        <v>0</v>
      </c>
      <c r="J1071" s="120">
        <f t="shared" si="237"/>
        <v>0</v>
      </c>
      <c r="K1071" s="122">
        <v>0</v>
      </c>
      <c r="L1071" s="122">
        <v>281542.89</v>
      </c>
      <c r="M1071" s="122">
        <v>0</v>
      </c>
      <c r="N1071" s="122">
        <v>0</v>
      </c>
      <c r="O1071" s="122">
        <v>0</v>
      </c>
      <c r="P1071" s="122">
        <v>0</v>
      </c>
      <c r="Q1071" s="120">
        <f t="shared" si="238"/>
        <v>281542.89</v>
      </c>
      <c r="R1071" s="138">
        <f t="shared" si="239"/>
        <v>0</v>
      </c>
      <c r="S1071" s="120">
        <f t="shared" si="240"/>
        <v>281542.89</v>
      </c>
      <c r="T1071" s="120">
        <f t="shared" si="241"/>
        <v>0</v>
      </c>
      <c r="U1071" s="120">
        <f t="shared" si="242"/>
        <v>0</v>
      </c>
      <c r="V1071" s="120">
        <f t="shared" si="243"/>
        <v>281542.89</v>
      </c>
      <c r="W1071" s="120">
        <f t="shared" si="244"/>
        <v>281542.89</v>
      </c>
      <c r="X1071" s="120">
        <f t="shared" si="245"/>
        <v>0</v>
      </c>
    </row>
    <row r="1072" spans="1:24" s="65" customFormat="1" ht="12.75" customHeight="1">
      <c r="A1072" s="109" t="s">
        <v>5450</v>
      </c>
      <c r="B1072" s="47" t="s">
        <v>5462</v>
      </c>
      <c r="C1072" s="122">
        <v>0</v>
      </c>
      <c r="D1072" s="122">
        <v>0</v>
      </c>
      <c r="E1072" s="122">
        <v>0</v>
      </c>
      <c r="F1072" s="122">
        <v>0</v>
      </c>
      <c r="G1072" s="122">
        <v>0</v>
      </c>
      <c r="H1072" s="122">
        <v>0</v>
      </c>
      <c r="I1072" s="122">
        <v>0</v>
      </c>
      <c r="J1072" s="120">
        <f t="shared" si="237"/>
        <v>0</v>
      </c>
      <c r="K1072" s="122">
        <v>0</v>
      </c>
      <c r="L1072" s="122">
        <v>0</v>
      </c>
      <c r="M1072" s="122">
        <v>0</v>
      </c>
      <c r="N1072" s="122">
        <v>0</v>
      </c>
      <c r="O1072" s="122">
        <v>0</v>
      </c>
      <c r="P1072" s="122">
        <v>80038.84</v>
      </c>
      <c r="Q1072" s="120">
        <f t="shared" si="238"/>
        <v>80038.84</v>
      </c>
      <c r="R1072" s="138">
        <f t="shared" si="239"/>
        <v>0</v>
      </c>
      <c r="S1072" s="120">
        <f t="shared" si="240"/>
        <v>0</v>
      </c>
      <c r="T1072" s="120">
        <f t="shared" si="241"/>
        <v>80038.84</v>
      </c>
      <c r="U1072" s="120">
        <f t="shared" si="242"/>
        <v>0</v>
      </c>
      <c r="V1072" s="120">
        <f t="shared" si="243"/>
        <v>80038.84</v>
      </c>
      <c r="W1072" s="120">
        <f t="shared" si="244"/>
        <v>80038.84</v>
      </c>
      <c r="X1072" s="120">
        <f t="shared" si="245"/>
        <v>80038.84</v>
      </c>
    </row>
    <row r="1073" spans="1:24" s="65" customFormat="1" ht="12.75" customHeight="1">
      <c r="A1073" s="109" t="s">
        <v>1862</v>
      </c>
      <c r="B1073" s="47" t="s">
        <v>2838</v>
      </c>
      <c r="C1073" s="122">
        <v>0</v>
      </c>
      <c r="D1073" s="122">
        <v>0</v>
      </c>
      <c r="E1073" s="122">
        <v>0</v>
      </c>
      <c r="F1073" s="122">
        <v>0</v>
      </c>
      <c r="G1073" s="122">
        <v>0</v>
      </c>
      <c r="H1073" s="122">
        <v>0</v>
      </c>
      <c r="I1073" s="122">
        <v>0</v>
      </c>
      <c r="J1073" s="120">
        <f t="shared" ref="J1073:J1138" si="246">SUM(C1073:I1073)</f>
        <v>0</v>
      </c>
      <c r="K1073" s="122">
        <v>0</v>
      </c>
      <c r="L1073" s="122">
        <v>0</v>
      </c>
      <c r="M1073" s="122">
        <v>330000</v>
      </c>
      <c r="N1073" s="122">
        <v>0</v>
      </c>
      <c r="O1073" s="122">
        <v>0</v>
      </c>
      <c r="P1073" s="122">
        <v>0</v>
      </c>
      <c r="Q1073" s="120">
        <f t="shared" si="238"/>
        <v>330000</v>
      </c>
      <c r="R1073" s="138">
        <f t="shared" si="239"/>
        <v>0</v>
      </c>
      <c r="S1073" s="120">
        <f t="shared" si="240"/>
        <v>330000</v>
      </c>
      <c r="T1073" s="120">
        <f t="shared" si="241"/>
        <v>0</v>
      </c>
      <c r="U1073" s="120">
        <f t="shared" si="242"/>
        <v>0</v>
      </c>
      <c r="V1073" s="120">
        <f t="shared" si="243"/>
        <v>330000</v>
      </c>
      <c r="W1073" s="120">
        <f t="shared" si="244"/>
        <v>330000</v>
      </c>
      <c r="X1073" s="120">
        <f t="shared" si="245"/>
        <v>0</v>
      </c>
    </row>
    <row r="1074" spans="1:24" s="65" customFormat="1" ht="12.75" customHeight="1">
      <c r="A1074" s="109" t="s">
        <v>2932</v>
      </c>
      <c r="B1074" s="47" t="s">
        <v>2933</v>
      </c>
      <c r="C1074" s="122">
        <v>0</v>
      </c>
      <c r="D1074" s="122">
        <v>0</v>
      </c>
      <c r="E1074" s="122">
        <v>0</v>
      </c>
      <c r="F1074" s="122">
        <v>0</v>
      </c>
      <c r="G1074" s="122">
        <v>0</v>
      </c>
      <c r="H1074" s="122">
        <v>0</v>
      </c>
      <c r="I1074" s="122">
        <v>0</v>
      </c>
      <c r="J1074" s="120">
        <f t="shared" si="246"/>
        <v>0</v>
      </c>
      <c r="K1074" s="122">
        <v>0</v>
      </c>
      <c r="L1074" s="122">
        <v>0</v>
      </c>
      <c r="M1074" s="122">
        <v>0</v>
      </c>
      <c r="N1074" s="122">
        <v>0</v>
      </c>
      <c r="O1074" s="122">
        <v>0</v>
      </c>
      <c r="P1074" s="122">
        <v>0</v>
      </c>
      <c r="Q1074" s="120">
        <f t="shared" si="238"/>
        <v>0</v>
      </c>
      <c r="R1074" s="138">
        <f t="shared" si="239"/>
        <v>0</v>
      </c>
      <c r="S1074" s="120">
        <f t="shared" si="240"/>
        <v>400099.6</v>
      </c>
      <c r="T1074" s="120">
        <f t="shared" si="241"/>
        <v>6264</v>
      </c>
      <c r="U1074" s="120">
        <f t="shared" si="242"/>
        <v>406363.6</v>
      </c>
      <c r="V1074" s="120">
        <f t="shared" si="243"/>
        <v>0</v>
      </c>
      <c r="W1074" s="120">
        <f t="shared" si="244"/>
        <v>0</v>
      </c>
      <c r="X1074" s="120">
        <f t="shared" si="245"/>
        <v>-400099.6</v>
      </c>
    </row>
    <row r="1075" spans="1:24" s="65" customFormat="1" ht="12.75" customHeight="1">
      <c r="A1075" s="109" t="s">
        <v>1369</v>
      </c>
      <c r="B1075" s="47" t="s">
        <v>457</v>
      </c>
      <c r="C1075" s="122">
        <v>0</v>
      </c>
      <c r="D1075" s="122">
        <v>0</v>
      </c>
      <c r="E1075" s="122">
        <v>0</v>
      </c>
      <c r="F1075" s="122">
        <v>0</v>
      </c>
      <c r="G1075" s="122">
        <v>0</v>
      </c>
      <c r="H1075" s="122">
        <v>0</v>
      </c>
      <c r="I1075" s="122">
        <v>0</v>
      </c>
      <c r="J1075" s="120">
        <f t="shared" si="246"/>
        <v>0</v>
      </c>
      <c r="K1075" s="122">
        <v>0</v>
      </c>
      <c r="L1075" s="122">
        <v>430294.79999999993</v>
      </c>
      <c r="M1075" s="122">
        <v>0</v>
      </c>
      <c r="N1075" s="122">
        <v>0</v>
      </c>
      <c r="O1075" s="122">
        <v>0</v>
      </c>
      <c r="P1075" s="122">
        <v>0</v>
      </c>
      <c r="Q1075" s="120">
        <f t="shared" si="238"/>
        <v>430294.79999999993</v>
      </c>
      <c r="R1075" s="138">
        <f t="shared" si="239"/>
        <v>0</v>
      </c>
      <c r="S1075" s="120">
        <f t="shared" si="240"/>
        <v>430294.8</v>
      </c>
      <c r="T1075" s="120">
        <f t="shared" si="241"/>
        <v>0</v>
      </c>
      <c r="U1075" s="120">
        <f t="shared" si="242"/>
        <v>0</v>
      </c>
      <c r="V1075" s="120">
        <f t="shared" si="243"/>
        <v>430294.8</v>
      </c>
      <c r="W1075" s="120">
        <f t="shared" si="244"/>
        <v>430294.79999999993</v>
      </c>
      <c r="X1075" s="120">
        <f t="shared" si="245"/>
        <v>0</v>
      </c>
    </row>
    <row r="1076" spans="1:24" s="65" customFormat="1" ht="12.75" customHeight="1">
      <c r="A1076" s="109" t="s">
        <v>1371</v>
      </c>
      <c r="B1076" s="47" t="s">
        <v>432</v>
      </c>
      <c r="C1076" s="122">
        <v>0</v>
      </c>
      <c r="D1076" s="122">
        <v>0</v>
      </c>
      <c r="E1076" s="122">
        <v>0</v>
      </c>
      <c r="F1076" s="122">
        <v>0</v>
      </c>
      <c r="G1076" s="122">
        <v>0</v>
      </c>
      <c r="H1076" s="122">
        <v>0</v>
      </c>
      <c r="I1076" s="122">
        <v>0</v>
      </c>
      <c r="J1076" s="120">
        <f t="shared" si="246"/>
        <v>0</v>
      </c>
      <c r="K1076" s="122">
        <v>0</v>
      </c>
      <c r="L1076" s="122">
        <v>1433499.99</v>
      </c>
      <c r="M1076" s="122">
        <v>0</v>
      </c>
      <c r="N1076" s="122">
        <v>0</v>
      </c>
      <c r="O1076" s="122">
        <v>0</v>
      </c>
      <c r="P1076" s="122">
        <v>0</v>
      </c>
      <c r="Q1076" s="120">
        <f t="shared" si="238"/>
        <v>1433499.99</v>
      </c>
      <c r="R1076" s="138">
        <f t="shared" si="239"/>
        <v>0</v>
      </c>
      <c r="S1076" s="120">
        <f t="shared" si="240"/>
        <v>1433499.99</v>
      </c>
      <c r="T1076" s="120">
        <f t="shared" si="241"/>
        <v>0</v>
      </c>
      <c r="U1076" s="120">
        <f t="shared" si="242"/>
        <v>0</v>
      </c>
      <c r="V1076" s="120">
        <f t="shared" si="243"/>
        <v>1433499.99</v>
      </c>
      <c r="W1076" s="120">
        <f t="shared" si="244"/>
        <v>1433499.99</v>
      </c>
      <c r="X1076" s="120">
        <f t="shared" si="245"/>
        <v>0</v>
      </c>
    </row>
    <row r="1077" spans="1:24" s="65" customFormat="1" ht="12.75" customHeight="1">
      <c r="A1077" s="109" t="s">
        <v>4274</v>
      </c>
      <c r="B1077" s="47" t="s">
        <v>4292</v>
      </c>
      <c r="C1077" s="122">
        <v>0</v>
      </c>
      <c r="D1077" s="122">
        <v>0</v>
      </c>
      <c r="E1077" s="122">
        <v>0</v>
      </c>
      <c r="F1077" s="122">
        <v>0</v>
      </c>
      <c r="G1077" s="122">
        <v>0</v>
      </c>
      <c r="H1077" s="122">
        <v>0</v>
      </c>
      <c r="I1077" s="122">
        <v>0</v>
      </c>
      <c r="J1077" s="120">
        <f t="shared" si="246"/>
        <v>0</v>
      </c>
      <c r="K1077" s="122">
        <v>0</v>
      </c>
      <c r="L1077" s="122">
        <v>0</v>
      </c>
      <c r="M1077" s="122">
        <v>0</v>
      </c>
      <c r="N1077" s="122">
        <v>0</v>
      </c>
      <c r="O1077" s="122">
        <v>0</v>
      </c>
      <c r="P1077" s="122">
        <v>0</v>
      </c>
      <c r="Q1077" s="120">
        <f t="shared" si="238"/>
        <v>0</v>
      </c>
      <c r="R1077" s="138">
        <f t="shared" si="239"/>
        <v>0</v>
      </c>
      <c r="S1077" s="120">
        <f t="shared" si="240"/>
        <v>0</v>
      </c>
      <c r="T1077" s="120">
        <f t="shared" si="241"/>
        <v>52200</v>
      </c>
      <c r="U1077" s="120">
        <f t="shared" si="242"/>
        <v>52200</v>
      </c>
      <c r="V1077" s="120">
        <f t="shared" si="243"/>
        <v>0</v>
      </c>
      <c r="W1077" s="120">
        <f t="shared" si="244"/>
        <v>0</v>
      </c>
      <c r="X1077" s="120">
        <f t="shared" si="245"/>
        <v>0</v>
      </c>
    </row>
    <row r="1078" spans="1:24" s="65" customFormat="1" ht="12.75" customHeight="1">
      <c r="A1078" s="109" t="s">
        <v>4275</v>
      </c>
      <c r="B1078" s="47" t="s">
        <v>4276</v>
      </c>
      <c r="C1078" s="122">
        <v>0</v>
      </c>
      <c r="D1078" s="122">
        <v>0</v>
      </c>
      <c r="E1078" s="122">
        <v>0</v>
      </c>
      <c r="F1078" s="122">
        <v>0</v>
      </c>
      <c r="G1078" s="122">
        <v>0</v>
      </c>
      <c r="H1078" s="122">
        <v>0</v>
      </c>
      <c r="I1078" s="122">
        <v>0</v>
      </c>
      <c r="J1078" s="120">
        <f t="shared" si="246"/>
        <v>0</v>
      </c>
      <c r="K1078" s="122">
        <v>0</v>
      </c>
      <c r="L1078" s="122">
        <v>0</v>
      </c>
      <c r="M1078" s="122">
        <v>0</v>
      </c>
      <c r="N1078" s="122">
        <v>0</v>
      </c>
      <c r="O1078" s="122">
        <v>134248.88999999998</v>
      </c>
      <c r="P1078" s="122">
        <v>128301.80000000002</v>
      </c>
      <c r="Q1078" s="120">
        <f t="shared" si="238"/>
        <v>262550.69</v>
      </c>
      <c r="R1078" s="138">
        <f t="shared" si="239"/>
        <v>0</v>
      </c>
      <c r="S1078" s="120">
        <f t="shared" si="240"/>
        <v>479447.5</v>
      </c>
      <c r="T1078" s="120">
        <f t="shared" si="241"/>
        <v>228061.8</v>
      </c>
      <c r="U1078" s="120">
        <f t="shared" si="242"/>
        <v>444958.61</v>
      </c>
      <c r="V1078" s="120">
        <f t="shared" si="243"/>
        <v>262550.69</v>
      </c>
      <c r="W1078" s="120">
        <f t="shared" si="244"/>
        <v>262550.69</v>
      </c>
      <c r="X1078" s="120">
        <f t="shared" si="245"/>
        <v>-216896.81</v>
      </c>
    </row>
    <row r="1079" spans="1:24" s="65" customFormat="1" ht="12.75" customHeight="1">
      <c r="A1079" s="109" t="s">
        <v>1372</v>
      </c>
      <c r="B1079" s="47" t="s">
        <v>403</v>
      </c>
      <c r="C1079" s="122">
        <v>0</v>
      </c>
      <c r="D1079" s="122">
        <v>0</v>
      </c>
      <c r="E1079" s="122">
        <v>0</v>
      </c>
      <c r="F1079" s="122">
        <v>0</v>
      </c>
      <c r="G1079" s="122">
        <v>0</v>
      </c>
      <c r="H1079" s="122">
        <v>0</v>
      </c>
      <c r="I1079" s="122">
        <v>0</v>
      </c>
      <c r="J1079" s="120">
        <f t="shared" si="246"/>
        <v>0</v>
      </c>
      <c r="K1079" s="122">
        <v>0</v>
      </c>
      <c r="L1079" s="122">
        <v>0</v>
      </c>
      <c r="M1079" s="122">
        <v>1490228.35</v>
      </c>
      <c r="N1079" s="122">
        <v>0</v>
      </c>
      <c r="O1079" s="122">
        <v>0</v>
      </c>
      <c r="P1079" s="122">
        <v>0</v>
      </c>
      <c r="Q1079" s="120">
        <f t="shared" si="238"/>
        <v>1490228.35</v>
      </c>
      <c r="R1079" s="138">
        <f t="shared" si="239"/>
        <v>0</v>
      </c>
      <c r="S1079" s="120">
        <f t="shared" si="240"/>
        <v>7849022.6200000001</v>
      </c>
      <c r="T1079" s="120">
        <f t="shared" si="241"/>
        <v>0</v>
      </c>
      <c r="U1079" s="120">
        <f t="shared" si="242"/>
        <v>6358794.2699999996</v>
      </c>
      <c r="V1079" s="120">
        <f t="shared" si="243"/>
        <v>1490228.35</v>
      </c>
      <c r="W1079" s="120">
        <f t="shared" si="244"/>
        <v>1490228.35</v>
      </c>
      <c r="X1079" s="120">
        <f t="shared" si="245"/>
        <v>-6358794.2699999996</v>
      </c>
    </row>
    <row r="1080" spans="1:24" s="65" customFormat="1" ht="12.75" customHeight="1">
      <c r="A1080" s="109" t="s">
        <v>3076</v>
      </c>
      <c r="B1080" s="47" t="s">
        <v>3445</v>
      </c>
      <c r="C1080" s="122">
        <v>0</v>
      </c>
      <c r="D1080" s="122">
        <v>0</v>
      </c>
      <c r="E1080" s="122">
        <v>0</v>
      </c>
      <c r="F1080" s="122">
        <v>0</v>
      </c>
      <c r="G1080" s="122">
        <v>0</v>
      </c>
      <c r="H1080" s="122">
        <v>0</v>
      </c>
      <c r="I1080" s="122">
        <v>0</v>
      </c>
      <c r="J1080" s="120">
        <f t="shared" si="246"/>
        <v>0</v>
      </c>
      <c r="K1080" s="122">
        <v>0</v>
      </c>
      <c r="L1080" s="122">
        <v>0</v>
      </c>
      <c r="M1080" s="122">
        <v>0</v>
      </c>
      <c r="N1080" s="122">
        <v>0</v>
      </c>
      <c r="O1080" s="122">
        <v>0</v>
      </c>
      <c r="P1080" s="122">
        <v>0</v>
      </c>
      <c r="Q1080" s="120">
        <f t="shared" si="238"/>
        <v>0</v>
      </c>
      <c r="R1080" s="138">
        <f t="shared" si="239"/>
        <v>0</v>
      </c>
      <c r="S1080" s="120">
        <f t="shared" si="240"/>
        <v>329567.59999999998</v>
      </c>
      <c r="T1080" s="120">
        <f t="shared" si="241"/>
        <v>0</v>
      </c>
      <c r="U1080" s="120">
        <f t="shared" si="242"/>
        <v>329567.59999999998</v>
      </c>
      <c r="V1080" s="120">
        <f t="shared" si="243"/>
        <v>0</v>
      </c>
      <c r="W1080" s="120">
        <f t="shared" si="244"/>
        <v>0</v>
      </c>
      <c r="X1080" s="120">
        <f t="shared" si="245"/>
        <v>-329567.59999999998</v>
      </c>
    </row>
    <row r="1081" spans="1:24" s="65" customFormat="1" ht="12.75" customHeight="1">
      <c r="A1081" s="109" t="s">
        <v>1374</v>
      </c>
      <c r="B1081" s="47" t="s">
        <v>1373</v>
      </c>
      <c r="C1081" s="122">
        <v>0</v>
      </c>
      <c r="D1081" s="122">
        <v>0</v>
      </c>
      <c r="E1081" s="122">
        <v>0</v>
      </c>
      <c r="F1081" s="122">
        <v>0</v>
      </c>
      <c r="G1081" s="122">
        <v>0</v>
      </c>
      <c r="H1081" s="122">
        <v>0</v>
      </c>
      <c r="I1081" s="122">
        <v>0</v>
      </c>
      <c r="J1081" s="120">
        <f t="shared" si="246"/>
        <v>0</v>
      </c>
      <c r="K1081" s="122">
        <v>0</v>
      </c>
      <c r="L1081" s="122">
        <v>0</v>
      </c>
      <c r="M1081" s="122">
        <v>4942.84</v>
      </c>
      <c r="N1081" s="122">
        <v>0</v>
      </c>
      <c r="O1081" s="122">
        <v>0</v>
      </c>
      <c r="P1081" s="122">
        <v>0</v>
      </c>
      <c r="Q1081" s="120">
        <f t="shared" si="238"/>
        <v>4942.84</v>
      </c>
      <c r="R1081" s="138">
        <f t="shared" si="239"/>
        <v>0</v>
      </c>
      <c r="S1081" s="120">
        <f t="shared" si="240"/>
        <v>4942.84</v>
      </c>
      <c r="T1081" s="120">
        <f t="shared" si="241"/>
        <v>0</v>
      </c>
      <c r="U1081" s="120">
        <f t="shared" si="242"/>
        <v>0</v>
      </c>
      <c r="V1081" s="120">
        <f t="shared" si="243"/>
        <v>4942.84</v>
      </c>
      <c r="W1081" s="120">
        <f t="shared" si="244"/>
        <v>4942.84</v>
      </c>
      <c r="X1081" s="120">
        <f t="shared" si="245"/>
        <v>0</v>
      </c>
    </row>
    <row r="1082" spans="1:24" s="65" customFormat="1" ht="12.75" customHeight="1">
      <c r="A1082" s="109" t="s">
        <v>3077</v>
      </c>
      <c r="B1082" s="47" t="s">
        <v>3078</v>
      </c>
      <c r="C1082" s="122">
        <v>0</v>
      </c>
      <c r="D1082" s="122">
        <v>0</v>
      </c>
      <c r="E1082" s="122">
        <v>0</v>
      </c>
      <c r="F1082" s="122">
        <v>0</v>
      </c>
      <c r="G1082" s="122">
        <v>0</v>
      </c>
      <c r="H1082" s="122">
        <v>0</v>
      </c>
      <c r="I1082" s="122">
        <v>0</v>
      </c>
      <c r="J1082" s="120">
        <f t="shared" si="246"/>
        <v>0</v>
      </c>
      <c r="K1082" s="122">
        <v>0</v>
      </c>
      <c r="L1082" s="122">
        <v>0</v>
      </c>
      <c r="M1082" s="122">
        <v>0</v>
      </c>
      <c r="N1082" s="122">
        <v>0</v>
      </c>
      <c r="O1082" s="122">
        <v>98754.28</v>
      </c>
      <c r="P1082" s="122">
        <v>0</v>
      </c>
      <c r="Q1082" s="120">
        <f t="shared" si="238"/>
        <v>98754.28</v>
      </c>
      <c r="R1082" s="138">
        <f t="shared" si="239"/>
        <v>0</v>
      </c>
      <c r="S1082" s="120">
        <f t="shared" si="240"/>
        <v>1258754.28</v>
      </c>
      <c r="T1082" s="120">
        <f t="shared" si="241"/>
        <v>0</v>
      </c>
      <c r="U1082" s="120">
        <f t="shared" si="242"/>
        <v>1160000</v>
      </c>
      <c r="V1082" s="120">
        <f t="shared" si="243"/>
        <v>98754.28</v>
      </c>
      <c r="W1082" s="120">
        <f t="shared" si="244"/>
        <v>98754.28</v>
      </c>
      <c r="X1082" s="120">
        <f t="shared" si="245"/>
        <v>-1160000</v>
      </c>
    </row>
    <row r="1083" spans="1:24" s="65" customFormat="1" ht="12.75" customHeight="1">
      <c r="A1083" s="109" t="s">
        <v>1376</v>
      </c>
      <c r="B1083" s="47" t="s">
        <v>405</v>
      </c>
      <c r="C1083" s="122">
        <v>0</v>
      </c>
      <c r="D1083" s="122">
        <v>0</v>
      </c>
      <c r="E1083" s="122">
        <v>0</v>
      </c>
      <c r="F1083" s="122">
        <v>0</v>
      </c>
      <c r="G1083" s="122">
        <v>0</v>
      </c>
      <c r="H1083" s="122">
        <v>0</v>
      </c>
      <c r="I1083" s="122">
        <v>0</v>
      </c>
      <c r="J1083" s="120">
        <f t="shared" si="246"/>
        <v>0</v>
      </c>
      <c r="K1083" s="122">
        <v>0</v>
      </c>
      <c r="L1083" s="122">
        <v>0</v>
      </c>
      <c r="M1083" s="122">
        <v>0</v>
      </c>
      <c r="N1083" s="122">
        <v>0</v>
      </c>
      <c r="O1083" s="122">
        <v>1092.1099999999999</v>
      </c>
      <c r="P1083" s="122">
        <v>2096428.8499999999</v>
      </c>
      <c r="Q1083" s="120">
        <f t="shared" si="238"/>
        <v>2097520.96</v>
      </c>
      <c r="R1083" s="138">
        <f t="shared" si="239"/>
        <v>0</v>
      </c>
      <c r="S1083" s="120">
        <f t="shared" si="240"/>
        <v>3300592.98</v>
      </c>
      <c r="T1083" s="120">
        <f t="shared" si="241"/>
        <v>5119015.6500000004</v>
      </c>
      <c r="U1083" s="120">
        <f t="shared" si="242"/>
        <v>6322087.6699999999</v>
      </c>
      <c r="V1083" s="120">
        <f t="shared" si="243"/>
        <v>2097520.96</v>
      </c>
      <c r="W1083" s="120">
        <f t="shared" si="244"/>
        <v>2097520.96</v>
      </c>
      <c r="X1083" s="120">
        <f t="shared" si="245"/>
        <v>-1203072.02</v>
      </c>
    </row>
    <row r="1084" spans="1:24" s="65" customFormat="1" ht="12.75" customHeight="1">
      <c r="A1084" s="109" t="s">
        <v>1377</v>
      </c>
      <c r="B1084" s="47" t="s">
        <v>415</v>
      </c>
      <c r="C1084" s="122">
        <v>0</v>
      </c>
      <c r="D1084" s="122">
        <v>0</v>
      </c>
      <c r="E1084" s="122">
        <v>0</v>
      </c>
      <c r="F1084" s="122">
        <v>0</v>
      </c>
      <c r="G1084" s="122">
        <v>0</v>
      </c>
      <c r="H1084" s="122">
        <v>0</v>
      </c>
      <c r="I1084" s="122">
        <v>0</v>
      </c>
      <c r="J1084" s="120">
        <f t="shared" si="246"/>
        <v>0</v>
      </c>
      <c r="K1084" s="122">
        <v>0</v>
      </c>
      <c r="L1084" s="122">
        <v>0</v>
      </c>
      <c r="M1084" s="122">
        <v>0</v>
      </c>
      <c r="N1084" s="122">
        <v>282481.3</v>
      </c>
      <c r="O1084" s="122">
        <v>0</v>
      </c>
      <c r="P1084" s="122">
        <v>0</v>
      </c>
      <c r="Q1084" s="120">
        <f t="shared" si="238"/>
        <v>282481.3</v>
      </c>
      <c r="R1084" s="138">
        <f t="shared" si="239"/>
        <v>0</v>
      </c>
      <c r="S1084" s="120">
        <f t="shared" si="240"/>
        <v>632481.30000000005</v>
      </c>
      <c r="T1084" s="120">
        <f t="shared" si="241"/>
        <v>0</v>
      </c>
      <c r="U1084" s="120">
        <f t="shared" si="242"/>
        <v>350000</v>
      </c>
      <c r="V1084" s="120">
        <f t="shared" si="243"/>
        <v>282481.3</v>
      </c>
      <c r="W1084" s="120">
        <f t="shared" si="244"/>
        <v>282481.3</v>
      </c>
      <c r="X1084" s="120">
        <f t="shared" si="245"/>
        <v>-350000</v>
      </c>
    </row>
    <row r="1085" spans="1:24" s="65" customFormat="1" ht="12.75" customHeight="1">
      <c r="A1085" s="109" t="s">
        <v>3988</v>
      </c>
      <c r="B1085" s="47" t="s">
        <v>4021</v>
      </c>
      <c r="C1085" s="122">
        <v>0</v>
      </c>
      <c r="D1085" s="122">
        <v>0</v>
      </c>
      <c r="E1085" s="122">
        <v>0</v>
      </c>
      <c r="F1085" s="122">
        <v>0</v>
      </c>
      <c r="G1085" s="122">
        <v>0</v>
      </c>
      <c r="H1085" s="122">
        <v>0</v>
      </c>
      <c r="I1085" s="122">
        <v>0</v>
      </c>
      <c r="J1085" s="120">
        <f t="shared" si="246"/>
        <v>0</v>
      </c>
      <c r="K1085" s="122">
        <v>0</v>
      </c>
      <c r="L1085" s="122">
        <v>0</v>
      </c>
      <c r="M1085" s="122">
        <v>0</v>
      </c>
      <c r="N1085" s="122">
        <v>0</v>
      </c>
      <c r="O1085" s="122">
        <v>179800</v>
      </c>
      <c r="P1085" s="122">
        <v>0</v>
      </c>
      <c r="Q1085" s="120">
        <f t="shared" si="238"/>
        <v>179800</v>
      </c>
      <c r="R1085" s="138">
        <f t="shared" si="239"/>
        <v>0</v>
      </c>
      <c r="S1085" s="120">
        <f t="shared" si="240"/>
        <v>205320</v>
      </c>
      <c r="T1085" s="120">
        <f t="shared" si="241"/>
        <v>160080</v>
      </c>
      <c r="U1085" s="120">
        <f t="shared" si="242"/>
        <v>185600</v>
      </c>
      <c r="V1085" s="120">
        <f t="shared" si="243"/>
        <v>179800</v>
      </c>
      <c r="W1085" s="120">
        <f t="shared" si="244"/>
        <v>179800</v>
      </c>
      <c r="X1085" s="120">
        <f t="shared" si="245"/>
        <v>-25520</v>
      </c>
    </row>
    <row r="1086" spans="1:24" s="65" customFormat="1" ht="12.75" customHeight="1">
      <c r="A1086" s="109" t="s">
        <v>1378</v>
      </c>
      <c r="B1086" s="47" t="s">
        <v>484</v>
      </c>
      <c r="C1086" s="122">
        <v>0</v>
      </c>
      <c r="D1086" s="122">
        <v>0</v>
      </c>
      <c r="E1086" s="122">
        <v>0</v>
      </c>
      <c r="F1086" s="122">
        <v>0</v>
      </c>
      <c r="G1086" s="122">
        <v>0</v>
      </c>
      <c r="H1086" s="122">
        <v>0</v>
      </c>
      <c r="I1086" s="122">
        <v>0</v>
      </c>
      <c r="J1086" s="120">
        <f t="shared" si="246"/>
        <v>0</v>
      </c>
      <c r="K1086" s="122">
        <v>0</v>
      </c>
      <c r="L1086" s="122">
        <v>0</v>
      </c>
      <c r="M1086" s="122">
        <v>0</v>
      </c>
      <c r="N1086" s="122">
        <v>0</v>
      </c>
      <c r="O1086" s="122">
        <v>0</v>
      </c>
      <c r="P1086" s="122">
        <v>11879.31</v>
      </c>
      <c r="Q1086" s="120">
        <f t="shared" si="238"/>
        <v>11879.31</v>
      </c>
      <c r="R1086" s="138">
        <f t="shared" si="239"/>
        <v>0</v>
      </c>
      <c r="S1086" s="120">
        <f t="shared" si="240"/>
        <v>59396.55</v>
      </c>
      <c r="T1086" s="120">
        <f t="shared" si="241"/>
        <v>11879.31</v>
      </c>
      <c r="U1086" s="120">
        <f t="shared" si="242"/>
        <v>59396.55</v>
      </c>
      <c r="V1086" s="120">
        <f t="shared" si="243"/>
        <v>11879.31</v>
      </c>
      <c r="W1086" s="120">
        <f t="shared" si="244"/>
        <v>11879.31</v>
      </c>
      <c r="X1086" s="120">
        <f t="shared" si="245"/>
        <v>-47517.24</v>
      </c>
    </row>
    <row r="1087" spans="1:24" s="65" customFormat="1" ht="12.75" customHeight="1">
      <c r="A1087" s="109" t="s">
        <v>1849</v>
      </c>
      <c r="B1087" s="47" t="s">
        <v>1850</v>
      </c>
      <c r="C1087" s="122">
        <v>0</v>
      </c>
      <c r="D1087" s="122">
        <v>0</v>
      </c>
      <c r="E1087" s="122">
        <v>0</v>
      </c>
      <c r="F1087" s="122">
        <v>0</v>
      </c>
      <c r="G1087" s="122">
        <v>0</v>
      </c>
      <c r="H1087" s="122">
        <v>0</v>
      </c>
      <c r="I1087" s="122">
        <v>0</v>
      </c>
      <c r="J1087" s="120">
        <f t="shared" si="246"/>
        <v>0</v>
      </c>
      <c r="K1087" s="122">
        <v>0</v>
      </c>
      <c r="L1087" s="122">
        <v>0</v>
      </c>
      <c r="M1087" s="122">
        <v>0</v>
      </c>
      <c r="N1087" s="122">
        <v>12296</v>
      </c>
      <c r="O1087" s="122">
        <v>0</v>
      </c>
      <c r="P1087" s="122">
        <v>138236.04</v>
      </c>
      <c r="Q1087" s="120">
        <f t="shared" si="238"/>
        <v>150532.04</v>
      </c>
      <c r="R1087" s="138">
        <f t="shared" si="239"/>
        <v>0</v>
      </c>
      <c r="S1087" s="120">
        <f t="shared" si="240"/>
        <v>243957.28</v>
      </c>
      <c r="T1087" s="120">
        <f t="shared" si="241"/>
        <v>148212.04</v>
      </c>
      <c r="U1087" s="120">
        <f t="shared" si="242"/>
        <v>241637.28</v>
      </c>
      <c r="V1087" s="120">
        <f t="shared" si="243"/>
        <v>150532.04</v>
      </c>
      <c r="W1087" s="120">
        <f t="shared" si="244"/>
        <v>150532.04</v>
      </c>
      <c r="X1087" s="120">
        <f t="shared" si="245"/>
        <v>-93425.24</v>
      </c>
    </row>
    <row r="1088" spans="1:24" s="65" customFormat="1" ht="12.75" customHeight="1">
      <c r="A1088" s="109" t="s">
        <v>1380</v>
      </c>
      <c r="B1088" s="47" t="s">
        <v>402</v>
      </c>
      <c r="C1088" s="122">
        <v>0</v>
      </c>
      <c r="D1088" s="122">
        <v>0</v>
      </c>
      <c r="E1088" s="122">
        <v>0</v>
      </c>
      <c r="F1088" s="122">
        <v>0</v>
      </c>
      <c r="G1088" s="122">
        <v>0</v>
      </c>
      <c r="H1088" s="122">
        <v>0</v>
      </c>
      <c r="I1088" s="122">
        <v>0</v>
      </c>
      <c r="J1088" s="120">
        <f t="shared" si="246"/>
        <v>0</v>
      </c>
      <c r="K1088" s="122">
        <v>0</v>
      </c>
      <c r="L1088" s="122">
        <v>0</v>
      </c>
      <c r="M1088" s="122">
        <v>270662.53999999998</v>
      </c>
      <c r="N1088" s="122">
        <v>0</v>
      </c>
      <c r="O1088" s="122">
        <v>0</v>
      </c>
      <c r="P1088" s="122">
        <v>0</v>
      </c>
      <c r="Q1088" s="120">
        <f t="shared" si="238"/>
        <v>270662.53999999998</v>
      </c>
      <c r="R1088" s="138">
        <f t="shared" si="239"/>
        <v>0</v>
      </c>
      <c r="S1088" s="120">
        <f t="shared" si="240"/>
        <v>270662.53999999998</v>
      </c>
      <c r="T1088" s="120">
        <f t="shared" si="241"/>
        <v>0</v>
      </c>
      <c r="U1088" s="120">
        <f t="shared" si="242"/>
        <v>0</v>
      </c>
      <c r="V1088" s="120">
        <f t="shared" si="243"/>
        <v>270662.53999999998</v>
      </c>
      <c r="W1088" s="120">
        <f t="shared" si="244"/>
        <v>270662.53999999998</v>
      </c>
      <c r="X1088" s="120">
        <f t="shared" si="245"/>
        <v>0</v>
      </c>
    </row>
    <row r="1089" spans="1:24" s="65" customFormat="1" ht="12.75" customHeight="1">
      <c r="A1089" s="109" t="s">
        <v>1863</v>
      </c>
      <c r="B1089" s="47" t="s">
        <v>1864</v>
      </c>
      <c r="C1089" s="122">
        <v>0</v>
      </c>
      <c r="D1089" s="122">
        <v>0</v>
      </c>
      <c r="E1089" s="122">
        <v>0</v>
      </c>
      <c r="F1089" s="122">
        <v>0</v>
      </c>
      <c r="G1089" s="122">
        <v>0</v>
      </c>
      <c r="H1089" s="122">
        <v>0</v>
      </c>
      <c r="I1089" s="122">
        <v>0</v>
      </c>
      <c r="J1089" s="120">
        <f t="shared" si="246"/>
        <v>0</v>
      </c>
      <c r="K1089" s="122">
        <v>0</v>
      </c>
      <c r="L1089" s="122">
        <v>0</v>
      </c>
      <c r="M1089" s="122">
        <v>9744</v>
      </c>
      <c r="N1089" s="122">
        <v>0</v>
      </c>
      <c r="O1089" s="122">
        <v>0</v>
      </c>
      <c r="P1089" s="122">
        <v>0</v>
      </c>
      <c r="Q1089" s="120">
        <f t="shared" si="238"/>
        <v>9744</v>
      </c>
      <c r="R1089" s="138">
        <f t="shared" si="239"/>
        <v>0</v>
      </c>
      <c r="S1089" s="120">
        <f t="shared" si="240"/>
        <v>9744</v>
      </c>
      <c r="T1089" s="120">
        <f t="shared" si="241"/>
        <v>0</v>
      </c>
      <c r="U1089" s="120">
        <f t="shared" si="242"/>
        <v>0</v>
      </c>
      <c r="V1089" s="120">
        <f t="shared" si="243"/>
        <v>9744</v>
      </c>
      <c r="W1089" s="120">
        <f t="shared" si="244"/>
        <v>9744</v>
      </c>
      <c r="X1089" s="120">
        <f t="shared" si="245"/>
        <v>0</v>
      </c>
    </row>
    <row r="1090" spans="1:24" s="65" customFormat="1" ht="12.75" customHeight="1">
      <c r="A1090" s="109" t="s">
        <v>3990</v>
      </c>
      <c r="B1090" s="47" t="s">
        <v>4022</v>
      </c>
      <c r="C1090" s="122">
        <v>0</v>
      </c>
      <c r="D1090" s="122">
        <v>0</v>
      </c>
      <c r="E1090" s="122">
        <v>0</v>
      </c>
      <c r="F1090" s="122">
        <v>0</v>
      </c>
      <c r="G1090" s="122">
        <v>0</v>
      </c>
      <c r="H1090" s="122">
        <v>0</v>
      </c>
      <c r="I1090" s="122">
        <v>0</v>
      </c>
      <c r="J1090" s="120">
        <f t="shared" si="246"/>
        <v>0</v>
      </c>
      <c r="K1090" s="122">
        <v>0</v>
      </c>
      <c r="L1090" s="122">
        <v>0</v>
      </c>
      <c r="M1090" s="122">
        <v>0</v>
      </c>
      <c r="N1090" s="122">
        <v>0</v>
      </c>
      <c r="O1090" s="122">
        <v>0</v>
      </c>
      <c r="P1090" s="122">
        <v>0</v>
      </c>
      <c r="Q1090" s="120">
        <f t="shared" si="238"/>
        <v>0</v>
      </c>
      <c r="R1090" s="138">
        <f t="shared" si="239"/>
        <v>0</v>
      </c>
      <c r="S1090" s="120">
        <f t="shared" si="240"/>
        <v>0</v>
      </c>
      <c r="T1090" s="120">
        <f t="shared" si="241"/>
        <v>40600</v>
      </c>
      <c r="U1090" s="120">
        <f t="shared" si="242"/>
        <v>40600</v>
      </c>
      <c r="V1090" s="120">
        <f t="shared" si="243"/>
        <v>0</v>
      </c>
      <c r="W1090" s="120">
        <f t="shared" si="244"/>
        <v>0</v>
      </c>
      <c r="X1090" s="120">
        <f t="shared" si="245"/>
        <v>0</v>
      </c>
    </row>
    <row r="1091" spans="1:24" s="65" customFormat="1" ht="12.75" customHeight="1">
      <c r="A1091" s="109" t="s">
        <v>1381</v>
      </c>
      <c r="B1091" s="47" t="s">
        <v>1861</v>
      </c>
      <c r="C1091" s="122">
        <v>0</v>
      </c>
      <c r="D1091" s="122">
        <v>0</v>
      </c>
      <c r="E1091" s="122">
        <v>0</v>
      </c>
      <c r="F1091" s="122">
        <v>0</v>
      </c>
      <c r="G1091" s="122">
        <v>0</v>
      </c>
      <c r="H1091" s="122">
        <v>0</v>
      </c>
      <c r="I1091" s="122">
        <v>0</v>
      </c>
      <c r="J1091" s="120">
        <f t="shared" si="246"/>
        <v>0</v>
      </c>
      <c r="K1091" s="122">
        <v>0</v>
      </c>
      <c r="L1091" s="122">
        <v>0</v>
      </c>
      <c r="M1091" s="122">
        <v>162400</v>
      </c>
      <c r="N1091" s="122">
        <v>0</v>
      </c>
      <c r="O1091" s="122">
        <v>0</v>
      </c>
      <c r="P1091" s="122">
        <v>0</v>
      </c>
      <c r="Q1091" s="120">
        <f t="shared" si="238"/>
        <v>162400</v>
      </c>
      <c r="R1091" s="138">
        <f t="shared" si="239"/>
        <v>0</v>
      </c>
      <c r="S1091" s="120">
        <f t="shared" si="240"/>
        <v>162400</v>
      </c>
      <c r="T1091" s="120">
        <f t="shared" si="241"/>
        <v>0</v>
      </c>
      <c r="U1091" s="120">
        <f t="shared" si="242"/>
        <v>0</v>
      </c>
      <c r="V1091" s="120">
        <f t="shared" si="243"/>
        <v>162400</v>
      </c>
      <c r="W1091" s="120">
        <f t="shared" si="244"/>
        <v>162400</v>
      </c>
      <c r="X1091" s="120">
        <f t="shared" si="245"/>
        <v>0</v>
      </c>
    </row>
    <row r="1092" spans="1:24" s="65" customFormat="1" ht="12.75" customHeight="1">
      <c r="A1092" s="109" t="s">
        <v>3991</v>
      </c>
      <c r="B1092" s="47" t="s">
        <v>4023</v>
      </c>
      <c r="C1092" s="122">
        <v>0</v>
      </c>
      <c r="D1092" s="122">
        <v>0</v>
      </c>
      <c r="E1092" s="122">
        <v>0</v>
      </c>
      <c r="F1092" s="122">
        <v>0</v>
      </c>
      <c r="G1092" s="122">
        <v>0</v>
      </c>
      <c r="H1092" s="122">
        <v>0</v>
      </c>
      <c r="I1092" s="122">
        <v>0</v>
      </c>
      <c r="J1092" s="120">
        <f t="shared" si="246"/>
        <v>0</v>
      </c>
      <c r="K1092" s="122">
        <v>0</v>
      </c>
      <c r="L1092" s="122">
        <v>0</v>
      </c>
      <c r="M1092" s="122">
        <v>0</v>
      </c>
      <c r="N1092" s="122">
        <v>0</v>
      </c>
      <c r="O1092" s="122">
        <v>1792252.93</v>
      </c>
      <c r="P1092" s="122">
        <v>0</v>
      </c>
      <c r="Q1092" s="120">
        <f t="shared" si="238"/>
        <v>1792252.93</v>
      </c>
      <c r="R1092" s="138">
        <f t="shared" si="239"/>
        <v>0</v>
      </c>
      <c r="S1092" s="120">
        <f t="shared" si="240"/>
        <v>1977776.93</v>
      </c>
      <c r="T1092" s="120">
        <f t="shared" si="241"/>
        <v>63800</v>
      </c>
      <c r="U1092" s="120">
        <f t="shared" si="242"/>
        <v>249324</v>
      </c>
      <c r="V1092" s="120">
        <f t="shared" si="243"/>
        <v>1792252.93</v>
      </c>
      <c r="W1092" s="120">
        <f t="shared" si="244"/>
        <v>1792252.93</v>
      </c>
      <c r="X1092" s="120">
        <f t="shared" si="245"/>
        <v>-185524</v>
      </c>
    </row>
    <row r="1093" spans="1:24" s="65" customFormat="1" ht="12.75" customHeight="1">
      <c r="A1093" s="109" t="s">
        <v>3079</v>
      </c>
      <c r="B1093" s="47" t="s">
        <v>3080</v>
      </c>
      <c r="C1093" s="122">
        <v>0</v>
      </c>
      <c r="D1093" s="122">
        <v>0</v>
      </c>
      <c r="E1093" s="122">
        <v>0</v>
      </c>
      <c r="F1093" s="122">
        <v>0</v>
      </c>
      <c r="G1093" s="122">
        <v>0</v>
      </c>
      <c r="H1093" s="122">
        <v>0</v>
      </c>
      <c r="I1093" s="122">
        <v>0</v>
      </c>
      <c r="J1093" s="120">
        <f t="shared" si="246"/>
        <v>0</v>
      </c>
      <c r="K1093" s="122">
        <v>0</v>
      </c>
      <c r="L1093" s="122">
        <v>0</v>
      </c>
      <c r="M1093" s="122">
        <v>0</v>
      </c>
      <c r="N1093" s="122">
        <v>0</v>
      </c>
      <c r="O1093" s="122">
        <v>0</v>
      </c>
      <c r="P1093" s="122">
        <v>29000</v>
      </c>
      <c r="Q1093" s="120">
        <f t="shared" si="238"/>
        <v>29000</v>
      </c>
      <c r="R1093" s="138">
        <f t="shared" si="239"/>
        <v>0</v>
      </c>
      <c r="S1093" s="120">
        <f t="shared" si="240"/>
        <v>40600</v>
      </c>
      <c r="T1093" s="120">
        <f t="shared" si="241"/>
        <v>29000</v>
      </c>
      <c r="U1093" s="120">
        <f t="shared" si="242"/>
        <v>40600</v>
      </c>
      <c r="V1093" s="120">
        <f t="shared" si="243"/>
        <v>29000</v>
      </c>
      <c r="W1093" s="120">
        <f t="shared" si="244"/>
        <v>29000</v>
      </c>
      <c r="X1093" s="120">
        <f t="shared" si="245"/>
        <v>-11600</v>
      </c>
    </row>
    <row r="1094" spans="1:24" s="65" customFormat="1" ht="12.75" customHeight="1">
      <c r="A1094" s="109" t="s">
        <v>2122</v>
      </c>
      <c r="B1094" s="47" t="s">
        <v>2804</v>
      </c>
      <c r="C1094" s="122">
        <v>0</v>
      </c>
      <c r="D1094" s="122">
        <v>0</v>
      </c>
      <c r="E1094" s="122">
        <v>0</v>
      </c>
      <c r="F1094" s="122">
        <v>0</v>
      </c>
      <c r="G1094" s="122">
        <v>0</v>
      </c>
      <c r="H1094" s="122">
        <v>0</v>
      </c>
      <c r="I1094" s="122">
        <v>0</v>
      </c>
      <c r="J1094" s="120">
        <f t="shared" si="246"/>
        <v>0</v>
      </c>
      <c r="K1094" s="122">
        <v>0</v>
      </c>
      <c r="L1094" s="122">
        <v>0</v>
      </c>
      <c r="M1094" s="122">
        <v>30035</v>
      </c>
      <c r="N1094" s="122">
        <v>0</v>
      </c>
      <c r="O1094" s="122">
        <v>0</v>
      </c>
      <c r="P1094" s="122">
        <v>0</v>
      </c>
      <c r="Q1094" s="120">
        <f t="shared" si="238"/>
        <v>30035</v>
      </c>
      <c r="R1094" s="138">
        <f t="shared" si="239"/>
        <v>0</v>
      </c>
      <c r="S1094" s="120">
        <f t="shared" si="240"/>
        <v>30035</v>
      </c>
      <c r="T1094" s="120">
        <f t="shared" si="241"/>
        <v>0</v>
      </c>
      <c r="U1094" s="120">
        <f t="shared" si="242"/>
        <v>0</v>
      </c>
      <c r="V1094" s="120">
        <f t="shared" si="243"/>
        <v>30035</v>
      </c>
      <c r="W1094" s="120">
        <f t="shared" si="244"/>
        <v>30035</v>
      </c>
      <c r="X1094" s="120">
        <f t="shared" si="245"/>
        <v>0</v>
      </c>
    </row>
    <row r="1095" spans="1:24" s="65" customFormat="1" ht="12.75" customHeight="1">
      <c r="A1095" s="109" t="s">
        <v>1859</v>
      </c>
      <c r="B1095" s="47" t="s">
        <v>1860</v>
      </c>
      <c r="C1095" s="122">
        <v>0</v>
      </c>
      <c r="D1095" s="122">
        <v>0</v>
      </c>
      <c r="E1095" s="122">
        <v>0</v>
      </c>
      <c r="F1095" s="122">
        <v>0</v>
      </c>
      <c r="G1095" s="122">
        <v>0</v>
      </c>
      <c r="H1095" s="122">
        <v>0</v>
      </c>
      <c r="I1095" s="122">
        <v>0</v>
      </c>
      <c r="J1095" s="120">
        <f t="shared" si="246"/>
        <v>0</v>
      </c>
      <c r="K1095" s="122">
        <v>0</v>
      </c>
      <c r="L1095" s="122">
        <v>0</v>
      </c>
      <c r="M1095" s="122">
        <v>102000</v>
      </c>
      <c r="N1095" s="122">
        <v>0</v>
      </c>
      <c r="O1095" s="122">
        <v>92748.96</v>
      </c>
      <c r="P1095" s="122">
        <v>0</v>
      </c>
      <c r="Q1095" s="120">
        <f t="shared" si="238"/>
        <v>194748.96000000002</v>
      </c>
      <c r="R1095" s="138">
        <f t="shared" si="239"/>
        <v>0</v>
      </c>
      <c r="S1095" s="120">
        <f t="shared" si="240"/>
        <v>194748.96</v>
      </c>
      <c r="T1095" s="120">
        <f t="shared" si="241"/>
        <v>0</v>
      </c>
      <c r="U1095" s="120">
        <f t="shared" si="242"/>
        <v>0</v>
      </c>
      <c r="V1095" s="120">
        <f t="shared" si="243"/>
        <v>194748.96</v>
      </c>
      <c r="W1095" s="120">
        <f t="shared" si="244"/>
        <v>194748.96000000002</v>
      </c>
      <c r="X1095" s="120">
        <f t="shared" si="245"/>
        <v>0</v>
      </c>
    </row>
    <row r="1096" spans="1:24" s="65" customFormat="1" ht="12.75" customHeight="1">
      <c r="A1096" s="109" t="s">
        <v>3081</v>
      </c>
      <c r="B1096" s="47" t="s">
        <v>3082</v>
      </c>
      <c r="C1096" s="122">
        <v>0</v>
      </c>
      <c r="D1096" s="122">
        <v>0</v>
      </c>
      <c r="E1096" s="122">
        <v>0</v>
      </c>
      <c r="F1096" s="122">
        <v>0</v>
      </c>
      <c r="G1096" s="122">
        <v>0</v>
      </c>
      <c r="H1096" s="122">
        <v>0</v>
      </c>
      <c r="I1096" s="122">
        <v>0</v>
      </c>
      <c r="J1096" s="120">
        <f t="shared" si="246"/>
        <v>0</v>
      </c>
      <c r="K1096" s="122">
        <v>0</v>
      </c>
      <c r="L1096" s="122">
        <v>0</v>
      </c>
      <c r="M1096" s="122">
        <v>0</v>
      </c>
      <c r="N1096" s="122">
        <v>66996.89</v>
      </c>
      <c r="O1096" s="122">
        <v>0</v>
      </c>
      <c r="P1096" s="122">
        <v>0</v>
      </c>
      <c r="Q1096" s="120">
        <f t="shared" si="238"/>
        <v>66996.89</v>
      </c>
      <c r="R1096" s="138">
        <f t="shared" si="239"/>
        <v>0</v>
      </c>
      <c r="S1096" s="120">
        <f t="shared" si="240"/>
        <v>66996.89</v>
      </c>
      <c r="T1096" s="120">
        <f t="shared" si="241"/>
        <v>0</v>
      </c>
      <c r="U1096" s="120">
        <f t="shared" si="242"/>
        <v>0</v>
      </c>
      <c r="V1096" s="120">
        <f t="shared" si="243"/>
        <v>66996.89</v>
      </c>
      <c r="W1096" s="120">
        <f t="shared" si="244"/>
        <v>66996.89</v>
      </c>
      <c r="X1096" s="120">
        <f t="shared" si="245"/>
        <v>0</v>
      </c>
    </row>
    <row r="1097" spans="1:24" s="65" customFormat="1" ht="12.75" customHeight="1">
      <c r="A1097" s="109" t="s">
        <v>5448</v>
      </c>
      <c r="B1097" s="47" t="s">
        <v>5447</v>
      </c>
      <c r="C1097" s="122">
        <v>0</v>
      </c>
      <c r="D1097" s="122">
        <v>0</v>
      </c>
      <c r="E1097" s="122">
        <v>0</v>
      </c>
      <c r="F1097" s="122">
        <v>0</v>
      </c>
      <c r="G1097" s="122">
        <v>0</v>
      </c>
      <c r="H1097" s="122">
        <v>0</v>
      </c>
      <c r="I1097" s="122">
        <v>0</v>
      </c>
      <c r="J1097" s="120">
        <f t="shared" si="246"/>
        <v>0</v>
      </c>
      <c r="K1097" s="122">
        <v>0</v>
      </c>
      <c r="L1097" s="122">
        <v>0</v>
      </c>
      <c r="M1097" s="122">
        <v>0</v>
      </c>
      <c r="N1097" s="122">
        <v>0</v>
      </c>
      <c r="O1097" s="122">
        <v>0</v>
      </c>
      <c r="P1097" s="122">
        <v>0</v>
      </c>
      <c r="Q1097" s="120">
        <f t="shared" si="238"/>
        <v>0</v>
      </c>
      <c r="R1097" s="138">
        <f t="shared" si="239"/>
        <v>0</v>
      </c>
      <c r="S1097" s="120">
        <f t="shared" si="240"/>
        <v>0</v>
      </c>
      <c r="T1097" s="120">
        <f t="shared" si="241"/>
        <v>40511427.039999999</v>
      </c>
      <c r="U1097" s="120">
        <f t="shared" si="242"/>
        <v>40511427.039999999</v>
      </c>
      <c r="V1097" s="120">
        <f t="shared" si="243"/>
        <v>0</v>
      </c>
      <c r="W1097" s="120">
        <f t="shared" si="244"/>
        <v>0</v>
      </c>
      <c r="X1097" s="120">
        <f t="shared" si="245"/>
        <v>0</v>
      </c>
    </row>
    <row r="1098" spans="1:24" s="65" customFormat="1" ht="12.75" customHeight="1">
      <c r="A1098" s="109" t="s">
        <v>2125</v>
      </c>
      <c r="B1098" s="47" t="s">
        <v>2801</v>
      </c>
      <c r="C1098" s="122">
        <v>0</v>
      </c>
      <c r="D1098" s="122">
        <v>0</v>
      </c>
      <c r="E1098" s="122">
        <v>0</v>
      </c>
      <c r="F1098" s="122">
        <v>0</v>
      </c>
      <c r="G1098" s="122">
        <v>0</v>
      </c>
      <c r="H1098" s="122">
        <v>0</v>
      </c>
      <c r="I1098" s="122">
        <v>0</v>
      </c>
      <c r="J1098" s="120">
        <f t="shared" si="246"/>
        <v>0</v>
      </c>
      <c r="K1098" s="122">
        <v>0</v>
      </c>
      <c r="L1098" s="122">
        <v>0</v>
      </c>
      <c r="M1098" s="122">
        <v>6363.76</v>
      </c>
      <c r="N1098" s="122">
        <v>0</v>
      </c>
      <c r="O1098" s="122">
        <v>0</v>
      </c>
      <c r="P1098" s="122">
        <v>0</v>
      </c>
      <c r="Q1098" s="120">
        <f t="shared" si="238"/>
        <v>6363.76</v>
      </c>
      <c r="R1098" s="138">
        <f t="shared" si="239"/>
        <v>0</v>
      </c>
      <c r="S1098" s="120">
        <f t="shared" si="240"/>
        <v>6363.76</v>
      </c>
      <c r="T1098" s="120">
        <f t="shared" si="241"/>
        <v>0</v>
      </c>
      <c r="U1098" s="120">
        <f t="shared" si="242"/>
        <v>0</v>
      </c>
      <c r="V1098" s="120">
        <f t="shared" si="243"/>
        <v>6363.76</v>
      </c>
      <c r="W1098" s="120">
        <f t="shared" si="244"/>
        <v>6363.76</v>
      </c>
      <c r="X1098" s="120">
        <f t="shared" si="245"/>
        <v>0</v>
      </c>
    </row>
    <row r="1099" spans="1:24" s="65" customFormat="1" ht="12.75" customHeight="1">
      <c r="A1099" s="109" t="s">
        <v>1382</v>
      </c>
      <c r="B1099" s="47" t="s">
        <v>284</v>
      </c>
      <c r="C1099" s="122">
        <v>0</v>
      </c>
      <c r="D1099" s="122">
        <v>0</v>
      </c>
      <c r="E1099" s="122">
        <v>0</v>
      </c>
      <c r="F1099" s="122">
        <v>0</v>
      </c>
      <c r="G1099" s="122">
        <v>0</v>
      </c>
      <c r="H1099" s="122">
        <v>0</v>
      </c>
      <c r="I1099" s="122">
        <v>0</v>
      </c>
      <c r="J1099" s="120">
        <f t="shared" si="246"/>
        <v>0</v>
      </c>
      <c r="K1099" s="122">
        <v>0</v>
      </c>
      <c r="L1099" s="122">
        <v>0</v>
      </c>
      <c r="M1099" s="122">
        <v>0</v>
      </c>
      <c r="N1099" s="122">
        <v>0</v>
      </c>
      <c r="O1099" s="122">
        <v>0</v>
      </c>
      <c r="P1099" s="122">
        <v>483233.84</v>
      </c>
      <c r="Q1099" s="120">
        <f t="shared" si="238"/>
        <v>483233.84</v>
      </c>
      <c r="R1099" s="138">
        <f t="shared" si="239"/>
        <v>0</v>
      </c>
      <c r="S1099" s="120">
        <f t="shared" si="240"/>
        <v>80014.86</v>
      </c>
      <c r="T1099" s="120">
        <f t="shared" si="241"/>
        <v>2618201.81</v>
      </c>
      <c r="U1099" s="120">
        <f t="shared" si="242"/>
        <v>2214982.83</v>
      </c>
      <c r="V1099" s="120">
        <f t="shared" si="243"/>
        <v>483233.84</v>
      </c>
      <c r="W1099" s="120">
        <f t="shared" si="244"/>
        <v>483233.84</v>
      </c>
      <c r="X1099" s="120">
        <f t="shared" si="245"/>
        <v>403218.98</v>
      </c>
    </row>
    <row r="1100" spans="1:24" s="65" customFormat="1" ht="12.75" customHeight="1">
      <c r="A1100" s="109" t="s">
        <v>2127</v>
      </c>
      <c r="B1100" s="97" t="s">
        <v>2802</v>
      </c>
      <c r="C1100" s="122">
        <v>0</v>
      </c>
      <c r="D1100" s="122">
        <v>0</v>
      </c>
      <c r="E1100" s="122">
        <v>0</v>
      </c>
      <c r="F1100" s="122">
        <v>0</v>
      </c>
      <c r="G1100" s="122">
        <v>0</v>
      </c>
      <c r="H1100" s="122">
        <v>0</v>
      </c>
      <c r="I1100" s="122">
        <v>0</v>
      </c>
      <c r="J1100" s="120">
        <f t="shared" si="246"/>
        <v>0</v>
      </c>
      <c r="K1100" s="122">
        <v>0</v>
      </c>
      <c r="L1100" s="122">
        <v>0</v>
      </c>
      <c r="M1100" s="122">
        <v>0</v>
      </c>
      <c r="N1100" s="122">
        <v>0</v>
      </c>
      <c r="O1100" s="122">
        <v>0</v>
      </c>
      <c r="P1100" s="122">
        <v>0</v>
      </c>
      <c r="Q1100" s="120">
        <f t="shared" si="238"/>
        <v>0</v>
      </c>
      <c r="R1100" s="138">
        <f t="shared" si="239"/>
        <v>0</v>
      </c>
      <c r="S1100" s="120">
        <f t="shared" si="240"/>
        <v>2063837.92</v>
      </c>
      <c r="T1100" s="120">
        <f t="shared" si="241"/>
        <v>0</v>
      </c>
      <c r="U1100" s="120">
        <f t="shared" si="242"/>
        <v>2063837.92</v>
      </c>
      <c r="V1100" s="120">
        <f t="shared" si="243"/>
        <v>0</v>
      </c>
      <c r="W1100" s="120">
        <f t="shared" si="244"/>
        <v>0</v>
      </c>
      <c r="X1100" s="120">
        <f t="shared" si="245"/>
        <v>-2063837.92</v>
      </c>
    </row>
    <row r="1101" spans="1:24" s="65" customFormat="1" ht="12.75" customHeight="1">
      <c r="A1101" s="109" t="s">
        <v>3225</v>
      </c>
      <c r="B1101" s="47" t="s">
        <v>3224</v>
      </c>
      <c r="C1101" s="122">
        <v>0</v>
      </c>
      <c r="D1101" s="122">
        <v>0</v>
      </c>
      <c r="E1101" s="122">
        <v>0</v>
      </c>
      <c r="F1101" s="122">
        <v>0</v>
      </c>
      <c r="G1101" s="122">
        <v>0</v>
      </c>
      <c r="H1101" s="122">
        <v>0</v>
      </c>
      <c r="I1101" s="122">
        <v>0</v>
      </c>
      <c r="J1101" s="120">
        <f t="shared" si="246"/>
        <v>0</v>
      </c>
      <c r="K1101" s="122">
        <v>0</v>
      </c>
      <c r="L1101" s="122">
        <v>0</v>
      </c>
      <c r="M1101" s="122">
        <v>0</v>
      </c>
      <c r="N1101" s="122">
        <v>0</v>
      </c>
      <c r="O1101" s="122">
        <v>0</v>
      </c>
      <c r="P1101" s="122">
        <v>299628</v>
      </c>
      <c r="Q1101" s="120">
        <f t="shared" si="238"/>
        <v>299628</v>
      </c>
      <c r="R1101" s="138">
        <f t="shared" si="239"/>
        <v>0</v>
      </c>
      <c r="S1101" s="120">
        <f t="shared" si="240"/>
        <v>510400</v>
      </c>
      <c r="T1101" s="120">
        <f t="shared" si="241"/>
        <v>1666166</v>
      </c>
      <c r="U1101" s="120">
        <f t="shared" si="242"/>
        <v>1876938</v>
      </c>
      <c r="V1101" s="120">
        <f t="shared" si="243"/>
        <v>299628</v>
      </c>
      <c r="W1101" s="120">
        <f t="shared" si="244"/>
        <v>299628</v>
      </c>
      <c r="X1101" s="120">
        <f t="shared" si="245"/>
        <v>-210772</v>
      </c>
    </row>
    <row r="1102" spans="1:24" s="65" customFormat="1" ht="12.75" customHeight="1">
      <c r="A1102" s="109" t="s">
        <v>3083</v>
      </c>
      <c r="B1102" s="47" t="s">
        <v>3084</v>
      </c>
      <c r="C1102" s="122">
        <v>0</v>
      </c>
      <c r="D1102" s="122">
        <v>0</v>
      </c>
      <c r="E1102" s="122">
        <v>0</v>
      </c>
      <c r="F1102" s="122">
        <v>0</v>
      </c>
      <c r="G1102" s="122">
        <v>0</v>
      </c>
      <c r="H1102" s="122">
        <v>0</v>
      </c>
      <c r="I1102" s="122">
        <v>0</v>
      </c>
      <c r="J1102" s="120">
        <f t="shared" si="246"/>
        <v>0</v>
      </c>
      <c r="K1102" s="122">
        <v>0</v>
      </c>
      <c r="L1102" s="122">
        <v>0</v>
      </c>
      <c r="M1102" s="122">
        <v>0</v>
      </c>
      <c r="N1102" s="122">
        <v>0</v>
      </c>
      <c r="O1102" s="122">
        <v>0</v>
      </c>
      <c r="P1102" s="122">
        <v>103643.58</v>
      </c>
      <c r="Q1102" s="120">
        <f t="shared" si="238"/>
        <v>103643.58</v>
      </c>
      <c r="R1102" s="138">
        <f t="shared" si="239"/>
        <v>0</v>
      </c>
      <c r="S1102" s="120">
        <f t="shared" si="240"/>
        <v>0</v>
      </c>
      <c r="T1102" s="120">
        <f t="shared" si="241"/>
        <v>2906166.22</v>
      </c>
      <c r="U1102" s="120">
        <f t="shared" si="242"/>
        <v>2802522.64</v>
      </c>
      <c r="V1102" s="120">
        <f t="shared" si="243"/>
        <v>103643.58</v>
      </c>
      <c r="W1102" s="120">
        <f t="shared" si="244"/>
        <v>103643.58</v>
      </c>
      <c r="X1102" s="120">
        <f t="shared" si="245"/>
        <v>103643.58</v>
      </c>
    </row>
    <row r="1103" spans="1:24" s="65" customFormat="1" ht="12.75" customHeight="1">
      <c r="A1103" s="109" t="s">
        <v>4590</v>
      </c>
      <c r="B1103" s="47" t="s">
        <v>4591</v>
      </c>
      <c r="C1103" s="122">
        <v>0</v>
      </c>
      <c r="D1103" s="122">
        <v>0</v>
      </c>
      <c r="E1103" s="122">
        <v>0</v>
      </c>
      <c r="F1103" s="122">
        <v>0</v>
      </c>
      <c r="G1103" s="122">
        <v>0</v>
      </c>
      <c r="H1103" s="122">
        <v>0</v>
      </c>
      <c r="I1103" s="122">
        <v>0</v>
      </c>
      <c r="J1103" s="120">
        <f t="shared" si="246"/>
        <v>0</v>
      </c>
      <c r="K1103" s="122">
        <v>0</v>
      </c>
      <c r="L1103" s="122">
        <v>0</v>
      </c>
      <c r="M1103" s="122">
        <v>0</v>
      </c>
      <c r="N1103" s="122">
        <v>0</v>
      </c>
      <c r="O1103" s="122">
        <v>0</v>
      </c>
      <c r="P1103" s="122">
        <v>0</v>
      </c>
      <c r="Q1103" s="120">
        <f t="shared" si="238"/>
        <v>0</v>
      </c>
      <c r="R1103" s="138">
        <f t="shared" si="239"/>
        <v>0</v>
      </c>
      <c r="S1103" s="120">
        <f t="shared" si="240"/>
        <v>34800</v>
      </c>
      <c r="T1103" s="120">
        <f t="shared" si="241"/>
        <v>0</v>
      </c>
      <c r="U1103" s="120">
        <f t="shared" si="242"/>
        <v>34800</v>
      </c>
      <c r="V1103" s="120">
        <f t="shared" si="243"/>
        <v>0</v>
      </c>
      <c r="W1103" s="120">
        <f t="shared" si="244"/>
        <v>0</v>
      </c>
      <c r="X1103" s="120">
        <f t="shared" si="245"/>
        <v>-34800</v>
      </c>
    </row>
    <row r="1104" spans="1:24" s="65" customFormat="1" ht="12.75" customHeight="1">
      <c r="A1104" s="109" t="s">
        <v>3223</v>
      </c>
      <c r="B1104" s="47" t="s">
        <v>3222</v>
      </c>
      <c r="C1104" s="122">
        <v>0</v>
      </c>
      <c r="D1104" s="122">
        <v>0</v>
      </c>
      <c r="E1104" s="122">
        <v>0</v>
      </c>
      <c r="F1104" s="122">
        <v>0</v>
      </c>
      <c r="G1104" s="122">
        <v>0</v>
      </c>
      <c r="H1104" s="122">
        <v>0</v>
      </c>
      <c r="I1104" s="122">
        <v>0</v>
      </c>
      <c r="J1104" s="120">
        <f t="shared" si="246"/>
        <v>0</v>
      </c>
      <c r="K1104" s="122">
        <v>0</v>
      </c>
      <c r="L1104" s="122">
        <v>0</v>
      </c>
      <c r="M1104" s="122">
        <v>0</v>
      </c>
      <c r="N1104" s="122">
        <v>0</v>
      </c>
      <c r="O1104" s="122">
        <v>0</v>
      </c>
      <c r="P1104" s="122">
        <v>0</v>
      </c>
      <c r="Q1104" s="120">
        <f t="shared" si="238"/>
        <v>0</v>
      </c>
      <c r="R1104" s="138">
        <f t="shared" si="239"/>
        <v>0</v>
      </c>
      <c r="S1104" s="120">
        <f t="shared" si="240"/>
        <v>297068.17</v>
      </c>
      <c r="T1104" s="120">
        <f t="shared" si="241"/>
        <v>0</v>
      </c>
      <c r="U1104" s="120">
        <f t="shared" si="242"/>
        <v>297068.17</v>
      </c>
      <c r="V1104" s="120">
        <f t="shared" si="243"/>
        <v>0</v>
      </c>
      <c r="W1104" s="120">
        <f t="shared" si="244"/>
        <v>0</v>
      </c>
      <c r="X1104" s="120">
        <f t="shared" si="245"/>
        <v>-297068.17</v>
      </c>
    </row>
    <row r="1105" spans="1:24" s="65" customFormat="1" ht="12.75" customHeight="1">
      <c r="A1105" s="109" t="s">
        <v>3318</v>
      </c>
      <c r="B1105" s="47" t="s">
        <v>3319</v>
      </c>
      <c r="C1105" s="122">
        <v>0</v>
      </c>
      <c r="D1105" s="122">
        <v>0</v>
      </c>
      <c r="E1105" s="122">
        <v>0</v>
      </c>
      <c r="F1105" s="122">
        <v>0</v>
      </c>
      <c r="G1105" s="122">
        <v>0</v>
      </c>
      <c r="H1105" s="122">
        <v>0</v>
      </c>
      <c r="I1105" s="122">
        <v>0</v>
      </c>
      <c r="J1105" s="120">
        <f t="shared" si="246"/>
        <v>0</v>
      </c>
      <c r="K1105" s="122">
        <v>0</v>
      </c>
      <c r="L1105" s="122">
        <v>0</v>
      </c>
      <c r="M1105" s="122">
        <v>0</v>
      </c>
      <c r="N1105" s="122">
        <v>0</v>
      </c>
      <c r="O1105" s="122">
        <v>0</v>
      </c>
      <c r="P1105" s="122">
        <v>0</v>
      </c>
      <c r="Q1105" s="120">
        <f t="shared" si="238"/>
        <v>0</v>
      </c>
      <c r="R1105" s="138">
        <f t="shared" si="239"/>
        <v>0</v>
      </c>
      <c r="S1105" s="120">
        <f t="shared" si="240"/>
        <v>292320</v>
      </c>
      <c r="T1105" s="120">
        <f t="shared" si="241"/>
        <v>0</v>
      </c>
      <c r="U1105" s="120">
        <f t="shared" si="242"/>
        <v>292320</v>
      </c>
      <c r="V1105" s="120">
        <f t="shared" si="243"/>
        <v>0</v>
      </c>
      <c r="W1105" s="120">
        <f t="shared" si="244"/>
        <v>0</v>
      </c>
      <c r="X1105" s="120">
        <f t="shared" si="245"/>
        <v>-292320</v>
      </c>
    </row>
    <row r="1106" spans="1:24" s="65" customFormat="1" ht="12.75" customHeight="1">
      <c r="A1106" s="109" t="s">
        <v>4206</v>
      </c>
      <c r="B1106" s="47" t="s">
        <v>4207</v>
      </c>
      <c r="C1106" s="122">
        <v>0</v>
      </c>
      <c r="D1106" s="122">
        <v>0</v>
      </c>
      <c r="E1106" s="122">
        <v>0</v>
      </c>
      <c r="F1106" s="122">
        <v>0</v>
      </c>
      <c r="G1106" s="122">
        <v>0</v>
      </c>
      <c r="H1106" s="122">
        <v>0</v>
      </c>
      <c r="I1106" s="122">
        <v>0</v>
      </c>
      <c r="J1106" s="120">
        <f t="shared" si="246"/>
        <v>0</v>
      </c>
      <c r="K1106" s="122">
        <v>0</v>
      </c>
      <c r="L1106" s="122">
        <v>0</v>
      </c>
      <c r="M1106" s="122">
        <v>0</v>
      </c>
      <c r="N1106" s="122">
        <v>0</v>
      </c>
      <c r="O1106" s="122">
        <v>0</v>
      </c>
      <c r="P1106" s="122">
        <v>0</v>
      </c>
      <c r="Q1106" s="120">
        <f t="shared" si="238"/>
        <v>0</v>
      </c>
      <c r="R1106" s="138">
        <f t="shared" si="239"/>
        <v>0</v>
      </c>
      <c r="S1106" s="120">
        <f t="shared" si="240"/>
        <v>54524.05</v>
      </c>
      <c r="T1106" s="120">
        <f t="shared" si="241"/>
        <v>0</v>
      </c>
      <c r="U1106" s="120">
        <f t="shared" si="242"/>
        <v>54524.05</v>
      </c>
      <c r="V1106" s="120">
        <f t="shared" si="243"/>
        <v>0</v>
      </c>
      <c r="W1106" s="120">
        <f t="shared" si="244"/>
        <v>0</v>
      </c>
      <c r="X1106" s="120">
        <f t="shared" si="245"/>
        <v>-54524.05</v>
      </c>
    </row>
    <row r="1107" spans="1:24" s="65" customFormat="1" ht="12.75" customHeight="1">
      <c r="A1107" s="109" t="s">
        <v>6179</v>
      </c>
      <c r="B1107" s="47" t="s">
        <v>6180</v>
      </c>
      <c r="C1107" s="122">
        <v>0</v>
      </c>
      <c r="D1107" s="122">
        <v>0</v>
      </c>
      <c r="E1107" s="122">
        <v>0</v>
      </c>
      <c r="F1107" s="122">
        <v>0</v>
      </c>
      <c r="G1107" s="122">
        <v>0</v>
      </c>
      <c r="H1107" s="122">
        <v>0</v>
      </c>
      <c r="I1107" s="122">
        <v>0</v>
      </c>
      <c r="J1107" s="120">
        <f t="shared" si="246"/>
        <v>0</v>
      </c>
      <c r="K1107" s="122">
        <v>0</v>
      </c>
      <c r="L1107" s="122">
        <v>0</v>
      </c>
      <c r="M1107" s="122">
        <v>0</v>
      </c>
      <c r="N1107" s="122">
        <v>0</v>
      </c>
      <c r="O1107" s="122">
        <v>0</v>
      </c>
      <c r="P1107" s="122">
        <v>46441.99</v>
      </c>
      <c r="Q1107" s="120">
        <f t="shared" si="238"/>
        <v>46441.99</v>
      </c>
      <c r="R1107" s="138">
        <f t="shared" si="239"/>
        <v>0</v>
      </c>
      <c r="S1107" s="120">
        <f t="shared" si="240"/>
        <v>0</v>
      </c>
      <c r="T1107" s="120">
        <f t="shared" si="241"/>
        <v>46441.99</v>
      </c>
      <c r="U1107" s="120">
        <f t="shared" si="242"/>
        <v>0</v>
      </c>
      <c r="V1107" s="120">
        <f t="shared" si="243"/>
        <v>46441.99</v>
      </c>
      <c r="W1107" s="120">
        <f t="shared" si="244"/>
        <v>46441.99</v>
      </c>
      <c r="X1107" s="120">
        <f t="shared" si="245"/>
        <v>46441.99</v>
      </c>
    </row>
    <row r="1108" spans="1:24" s="65" customFormat="1" ht="12.75" customHeight="1">
      <c r="A1108" s="109" t="s">
        <v>4277</v>
      </c>
      <c r="B1108" s="47" t="s">
        <v>4278</v>
      </c>
      <c r="C1108" s="122">
        <v>0</v>
      </c>
      <c r="D1108" s="122">
        <v>0</v>
      </c>
      <c r="E1108" s="122">
        <v>0</v>
      </c>
      <c r="F1108" s="122">
        <v>0</v>
      </c>
      <c r="G1108" s="122">
        <v>0</v>
      </c>
      <c r="H1108" s="122">
        <v>0</v>
      </c>
      <c r="I1108" s="122">
        <v>0</v>
      </c>
      <c r="J1108" s="120">
        <f t="shared" si="246"/>
        <v>0</v>
      </c>
      <c r="K1108" s="122">
        <v>0</v>
      </c>
      <c r="L1108" s="122">
        <v>0</v>
      </c>
      <c r="M1108" s="122">
        <v>0</v>
      </c>
      <c r="N1108" s="122">
        <v>0</v>
      </c>
      <c r="O1108" s="122">
        <v>0</v>
      </c>
      <c r="P1108" s="122">
        <v>0</v>
      </c>
      <c r="Q1108" s="120">
        <f t="shared" si="238"/>
        <v>0</v>
      </c>
      <c r="R1108" s="138">
        <f t="shared" si="239"/>
        <v>0</v>
      </c>
      <c r="S1108" s="120">
        <f t="shared" si="240"/>
        <v>1995367.04</v>
      </c>
      <c r="T1108" s="120">
        <f t="shared" si="241"/>
        <v>0</v>
      </c>
      <c r="U1108" s="120">
        <f t="shared" si="242"/>
        <v>1995367.04</v>
      </c>
      <c r="V1108" s="120">
        <f t="shared" si="243"/>
        <v>0</v>
      </c>
      <c r="W1108" s="120">
        <f t="shared" si="244"/>
        <v>0</v>
      </c>
      <c r="X1108" s="120">
        <f t="shared" si="245"/>
        <v>-1995367.04</v>
      </c>
    </row>
    <row r="1109" spans="1:24" s="65" customFormat="1" ht="12.75" customHeight="1">
      <c r="A1109" s="109" t="s">
        <v>4279</v>
      </c>
      <c r="B1109" s="47" t="s">
        <v>4280</v>
      </c>
      <c r="C1109" s="122">
        <v>0</v>
      </c>
      <c r="D1109" s="122">
        <v>0</v>
      </c>
      <c r="E1109" s="122">
        <v>0</v>
      </c>
      <c r="F1109" s="122">
        <v>0</v>
      </c>
      <c r="G1109" s="122">
        <v>0</v>
      </c>
      <c r="H1109" s="122">
        <v>0</v>
      </c>
      <c r="I1109" s="122">
        <v>0</v>
      </c>
      <c r="J1109" s="120">
        <f t="shared" si="246"/>
        <v>0</v>
      </c>
      <c r="K1109" s="122">
        <v>0</v>
      </c>
      <c r="L1109" s="122">
        <v>0</v>
      </c>
      <c r="M1109" s="122">
        <v>0</v>
      </c>
      <c r="N1109" s="122">
        <v>0</v>
      </c>
      <c r="O1109" s="122">
        <v>10444.379999999999</v>
      </c>
      <c r="P1109" s="122">
        <v>0</v>
      </c>
      <c r="Q1109" s="120">
        <f t="shared" si="238"/>
        <v>10444.379999999999</v>
      </c>
      <c r="R1109" s="138">
        <f t="shared" si="239"/>
        <v>0</v>
      </c>
      <c r="S1109" s="120">
        <f t="shared" si="240"/>
        <v>10444.379999999999</v>
      </c>
      <c r="T1109" s="120">
        <f t="shared" si="241"/>
        <v>0</v>
      </c>
      <c r="U1109" s="120">
        <f t="shared" si="242"/>
        <v>0</v>
      </c>
      <c r="V1109" s="120">
        <f t="shared" si="243"/>
        <v>10444.379999999999</v>
      </c>
      <c r="W1109" s="120">
        <f t="shared" si="244"/>
        <v>10444.379999999999</v>
      </c>
      <c r="X1109" s="120">
        <f t="shared" si="245"/>
        <v>0</v>
      </c>
    </row>
    <row r="1110" spans="1:24" s="65" customFormat="1" ht="12.75" customHeight="1">
      <c r="A1110" s="109" t="s">
        <v>4326</v>
      </c>
      <c r="B1110" s="47" t="s">
        <v>4325</v>
      </c>
      <c r="C1110" s="122">
        <v>0</v>
      </c>
      <c r="D1110" s="122">
        <v>0</v>
      </c>
      <c r="E1110" s="122">
        <v>0</v>
      </c>
      <c r="F1110" s="122">
        <v>0</v>
      </c>
      <c r="G1110" s="122">
        <v>0</v>
      </c>
      <c r="H1110" s="122">
        <v>0</v>
      </c>
      <c r="I1110" s="122">
        <v>0</v>
      </c>
      <c r="J1110" s="120">
        <f t="shared" si="246"/>
        <v>0</v>
      </c>
      <c r="K1110" s="122">
        <v>0</v>
      </c>
      <c r="L1110" s="122">
        <v>0</v>
      </c>
      <c r="M1110" s="122">
        <v>0</v>
      </c>
      <c r="N1110" s="122">
        <v>0</v>
      </c>
      <c r="O1110" s="122">
        <v>0</v>
      </c>
      <c r="P1110" s="122">
        <v>653000</v>
      </c>
      <c r="Q1110" s="120">
        <f t="shared" si="238"/>
        <v>653000</v>
      </c>
      <c r="R1110" s="138">
        <f t="shared" si="239"/>
        <v>0</v>
      </c>
      <c r="S1110" s="120">
        <f t="shared" si="240"/>
        <v>2650000</v>
      </c>
      <c r="T1110" s="120">
        <f t="shared" si="241"/>
        <v>20249505.440000001</v>
      </c>
      <c r="U1110" s="120">
        <f t="shared" si="242"/>
        <v>22246505.440000001</v>
      </c>
      <c r="V1110" s="120">
        <f t="shared" si="243"/>
        <v>653000</v>
      </c>
      <c r="W1110" s="120">
        <f t="shared" si="244"/>
        <v>653000</v>
      </c>
      <c r="X1110" s="120">
        <f t="shared" si="245"/>
        <v>-1997000</v>
      </c>
    </row>
    <row r="1111" spans="1:24" s="65" customFormat="1" ht="12.75" customHeight="1">
      <c r="A1111" s="109" t="s">
        <v>4324</v>
      </c>
      <c r="B1111" s="47" t="s">
        <v>4323</v>
      </c>
      <c r="C1111" s="122">
        <v>0</v>
      </c>
      <c r="D1111" s="122">
        <v>0</v>
      </c>
      <c r="E1111" s="122">
        <v>0</v>
      </c>
      <c r="F1111" s="122">
        <v>0</v>
      </c>
      <c r="G1111" s="122">
        <v>0</v>
      </c>
      <c r="H1111" s="122">
        <v>0</v>
      </c>
      <c r="I1111" s="122">
        <v>0</v>
      </c>
      <c r="J1111" s="120">
        <f t="shared" si="246"/>
        <v>0</v>
      </c>
      <c r="K1111" s="122">
        <v>0</v>
      </c>
      <c r="L1111" s="122">
        <v>0</v>
      </c>
      <c r="M1111" s="122">
        <v>0</v>
      </c>
      <c r="N1111" s="122">
        <v>0</v>
      </c>
      <c r="O1111" s="122">
        <v>0</v>
      </c>
      <c r="P1111" s="122">
        <v>153755.91</v>
      </c>
      <c r="Q1111" s="120">
        <f t="shared" si="238"/>
        <v>153755.91</v>
      </c>
      <c r="R1111" s="138">
        <f t="shared" si="239"/>
        <v>0</v>
      </c>
      <c r="S1111" s="120">
        <f t="shared" si="240"/>
        <v>20290.23</v>
      </c>
      <c r="T1111" s="120">
        <f t="shared" si="241"/>
        <v>175721.04</v>
      </c>
      <c r="U1111" s="120">
        <f t="shared" si="242"/>
        <v>42255.360000000001</v>
      </c>
      <c r="V1111" s="120">
        <f t="shared" si="243"/>
        <v>153755.91</v>
      </c>
      <c r="W1111" s="120">
        <f t="shared" si="244"/>
        <v>153755.91</v>
      </c>
      <c r="X1111" s="120">
        <f t="shared" si="245"/>
        <v>133465.68</v>
      </c>
    </row>
    <row r="1112" spans="1:24" s="65" customFormat="1" ht="12.75" customHeight="1">
      <c r="A1112" s="109" t="s">
        <v>4322</v>
      </c>
      <c r="B1112" s="47" t="s">
        <v>4321</v>
      </c>
      <c r="C1112" s="122">
        <v>0</v>
      </c>
      <c r="D1112" s="122">
        <v>0</v>
      </c>
      <c r="E1112" s="122">
        <v>0</v>
      </c>
      <c r="F1112" s="122">
        <v>0</v>
      </c>
      <c r="G1112" s="122">
        <v>0</v>
      </c>
      <c r="H1112" s="122">
        <v>0</v>
      </c>
      <c r="I1112" s="122">
        <v>0</v>
      </c>
      <c r="J1112" s="120">
        <f t="shared" si="246"/>
        <v>0</v>
      </c>
      <c r="K1112" s="122">
        <v>0</v>
      </c>
      <c r="L1112" s="122">
        <v>0</v>
      </c>
      <c r="M1112" s="122">
        <v>0</v>
      </c>
      <c r="N1112" s="122">
        <v>0</v>
      </c>
      <c r="O1112" s="122">
        <v>0</v>
      </c>
      <c r="P1112" s="122">
        <v>137068.98000000001</v>
      </c>
      <c r="Q1112" s="120">
        <f t="shared" si="238"/>
        <v>137068.98000000001</v>
      </c>
      <c r="R1112" s="138">
        <f t="shared" si="239"/>
        <v>0</v>
      </c>
      <c r="S1112" s="120">
        <f t="shared" si="240"/>
        <v>22844.83</v>
      </c>
      <c r="T1112" s="120">
        <f t="shared" si="241"/>
        <v>182758.64</v>
      </c>
      <c r="U1112" s="120">
        <f t="shared" si="242"/>
        <v>68534.490000000005</v>
      </c>
      <c r="V1112" s="120">
        <f t="shared" si="243"/>
        <v>137068.98000000001</v>
      </c>
      <c r="W1112" s="120">
        <f t="shared" si="244"/>
        <v>137068.98000000001</v>
      </c>
      <c r="X1112" s="120">
        <f t="shared" si="245"/>
        <v>114224.15</v>
      </c>
    </row>
    <row r="1113" spans="1:24" s="65" customFormat="1" ht="12.75" customHeight="1">
      <c r="A1113" s="109" t="s">
        <v>4365</v>
      </c>
      <c r="B1113" s="47" t="s">
        <v>4366</v>
      </c>
      <c r="C1113" s="122">
        <v>0</v>
      </c>
      <c r="D1113" s="122">
        <v>0</v>
      </c>
      <c r="E1113" s="122">
        <v>0</v>
      </c>
      <c r="F1113" s="122">
        <v>0</v>
      </c>
      <c r="G1113" s="122">
        <v>0</v>
      </c>
      <c r="H1113" s="122">
        <v>0</v>
      </c>
      <c r="I1113" s="122">
        <v>0</v>
      </c>
      <c r="J1113" s="120">
        <f t="shared" si="246"/>
        <v>0</v>
      </c>
      <c r="K1113" s="122">
        <v>0</v>
      </c>
      <c r="L1113" s="122">
        <v>0</v>
      </c>
      <c r="M1113" s="122">
        <v>0</v>
      </c>
      <c r="N1113" s="122">
        <v>0</v>
      </c>
      <c r="O1113" s="122">
        <v>0</v>
      </c>
      <c r="P1113" s="122">
        <v>0</v>
      </c>
      <c r="Q1113" s="120">
        <f t="shared" si="238"/>
        <v>0</v>
      </c>
      <c r="R1113" s="138">
        <f t="shared" si="239"/>
        <v>0</v>
      </c>
      <c r="S1113" s="120">
        <f t="shared" si="240"/>
        <v>33911.440000000002</v>
      </c>
      <c r="T1113" s="120">
        <f t="shared" si="241"/>
        <v>0</v>
      </c>
      <c r="U1113" s="120">
        <f t="shared" si="242"/>
        <v>33911.440000000002</v>
      </c>
      <c r="V1113" s="120">
        <f t="shared" si="243"/>
        <v>0</v>
      </c>
      <c r="W1113" s="120">
        <f t="shared" si="244"/>
        <v>0</v>
      </c>
      <c r="X1113" s="120">
        <f t="shared" si="245"/>
        <v>-33911.440000000002</v>
      </c>
    </row>
    <row r="1114" spans="1:24" s="65" customFormat="1" ht="12.75" customHeight="1">
      <c r="A1114" s="109" t="s">
        <v>4320</v>
      </c>
      <c r="B1114" s="47" t="s">
        <v>4319</v>
      </c>
      <c r="C1114" s="122">
        <v>0</v>
      </c>
      <c r="D1114" s="122">
        <v>0</v>
      </c>
      <c r="E1114" s="122">
        <v>0</v>
      </c>
      <c r="F1114" s="122">
        <v>0</v>
      </c>
      <c r="G1114" s="122">
        <v>0</v>
      </c>
      <c r="H1114" s="122">
        <v>0</v>
      </c>
      <c r="I1114" s="122">
        <v>0</v>
      </c>
      <c r="J1114" s="120">
        <f t="shared" si="246"/>
        <v>0</v>
      </c>
      <c r="K1114" s="122">
        <v>0</v>
      </c>
      <c r="L1114" s="122">
        <v>0</v>
      </c>
      <c r="M1114" s="122">
        <v>0</v>
      </c>
      <c r="N1114" s="122">
        <v>0</v>
      </c>
      <c r="O1114" s="122">
        <v>0</v>
      </c>
      <c r="P1114" s="122">
        <v>0</v>
      </c>
      <c r="Q1114" s="120">
        <f t="shared" si="238"/>
        <v>0</v>
      </c>
      <c r="R1114" s="138">
        <f t="shared" si="239"/>
        <v>0</v>
      </c>
      <c r="S1114" s="120">
        <f t="shared" si="240"/>
        <v>2636000</v>
      </c>
      <c r="T1114" s="120">
        <f t="shared" si="241"/>
        <v>12268191.17</v>
      </c>
      <c r="U1114" s="120">
        <f t="shared" si="242"/>
        <v>14904191.17</v>
      </c>
      <c r="V1114" s="120">
        <f t="shared" si="243"/>
        <v>0</v>
      </c>
      <c r="W1114" s="120">
        <f t="shared" si="244"/>
        <v>0</v>
      </c>
      <c r="X1114" s="120">
        <f t="shared" si="245"/>
        <v>-2636000</v>
      </c>
    </row>
    <row r="1115" spans="1:24" s="65" customFormat="1" ht="12.75" customHeight="1">
      <c r="A1115" s="109" t="s">
        <v>4367</v>
      </c>
      <c r="B1115" s="47" t="s">
        <v>4368</v>
      </c>
      <c r="C1115" s="122">
        <v>0</v>
      </c>
      <c r="D1115" s="122">
        <v>0</v>
      </c>
      <c r="E1115" s="122">
        <v>0</v>
      </c>
      <c r="F1115" s="122">
        <v>0</v>
      </c>
      <c r="G1115" s="122">
        <v>0</v>
      </c>
      <c r="H1115" s="122">
        <v>0</v>
      </c>
      <c r="I1115" s="122">
        <v>0</v>
      </c>
      <c r="J1115" s="120">
        <f t="shared" si="246"/>
        <v>0</v>
      </c>
      <c r="K1115" s="122">
        <v>0</v>
      </c>
      <c r="L1115" s="122">
        <v>0</v>
      </c>
      <c r="M1115" s="122">
        <v>0</v>
      </c>
      <c r="N1115" s="122">
        <v>0</v>
      </c>
      <c r="O1115" s="122">
        <v>0</v>
      </c>
      <c r="P1115" s="122">
        <v>160005.99</v>
      </c>
      <c r="Q1115" s="120">
        <f t="shared" si="238"/>
        <v>160005.99</v>
      </c>
      <c r="R1115" s="138">
        <f t="shared" si="239"/>
        <v>0</v>
      </c>
      <c r="S1115" s="120">
        <f t="shared" si="240"/>
        <v>67666.2</v>
      </c>
      <c r="T1115" s="120">
        <f t="shared" si="241"/>
        <v>160005.99</v>
      </c>
      <c r="U1115" s="120">
        <f t="shared" si="242"/>
        <v>67666.2</v>
      </c>
      <c r="V1115" s="120">
        <f t="shared" si="243"/>
        <v>160005.99</v>
      </c>
      <c r="W1115" s="120">
        <f t="shared" si="244"/>
        <v>160005.99</v>
      </c>
      <c r="X1115" s="120">
        <f t="shared" si="245"/>
        <v>92339.79</v>
      </c>
    </row>
    <row r="1116" spans="1:24" s="65" customFormat="1" ht="12.75" customHeight="1">
      <c r="A1116" s="109" t="s">
        <v>6181</v>
      </c>
      <c r="B1116" s="47" t="s">
        <v>6182</v>
      </c>
      <c r="C1116" s="122">
        <v>0</v>
      </c>
      <c r="D1116" s="122">
        <v>0</v>
      </c>
      <c r="E1116" s="122">
        <v>0</v>
      </c>
      <c r="F1116" s="122">
        <v>0</v>
      </c>
      <c r="G1116" s="122">
        <v>0</v>
      </c>
      <c r="H1116" s="122">
        <v>0</v>
      </c>
      <c r="I1116" s="122">
        <v>0</v>
      </c>
      <c r="J1116" s="120">
        <f t="shared" si="246"/>
        <v>0</v>
      </c>
      <c r="K1116" s="122">
        <v>0</v>
      </c>
      <c r="L1116" s="122">
        <v>0</v>
      </c>
      <c r="M1116" s="122">
        <v>0</v>
      </c>
      <c r="N1116" s="122">
        <v>0</v>
      </c>
      <c r="O1116" s="122">
        <v>0</v>
      </c>
      <c r="P1116" s="122">
        <v>12760</v>
      </c>
      <c r="Q1116" s="120">
        <f t="shared" si="238"/>
        <v>12760</v>
      </c>
      <c r="R1116" s="138">
        <f t="shared" si="239"/>
        <v>0</v>
      </c>
      <c r="S1116" s="120">
        <f t="shared" si="240"/>
        <v>0</v>
      </c>
      <c r="T1116" s="120">
        <f t="shared" si="241"/>
        <v>12760</v>
      </c>
      <c r="U1116" s="120">
        <f t="shared" si="242"/>
        <v>0</v>
      </c>
      <c r="V1116" s="120">
        <f t="shared" si="243"/>
        <v>12760</v>
      </c>
      <c r="W1116" s="120">
        <f t="shared" si="244"/>
        <v>12760</v>
      </c>
      <c r="X1116" s="120">
        <f t="shared" si="245"/>
        <v>12760</v>
      </c>
    </row>
    <row r="1117" spans="1:24" s="65" customFormat="1" ht="12.75" customHeight="1">
      <c r="A1117" s="109" t="s">
        <v>4369</v>
      </c>
      <c r="B1117" s="47" t="s">
        <v>4439</v>
      </c>
      <c r="C1117" s="122">
        <v>0</v>
      </c>
      <c r="D1117" s="122">
        <v>0</v>
      </c>
      <c r="E1117" s="122">
        <v>0</v>
      </c>
      <c r="F1117" s="122">
        <v>0</v>
      </c>
      <c r="G1117" s="122">
        <v>0</v>
      </c>
      <c r="H1117" s="122">
        <v>0</v>
      </c>
      <c r="I1117" s="122">
        <v>0</v>
      </c>
      <c r="J1117" s="120">
        <f t="shared" si="246"/>
        <v>0</v>
      </c>
      <c r="K1117" s="122">
        <v>0</v>
      </c>
      <c r="L1117" s="122">
        <v>0</v>
      </c>
      <c r="M1117" s="122">
        <v>0</v>
      </c>
      <c r="N1117" s="122">
        <v>0</v>
      </c>
      <c r="O1117" s="122">
        <v>0</v>
      </c>
      <c r="P1117" s="122">
        <v>0</v>
      </c>
      <c r="Q1117" s="120">
        <f t="shared" si="238"/>
        <v>0</v>
      </c>
      <c r="R1117" s="138">
        <f t="shared" si="239"/>
        <v>0</v>
      </c>
      <c r="S1117" s="120">
        <f t="shared" si="240"/>
        <v>436531.01</v>
      </c>
      <c r="T1117" s="120">
        <f t="shared" si="241"/>
        <v>0</v>
      </c>
      <c r="U1117" s="120">
        <f t="shared" si="242"/>
        <v>436531.01</v>
      </c>
      <c r="V1117" s="120">
        <f t="shared" si="243"/>
        <v>0</v>
      </c>
      <c r="W1117" s="120">
        <f t="shared" si="244"/>
        <v>0</v>
      </c>
      <c r="X1117" s="120">
        <f t="shared" si="245"/>
        <v>-436531.01</v>
      </c>
    </row>
    <row r="1118" spans="1:24" s="65" customFormat="1" ht="12.75" customHeight="1">
      <c r="A1118" s="109" t="s">
        <v>4370</v>
      </c>
      <c r="B1118" s="47" t="s">
        <v>4440</v>
      </c>
      <c r="C1118" s="122">
        <v>0</v>
      </c>
      <c r="D1118" s="122">
        <v>0</v>
      </c>
      <c r="E1118" s="122">
        <v>0</v>
      </c>
      <c r="F1118" s="122">
        <v>0</v>
      </c>
      <c r="G1118" s="122">
        <v>0</v>
      </c>
      <c r="H1118" s="122">
        <v>0</v>
      </c>
      <c r="I1118" s="122">
        <v>0</v>
      </c>
      <c r="J1118" s="120">
        <f t="shared" si="246"/>
        <v>0</v>
      </c>
      <c r="K1118" s="122">
        <v>0</v>
      </c>
      <c r="L1118" s="122">
        <v>0</v>
      </c>
      <c r="M1118" s="122">
        <v>0</v>
      </c>
      <c r="N1118" s="122">
        <v>0</v>
      </c>
      <c r="O1118" s="122">
        <v>0</v>
      </c>
      <c r="P1118" s="122">
        <v>0</v>
      </c>
      <c r="Q1118" s="120">
        <f t="shared" si="238"/>
        <v>0</v>
      </c>
      <c r="R1118" s="138">
        <f t="shared" si="239"/>
        <v>0</v>
      </c>
      <c r="S1118" s="120">
        <f t="shared" si="240"/>
        <v>2786318.84</v>
      </c>
      <c r="T1118" s="120">
        <f t="shared" si="241"/>
        <v>0</v>
      </c>
      <c r="U1118" s="120">
        <f t="shared" si="242"/>
        <v>2786318.84</v>
      </c>
      <c r="V1118" s="120">
        <f t="shared" si="243"/>
        <v>0</v>
      </c>
      <c r="W1118" s="120">
        <f t="shared" si="244"/>
        <v>0</v>
      </c>
      <c r="X1118" s="120">
        <f t="shared" si="245"/>
        <v>-2786318.84</v>
      </c>
    </row>
    <row r="1119" spans="1:24" s="65" customFormat="1" ht="12.75" customHeight="1">
      <c r="A1119" s="109" t="s">
        <v>4371</v>
      </c>
      <c r="B1119" s="47" t="s">
        <v>4441</v>
      </c>
      <c r="C1119" s="122">
        <v>0</v>
      </c>
      <c r="D1119" s="122">
        <v>0</v>
      </c>
      <c r="E1119" s="122">
        <v>0</v>
      </c>
      <c r="F1119" s="122">
        <v>0</v>
      </c>
      <c r="G1119" s="122">
        <v>0</v>
      </c>
      <c r="H1119" s="122">
        <v>0</v>
      </c>
      <c r="I1119" s="122">
        <v>0</v>
      </c>
      <c r="J1119" s="120">
        <f t="shared" si="246"/>
        <v>0</v>
      </c>
      <c r="K1119" s="122">
        <v>0</v>
      </c>
      <c r="L1119" s="122">
        <v>0</v>
      </c>
      <c r="M1119" s="122">
        <v>0</v>
      </c>
      <c r="N1119" s="122">
        <v>0</v>
      </c>
      <c r="O1119" s="122">
        <v>0</v>
      </c>
      <c r="P1119" s="122">
        <v>0</v>
      </c>
      <c r="Q1119" s="120">
        <f t="shared" si="238"/>
        <v>0</v>
      </c>
      <c r="R1119" s="138">
        <f t="shared" si="239"/>
        <v>0</v>
      </c>
      <c r="S1119" s="120">
        <f t="shared" si="240"/>
        <v>0</v>
      </c>
      <c r="T1119" s="120">
        <f t="shared" si="241"/>
        <v>273230.33</v>
      </c>
      <c r="U1119" s="120">
        <f t="shared" si="242"/>
        <v>273230.33</v>
      </c>
      <c r="V1119" s="120">
        <f t="shared" si="243"/>
        <v>0</v>
      </c>
      <c r="W1119" s="120">
        <f t="shared" si="244"/>
        <v>0</v>
      </c>
      <c r="X1119" s="120">
        <f t="shared" si="245"/>
        <v>0</v>
      </c>
    </row>
    <row r="1120" spans="1:24" s="65" customFormat="1" ht="12.75" customHeight="1">
      <c r="A1120" s="109" t="s">
        <v>4372</v>
      </c>
      <c r="B1120" s="47" t="s">
        <v>4442</v>
      </c>
      <c r="C1120" s="122">
        <v>0</v>
      </c>
      <c r="D1120" s="122">
        <v>0</v>
      </c>
      <c r="E1120" s="122">
        <v>0</v>
      </c>
      <c r="F1120" s="122">
        <v>0</v>
      </c>
      <c r="G1120" s="122">
        <v>0</v>
      </c>
      <c r="H1120" s="122">
        <v>0</v>
      </c>
      <c r="I1120" s="122">
        <v>0</v>
      </c>
      <c r="J1120" s="120">
        <f t="shared" si="246"/>
        <v>0</v>
      </c>
      <c r="K1120" s="122">
        <v>0</v>
      </c>
      <c r="L1120" s="122">
        <v>0</v>
      </c>
      <c r="M1120" s="122">
        <v>0</v>
      </c>
      <c r="N1120" s="122">
        <v>0</v>
      </c>
      <c r="O1120" s="122">
        <v>0</v>
      </c>
      <c r="P1120" s="122">
        <v>0</v>
      </c>
      <c r="Q1120" s="120">
        <f t="shared" si="238"/>
        <v>0</v>
      </c>
      <c r="R1120" s="138">
        <f t="shared" si="239"/>
        <v>0</v>
      </c>
      <c r="S1120" s="120">
        <f t="shared" si="240"/>
        <v>1135350</v>
      </c>
      <c r="T1120" s="120">
        <f t="shared" si="241"/>
        <v>17953448.32</v>
      </c>
      <c r="U1120" s="120">
        <f t="shared" si="242"/>
        <v>19088798.32</v>
      </c>
      <c r="V1120" s="120">
        <f t="shared" si="243"/>
        <v>0</v>
      </c>
      <c r="W1120" s="120">
        <f t="shared" si="244"/>
        <v>0</v>
      </c>
      <c r="X1120" s="120">
        <f t="shared" si="245"/>
        <v>-1135350</v>
      </c>
    </row>
    <row r="1121" spans="1:24" s="65" customFormat="1" ht="12.75" customHeight="1">
      <c r="A1121" s="109" t="s">
        <v>4466</v>
      </c>
      <c r="B1121" s="47" t="s">
        <v>4505</v>
      </c>
      <c r="C1121" s="122">
        <v>0</v>
      </c>
      <c r="D1121" s="122">
        <v>0</v>
      </c>
      <c r="E1121" s="122">
        <v>0</v>
      </c>
      <c r="F1121" s="122">
        <v>0</v>
      </c>
      <c r="G1121" s="122">
        <v>0</v>
      </c>
      <c r="H1121" s="122">
        <v>0</v>
      </c>
      <c r="I1121" s="122">
        <v>0</v>
      </c>
      <c r="J1121" s="120">
        <f t="shared" si="246"/>
        <v>0</v>
      </c>
      <c r="K1121" s="122">
        <v>0</v>
      </c>
      <c r="L1121" s="122">
        <v>0</v>
      </c>
      <c r="M1121" s="122">
        <v>0</v>
      </c>
      <c r="N1121" s="122">
        <v>0</v>
      </c>
      <c r="O1121" s="122">
        <v>0</v>
      </c>
      <c r="P1121" s="122">
        <v>532440</v>
      </c>
      <c r="Q1121" s="120">
        <f t="shared" si="238"/>
        <v>532440</v>
      </c>
      <c r="R1121" s="138">
        <f t="shared" si="239"/>
        <v>0</v>
      </c>
      <c r="S1121" s="120">
        <f t="shared" si="240"/>
        <v>380314.23</v>
      </c>
      <c r="T1121" s="120">
        <f t="shared" si="241"/>
        <v>621180</v>
      </c>
      <c r="U1121" s="120">
        <f t="shared" si="242"/>
        <v>469054.23</v>
      </c>
      <c r="V1121" s="120">
        <f t="shared" si="243"/>
        <v>532440</v>
      </c>
      <c r="W1121" s="120">
        <f t="shared" si="244"/>
        <v>532440</v>
      </c>
      <c r="X1121" s="120">
        <f t="shared" si="245"/>
        <v>152125.76999999999</v>
      </c>
    </row>
    <row r="1122" spans="1:24" s="65" customFormat="1" ht="12.75" customHeight="1">
      <c r="A1122" s="109" t="s">
        <v>4592</v>
      </c>
      <c r="B1122" s="47" t="s">
        <v>4593</v>
      </c>
      <c r="C1122" s="122">
        <v>0</v>
      </c>
      <c r="D1122" s="122">
        <v>0</v>
      </c>
      <c r="E1122" s="122">
        <v>0</v>
      </c>
      <c r="F1122" s="122">
        <v>0</v>
      </c>
      <c r="G1122" s="122">
        <v>0</v>
      </c>
      <c r="H1122" s="122">
        <v>0</v>
      </c>
      <c r="I1122" s="122">
        <v>0</v>
      </c>
      <c r="J1122" s="120">
        <f t="shared" si="246"/>
        <v>0</v>
      </c>
      <c r="K1122" s="122">
        <v>0</v>
      </c>
      <c r="L1122" s="122">
        <v>0</v>
      </c>
      <c r="M1122" s="122">
        <v>0</v>
      </c>
      <c r="N1122" s="122">
        <v>0</v>
      </c>
      <c r="O1122" s="122">
        <v>34800</v>
      </c>
      <c r="P1122" s="122">
        <v>0</v>
      </c>
      <c r="Q1122" s="120">
        <f t="shared" ref="Q1122:Q1187" si="247">SUM(J1122:P1122)</f>
        <v>34800</v>
      </c>
      <c r="R1122" s="138">
        <f t="shared" ref="R1122:R1187" si="248">V1122-Q1122</f>
        <v>0</v>
      </c>
      <c r="S1122" s="120">
        <f t="shared" ref="S1122:S1187" si="249">VLOOKUP(A1122,pasbalact,3,FALSE)</f>
        <v>34800</v>
      </c>
      <c r="T1122" s="120">
        <f t="shared" ref="T1122:T1187" si="250">VLOOKUP(A1122,pasbalact,5,FALSE)</f>
        <v>0</v>
      </c>
      <c r="U1122" s="120">
        <f t="shared" ref="U1122:U1187" si="251">VLOOKUP(A1122,pasbalact,4,FALSE)</f>
        <v>0</v>
      </c>
      <c r="V1122" s="120">
        <f t="shared" ref="V1122:V1187" si="252">VLOOKUP(A1122,pasbalact,7,FALSE)</f>
        <v>34800</v>
      </c>
      <c r="W1122" s="120">
        <f t="shared" ref="W1122:W1187" si="253">SUM(K1122:P1122)</f>
        <v>34800</v>
      </c>
      <c r="X1122" s="120">
        <f t="shared" ref="X1122:X1187" si="254">VLOOKUP(A1122,pasbalact,6,FALSE)</f>
        <v>0</v>
      </c>
    </row>
    <row r="1123" spans="1:24" s="65" customFormat="1" ht="12.75" customHeight="1">
      <c r="A1123" s="109" t="s">
        <v>4467</v>
      </c>
      <c r="B1123" s="47" t="s">
        <v>4468</v>
      </c>
      <c r="C1123" s="122">
        <v>0</v>
      </c>
      <c r="D1123" s="122">
        <v>0</v>
      </c>
      <c r="E1123" s="122">
        <v>0</v>
      </c>
      <c r="F1123" s="122">
        <v>0</v>
      </c>
      <c r="G1123" s="122">
        <v>0</v>
      </c>
      <c r="H1123" s="122">
        <v>0</v>
      </c>
      <c r="I1123" s="122">
        <v>0</v>
      </c>
      <c r="J1123" s="120">
        <f t="shared" si="246"/>
        <v>0</v>
      </c>
      <c r="K1123" s="122">
        <v>0</v>
      </c>
      <c r="L1123" s="122">
        <v>0</v>
      </c>
      <c r="M1123" s="122">
        <v>0</v>
      </c>
      <c r="N1123" s="122">
        <v>0</v>
      </c>
      <c r="O1123" s="122">
        <v>0</v>
      </c>
      <c r="P1123" s="122">
        <v>0</v>
      </c>
      <c r="Q1123" s="120">
        <f t="shared" si="247"/>
        <v>0</v>
      </c>
      <c r="R1123" s="138">
        <f t="shared" si="248"/>
        <v>0</v>
      </c>
      <c r="S1123" s="120">
        <f t="shared" si="249"/>
        <v>9000</v>
      </c>
      <c r="T1123" s="120">
        <f t="shared" si="250"/>
        <v>0</v>
      </c>
      <c r="U1123" s="120">
        <f t="shared" si="251"/>
        <v>9000</v>
      </c>
      <c r="V1123" s="120">
        <f t="shared" si="252"/>
        <v>0</v>
      </c>
      <c r="W1123" s="120">
        <f t="shared" si="253"/>
        <v>0</v>
      </c>
      <c r="X1123" s="120">
        <f t="shared" si="254"/>
        <v>-9000</v>
      </c>
    </row>
    <row r="1124" spans="1:24" s="65" customFormat="1" ht="12.75" customHeight="1">
      <c r="A1124" s="109" t="s">
        <v>4469</v>
      </c>
      <c r="B1124" s="47" t="s">
        <v>4470</v>
      </c>
      <c r="C1124" s="122">
        <v>0</v>
      </c>
      <c r="D1124" s="122">
        <v>0</v>
      </c>
      <c r="E1124" s="122">
        <v>0</v>
      </c>
      <c r="F1124" s="122">
        <v>0</v>
      </c>
      <c r="G1124" s="122">
        <v>0</v>
      </c>
      <c r="H1124" s="122">
        <v>0</v>
      </c>
      <c r="I1124" s="122">
        <v>0</v>
      </c>
      <c r="J1124" s="120">
        <f t="shared" si="246"/>
        <v>0</v>
      </c>
      <c r="K1124" s="122">
        <v>0</v>
      </c>
      <c r="L1124" s="122">
        <v>0</v>
      </c>
      <c r="M1124" s="122">
        <v>0</v>
      </c>
      <c r="N1124" s="122">
        <v>0</v>
      </c>
      <c r="O1124" s="122">
        <v>0</v>
      </c>
      <c r="P1124" s="122">
        <v>0</v>
      </c>
      <c r="Q1124" s="120">
        <f t="shared" si="247"/>
        <v>0</v>
      </c>
      <c r="R1124" s="138">
        <f t="shared" si="248"/>
        <v>0</v>
      </c>
      <c r="S1124" s="120">
        <f t="shared" si="249"/>
        <v>6000</v>
      </c>
      <c r="T1124" s="120">
        <f t="shared" si="250"/>
        <v>0</v>
      </c>
      <c r="U1124" s="120">
        <f t="shared" si="251"/>
        <v>6000</v>
      </c>
      <c r="V1124" s="120">
        <f t="shared" si="252"/>
        <v>0</v>
      </c>
      <c r="W1124" s="120">
        <f t="shared" si="253"/>
        <v>0</v>
      </c>
      <c r="X1124" s="120">
        <f t="shared" si="254"/>
        <v>-6000</v>
      </c>
    </row>
    <row r="1125" spans="1:24" s="65" customFormat="1" ht="12.75" customHeight="1">
      <c r="A1125" s="109" t="s">
        <v>4594</v>
      </c>
      <c r="B1125" s="47" t="s">
        <v>4595</v>
      </c>
      <c r="C1125" s="122">
        <v>0</v>
      </c>
      <c r="D1125" s="122">
        <v>0</v>
      </c>
      <c r="E1125" s="122">
        <v>0</v>
      </c>
      <c r="F1125" s="122">
        <v>0</v>
      </c>
      <c r="G1125" s="122">
        <v>0</v>
      </c>
      <c r="H1125" s="122">
        <v>0</v>
      </c>
      <c r="I1125" s="122">
        <v>0</v>
      </c>
      <c r="J1125" s="120">
        <f t="shared" si="246"/>
        <v>0</v>
      </c>
      <c r="K1125" s="122">
        <v>0</v>
      </c>
      <c r="L1125" s="122">
        <v>0</v>
      </c>
      <c r="M1125" s="122">
        <v>0</v>
      </c>
      <c r="N1125" s="122">
        <v>0</v>
      </c>
      <c r="O1125" s="122">
        <v>0</v>
      </c>
      <c r="P1125" s="122">
        <v>0</v>
      </c>
      <c r="Q1125" s="120">
        <f t="shared" si="247"/>
        <v>0</v>
      </c>
      <c r="R1125" s="138">
        <f t="shared" si="248"/>
        <v>0</v>
      </c>
      <c r="S1125" s="120">
        <f t="shared" si="249"/>
        <v>1404699.68</v>
      </c>
      <c r="T1125" s="120">
        <f t="shared" si="250"/>
        <v>0</v>
      </c>
      <c r="U1125" s="120">
        <f t="shared" si="251"/>
        <v>1404699.68</v>
      </c>
      <c r="V1125" s="120">
        <f t="shared" si="252"/>
        <v>0</v>
      </c>
      <c r="W1125" s="120">
        <f t="shared" si="253"/>
        <v>0</v>
      </c>
      <c r="X1125" s="120">
        <f t="shared" si="254"/>
        <v>-1404699.68</v>
      </c>
    </row>
    <row r="1126" spans="1:24" s="65" customFormat="1" ht="12.75" customHeight="1">
      <c r="A1126" s="109" t="s">
        <v>4596</v>
      </c>
      <c r="B1126" s="47" t="s">
        <v>4597</v>
      </c>
      <c r="C1126" s="122">
        <v>0</v>
      </c>
      <c r="D1126" s="122">
        <v>0</v>
      </c>
      <c r="E1126" s="122">
        <v>0</v>
      </c>
      <c r="F1126" s="122">
        <v>0</v>
      </c>
      <c r="G1126" s="122">
        <v>0</v>
      </c>
      <c r="H1126" s="122">
        <v>0</v>
      </c>
      <c r="I1126" s="122">
        <v>0</v>
      </c>
      <c r="J1126" s="120">
        <f t="shared" si="246"/>
        <v>0</v>
      </c>
      <c r="K1126" s="122">
        <v>0</v>
      </c>
      <c r="L1126" s="122">
        <v>0</v>
      </c>
      <c r="M1126" s="122">
        <v>0</v>
      </c>
      <c r="N1126" s="122">
        <v>0</v>
      </c>
      <c r="O1126" s="122">
        <v>0</v>
      </c>
      <c r="P1126" s="122">
        <v>0</v>
      </c>
      <c r="Q1126" s="120">
        <f t="shared" si="247"/>
        <v>0</v>
      </c>
      <c r="R1126" s="138">
        <f t="shared" si="248"/>
        <v>0</v>
      </c>
      <c r="S1126" s="120">
        <f t="shared" si="249"/>
        <v>33640</v>
      </c>
      <c r="T1126" s="120">
        <f t="shared" si="250"/>
        <v>0</v>
      </c>
      <c r="U1126" s="120">
        <f t="shared" si="251"/>
        <v>33640</v>
      </c>
      <c r="V1126" s="120">
        <f t="shared" si="252"/>
        <v>0</v>
      </c>
      <c r="W1126" s="120">
        <f t="shared" si="253"/>
        <v>0</v>
      </c>
      <c r="X1126" s="120">
        <f t="shared" si="254"/>
        <v>-33640</v>
      </c>
    </row>
    <row r="1127" spans="1:24" s="65" customFormat="1" ht="12.75" customHeight="1">
      <c r="A1127" s="109" t="s">
        <v>4598</v>
      </c>
      <c r="B1127" s="47" t="s">
        <v>4599</v>
      </c>
      <c r="C1127" s="122">
        <v>0</v>
      </c>
      <c r="D1127" s="122">
        <v>0</v>
      </c>
      <c r="E1127" s="122">
        <v>0</v>
      </c>
      <c r="F1127" s="122">
        <v>0</v>
      </c>
      <c r="G1127" s="122">
        <v>0</v>
      </c>
      <c r="H1127" s="122">
        <v>0</v>
      </c>
      <c r="I1127" s="122">
        <v>0</v>
      </c>
      <c r="J1127" s="120">
        <f t="shared" si="246"/>
        <v>0</v>
      </c>
      <c r="K1127" s="122">
        <v>0</v>
      </c>
      <c r="L1127" s="122">
        <v>0</v>
      </c>
      <c r="M1127" s="122">
        <v>0</v>
      </c>
      <c r="N1127" s="122">
        <v>0</v>
      </c>
      <c r="O1127" s="122">
        <v>0</v>
      </c>
      <c r="P1127" s="122">
        <v>0</v>
      </c>
      <c r="Q1127" s="120">
        <f t="shared" si="247"/>
        <v>0</v>
      </c>
      <c r="R1127" s="138">
        <f t="shared" si="248"/>
        <v>0</v>
      </c>
      <c r="S1127" s="120">
        <f t="shared" si="249"/>
        <v>448688</v>
      </c>
      <c r="T1127" s="120">
        <f t="shared" si="250"/>
        <v>0</v>
      </c>
      <c r="U1127" s="120">
        <f t="shared" si="251"/>
        <v>448688</v>
      </c>
      <c r="V1127" s="120">
        <f t="shared" si="252"/>
        <v>0</v>
      </c>
      <c r="W1127" s="120">
        <f t="shared" si="253"/>
        <v>0</v>
      </c>
      <c r="X1127" s="120">
        <f t="shared" si="254"/>
        <v>-448688</v>
      </c>
    </row>
    <row r="1128" spans="1:24" s="65" customFormat="1" ht="12.75" customHeight="1">
      <c r="A1128" s="109" t="s">
        <v>4600</v>
      </c>
      <c r="B1128" s="47" t="s">
        <v>4601</v>
      </c>
      <c r="C1128" s="122">
        <v>0</v>
      </c>
      <c r="D1128" s="122">
        <v>0</v>
      </c>
      <c r="E1128" s="122">
        <v>0</v>
      </c>
      <c r="F1128" s="122">
        <v>0</v>
      </c>
      <c r="G1128" s="122">
        <v>0</v>
      </c>
      <c r="H1128" s="122">
        <v>0</v>
      </c>
      <c r="I1128" s="122">
        <v>0</v>
      </c>
      <c r="J1128" s="120">
        <f t="shared" si="246"/>
        <v>0</v>
      </c>
      <c r="K1128" s="122">
        <v>0</v>
      </c>
      <c r="L1128" s="122">
        <v>0</v>
      </c>
      <c r="M1128" s="122">
        <v>0</v>
      </c>
      <c r="N1128" s="122">
        <v>0</v>
      </c>
      <c r="O1128" s="122">
        <v>0</v>
      </c>
      <c r="P1128" s="122">
        <v>0</v>
      </c>
      <c r="Q1128" s="120">
        <f t="shared" si="247"/>
        <v>0</v>
      </c>
      <c r="R1128" s="138">
        <f t="shared" si="248"/>
        <v>0</v>
      </c>
      <c r="S1128" s="120">
        <f t="shared" si="249"/>
        <v>646826.43999999994</v>
      </c>
      <c r="T1128" s="120">
        <f t="shared" si="250"/>
        <v>0</v>
      </c>
      <c r="U1128" s="120">
        <f t="shared" si="251"/>
        <v>646826.43999999994</v>
      </c>
      <c r="V1128" s="120">
        <f t="shared" si="252"/>
        <v>0</v>
      </c>
      <c r="W1128" s="120">
        <f t="shared" si="253"/>
        <v>0</v>
      </c>
      <c r="X1128" s="120">
        <f t="shared" si="254"/>
        <v>-646826.43999999994</v>
      </c>
    </row>
    <row r="1129" spans="1:24" s="65" customFormat="1" ht="12.75" customHeight="1">
      <c r="A1129" s="109" t="s">
        <v>5153</v>
      </c>
      <c r="B1129" s="47" t="s">
        <v>5154</v>
      </c>
      <c r="C1129" s="122">
        <v>0</v>
      </c>
      <c r="D1129" s="122">
        <v>0</v>
      </c>
      <c r="E1129" s="122">
        <v>0</v>
      </c>
      <c r="F1129" s="122">
        <v>0</v>
      </c>
      <c r="G1129" s="122">
        <v>0</v>
      </c>
      <c r="H1129" s="122">
        <v>0</v>
      </c>
      <c r="I1129" s="122">
        <v>0</v>
      </c>
      <c r="J1129" s="120">
        <f t="shared" si="246"/>
        <v>0</v>
      </c>
      <c r="K1129" s="122">
        <v>0</v>
      </c>
      <c r="L1129" s="122">
        <v>0</v>
      </c>
      <c r="M1129" s="122">
        <v>0</v>
      </c>
      <c r="N1129" s="122">
        <v>0</v>
      </c>
      <c r="O1129" s="122">
        <v>0</v>
      </c>
      <c r="P1129" s="122">
        <v>0</v>
      </c>
      <c r="Q1129" s="120">
        <f t="shared" si="247"/>
        <v>0</v>
      </c>
      <c r="R1129" s="138">
        <f t="shared" si="248"/>
        <v>0</v>
      </c>
      <c r="S1129" s="120">
        <f t="shared" si="249"/>
        <v>0</v>
      </c>
      <c r="T1129" s="120">
        <f t="shared" si="250"/>
        <v>2625706.4</v>
      </c>
      <c r="U1129" s="120">
        <f t="shared" si="251"/>
        <v>2625706.4</v>
      </c>
      <c r="V1129" s="120">
        <f t="shared" si="252"/>
        <v>0</v>
      </c>
      <c r="W1129" s="120">
        <f t="shared" si="253"/>
        <v>0</v>
      </c>
      <c r="X1129" s="120">
        <f t="shared" si="254"/>
        <v>0</v>
      </c>
    </row>
    <row r="1130" spans="1:24" s="65" customFormat="1" ht="12.75" customHeight="1">
      <c r="A1130" s="109" t="s">
        <v>5155</v>
      </c>
      <c r="B1130" s="47" t="s">
        <v>5156</v>
      </c>
      <c r="C1130" s="122">
        <v>0</v>
      </c>
      <c r="D1130" s="122">
        <v>0</v>
      </c>
      <c r="E1130" s="122">
        <v>0</v>
      </c>
      <c r="F1130" s="122">
        <v>0</v>
      </c>
      <c r="G1130" s="122">
        <v>0</v>
      </c>
      <c r="H1130" s="122">
        <v>0</v>
      </c>
      <c r="I1130" s="122">
        <v>0</v>
      </c>
      <c r="J1130" s="120">
        <f t="shared" si="246"/>
        <v>0</v>
      </c>
      <c r="K1130" s="122">
        <v>0</v>
      </c>
      <c r="L1130" s="122">
        <v>0</v>
      </c>
      <c r="M1130" s="122">
        <v>0</v>
      </c>
      <c r="N1130" s="122">
        <v>0</v>
      </c>
      <c r="O1130" s="122">
        <v>0</v>
      </c>
      <c r="P1130" s="122">
        <v>0</v>
      </c>
      <c r="Q1130" s="120">
        <f t="shared" si="247"/>
        <v>0</v>
      </c>
      <c r="R1130" s="138">
        <f t="shared" si="248"/>
        <v>0</v>
      </c>
      <c r="S1130" s="120">
        <f t="shared" si="249"/>
        <v>0</v>
      </c>
      <c r="T1130" s="120">
        <f t="shared" si="250"/>
        <v>150000</v>
      </c>
      <c r="U1130" s="120">
        <f t="shared" si="251"/>
        <v>150000</v>
      </c>
      <c r="V1130" s="120">
        <f t="shared" si="252"/>
        <v>0</v>
      </c>
      <c r="W1130" s="120">
        <f t="shared" si="253"/>
        <v>0</v>
      </c>
      <c r="X1130" s="120">
        <f t="shared" si="254"/>
        <v>0</v>
      </c>
    </row>
    <row r="1131" spans="1:24" s="65" customFormat="1" ht="12.75" customHeight="1">
      <c r="A1131" s="109" t="s">
        <v>5157</v>
      </c>
      <c r="B1131" s="47" t="s">
        <v>5158</v>
      </c>
      <c r="C1131" s="122">
        <v>0</v>
      </c>
      <c r="D1131" s="122">
        <v>0</v>
      </c>
      <c r="E1131" s="122">
        <v>0</v>
      </c>
      <c r="F1131" s="122">
        <v>0</v>
      </c>
      <c r="G1131" s="122">
        <v>0</v>
      </c>
      <c r="H1131" s="122">
        <v>0</v>
      </c>
      <c r="I1131" s="122">
        <v>0</v>
      </c>
      <c r="J1131" s="120">
        <f t="shared" si="246"/>
        <v>0</v>
      </c>
      <c r="K1131" s="122">
        <v>0</v>
      </c>
      <c r="L1131" s="122">
        <v>0</v>
      </c>
      <c r="M1131" s="122">
        <v>0</v>
      </c>
      <c r="N1131" s="122">
        <v>0</v>
      </c>
      <c r="O1131" s="122">
        <v>0</v>
      </c>
      <c r="P1131" s="122">
        <v>0</v>
      </c>
      <c r="Q1131" s="120">
        <f t="shared" si="247"/>
        <v>0</v>
      </c>
      <c r="R1131" s="138">
        <f t="shared" si="248"/>
        <v>0</v>
      </c>
      <c r="S1131" s="120">
        <f t="shared" si="249"/>
        <v>0</v>
      </c>
      <c r="T1131" s="120">
        <f t="shared" si="250"/>
        <v>125000</v>
      </c>
      <c r="U1131" s="120">
        <f t="shared" si="251"/>
        <v>125000</v>
      </c>
      <c r="V1131" s="120">
        <f t="shared" si="252"/>
        <v>0</v>
      </c>
      <c r="W1131" s="120">
        <f t="shared" si="253"/>
        <v>0</v>
      </c>
      <c r="X1131" s="120">
        <f t="shared" si="254"/>
        <v>0</v>
      </c>
    </row>
    <row r="1132" spans="1:24" s="65" customFormat="1" ht="12.75" customHeight="1">
      <c r="A1132" s="109" t="s">
        <v>5159</v>
      </c>
      <c r="B1132" s="47" t="s">
        <v>5160</v>
      </c>
      <c r="C1132" s="122">
        <v>0</v>
      </c>
      <c r="D1132" s="122">
        <v>0</v>
      </c>
      <c r="E1132" s="122">
        <v>0</v>
      </c>
      <c r="F1132" s="122">
        <v>0</v>
      </c>
      <c r="G1132" s="122">
        <v>0</v>
      </c>
      <c r="H1132" s="122">
        <v>0</v>
      </c>
      <c r="I1132" s="122">
        <v>0</v>
      </c>
      <c r="J1132" s="120">
        <f t="shared" si="246"/>
        <v>0</v>
      </c>
      <c r="K1132" s="122">
        <v>0</v>
      </c>
      <c r="L1132" s="122">
        <v>0</v>
      </c>
      <c r="M1132" s="122">
        <v>0</v>
      </c>
      <c r="N1132" s="122">
        <v>0</v>
      </c>
      <c r="O1132" s="122">
        <v>0</v>
      </c>
      <c r="P1132" s="122">
        <v>0</v>
      </c>
      <c r="Q1132" s="120">
        <f t="shared" si="247"/>
        <v>0</v>
      </c>
      <c r="R1132" s="138">
        <f t="shared" si="248"/>
        <v>0</v>
      </c>
      <c r="S1132" s="120">
        <f t="shared" si="249"/>
        <v>0</v>
      </c>
      <c r="T1132" s="120">
        <f t="shared" si="250"/>
        <v>48760</v>
      </c>
      <c r="U1132" s="120">
        <f t="shared" si="251"/>
        <v>48760</v>
      </c>
      <c r="V1132" s="120">
        <f t="shared" si="252"/>
        <v>0</v>
      </c>
      <c r="W1132" s="120">
        <f t="shared" si="253"/>
        <v>0</v>
      </c>
      <c r="X1132" s="120">
        <f t="shared" si="254"/>
        <v>0</v>
      </c>
    </row>
    <row r="1133" spans="1:24" s="65" customFormat="1" ht="12.75" customHeight="1">
      <c r="A1133" s="109" t="s">
        <v>5161</v>
      </c>
      <c r="B1133" s="47" t="s">
        <v>5162</v>
      </c>
      <c r="C1133" s="122">
        <v>0</v>
      </c>
      <c r="D1133" s="122">
        <v>0</v>
      </c>
      <c r="E1133" s="122">
        <v>0</v>
      </c>
      <c r="F1133" s="122">
        <v>0</v>
      </c>
      <c r="G1133" s="122">
        <v>0</v>
      </c>
      <c r="H1133" s="122">
        <v>0</v>
      </c>
      <c r="I1133" s="122">
        <v>0</v>
      </c>
      <c r="J1133" s="120">
        <f t="shared" si="246"/>
        <v>0</v>
      </c>
      <c r="K1133" s="122">
        <v>0</v>
      </c>
      <c r="L1133" s="122">
        <v>0</v>
      </c>
      <c r="M1133" s="122">
        <v>0</v>
      </c>
      <c r="N1133" s="122">
        <v>0</v>
      </c>
      <c r="O1133" s="122">
        <v>0</v>
      </c>
      <c r="P1133" s="122">
        <v>0</v>
      </c>
      <c r="Q1133" s="120">
        <f t="shared" si="247"/>
        <v>0</v>
      </c>
      <c r="R1133" s="138">
        <f t="shared" si="248"/>
        <v>0</v>
      </c>
      <c r="S1133" s="120">
        <f t="shared" si="249"/>
        <v>0</v>
      </c>
      <c r="T1133" s="120">
        <f t="shared" si="250"/>
        <v>4199999.24</v>
      </c>
      <c r="U1133" s="120">
        <f t="shared" si="251"/>
        <v>4199999.24</v>
      </c>
      <c r="V1133" s="120">
        <f t="shared" si="252"/>
        <v>0</v>
      </c>
      <c r="W1133" s="120">
        <f t="shared" si="253"/>
        <v>0</v>
      </c>
      <c r="X1133" s="120">
        <f t="shared" si="254"/>
        <v>0</v>
      </c>
    </row>
    <row r="1134" spans="1:24" s="65" customFormat="1" ht="12.75" customHeight="1">
      <c r="A1134" s="109" t="s">
        <v>5163</v>
      </c>
      <c r="B1134" s="47" t="s">
        <v>5164</v>
      </c>
      <c r="C1134" s="122">
        <v>0</v>
      </c>
      <c r="D1134" s="122">
        <v>0</v>
      </c>
      <c r="E1134" s="122">
        <v>0</v>
      </c>
      <c r="F1134" s="122">
        <v>0</v>
      </c>
      <c r="G1134" s="122">
        <v>0</v>
      </c>
      <c r="H1134" s="122">
        <v>0</v>
      </c>
      <c r="I1134" s="122">
        <v>0</v>
      </c>
      <c r="J1134" s="120">
        <f t="shared" si="246"/>
        <v>0</v>
      </c>
      <c r="K1134" s="122">
        <v>0</v>
      </c>
      <c r="L1134" s="122">
        <v>0</v>
      </c>
      <c r="M1134" s="122">
        <v>0</v>
      </c>
      <c r="N1134" s="122">
        <v>0</v>
      </c>
      <c r="O1134" s="122">
        <v>0</v>
      </c>
      <c r="P1134" s="122">
        <v>0</v>
      </c>
      <c r="Q1134" s="120">
        <f t="shared" si="247"/>
        <v>0</v>
      </c>
      <c r="R1134" s="138">
        <f t="shared" si="248"/>
        <v>0</v>
      </c>
      <c r="S1134" s="120">
        <f t="shared" si="249"/>
        <v>0</v>
      </c>
      <c r="T1134" s="120">
        <f t="shared" si="250"/>
        <v>2939706.8</v>
      </c>
      <c r="U1134" s="120">
        <f t="shared" si="251"/>
        <v>2939706.8</v>
      </c>
      <c r="V1134" s="120">
        <f t="shared" si="252"/>
        <v>0</v>
      </c>
      <c r="W1134" s="120">
        <f t="shared" si="253"/>
        <v>0</v>
      </c>
      <c r="X1134" s="120">
        <f t="shared" si="254"/>
        <v>0</v>
      </c>
    </row>
    <row r="1135" spans="1:24" s="65" customFormat="1" ht="12.75" customHeight="1">
      <c r="A1135" s="109" t="s">
        <v>5165</v>
      </c>
      <c r="B1135" s="47" t="s">
        <v>5166</v>
      </c>
      <c r="C1135" s="122">
        <v>0</v>
      </c>
      <c r="D1135" s="122">
        <v>0</v>
      </c>
      <c r="E1135" s="122">
        <v>0</v>
      </c>
      <c r="F1135" s="122">
        <v>0</v>
      </c>
      <c r="G1135" s="122">
        <v>0</v>
      </c>
      <c r="H1135" s="122">
        <v>0</v>
      </c>
      <c r="I1135" s="122">
        <v>0</v>
      </c>
      <c r="J1135" s="120">
        <f t="shared" si="246"/>
        <v>0</v>
      </c>
      <c r="K1135" s="122">
        <v>0</v>
      </c>
      <c r="L1135" s="122">
        <v>0</v>
      </c>
      <c r="M1135" s="122">
        <v>0</v>
      </c>
      <c r="N1135" s="122">
        <v>0</v>
      </c>
      <c r="O1135" s="122">
        <v>0</v>
      </c>
      <c r="P1135" s="122">
        <v>0</v>
      </c>
      <c r="Q1135" s="120">
        <f t="shared" si="247"/>
        <v>0</v>
      </c>
      <c r="R1135" s="138">
        <f t="shared" si="248"/>
        <v>0</v>
      </c>
      <c r="S1135" s="120">
        <f t="shared" si="249"/>
        <v>0</v>
      </c>
      <c r="T1135" s="120">
        <f t="shared" si="250"/>
        <v>2958000</v>
      </c>
      <c r="U1135" s="120">
        <f t="shared" si="251"/>
        <v>2958000</v>
      </c>
      <c r="V1135" s="120">
        <f t="shared" si="252"/>
        <v>0</v>
      </c>
      <c r="W1135" s="120">
        <f t="shared" si="253"/>
        <v>0</v>
      </c>
      <c r="X1135" s="120">
        <f t="shared" si="254"/>
        <v>0</v>
      </c>
    </row>
    <row r="1136" spans="1:24" ht="23.25">
      <c r="A1136" s="55" t="s">
        <v>3307</v>
      </c>
      <c r="B1136" s="55"/>
      <c r="C1136" s="8"/>
      <c r="D1136" s="8"/>
      <c r="E1136" s="8"/>
      <c r="F1136" s="8"/>
      <c r="G1136" s="8"/>
      <c r="H1136" s="8"/>
      <c r="I1136" s="8"/>
      <c r="J1136" s="126"/>
      <c r="K1136" s="126"/>
      <c r="L1136" s="126"/>
      <c r="M1136" s="126"/>
      <c r="N1136" s="126"/>
      <c r="O1136" s="126"/>
      <c r="P1136" s="126"/>
      <c r="Q1136" s="8"/>
      <c r="R1136" s="5"/>
      <c r="S1136" s="4"/>
      <c r="T1136" s="4"/>
      <c r="U1136" s="127"/>
      <c r="V1136" s="128"/>
      <c r="W1136" s="128"/>
      <c r="X1136" s="4"/>
    </row>
    <row r="1137" spans="1:24" ht="44.1" customHeight="1">
      <c r="A1137" s="99" t="s">
        <v>3302</v>
      </c>
      <c r="B1137" s="56" t="s">
        <v>3966</v>
      </c>
      <c r="C1137" s="98" t="s">
        <v>3627</v>
      </c>
      <c r="D1137" s="98" t="s">
        <v>3628</v>
      </c>
      <c r="E1137" s="98" t="s">
        <v>3629</v>
      </c>
      <c r="F1137" s="98" t="s">
        <v>3630</v>
      </c>
      <c r="G1137" s="98" t="s">
        <v>3631</v>
      </c>
      <c r="H1137" s="98" t="s">
        <v>3632</v>
      </c>
      <c r="I1137" s="98" t="s">
        <v>3633</v>
      </c>
      <c r="J1137" s="57" t="s">
        <v>343</v>
      </c>
      <c r="K1137" s="98" t="s">
        <v>3303</v>
      </c>
      <c r="L1137" s="98" t="s">
        <v>3304</v>
      </c>
      <c r="M1137" s="98" t="s">
        <v>3305</v>
      </c>
      <c r="N1137" s="98" t="s">
        <v>3316</v>
      </c>
      <c r="O1137" s="113" t="s">
        <v>4574</v>
      </c>
      <c r="P1137" s="113" t="s">
        <v>6433</v>
      </c>
      <c r="Q1137" s="58" t="s">
        <v>3357</v>
      </c>
      <c r="R1137" s="60" t="s">
        <v>697</v>
      </c>
      <c r="S1137" s="112" t="s">
        <v>4949</v>
      </c>
      <c r="T1137" s="112" t="s">
        <v>6434</v>
      </c>
      <c r="U1137" s="112" t="s">
        <v>6435</v>
      </c>
      <c r="V1137" s="112" t="s">
        <v>6436</v>
      </c>
      <c r="W1137" s="112" t="s">
        <v>5138</v>
      </c>
      <c r="X1137" s="59" t="s">
        <v>6437</v>
      </c>
    </row>
    <row r="1138" spans="1:24" s="65" customFormat="1" ht="12.75" customHeight="1">
      <c r="A1138" s="109" t="s">
        <v>5446</v>
      </c>
      <c r="B1138" s="47" t="s">
        <v>5445</v>
      </c>
      <c r="C1138" s="122">
        <v>0</v>
      </c>
      <c r="D1138" s="122">
        <v>0</v>
      </c>
      <c r="E1138" s="122">
        <v>0</v>
      </c>
      <c r="F1138" s="122">
        <v>0</v>
      </c>
      <c r="G1138" s="122">
        <v>0</v>
      </c>
      <c r="H1138" s="122">
        <v>0</v>
      </c>
      <c r="I1138" s="122">
        <v>0</v>
      </c>
      <c r="J1138" s="120">
        <f t="shared" si="246"/>
        <v>0</v>
      </c>
      <c r="K1138" s="122">
        <v>0</v>
      </c>
      <c r="L1138" s="122">
        <v>0</v>
      </c>
      <c r="M1138" s="122">
        <v>0</v>
      </c>
      <c r="N1138" s="122">
        <v>0</v>
      </c>
      <c r="O1138" s="122">
        <v>0</v>
      </c>
      <c r="P1138" s="122">
        <v>336336.18</v>
      </c>
      <c r="Q1138" s="120">
        <f t="shared" si="247"/>
        <v>336336.18</v>
      </c>
      <c r="R1138" s="138">
        <f t="shared" si="248"/>
        <v>0</v>
      </c>
      <c r="S1138" s="120">
        <f t="shared" si="249"/>
        <v>0</v>
      </c>
      <c r="T1138" s="120">
        <f t="shared" si="250"/>
        <v>336336.18</v>
      </c>
      <c r="U1138" s="120">
        <f t="shared" si="251"/>
        <v>0</v>
      </c>
      <c r="V1138" s="120">
        <f t="shared" si="252"/>
        <v>336336.18</v>
      </c>
      <c r="W1138" s="120">
        <f t="shared" si="253"/>
        <v>336336.18</v>
      </c>
      <c r="X1138" s="120">
        <f t="shared" si="254"/>
        <v>336336.18</v>
      </c>
    </row>
    <row r="1139" spans="1:24" s="65" customFormat="1" ht="12.75" customHeight="1">
      <c r="A1139" s="109" t="s">
        <v>5444</v>
      </c>
      <c r="B1139" s="47" t="s">
        <v>5443</v>
      </c>
      <c r="C1139" s="122">
        <v>0</v>
      </c>
      <c r="D1139" s="122">
        <v>0</v>
      </c>
      <c r="E1139" s="122">
        <v>0</v>
      </c>
      <c r="F1139" s="122">
        <v>0</v>
      </c>
      <c r="G1139" s="122">
        <v>0</v>
      </c>
      <c r="H1139" s="122">
        <v>0</v>
      </c>
      <c r="I1139" s="122">
        <v>0</v>
      </c>
      <c r="J1139" s="120">
        <f t="shared" ref="J1139:J1202" si="255">SUM(C1139:I1139)</f>
        <v>0</v>
      </c>
      <c r="K1139" s="122">
        <v>0</v>
      </c>
      <c r="L1139" s="122">
        <v>0</v>
      </c>
      <c r="M1139" s="122">
        <v>0</v>
      </c>
      <c r="N1139" s="122">
        <v>0</v>
      </c>
      <c r="O1139" s="122">
        <v>0</v>
      </c>
      <c r="P1139" s="122">
        <v>0</v>
      </c>
      <c r="Q1139" s="120">
        <f t="shared" si="247"/>
        <v>0</v>
      </c>
      <c r="R1139" s="138">
        <f t="shared" si="248"/>
        <v>0</v>
      </c>
      <c r="S1139" s="120">
        <f t="shared" si="249"/>
        <v>0</v>
      </c>
      <c r="T1139" s="120">
        <f t="shared" si="250"/>
        <v>580487.19999999995</v>
      </c>
      <c r="U1139" s="120">
        <f t="shared" si="251"/>
        <v>580487.19999999995</v>
      </c>
      <c r="V1139" s="120">
        <f t="shared" si="252"/>
        <v>0</v>
      </c>
      <c r="W1139" s="120">
        <f t="shared" si="253"/>
        <v>0</v>
      </c>
      <c r="X1139" s="120">
        <f t="shared" si="254"/>
        <v>0</v>
      </c>
    </row>
    <row r="1140" spans="1:24" s="65" customFormat="1" ht="12.75" customHeight="1">
      <c r="A1140" s="109" t="s">
        <v>6183</v>
      </c>
      <c r="B1140" s="47" t="s">
        <v>6184</v>
      </c>
      <c r="C1140" s="122">
        <v>0</v>
      </c>
      <c r="D1140" s="122">
        <v>0</v>
      </c>
      <c r="E1140" s="122">
        <v>0</v>
      </c>
      <c r="F1140" s="122">
        <v>0</v>
      </c>
      <c r="G1140" s="122">
        <v>0</v>
      </c>
      <c r="H1140" s="122">
        <v>0</v>
      </c>
      <c r="I1140" s="122">
        <v>0</v>
      </c>
      <c r="J1140" s="120">
        <f t="shared" si="255"/>
        <v>0</v>
      </c>
      <c r="K1140" s="122">
        <v>0</v>
      </c>
      <c r="L1140" s="122">
        <v>0</v>
      </c>
      <c r="M1140" s="122">
        <v>0</v>
      </c>
      <c r="N1140" s="122">
        <v>0</v>
      </c>
      <c r="O1140" s="122">
        <v>0</v>
      </c>
      <c r="P1140" s="122">
        <v>0</v>
      </c>
      <c r="Q1140" s="120">
        <f t="shared" si="247"/>
        <v>0</v>
      </c>
      <c r="R1140" s="138">
        <f t="shared" si="248"/>
        <v>0</v>
      </c>
      <c r="S1140" s="120">
        <f t="shared" si="249"/>
        <v>0</v>
      </c>
      <c r="T1140" s="120">
        <f t="shared" si="250"/>
        <v>122519.2</v>
      </c>
      <c r="U1140" s="120">
        <f t="shared" si="251"/>
        <v>122519.2</v>
      </c>
      <c r="V1140" s="120">
        <f t="shared" si="252"/>
        <v>0</v>
      </c>
      <c r="W1140" s="120">
        <f t="shared" si="253"/>
        <v>0</v>
      </c>
      <c r="X1140" s="120">
        <f t="shared" si="254"/>
        <v>0</v>
      </c>
    </row>
    <row r="1141" spans="1:24" s="65" customFormat="1" ht="12.75" customHeight="1">
      <c r="A1141" s="109" t="s">
        <v>6185</v>
      </c>
      <c r="B1141" s="47" t="s">
        <v>6186</v>
      </c>
      <c r="C1141" s="122">
        <v>0</v>
      </c>
      <c r="D1141" s="122">
        <v>0</v>
      </c>
      <c r="E1141" s="122">
        <v>0</v>
      </c>
      <c r="F1141" s="122">
        <v>0</v>
      </c>
      <c r="G1141" s="122">
        <v>0</v>
      </c>
      <c r="H1141" s="122">
        <v>0</v>
      </c>
      <c r="I1141" s="122">
        <v>0</v>
      </c>
      <c r="J1141" s="120">
        <f t="shared" si="255"/>
        <v>0</v>
      </c>
      <c r="K1141" s="122">
        <v>0</v>
      </c>
      <c r="L1141" s="122">
        <v>0</v>
      </c>
      <c r="M1141" s="122">
        <v>0</v>
      </c>
      <c r="N1141" s="122">
        <v>0</v>
      </c>
      <c r="O1141" s="122">
        <v>0</v>
      </c>
      <c r="P1141" s="122">
        <v>495000</v>
      </c>
      <c r="Q1141" s="120">
        <f t="shared" si="247"/>
        <v>495000</v>
      </c>
      <c r="R1141" s="138">
        <f t="shared" si="248"/>
        <v>0</v>
      </c>
      <c r="S1141" s="120">
        <f t="shared" si="249"/>
        <v>0</v>
      </c>
      <c r="T1141" s="120">
        <f t="shared" si="250"/>
        <v>495000</v>
      </c>
      <c r="U1141" s="120">
        <f t="shared" si="251"/>
        <v>0</v>
      </c>
      <c r="V1141" s="120">
        <f t="shared" si="252"/>
        <v>495000</v>
      </c>
      <c r="W1141" s="120">
        <f t="shared" si="253"/>
        <v>495000</v>
      </c>
      <c r="X1141" s="120">
        <f t="shared" si="254"/>
        <v>495000</v>
      </c>
    </row>
    <row r="1142" spans="1:24" s="65" customFormat="1" ht="12.75" customHeight="1">
      <c r="A1142" s="109" t="s">
        <v>6187</v>
      </c>
      <c r="B1142" s="47" t="s">
        <v>6188</v>
      </c>
      <c r="C1142" s="122">
        <v>0</v>
      </c>
      <c r="D1142" s="122">
        <v>0</v>
      </c>
      <c r="E1142" s="122">
        <v>0</v>
      </c>
      <c r="F1142" s="122">
        <v>0</v>
      </c>
      <c r="G1142" s="122">
        <v>0</v>
      </c>
      <c r="H1142" s="122">
        <v>0</v>
      </c>
      <c r="I1142" s="122">
        <v>0</v>
      </c>
      <c r="J1142" s="120">
        <f t="shared" si="255"/>
        <v>0</v>
      </c>
      <c r="K1142" s="122">
        <v>0</v>
      </c>
      <c r="L1142" s="122">
        <v>0</v>
      </c>
      <c r="M1142" s="122">
        <v>0</v>
      </c>
      <c r="N1142" s="122">
        <v>0</v>
      </c>
      <c r="O1142" s="122">
        <v>0</v>
      </c>
      <c r="P1142" s="122">
        <v>0</v>
      </c>
      <c r="Q1142" s="120">
        <f t="shared" si="247"/>
        <v>0</v>
      </c>
      <c r="R1142" s="138">
        <f t="shared" si="248"/>
        <v>0</v>
      </c>
      <c r="S1142" s="120">
        <f t="shared" si="249"/>
        <v>0</v>
      </c>
      <c r="T1142" s="120">
        <f t="shared" si="250"/>
        <v>1450000</v>
      </c>
      <c r="U1142" s="120">
        <f t="shared" si="251"/>
        <v>1450000</v>
      </c>
      <c r="V1142" s="120">
        <f t="shared" si="252"/>
        <v>0</v>
      </c>
      <c r="W1142" s="120">
        <f t="shared" si="253"/>
        <v>0</v>
      </c>
      <c r="X1142" s="120">
        <f t="shared" si="254"/>
        <v>0</v>
      </c>
    </row>
    <row r="1143" spans="1:24" s="65" customFormat="1" ht="12.75" customHeight="1">
      <c r="A1143" s="109" t="s">
        <v>6369</v>
      </c>
      <c r="B1143" s="47" t="s">
        <v>6284</v>
      </c>
      <c r="C1143" s="122">
        <v>0</v>
      </c>
      <c r="D1143" s="122">
        <v>0</v>
      </c>
      <c r="E1143" s="122">
        <v>0</v>
      </c>
      <c r="F1143" s="122">
        <v>0</v>
      </c>
      <c r="G1143" s="122">
        <v>0</v>
      </c>
      <c r="H1143" s="122">
        <v>0</v>
      </c>
      <c r="I1143" s="122">
        <v>0</v>
      </c>
      <c r="J1143" s="120">
        <f t="shared" si="255"/>
        <v>0</v>
      </c>
      <c r="K1143" s="122">
        <v>0</v>
      </c>
      <c r="L1143" s="122">
        <v>0</v>
      </c>
      <c r="M1143" s="122">
        <v>0</v>
      </c>
      <c r="N1143" s="122">
        <v>0</v>
      </c>
      <c r="O1143" s="122">
        <v>0</v>
      </c>
      <c r="P1143" s="122">
        <v>44080</v>
      </c>
      <c r="Q1143" s="120">
        <f t="shared" si="247"/>
        <v>44080</v>
      </c>
      <c r="R1143" s="138">
        <f t="shared" si="248"/>
        <v>0</v>
      </c>
      <c r="S1143" s="120">
        <f t="shared" si="249"/>
        <v>0</v>
      </c>
      <c r="T1143" s="120">
        <f t="shared" si="250"/>
        <v>62957.06</v>
      </c>
      <c r="U1143" s="120">
        <f t="shared" si="251"/>
        <v>18877.060000000001</v>
      </c>
      <c r="V1143" s="120">
        <f t="shared" si="252"/>
        <v>44080</v>
      </c>
      <c r="W1143" s="120">
        <f t="shared" si="253"/>
        <v>44080</v>
      </c>
      <c r="X1143" s="120">
        <f t="shared" si="254"/>
        <v>44080</v>
      </c>
    </row>
    <row r="1144" spans="1:24" s="65" customFormat="1" ht="12.75" customHeight="1">
      <c r="A1144" s="109" t="s">
        <v>6370</v>
      </c>
      <c r="B1144" s="47" t="s">
        <v>6371</v>
      </c>
      <c r="C1144" s="122">
        <v>0</v>
      </c>
      <c r="D1144" s="122">
        <v>0</v>
      </c>
      <c r="E1144" s="122">
        <v>0</v>
      </c>
      <c r="F1144" s="122">
        <v>0</v>
      </c>
      <c r="G1144" s="122">
        <v>0</v>
      </c>
      <c r="H1144" s="122">
        <v>0</v>
      </c>
      <c r="I1144" s="122">
        <v>0</v>
      </c>
      <c r="J1144" s="120">
        <f t="shared" si="255"/>
        <v>0</v>
      </c>
      <c r="K1144" s="122">
        <v>0</v>
      </c>
      <c r="L1144" s="122">
        <v>0</v>
      </c>
      <c r="M1144" s="122">
        <v>0</v>
      </c>
      <c r="N1144" s="122">
        <v>0</v>
      </c>
      <c r="O1144" s="122">
        <v>0</v>
      </c>
      <c r="P1144" s="122">
        <v>67945.55</v>
      </c>
      <c r="Q1144" s="120">
        <f t="shared" si="247"/>
        <v>67945.55</v>
      </c>
      <c r="R1144" s="138">
        <f t="shared" si="248"/>
        <v>0</v>
      </c>
      <c r="S1144" s="120">
        <f t="shared" si="249"/>
        <v>0</v>
      </c>
      <c r="T1144" s="120">
        <f t="shared" si="250"/>
        <v>167945.55</v>
      </c>
      <c r="U1144" s="120">
        <f t="shared" si="251"/>
        <v>100000</v>
      </c>
      <c r="V1144" s="120">
        <f t="shared" si="252"/>
        <v>67945.55</v>
      </c>
      <c r="W1144" s="120">
        <f t="shared" si="253"/>
        <v>67945.55</v>
      </c>
      <c r="X1144" s="120">
        <f t="shared" si="254"/>
        <v>67945.55</v>
      </c>
    </row>
    <row r="1145" spans="1:24" s="65" customFormat="1" ht="12.75" customHeight="1">
      <c r="A1145" s="109" t="s">
        <v>6372</v>
      </c>
      <c r="B1145" s="47" t="s">
        <v>6373</v>
      </c>
      <c r="C1145" s="122">
        <v>0</v>
      </c>
      <c r="D1145" s="122">
        <v>0</v>
      </c>
      <c r="E1145" s="122">
        <v>0</v>
      </c>
      <c r="F1145" s="122">
        <v>0</v>
      </c>
      <c r="G1145" s="122">
        <v>0</v>
      </c>
      <c r="H1145" s="122">
        <v>0</v>
      </c>
      <c r="I1145" s="122">
        <v>0</v>
      </c>
      <c r="J1145" s="120">
        <f t="shared" si="255"/>
        <v>0</v>
      </c>
      <c r="K1145" s="122">
        <v>0</v>
      </c>
      <c r="L1145" s="122">
        <v>0</v>
      </c>
      <c r="M1145" s="122">
        <v>0</v>
      </c>
      <c r="N1145" s="122">
        <v>0</v>
      </c>
      <c r="O1145" s="122">
        <v>0</v>
      </c>
      <c r="P1145" s="122">
        <v>17023</v>
      </c>
      <c r="Q1145" s="120">
        <f t="shared" si="247"/>
        <v>17023</v>
      </c>
      <c r="R1145" s="138">
        <f t="shared" si="248"/>
        <v>0</v>
      </c>
      <c r="S1145" s="120">
        <f t="shared" si="249"/>
        <v>0</v>
      </c>
      <c r="T1145" s="120">
        <f t="shared" si="250"/>
        <v>17023</v>
      </c>
      <c r="U1145" s="120">
        <f t="shared" si="251"/>
        <v>0</v>
      </c>
      <c r="V1145" s="120">
        <f t="shared" si="252"/>
        <v>17023</v>
      </c>
      <c r="W1145" s="120">
        <f t="shared" si="253"/>
        <v>17023</v>
      </c>
      <c r="X1145" s="120">
        <f t="shared" si="254"/>
        <v>17023</v>
      </c>
    </row>
    <row r="1146" spans="1:24" s="65" customFormat="1" ht="12.75" customHeight="1">
      <c r="A1146" s="109" t="s">
        <v>6374</v>
      </c>
      <c r="B1146" s="47" t="s">
        <v>6375</v>
      </c>
      <c r="C1146" s="122">
        <v>0</v>
      </c>
      <c r="D1146" s="122">
        <v>0</v>
      </c>
      <c r="E1146" s="122">
        <v>0</v>
      </c>
      <c r="F1146" s="122">
        <v>0</v>
      </c>
      <c r="G1146" s="122">
        <v>0</v>
      </c>
      <c r="H1146" s="122">
        <v>0</v>
      </c>
      <c r="I1146" s="122">
        <v>0</v>
      </c>
      <c r="J1146" s="120">
        <f t="shared" si="255"/>
        <v>0</v>
      </c>
      <c r="K1146" s="122">
        <v>0</v>
      </c>
      <c r="L1146" s="122">
        <v>0</v>
      </c>
      <c r="M1146" s="122">
        <v>0</v>
      </c>
      <c r="N1146" s="122">
        <v>0</v>
      </c>
      <c r="O1146" s="122">
        <v>0</v>
      </c>
      <c r="P1146" s="122">
        <v>454093.6</v>
      </c>
      <c r="Q1146" s="120">
        <f t="shared" si="247"/>
        <v>454093.6</v>
      </c>
      <c r="R1146" s="138">
        <f t="shared" si="248"/>
        <v>0</v>
      </c>
      <c r="S1146" s="120">
        <f t="shared" si="249"/>
        <v>0</v>
      </c>
      <c r="T1146" s="120">
        <f t="shared" si="250"/>
        <v>454093.6</v>
      </c>
      <c r="U1146" s="120">
        <f t="shared" si="251"/>
        <v>0</v>
      </c>
      <c r="V1146" s="120">
        <f t="shared" si="252"/>
        <v>454093.6</v>
      </c>
      <c r="W1146" s="120">
        <f t="shared" si="253"/>
        <v>454093.6</v>
      </c>
      <c r="X1146" s="120">
        <f t="shared" si="254"/>
        <v>454093.6</v>
      </c>
    </row>
    <row r="1147" spans="1:24" s="65" customFormat="1" ht="12.75" customHeight="1">
      <c r="A1147" s="109" t="s">
        <v>6376</v>
      </c>
      <c r="B1147" s="47" t="s">
        <v>6377</v>
      </c>
      <c r="C1147" s="122">
        <v>0</v>
      </c>
      <c r="D1147" s="122">
        <v>0</v>
      </c>
      <c r="E1147" s="122">
        <v>0</v>
      </c>
      <c r="F1147" s="122">
        <v>0</v>
      </c>
      <c r="G1147" s="122">
        <v>0</v>
      </c>
      <c r="H1147" s="122">
        <v>0</v>
      </c>
      <c r="I1147" s="122">
        <v>0</v>
      </c>
      <c r="J1147" s="120">
        <f t="shared" si="255"/>
        <v>0</v>
      </c>
      <c r="K1147" s="122">
        <v>0</v>
      </c>
      <c r="L1147" s="122">
        <v>0</v>
      </c>
      <c r="M1147" s="122">
        <v>0</v>
      </c>
      <c r="N1147" s="122">
        <v>0</v>
      </c>
      <c r="O1147" s="122">
        <v>0</v>
      </c>
      <c r="P1147" s="122">
        <v>0</v>
      </c>
      <c r="Q1147" s="120">
        <f t="shared" si="247"/>
        <v>0</v>
      </c>
      <c r="R1147" s="138">
        <f t="shared" si="248"/>
        <v>0</v>
      </c>
      <c r="S1147" s="120">
        <f t="shared" si="249"/>
        <v>0</v>
      </c>
      <c r="T1147" s="120">
        <f t="shared" si="250"/>
        <v>62176</v>
      </c>
      <c r="U1147" s="120">
        <f t="shared" si="251"/>
        <v>62176</v>
      </c>
      <c r="V1147" s="120">
        <f t="shared" si="252"/>
        <v>0</v>
      </c>
      <c r="W1147" s="120">
        <f t="shared" si="253"/>
        <v>0</v>
      </c>
      <c r="X1147" s="120">
        <f t="shared" si="254"/>
        <v>0</v>
      </c>
    </row>
    <row r="1148" spans="1:24" s="65" customFormat="1" ht="12.75" customHeight="1">
      <c r="A1148" s="109" t="s">
        <v>1384</v>
      </c>
      <c r="B1148" s="47" t="s">
        <v>521</v>
      </c>
      <c r="C1148" s="122">
        <v>0</v>
      </c>
      <c r="D1148" s="122">
        <v>0</v>
      </c>
      <c r="E1148" s="122">
        <v>0</v>
      </c>
      <c r="F1148" s="122">
        <v>54724.610000000008</v>
      </c>
      <c r="G1148" s="122">
        <v>0</v>
      </c>
      <c r="H1148" s="122">
        <v>0</v>
      </c>
      <c r="I1148" s="122">
        <v>0</v>
      </c>
      <c r="J1148" s="120">
        <f t="shared" si="255"/>
        <v>54724.610000000008</v>
      </c>
      <c r="K1148" s="122">
        <v>0</v>
      </c>
      <c r="L1148" s="122">
        <v>0</v>
      </c>
      <c r="M1148" s="122">
        <v>0</v>
      </c>
      <c r="N1148" s="122">
        <v>0</v>
      </c>
      <c r="O1148" s="122">
        <v>0</v>
      </c>
      <c r="P1148" s="122">
        <v>0</v>
      </c>
      <c r="Q1148" s="120">
        <f t="shared" si="247"/>
        <v>54724.610000000008</v>
      </c>
      <c r="R1148" s="138">
        <f t="shared" si="248"/>
        <v>0</v>
      </c>
      <c r="S1148" s="120">
        <f t="shared" si="249"/>
        <v>54724.61</v>
      </c>
      <c r="T1148" s="120">
        <f t="shared" si="250"/>
        <v>0</v>
      </c>
      <c r="U1148" s="120">
        <f t="shared" si="251"/>
        <v>0</v>
      </c>
      <c r="V1148" s="120">
        <f t="shared" si="252"/>
        <v>54724.61</v>
      </c>
      <c r="W1148" s="120">
        <f t="shared" si="253"/>
        <v>0</v>
      </c>
      <c r="X1148" s="120">
        <f t="shared" si="254"/>
        <v>0</v>
      </c>
    </row>
    <row r="1149" spans="1:24" s="65" customFormat="1" ht="12.75" customHeight="1">
      <c r="A1149" s="109" t="s">
        <v>3085</v>
      </c>
      <c r="B1149" s="47" t="s">
        <v>3444</v>
      </c>
      <c r="C1149" s="122">
        <v>0</v>
      </c>
      <c r="D1149" s="122">
        <v>0</v>
      </c>
      <c r="E1149" s="122">
        <v>0</v>
      </c>
      <c r="F1149" s="122">
        <v>0</v>
      </c>
      <c r="G1149" s="122">
        <v>0</v>
      </c>
      <c r="H1149" s="122">
        <v>0</v>
      </c>
      <c r="I1149" s="122">
        <v>0</v>
      </c>
      <c r="J1149" s="120">
        <f t="shared" si="255"/>
        <v>0</v>
      </c>
      <c r="K1149" s="122">
        <v>0</v>
      </c>
      <c r="L1149" s="122">
        <v>0</v>
      </c>
      <c r="M1149" s="122">
        <v>0</v>
      </c>
      <c r="N1149" s="122">
        <v>0</v>
      </c>
      <c r="O1149" s="122">
        <v>0</v>
      </c>
      <c r="P1149" s="122">
        <v>8814.31</v>
      </c>
      <c r="Q1149" s="120">
        <f t="shared" si="247"/>
        <v>8814.31</v>
      </c>
      <c r="R1149" s="138">
        <f t="shared" si="248"/>
        <v>0</v>
      </c>
      <c r="S1149" s="120">
        <f t="shared" si="249"/>
        <v>5637.29</v>
      </c>
      <c r="T1149" s="120">
        <f t="shared" si="250"/>
        <v>62580</v>
      </c>
      <c r="U1149" s="120">
        <f t="shared" si="251"/>
        <v>59402.98</v>
      </c>
      <c r="V1149" s="120">
        <f t="shared" si="252"/>
        <v>8814.31</v>
      </c>
      <c r="W1149" s="120">
        <f t="shared" si="253"/>
        <v>8814.31</v>
      </c>
      <c r="X1149" s="120">
        <f t="shared" si="254"/>
        <v>3177.02</v>
      </c>
    </row>
    <row r="1150" spans="1:24" s="65" customFormat="1" ht="12.75" customHeight="1">
      <c r="A1150" s="109" t="s">
        <v>1385</v>
      </c>
      <c r="B1150" s="97" t="s">
        <v>68</v>
      </c>
      <c r="C1150" s="122">
        <v>0</v>
      </c>
      <c r="D1150" s="122">
        <v>0</v>
      </c>
      <c r="E1150" s="122">
        <v>0</v>
      </c>
      <c r="F1150" s="122">
        <v>0</v>
      </c>
      <c r="G1150" s="122">
        <v>0</v>
      </c>
      <c r="H1150" s="122">
        <v>0</v>
      </c>
      <c r="I1150" s="122">
        <v>0</v>
      </c>
      <c r="J1150" s="120">
        <f t="shared" si="255"/>
        <v>0</v>
      </c>
      <c r="K1150" s="122">
        <v>5000.76</v>
      </c>
      <c r="L1150" s="122">
        <v>0</v>
      </c>
      <c r="M1150" s="122">
        <v>0</v>
      </c>
      <c r="N1150" s="122">
        <v>0</v>
      </c>
      <c r="O1150" s="122">
        <v>0</v>
      </c>
      <c r="P1150" s="122">
        <v>0</v>
      </c>
      <c r="Q1150" s="120">
        <f t="shared" si="247"/>
        <v>5000.76</v>
      </c>
      <c r="R1150" s="138">
        <f t="shared" si="248"/>
        <v>0</v>
      </c>
      <c r="S1150" s="120">
        <f t="shared" si="249"/>
        <v>5000.76</v>
      </c>
      <c r="T1150" s="120">
        <f t="shared" si="250"/>
        <v>0</v>
      </c>
      <c r="U1150" s="120">
        <f t="shared" si="251"/>
        <v>0</v>
      </c>
      <c r="V1150" s="120">
        <f t="shared" si="252"/>
        <v>5000.76</v>
      </c>
      <c r="W1150" s="120">
        <f t="shared" si="253"/>
        <v>5000.76</v>
      </c>
      <c r="X1150" s="120">
        <f t="shared" si="254"/>
        <v>0</v>
      </c>
    </row>
    <row r="1151" spans="1:24" s="65" customFormat="1" ht="12.75" customHeight="1">
      <c r="A1151" s="109" t="s">
        <v>3228</v>
      </c>
      <c r="B1151" s="97" t="s">
        <v>3227</v>
      </c>
      <c r="C1151" s="122">
        <v>0</v>
      </c>
      <c r="D1151" s="122">
        <v>0</v>
      </c>
      <c r="E1151" s="122">
        <v>0</v>
      </c>
      <c r="F1151" s="122">
        <v>0</v>
      </c>
      <c r="G1151" s="122">
        <v>0</v>
      </c>
      <c r="H1151" s="122">
        <v>0</v>
      </c>
      <c r="I1151" s="122">
        <v>0</v>
      </c>
      <c r="J1151" s="120">
        <f t="shared" si="255"/>
        <v>0</v>
      </c>
      <c r="K1151" s="122">
        <v>0</v>
      </c>
      <c r="L1151" s="122">
        <v>0</v>
      </c>
      <c r="M1151" s="122">
        <v>0</v>
      </c>
      <c r="N1151" s="122">
        <v>0</v>
      </c>
      <c r="O1151" s="122">
        <v>0</v>
      </c>
      <c r="P1151" s="122">
        <v>68440</v>
      </c>
      <c r="Q1151" s="120">
        <f t="shared" si="247"/>
        <v>68440</v>
      </c>
      <c r="R1151" s="138">
        <f t="shared" si="248"/>
        <v>0</v>
      </c>
      <c r="S1151" s="120">
        <f t="shared" si="249"/>
        <v>101230</v>
      </c>
      <c r="T1151" s="120">
        <f t="shared" si="250"/>
        <v>453560</v>
      </c>
      <c r="U1151" s="120">
        <f t="shared" si="251"/>
        <v>486350</v>
      </c>
      <c r="V1151" s="120">
        <f t="shared" si="252"/>
        <v>68440</v>
      </c>
      <c r="W1151" s="120">
        <f t="shared" si="253"/>
        <v>68440</v>
      </c>
      <c r="X1151" s="120">
        <f t="shared" si="254"/>
        <v>-32790</v>
      </c>
    </row>
    <row r="1152" spans="1:24" s="65" customFormat="1" ht="12.75" customHeight="1">
      <c r="A1152" s="109" t="s">
        <v>1387</v>
      </c>
      <c r="B1152" s="97" t="s">
        <v>1386</v>
      </c>
      <c r="C1152" s="122">
        <v>0</v>
      </c>
      <c r="D1152" s="122">
        <v>0</v>
      </c>
      <c r="E1152" s="122">
        <v>0</v>
      </c>
      <c r="F1152" s="122">
        <v>0</v>
      </c>
      <c r="G1152" s="122">
        <v>0</v>
      </c>
      <c r="H1152" s="122">
        <v>15302.72</v>
      </c>
      <c r="I1152" s="122">
        <v>0</v>
      </c>
      <c r="J1152" s="120">
        <f t="shared" si="255"/>
        <v>15302.72</v>
      </c>
      <c r="K1152" s="122">
        <v>0</v>
      </c>
      <c r="L1152" s="122">
        <v>0</v>
      </c>
      <c r="M1152" s="122">
        <v>0</v>
      </c>
      <c r="N1152" s="122">
        <v>0</v>
      </c>
      <c r="O1152" s="122">
        <v>0</v>
      </c>
      <c r="P1152" s="122">
        <v>0</v>
      </c>
      <c r="Q1152" s="120">
        <f t="shared" si="247"/>
        <v>15302.72</v>
      </c>
      <c r="R1152" s="138">
        <f t="shared" si="248"/>
        <v>0</v>
      </c>
      <c r="S1152" s="120">
        <f t="shared" si="249"/>
        <v>15302.72</v>
      </c>
      <c r="T1152" s="120">
        <f t="shared" si="250"/>
        <v>0</v>
      </c>
      <c r="U1152" s="120">
        <f t="shared" si="251"/>
        <v>0</v>
      </c>
      <c r="V1152" s="120">
        <f t="shared" si="252"/>
        <v>15302.72</v>
      </c>
      <c r="W1152" s="120">
        <f t="shared" si="253"/>
        <v>0</v>
      </c>
      <c r="X1152" s="120">
        <f t="shared" si="254"/>
        <v>0</v>
      </c>
    </row>
    <row r="1153" spans="1:24" s="65" customFormat="1" ht="12.75" customHeight="1">
      <c r="A1153" s="109" t="s">
        <v>3985</v>
      </c>
      <c r="B1153" s="97" t="s">
        <v>3986</v>
      </c>
      <c r="C1153" s="122">
        <v>0</v>
      </c>
      <c r="D1153" s="122">
        <v>0</v>
      </c>
      <c r="E1153" s="122">
        <v>0</v>
      </c>
      <c r="F1153" s="122">
        <v>0</v>
      </c>
      <c r="G1153" s="122">
        <v>0</v>
      </c>
      <c r="H1153" s="122">
        <v>0</v>
      </c>
      <c r="I1153" s="122">
        <v>0</v>
      </c>
      <c r="J1153" s="120">
        <f t="shared" si="255"/>
        <v>0</v>
      </c>
      <c r="K1153" s="122">
        <v>0</v>
      </c>
      <c r="L1153" s="122">
        <v>0</v>
      </c>
      <c r="M1153" s="122">
        <v>0</v>
      </c>
      <c r="N1153" s="122">
        <v>0</v>
      </c>
      <c r="O1153" s="122">
        <v>772903.36</v>
      </c>
      <c r="P1153" s="122">
        <v>0</v>
      </c>
      <c r="Q1153" s="120">
        <f t="shared" si="247"/>
        <v>772903.36</v>
      </c>
      <c r="R1153" s="138">
        <f t="shared" si="248"/>
        <v>0</v>
      </c>
      <c r="S1153" s="120">
        <f t="shared" si="249"/>
        <v>1064063.3600000001</v>
      </c>
      <c r="T1153" s="120">
        <f t="shared" si="250"/>
        <v>0</v>
      </c>
      <c r="U1153" s="120">
        <f t="shared" si="251"/>
        <v>291160</v>
      </c>
      <c r="V1153" s="120">
        <f t="shared" si="252"/>
        <v>772903.36</v>
      </c>
      <c r="W1153" s="120">
        <f t="shared" si="253"/>
        <v>772903.36</v>
      </c>
      <c r="X1153" s="120">
        <f t="shared" si="254"/>
        <v>-291160</v>
      </c>
    </row>
    <row r="1154" spans="1:24" s="65" customFormat="1" ht="12.75" customHeight="1">
      <c r="A1154" s="109" t="s">
        <v>1388</v>
      </c>
      <c r="B1154" s="97" t="s">
        <v>288</v>
      </c>
      <c r="C1154" s="122">
        <v>0</v>
      </c>
      <c r="D1154" s="122">
        <v>0</v>
      </c>
      <c r="E1154" s="122">
        <v>0</v>
      </c>
      <c r="F1154" s="122">
        <v>0</v>
      </c>
      <c r="G1154" s="122">
        <v>0</v>
      </c>
      <c r="H1154" s="122">
        <v>0</v>
      </c>
      <c r="I1154" s="122">
        <v>0</v>
      </c>
      <c r="J1154" s="120">
        <f t="shared" si="255"/>
        <v>0</v>
      </c>
      <c r="K1154" s="122">
        <v>0</v>
      </c>
      <c r="L1154" s="122">
        <v>0</v>
      </c>
      <c r="M1154" s="122">
        <v>0</v>
      </c>
      <c r="N1154" s="122">
        <v>0</v>
      </c>
      <c r="O1154" s="122">
        <v>0</v>
      </c>
      <c r="P1154" s="122">
        <v>0</v>
      </c>
      <c r="Q1154" s="120">
        <f t="shared" si="247"/>
        <v>0</v>
      </c>
      <c r="R1154" s="138">
        <f t="shared" si="248"/>
        <v>0</v>
      </c>
      <c r="S1154" s="120">
        <f t="shared" si="249"/>
        <v>1299600</v>
      </c>
      <c r="T1154" s="120">
        <f t="shared" si="250"/>
        <v>271440</v>
      </c>
      <c r="U1154" s="120">
        <f t="shared" si="251"/>
        <v>1571040</v>
      </c>
      <c r="V1154" s="120">
        <f t="shared" si="252"/>
        <v>0</v>
      </c>
      <c r="W1154" s="120">
        <f t="shared" si="253"/>
        <v>0</v>
      </c>
      <c r="X1154" s="120">
        <f t="shared" si="254"/>
        <v>-1299600</v>
      </c>
    </row>
    <row r="1155" spans="1:24" s="65" customFormat="1" ht="12.75" customHeight="1">
      <c r="A1155" s="109" t="s">
        <v>1389</v>
      </c>
      <c r="B1155" s="97" t="s">
        <v>1</v>
      </c>
      <c r="C1155" s="122">
        <v>0</v>
      </c>
      <c r="D1155" s="122">
        <v>0</v>
      </c>
      <c r="E1155" s="122">
        <v>0</v>
      </c>
      <c r="F1155" s="122">
        <v>0</v>
      </c>
      <c r="G1155" s="122">
        <v>0</v>
      </c>
      <c r="H1155" s="122">
        <v>0</v>
      </c>
      <c r="I1155" s="122">
        <v>0</v>
      </c>
      <c r="J1155" s="120">
        <f t="shared" si="255"/>
        <v>0</v>
      </c>
      <c r="K1155" s="122">
        <v>7336.53</v>
      </c>
      <c r="L1155" s="122">
        <v>0</v>
      </c>
      <c r="M1155" s="122">
        <v>0</v>
      </c>
      <c r="N1155" s="122">
        <v>0</v>
      </c>
      <c r="O1155" s="122">
        <v>0</v>
      </c>
      <c r="P1155" s="122">
        <v>0</v>
      </c>
      <c r="Q1155" s="120">
        <f t="shared" si="247"/>
        <v>7336.53</v>
      </c>
      <c r="R1155" s="138">
        <f t="shared" si="248"/>
        <v>0</v>
      </c>
      <c r="S1155" s="120">
        <f t="shared" si="249"/>
        <v>7336.53</v>
      </c>
      <c r="T1155" s="120">
        <f t="shared" si="250"/>
        <v>0</v>
      </c>
      <c r="U1155" s="120">
        <f t="shared" si="251"/>
        <v>0</v>
      </c>
      <c r="V1155" s="120">
        <f t="shared" si="252"/>
        <v>7336.53</v>
      </c>
      <c r="W1155" s="120">
        <f t="shared" si="253"/>
        <v>7336.53</v>
      </c>
      <c r="X1155" s="120">
        <f t="shared" si="254"/>
        <v>0</v>
      </c>
    </row>
    <row r="1156" spans="1:24" s="65" customFormat="1" ht="12.75" customHeight="1">
      <c r="A1156" s="109" t="s">
        <v>1874</v>
      </c>
      <c r="B1156" s="97" t="s">
        <v>1875</v>
      </c>
      <c r="C1156" s="122">
        <v>0</v>
      </c>
      <c r="D1156" s="122">
        <v>0</v>
      </c>
      <c r="E1156" s="122">
        <v>0</v>
      </c>
      <c r="F1156" s="122">
        <v>0</v>
      </c>
      <c r="G1156" s="122">
        <v>0</v>
      </c>
      <c r="H1156" s="122">
        <v>0</v>
      </c>
      <c r="I1156" s="122">
        <v>0</v>
      </c>
      <c r="J1156" s="120">
        <f t="shared" si="255"/>
        <v>0</v>
      </c>
      <c r="K1156" s="122">
        <v>0</v>
      </c>
      <c r="L1156" s="122">
        <v>0</v>
      </c>
      <c r="M1156" s="122">
        <v>18285</v>
      </c>
      <c r="N1156" s="122">
        <v>0</v>
      </c>
      <c r="O1156" s="122">
        <v>0</v>
      </c>
      <c r="P1156" s="122">
        <v>0</v>
      </c>
      <c r="Q1156" s="120">
        <f t="shared" si="247"/>
        <v>18285</v>
      </c>
      <c r="R1156" s="138">
        <f t="shared" si="248"/>
        <v>0</v>
      </c>
      <c r="S1156" s="120">
        <f t="shared" si="249"/>
        <v>18285</v>
      </c>
      <c r="T1156" s="120">
        <f t="shared" si="250"/>
        <v>0</v>
      </c>
      <c r="U1156" s="120">
        <f t="shared" si="251"/>
        <v>0</v>
      </c>
      <c r="V1156" s="120">
        <f t="shared" si="252"/>
        <v>18285</v>
      </c>
      <c r="W1156" s="120">
        <f t="shared" si="253"/>
        <v>18285</v>
      </c>
      <c r="X1156" s="120">
        <f t="shared" si="254"/>
        <v>0</v>
      </c>
    </row>
    <row r="1157" spans="1:24" s="65" customFormat="1" ht="12.75" customHeight="1">
      <c r="A1157" s="109" t="s">
        <v>732</v>
      </c>
      <c r="B1157" s="97" t="s">
        <v>1804</v>
      </c>
      <c r="C1157" s="122">
        <v>0</v>
      </c>
      <c r="D1157" s="122">
        <v>0</v>
      </c>
      <c r="E1157" s="122">
        <v>0</v>
      </c>
      <c r="F1157" s="122">
        <v>0</v>
      </c>
      <c r="G1157" s="122">
        <v>0</v>
      </c>
      <c r="H1157" s="122">
        <v>0</v>
      </c>
      <c r="I1157" s="122">
        <v>0</v>
      </c>
      <c r="J1157" s="120">
        <f t="shared" si="255"/>
        <v>0</v>
      </c>
      <c r="K1157" s="122">
        <v>0</v>
      </c>
      <c r="L1157" s="122">
        <v>0</v>
      </c>
      <c r="M1157" s="122">
        <v>22551.5</v>
      </c>
      <c r="N1157" s="122">
        <v>0</v>
      </c>
      <c r="O1157" s="122">
        <v>0</v>
      </c>
      <c r="P1157" s="122">
        <v>0</v>
      </c>
      <c r="Q1157" s="120">
        <f t="shared" si="247"/>
        <v>22551.5</v>
      </c>
      <c r="R1157" s="138">
        <f t="shared" si="248"/>
        <v>0</v>
      </c>
      <c r="S1157" s="120">
        <f t="shared" si="249"/>
        <v>22551.5</v>
      </c>
      <c r="T1157" s="120">
        <f t="shared" si="250"/>
        <v>0</v>
      </c>
      <c r="U1157" s="120">
        <f t="shared" si="251"/>
        <v>0</v>
      </c>
      <c r="V1157" s="120">
        <f t="shared" si="252"/>
        <v>22551.5</v>
      </c>
      <c r="W1157" s="120">
        <f t="shared" si="253"/>
        <v>22551.5</v>
      </c>
      <c r="X1157" s="120">
        <f t="shared" si="254"/>
        <v>0</v>
      </c>
    </row>
    <row r="1158" spans="1:24" s="65" customFormat="1" ht="12.75" customHeight="1">
      <c r="A1158" s="109" t="s">
        <v>1390</v>
      </c>
      <c r="B1158" s="97" t="s">
        <v>486</v>
      </c>
      <c r="C1158" s="122">
        <v>0</v>
      </c>
      <c r="D1158" s="122">
        <v>0</v>
      </c>
      <c r="E1158" s="122">
        <v>0</v>
      </c>
      <c r="F1158" s="122">
        <v>0</v>
      </c>
      <c r="G1158" s="122">
        <v>0</v>
      </c>
      <c r="H1158" s="122">
        <v>0</v>
      </c>
      <c r="I1158" s="122">
        <v>0</v>
      </c>
      <c r="J1158" s="120">
        <f t="shared" si="255"/>
        <v>0</v>
      </c>
      <c r="K1158" s="122">
        <v>0</v>
      </c>
      <c r="L1158" s="122">
        <v>0</v>
      </c>
      <c r="M1158" s="122">
        <v>0</v>
      </c>
      <c r="N1158" s="122">
        <v>6148</v>
      </c>
      <c r="O1158" s="122">
        <v>0</v>
      </c>
      <c r="P1158" s="122">
        <v>15600583.640000001</v>
      </c>
      <c r="Q1158" s="120">
        <f t="shared" si="247"/>
        <v>15606731.640000001</v>
      </c>
      <c r="R1158" s="138">
        <f t="shared" si="248"/>
        <v>0</v>
      </c>
      <c r="S1158" s="120">
        <f t="shared" si="249"/>
        <v>6148</v>
      </c>
      <c r="T1158" s="120">
        <f t="shared" si="250"/>
        <v>17173055.280000001</v>
      </c>
      <c r="U1158" s="120">
        <f t="shared" si="251"/>
        <v>1572471.64</v>
      </c>
      <c r="V1158" s="120">
        <f t="shared" si="252"/>
        <v>15606731.640000001</v>
      </c>
      <c r="W1158" s="120">
        <f t="shared" si="253"/>
        <v>15606731.640000001</v>
      </c>
      <c r="X1158" s="120">
        <f t="shared" si="254"/>
        <v>15600583.640000001</v>
      </c>
    </row>
    <row r="1159" spans="1:24" s="65" customFormat="1" ht="12.75" customHeight="1">
      <c r="A1159" s="109" t="s">
        <v>733</v>
      </c>
      <c r="B1159" s="97" t="s">
        <v>1805</v>
      </c>
      <c r="C1159" s="122">
        <v>0</v>
      </c>
      <c r="D1159" s="122">
        <v>0</v>
      </c>
      <c r="E1159" s="122">
        <v>0</v>
      </c>
      <c r="F1159" s="122">
        <v>0</v>
      </c>
      <c r="G1159" s="122">
        <v>0</v>
      </c>
      <c r="H1159" s="122">
        <v>0</v>
      </c>
      <c r="I1159" s="122">
        <v>0</v>
      </c>
      <c r="J1159" s="120">
        <f t="shared" si="255"/>
        <v>0</v>
      </c>
      <c r="K1159" s="122">
        <v>0</v>
      </c>
      <c r="L1159" s="122">
        <v>0</v>
      </c>
      <c r="M1159" s="122">
        <v>0</v>
      </c>
      <c r="N1159" s="122">
        <v>0</v>
      </c>
      <c r="O1159" s="122">
        <v>0</v>
      </c>
      <c r="P1159" s="122">
        <v>1420434.35</v>
      </c>
      <c r="Q1159" s="120">
        <f t="shared" si="247"/>
        <v>1420434.35</v>
      </c>
      <c r="R1159" s="138">
        <f t="shared" si="248"/>
        <v>0</v>
      </c>
      <c r="S1159" s="120">
        <f t="shared" si="249"/>
        <v>521.83000000000004</v>
      </c>
      <c r="T1159" s="120">
        <f t="shared" si="250"/>
        <v>10716689.359999999</v>
      </c>
      <c r="U1159" s="120">
        <f t="shared" si="251"/>
        <v>9296776.8399999999</v>
      </c>
      <c r="V1159" s="120">
        <f t="shared" si="252"/>
        <v>1420434.35</v>
      </c>
      <c r="W1159" s="120">
        <f t="shared" si="253"/>
        <v>1420434.35</v>
      </c>
      <c r="X1159" s="120">
        <f t="shared" si="254"/>
        <v>1419912.52</v>
      </c>
    </row>
    <row r="1160" spans="1:24" s="65" customFormat="1" ht="12.75" customHeight="1">
      <c r="A1160" s="109" t="s">
        <v>734</v>
      </c>
      <c r="B1160" s="97" t="s">
        <v>1806</v>
      </c>
      <c r="C1160" s="122">
        <v>0</v>
      </c>
      <c r="D1160" s="122">
        <v>0</v>
      </c>
      <c r="E1160" s="122">
        <v>0</v>
      </c>
      <c r="F1160" s="122">
        <v>0</v>
      </c>
      <c r="G1160" s="122">
        <v>0</v>
      </c>
      <c r="H1160" s="122">
        <v>0</v>
      </c>
      <c r="I1160" s="122">
        <v>0</v>
      </c>
      <c r="J1160" s="120">
        <f t="shared" si="255"/>
        <v>0</v>
      </c>
      <c r="K1160" s="122">
        <v>0</v>
      </c>
      <c r="L1160" s="122">
        <v>0</v>
      </c>
      <c r="M1160" s="122">
        <v>0</v>
      </c>
      <c r="N1160" s="122">
        <v>0</v>
      </c>
      <c r="O1160" s="122">
        <v>98058.12</v>
      </c>
      <c r="P1160" s="122">
        <v>0</v>
      </c>
      <c r="Q1160" s="120">
        <f t="shared" si="247"/>
        <v>98058.12</v>
      </c>
      <c r="R1160" s="138">
        <f t="shared" si="248"/>
        <v>0</v>
      </c>
      <c r="S1160" s="120">
        <f t="shared" si="249"/>
        <v>98058.12</v>
      </c>
      <c r="T1160" s="120">
        <f t="shared" si="250"/>
        <v>0</v>
      </c>
      <c r="U1160" s="120">
        <f t="shared" si="251"/>
        <v>0</v>
      </c>
      <c r="V1160" s="120">
        <f t="shared" si="252"/>
        <v>98058.12</v>
      </c>
      <c r="W1160" s="120">
        <f t="shared" si="253"/>
        <v>98058.12</v>
      </c>
      <c r="X1160" s="120">
        <f t="shared" si="254"/>
        <v>0</v>
      </c>
    </row>
    <row r="1161" spans="1:24" s="65" customFormat="1" ht="12.75" customHeight="1">
      <c r="A1161" s="109" t="s">
        <v>1392</v>
      </c>
      <c r="B1161" s="97" t="s">
        <v>71</v>
      </c>
      <c r="C1161" s="122">
        <v>0</v>
      </c>
      <c r="D1161" s="122">
        <v>0</v>
      </c>
      <c r="E1161" s="122">
        <v>0</v>
      </c>
      <c r="F1161" s="122">
        <v>0</v>
      </c>
      <c r="G1161" s="122">
        <v>48647.729999999996</v>
      </c>
      <c r="H1161" s="122">
        <v>0</v>
      </c>
      <c r="I1161" s="122">
        <v>0</v>
      </c>
      <c r="J1161" s="120">
        <f t="shared" si="255"/>
        <v>48647.729999999996</v>
      </c>
      <c r="K1161" s="122">
        <v>9110.64</v>
      </c>
      <c r="L1161" s="122">
        <v>0</v>
      </c>
      <c r="M1161" s="122">
        <v>0</v>
      </c>
      <c r="N1161" s="122">
        <v>0</v>
      </c>
      <c r="O1161" s="122">
        <v>1485.0000000000073</v>
      </c>
      <c r="P1161" s="122">
        <v>0</v>
      </c>
      <c r="Q1161" s="120">
        <f t="shared" si="247"/>
        <v>59243.37</v>
      </c>
      <c r="R1161" s="138">
        <f t="shared" si="248"/>
        <v>0</v>
      </c>
      <c r="S1161" s="120">
        <f t="shared" si="249"/>
        <v>59243.37</v>
      </c>
      <c r="T1161" s="120">
        <f t="shared" si="250"/>
        <v>0</v>
      </c>
      <c r="U1161" s="120">
        <f t="shared" si="251"/>
        <v>0</v>
      </c>
      <c r="V1161" s="120">
        <f t="shared" si="252"/>
        <v>59243.37</v>
      </c>
      <c r="W1161" s="120">
        <f t="shared" si="253"/>
        <v>10595.640000000007</v>
      </c>
      <c r="X1161" s="120">
        <f t="shared" si="254"/>
        <v>0</v>
      </c>
    </row>
    <row r="1162" spans="1:24" s="65" customFormat="1" ht="12.75" customHeight="1">
      <c r="A1162" s="109" t="s">
        <v>2146</v>
      </c>
      <c r="B1162" s="97" t="s">
        <v>2147</v>
      </c>
      <c r="C1162" s="122">
        <v>0</v>
      </c>
      <c r="D1162" s="122">
        <v>0</v>
      </c>
      <c r="E1162" s="122">
        <v>0</v>
      </c>
      <c r="F1162" s="122">
        <v>0</v>
      </c>
      <c r="G1162" s="122">
        <v>0</v>
      </c>
      <c r="H1162" s="122">
        <v>0</v>
      </c>
      <c r="I1162" s="122">
        <v>0</v>
      </c>
      <c r="J1162" s="120">
        <f t="shared" si="255"/>
        <v>0</v>
      </c>
      <c r="K1162" s="122">
        <v>0</v>
      </c>
      <c r="L1162" s="122">
        <v>0</v>
      </c>
      <c r="M1162" s="122">
        <v>97055</v>
      </c>
      <c r="N1162" s="122">
        <v>0</v>
      </c>
      <c r="O1162" s="122">
        <v>0</v>
      </c>
      <c r="P1162" s="122">
        <v>0</v>
      </c>
      <c r="Q1162" s="120">
        <f t="shared" si="247"/>
        <v>97055</v>
      </c>
      <c r="R1162" s="138">
        <f t="shared" si="248"/>
        <v>0</v>
      </c>
      <c r="S1162" s="120">
        <f t="shared" si="249"/>
        <v>97055</v>
      </c>
      <c r="T1162" s="120">
        <f t="shared" si="250"/>
        <v>0</v>
      </c>
      <c r="U1162" s="120">
        <f t="shared" si="251"/>
        <v>0</v>
      </c>
      <c r="V1162" s="120">
        <f t="shared" si="252"/>
        <v>97055</v>
      </c>
      <c r="W1162" s="120">
        <f t="shared" si="253"/>
        <v>97055</v>
      </c>
      <c r="X1162" s="120">
        <f t="shared" si="254"/>
        <v>0</v>
      </c>
    </row>
    <row r="1163" spans="1:24" s="65" customFormat="1" ht="12.75" customHeight="1">
      <c r="A1163" s="109" t="s">
        <v>6189</v>
      </c>
      <c r="B1163" s="97" t="s">
        <v>6190</v>
      </c>
      <c r="C1163" s="122">
        <v>0</v>
      </c>
      <c r="D1163" s="122">
        <v>0</v>
      </c>
      <c r="E1163" s="122">
        <v>0</v>
      </c>
      <c r="F1163" s="122">
        <v>0</v>
      </c>
      <c r="G1163" s="122">
        <v>0</v>
      </c>
      <c r="H1163" s="122">
        <v>0</v>
      </c>
      <c r="I1163" s="122">
        <v>0</v>
      </c>
      <c r="J1163" s="120">
        <f t="shared" si="255"/>
        <v>0</v>
      </c>
      <c r="K1163" s="122">
        <v>0</v>
      </c>
      <c r="L1163" s="122">
        <v>0</v>
      </c>
      <c r="M1163" s="122">
        <v>0</v>
      </c>
      <c r="N1163" s="122">
        <v>0</v>
      </c>
      <c r="O1163" s="122">
        <v>0</v>
      </c>
      <c r="P1163" s="122">
        <v>0</v>
      </c>
      <c r="Q1163" s="120">
        <f t="shared" si="247"/>
        <v>0</v>
      </c>
      <c r="R1163" s="138">
        <f t="shared" si="248"/>
        <v>0</v>
      </c>
      <c r="S1163" s="120">
        <f t="shared" si="249"/>
        <v>0</v>
      </c>
      <c r="T1163" s="120">
        <f t="shared" si="250"/>
        <v>49755.59</v>
      </c>
      <c r="U1163" s="120">
        <f t="shared" si="251"/>
        <v>49755.59</v>
      </c>
      <c r="V1163" s="120">
        <f t="shared" si="252"/>
        <v>0</v>
      </c>
      <c r="W1163" s="120">
        <f t="shared" si="253"/>
        <v>0</v>
      </c>
      <c r="X1163" s="120">
        <f t="shared" si="254"/>
        <v>0</v>
      </c>
    </row>
    <row r="1164" spans="1:24" s="65" customFormat="1" ht="12.75" customHeight="1">
      <c r="A1164" s="109" t="s">
        <v>4208</v>
      </c>
      <c r="B1164" s="97" t="s">
        <v>4209</v>
      </c>
      <c r="C1164" s="122">
        <v>0</v>
      </c>
      <c r="D1164" s="122">
        <v>0</v>
      </c>
      <c r="E1164" s="122">
        <v>0</v>
      </c>
      <c r="F1164" s="122">
        <v>0</v>
      </c>
      <c r="G1164" s="122">
        <v>0</v>
      </c>
      <c r="H1164" s="122">
        <v>0</v>
      </c>
      <c r="I1164" s="122">
        <v>0</v>
      </c>
      <c r="J1164" s="120">
        <f t="shared" si="255"/>
        <v>0</v>
      </c>
      <c r="K1164" s="122">
        <v>0</v>
      </c>
      <c r="L1164" s="122">
        <v>0</v>
      </c>
      <c r="M1164" s="122">
        <v>0</v>
      </c>
      <c r="N1164" s="122">
        <v>0</v>
      </c>
      <c r="O1164" s="122">
        <v>284571.42000000004</v>
      </c>
      <c r="P1164" s="122">
        <v>2226998.52</v>
      </c>
      <c r="Q1164" s="120">
        <f t="shared" si="247"/>
        <v>2511569.94</v>
      </c>
      <c r="R1164" s="138">
        <f t="shared" si="248"/>
        <v>0</v>
      </c>
      <c r="S1164" s="120">
        <f t="shared" si="249"/>
        <v>498000</v>
      </c>
      <c r="T1164" s="120">
        <f t="shared" si="250"/>
        <v>2226998.52</v>
      </c>
      <c r="U1164" s="120">
        <f t="shared" si="251"/>
        <v>213428.58</v>
      </c>
      <c r="V1164" s="120">
        <f t="shared" si="252"/>
        <v>2511569.94</v>
      </c>
      <c r="W1164" s="120">
        <f t="shared" si="253"/>
        <v>2511569.94</v>
      </c>
      <c r="X1164" s="120">
        <f t="shared" si="254"/>
        <v>2013569.94</v>
      </c>
    </row>
    <row r="1165" spans="1:24" s="65" customFormat="1" ht="12.75" customHeight="1">
      <c r="A1165" s="109" t="s">
        <v>4602</v>
      </c>
      <c r="B1165" s="97" t="s">
        <v>4603</v>
      </c>
      <c r="C1165" s="122">
        <v>0</v>
      </c>
      <c r="D1165" s="122">
        <v>0</v>
      </c>
      <c r="E1165" s="122">
        <v>0</v>
      </c>
      <c r="F1165" s="122">
        <v>0</v>
      </c>
      <c r="G1165" s="122">
        <v>0</v>
      </c>
      <c r="H1165" s="122">
        <v>0</v>
      </c>
      <c r="I1165" s="122">
        <v>0</v>
      </c>
      <c r="J1165" s="120">
        <f t="shared" si="255"/>
        <v>0</v>
      </c>
      <c r="K1165" s="122">
        <v>0</v>
      </c>
      <c r="L1165" s="122">
        <v>0</v>
      </c>
      <c r="M1165" s="122">
        <v>0</v>
      </c>
      <c r="N1165" s="122">
        <v>0</v>
      </c>
      <c r="O1165" s="122">
        <v>0</v>
      </c>
      <c r="P1165" s="122">
        <v>922200</v>
      </c>
      <c r="Q1165" s="120">
        <f t="shared" si="247"/>
        <v>922200</v>
      </c>
      <c r="R1165" s="138">
        <f t="shared" si="248"/>
        <v>0</v>
      </c>
      <c r="S1165" s="120">
        <f t="shared" si="249"/>
        <v>2363500</v>
      </c>
      <c r="T1165" s="120">
        <f t="shared" si="250"/>
        <v>1844400</v>
      </c>
      <c r="U1165" s="120">
        <f t="shared" si="251"/>
        <v>3285700</v>
      </c>
      <c r="V1165" s="120">
        <f t="shared" si="252"/>
        <v>922200</v>
      </c>
      <c r="W1165" s="120">
        <f t="shared" si="253"/>
        <v>922200</v>
      </c>
      <c r="X1165" s="120">
        <f t="shared" si="254"/>
        <v>-1441300</v>
      </c>
    </row>
    <row r="1166" spans="1:24" s="65" customFormat="1" ht="12.75" customHeight="1">
      <c r="A1166" s="109" t="s">
        <v>4604</v>
      </c>
      <c r="B1166" s="97" t="s">
        <v>4605</v>
      </c>
      <c r="C1166" s="122">
        <v>0</v>
      </c>
      <c r="D1166" s="122">
        <v>0</v>
      </c>
      <c r="E1166" s="122">
        <v>0</v>
      </c>
      <c r="F1166" s="122">
        <v>0</v>
      </c>
      <c r="G1166" s="122">
        <v>0</v>
      </c>
      <c r="H1166" s="122">
        <v>0</v>
      </c>
      <c r="I1166" s="122">
        <v>0</v>
      </c>
      <c r="J1166" s="120">
        <f t="shared" si="255"/>
        <v>0</v>
      </c>
      <c r="K1166" s="122">
        <v>0</v>
      </c>
      <c r="L1166" s="122">
        <v>0</v>
      </c>
      <c r="M1166" s="122">
        <v>0</v>
      </c>
      <c r="N1166" s="122">
        <v>0</v>
      </c>
      <c r="O1166" s="122">
        <v>0</v>
      </c>
      <c r="P1166" s="122">
        <v>0</v>
      </c>
      <c r="Q1166" s="120">
        <f t="shared" si="247"/>
        <v>0</v>
      </c>
      <c r="R1166" s="138">
        <f t="shared" si="248"/>
        <v>0</v>
      </c>
      <c r="S1166" s="120">
        <f t="shared" si="249"/>
        <v>974710.88</v>
      </c>
      <c r="T1166" s="120">
        <f t="shared" si="250"/>
        <v>0</v>
      </c>
      <c r="U1166" s="120">
        <f t="shared" si="251"/>
        <v>974710.88</v>
      </c>
      <c r="V1166" s="120">
        <f t="shared" si="252"/>
        <v>0</v>
      </c>
      <c r="W1166" s="120">
        <f t="shared" si="253"/>
        <v>0</v>
      </c>
      <c r="X1166" s="120">
        <f t="shared" si="254"/>
        <v>-974710.88</v>
      </c>
    </row>
    <row r="1167" spans="1:24" s="65" customFormat="1" ht="12.75" customHeight="1">
      <c r="A1167" s="109" t="s">
        <v>4606</v>
      </c>
      <c r="B1167" s="97" t="s">
        <v>4607</v>
      </c>
      <c r="C1167" s="122">
        <v>0</v>
      </c>
      <c r="D1167" s="122">
        <v>0</v>
      </c>
      <c r="E1167" s="122">
        <v>0</v>
      </c>
      <c r="F1167" s="122">
        <v>0</v>
      </c>
      <c r="G1167" s="122">
        <v>0</v>
      </c>
      <c r="H1167" s="122">
        <v>0</v>
      </c>
      <c r="I1167" s="122">
        <v>0</v>
      </c>
      <c r="J1167" s="120">
        <f t="shared" si="255"/>
        <v>0</v>
      </c>
      <c r="K1167" s="122">
        <v>0</v>
      </c>
      <c r="L1167" s="122">
        <v>0</v>
      </c>
      <c r="M1167" s="122">
        <v>0</v>
      </c>
      <c r="N1167" s="122">
        <v>0</v>
      </c>
      <c r="O1167" s="122">
        <v>0</v>
      </c>
      <c r="P1167" s="122">
        <v>0</v>
      </c>
      <c r="Q1167" s="120">
        <f t="shared" si="247"/>
        <v>0</v>
      </c>
      <c r="R1167" s="138">
        <f t="shared" si="248"/>
        <v>0</v>
      </c>
      <c r="S1167" s="120">
        <f t="shared" si="249"/>
        <v>5128717.28</v>
      </c>
      <c r="T1167" s="120">
        <f t="shared" si="250"/>
        <v>0</v>
      </c>
      <c r="U1167" s="120">
        <f t="shared" si="251"/>
        <v>5128717.28</v>
      </c>
      <c r="V1167" s="120">
        <f t="shared" si="252"/>
        <v>0</v>
      </c>
      <c r="W1167" s="120">
        <f t="shared" si="253"/>
        <v>0</v>
      </c>
      <c r="X1167" s="120">
        <f t="shared" si="254"/>
        <v>-5128717.28</v>
      </c>
    </row>
    <row r="1168" spans="1:24" s="65" customFormat="1" ht="12.75" customHeight="1">
      <c r="A1168" s="109" t="s">
        <v>5045</v>
      </c>
      <c r="B1168" s="97" t="s">
        <v>5044</v>
      </c>
      <c r="C1168" s="122">
        <v>0</v>
      </c>
      <c r="D1168" s="122">
        <v>0</v>
      </c>
      <c r="E1168" s="122">
        <v>0</v>
      </c>
      <c r="F1168" s="122">
        <v>0</v>
      </c>
      <c r="G1168" s="122">
        <v>0</v>
      </c>
      <c r="H1168" s="122">
        <v>0</v>
      </c>
      <c r="I1168" s="122">
        <v>0</v>
      </c>
      <c r="J1168" s="120">
        <f t="shared" si="255"/>
        <v>0</v>
      </c>
      <c r="K1168" s="122">
        <v>0</v>
      </c>
      <c r="L1168" s="122">
        <v>0</v>
      </c>
      <c r="M1168" s="122">
        <v>0</v>
      </c>
      <c r="N1168" s="122">
        <v>0</v>
      </c>
      <c r="O1168" s="122">
        <v>0</v>
      </c>
      <c r="P1168" s="122">
        <v>109581.1</v>
      </c>
      <c r="Q1168" s="120">
        <f t="shared" si="247"/>
        <v>109581.1</v>
      </c>
      <c r="R1168" s="138">
        <f t="shared" si="248"/>
        <v>0</v>
      </c>
      <c r="S1168" s="120">
        <f t="shared" si="249"/>
        <v>0</v>
      </c>
      <c r="T1168" s="120">
        <f t="shared" si="250"/>
        <v>137187.37</v>
      </c>
      <c r="U1168" s="120">
        <f t="shared" si="251"/>
        <v>27606.27</v>
      </c>
      <c r="V1168" s="120">
        <f t="shared" si="252"/>
        <v>109581.1</v>
      </c>
      <c r="W1168" s="120">
        <f t="shared" si="253"/>
        <v>109581.1</v>
      </c>
      <c r="X1168" s="120">
        <f t="shared" si="254"/>
        <v>109581.1</v>
      </c>
    </row>
    <row r="1169" spans="1:24" s="65" customFormat="1" ht="12.75" customHeight="1">
      <c r="A1169" s="109" t="s">
        <v>5043</v>
      </c>
      <c r="B1169" s="47" t="s">
        <v>5042</v>
      </c>
      <c r="C1169" s="122">
        <v>0</v>
      </c>
      <c r="D1169" s="122">
        <v>0</v>
      </c>
      <c r="E1169" s="122">
        <v>0</v>
      </c>
      <c r="F1169" s="122">
        <v>0</v>
      </c>
      <c r="G1169" s="122">
        <v>0</v>
      </c>
      <c r="H1169" s="122">
        <v>0</v>
      </c>
      <c r="I1169" s="122">
        <v>0</v>
      </c>
      <c r="J1169" s="120">
        <f t="shared" si="255"/>
        <v>0</v>
      </c>
      <c r="K1169" s="122">
        <v>0</v>
      </c>
      <c r="L1169" s="122">
        <v>0</v>
      </c>
      <c r="M1169" s="122">
        <v>0</v>
      </c>
      <c r="N1169" s="122">
        <v>0</v>
      </c>
      <c r="O1169" s="122">
        <v>0</v>
      </c>
      <c r="P1169" s="122">
        <v>0</v>
      </c>
      <c r="Q1169" s="120">
        <f t="shared" si="247"/>
        <v>0</v>
      </c>
      <c r="R1169" s="138">
        <f t="shared" si="248"/>
        <v>0</v>
      </c>
      <c r="S1169" s="120">
        <f t="shared" si="249"/>
        <v>0</v>
      </c>
      <c r="T1169" s="120">
        <f t="shared" si="250"/>
        <v>21462200</v>
      </c>
      <c r="U1169" s="120">
        <f t="shared" si="251"/>
        <v>21462200</v>
      </c>
      <c r="V1169" s="120">
        <f t="shared" si="252"/>
        <v>0</v>
      </c>
      <c r="W1169" s="120">
        <f t="shared" si="253"/>
        <v>0</v>
      </c>
      <c r="X1169" s="120">
        <f t="shared" si="254"/>
        <v>0</v>
      </c>
    </row>
    <row r="1170" spans="1:24" s="65" customFormat="1" ht="12.75" customHeight="1">
      <c r="A1170" s="109" t="s">
        <v>5169</v>
      </c>
      <c r="B1170" s="47" t="s">
        <v>5170</v>
      </c>
      <c r="C1170" s="122">
        <v>0</v>
      </c>
      <c r="D1170" s="122">
        <v>0</v>
      </c>
      <c r="E1170" s="122">
        <v>0</v>
      </c>
      <c r="F1170" s="122">
        <v>0</v>
      </c>
      <c r="G1170" s="122">
        <v>0</v>
      </c>
      <c r="H1170" s="122">
        <v>0</v>
      </c>
      <c r="I1170" s="122">
        <v>0</v>
      </c>
      <c r="J1170" s="120">
        <f t="shared" si="255"/>
        <v>0</v>
      </c>
      <c r="K1170" s="122">
        <v>0</v>
      </c>
      <c r="L1170" s="122">
        <v>0</v>
      </c>
      <c r="M1170" s="122">
        <v>0</v>
      </c>
      <c r="N1170" s="122">
        <v>0</v>
      </c>
      <c r="O1170" s="122">
        <v>0</v>
      </c>
      <c r="P1170" s="122">
        <v>0</v>
      </c>
      <c r="Q1170" s="120">
        <f t="shared" si="247"/>
        <v>0</v>
      </c>
      <c r="R1170" s="138">
        <f t="shared" si="248"/>
        <v>0</v>
      </c>
      <c r="S1170" s="120">
        <f t="shared" si="249"/>
        <v>0</v>
      </c>
      <c r="T1170" s="120">
        <f t="shared" si="250"/>
        <v>1380985.8</v>
      </c>
      <c r="U1170" s="120">
        <f t="shared" si="251"/>
        <v>1380985.8</v>
      </c>
      <c r="V1170" s="120">
        <f t="shared" si="252"/>
        <v>0</v>
      </c>
      <c r="W1170" s="120">
        <f t="shared" si="253"/>
        <v>0</v>
      </c>
      <c r="X1170" s="120">
        <f t="shared" si="254"/>
        <v>0</v>
      </c>
    </row>
    <row r="1171" spans="1:24" s="65" customFormat="1" ht="12.75" customHeight="1">
      <c r="A1171" s="109" t="s">
        <v>5171</v>
      </c>
      <c r="B1171" s="47" t="s">
        <v>5172</v>
      </c>
      <c r="C1171" s="122">
        <v>0</v>
      </c>
      <c r="D1171" s="122">
        <v>0</v>
      </c>
      <c r="E1171" s="122">
        <v>0</v>
      </c>
      <c r="F1171" s="122">
        <v>0</v>
      </c>
      <c r="G1171" s="122">
        <v>0</v>
      </c>
      <c r="H1171" s="122">
        <v>0</v>
      </c>
      <c r="I1171" s="122">
        <v>0</v>
      </c>
      <c r="J1171" s="120">
        <f t="shared" si="255"/>
        <v>0</v>
      </c>
      <c r="K1171" s="122">
        <v>0</v>
      </c>
      <c r="L1171" s="122">
        <v>0</v>
      </c>
      <c r="M1171" s="122">
        <v>0</v>
      </c>
      <c r="N1171" s="122">
        <v>0</v>
      </c>
      <c r="O1171" s="122">
        <v>0</v>
      </c>
      <c r="P1171" s="122">
        <v>0</v>
      </c>
      <c r="Q1171" s="120">
        <f t="shared" si="247"/>
        <v>0</v>
      </c>
      <c r="R1171" s="138">
        <f t="shared" si="248"/>
        <v>0</v>
      </c>
      <c r="S1171" s="120">
        <f t="shared" si="249"/>
        <v>0</v>
      </c>
      <c r="T1171" s="120">
        <f t="shared" si="250"/>
        <v>90000</v>
      </c>
      <c r="U1171" s="120">
        <f t="shared" si="251"/>
        <v>90000</v>
      </c>
      <c r="V1171" s="120">
        <f t="shared" si="252"/>
        <v>0</v>
      </c>
      <c r="W1171" s="120">
        <f t="shared" si="253"/>
        <v>0</v>
      </c>
      <c r="X1171" s="120">
        <f t="shared" si="254"/>
        <v>0</v>
      </c>
    </row>
    <row r="1172" spans="1:24" s="65" customFormat="1" ht="12.75" customHeight="1">
      <c r="A1172" s="109" t="s">
        <v>5173</v>
      </c>
      <c r="B1172" s="47" t="s">
        <v>5174</v>
      </c>
      <c r="C1172" s="122">
        <v>0</v>
      </c>
      <c r="D1172" s="122">
        <v>0</v>
      </c>
      <c r="E1172" s="122">
        <v>0</v>
      </c>
      <c r="F1172" s="122">
        <v>0</v>
      </c>
      <c r="G1172" s="122">
        <v>0</v>
      </c>
      <c r="H1172" s="122">
        <v>0</v>
      </c>
      <c r="I1172" s="122">
        <v>0</v>
      </c>
      <c r="J1172" s="120">
        <f t="shared" si="255"/>
        <v>0</v>
      </c>
      <c r="K1172" s="122">
        <v>0</v>
      </c>
      <c r="L1172" s="122">
        <v>0</v>
      </c>
      <c r="M1172" s="122">
        <v>0</v>
      </c>
      <c r="N1172" s="122">
        <v>0</v>
      </c>
      <c r="O1172" s="122">
        <v>0</v>
      </c>
      <c r="P1172" s="122">
        <v>0</v>
      </c>
      <c r="Q1172" s="120">
        <f t="shared" si="247"/>
        <v>0</v>
      </c>
      <c r="R1172" s="138">
        <f t="shared" si="248"/>
        <v>0</v>
      </c>
      <c r="S1172" s="120">
        <f t="shared" si="249"/>
        <v>0</v>
      </c>
      <c r="T1172" s="120">
        <f t="shared" si="250"/>
        <v>58000</v>
      </c>
      <c r="U1172" s="120">
        <f t="shared" si="251"/>
        <v>58000</v>
      </c>
      <c r="V1172" s="120">
        <f t="shared" si="252"/>
        <v>0</v>
      </c>
      <c r="W1172" s="120">
        <f t="shared" si="253"/>
        <v>0</v>
      </c>
      <c r="X1172" s="120">
        <f t="shared" si="254"/>
        <v>0</v>
      </c>
    </row>
    <row r="1173" spans="1:24" s="65" customFormat="1" ht="12.75" customHeight="1">
      <c r="A1173" s="109" t="s">
        <v>5175</v>
      </c>
      <c r="B1173" s="47" t="s">
        <v>5176</v>
      </c>
      <c r="C1173" s="122">
        <v>0</v>
      </c>
      <c r="D1173" s="122">
        <v>0</v>
      </c>
      <c r="E1173" s="122">
        <v>0</v>
      </c>
      <c r="F1173" s="122">
        <v>0</v>
      </c>
      <c r="G1173" s="122">
        <v>0</v>
      </c>
      <c r="H1173" s="122">
        <v>0</v>
      </c>
      <c r="I1173" s="122">
        <v>0</v>
      </c>
      <c r="J1173" s="120">
        <f t="shared" si="255"/>
        <v>0</v>
      </c>
      <c r="K1173" s="122">
        <v>0</v>
      </c>
      <c r="L1173" s="122">
        <v>0</v>
      </c>
      <c r="M1173" s="122">
        <v>0</v>
      </c>
      <c r="N1173" s="122">
        <v>0</v>
      </c>
      <c r="O1173" s="122">
        <v>0</v>
      </c>
      <c r="P1173" s="122">
        <v>1000000</v>
      </c>
      <c r="Q1173" s="120">
        <f t="shared" si="247"/>
        <v>1000000</v>
      </c>
      <c r="R1173" s="138">
        <f t="shared" si="248"/>
        <v>0</v>
      </c>
      <c r="S1173" s="120">
        <f t="shared" si="249"/>
        <v>0</v>
      </c>
      <c r="T1173" s="120">
        <f t="shared" si="250"/>
        <v>10276316.25</v>
      </c>
      <c r="U1173" s="120">
        <f t="shared" si="251"/>
        <v>9276316.25</v>
      </c>
      <c r="V1173" s="120">
        <f t="shared" si="252"/>
        <v>1000000</v>
      </c>
      <c r="W1173" s="120">
        <f t="shared" si="253"/>
        <v>1000000</v>
      </c>
      <c r="X1173" s="120">
        <f t="shared" si="254"/>
        <v>1000000</v>
      </c>
    </row>
    <row r="1174" spans="1:24" s="65" customFormat="1" ht="12.75" customHeight="1">
      <c r="A1174" s="109" t="s">
        <v>6191</v>
      </c>
      <c r="B1174" s="47" t="s">
        <v>6192</v>
      </c>
      <c r="C1174" s="122">
        <v>0</v>
      </c>
      <c r="D1174" s="122">
        <v>0</v>
      </c>
      <c r="E1174" s="122">
        <v>0</v>
      </c>
      <c r="F1174" s="122">
        <v>0</v>
      </c>
      <c r="G1174" s="122">
        <v>0</v>
      </c>
      <c r="H1174" s="122">
        <v>0</v>
      </c>
      <c r="I1174" s="122">
        <v>0</v>
      </c>
      <c r="J1174" s="120">
        <f t="shared" si="255"/>
        <v>0</v>
      </c>
      <c r="K1174" s="122">
        <v>0</v>
      </c>
      <c r="L1174" s="122">
        <v>0</v>
      </c>
      <c r="M1174" s="122">
        <v>0</v>
      </c>
      <c r="N1174" s="122">
        <v>0</v>
      </c>
      <c r="O1174" s="122">
        <v>0</v>
      </c>
      <c r="P1174" s="122">
        <v>479776</v>
      </c>
      <c r="Q1174" s="120">
        <f t="shared" si="247"/>
        <v>479776</v>
      </c>
      <c r="R1174" s="138">
        <f t="shared" si="248"/>
        <v>0</v>
      </c>
      <c r="S1174" s="120">
        <f t="shared" si="249"/>
        <v>0</v>
      </c>
      <c r="T1174" s="120">
        <f t="shared" si="250"/>
        <v>479776</v>
      </c>
      <c r="U1174" s="120">
        <f t="shared" si="251"/>
        <v>0</v>
      </c>
      <c r="V1174" s="120">
        <f t="shared" si="252"/>
        <v>479776</v>
      </c>
      <c r="W1174" s="120">
        <f t="shared" si="253"/>
        <v>479776</v>
      </c>
      <c r="X1174" s="120">
        <f t="shared" si="254"/>
        <v>479776</v>
      </c>
    </row>
    <row r="1175" spans="1:24" s="65" customFormat="1" ht="12.75" customHeight="1">
      <c r="A1175" s="109" t="s">
        <v>1394</v>
      </c>
      <c r="B1175" s="47" t="s">
        <v>547</v>
      </c>
      <c r="C1175" s="122">
        <v>0</v>
      </c>
      <c r="D1175" s="122">
        <v>0</v>
      </c>
      <c r="E1175" s="122">
        <v>0</v>
      </c>
      <c r="F1175" s="122">
        <v>0</v>
      </c>
      <c r="G1175" s="122">
        <v>0</v>
      </c>
      <c r="H1175" s="122">
        <v>0</v>
      </c>
      <c r="I1175" s="122">
        <v>0</v>
      </c>
      <c r="J1175" s="120">
        <f t="shared" si="255"/>
        <v>0</v>
      </c>
      <c r="K1175" s="122">
        <v>0</v>
      </c>
      <c r="L1175" s="122">
        <v>0</v>
      </c>
      <c r="M1175" s="122">
        <v>0</v>
      </c>
      <c r="N1175" s="122">
        <v>0</v>
      </c>
      <c r="O1175" s="122">
        <v>0</v>
      </c>
      <c r="P1175" s="122">
        <v>0</v>
      </c>
      <c r="Q1175" s="120">
        <f t="shared" si="247"/>
        <v>0</v>
      </c>
      <c r="R1175" s="138">
        <f t="shared" si="248"/>
        <v>0</v>
      </c>
      <c r="S1175" s="120">
        <f t="shared" si="249"/>
        <v>173249.84</v>
      </c>
      <c r="T1175" s="120">
        <f t="shared" si="250"/>
        <v>0</v>
      </c>
      <c r="U1175" s="120">
        <f t="shared" si="251"/>
        <v>173249.84</v>
      </c>
      <c r="V1175" s="120">
        <f t="shared" si="252"/>
        <v>0</v>
      </c>
      <c r="W1175" s="120">
        <f t="shared" si="253"/>
        <v>0</v>
      </c>
      <c r="X1175" s="120">
        <f t="shared" si="254"/>
        <v>-173249.84</v>
      </c>
    </row>
    <row r="1176" spans="1:24" s="65" customFormat="1" ht="12.75" customHeight="1">
      <c r="A1176" s="109" t="s">
        <v>5167</v>
      </c>
      <c r="B1176" s="97" t="s">
        <v>5390</v>
      </c>
      <c r="C1176" s="122">
        <v>0</v>
      </c>
      <c r="D1176" s="122">
        <v>0</v>
      </c>
      <c r="E1176" s="122">
        <v>0</v>
      </c>
      <c r="F1176" s="122">
        <v>0</v>
      </c>
      <c r="G1176" s="122">
        <v>0</v>
      </c>
      <c r="H1176" s="122">
        <v>0</v>
      </c>
      <c r="I1176" s="122">
        <v>0</v>
      </c>
      <c r="J1176" s="120">
        <f t="shared" si="255"/>
        <v>0</v>
      </c>
      <c r="K1176" s="122">
        <v>0</v>
      </c>
      <c r="L1176" s="122">
        <v>0</v>
      </c>
      <c r="M1176" s="122">
        <v>0</v>
      </c>
      <c r="N1176" s="122">
        <v>0</v>
      </c>
      <c r="O1176" s="122">
        <v>0</v>
      </c>
      <c r="P1176" s="122">
        <v>0</v>
      </c>
      <c r="Q1176" s="120">
        <f t="shared" si="247"/>
        <v>0</v>
      </c>
      <c r="R1176" s="138">
        <f t="shared" si="248"/>
        <v>0</v>
      </c>
      <c r="S1176" s="120">
        <f t="shared" si="249"/>
        <v>0</v>
      </c>
      <c r="T1176" s="120">
        <f t="shared" si="250"/>
        <v>1385000</v>
      </c>
      <c r="U1176" s="120">
        <f t="shared" si="251"/>
        <v>1385000</v>
      </c>
      <c r="V1176" s="120">
        <f t="shared" si="252"/>
        <v>0</v>
      </c>
      <c r="W1176" s="120">
        <f t="shared" si="253"/>
        <v>0</v>
      </c>
      <c r="X1176" s="120">
        <f t="shared" si="254"/>
        <v>0</v>
      </c>
    </row>
    <row r="1177" spans="1:24" s="65" customFormat="1" ht="12.75" customHeight="1">
      <c r="A1177" s="109" t="s">
        <v>1395</v>
      </c>
      <c r="B1177" s="97" t="s">
        <v>530</v>
      </c>
      <c r="C1177" s="122">
        <v>0</v>
      </c>
      <c r="D1177" s="122">
        <v>0</v>
      </c>
      <c r="E1177" s="122">
        <v>0</v>
      </c>
      <c r="F1177" s="122">
        <v>0</v>
      </c>
      <c r="G1177" s="122">
        <v>96312.02</v>
      </c>
      <c r="H1177" s="122">
        <v>63151.5</v>
      </c>
      <c r="I1177" s="122">
        <v>0</v>
      </c>
      <c r="J1177" s="120">
        <f t="shared" si="255"/>
        <v>159463.52000000002</v>
      </c>
      <c r="K1177" s="122">
        <v>0</v>
      </c>
      <c r="L1177" s="122">
        <v>0</v>
      </c>
      <c r="M1177" s="122">
        <v>0</v>
      </c>
      <c r="N1177" s="122">
        <v>0</v>
      </c>
      <c r="O1177" s="122">
        <v>0</v>
      </c>
      <c r="P1177" s="122">
        <v>0</v>
      </c>
      <c r="Q1177" s="120">
        <f t="shared" si="247"/>
        <v>159463.52000000002</v>
      </c>
      <c r="R1177" s="138">
        <f t="shared" si="248"/>
        <v>0</v>
      </c>
      <c r="S1177" s="120">
        <f t="shared" si="249"/>
        <v>159463.51999999999</v>
      </c>
      <c r="T1177" s="120">
        <f t="shared" si="250"/>
        <v>0</v>
      </c>
      <c r="U1177" s="120">
        <f t="shared" si="251"/>
        <v>0</v>
      </c>
      <c r="V1177" s="120">
        <f t="shared" si="252"/>
        <v>159463.51999999999</v>
      </c>
      <c r="W1177" s="120">
        <f t="shared" si="253"/>
        <v>0</v>
      </c>
      <c r="X1177" s="120">
        <f t="shared" si="254"/>
        <v>0</v>
      </c>
    </row>
    <row r="1178" spans="1:24" s="65" customFormat="1" ht="12.75" customHeight="1">
      <c r="A1178" s="109" t="s">
        <v>1396</v>
      </c>
      <c r="B1178" s="97" t="s">
        <v>522</v>
      </c>
      <c r="C1178" s="122">
        <v>0</v>
      </c>
      <c r="D1178" s="122">
        <v>0</v>
      </c>
      <c r="E1178" s="122">
        <v>0</v>
      </c>
      <c r="F1178" s="122">
        <v>0</v>
      </c>
      <c r="G1178" s="122">
        <v>0</v>
      </c>
      <c r="H1178" s="122">
        <v>27020.880000000001</v>
      </c>
      <c r="I1178" s="122">
        <v>0</v>
      </c>
      <c r="J1178" s="120">
        <f t="shared" si="255"/>
        <v>27020.880000000001</v>
      </c>
      <c r="K1178" s="122">
        <v>0</v>
      </c>
      <c r="L1178" s="122">
        <v>0</v>
      </c>
      <c r="M1178" s="122">
        <v>0</v>
      </c>
      <c r="N1178" s="122">
        <v>0</v>
      </c>
      <c r="O1178" s="122">
        <v>0</v>
      </c>
      <c r="P1178" s="122">
        <v>0</v>
      </c>
      <c r="Q1178" s="120">
        <f t="shared" si="247"/>
        <v>27020.880000000001</v>
      </c>
      <c r="R1178" s="138">
        <f t="shared" si="248"/>
        <v>0</v>
      </c>
      <c r="S1178" s="120">
        <f t="shared" si="249"/>
        <v>27020.880000000001</v>
      </c>
      <c r="T1178" s="120">
        <f t="shared" si="250"/>
        <v>0</v>
      </c>
      <c r="U1178" s="120">
        <f t="shared" si="251"/>
        <v>0</v>
      </c>
      <c r="V1178" s="120">
        <f t="shared" si="252"/>
        <v>27020.880000000001</v>
      </c>
      <c r="W1178" s="120">
        <f t="shared" si="253"/>
        <v>0</v>
      </c>
      <c r="X1178" s="120">
        <f t="shared" si="254"/>
        <v>0</v>
      </c>
    </row>
    <row r="1179" spans="1:24" s="65" customFormat="1" ht="12.75" customHeight="1">
      <c r="A1179" s="109" t="s">
        <v>1397</v>
      </c>
      <c r="B1179" s="97" t="s">
        <v>548</v>
      </c>
      <c r="C1179" s="122">
        <v>0</v>
      </c>
      <c r="D1179" s="122">
        <v>0</v>
      </c>
      <c r="E1179" s="122">
        <v>0</v>
      </c>
      <c r="F1179" s="122">
        <v>0</v>
      </c>
      <c r="G1179" s="122">
        <v>66220.3</v>
      </c>
      <c r="H1179" s="122">
        <v>0</v>
      </c>
      <c r="I1179" s="122">
        <v>0</v>
      </c>
      <c r="J1179" s="120">
        <f t="shared" si="255"/>
        <v>66220.3</v>
      </c>
      <c r="K1179" s="122">
        <v>0</v>
      </c>
      <c r="L1179" s="122">
        <v>0</v>
      </c>
      <c r="M1179" s="122">
        <v>0</v>
      </c>
      <c r="N1179" s="122">
        <v>0</v>
      </c>
      <c r="O1179" s="122">
        <v>0</v>
      </c>
      <c r="P1179" s="122">
        <v>236842.14</v>
      </c>
      <c r="Q1179" s="120">
        <f t="shared" si="247"/>
        <v>303062.44</v>
      </c>
      <c r="R1179" s="138">
        <f t="shared" si="248"/>
        <v>0</v>
      </c>
      <c r="S1179" s="120">
        <f t="shared" si="249"/>
        <v>919123.68</v>
      </c>
      <c r="T1179" s="120">
        <f t="shared" si="250"/>
        <v>236842.14</v>
      </c>
      <c r="U1179" s="120">
        <f t="shared" si="251"/>
        <v>852903.38</v>
      </c>
      <c r="V1179" s="120">
        <f t="shared" si="252"/>
        <v>303062.44</v>
      </c>
      <c r="W1179" s="120">
        <f t="shared" si="253"/>
        <v>236842.14</v>
      </c>
      <c r="X1179" s="120">
        <f t="shared" si="254"/>
        <v>-616061.24</v>
      </c>
    </row>
    <row r="1180" spans="1:24" s="65" customFormat="1" ht="12.75" customHeight="1">
      <c r="A1180" s="109" t="s">
        <v>3086</v>
      </c>
      <c r="B1180" s="97" t="s">
        <v>3087</v>
      </c>
      <c r="C1180" s="122">
        <v>0</v>
      </c>
      <c r="D1180" s="122">
        <v>0</v>
      </c>
      <c r="E1180" s="122">
        <v>0</v>
      </c>
      <c r="F1180" s="122">
        <v>0</v>
      </c>
      <c r="G1180" s="122">
        <v>0</v>
      </c>
      <c r="H1180" s="122">
        <v>0</v>
      </c>
      <c r="I1180" s="122">
        <v>0</v>
      </c>
      <c r="J1180" s="120">
        <f t="shared" si="255"/>
        <v>0</v>
      </c>
      <c r="K1180" s="122">
        <v>0</v>
      </c>
      <c r="L1180" s="122">
        <v>0</v>
      </c>
      <c r="M1180" s="122">
        <v>0</v>
      </c>
      <c r="N1180" s="122">
        <v>0</v>
      </c>
      <c r="O1180" s="122">
        <v>0</v>
      </c>
      <c r="P1180" s="122">
        <v>0</v>
      </c>
      <c r="Q1180" s="120">
        <f t="shared" si="247"/>
        <v>0</v>
      </c>
      <c r="R1180" s="138">
        <f t="shared" si="248"/>
        <v>0</v>
      </c>
      <c r="S1180" s="120">
        <f t="shared" si="249"/>
        <v>30000</v>
      </c>
      <c r="T1180" s="120">
        <f t="shared" si="250"/>
        <v>0</v>
      </c>
      <c r="U1180" s="120">
        <f t="shared" si="251"/>
        <v>30000</v>
      </c>
      <c r="V1180" s="120">
        <f t="shared" si="252"/>
        <v>0</v>
      </c>
      <c r="W1180" s="120">
        <f t="shared" si="253"/>
        <v>0</v>
      </c>
      <c r="X1180" s="120">
        <f t="shared" si="254"/>
        <v>-30000</v>
      </c>
    </row>
    <row r="1181" spans="1:24" s="65" customFormat="1" ht="12.75" customHeight="1">
      <c r="A1181" s="109" t="s">
        <v>1398</v>
      </c>
      <c r="B1181" s="47" t="s">
        <v>96</v>
      </c>
      <c r="C1181" s="122">
        <v>0</v>
      </c>
      <c r="D1181" s="122">
        <v>0</v>
      </c>
      <c r="E1181" s="122">
        <v>0</v>
      </c>
      <c r="F1181" s="122">
        <v>0</v>
      </c>
      <c r="G1181" s="122">
        <v>0</v>
      </c>
      <c r="H1181" s="122">
        <v>61548.969999999994</v>
      </c>
      <c r="I1181" s="122">
        <v>0</v>
      </c>
      <c r="J1181" s="120">
        <f t="shared" si="255"/>
        <v>61548.969999999994</v>
      </c>
      <c r="K1181" s="122">
        <v>0</v>
      </c>
      <c r="L1181" s="122">
        <v>0</v>
      </c>
      <c r="M1181" s="122">
        <v>0</v>
      </c>
      <c r="N1181" s="122">
        <v>0</v>
      </c>
      <c r="O1181" s="122">
        <v>0</v>
      </c>
      <c r="P1181" s="122">
        <v>0</v>
      </c>
      <c r="Q1181" s="120">
        <f t="shared" si="247"/>
        <v>61548.969999999994</v>
      </c>
      <c r="R1181" s="138">
        <f t="shared" si="248"/>
        <v>0</v>
      </c>
      <c r="S1181" s="120">
        <f t="shared" si="249"/>
        <v>61548.97</v>
      </c>
      <c r="T1181" s="120">
        <f t="shared" si="250"/>
        <v>0</v>
      </c>
      <c r="U1181" s="120">
        <f t="shared" si="251"/>
        <v>0</v>
      </c>
      <c r="V1181" s="120">
        <f t="shared" si="252"/>
        <v>61548.97</v>
      </c>
      <c r="W1181" s="120">
        <f t="shared" si="253"/>
        <v>0</v>
      </c>
      <c r="X1181" s="120">
        <f t="shared" si="254"/>
        <v>0</v>
      </c>
    </row>
    <row r="1182" spans="1:24" s="65" customFormat="1" ht="12.75" customHeight="1">
      <c r="A1182" s="109" t="s">
        <v>1399</v>
      </c>
      <c r="B1182" s="47" t="s">
        <v>546</v>
      </c>
      <c r="C1182" s="122">
        <v>0</v>
      </c>
      <c r="D1182" s="122">
        <v>0</v>
      </c>
      <c r="E1182" s="122">
        <v>0</v>
      </c>
      <c r="F1182" s="122">
        <v>0</v>
      </c>
      <c r="G1182" s="122">
        <v>0</v>
      </c>
      <c r="H1182" s="122">
        <v>0</v>
      </c>
      <c r="I1182" s="122">
        <v>18908</v>
      </c>
      <c r="J1182" s="120">
        <f t="shared" si="255"/>
        <v>18908</v>
      </c>
      <c r="K1182" s="122">
        <v>0</v>
      </c>
      <c r="L1182" s="122">
        <v>0</v>
      </c>
      <c r="M1182" s="122">
        <v>0</v>
      </c>
      <c r="N1182" s="122">
        <v>0</v>
      </c>
      <c r="O1182" s="122">
        <v>0</v>
      </c>
      <c r="P1182" s="122">
        <v>0</v>
      </c>
      <c r="Q1182" s="120">
        <f t="shared" si="247"/>
        <v>18908</v>
      </c>
      <c r="R1182" s="138">
        <f t="shared" si="248"/>
        <v>0</v>
      </c>
      <c r="S1182" s="120">
        <f t="shared" si="249"/>
        <v>18908</v>
      </c>
      <c r="T1182" s="120">
        <f t="shared" si="250"/>
        <v>0</v>
      </c>
      <c r="U1182" s="120">
        <f t="shared" si="251"/>
        <v>0</v>
      </c>
      <c r="V1182" s="120">
        <f t="shared" si="252"/>
        <v>18908</v>
      </c>
      <c r="W1182" s="120">
        <f t="shared" si="253"/>
        <v>0</v>
      </c>
      <c r="X1182" s="120">
        <f t="shared" si="254"/>
        <v>0</v>
      </c>
    </row>
    <row r="1183" spans="1:24" s="65" customFormat="1" ht="12.75" customHeight="1">
      <c r="A1183" s="109" t="s">
        <v>1400</v>
      </c>
      <c r="B1183" s="47" t="s">
        <v>97</v>
      </c>
      <c r="C1183" s="122">
        <v>0</v>
      </c>
      <c r="D1183" s="122">
        <v>0</v>
      </c>
      <c r="E1183" s="122">
        <v>0</v>
      </c>
      <c r="F1183" s="122">
        <v>0</v>
      </c>
      <c r="G1183" s="122">
        <v>0</v>
      </c>
      <c r="H1183" s="122">
        <v>0</v>
      </c>
      <c r="I1183" s="122">
        <v>7540</v>
      </c>
      <c r="J1183" s="120">
        <f t="shared" si="255"/>
        <v>7540</v>
      </c>
      <c r="K1183" s="122">
        <v>0</v>
      </c>
      <c r="L1183" s="122">
        <v>0</v>
      </c>
      <c r="M1183" s="122">
        <v>0</v>
      </c>
      <c r="N1183" s="122">
        <v>0</v>
      </c>
      <c r="O1183" s="122">
        <v>0</v>
      </c>
      <c r="P1183" s="122">
        <v>0</v>
      </c>
      <c r="Q1183" s="120">
        <f t="shared" si="247"/>
        <v>7540</v>
      </c>
      <c r="R1183" s="138">
        <f t="shared" si="248"/>
        <v>0</v>
      </c>
      <c r="S1183" s="120">
        <f t="shared" si="249"/>
        <v>7540</v>
      </c>
      <c r="T1183" s="120">
        <f t="shared" si="250"/>
        <v>0</v>
      </c>
      <c r="U1183" s="120">
        <f t="shared" si="251"/>
        <v>0</v>
      </c>
      <c r="V1183" s="120">
        <f t="shared" si="252"/>
        <v>7540</v>
      </c>
      <c r="W1183" s="120">
        <f t="shared" si="253"/>
        <v>0</v>
      </c>
      <c r="X1183" s="120">
        <f t="shared" si="254"/>
        <v>0</v>
      </c>
    </row>
    <row r="1184" spans="1:24" s="65" customFormat="1" ht="12.75" customHeight="1">
      <c r="A1184" s="109" t="s">
        <v>1401</v>
      </c>
      <c r="B1184" s="47" t="s">
        <v>545</v>
      </c>
      <c r="C1184" s="122">
        <v>0</v>
      </c>
      <c r="D1184" s="122">
        <v>0</v>
      </c>
      <c r="E1184" s="122">
        <v>0</v>
      </c>
      <c r="F1184" s="122">
        <v>0</v>
      </c>
      <c r="G1184" s="122">
        <v>0</v>
      </c>
      <c r="H1184" s="122">
        <v>0</v>
      </c>
      <c r="I1184" s="122">
        <v>34800</v>
      </c>
      <c r="J1184" s="120">
        <f t="shared" si="255"/>
        <v>34800</v>
      </c>
      <c r="K1184" s="122">
        <v>0</v>
      </c>
      <c r="L1184" s="122">
        <v>0</v>
      </c>
      <c r="M1184" s="122">
        <v>0</v>
      </c>
      <c r="N1184" s="122">
        <v>0</v>
      </c>
      <c r="O1184" s="122">
        <v>0</v>
      </c>
      <c r="P1184" s="122">
        <v>0</v>
      </c>
      <c r="Q1184" s="120">
        <f t="shared" si="247"/>
        <v>34800</v>
      </c>
      <c r="R1184" s="138">
        <f t="shared" si="248"/>
        <v>0</v>
      </c>
      <c r="S1184" s="120">
        <f t="shared" si="249"/>
        <v>34800</v>
      </c>
      <c r="T1184" s="120">
        <f t="shared" si="250"/>
        <v>0</v>
      </c>
      <c r="U1184" s="120">
        <f t="shared" si="251"/>
        <v>0</v>
      </c>
      <c r="V1184" s="120">
        <f t="shared" si="252"/>
        <v>34800</v>
      </c>
      <c r="W1184" s="120">
        <f t="shared" si="253"/>
        <v>0</v>
      </c>
      <c r="X1184" s="120">
        <f t="shared" si="254"/>
        <v>0</v>
      </c>
    </row>
    <row r="1185" spans="1:24" s="65" customFormat="1" ht="12.75" customHeight="1">
      <c r="A1185" s="109" t="s">
        <v>1402</v>
      </c>
      <c r="B1185" s="47" t="s">
        <v>407</v>
      </c>
      <c r="C1185" s="122">
        <v>0</v>
      </c>
      <c r="D1185" s="122">
        <v>0</v>
      </c>
      <c r="E1185" s="122">
        <v>0</v>
      </c>
      <c r="F1185" s="122">
        <v>0</v>
      </c>
      <c r="G1185" s="122">
        <v>0</v>
      </c>
      <c r="H1185" s="122">
        <v>0</v>
      </c>
      <c r="I1185" s="122">
        <v>0</v>
      </c>
      <c r="J1185" s="120">
        <f t="shared" si="255"/>
        <v>0</v>
      </c>
      <c r="K1185" s="122">
        <v>0</v>
      </c>
      <c r="L1185" s="122">
        <v>0</v>
      </c>
      <c r="M1185" s="122">
        <v>9215.0400000000009</v>
      </c>
      <c r="N1185" s="122">
        <v>0</v>
      </c>
      <c r="O1185" s="122">
        <v>0</v>
      </c>
      <c r="P1185" s="122">
        <v>0</v>
      </c>
      <c r="Q1185" s="120">
        <f t="shared" si="247"/>
        <v>9215.0400000000009</v>
      </c>
      <c r="R1185" s="138">
        <f t="shared" si="248"/>
        <v>0</v>
      </c>
      <c r="S1185" s="120">
        <f t="shared" si="249"/>
        <v>9215.0400000000009</v>
      </c>
      <c r="T1185" s="120">
        <f t="shared" si="250"/>
        <v>0</v>
      </c>
      <c r="U1185" s="120">
        <f t="shared" si="251"/>
        <v>0</v>
      </c>
      <c r="V1185" s="120">
        <f t="shared" si="252"/>
        <v>9215.0400000000009</v>
      </c>
      <c r="W1185" s="120">
        <f t="shared" si="253"/>
        <v>9215.0400000000009</v>
      </c>
      <c r="X1185" s="120">
        <f t="shared" si="254"/>
        <v>0</v>
      </c>
    </row>
    <row r="1186" spans="1:24" s="65" customFormat="1" ht="12.75" customHeight="1">
      <c r="A1186" s="109" t="s">
        <v>1403</v>
      </c>
      <c r="B1186" s="47" t="s">
        <v>98</v>
      </c>
      <c r="C1186" s="122">
        <v>0</v>
      </c>
      <c r="D1186" s="122">
        <v>0</v>
      </c>
      <c r="E1186" s="122">
        <v>0</v>
      </c>
      <c r="F1186" s="122">
        <v>0</v>
      </c>
      <c r="G1186" s="122">
        <v>0</v>
      </c>
      <c r="H1186" s="122">
        <v>0</v>
      </c>
      <c r="I1186" s="122">
        <v>0</v>
      </c>
      <c r="J1186" s="120">
        <f t="shared" si="255"/>
        <v>0</v>
      </c>
      <c r="K1186" s="122">
        <v>2320</v>
      </c>
      <c r="L1186" s="122">
        <v>0</v>
      </c>
      <c r="M1186" s="122">
        <v>0</v>
      </c>
      <c r="N1186" s="122">
        <v>0</v>
      </c>
      <c r="O1186" s="122">
        <v>0</v>
      </c>
      <c r="P1186" s="122">
        <v>0</v>
      </c>
      <c r="Q1186" s="120">
        <f t="shared" si="247"/>
        <v>2320</v>
      </c>
      <c r="R1186" s="138">
        <f t="shared" si="248"/>
        <v>0</v>
      </c>
      <c r="S1186" s="120">
        <f t="shared" si="249"/>
        <v>2320</v>
      </c>
      <c r="T1186" s="120">
        <f t="shared" si="250"/>
        <v>0</v>
      </c>
      <c r="U1186" s="120">
        <f t="shared" si="251"/>
        <v>0</v>
      </c>
      <c r="V1186" s="120">
        <f t="shared" si="252"/>
        <v>2320</v>
      </c>
      <c r="W1186" s="120">
        <f t="shared" si="253"/>
        <v>2320</v>
      </c>
      <c r="X1186" s="120">
        <f t="shared" si="254"/>
        <v>0</v>
      </c>
    </row>
    <row r="1187" spans="1:24" s="65" customFormat="1" ht="12.75" customHeight="1">
      <c r="A1187" s="109" t="s">
        <v>1404</v>
      </c>
      <c r="B1187" s="47" t="s">
        <v>549</v>
      </c>
      <c r="C1187" s="122">
        <v>0</v>
      </c>
      <c r="D1187" s="122">
        <v>0</v>
      </c>
      <c r="E1187" s="122">
        <v>0</v>
      </c>
      <c r="F1187" s="122">
        <v>0</v>
      </c>
      <c r="G1187" s="122">
        <v>28502.9</v>
      </c>
      <c r="H1187" s="122">
        <v>3077.41</v>
      </c>
      <c r="I1187" s="122">
        <v>0</v>
      </c>
      <c r="J1187" s="120">
        <f t="shared" si="255"/>
        <v>31580.31</v>
      </c>
      <c r="K1187" s="122">
        <v>0</v>
      </c>
      <c r="L1187" s="122">
        <v>0</v>
      </c>
      <c r="M1187" s="122">
        <v>0</v>
      </c>
      <c r="N1187" s="122">
        <v>0</v>
      </c>
      <c r="O1187" s="122">
        <v>0</v>
      </c>
      <c r="P1187" s="122">
        <v>0</v>
      </c>
      <c r="Q1187" s="120">
        <f t="shared" si="247"/>
        <v>31580.31</v>
      </c>
      <c r="R1187" s="138">
        <f t="shared" si="248"/>
        <v>0</v>
      </c>
      <c r="S1187" s="120">
        <f t="shared" si="249"/>
        <v>31580.31</v>
      </c>
      <c r="T1187" s="120">
        <f t="shared" si="250"/>
        <v>0</v>
      </c>
      <c r="U1187" s="120">
        <f t="shared" si="251"/>
        <v>0</v>
      </c>
      <c r="V1187" s="120">
        <f t="shared" si="252"/>
        <v>31580.31</v>
      </c>
      <c r="W1187" s="120">
        <f t="shared" si="253"/>
        <v>0</v>
      </c>
      <c r="X1187" s="120">
        <f t="shared" si="254"/>
        <v>0</v>
      </c>
    </row>
    <row r="1188" spans="1:24" s="65" customFormat="1" ht="12.75" customHeight="1">
      <c r="A1188" s="109" t="s">
        <v>1405</v>
      </c>
      <c r="B1188" s="47" t="s">
        <v>100</v>
      </c>
      <c r="C1188" s="122">
        <v>0</v>
      </c>
      <c r="D1188" s="122">
        <v>0</v>
      </c>
      <c r="E1188" s="122">
        <v>0</v>
      </c>
      <c r="F1188" s="122">
        <v>0</v>
      </c>
      <c r="G1188" s="122">
        <v>0</v>
      </c>
      <c r="H1188" s="122">
        <v>0</v>
      </c>
      <c r="I1188" s="122">
        <v>667877.54</v>
      </c>
      <c r="J1188" s="120">
        <f t="shared" si="255"/>
        <v>667877.54</v>
      </c>
      <c r="K1188" s="122">
        <v>0</v>
      </c>
      <c r="L1188" s="122">
        <v>0</v>
      </c>
      <c r="M1188" s="122">
        <v>0</v>
      </c>
      <c r="N1188" s="122">
        <v>0</v>
      </c>
      <c r="O1188" s="122">
        <v>0</v>
      </c>
      <c r="P1188" s="122">
        <v>0</v>
      </c>
      <c r="Q1188" s="120">
        <f t="shared" ref="Q1188:Q1253" si="256">SUM(J1188:P1188)</f>
        <v>667877.54</v>
      </c>
      <c r="R1188" s="138">
        <f t="shared" ref="R1188:R1253" si="257">V1188-Q1188</f>
        <v>0</v>
      </c>
      <c r="S1188" s="120">
        <f t="shared" ref="S1188:S1253" si="258">VLOOKUP(A1188,pasbalact,3,FALSE)</f>
        <v>667877.54</v>
      </c>
      <c r="T1188" s="120">
        <f t="shared" ref="T1188:T1253" si="259">VLOOKUP(A1188,pasbalact,5,FALSE)</f>
        <v>0</v>
      </c>
      <c r="U1188" s="120">
        <f t="shared" ref="U1188:U1253" si="260">VLOOKUP(A1188,pasbalact,4,FALSE)</f>
        <v>0</v>
      </c>
      <c r="V1188" s="120">
        <f t="shared" ref="V1188:V1253" si="261">VLOOKUP(A1188,pasbalact,7,FALSE)</f>
        <v>667877.54</v>
      </c>
      <c r="W1188" s="120">
        <f t="shared" ref="W1188:W1253" si="262">SUM(K1188:P1188)</f>
        <v>0</v>
      </c>
      <c r="X1188" s="120">
        <f t="shared" ref="X1188:X1253" si="263">VLOOKUP(A1188,pasbalact,6,FALSE)</f>
        <v>0</v>
      </c>
    </row>
    <row r="1189" spans="1:24" s="65" customFormat="1" ht="12.75" customHeight="1">
      <c r="A1189" s="109" t="s">
        <v>1406</v>
      </c>
      <c r="B1189" s="47" t="s">
        <v>602</v>
      </c>
      <c r="C1189" s="122">
        <v>0</v>
      </c>
      <c r="D1189" s="122">
        <v>0</v>
      </c>
      <c r="E1189" s="122">
        <v>0</v>
      </c>
      <c r="F1189" s="122">
        <v>0</v>
      </c>
      <c r="G1189" s="122">
        <v>0</v>
      </c>
      <c r="H1189" s="122">
        <v>0</v>
      </c>
      <c r="I1189" s="122">
        <v>1392000</v>
      </c>
      <c r="J1189" s="120">
        <f t="shared" si="255"/>
        <v>1392000</v>
      </c>
      <c r="K1189" s="122">
        <v>0</v>
      </c>
      <c r="L1189" s="122">
        <v>0</v>
      </c>
      <c r="M1189" s="122">
        <v>0</v>
      </c>
      <c r="N1189" s="122">
        <v>0</v>
      </c>
      <c r="O1189" s="122">
        <v>0</v>
      </c>
      <c r="P1189" s="122">
        <v>0</v>
      </c>
      <c r="Q1189" s="120">
        <f t="shared" si="256"/>
        <v>1392000</v>
      </c>
      <c r="R1189" s="138">
        <f t="shared" si="257"/>
        <v>0</v>
      </c>
      <c r="S1189" s="120">
        <f t="shared" si="258"/>
        <v>1392000</v>
      </c>
      <c r="T1189" s="120">
        <f t="shared" si="259"/>
        <v>0</v>
      </c>
      <c r="U1189" s="120">
        <f t="shared" si="260"/>
        <v>0</v>
      </c>
      <c r="V1189" s="120">
        <f t="shared" si="261"/>
        <v>1392000</v>
      </c>
      <c r="W1189" s="120">
        <f t="shared" si="262"/>
        <v>0</v>
      </c>
      <c r="X1189" s="120">
        <f t="shared" si="263"/>
        <v>0</v>
      </c>
    </row>
    <row r="1190" spans="1:24" s="65" customFormat="1" ht="12.75" customHeight="1">
      <c r="A1190" s="109" t="s">
        <v>1913</v>
      </c>
      <c r="B1190" s="47" t="s">
        <v>1921</v>
      </c>
      <c r="C1190" s="122">
        <v>0</v>
      </c>
      <c r="D1190" s="122">
        <v>0</v>
      </c>
      <c r="E1190" s="122">
        <v>0</v>
      </c>
      <c r="F1190" s="122">
        <v>0</v>
      </c>
      <c r="G1190" s="122">
        <v>0</v>
      </c>
      <c r="H1190" s="122">
        <v>0</v>
      </c>
      <c r="I1190" s="122">
        <v>0</v>
      </c>
      <c r="J1190" s="120">
        <f t="shared" si="255"/>
        <v>0</v>
      </c>
      <c r="K1190" s="122">
        <v>0</v>
      </c>
      <c r="L1190" s="122">
        <v>0</v>
      </c>
      <c r="M1190" s="122">
        <v>0</v>
      </c>
      <c r="N1190" s="122">
        <v>0</v>
      </c>
      <c r="O1190" s="122">
        <v>0</v>
      </c>
      <c r="P1190" s="122">
        <v>0</v>
      </c>
      <c r="Q1190" s="120">
        <f t="shared" si="256"/>
        <v>0</v>
      </c>
      <c r="R1190" s="138">
        <f t="shared" si="257"/>
        <v>0</v>
      </c>
      <c r="S1190" s="120">
        <f t="shared" si="258"/>
        <v>152536.68</v>
      </c>
      <c r="T1190" s="120">
        <f t="shared" si="259"/>
        <v>0</v>
      </c>
      <c r="U1190" s="120">
        <f t="shared" si="260"/>
        <v>152536.68</v>
      </c>
      <c r="V1190" s="120">
        <f t="shared" si="261"/>
        <v>0</v>
      </c>
      <c r="W1190" s="120">
        <f t="shared" si="262"/>
        <v>0</v>
      </c>
      <c r="X1190" s="120">
        <f t="shared" si="263"/>
        <v>-152536.68</v>
      </c>
    </row>
    <row r="1191" spans="1:24" s="65" customFormat="1" ht="12.75" customHeight="1">
      <c r="A1191" s="109" t="s">
        <v>3088</v>
      </c>
      <c r="B1191" s="47" t="s">
        <v>3448</v>
      </c>
      <c r="C1191" s="122">
        <v>0</v>
      </c>
      <c r="D1191" s="122">
        <v>0</v>
      </c>
      <c r="E1191" s="122">
        <v>0</v>
      </c>
      <c r="F1191" s="122">
        <v>0</v>
      </c>
      <c r="G1191" s="122">
        <v>0</v>
      </c>
      <c r="H1191" s="122">
        <v>0</v>
      </c>
      <c r="I1191" s="122">
        <v>0</v>
      </c>
      <c r="J1191" s="120">
        <f t="shared" si="255"/>
        <v>0</v>
      </c>
      <c r="K1191" s="122">
        <v>0</v>
      </c>
      <c r="L1191" s="122">
        <v>0</v>
      </c>
      <c r="M1191" s="122">
        <v>0</v>
      </c>
      <c r="N1191" s="122">
        <v>0</v>
      </c>
      <c r="O1191" s="122">
        <v>92742</v>
      </c>
      <c r="P1191" s="122">
        <v>0</v>
      </c>
      <c r="Q1191" s="120">
        <f t="shared" si="256"/>
        <v>92742</v>
      </c>
      <c r="R1191" s="138">
        <f t="shared" si="257"/>
        <v>0</v>
      </c>
      <c r="S1191" s="120">
        <f t="shared" si="258"/>
        <v>184092</v>
      </c>
      <c r="T1191" s="120">
        <f t="shared" si="259"/>
        <v>0</v>
      </c>
      <c r="U1191" s="120">
        <f t="shared" si="260"/>
        <v>91350</v>
      </c>
      <c r="V1191" s="120">
        <f t="shared" si="261"/>
        <v>92742</v>
      </c>
      <c r="W1191" s="120">
        <f t="shared" si="262"/>
        <v>92742</v>
      </c>
      <c r="X1191" s="120">
        <f t="shared" si="263"/>
        <v>-91350</v>
      </c>
    </row>
    <row r="1192" spans="1:24" s="65" customFormat="1" ht="12.75" customHeight="1">
      <c r="A1192" s="109" t="s">
        <v>1407</v>
      </c>
      <c r="B1192" s="47" t="s">
        <v>644</v>
      </c>
      <c r="C1192" s="122">
        <v>0</v>
      </c>
      <c r="D1192" s="122">
        <v>0</v>
      </c>
      <c r="E1192" s="122">
        <v>0</v>
      </c>
      <c r="F1192" s="122">
        <v>0</v>
      </c>
      <c r="G1192" s="122">
        <v>0</v>
      </c>
      <c r="H1192" s="122">
        <v>0</v>
      </c>
      <c r="I1192" s="122">
        <v>0</v>
      </c>
      <c r="J1192" s="120">
        <f t="shared" si="255"/>
        <v>0</v>
      </c>
      <c r="K1192" s="122">
        <v>0</v>
      </c>
      <c r="L1192" s="122">
        <v>0</v>
      </c>
      <c r="M1192" s="122">
        <v>0</v>
      </c>
      <c r="N1192" s="122">
        <v>114608</v>
      </c>
      <c r="O1192" s="122">
        <v>0</v>
      </c>
      <c r="P1192" s="122">
        <v>0</v>
      </c>
      <c r="Q1192" s="120">
        <f t="shared" si="256"/>
        <v>114608</v>
      </c>
      <c r="R1192" s="138">
        <f t="shared" si="257"/>
        <v>0</v>
      </c>
      <c r="S1192" s="120">
        <f t="shared" si="258"/>
        <v>227331</v>
      </c>
      <c r="T1192" s="120">
        <f t="shared" si="259"/>
        <v>0</v>
      </c>
      <c r="U1192" s="120">
        <f t="shared" si="260"/>
        <v>112723</v>
      </c>
      <c r="V1192" s="120">
        <f t="shared" si="261"/>
        <v>114608</v>
      </c>
      <c r="W1192" s="120">
        <f t="shared" si="262"/>
        <v>114608</v>
      </c>
      <c r="X1192" s="120">
        <f t="shared" si="263"/>
        <v>-112723</v>
      </c>
    </row>
    <row r="1193" spans="1:24" s="65" customFormat="1" ht="12.75" customHeight="1">
      <c r="A1193" s="109" t="s">
        <v>2168</v>
      </c>
      <c r="B1193" s="47" t="s">
        <v>2805</v>
      </c>
      <c r="C1193" s="122">
        <v>0</v>
      </c>
      <c r="D1193" s="122">
        <v>0</v>
      </c>
      <c r="E1193" s="122">
        <v>0</v>
      </c>
      <c r="F1193" s="122">
        <v>0</v>
      </c>
      <c r="G1193" s="122">
        <v>0</v>
      </c>
      <c r="H1193" s="122">
        <v>0</v>
      </c>
      <c r="I1193" s="122">
        <v>0</v>
      </c>
      <c r="J1193" s="120">
        <f t="shared" si="255"/>
        <v>0</v>
      </c>
      <c r="K1193" s="122">
        <v>0</v>
      </c>
      <c r="L1193" s="122">
        <v>0</v>
      </c>
      <c r="M1193" s="122">
        <v>2375000</v>
      </c>
      <c r="N1193" s="122">
        <v>0</v>
      </c>
      <c r="O1193" s="122">
        <v>0</v>
      </c>
      <c r="P1193" s="122">
        <v>0</v>
      </c>
      <c r="Q1193" s="120">
        <f t="shared" si="256"/>
        <v>2375000</v>
      </c>
      <c r="R1193" s="138">
        <f t="shared" si="257"/>
        <v>0</v>
      </c>
      <c r="S1193" s="120">
        <f t="shared" si="258"/>
        <v>2375000</v>
      </c>
      <c r="T1193" s="120">
        <f t="shared" si="259"/>
        <v>0</v>
      </c>
      <c r="U1193" s="120">
        <f t="shared" si="260"/>
        <v>0</v>
      </c>
      <c r="V1193" s="120">
        <f t="shared" si="261"/>
        <v>2375000</v>
      </c>
      <c r="W1193" s="120">
        <f t="shared" si="262"/>
        <v>2375000</v>
      </c>
      <c r="X1193" s="120">
        <f t="shared" si="263"/>
        <v>0</v>
      </c>
    </row>
    <row r="1194" spans="1:24" s="65" customFormat="1" ht="12.75" customHeight="1">
      <c r="A1194" s="109" t="s">
        <v>1408</v>
      </c>
      <c r="B1194" s="47" t="s">
        <v>408</v>
      </c>
      <c r="C1194" s="122">
        <v>0</v>
      </c>
      <c r="D1194" s="122">
        <v>0</v>
      </c>
      <c r="E1194" s="122">
        <v>0</v>
      </c>
      <c r="F1194" s="122">
        <v>0</v>
      </c>
      <c r="G1194" s="122">
        <v>0</v>
      </c>
      <c r="H1194" s="122">
        <v>0</v>
      </c>
      <c r="I1194" s="122">
        <v>0</v>
      </c>
      <c r="J1194" s="120">
        <f t="shared" si="255"/>
        <v>0</v>
      </c>
      <c r="K1194" s="122">
        <v>0</v>
      </c>
      <c r="L1194" s="122">
        <v>0</v>
      </c>
      <c r="M1194" s="122">
        <v>2667776</v>
      </c>
      <c r="N1194" s="122">
        <v>0</v>
      </c>
      <c r="O1194" s="122">
        <v>0</v>
      </c>
      <c r="P1194" s="122">
        <v>0</v>
      </c>
      <c r="Q1194" s="120">
        <f t="shared" si="256"/>
        <v>2667776</v>
      </c>
      <c r="R1194" s="138">
        <f t="shared" si="257"/>
        <v>0</v>
      </c>
      <c r="S1194" s="120">
        <f t="shared" si="258"/>
        <v>2667776</v>
      </c>
      <c r="T1194" s="120">
        <f t="shared" si="259"/>
        <v>0</v>
      </c>
      <c r="U1194" s="120">
        <f t="shared" si="260"/>
        <v>0</v>
      </c>
      <c r="V1194" s="120">
        <f t="shared" si="261"/>
        <v>2667776</v>
      </c>
      <c r="W1194" s="120">
        <f t="shared" si="262"/>
        <v>2667776</v>
      </c>
      <c r="X1194" s="120">
        <f t="shared" si="263"/>
        <v>0</v>
      </c>
    </row>
    <row r="1195" spans="1:24" s="65" customFormat="1" ht="12.75" customHeight="1">
      <c r="A1195" s="109" t="s">
        <v>4095</v>
      </c>
      <c r="B1195" s="47" t="s">
        <v>4119</v>
      </c>
      <c r="C1195" s="122">
        <v>0</v>
      </c>
      <c r="D1195" s="122">
        <v>0</v>
      </c>
      <c r="E1195" s="122">
        <v>0</v>
      </c>
      <c r="F1195" s="122">
        <v>0</v>
      </c>
      <c r="G1195" s="122">
        <v>0</v>
      </c>
      <c r="H1195" s="122">
        <v>0</v>
      </c>
      <c r="I1195" s="122">
        <v>0</v>
      </c>
      <c r="J1195" s="120">
        <f t="shared" si="255"/>
        <v>0</v>
      </c>
      <c r="K1195" s="122">
        <v>0</v>
      </c>
      <c r="L1195" s="122">
        <v>0</v>
      </c>
      <c r="M1195" s="122">
        <v>0</v>
      </c>
      <c r="N1195" s="122">
        <v>0</v>
      </c>
      <c r="O1195" s="122">
        <v>0</v>
      </c>
      <c r="P1195" s="122">
        <v>0</v>
      </c>
      <c r="Q1195" s="120">
        <f t="shared" si="256"/>
        <v>0</v>
      </c>
      <c r="R1195" s="138">
        <f t="shared" si="257"/>
        <v>0</v>
      </c>
      <c r="S1195" s="120">
        <f t="shared" si="258"/>
        <v>24360</v>
      </c>
      <c r="T1195" s="120">
        <f t="shared" si="259"/>
        <v>0</v>
      </c>
      <c r="U1195" s="120">
        <f t="shared" si="260"/>
        <v>24360</v>
      </c>
      <c r="V1195" s="120">
        <f t="shared" si="261"/>
        <v>0</v>
      </c>
      <c r="W1195" s="120">
        <f t="shared" si="262"/>
        <v>0</v>
      </c>
      <c r="X1195" s="120">
        <f t="shared" si="263"/>
        <v>-24360</v>
      </c>
    </row>
    <row r="1196" spans="1:24" s="65" customFormat="1" ht="12.75" customHeight="1">
      <c r="A1196" s="109" t="s">
        <v>4210</v>
      </c>
      <c r="B1196" s="47" t="s">
        <v>4211</v>
      </c>
      <c r="C1196" s="122">
        <v>0</v>
      </c>
      <c r="D1196" s="122">
        <v>0</v>
      </c>
      <c r="E1196" s="122">
        <v>0</v>
      </c>
      <c r="F1196" s="122">
        <v>0</v>
      </c>
      <c r="G1196" s="122">
        <v>0</v>
      </c>
      <c r="H1196" s="122">
        <v>0</v>
      </c>
      <c r="I1196" s="122">
        <v>0</v>
      </c>
      <c r="J1196" s="120">
        <f t="shared" si="255"/>
        <v>0</v>
      </c>
      <c r="K1196" s="122">
        <v>0</v>
      </c>
      <c r="L1196" s="122">
        <v>0</v>
      </c>
      <c r="M1196" s="122">
        <v>0</v>
      </c>
      <c r="N1196" s="122">
        <v>0</v>
      </c>
      <c r="O1196" s="122">
        <v>0</v>
      </c>
      <c r="P1196" s="122">
        <v>900000</v>
      </c>
      <c r="Q1196" s="120">
        <f t="shared" si="256"/>
        <v>900000</v>
      </c>
      <c r="R1196" s="138">
        <f t="shared" si="257"/>
        <v>0</v>
      </c>
      <c r="S1196" s="120">
        <f t="shared" si="258"/>
        <v>849964</v>
      </c>
      <c r="T1196" s="120">
        <f t="shared" si="259"/>
        <v>1800000</v>
      </c>
      <c r="U1196" s="120">
        <f t="shared" si="260"/>
        <v>1749964</v>
      </c>
      <c r="V1196" s="120">
        <f t="shared" si="261"/>
        <v>900000</v>
      </c>
      <c r="W1196" s="120">
        <f t="shared" si="262"/>
        <v>900000</v>
      </c>
      <c r="X1196" s="120">
        <f t="shared" si="263"/>
        <v>50036</v>
      </c>
    </row>
    <row r="1197" spans="1:24" s="65" customFormat="1" ht="12.75" customHeight="1">
      <c r="A1197" s="109" t="s">
        <v>4318</v>
      </c>
      <c r="B1197" s="47" t="s">
        <v>4329</v>
      </c>
      <c r="C1197" s="122">
        <v>0</v>
      </c>
      <c r="D1197" s="122">
        <v>0</v>
      </c>
      <c r="E1197" s="122">
        <v>0</v>
      </c>
      <c r="F1197" s="122">
        <v>0</v>
      </c>
      <c r="G1197" s="122">
        <v>0</v>
      </c>
      <c r="H1197" s="122">
        <v>0</v>
      </c>
      <c r="I1197" s="122">
        <v>0</v>
      </c>
      <c r="J1197" s="120">
        <f t="shared" si="255"/>
        <v>0</v>
      </c>
      <c r="K1197" s="122">
        <v>0</v>
      </c>
      <c r="L1197" s="122">
        <v>0</v>
      </c>
      <c r="M1197" s="122">
        <v>0</v>
      </c>
      <c r="N1197" s="122">
        <v>0</v>
      </c>
      <c r="O1197" s="122">
        <v>0</v>
      </c>
      <c r="P1197" s="122">
        <v>11532006.6</v>
      </c>
      <c r="Q1197" s="120">
        <f t="shared" si="256"/>
        <v>11532006.6</v>
      </c>
      <c r="R1197" s="138">
        <f t="shared" si="257"/>
        <v>0</v>
      </c>
      <c r="S1197" s="120">
        <f t="shared" si="258"/>
        <v>14266714.58</v>
      </c>
      <c r="T1197" s="120">
        <f t="shared" si="259"/>
        <v>26034472.600000001</v>
      </c>
      <c r="U1197" s="120">
        <f t="shared" si="260"/>
        <v>28769180.579999998</v>
      </c>
      <c r="V1197" s="120">
        <f t="shared" si="261"/>
        <v>11532006.6</v>
      </c>
      <c r="W1197" s="120">
        <f t="shared" si="262"/>
        <v>11532006.6</v>
      </c>
      <c r="X1197" s="120">
        <f t="shared" si="263"/>
        <v>-2734707.98</v>
      </c>
    </row>
    <row r="1198" spans="1:24" s="65" customFormat="1" ht="12.75" customHeight="1">
      <c r="A1198" s="109" t="s">
        <v>4374</v>
      </c>
      <c r="B1198" s="47" t="s">
        <v>4443</v>
      </c>
      <c r="C1198" s="122">
        <v>0</v>
      </c>
      <c r="D1198" s="122">
        <v>0</v>
      </c>
      <c r="E1198" s="122">
        <v>0</v>
      </c>
      <c r="F1198" s="122">
        <v>0</v>
      </c>
      <c r="G1198" s="122">
        <v>0</v>
      </c>
      <c r="H1198" s="122">
        <v>0</v>
      </c>
      <c r="I1198" s="122">
        <v>0</v>
      </c>
      <c r="J1198" s="120">
        <f t="shared" si="255"/>
        <v>0</v>
      </c>
      <c r="K1198" s="122">
        <v>0</v>
      </c>
      <c r="L1198" s="122">
        <v>0</v>
      </c>
      <c r="M1198" s="122">
        <v>0</v>
      </c>
      <c r="N1198" s="122">
        <v>0</v>
      </c>
      <c r="O1198" s="122">
        <v>0</v>
      </c>
      <c r="P1198" s="122">
        <v>0</v>
      </c>
      <c r="Q1198" s="120">
        <f t="shared" si="256"/>
        <v>0</v>
      </c>
      <c r="R1198" s="138">
        <f t="shared" si="257"/>
        <v>0</v>
      </c>
      <c r="S1198" s="120">
        <f t="shared" si="258"/>
        <v>3990400</v>
      </c>
      <c r="T1198" s="120">
        <f t="shared" si="259"/>
        <v>0</v>
      </c>
      <c r="U1198" s="120">
        <f t="shared" si="260"/>
        <v>3990400</v>
      </c>
      <c r="V1198" s="120">
        <f t="shared" si="261"/>
        <v>0</v>
      </c>
      <c r="W1198" s="120">
        <f t="shared" si="262"/>
        <v>0</v>
      </c>
      <c r="X1198" s="120">
        <f t="shared" si="263"/>
        <v>-3990400</v>
      </c>
    </row>
    <row r="1199" spans="1:24" s="65" customFormat="1" ht="12.75" customHeight="1">
      <c r="A1199" s="109" t="s">
        <v>4471</v>
      </c>
      <c r="B1199" s="47" t="s">
        <v>4472</v>
      </c>
      <c r="C1199" s="122">
        <v>0</v>
      </c>
      <c r="D1199" s="122">
        <v>0</v>
      </c>
      <c r="E1199" s="122">
        <v>0</v>
      </c>
      <c r="F1199" s="122">
        <v>0</v>
      </c>
      <c r="G1199" s="122">
        <v>0</v>
      </c>
      <c r="H1199" s="122">
        <v>0</v>
      </c>
      <c r="I1199" s="122">
        <v>0</v>
      </c>
      <c r="J1199" s="120">
        <f t="shared" si="255"/>
        <v>0</v>
      </c>
      <c r="K1199" s="122">
        <v>0</v>
      </c>
      <c r="L1199" s="122">
        <v>0</v>
      </c>
      <c r="M1199" s="122">
        <v>0</v>
      </c>
      <c r="N1199" s="122">
        <v>0</v>
      </c>
      <c r="O1199" s="122">
        <v>0</v>
      </c>
      <c r="P1199" s="122">
        <v>0</v>
      </c>
      <c r="Q1199" s="120">
        <f t="shared" si="256"/>
        <v>0</v>
      </c>
      <c r="R1199" s="138">
        <f t="shared" si="257"/>
        <v>0</v>
      </c>
      <c r="S1199" s="120">
        <f t="shared" si="258"/>
        <v>10000</v>
      </c>
      <c r="T1199" s="120">
        <f t="shared" si="259"/>
        <v>0</v>
      </c>
      <c r="U1199" s="120">
        <f t="shared" si="260"/>
        <v>10000</v>
      </c>
      <c r="V1199" s="120">
        <f t="shared" si="261"/>
        <v>0</v>
      </c>
      <c r="W1199" s="120">
        <f t="shared" si="262"/>
        <v>0</v>
      </c>
      <c r="X1199" s="120">
        <f t="shared" si="263"/>
        <v>-10000</v>
      </c>
    </row>
    <row r="1200" spans="1:24" s="65" customFormat="1" ht="12.75" customHeight="1">
      <c r="A1200" s="109" t="s">
        <v>5442</v>
      </c>
      <c r="B1200" s="47" t="s">
        <v>5441</v>
      </c>
      <c r="C1200" s="122">
        <v>0</v>
      </c>
      <c r="D1200" s="122">
        <v>0</v>
      </c>
      <c r="E1200" s="122">
        <v>0</v>
      </c>
      <c r="F1200" s="122">
        <v>0</v>
      </c>
      <c r="G1200" s="122">
        <v>0</v>
      </c>
      <c r="H1200" s="122">
        <v>0</v>
      </c>
      <c r="I1200" s="122">
        <v>0</v>
      </c>
      <c r="J1200" s="120">
        <f t="shared" si="255"/>
        <v>0</v>
      </c>
      <c r="K1200" s="122">
        <v>0</v>
      </c>
      <c r="L1200" s="122">
        <v>0</v>
      </c>
      <c r="M1200" s="122">
        <v>0</v>
      </c>
      <c r="N1200" s="122">
        <v>0</v>
      </c>
      <c r="O1200" s="122">
        <v>0</v>
      </c>
      <c r="P1200" s="122">
        <v>0</v>
      </c>
      <c r="Q1200" s="120">
        <f t="shared" si="256"/>
        <v>0</v>
      </c>
      <c r="R1200" s="138">
        <f t="shared" si="257"/>
        <v>0</v>
      </c>
      <c r="S1200" s="120">
        <f t="shared" si="258"/>
        <v>0</v>
      </c>
      <c r="T1200" s="120">
        <f t="shared" si="259"/>
        <v>2202552.7999999998</v>
      </c>
      <c r="U1200" s="120">
        <f t="shared" si="260"/>
        <v>2202552.7999999998</v>
      </c>
      <c r="V1200" s="120">
        <f t="shared" si="261"/>
        <v>0</v>
      </c>
      <c r="W1200" s="120">
        <f t="shared" si="262"/>
        <v>0</v>
      </c>
      <c r="X1200" s="120">
        <f t="shared" si="263"/>
        <v>0</v>
      </c>
    </row>
    <row r="1201" spans="1:24" s="65" customFormat="1" ht="12.75" customHeight="1">
      <c r="A1201" s="109" t="s">
        <v>4832</v>
      </c>
      <c r="B1201" s="47" t="s">
        <v>4833</v>
      </c>
      <c r="C1201" s="122">
        <v>0</v>
      </c>
      <c r="D1201" s="122">
        <v>0</v>
      </c>
      <c r="E1201" s="122">
        <v>0</v>
      </c>
      <c r="F1201" s="122">
        <v>0</v>
      </c>
      <c r="G1201" s="122">
        <v>0</v>
      </c>
      <c r="H1201" s="122">
        <v>0</v>
      </c>
      <c r="I1201" s="122">
        <v>0</v>
      </c>
      <c r="J1201" s="120">
        <f t="shared" si="255"/>
        <v>0</v>
      </c>
      <c r="K1201" s="122">
        <v>0</v>
      </c>
      <c r="L1201" s="122">
        <v>0</v>
      </c>
      <c r="M1201" s="122">
        <v>0</v>
      </c>
      <c r="N1201" s="122">
        <v>0</v>
      </c>
      <c r="O1201" s="122">
        <v>0</v>
      </c>
      <c r="P1201" s="122">
        <v>45816</v>
      </c>
      <c r="Q1201" s="120">
        <f t="shared" si="256"/>
        <v>45816</v>
      </c>
      <c r="R1201" s="138">
        <f t="shared" si="257"/>
        <v>0</v>
      </c>
      <c r="S1201" s="120">
        <f t="shared" si="258"/>
        <v>0</v>
      </c>
      <c r="T1201" s="120">
        <f t="shared" si="259"/>
        <v>106904</v>
      </c>
      <c r="U1201" s="120">
        <f t="shared" si="260"/>
        <v>61088</v>
      </c>
      <c r="V1201" s="120">
        <f t="shared" si="261"/>
        <v>45816</v>
      </c>
      <c r="W1201" s="120">
        <f t="shared" si="262"/>
        <v>45816</v>
      </c>
      <c r="X1201" s="120">
        <f t="shared" si="263"/>
        <v>45816</v>
      </c>
    </row>
    <row r="1202" spans="1:24" s="65" customFormat="1" ht="12.75" customHeight="1">
      <c r="A1202" s="109" t="s">
        <v>5179</v>
      </c>
      <c r="B1202" s="47" t="s">
        <v>5180</v>
      </c>
      <c r="C1202" s="122">
        <v>0</v>
      </c>
      <c r="D1202" s="122">
        <v>0</v>
      </c>
      <c r="E1202" s="122">
        <v>0</v>
      </c>
      <c r="F1202" s="122">
        <v>0</v>
      </c>
      <c r="G1202" s="122">
        <v>0</v>
      </c>
      <c r="H1202" s="122">
        <v>0</v>
      </c>
      <c r="I1202" s="122">
        <v>0</v>
      </c>
      <c r="J1202" s="120">
        <f t="shared" si="255"/>
        <v>0</v>
      </c>
      <c r="K1202" s="122">
        <v>0</v>
      </c>
      <c r="L1202" s="122">
        <v>0</v>
      </c>
      <c r="M1202" s="122">
        <v>0</v>
      </c>
      <c r="N1202" s="122">
        <v>0</v>
      </c>
      <c r="O1202" s="122">
        <v>0</v>
      </c>
      <c r="P1202" s="122">
        <v>0</v>
      </c>
      <c r="Q1202" s="120">
        <f t="shared" si="256"/>
        <v>0</v>
      </c>
      <c r="R1202" s="138">
        <f t="shared" si="257"/>
        <v>0</v>
      </c>
      <c r="S1202" s="120">
        <f t="shared" si="258"/>
        <v>0</v>
      </c>
      <c r="T1202" s="120">
        <f t="shared" si="259"/>
        <v>3698660</v>
      </c>
      <c r="U1202" s="120">
        <f t="shared" si="260"/>
        <v>3698660</v>
      </c>
      <c r="V1202" s="120">
        <f t="shared" si="261"/>
        <v>0</v>
      </c>
      <c r="W1202" s="120">
        <f t="shared" si="262"/>
        <v>0</v>
      </c>
      <c r="X1202" s="120">
        <f t="shared" si="263"/>
        <v>0</v>
      </c>
    </row>
    <row r="1203" spans="1:24" s="65" customFormat="1" ht="12.75" customHeight="1">
      <c r="A1203" s="109" t="s">
        <v>6195</v>
      </c>
      <c r="B1203" s="47" t="s">
        <v>6196</v>
      </c>
      <c r="C1203" s="122">
        <v>0</v>
      </c>
      <c r="D1203" s="122">
        <v>0</v>
      </c>
      <c r="E1203" s="122">
        <v>0</v>
      </c>
      <c r="F1203" s="122">
        <v>0</v>
      </c>
      <c r="G1203" s="122">
        <v>0</v>
      </c>
      <c r="H1203" s="122">
        <v>0</v>
      </c>
      <c r="I1203" s="122">
        <v>0</v>
      </c>
      <c r="J1203" s="120">
        <f t="shared" ref="J1203:J1245" si="264">SUM(C1203:I1203)</f>
        <v>0</v>
      </c>
      <c r="K1203" s="122">
        <v>0</v>
      </c>
      <c r="L1203" s="122">
        <v>0</v>
      </c>
      <c r="M1203" s="122">
        <v>0</v>
      </c>
      <c r="N1203" s="122">
        <v>0</v>
      </c>
      <c r="O1203" s="122">
        <v>0</v>
      </c>
      <c r="P1203" s="122">
        <v>15868.8</v>
      </c>
      <c r="Q1203" s="120">
        <f t="shared" si="256"/>
        <v>15868.8</v>
      </c>
      <c r="R1203" s="138">
        <f t="shared" si="257"/>
        <v>0</v>
      </c>
      <c r="S1203" s="120">
        <f t="shared" si="258"/>
        <v>0</v>
      </c>
      <c r="T1203" s="120">
        <f t="shared" si="259"/>
        <v>15868.8</v>
      </c>
      <c r="U1203" s="120">
        <f t="shared" si="260"/>
        <v>0</v>
      </c>
      <c r="V1203" s="120">
        <f t="shared" si="261"/>
        <v>15868.8</v>
      </c>
      <c r="W1203" s="120">
        <f t="shared" si="262"/>
        <v>15868.8</v>
      </c>
      <c r="X1203" s="120">
        <f t="shared" si="263"/>
        <v>15868.8</v>
      </c>
    </row>
    <row r="1204" spans="1:24" s="65" customFormat="1" ht="12.75" customHeight="1">
      <c r="A1204" s="109" t="s">
        <v>1409</v>
      </c>
      <c r="B1204" s="47" t="s">
        <v>3449</v>
      </c>
      <c r="C1204" s="122">
        <v>0</v>
      </c>
      <c r="D1204" s="122">
        <v>0</v>
      </c>
      <c r="E1204" s="122">
        <v>0</v>
      </c>
      <c r="F1204" s="122">
        <v>0</v>
      </c>
      <c r="G1204" s="122">
        <v>0</v>
      </c>
      <c r="H1204" s="122">
        <v>0</v>
      </c>
      <c r="I1204" s="122">
        <v>0</v>
      </c>
      <c r="J1204" s="120">
        <f t="shared" si="264"/>
        <v>0</v>
      </c>
      <c r="K1204" s="122">
        <v>0</v>
      </c>
      <c r="L1204" s="122">
        <v>0</v>
      </c>
      <c r="M1204" s="122">
        <v>852315.2</v>
      </c>
      <c r="N1204" s="122">
        <v>3426157.6</v>
      </c>
      <c r="O1204" s="122">
        <v>0</v>
      </c>
      <c r="P1204" s="122">
        <v>0</v>
      </c>
      <c r="Q1204" s="120">
        <f t="shared" si="256"/>
        <v>4278472.8</v>
      </c>
      <c r="R1204" s="138">
        <f t="shared" si="257"/>
        <v>0</v>
      </c>
      <c r="S1204" s="120">
        <f t="shared" si="258"/>
        <v>5278472.8</v>
      </c>
      <c r="T1204" s="120">
        <f t="shared" si="259"/>
        <v>0</v>
      </c>
      <c r="U1204" s="120">
        <f t="shared" si="260"/>
        <v>1000000</v>
      </c>
      <c r="V1204" s="120">
        <f t="shared" si="261"/>
        <v>4278472.8</v>
      </c>
      <c r="W1204" s="120">
        <f t="shared" si="262"/>
        <v>4278472.8</v>
      </c>
      <c r="X1204" s="120">
        <f t="shared" si="263"/>
        <v>-1000000</v>
      </c>
    </row>
    <row r="1205" spans="1:24" s="65" customFormat="1" ht="12.75" customHeight="1">
      <c r="A1205" s="109" t="s">
        <v>4067</v>
      </c>
      <c r="B1205" s="47" t="s">
        <v>4068</v>
      </c>
      <c r="C1205" s="122">
        <v>0</v>
      </c>
      <c r="D1205" s="122">
        <v>0</v>
      </c>
      <c r="E1205" s="122">
        <v>0</v>
      </c>
      <c r="F1205" s="122">
        <v>0</v>
      </c>
      <c r="G1205" s="122">
        <v>0</v>
      </c>
      <c r="H1205" s="122">
        <v>0</v>
      </c>
      <c r="I1205" s="122">
        <v>0</v>
      </c>
      <c r="J1205" s="120">
        <f t="shared" si="264"/>
        <v>0</v>
      </c>
      <c r="K1205" s="122">
        <v>0</v>
      </c>
      <c r="L1205" s="122">
        <v>0</v>
      </c>
      <c r="M1205" s="122">
        <v>0</v>
      </c>
      <c r="N1205" s="122">
        <v>0</v>
      </c>
      <c r="O1205" s="122">
        <v>0</v>
      </c>
      <c r="P1205" s="122">
        <v>29000</v>
      </c>
      <c r="Q1205" s="120">
        <f t="shared" si="256"/>
        <v>29000</v>
      </c>
      <c r="R1205" s="138">
        <f t="shared" si="257"/>
        <v>0</v>
      </c>
      <c r="S1205" s="120">
        <f t="shared" si="258"/>
        <v>219915.12</v>
      </c>
      <c r="T1205" s="120">
        <f t="shared" si="259"/>
        <v>58000</v>
      </c>
      <c r="U1205" s="120">
        <f t="shared" si="260"/>
        <v>248915.12</v>
      </c>
      <c r="V1205" s="120">
        <f t="shared" si="261"/>
        <v>29000</v>
      </c>
      <c r="W1205" s="120">
        <f t="shared" si="262"/>
        <v>29000</v>
      </c>
      <c r="X1205" s="120">
        <f t="shared" si="263"/>
        <v>-190915.12</v>
      </c>
    </row>
    <row r="1206" spans="1:24" s="65" customFormat="1" ht="12.75" customHeight="1">
      <c r="A1206" s="109" t="s">
        <v>3219</v>
      </c>
      <c r="B1206" s="47" t="s">
        <v>3218</v>
      </c>
      <c r="C1206" s="122">
        <v>0</v>
      </c>
      <c r="D1206" s="122">
        <v>0</v>
      </c>
      <c r="E1206" s="122">
        <v>0</v>
      </c>
      <c r="F1206" s="122">
        <v>0</v>
      </c>
      <c r="G1206" s="122">
        <v>0</v>
      </c>
      <c r="H1206" s="122">
        <v>0</v>
      </c>
      <c r="I1206" s="122">
        <v>0</v>
      </c>
      <c r="J1206" s="120">
        <f t="shared" si="264"/>
        <v>0</v>
      </c>
      <c r="K1206" s="122">
        <v>0</v>
      </c>
      <c r="L1206" s="122">
        <v>0</v>
      </c>
      <c r="M1206" s="122">
        <v>0</v>
      </c>
      <c r="N1206" s="122">
        <v>0</v>
      </c>
      <c r="O1206" s="122">
        <v>0</v>
      </c>
      <c r="P1206" s="122">
        <v>0</v>
      </c>
      <c r="Q1206" s="120">
        <f t="shared" si="256"/>
        <v>0</v>
      </c>
      <c r="R1206" s="138">
        <f t="shared" si="257"/>
        <v>0</v>
      </c>
      <c r="S1206" s="120">
        <f t="shared" si="258"/>
        <v>39014.51</v>
      </c>
      <c r="T1206" s="120">
        <f t="shared" si="259"/>
        <v>0</v>
      </c>
      <c r="U1206" s="120">
        <f t="shared" si="260"/>
        <v>39014.51</v>
      </c>
      <c r="V1206" s="120">
        <f t="shared" si="261"/>
        <v>0</v>
      </c>
      <c r="W1206" s="120">
        <f t="shared" si="262"/>
        <v>0</v>
      </c>
      <c r="X1206" s="120">
        <f t="shared" si="263"/>
        <v>-39014.51</v>
      </c>
    </row>
    <row r="1207" spans="1:24" s="65" customFormat="1" ht="12.75" customHeight="1">
      <c r="A1207" s="109" t="s">
        <v>3221</v>
      </c>
      <c r="B1207" s="47" t="s">
        <v>3220</v>
      </c>
      <c r="C1207" s="122">
        <v>0</v>
      </c>
      <c r="D1207" s="122">
        <v>0</v>
      </c>
      <c r="E1207" s="122">
        <v>0</v>
      </c>
      <c r="F1207" s="122">
        <v>0</v>
      </c>
      <c r="G1207" s="122">
        <v>0</v>
      </c>
      <c r="H1207" s="122">
        <v>0</v>
      </c>
      <c r="I1207" s="122">
        <v>0</v>
      </c>
      <c r="J1207" s="120">
        <f t="shared" si="264"/>
        <v>0</v>
      </c>
      <c r="K1207" s="122">
        <v>0</v>
      </c>
      <c r="L1207" s="122">
        <v>0</v>
      </c>
      <c r="M1207" s="122">
        <v>0</v>
      </c>
      <c r="N1207" s="122">
        <v>0</v>
      </c>
      <c r="O1207" s="122">
        <v>0</v>
      </c>
      <c r="P1207" s="122">
        <v>0</v>
      </c>
      <c r="Q1207" s="120">
        <f t="shared" si="256"/>
        <v>0</v>
      </c>
      <c r="R1207" s="138">
        <f t="shared" si="257"/>
        <v>0</v>
      </c>
      <c r="S1207" s="120">
        <f t="shared" si="258"/>
        <v>104400</v>
      </c>
      <c r="T1207" s="120">
        <f t="shared" si="259"/>
        <v>0</v>
      </c>
      <c r="U1207" s="120">
        <f t="shared" si="260"/>
        <v>104400</v>
      </c>
      <c r="V1207" s="120">
        <f t="shared" si="261"/>
        <v>0</v>
      </c>
      <c r="W1207" s="120">
        <f t="shared" si="262"/>
        <v>0</v>
      </c>
      <c r="X1207" s="120">
        <f t="shared" si="263"/>
        <v>-104400</v>
      </c>
    </row>
    <row r="1208" spans="1:24" s="65" customFormat="1" ht="12.75" customHeight="1">
      <c r="A1208" s="109" t="s">
        <v>5177</v>
      </c>
      <c r="B1208" s="97" t="s">
        <v>5178</v>
      </c>
      <c r="C1208" s="122">
        <v>0</v>
      </c>
      <c r="D1208" s="122">
        <v>0</v>
      </c>
      <c r="E1208" s="122">
        <v>0</v>
      </c>
      <c r="F1208" s="122">
        <v>0</v>
      </c>
      <c r="G1208" s="122">
        <v>0</v>
      </c>
      <c r="H1208" s="122">
        <v>0</v>
      </c>
      <c r="I1208" s="122">
        <v>0</v>
      </c>
      <c r="J1208" s="120">
        <f t="shared" si="264"/>
        <v>0</v>
      </c>
      <c r="K1208" s="122">
        <v>0</v>
      </c>
      <c r="L1208" s="122">
        <v>0</v>
      </c>
      <c r="M1208" s="122">
        <v>0</v>
      </c>
      <c r="N1208" s="122">
        <v>0</v>
      </c>
      <c r="O1208" s="122">
        <v>0</v>
      </c>
      <c r="P1208" s="122">
        <v>0</v>
      </c>
      <c r="Q1208" s="120">
        <f t="shared" si="256"/>
        <v>0</v>
      </c>
      <c r="R1208" s="138">
        <f t="shared" si="257"/>
        <v>0</v>
      </c>
      <c r="S1208" s="120">
        <f t="shared" si="258"/>
        <v>0</v>
      </c>
      <c r="T1208" s="120">
        <f t="shared" si="259"/>
        <v>6615727</v>
      </c>
      <c r="U1208" s="120">
        <f t="shared" si="260"/>
        <v>6615727</v>
      </c>
      <c r="V1208" s="120">
        <f t="shared" si="261"/>
        <v>0</v>
      </c>
      <c r="W1208" s="120">
        <f t="shared" si="262"/>
        <v>0</v>
      </c>
      <c r="X1208" s="120">
        <f t="shared" si="263"/>
        <v>0</v>
      </c>
    </row>
    <row r="1209" spans="1:24" s="65" customFormat="1" ht="12.75" customHeight="1">
      <c r="A1209" s="109" t="s">
        <v>3623</v>
      </c>
      <c r="B1209" s="97" t="s">
        <v>2939</v>
      </c>
      <c r="C1209" s="122">
        <v>0</v>
      </c>
      <c r="D1209" s="122">
        <v>0</v>
      </c>
      <c r="E1209" s="122">
        <v>0</v>
      </c>
      <c r="F1209" s="122">
        <v>0</v>
      </c>
      <c r="G1209" s="122">
        <v>0</v>
      </c>
      <c r="H1209" s="122">
        <v>0</v>
      </c>
      <c r="I1209" s="122">
        <v>0</v>
      </c>
      <c r="J1209" s="120">
        <f t="shared" si="264"/>
        <v>0</v>
      </c>
      <c r="K1209" s="122">
        <v>0</v>
      </c>
      <c r="L1209" s="122">
        <v>0</v>
      </c>
      <c r="M1209" s="122">
        <v>0</v>
      </c>
      <c r="N1209" s="122">
        <v>0</v>
      </c>
      <c r="O1209" s="122">
        <v>0</v>
      </c>
      <c r="P1209" s="122">
        <v>3537982.2</v>
      </c>
      <c r="Q1209" s="120">
        <f t="shared" si="256"/>
        <v>3537982.2</v>
      </c>
      <c r="R1209" s="138">
        <f t="shared" si="257"/>
        <v>0</v>
      </c>
      <c r="S1209" s="120">
        <f t="shared" si="258"/>
        <v>2774781.72</v>
      </c>
      <c r="T1209" s="120">
        <f t="shared" si="259"/>
        <v>5829618.1299999999</v>
      </c>
      <c r="U1209" s="120">
        <f t="shared" si="260"/>
        <v>5066417.6500000004</v>
      </c>
      <c r="V1209" s="120">
        <f t="shared" si="261"/>
        <v>3537982.2</v>
      </c>
      <c r="W1209" s="120">
        <f t="shared" si="262"/>
        <v>3537982.2</v>
      </c>
      <c r="X1209" s="120">
        <f t="shared" si="263"/>
        <v>763200.48</v>
      </c>
    </row>
    <row r="1210" spans="1:24" s="65" customFormat="1" ht="12.75" customHeight="1">
      <c r="A1210" s="109" t="s">
        <v>2839</v>
      </c>
      <c r="B1210" s="47" t="s">
        <v>2852</v>
      </c>
      <c r="C1210" s="122">
        <v>0</v>
      </c>
      <c r="D1210" s="122">
        <v>0</v>
      </c>
      <c r="E1210" s="122">
        <v>0</v>
      </c>
      <c r="F1210" s="122">
        <v>0</v>
      </c>
      <c r="G1210" s="122">
        <v>0</v>
      </c>
      <c r="H1210" s="122">
        <v>0</v>
      </c>
      <c r="I1210" s="122">
        <v>0</v>
      </c>
      <c r="J1210" s="120">
        <f t="shared" si="264"/>
        <v>0</v>
      </c>
      <c r="K1210" s="122">
        <v>0</v>
      </c>
      <c r="L1210" s="122">
        <v>0</v>
      </c>
      <c r="M1210" s="122">
        <v>0</v>
      </c>
      <c r="N1210" s="122">
        <v>105000</v>
      </c>
      <c r="O1210" s="122">
        <v>0</v>
      </c>
      <c r="P1210" s="122">
        <v>0</v>
      </c>
      <c r="Q1210" s="120">
        <f t="shared" si="256"/>
        <v>105000</v>
      </c>
      <c r="R1210" s="138">
        <f t="shared" si="257"/>
        <v>0</v>
      </c>
      <c r="S1210" s="120">
        <f t="shared" si="258"/>
        <v>105000</v>
      </c>
      <c r="T1210" s="120">
        <f t="shared" si="259"/>
        <v>0</v>
      </c>
      <c r="U1210" s="120">
        <f t="shared" si="260"/>
        <v>0</v>
      </c>
      <c r="V1210" s="120">
        <f t="shared" si="261"/>
        <v>105000</v>
      </c>
      <c r="W1210" s="120">
        <f t="shared" si="262"/>
        <v>105000</v>
      </c>
      <c r="X1210" s="120">
        <f t="shared" si="263"/>
        <v>0</v>
      </c>
    </row>
    <row r="1211" spans="1:24" s="65" customFormat="1" ht="12.75" customHeight="1">
      <c r="A1211" s="109" t="s">
        <v>4040</v>
      </c>
      <c r="B1211" s="47" t="s">
        <v>4041</v>
      </c>
      <c r="C1211" s="122">
        <v>0</v>
      </c>
      <c r="D1211" s="122">
        <v>0</v>
      </c>
      <c r="E1211" s="122">
        <v>0</v>
      </c>
      <c r="F1211" s="122">
        <v>0</v>
      </c>
      <c r="G1211" s="122">
        <v>0</v>
      </c>
      <c r="H1211" s="122">
        <v>0</v>
      </c>
      <c r="I1211" s="122">
        <v>0</v>
      </c>
      <c r="J1211" s="120">
        <f t="shared" si="264"/>
        <v>0</v>
      </c>
      <c r="K1211" s="122">
        <v>0</v>
      </c>
      <c r="L1211" s="122">
        <v>0</v>
      </c>
      <c r="M1211" s="122">
        <v>0</v>
      </c>
      <c r="N1211" s="122">
        <v>0</v>
      </c>
      <c r="O1211" s="122">
        <v>741824</v>
      </c>
      <c r="P1211" s="122">
        <v>0</v>
      </c>
      <c r="Q1211" s="120">
        <f t="shared" si="256"/>
        <v>741824</v>
      </c>
      <c r="R1211" s="138">
        <f t="shared" si="257"/>
        <v>0</v>
      </c>
      <c r="S1211" s="120">
        <f t="shared" si="258"/>
        <v>741824</v>
      </c>
      <c r="T1211" s="120">
        <f t="shared" si="259"/>
        <v>0</v>
      </c>
      <c r="U1211" s="120">
        <f t="shared" si="260"/>
        <v>0</v>
      </c>
      <c r="V1211" s="120">
        <f t="shared" si="261"/>
        <v>741824</v>
      </c>
      <c r="W1211" s="120">
        <f t="shared" si="262"/>
        <v>741824</v>
      </c>
      <c r="X1211" s="120">
        <f t="shared" si="263"/>
        <v>0</v>
      </c>
    </row>
    <row r="1212" spans="1:24" s="65" customFormat="1" ht="12.75" customHeight="1">
      <c r="A1212" s="109" t="s">
        <v>6193</v>
      </c>
      <c r="B1212" s="47" t="s">
        <v>6305</v>
      </c>
      <c r="C1212" s="122">
        <v>0</v>
      </c>
      <c r="D1212" s="122">
        <v>0</v>
      </c>
      <c r="E1212" s="122">
        <v>0</v>
      </c>
      <c r="F1212" s="122">
        <v>0</v>
      </c>
      <c r="G1212" s="122">
        <v>0</v>
      </c>
      <c r="H1212" s="122">
        <v>0</v>
      </c>
      <c r="I1212" s="122">
        <v>0</v>
      </c>
      <c r="J1212" s="120">
        <f t="shared" si="264"/>
        <v>0</v>
      </c>
      <c r="K1212" s="122">
        <v>0</v>
      </c>
      <c r="L1212" s="122">
        <v>0</v>
      </c>
      <c r="M1212" s="122">
        <v>0</v>
      </c>
      <c r="N1212" s="122">
        <v>0</v>
      </c>
      <c r="O1212" s="122">
        <v>0</v>
      </c>
      <c r="P1212" s="122">
        <v>642145.84</v>
      </c>
      <c r="Q1212" s="120">
        <f t="shared" si="256"/>
        <v>642145.84</v>
      </c>
      <c r="R1212" s="138">
        <f t="shared" si="257"/>
        <v>0</v>
      </c>
      <c r="S1212" s="120">
        <f t="shared" si="258"/>
        <v>0</v>
      </c>
      <c r="T1212" s="120">
        <f t="shared" si="259"/>
        <v>738496.37</v>
      </c>
      <c r="U1212" s="120">
        <f t="shared" si="260"/>
        <v>96350.53</v>
      </c>
      <c r="V1212" s="120">
        <f t="shared" si="261"/>
        <v>642145.84</v>
      </c>
      <c r="W1212" s="120">
        <f t="shared" si="262"/>
        <v>642145.84</v>
      </c>
      <c r="X1212" s="120">
        <f t="shared" si="263"/>
        <v>642145.84</v>
      </c>
    </row>
    <row r="1213" spans="1:24" s="65" customFormat="1" ht="12.75" customHeight="1">
      <c r="A1213" s="109" t="s">
        <v>1416</v>
      </c>
      <c r="B1213" s="47" t="s">
        <v>661</v>
      </c>
      <c r="C1213" s="122">
        <v>0</v>
      </c>
      <c r="D1213" s="122">
        <v>0</v>
      </c>
      <c r="E1213" s="122">
        <v>0</v>
      </c>
      <c r="F1213" s="122">
        <v>0</v>
      </c>
      <c r="G1213" s="122">
        <v>0</v>
      </c>
      <c r="H1213" s="122">
        <v>0</v>
      </c>
      <c r="I1213" s="122">
        <v>89320</v>
      </c>
      <c r="J1213" s="120">
        <f t="shared" si="264"/>
        <v>89320</v>
      </c>
      <c r="K1213" s="122">
        <v>0</v>
      </c>
      <c r="L1213" s="122">
        <v>0</v>
      </c>
      <c r="M1213" s="122">
        <v>0</v>
      </c>
      <c r="N1213" s="122">
        <v>0</v>
      </c>
      <c r="O1213" s="122">
        <v>0</v>
      </c>
      <c r="P1213" s="122">
        <v>0</v>
      </c>
      <c r="Q1213" s="120">
        <f t="shared" si="256"/>
        <v>89320</v>
      </c>
      <c r="R1213" s="138">
        <f t="shared" si="257"/>
        <v>0</v>
      </c>
      <c r="S1213" s="120">
        <f t="shared" si="258"/>
        <v>89320</v>
      </c>
      <c r="T1213" s="120">
        <f t="shared" si="259"/>
        <v>0</v>
      </c>
      <c r="U1213" s="120">
        <f t="shared" si="260"/>
        <v>0</v>
      </c>
      <c r="V1213" s="120">
        <f t="shared" si="261"/>
        <v>89320</v>
      </c>
      <c r="W1213" s="120">
        <f t="shared" si="262"/>
        <v>0</v>
      </c>
      <c r="X1213" s="120">
        <f t="shared" si="263"/>
        <v>0</v>
      </c>
    </row>
    <row r="1214" spans="1:24" s="65" customFormat="1" ht="12.75" customHeight="1">
      <c r="A1214" s="109" t="s">
        <v>2148</v>
      </c>
      <c r="B1214" s="47" t="s">
        <v>2800</v>
      </c>
      <c r="C1214" s="122">
        <v>0</v>
      </c>
      <c r="D1214" s="122">
        <v>0</v>
      </c>
      <c r="E1214" s="122">
        <v>0</v>
      </c>
      <c r="F1214" s="122">
        <v>0</v>
      </c>
      <c r="G1214" s="122">
        <v>0</v>
      </c>
      <c r="H1214" s="122">
        <v>0</v>
      </c>
      <c r="I1214" s="122">
        <v>0</v>
      </c>
      <c r="J1214" s="120">
        <f t="shared" si="264"/>
        <v>0</v>
      </c>
      <c r="K1214" s="122">
        <v>0</v>
      </c>
      <c r="L1214" s="122">
        <v>0</v>
      </c>
      <c r="M1214" s="122">
        <v>0</v>
      </c>
      <c r="N1214" s="122">
        <v>0</v>
      </c>
      <c r="O1214" s="122">
        <v>0</v>
      </c>
      <c r="P1214" s="122">
        <v>10465801.199999999</v>
      </c>
      <c r="Q1214" s="120">
        <f t="shared" si="256"/>
        <v>10465801.199999999</v>
      </c>
      <c r="R1214" s="138">
        <f t="shared" si="257"/>
        <v>0</v>
      </c>
      <c r="S1214" s="120">
        <f t="shared" si="258"/>
        <v>605269.85</v>
      </c>
      <c r="T1214" s="120">
        <f t="shared" si="259"/>
        <v>10465801.199999999</v>
      </c>
      <c r="U1214" s="120">
        <f t="shared" si="260"/>
        <v>605269.85</v>
      </c>
      <c r="V1214" s="120">
        <f t="shared" si="261"/>
        <v>10465801.199999999</v>
      </c>
      <c r="W1214" s="120">
        <f t="shared" si="262"/>
        <v>10465801.199999999</v>
      </c>
      <c r="X1214" s="120">
        <f t="shared" si="263"/>
        <v>9860531.3499999996</v>
      </c>
    </row>
    <row r="1215" spans="1:24" s="65" customFormat="1" ht="12.75" customHeight="1">
      <c r="A1215" s="109" t="s">
        <v>1417</v>
      </c>
      <c r="B1215" s="47" t="s">
        <v>523</v>
      </c>
      <c r="C1215" s="122">
        <v>0</v>
      </c>
      <c r="D1215" s="122">
        <v>0</v>
      </c>
      <c r="E1215" s="122">
        <v>0</v>
      </c>
      <c r="F1215" s="122">
        <v>0</v>
      </c>
      <c r="G1215" s="122">
        <v>0</v>
      </c>
      <c r="H1215" s="122">
        <v>13936354</v>
      </c>
      <c r="I1215" s="122">
        <v>0</v>
      </c>
      <c r="J1215" s="120">
        <f t="shared" si="264"/>
        <v>13936354</v>
      </c>
      <c r="K1215" s="122">
        <v>0</v>
      </c>
      <c r="L1215" s="122">
        <v>0</v>
      </c>
      <c r="M1215" s="122">
        <v>0</v>
      </c>
      <c r="N1215" s="122">
        <v>0</v>
      </c>
      <c r="O1215" s="122">
        <v>0</v>
      </c>
      <c r="P1215" s="122">
        <v>0</v>
      </c>
      <c r="Q1215" s="120">
        <f t="shared" si="256"/>
        <v>13936354</v>
      </c>
      <c r="R1215" s="138">
        <f t="shared" si="257"/>
        <v>0</v>
      </c>
      <c r="S1215" s="120">
        <f t="shared" si="258"/>
        <v>13936354</v>
      </c>
      <c r="T1215" s="120">
        <f t="shared" si="259"/>
        <v>0</v>
      </c>
      <c r="U1215" s="120">
        <f t="shared" si="260"/>
        <v>0</v>
      </c>
      <c r="V1215" s="120">
        <f t="shared" si="261"/>
        <v>13936354</v>
      </c>
      <c r="W1215" s="120">
        <f t="shared" si="262"/>
        <v>0</v>
      </c>
      <c r="X1215" s="120">
        <f t="shared" si="263"/>
        <v>0</v>
      </c>
    </row>
    <row r="1216" spans="1:24" s="65" customFormat="1" ht="12.75" customHeight="1">
      <c r="A1216" s="109" t="s">
        <v>736</v>
      </c>
      <c r="B1216" s="47" t="s">
        <v>1808</v>
      </c>
      <c r="C1216" s="122">
        <v>0</v>
      </c>
      <c r="D1216" s="122">
        <v>0</v>
      </c>
      <c r="E1216" s="122">
        <v>0</v>
      </c>
      <c r="F1216" s="122">
        <v>0</v>
      </c>
      <c r="G1216" s="122">
        <v>0</v>
      </c>
      <c r="H1216" s="122">
        <v>0</v>
      </c>
      <c r="I1216" s="122">
        <v>0</v>
      </c>
      <c r="J1216" s="120">
        <f t="shared" si="264"/>
        <v>0</v>
      </c>
      <c r="K1216" s="122">
        <v>0</v>
      </c>
      <c r="L1216" s="122">
        <v>0</v>
      </c>
      <c r="M1216" s="122">
        <v>0</v>
      </c>
      <c r="N1216" s="122">
        <v>0</v>
      </c>
      <c r="O1216" s="122">
        <v>114522</v>
      </c>
      <c r="P1216" s="122">
        <v>0</v>
      </c>
      <c r="Q1216" s="120">
        <f t="shared" si="256"/>
        <v>114522</v>
      </c>
      <c r="R1216" s="138">
        <f t="shared" si="257"/>
        <v>0</v>
      </c>
      <c r="S1216" s="120">
        <f t="shared" si="258"/>
        <v>114522</v>
      </c>
      <c r="T1216" s="120">
        <f t="shared" si="259"/>
        <v>0</v>
      </c>
      <c r="U1216" s="120">
        <f t="shared" si="260"/>
        <v>0</v>
      </c>
      <c r="V1216" s="120">
        <f t="shared" si="261"/>
        <v>114522</v>
      </c>
      <c r="W1216" s="120">
        <f t="shared" si="262"/>
        <v>114522</v>
      </c>
      <c r="X1216" s="120">
        <f t="shared" si="263"/>
        <v>0</v>
      </c>
    </row>
    <row r="1217" spans="1:24" s="65" customFormat="1" ht="12.75" customHeight="1">
      <c r="A1217" s="109" t="s">
        <v>1418</v>
      </c>
      <c r="B1217" s="47" t="s">
        <v>99</v>
      </c>
      <c r="C1217" s="122">
        <v>0</v>
      </c>
      <c r="D1217" s="122">
        <v>0</v>
      </c>
      <c r="E1217" s="122">
        <v>0</v>
      </c>
      <c r="F1217" s="122">
        <v>0</v>
      </c>
      <c r="G1217" s="122">
        <v>2532.3000000000002</v>
      </c>
      <c r="H1217" s="122">
        <v>61247.4</v>
      </c>
      <c r="I1217" s="122">
        <v>0</v>
      </c>
      <c r="J1217" s="120">
        <f t="shared" si="264"/>
        <v>63779.700000000004</v>
      </c>
      <c r="K1217" s="122">
        <v>0</v>
      </c>
      <c r="L1217" s="122">
        <v>0</v>
      </c>
      <c r="M1217" s="122">
        <v>0</v>
      </c>
      <c r="N1217" s="122">
        <v>0</v>
      </c>
      <c r="O1217" s="122">
        <v>0</v>
      </c>
      <c r="P1217" s="122">
        <v>0</v>
      </c>
      <c r="Q1217" s="120">
        <f t="shared" si="256"/>
        <v>63779.700000000004</v>
      </c>
      <c r="R1217" s="138">
        <f t="shared" si="257"/>
        <v>0</v>
      </c>
      <c r="S1217" s="120">
        <f t="shared" si="258"/>
        <v>63779.7</v>
      </c>
      <c r="T1217" s="120">
        <f t="shared" si="259"/>
        <v>0</v>
      </c>
      <c r="U1217" s="120">
        <f t="shared" si="260"/>
        <v>0</v>
      </c>
      <c r="V1217" s="120">
        <f t="shared" si="261"/>
        <v>63779.7</v>
      </c>
      <c r="W1217" s="120">
        <f t="shared" si="262"/>
        <v>0</v>
      </c>
      <c r="X1217" s="120">
        <f t="shared" si="263"/>
        <v>0</v>
      </c>
    </row>
    <row r="1218" spans="1:24" s="65" customFormat="1" ht="12.75" customHeight="1">
      <c r="A1218" s="109" t="s">
        <v>2964</v>
      </c>
      <c r="B1218" s="47" t="s">
        <v>2965</v>
      </c>
      <c r="C1218" s="122">
        <v>0</v>
      </c>
      <c r="D1218" s="122">
        <v>0</v>
      </c>
      <c r="E1218" s="122">
        <v>0</v>
      </c>
      <c r="F1218" s="122">
        <v>0</v>
      </c>
      <c r="G1218" s="122">
        <v>0</v>
      </c>
      <c r="H1218" s="122">
        <v>0</v>
      </c>
      <c r="I1218" s="122">
        <v>0</v>
      </c>
      <c r="J1218" s="120">
        <f t="shared" si="264"/>
        <v>0</v>
      </c>
      <c r="K1218" s="122">
        <v>0</v>
      </c>
      <c r="L1218" s="122">
        <v>0</v>
      </c>
      <c r="M1218" s="122">
        <v>0</v>
      </c>
      <c r="N1218" s="122">
        <v>81965.600000000006</v>
      </c>
      <c r="O1218" s="122">
        <v>66328.800000000003</v>
      </c>
      <c r="P1218" s="122">
        <v>81942.399999999965</v>
      </c>
      <c r="Q1218" s="120">
        <f t="shared" si="256"/>
        <v>230236.79999999999</v>
      </c>
      <c r="R1218" s="138">
        <f t="shared" si="257"/>
        <v>0</v>
      </c>
      <c r="S1218" s="120">
        <f t="shared" si="258"/>
        <v>1377159.2</v>
      </c>
      <c r="T1218" s="120">
        <f t="shared" si="259"/>
        <v>946246.8</v>
      </c>
      <c r="U1218" s="120">
        <f t="shared" si="260"/>
        <v>2093169.2</v>
      </c>
      <c r="V1218" s="120">
        <f t="shared" si="261"/>
        <v>230236.79999999999</v>
      </c>
      <c r="W1218" s="120">
        <f t="shared" si="262"/>
        <v>230236.79999999999</v>
      </c>
      <c r="X1218" s="120">
        <f t="shared" si="263"/>
        <v>-1146922.3999999999</v>
      </c>
    </row>
    <row r="1219" spans="1:24" s="65" customFormat="1" ht="12.75" customHeight="1">
      <c r="A1219" s="109" t="s">
        <v>1420</v>
      </c>
      <c r="B1219" s="47" t="s">
        <v>458</v>
      </c>
      <c r="C1219" s="122">
        <v>0</v>
      </c>
      <c r="D1219" s="122">
        <v>0</v>
      </c>
      <c r="E1219" s="122">
        <v>0</v>
      </c>
      <c r="F1219" s="122">
        <v>0</v>
      </c>
      <c r="G1219" s="122">
        <v>0</v>
      </c>
      <c r="H1219" s="122">
        <v>109381.04</v>
      </c>
      <c r="I1219" s="122">
        <v>0</v>
      </c>
      <c r="J1219" s="120">
        <f t="shared" si="264"/>
        <v>109381.04</v>
      </c>
      <c r="K1219" s="122">
        <v>0</v>
      </c>
      <c r="L1219" s="122">
        <v>0</v>
      </c>
      <c r="M1219" s="122">
        <v>0</v>
      </c>
      <c r="N1219" s="122">
        <v>0</v>
      </c>
      <c r="O1219" s="122">
        <v>0</v>
      </c>
      <c r="P1219" s="122">
        <v>0</v>
      </c>
      <c r="Q1219" s="120">
        <f t="shared" si="256"/>
        <v>109381.04</v>
      </c>
      <c r="R1219" s="138">
        <f t="shared" si="257"/>
        <v>0</v>
      </c>
      <c r="S1219" s="120">
        <f t="shared" si="258"/>
        <v>109381.04</v>
      </c>
      <c r="T1219" s="120">
        <f t="shared" si="259"/>
        <v>0</v>
      </c>
      <c r="U1219" s="120">
        <f t="shared" si="260"/>
        <v>0</v>
      </c>
      <c r="V1219" s="120">
        <f t="shared" si="261"/>
        <v>109381.04</v>
      </c>
      <c r="W1219" s="120">
        <f t="shared" si="262"/>
        <v>0</v>
      </c>
      <c r="X1219" s="120">
        <f t="shared" si="263"/>
        <v>0</v>
      </c>
    </row>
    <row r="1220" spans="1:24" ht="23.25">
      <c r="A1220" s="55" t="s">
        <v>3307</v>
      </c>
      <c r="B1220" s="55"/>
      <c r="C1220" s="8"/>
      <c r="D1220" s="8"/>
      <c r="E1220" s="8"/>
      <c r="F1220" s="8"/>
      <c r="G1220" s="8"/>
      <c r="H1220" s="8"/>
      <c r="I1220" s="8"/>
      <c r="J1220" s="126"/>
      <c r="K1220" s="126"/>
      <c r="L1220" s="126"/>
      <c r="M1220" s="126"/>
      <c r="N1220" s="126"/>
      <c r="O1220" s="126"/>
      <c r="P1220" s="126"/>
      <c r="Q1220" s="8"/>
      <c r="R1220" s="5"/>
      <c r="S1220" s="4"/>
      <c r="T1220" s="4"/>
      <c r="U1220" s="127"/>
      <c r="V1220" s="128"/>
      <c r="W1220" s="128"/>
      <c r="X1220" s="4"/>
    </row>
    <row r="1221" spans="1:24" ht="44.1" customHeight="1">
      <c r="A1221" s="99" t="s">
        <v>3302</v>
      </c>
      <c r="B1221" s="56" t="s">
        <v>3966</v>
      </c>
      <c r="C1221" s="98" t="s">
        <v>3627</v>
      </c>
      <c r="D1221" s="98" t="s">
        <v>3628</v>
      </c>
      <c r="E1221" s="98" t="s">
        <v>3629</v>
      </c>
      <c r="F1221" s="98" t="s">
        <v>3630</v>
      </c>
      <c r="G1221" s="98" t="s">
        <v>3631</v>
      </c>
      <c r="H1221" s="98" t="s">
        <v>3632</v>
      </c>
      <c r="I1221" s="98" t="s">
        <v>3633</v>
      </c>
      <c r="J1221" s="57" t="s">
        <v>343</v>
      </c>
      <c r="K1221" s="98" t="s">
        <v>3303</v>
      </c>
      <c r="L1221" s="98" t="s">
        <v>3304</v>
      </c>
      <c r="M1221" s="98" t="s">
        <v>3305</v>
      </c>
      <c r="N1221" s="98" t="s">
        <v>3316</v>
      </c>
      <c r="O1221" s="113" t="s">
        <v>4574</v>
      </c>
      <c r="P1221" s="113" t="s">
        <v>6433</v>
      </c>
      <c r="Q1221" s="58" t="s">
        <v>3357</v>
      </c>
      <c r="R1221" s="60" t="s">
        <v>697</v>
      </c>
      <c r="S1221" s="112" t="s">
        <v>4949</v>
      </c>
      <c r="T1221" s="112" t="s">
        <v>6434</v>
      </c>
      <c r="U1221" s="112" t="s">
        <v>6435</v>
      </c>
      <c r="V1221" s="112" t="s">
        <v>6436</v>
      </c>
      <c r="W1221" s="112" t="s">
        <v>5138</v>
      </c>
      <c r="X1221" s="59" t="s">
        <v>6437</v>
      </c>
    </row>
    <row r="1222" spans="1:24" s="65" customFormat="1" ht="12.75" customHeight="1">
      <c r="A1222" s="109" t="s">
        <v>1422</v>
      </c>
      <c r="B1222" s="47" t="s">
        <v>440</v>
      </c>
      <c r="C1222" s="122">
        <v>0</v>
      </c>
      <c r="D1222" s="122">
        <v>0</v>
      </c>
      <c r="E1222" s="122">
        <v>0</v>
      </c>
      <c r="F1222" s="122">
        <v>0</v>
      </c>
      <c r="G1222" s="122">
        <v>0</v>
      </c>
      <c r="H1222" s="122">
        <v>0</v>
      </c>
      <c r="I1222" s="122">
        <v>0</v>
      </c>
      <c r="J1222" s="120">
        <f t="shared" si="264"/>
        <v>0</v>
      </c>
      <c r="K1222" s="122">
        <v>0</v>
      </c>
      <c r="L1222" s="122">
        <v>21033.79</v>
      </c>
      <c r="M1222" s="122">
        <v>0</v>
      </c>
      <c r="N1222" s="122">
        <v>0</v>
      </c>
      <c r="O1222" s="122">
        <v>1984.3199999999997</v>
      </c>
      <c r="P1222" s="122">
        <v>0</v>
      </c>
      <c r="Q1222" s="120">
        <f t="shared" si="256"/>
        <v>23018.11</v>
      </c>
      <c r="R1222" s="138">
        <f t="shared" si="257"/>
        <v>0</v>
      </c>
      <c r="S1222" s="120">
        <f t="shared" si="258"/>
        <v>23018.11</v>
      </c>
      <c r="T1222" s="120">
        <f t="shared" si="259"/>
        <v>0</v>
      </c>
      <c r="U1222" s="120">
        <f t="shared" si="260"/>
        <v>0</v>
      </c>
      <c r="V1222" s="120">
        <f t="shared" si="261"/>
        <v>23018.11</v>
      </c>
      <c r="W1222" s="120">
        <f t="shared" si="262"/>
        <v>23018.11</v>
      </c>
      <c r="X1222" s="120">
        <f t="shared" si="263"/>
        <v>0</v>
      </c>
    </row>
    <row r="1223" spans="1:24" s="65" customFormat="1" ht="12.75" customHeight="1">
      <c r="A1223" s="109" t="s">
        <v>5035</v>
      </c>
      <c r="B1223" s="47" t="s">
        <v>5034</v>
      </c>
      <c r="C1223" s="122">
        <v>0</v>
      </c>
      <c r="D1223" s="122">
        <v>0</v>
      </c>
      <c r="E1223" s="122">
        <v>0</v>
      </c>
      <c r="F1223" s="122">
        <v>0</v>
      </c>
      <c r="G1223" s="122">
        <v>0</v>
      </c>
      <c r="H1223" s="122">
        <v>0</v>
      </c>
      <c r="I1223" s="122">
        <v>0</v>
      </c>
      <c r="J1223" s="120">
        <f t="shared" si="264"/>
        <v>0</v>
      </c>
      <c r="K1223" s="122">
        <v>0</v>
      </c>
      <c r="L1223" s="122">
        <v>0</v>
      </c>
      <c r="M1223" s="122">
        <v>0</v>
      </c>
      <c r="N1223" s="122">
        <v>0</v>
      </c>
      <c r="O1223" s="122">
        <v>0</v>
      </c>
      <c r="P1223" s="122">
        <v>0</v>
      </c>
      <c r="Q1223" s="120">
        <f t="shared" si="256"/>
        <v>0</v>
      </c>
      <c r="R1223" s="138">
        <f t="shared" si="257"/>
        <v>0</v>
      </c>
      <c r="S1223" s="120">
        <f t="shared" si="258"/>
        <v>0</v>
      </c>
      <c r="T1223" s="120">
        <f t="shared" si="259"/>
        <v>71145.039999999994</v>
      </c>
      <c r="U1223" s="120">
        <f t="shared" si="260"/>
        <v>71145.039999999994</v>
      </c>
      <c r="V1223" s="120">
        <f t="shared" si="261"/>
        <v>0</v>
      </c>
      <c r="W1223" s="120">
        <f t="shared" si="262"/>
        <v>0</v>
      </c>
      <c r="X1223" s="120">
        <f t="shared" si="263"/>
        <v>0</v>
      </c>
    </row>
    <row r="1224" spans="1:24" s="65" customFormat="1" ht="12.75" customHeight="1">
      <c r="A1224" s="109" t="s">
        <v>5183</v>
      </c>
      <c r="B1224" s="47" t="s">
        <v>5184</v>
      </c>
      <c r="C1224" s="122">
        <v>0</v>
      </c>
      <c r="D1224" s="122">
        <v>0</v>
      </c>
      <c r="E1224" s="122">
        <v>0</v>
      </c>
      <c r="F1224" s="122">
        <v>0</v>
      </c>
      <c r="G1224" s="122">
        <v>0</v>
      </c>
      <c r="H1224" s="122">
        <v>0</v>
      </c>
      <c r="I1224" s="122">
        <v>0</v>
      </c>
      <c r="J1224" s="120">
        <f t="shared" si="264"/>
        <v>0</v>
      </c>
      <c r="K1224" s="122">
        <v>0</v>
      </c>
      <c r="L1224" s="122">
        <v>0</v>
      </c>
      <c r="M1224" s="122">
        <v>0</v>
      </c>
      <c r="N1224" s="122">
        <v>0</v>
      </c>
      <c r="O1224" s="122">
        <v>0</v>
      </c>
      <c r="P1224" s="122">
        <v>0</v>
      </c>
      <c r="Q1224" s="120">
        <f t="shared" si="256"/>
        <v>0</v>
      </c>
      <c r="R1224" s="138">
        <f t="shared" si="257"/>
        <v>0</v>
      </c>
      <c r="S1224" s="120">
        <f t="shared" si="258"/>
        <v>0</v>
      </c>
      <c r="T1224" s="120">
        <f t="shared" si="259"/>
        <v>2160352.6800000002</v>
      </c>
      <c r="U1224" s="120">
        <f t="shared" si="260"/>
        <v>2160352.6800000002</v>
      </c>
      <c r="V1224" s="120">
        <f t="shared" si="261"/>
        <v>0</v>
      </c>
      <c r="W1224" s="120">
        <f t="shared" si="262"/>
        <v>0</v>
      </c>
      <c r="X1224" s="120">
        <f t="shared" si="263"/>
        <v>0</v>
      </c>
    </row>
    <row r="1225" spans="1:24" s="65" customFormat="1" ht="12.75" customHeight="1">
      <c r="A1225" s="109" t="s">
        <v>5440</v>
      </c>
      <c r="B1225" s="47" t="s">
        <v>5439</v>
      </c>
      <c r="C1225" s="122">
        <v>0</v>
      </c>
      <c r="D1225" s="122">
        <v>0</v>
      </c>
      <c r="E1225" s="122">
        <v>0</v>
      </c>
      <c r="F1225" s="122">
        <v>0</v>
      </c>
      <c r="G1225" s="122">
        <v>0</v>
      </c>
      <c r="H1225" s="122">
        <v>0</v>
      </c>
      <c r="I1225" s="122">
        <v>0</v>
      </c>
      <c r="J1225" s="120">
        <f t="shared" si="264"/>
        <v>0</v>
      </c>
      <c r="K1225" s="122">
        <v>0</v>
      </c>
      <c r="L1225" s="122">
        <v>0</v>
      </c>
      <c r="M1225" s="122">
        <v>0</v>
      </c>
      <c r="N1225" s="122">
        <v>0</v>
      </c>
      <c r="O1225" s="122">
        <v>0</v>
      </c>
      <c r="P1225" s="122">
        <v>0</v>
      </c>
      <c r="Q1225" s="120">
        <f t="shared" si="256"/>
        <v>0</v>
      </c>
      <c r="R1225" s="138">
        <f t="shared" si="257"/>
        <v>0</v>
      </c>
      <c r="S1225" s="120">
        <f t="shared" si="258"/>
        <v>0</v>
      </c>
      <c r="T1225" s="120">
        <f t="shared" si="259"/>
        <v>1269691.3600000001</v>
      </c>
      <c r="U1225" s="120">
        <f t="shared" si="260"/>
        <v>1269691.3600000001</v>
      </c>
      <c r="V1225" s="120">
        <f t="shared" si="261"/>
        <v>0</v>
      </c>
      <c r="W1225" s="120">
        <f t="shared" si="262"/>
        <v>0</v>
      </c>
      <c r="X1225" s="120">
        <f t="shared" si="263"/>
        <v>0</v>
      </c>
    </row>
    <row r="1226" spans="1:24" s="65" customFormat="1" ht="12.75" customHeight="1">
      <c r="A1226" s="109" t="s">
        <v>3216</v>
      </c>
      <c r="B1226" s="47" t="s">
        <v>3215</v>
      </c>
      <c r="C1226" s="122">
        <v>0</v>
      </c>
      <c r="D1226" s="122">
        <v>0</v>
      </c>
      <c r="E1226" s="122">
        <v>0</v>
      </c>
      <c r="F1226" s="122">
        <v>0</v>
      </c>
      <c r="G1226" s="122">
        <v>0</v>
      </c>
      <c r="H1226" s="122">
        <v>0</v>
      </c>
      <c r="I1226" s="122">
        <v>0</v>
      </c>
      <c r="J1226" s="120">
        <f t="shared" si="264"/>
        <v>0</v>
      </c>
      <c r="K1226" s="122">
        <v>0</v>
      </c>
      <c r="L1226" s="122">
        <v>0</v>
      </c>
      <c r="M1226" s="122">
        <v>0</v>
      </c>
      <c r="N1226" s="122">
        <v>0</v>
      </c>
      <c r="O1226" s="122">
        <v>0</v>
      </c>
      <c r="P1226" s="122">
        <v>0</v>
      </c>
      <c r="Q1226" s="120">
        <f t="shared" si="256"/>
        <v>0</v>
      </c>
      <c r="R1226" s="138">
        <f t="shared" si="257"/>
        <v>0</v>
      </c>
      <c r="S1226" s="120">
        <f t="shared" si="258"/>
        <v>126820</v>
      </c>
      <c r="T1226" s="120">
        <f t="shared" si="259"/>
        <v>0</v>
      </c>
      <c r="U1226" s="120">
        <f t="shared" si="260"/>
        <v>126820</v>
      </c>
      <c r="V1226" s="120">
        <f t="shared" si="261"/>
        <v>0</v>
      </c>
      <c r="W1226" s="120">
        <f t="shared" si="262"/>
        <v>0</v>
      </c>
      <c r="X1226" s="120">
        <f t="shared" si="263"/>
        <v>-126820</v>
      </c>
    </row>
    <row r="1227" spans="1:24" s="65" customFormat="1" ht="12.75" customHeight="1">
      <c r="A1227" s="109" t="s">
        <v>4172</v>
      </c>
      <c r="B1227" s="47" t="s">
        <v>4268</v>
      </c>
      <c r="C1227" s="122">
        <v>0</v>
      </c>
      <c r="D1227" s="122">
        <v>0</v>
      </c>
      <c r="E1227" s="122">
        <v>0</v>
      </c>
      <c r="F1227" s="122">
        <v>0</v>
      </c>
      <c r="G1227" s="122">
        <v>0</v>
      </c>
      <c r="H1227" s="122">
        <v>0</v>
      </c>
      <c r="I1227" s="122">
        <v>0</v>
      </c>
      <c r="J1227" s="120">
        <f t="shared" si="264"/>
        <v>0</v>
      </c>
      <c r="K1227" s="122">
        <v>0</v>
      </c>
      <c r="L1227" s="122">
        <v>0</v>
      </c>
      <c r="M1227" s="122">
        <v>0</v>
      </c>
      <c r="N1227" s="122">
        <v>0</v>
      </c>
      <c r="O1227" s="122">
        <v>0</v>
      </c>
      <c r="P1227" s="122">
        <v>0</v>
      </c>
      <c r="Q1227" s="120">
        <f t="shared" si="256"/>
        <v>0</v>
      </c>
      <c r="R1227" s="138">
        <f t="shared" si="257"/>
        <v>0</v>
      </c>
      <c r="S1227" s="120">
        <f t="shared" si="258"/>
        <v>19621.8</v>
      </c>
      <c r="T1227" s="120">
        <f t="shared" si="259"/>
        <v>137352.6</v>
      </c>
      <c r="U1227" s="120">
        <f t="shared" si="260"/>
        <v>156974.39999999999</v>
      </c>
      <c r="V1227" s="120">
        <f t="shared" si="261"/>
        <v>0</v>
      </c>
      <c r="W1227" s="120">
        <f t="shared" si="262"/>
        <v>0</v>
      </c>
      <c r="X1227" s="120">
        <f t="shared" si="263"/>
        <v>-19621.8</v>
      </c>
    </row>
    <row r="1228" spans="1:24" s="65" customFormat="1" ht="12.75" customHeight="1">
      <c r="A1228" s="109" t="s">
        <v>1425</v>
      </c>
      <c r="B1228" s="47" t="s">
        <v>550</v>
      </c>
      <c r="C1228" s="122">
        <v>0</v>
      </c>
      <c r="D1228" s="122">
        <v>0</v>
      </c>
      <c r="E1228" s="122">
        <v>0</v>
      </c>
      <c r="F1228" s="122">
        <v>0</v>
      </c>
      <c r="G1228" s="122">
        <v>0</v>
      </c>
      <c r="H1228" s="122">
        <v>0</v>
      </c>
      <c r="I1228" s="122">
        <v>0</v>
      </c>
      <c r="J1228" s="120">
        <f t="shared" si="264"/>
        <v>0</v>
      </c>
      <c r="K1228" s="122">
        <v>13340</v>
      </c>
      <c r="L1228" s="122">
        <v>0</v>
      </c>
      <c r="M1228" s="122">
        <v>0</v>
      </c>
      <c r="N1228" s="122">
        <v>0</v>
      </c>
      <c r="O1228" s="122">
        <v>0</v>
      </c>
      <c r="P1228" s="122">
        <v>0</v>
      </c>
      <c r="Q1228" s="120">
        <f t="shared" si="256"/>
        <v>13340</v>
      </c>
      <c r="R1228" s="138">
        <f t="shared" si="257"/>
        <v>0</v>
      </c>
      <c r="S1228" s="120">
        <f t="shared" si="258"/>
        <v>13340</v>
      </c>
      <c r="T1228" s="120">
        <f t="shared" si="259"/>
        <v>0</v>
      </c>
      <c r="U1228" s="120">
        <f t="shared" si="260"/>
        <v>0</v>
      </c>
      <c r="V1228" s="120">
        <f t="shared" si="261"/>
        <v>13340</v>
      </c>
      <c r="W1228" s="120">
        <f t="shared" si="262"/>
        <v>13340</v>
      </c>
      <c r="X1228" s="120">
        <f t="shared" si="263"/>
        <v>0</v>
      </c>
    </row>
    <row r="1229" spans="1:24" s="65" customFormat="1" ht="12.75" customHeight="1">
      <c r="A1229" s="109" t="s">
        <v>1426</v>
      </c>
      <c r="B1229" s="47" t="s">
        <v>603</v>
      </c>
      <c r="C1229" s="122">
        <v>0</v>
      </c>
      <c r="D1229" s="122">
        <v>0</v>
      </c>
      <c r="E1229" s="122">
        <v>0</v>
      </c>
      <c r="F1229" s="122">
        <v>0</v>
      </c>
      <c r="G1229" s="122">
        <v>0</v>
      </c>
      <c r="H1229" s="122">
        <v>0</v>
      </c>
      <c r="I1229" s="122">
        <v>42087.12</v>
      </c>
      <c r="J1229" s="120">
        <f t="shared" si="264"/>
        <v>42087.12</v>
      </c>
      <c r="K1229" s="122">
        <v>0</v>
      </c>
      <c r="L1229" s="122">
        <v>0</v>
      </c>
      <c r="M1229" s="122">
        <v>0</v>
      </c>
      <c r="N1229" s="122">
        <v>0</v>
      </c>
      <c r="O1229" s="122">
        <v>0</v>
      </c>
      <c r="P1229" s="122">
        <v>0</v>
      </c>
      <c r="Q1229" s="120">
        <f t="shared" si="256"/>
        <v>42087.12</v>
      </c>
      <c r="R1229" s="138">
        <f t="shared" si="257"/>
        <v>0</v>
      </c>
      <c r="S1229" s="120">
        <f t="shared" si="258"/>
        <v>42087.12</v>
      </c>
      <c r="T1229" s="120">
        <f t="shared" si="259"/>
        <v>0</v>
      </c>
      <c r="U1229" s="120">
        <f t="shared" si="260"/>
        <v>0</v>
      </c>
      <c r="V1229" s="120">
        <f t="shared" si="261"/>
        <v>42087.12</v>
      </c>
      <c r="W1229" s="120">
        <f t="shared" si="262"/>
        <v>0</v>
      </c>
      <c r="X1229" s="120">
        <f t="shared" si="263"/>
        <v>0</v>
      </c>
    </row>
    <row r="1230" spans="1:24" s="65" customFormat="1" ht="12.75" customHeight="1">
      <c r="A1230" s="109" t="s">
        <v>5181</v>
      </c>
      <c r="B1230" s="47" t="s">
        <v>5182</v>
      </c>
      <c r="C1230" s="122">
        <v>0</v>
      </c>
      <c r="D1230" s="122">
        <v>0</v>
      </c>
      <c r="E1230" s="122">
        <v>0</v>
      </c>
      <c r="F1230" s="122">
        <v>0</v>
      </c>
      <c r="G1230" s="122">
        <v>0</v>
      </c>
      <c r="H1230" s="122">
        <v>0</v>
      </c>
      <c r="I1230" s="122">
        <v>0</v>
      </c>
      <c r="J1230" s="120">
        <f t="shared" si="264"/>
        <v>0</v>
      </c>
      <c r="K1230" s="122">
        <v>0</v>
      </c>
      <c r="L1230" s="122">
        <v>0</v>
      </c>
      <c r="M1230" s="122">
        <v>0</v>
      </c>
      <c r="N1230" s="122">
        <v>0</v>
      </c>
      <c r="O1230" s="122">
        <v>0</v>
      </c>
      <c r="P1230" s="122">
        <v>90480</v>
      </c>
      <c r="Q1230" s="120">
        <f t="shared" si="256"/>
        <v>90480</v>
      </c>
      <c r="R1230" s="138">
        <f t="shared" si="257"/>
        <v>0</v>
      </c>
      <c r="S1230" s="120">
        <f t="shared" si="258"/>
        <v>0</v>
      </c>
      <c r="T1230" s="120">
        <f t="shared" si="259"/>
        <v>120640</v>
      </c>
      <c r="U1230" s="120">
        <f t="shared" si="260"/>
        <v>30160</v>
      </c>
      <c r="V1230" s="120">
        <f t="shared" si="261"/>
        <v>90480</v>
      </c>
      <c r="W1230" s="120">
        <f t="shared" si="262"/>
        <v>90480</v>
      </c>
      <c r="X1230" s="120">
        <f t="shared" si="263"/>
        <v>90480</v>
      </c>
    </row>
    <row r="1231" spans="1:24" s="65" customFormat="1" ht="12.75" customHeight="1">
      <c r="A1231" s="109" t="s">
        <v>2966</v>
      </c>
      <c r="B1231" s="47" t="s">
        <v>2967</v>
      </c>
      <c r="C1231" s="122">
        <v>0</v>
      </c>
      <c r="D1231" s="122">
        <v>0</v>
      </c>
      <c r="E1231" s="122">
        <v>0</v>
      </c>
      <c r="F1231" s="122">
        <v>0</v>
      </c>
      <c r="G1231" s="122">
        <v>0</v>
      </c>
      <c r="H1231" s="122">
        <v>0</v>
      </c>
      <c r="I1231" s="122">
        <v>0</v>
      </c>
      <c r="J1231" s="120">
        <f t="shared" si="264"/>
        <v>0</v>
      </c>
      <c r="K1231" s="122">
        <v>0</v>
      </c>
      <c r="L1231" s="122">
        <v>0</v>
      </c>
      <c r="M1231" s="122">
        <v>0</v>
      </c>
      <c r="N1231" s="122">
        <v>1553419.36</v>
      </c>
      <c r="O1231" s="122">
        <v>131418.88</v>
      </c>
      <c r="P1231" s="122">
        <v>34792221.919999994</v>
      </c>
      <c r="Q1231" s="120">
        <f t="shared" si="256"/>
        <v>36477060.159999996</v>
      </c>
      <c r="R1231" s="138">
        <f t="shared" si="257"/>
        <v>0</v>
      </c>
      <c r="S1231" s="120">
        <f t="shared" si="258"/>
        <v>29684838.239999998</v>
      </c>
      <c r="T1231" s="120">
        <f t="shared" si="259"/>
        <v>64206167.039999999</v>
      </c>
      <c r="U1231" s="120">
        <f t="shared" si="260"/>
        <v>57413945.119999997</v>
      </c>
      <c r="V1231" s="120">
        <f t="shared" si="261"/>
        <v>36477060.159999996</v>
      </c>
      <c r="W1231" s="120">
        <f t="shared" si="262"/>
        <v>36477060.159999996</v>
      </c>
      <c r="X1231" s="120">
        <f t="shared" si="263"/>
        <v>6792221.9199999999</v>
      </c>
    </row>
    <row r="1232" spans="1:24" s="65" customFormat="1" ht="12.75" customHeight="1">
      <c r="A1232" s="109" t="s">
        <v>3214</v>
      </c>
      <c r="B1232" s="47" t="s">
        <v>3450</v>
      </c>
      <c r="C1232" s="122">
        <v>0</v>
      </c>
      <c r="D1232" s="122">
        <v>0</v>
      </c>
      <c r="E1232" s="122">
        <v>0</v>
      </c>
      <c r="F1232" s="122">
        <v>0</v>
      </c>
      <c r="G1232" s="122">
        <v>0</v>
      </c>
      <c r="H1232" s="122">
        <v>0</v>
      </c>
      <c r="I1232" s="122">
        <v>0</v>
      </c>
      <c r="J1232" s="120">
        <f t="shared" si="264"/>
        <v>0</v>
      </c>
      <c r="K1232" s="122">
        <v>0</v>
      </c>
      <c r="L1232" s="122">
        <v>0</v>
      </c>
      <c r="M1232" s="122">
        <v>0</v>
      </c>
      <c r="N1232" s="122">
        <v>0</v>
      </c>
      <c r="O1232" s="122">
        <v>0</v>
      </c>
      <c r="P1232" s="122">
        <v>0</v>
      </c>
      <c r="Q1232" s="120">
        <f t="shared" si="256"/>
        <v>0</v>
      </c>
      <c r="R1232" s="138">
        <f t="shared" si="257"/>
        <v>0</v>
      </c>
      <c r="S1232" s="120">
        <f t="shared" si="258"/>
        <v>1033560</v>
      </c>
      <c r="T1232" s="120">
        <f t="shared" si="259"/>
        <v>0</v>
      </c>
      <c r="U1232" s="120">
        <f t="shared" si="260"/>
        <v>1033560</v>
      </c>
      <c r="V1232" s="120">
        <f t="shared" si="261"/>
        <v>0</v>
      </c>
      <c r="W1232" s="120">
        <f t="shared" si="262"/>
        <v>0</v>
      </c>
      <c r="X1232" s="120">
        <f t="shared" si="263"/>
        <v>-1033560</v>
      </c>
    </row>
    <row r="1233" spans="1:24" s="65" customFormat="1" ht="12.75" customHeight="1">
      <c r="A1233" s="109" t="s">
        <v>6378</v>
      </c>
      <c r="B1233" s="47" t="s">
        <v>6379</v>
      </c>
      <c r="C1233" s="122">
        <v>0</v>
      </c>
      <c r="D1233" s="122">
        <v>0</v>
      </c>
      <c r="E1233" s="122">
        <v>0</v>
      </c>
      <c r="F1233" s="122">
        <v>0</v>
      </c>
      <c r="G1233" s="122">
        <v>0</v>
      </c>
      <c r="H1233" s="122">
        <v>0</v>
      </c>
      <c r="I1233" s="122">
        <v>0</v>
      </c>
      <c r="J1233" s="120">
        <f t="shared" si="264"/>
        <v>0</v>
      </c>
      <c r="K1233" s="122">
        <v>0</v>
      </c>
      <c r="L1233" s="122">
        <v>0</v>
      </c>
      <c r="M1233" s="122">
        <v>0</v>
      </c>
      <c r="N1233" s="122">
        <v>0</v>
      </c>
      <c r="O1233" s="122">
        <v>0</v>
      </c>
      <c r="P1233" s="122">
        <v>116000</v>
      </c>
      <c r="Q1233" s="120">
        <f t="shared" si="256"/>
        <v>116000</v>
      </c>
      <c r="R1233" s="138">
        <f t="shared" si="257"/>
        <v>0</v>
      </c>
      <c r="S1233" s="120">
        <f t="shared" si="258"/>
        <v>0</v>
      </c>
      <c r="T1233" s="120">
        <f t="shared" si="259"/>
        <v>116000</v>
      </c>
      <c r="U1233" s="120">
        <f t="shared" si="260"/>
        <v>0</v>
      </c>
      <c r="V1233" s="120">
        <f t="shared" si="261"/>
        <v>116000</v>
      </c>
      <c r="W1233" s="120">
        <f t="shared" si="262"/>
        <v>116000</v>
      </c>
      <c r="X1233" s="120">
        <f t="shared" si="263"/>
        <v>116000</v>
      </c>
    </row>
    <row r="1234" spans="1:24" s="65" customFormat="1" ht="12.75" customHeight="1">
      <c r="A1234" s="109" t="s">
        <v>2840</v>
      </c>
      <c r="B1234" s="47" t="s">
        <v>2841</v>
      </c>
      <c r="C1234" s="122">
        <v>0</v>
      </c>
      <c r="D1234" s="122">
        <v>0</v>
      </c>
      <c r="E1234" s="122">
        <v>0</v>
      </c>
      <c r="F1234" s="122">
        <v>0</v>
      </c>
      <c r="G1234" s="122">
        <v>0</v>
      </c>
      <c r="H1234" s="122">
        <v>0</v>
      </c>
      <c r="I1234" s="122">
        <v>0</v>
      </c>
      <c r="J1234" s="120">
        <f t="shared" si="264"/>
        <v>0</v>
      </c>
      <c r="K1234" s="122">
        <v>0</v>
      </c>
      <c r="L1234" s="122">
        <v>0</v>
      </c>
      <c r="M1234" s="122">
        <v>0</v>
      </c>
      <c r="N1234" s="122">
        <v>2848.25</v>
      </c>
      <c r="O1234" s="122">
        <v>0</v>
      </c>
      <c r="P1234" s="122">
        <v>10200</v>
      </c>
      <c r="Q1234" s="120">
        <f t="shared" si="256"/>
        <v>13048.25</v>
      </c>
      <c r="R1234" s="138">
        <f t="shared" si="257"/>
        <v>0</v>
      </c>
      <c r="S1234" s="120">
        <f t="shared" si="258"/>
        <v>8976.25</v>
      </c>
      <c r="T1234" s="120">
        <f t="shared" si="259"/>
        <v>10200</v>
      </c>
      <c r="U1234" s="120">
        <f t="shared" si="260"/>
        <v>6128</v>
      </c>
      <c r="V1234" s="120">
        <f t="shared" si="261"/>
        <v>13048.25</v>
      </c>
      <c r="W1234" s="120">
        <f t="shared" si="262"/>
        <v>13048.25</v>
      </c>
      <c r="X1234" s="120">
        <f t="shared" si="263"/>
        <v>4072</v>
      </c>
    </row>
    <row r="1235" spans="1:24" s="65" customFormat="1" ht="12.75" customHeight="1">
      <c r="A1235" s="109" t="s">
        <v>1427</v>
      </c>
      <c r="B1235" s="47" t="s">
        <v>103</v>
      </c>
      <c r="C1235" s="122">
        <v>0</v>
      </c>
      <c r="D1235" s="122">
        <v>0</v>
      </c>
      <c r="E1235" s="122">
        <v>0</v>
      </c>
      <c r="F1235" s="122">
        <v>0</v>
      </c>
      <c r="G1235" s="122">
        <v>0</v>
      </c>
      <c r="H1235" s="122">
        <v>0</v>
      </c>
      <c r="I1235" s="122">
        <v>0</v>
      </c>
      <c r="J1235" s="120">
        <f t="shared" si="264"/>
        <v>0</v>
      </c>
      <c r="K1235" s="122">
        <v>25781.51</v>
      </c>
      <c r="L1235" s="122">
        <v>0</v>
      </c>
      <c r="M1235" s="122">
        <v>0</v>
      </c>
      <c r="N1235" s="122">
        <v>0</v>
      </c>
      <c r="O1235" s="122">
        <v>0</v>
      </c>
      <c r="P1235" s="122">
        <v>0</v>
      </c>
      <c r="Q1235" s="120">
        <f t="shared" si="256"/>
        <v>25781.51</v>
      </c>
      <c r="R1235" s="138">
        <f t="shared" si="257"/>
        <v>0</v>
      </c>
      <c r="S1235" s="120">
        <f t="shared" si="258"/>
        <v>25781.51</v>
      </c>
      <c r="T1235" s="120">
        <f t="shared" si="259"/>
        <v>0</v>
      </c>
      <c r="U1235" s="120">
        <f t="shared" si="260"/>
        <v>0</v>
      </c>
      <c r="V1235" s="120">
        <f t="shared" si="261"/>
        <v>25781.51</v>
      </c>
      <c r="W1235" s="120">
        <f t="shared" si="262"/>
        <v>25781.51</v>
      </c>
      <c r="X1235" s="120">
        <f t="shared" si="263"/>
        <v>0</v>
      </c>
    </row>
    <row r="1236" spans="1:24" s="65" customFormat="1" ht="12.75" customHeight="1">
      <c r="A1236" s="109" t="s">
        <v>3098</v>
      </c>
      <c r="B1236" s="47" t="s">
        <v>3099</v>
      </c>
      <c r="C1236" s="122">
        <v>0</v>
      </c>
      <c r="D1236" s="122">
        <v>0</v>
      </c>
      <c r="E1236" s="122">
        <v>0</v>
      </c>
      <c r="F1236" s="122">
        <v>0</v>
      </c>
      <c r="G1236" s="122">
        <v>0</v>
      </c>
      <c r="H1236" s="122">
        <v>0</v>
      </c>
      <c r="I1236" s="122">
        <v>0</v>
      </c>
      <c r="J1236" s="120">
        <f t="shared" si="264"/>
        <v>0</v>
      </c>
      <c r="K1236" s="122">
        <v>0</v>
      </c>
      <c r="L1236" s="122">
        <v>0</v>
      </c>
      <c r="M1236" s="122">
        <v>0</v>
      </c>
      <c r="N1236" s="122">
        <v>19348.88</v>
      </c>
      <c r="O1236" s="122">
        <v>0</v>
      </c>
      <c r="P1236" s="122">
        <v>0</v>
      </c>
      <c r="Q1236" s="120">
        <f t="shared" si="256"/>
        <v>19348.88</v>
      </c>
      <c r="R1236" s="138">
        <f t="shared" si="257"/>
        <v>0</v>
      </c>
      <c r="S1236" s="120">
        <f t="shared" si="258"/>
        <v>19348.88</v>
      </c>
      <c r="T1236" s="120">
        <f t="shared" si="259"/>
        <v>0</v>
      </c>
      <c r="U1236" s="120">
        <f t="shared" si="260"/>
        <v>0</v>
      </c>
      <c r="V1236" s="120">
        <f t="shared" si="261"/>
        <v>19348.88</v>
      </c>
      <c r="W1236" s="120">
        <f t="shared" si="262"/>
        <v>19348.88</v>
      </c>
      <c r="X1236" s="120">
        <f t="shared" si="263"/>
        <v>0</v>
      </c>
    </row>
    <row r="1237" spans="1:24" s="65" customFormat="1" ht="12.75" customHeight="1">
      <c r="A1237" s="109" t="s">
        <v>1429</v>
      </c>
      <c r="B1237" s="47" t="s">
        <v>524</v>
      </c>
      <c r="C1237" s="122">
        <v>0</v>
      </c>
      <c r="D1237" s="122">
        <v>0</v>
      </c>
      <c r="E1237" s="122">
        <v>0</v>
      </c>
      <c r="F1237" s="122">
        <v>0</v>
      </c>
      <c r="G1237" s="122">
        <v>0</v>
      </c>
      <c r="H1237" s="122">
        <v>0</v>
      </c>
      <c r="I1237" s="122">
        <v>529764</v>
      </c>
      <c r="J1237" s="120">
        <f t="shared" si="264"/>
        <v>529764</v>
      </c>
      <c r="K1237" s="122">
        <v>0</v>
      </c>
      <c r="L1237" s="122">
        <v>0</v>
      </c>
      <c r="M1237" s="122">
        <v>0</v>
      </c>
      <c r="N1237" s="122">
        <v>0</v>
      </c>
      <c r="O1237" s="122">
        <v>0</v>
      </c>
      <c r="P1237" s="122">
        <v>0</v>
      </c>
      <c r="Q1237" s="120">
        <f t="shared" si="256"/>
        <v>529764</v>
      </c>
      <c r="R1237" s="138">
        <f t="shared" si="257"/>
        <v>0</v>
      </c>
      <c r="S1237" s="120">
        <f t="shared" si="258"/>
        <v>529764</v>
      </c>
      <c r="T1237" s="120">
        <f t="shared" si="259"/>
        <v>0</v>
      </c>
      <c r="U1237" s="120">
        <f t="shared" si="260"/>
        <v>0</v>
      </c>
      <c r="V1237" s="120">
        <f t="shared" si="261"/>
        <v>529764</v>
      </c>
      <c r="W1237" s="120">
        <f t="shared" si="262"/>
        <v>0</v>
      </c>
      <c r="X1237" s="120">
        <f t="shared" si="263"/>
        <v>0</v>
      </c>
    </row>
    <row r="1238" spans="1:24" s="65" customFormat="1" ht="12.75" customHeight="1">
      <c r="A1238" s="109" t="s">
        <v>1431</v>
      </c>
      <c r="B1238" s="47" t="s">
        <v>552</v>
      </c>
      <c r="C1238" s="122">
        <v>0</v>
      </c>
      <c r="D1238" s="122">
        <v>0</v>
      </c>
      <c r="E1238" s="122">
        <v>0</v>
      </c>
      <c r="F1238" s="122">
        <v>0</v>
      </c>
      <c r="G1238" s="122">
        <v>895</v>
      </c>
      <c r="H1238" s="122">
        <v>0</v>
      </c>
      <c r="I1238" s="122">
        <v>0</v>
      </c>
      <c r="J1238" s="120">
        <f t="shared" si="264"/>
        <v>895</v>
      </c>
      <c r="K1238" s="122">
        <v>0</v>
      </c>
      <c r="L1238" s="122">
        <v>0</v>
      </c>
      <c r="M1238" s="122">
        <v>0</v>
      </c>
      <c r="N1238" s="122">
        <v>0</v>
      </c>
      <c r="O1238" s="122">
        <v>0</v>
      </c>
      <c r="P1238" s="122">
        <v>0</v>
      </c>
      <c r="Q1238" s="120">
        <f t="shared" si="256"/>
        <v>895</v>
      </c>
      <c r="R1238" s="138">
        <f t="shared" si="257"/>
        <v>0</v>
      </c>
      <c r="S1238" s="120">
        <f t="shared" si="258"/>
        <v>895</v>
      </c>
      <c r="T1238" s="120">
        <f t="shared" si="259"/>
        <v>0</v>
      </c>
      <c r="U1238" s="120">
        <f t="shared" si="260"/>
        <v>0</v>
      </c>
      <c r="V1238" s="120">
        <f t="shared" si="261"/>
        <v>895</v>
      </c>
      <c r="W1238" s="120">
        <f t="shared" si="262"/>
        <v>0</v>
      </c>
      <c r="X1238" s="120">
        <f t="shared" si="263"/>
        <v>0</v>
      </c>
    </row>
    <row r="1239" spans="1:24" s="65" customFormat="1" ht="12.75" customHeight="1">
      <c r="A1239" s="109" t="s">
        <v>4042</v>
      </c>
      <c r="B1239" s="47" t="s">
        <v>4059</v>
      </c>
      <c r="C1239" s="122">
        <v>0</v>
      </c>
      <c r="D1239" s="122">
        <v>0</v>
      </c>
      <c r="E1239" s="122">
        <v>0</v>
      </c>
      <c r="F1239" s="122">
        <v>0</v>
      </c>
      <c r="G1239" s="122">
        <v>0</v>
      </c>
      <c r="H1239" s="122">
        <v>0</v>
      </c>
      <c r="I1239" s="122">
        <v>0</v>
      </c>
      <c r="J1239" s="120">
        <f t="shared" si="264"/>
        <v>0</v>
      </c>
      <c r="K1239" s="122">
        <v>0</v>
      </c>
      <c r="L1239" s="122">
        <v>0</v>
      </c>
      <c r="M1239" s="122">
        <v>0</v>
      </c>
      <c r="N1239" s="122">
        <v>0</v>
      </c>
      <c r="O1239" s="122">
        <v>0</v>
      </c>
      <c r="P1239" s="122">
        <v>184203.7</v>
      </c>
      <c r="Q1239" s="120">
        <f t="shared" si="256"/>
        <v>184203.7</v>
      </c>
      <c r="R1239" s="138">
        <f t="shared" si="257"/>
        <v>0</v>
      </c>
      <c r="S1239" s="120">
        <f t="shared" si="258"/>
        <v>36840.78</v>
      </c>
      <c r="T1239" s="120">
        <f t="shared" si="259"/>
        <v>331566.65999999997</v>
      </c>
      <c r="U1239" s="120">
        <f t="shared" si="260"/>
        <v>184203.74</v>
      </c>
      <c r="V1239" s="120">
        <f t="shared" si="261"/>
        <v>184203.7</v>
      </c>
      <c r="W1239" s="120">
        <f t="shared" si="262"/>
        <v>184203.7</v>
      </c>
      <c r="X1239" s="120">
        <f t="shared" si="263"/>
        <v>147362.92000000001</v>
      </c>
    </row>
    <row r="1240" spans="1:24" s="65" customFormat="1" ht="12.75" customHeight="1">
      <c r="A1240" s="109" t="s">
        <v>4314</v>
      </c>
      <c r="B1240" s="47" t="s">
        <v>4331</v>
      </c>
      <c r="C1240" s="122">
        <v>0</v>
      </c>
      <c r="D1240" s="122">
        <v>0</v>
      </c>
      <c r="E1240" s="122">
        <v>0</v>
      </c>
      <c r="F1240" s="122">
        <v>0</v>
      </c>
      <c r="G1240" s="122">
        <v>0</v>
      </c>
      <c r="H1240" s="122">
        <v>0</v>
      </c>
      <c r="I1240" s="122">
        <v>0</v>
      </c>
      <c r="J1240" s="120">
        <f t="shared" si="264"/>
        <v>0</v>
      </c>
      <c r="K1240" s="122">
        <v>0</v>
      </c>
      <c r="L1240" s="122">
        <v>0</v>
      </c>
      <c r="M1240" s="122">
        <v>0</v>
      </c>
      <c r="N1240" s="122">
        <v>0</v>
      </c>
      <c r="O1240" s="122">
        <v>0</v>
      </c>
      <c r="P1240" s="122">
        <v>190902.13</v>
      </c>
      <c r="Q1240" s="120">
        <f t="shared" si="256"/>
        <v>190902.13</v>
      </c>
      <c r="R1240" s="138">
        <f t="shared" si="257"/>
        <v>0</v>
      </c>
      <c r="S1240" s="120">
        <f t="shared" si="258"/>
        <v>323636.40000000002</v>
      </c>
      <c r="T1240" s="120">
        <f t="shared" si="259"/>
        <v>378822.13</v>
      </c>
      <c r="U1240" s="120">
        <f t="shared" si="260"/>
        <v>511556.4</v>
      </c>
      <c r="V1240" s="120">
        <f t="shared" si="261"/>
        <v>190902.13</v>
      </c>
      <c r="W1240" s="120">
        <f t="shared" si="262"/>
        <v>190902.13</v>
      </c>
      <c r="X1240" s="120">
        <f t="shared" si="263"/>
        <v>-132734.26999999999</v>
      </c>
    </row>
    <row r="1241" spans="1:24" s="65" customFormat="1" ht="12.75" customHeight="1">
      <c r="A1241" s="109" t="s">
        <v>3100</v>
      </c>
      <c r="B1241" s="47" t="s">
        <v>3101</v>
      </c>
      <c r="C1241" s="122">
        <v>0</v>
      </c>
      <c r="D1241" s="122">
        <v>0</v>
      </c>
      <c r="E1241" s="122">
        <v>0</v>
      </c>
      <c r="F1241" s="122">
        <v>0</v>
      </c>
      <c r="G1241" s="122">
        <v>0</v>
      </c>
      <c r="H1241" s="122">
        <v>0</v>
      </c>
      <c r="I1241" s="122">
        <v>0</v>
      </c>
      <c r="J1241" s="120">
        <f t="shared" si="264"/>
        <v>0</v>
      </c>
      <c r="K1241" s="122">
        <v>0</v>
      </c>
      <c r="L1241" s="122">
        <v>0</v>
      </c>
      <c r="M1241" s="122">
        <v>0</v>
      </c>
      <c r="N1241" s="122">
        <v>12282.43</v>
      </c>
      <c r="O1241" s="122">
        <v>0</v>
      </c>
      <c r="P1241" s="122">
        <v>0</v>
      </c>
      <c r="Q1241" s="120">
        <f t="shared" si="256"/>
        <v>12282.43</v>
      </c>
      <c r="R1241" s="138">
        <f t="shared" si="257"/>
        <v>0</v>
      </c>
      <c r="S1241" s="120">
        <f t="shared" si="258"/>
        <v>150836.5</v>
      </c>
      <c r="T1241" s="120">
        <f t="shared" si="259"/>
        <v>0</v>
      </c>
      <c r="U1241" s="120">
        <f t="shared" si="260"/>
        <v>138554.07</v>
      </c>
      <c r="V1241" s="120">
        <f t="shared" si="261"/>
        <v>12282.43</v>
      </c>
      <c r="W1241" s="120">
        <f t="shared" si="262"/>
        <v>12282.43</v>
      </c>
      <c r="X1241" s="120">
        <f t="shared" si="263"/>
        <v>-138554.07</v>
      </c>
    </row>
    <row r="1242" spans="1:24" s="65" customFormat="1" ht="12.75" customHeight="1">
      <c r="A1242" s="109" t="s">
        <v>1434</v>
      </c>
      <c r="B1242" s="47" t="s">
        <v>108</v>
      </c>
      <c r="C1242" s="122">
        <v>0</v>
      </c>
      <c r="D1242" s="122">
        <v>0</v>
      </c>
      <c r="E1242" s="122">
        <v>0</v>
      </c>
      <c r="F1242" s="122">
        <v>0</v>
      </c>
      <c r="G1242" s="122">
        <v>15600</v>
      </c>
      <c r="H1242" s="122">
        <v>0</v>
      </c>
      <c r="I1242" s="122">
        <v>0</v>
      </c>
      <c r="J1242" s="120">
        <f t="shared" si="264"/>
        <v>15600</v>
      </c>
      <c r="K1242" s="122">
        <v>0</v>
      </c>
      <c r="L1242" s="122">
        <v>0</v>
      </c>
      <c r="M1242" s="122">
        <v>0</v>
      </c>
      <c r="N1242" s="122">
        <v>0</v>
      </c>
      <c r="O1242" s="122">
        <v>0</v>
      </c>
      <c r="P1242" s="122">
        <v>0</v>
      </c>
      <c r="Q1242" s="120">
        <f t="shared" si="256"/>
        <v>15600</v>
      </c>
      <c r="R1242" s="138">
        <f t="shared" si="257"/>
        <v>0</v>
      </c>
      <c r="S1242" s="120">
        <f t="shared" si="258"/>
        <v>15600</v>
      </c>
      <c r="T1242" s="120">
        <f t="shared" si="259"/>
        <v>0</v>
      </c>
      <c r="U1242" s="120">
        <f t="shared" si="260"/>
        <v>0</v>
      </c>
      <c r="V1242" s="120">
        <f t="shared" si="261"/>
        <v>15600</v>
      </c>
      <c r="W1242" s="120">
        <f t="shared" si="262"/>
        <v>0</v>
      </c>
      <c r="X1242" s="120">
        <f t="shared" si="263"/>
        <v>0</v>
      </c>
    </row>
    <row r="1243" spans="1:24" s="65" customFormat="1" ht="12.75" customHeight="1">
      <c r="A1243" s="109" t="s">
        <v>1436</v>
      </c>
      <c r="B1243" s="47" t="s">
        <v>104</v>
      </c>
      <c r="C1243" s="122">
        <v>0</v>
      </c>
      <c r="D1243" s="122">
        <v>0</v>
      </c>
      <c r="E1243" s="122">
        <v>0</v>
      </c>
      <c r="F1243" s="122">
        <v>0</v>
      </c>
      <c r="G1243" s="122">
        <v>42920</v>
      </c>
      <c r="H1243" s="122">
        <v>38860</v>
      </c>
      <c r="I1243" s="122">
        <v>0</v>
      </c>
      <c r="J1243" s="120">
        <f t="shared" si="264"/>
        <v>81780</v>
      </c>
      <c r="K1243" s="122">
        <v>1097.82</v>
      </c>
      <c r="L1243" s="122">
        <v>0</v>
      </c>
      <c r="M1243" s="122">
        <v>0</v>
      </c>
      <c r="N1243" s="122">
        <v>0</v>
      </c>
      <c r="O1243" s="122">
        <v>0</v>
      </c>
      <c r="P1243" s="122">
        <v>0</v>
      </c>
      <c r="Q1243" s="120">
        <f t="shared" si="256"/>
        <v>82877.820000000007</v>
      </c>
      <c r="R1243" s="138">
        <f t="shared" si="257"/>
        <v>0</v>
      </c>
      <c r="S1243" s="120">
        <f t="shared" si="258"/>
        <v>96701.82</v>
      </c>
      <c r="T1243" s="120">
        <f t="shared" si="259"/>
        <v>37999.800000000003</v>
      </c>
      <c r="U1243" s="120">
        <f t="shared" si="260"/>
        <v>51823.8</v>
      </c>
      <c r="V1243" s="120">
        <f t="shared" si="261"/>
        <v>82877.820000000007</v>
      </c>
      <c r="W1243" s="120">
        <f t="shared" si="262"/>
        <v>1097.82</v>
      </c>
      <c r="X1243" s="120">
        <f t="shared" si="263"/>
        <v>-13824</v>
      </c>
    </row>
    <row r="1244" spans="1:24" s="65" customFormat="1" ht="12.75" customHeight="1">
      <c r="A1244" s="109" t="s">
        <v>1438</v>
      </c>
      <c r="B1244" s="97" t="s">
        <v>106</v>
      </c>
      <c r="C1244" s="122">
        <v>0</v>
      </c>
      <c r="D1244" s="122">
        <v>0</v>
      </c>
      <c r="E1244" s="122">
        <v>0</v>
      </c>
      <c r="F1244" s="122">
        <v>16632.05</v>
      </c>
      <c r="G1244" s="122">
        <v>0</v>
      </c>
      <c r="H1244" s="122">
        <v>595010.73</v>
      </c>
      <c r="I1244" s="122">
        <v>360519.89999999997</v>
      </c>
      <c r="J1244" s="120">
        <f t="shared" si="264"/>
        <v>972162.67999999993</v>
      </c>
      <c r="K1244" s="122">
        <v>0</v>
      </c>
      <c r="L1244" s="122">
        <v>0</v>
      </c>
      <c r="M1244" s="122">
        <v>0</v>
      </c>
      <c r="N1244" s="122">
        <v>0</v>
      </c>
      <c r="O1244" s="122">
        <v>0</v>
      </c>
      <c r="P1244" s="122">
        <v>0</v>
      </c>
      <c r="Q1244" s="120">
        <f t="shared" si="256"/>
        <v>972162.67999999993</v>
      </c>
      <c r="R1244" s="138">
        <f t="shared" si="257"/>
        <v>0</v>
      </c>
      <c r="S1244" s="120">
        <f t="shared" si="258"/>
        <v>972162.68</v>
      </c>
      <c r="T1244" s="120">
        <f t="shared" si="259"/>
        <v>0</v>
      </c>
      <c r="U1244" s="120">
        <f t="shared" si="260"/>
        <v>0</v>
      </c>
      <c r="V1244" s="120">
        <f t="shared" si="261"/>
        <v>972162.68</v>
      </c>
      <c r="W1244" s="120">
        <f t="shared" si="262"/>
        <v>0</v>
      </c>
      <c r="X1244" s="120">
        <f t="shared" si="263"/>
        <v>0</v>
      </c>
    </row>
    <row r="1245" spans="1:24" s="65" customFormat="1" ht="12.75" customHeight="1">
      <c r="A1245" s="109" t="s">
        <v>1439</v>
      </c>
      <c r="B1245" s="97" t="s">
        <v>554</v>
      </c>
      <c r="C1245" s="122">
        <v>0</v>
      </c>
      <c r="D1245" s="122">
        <v>0</v>
      </c>
      <c r="E1245" s="122">
        <v>0</v>
      </c>
      <c r="F1245" s="122">
        <v>0</v>
      </c>
      <c r="G1245" s="122">
        <v>0</v>
      </c>
      <c r="H1245" s="122">
        <v>0</v>
      </c>
      <c r="I1245" s="122">
        <v>0</v>
      </c>
      <c r="J1245" s="120">
        <f t="shared" si="264"/>
        <v>0</v>
      </c>
      <c r="K1245" s="122">
        <v>1566.8400000000001</v>
      </c>
      <c r="L1245" s="122">
        <v>0</v>
      </c>
      <c r="M1245" s="122">
        <v>0</v>
      </c>
      <c r="N1245" s="122">
        <v>0</v>
      </c>
      <c r="O1245" s="122">
        <v>0</v>
      </c>
      <c r="P1245" s="122">
        <v>0</v>
      </c>
      <c r="Q1245" s="120">
        <f t="shared" si="256"/>
        <v>1566.8400000000001</v>
      </c>
      <c r="R1245" s="138">
        <f t="shared" si="257"/>
        <v>0</v>
      </c>
      <c r="S1245" s="120">
        <f t="shared" si="258"/>
        <v>1566.84</v>
      </c>
      <c r="T1245" s="120">
        <f t="shared" si="259"/>
        <v>0</v>
      </c>
      <c r="U1245" s="120">
        <f t="shared" si="260"/>
        <v>0</v>
      </c>
      <c r="V1245" s="120">
        <f t="shared" si="261"/>
        <v>1566.84</v>
      </c>
      <c r="W1245" s="120">
        <f t="shared" si="262"/>
        <v>1566.8400000000001</v>
      </c>
      <c r="X1245" s="120">
        <f t="shared" si="263"/>
        <v>0</v>
      </c>
    </row>
    <row r="1246" spans="1:24" s="65" customFormat="1" ht="12.75" customHeight="1">
      <c r="A1246" s="109" t="s">
        <v>2203</v>
      </c>
      <c r="B1246" s="47" t="s">
        <v>1828</v>
      </c>
      <c r="C1246" s="122">
        <v>0</v>
      </c>
      <c r="D1246" s="122">
        <v>155920.19000000003</v>
      </c>
      <c r="E1246" s="122">
        <v>27925.329999999998</v>
      </c>
      <c r="F1246" s="122">
        <v>74566.619999999981</v>
      </c>
      <c r="G1246" s="122">
        <v>22301.480000000003</v>
      </c>
      <c r="H1246" s="122">
        <v>183830.84000000008</v>
      </c>
      <c r="I1246" s="122">
        <v>729.86</v>
      </c>
      <c r="J1246" s="120">
        <v>0</v>
      </c>
      <c r="K1246" s="122">
        <v>0</v>
      </c>
      <c r="L1246" s="122">
        <v>0</v>
      </c>
      <c r="M1246" s="122">
        <v>0</v>
      </c>
      <c r="N1246" s="122">
        <v>0</v>
      </c>
      <c r="O1246" s="122">
        <v>0</v>
      </c>
      <c r="P1246" s="122">
        <v>1583968.92</v>
      </c>
      <c r="Q1246" s="120">
        <f t="shared" si="256"/>
        <v>1583968.92</v>
      </c>
      <c r="R1246" s="138">
        <f t="shared" si="257"/>
        <v>0</v>
      </c>
      <c r="S1246" s="120">
        <f t="shared" si="258"/>
        <v>3863442.12</v>
      </c>
      <c r="T1246" s="120">
        <f t="shared" si="259"/>
        <v>8198134.2000000002</v>
      </c>
      <c r="U1246" s="120">
        <f t="shared" si="260"/>
        <v>10477607.4</v>
      </c>
      <c r="V1246" s="120">
        <f t="shared" si="261"/>
        <v>1583968.92</v>
      </c>
      <c r="W1246" s="120">
        <f t="shared" si="262"/>
        <v>1583968.92</v>
      </c>
      <c r="X1246" s="120">
        <f t="shared" si="263"/>
        <v>-2279473.2000000002</v>
      </c>
    </row>
    <row r="1247" spans="1:24" s="65" customFormat="1" ht="12.75" customHeight="1">
      <c r="A1247" s="109" t="s">
        <v>1440</v>
      </c>
      <c r="B1247" s="47" t="s">
        <v>487</v>
      </c>
      <c r="C1247" s="122">
        <v>0</v>
      </c>
      <c r="D1247" s="122">
        <v>0</v>
      </c>
      <c r="E1247" s="122">
        <v>0</v>
      </c>
      <c r="F1247" s="122">
        <v>0</v>
      </c>
      <c r="G1247" s="122">
        <v>0</v>
      </c>
      <c r="H1247" s="122">
        <v>0</v>
      </c>
      <c r="I1247" s="122">
        <v>0</v>
      </c>
      <c r="J1247" s="120">
        <f t="shared" ref="J1247:J1278" si="265">SUM(C1247:I1247)</f>
        <v>0</v>
      </c>
      <c r="K1247" s="122">
        <v>0</v>
      </c>
      <c r="L1247" s="122">
        <v>0</v>
      </c>
      <c r="M1247" s="122">
        <v>0</v>
      </c>
      <c r="N1247" s="122">
        <v>0</v>
      </c>
      <c r="O1247" s="122">
        <v>4674.8</v>
      </c>
      <c r="P1247" s="122">
        <v>0</v>
      </c>
      <c r="Q1247" s="120">
        <f t="shared" si="256"/>
        <v>4674.8</v>
      </c>
      <c r="R1247" s="138">
        <f t="shared" si="257"/>
        <v>0</v>
      </c>
      <c r="S1247" s="120">
        <f t="shared" si="258"/>
        <v>4674.8</v>
      </c>
      <c r="T1247" s="120">
        <f t="shared" si="259"/>
        <v>0</v>
      </c>
      <c r="U1247" s="120">
        <f t="shared" si="260"/>
        <v>0</v>
      </c>
      <c r="V1247" s="120">
        <f t="shared" si="261"/>
        <v>4674.8</v>
      </c>
      <c r="W1247" s="120">
        <f t="shared" si="262"/>
        <v>4674.8</v>
      </c>
      <c r="X1247" s="120">
        <f t="shared" si="263"/>
        <v>0</v>
      </c>
    </row>
    <row r="1248" spans="1:24" s="65" customFormat="1" ht="12.75" customHeight="1">
      <c r="A1248" s="109" t="s">
        <v>1442</v>
      </c>
      <c r="B1248" s="47" t="s">
        <v>107</v>
      </c>
      <c r="C1248" s="122">
        <v>0</v>
      </c>
      <c r="D1248" s="122">
        <v>0</v>
      </c>
      <c r="E1248" s="122">
        <v>0</v>
      </c>
      <c r="F1248" s="122">
        <v>40256.370000000003</v>
      </c>
      <c r="G1248" s="122">
        <v>129689.62</v>
      </c>
      <c r="H1248" s="122">
        <v>134202.72000000003</v>
      </c>
      <c r="I1248" s="122">
        <v>52298.60000000002</v>
      </c>
      <c r="J1248" s="120">
        <f t="shared" si="265"/>
        <v>356447.31000000006</v>
      </c>
      <c r="K1248" s="122">
        <v>0</v>
      </c>
      <c r="L1248" s="122">
        <v>0</v>
      </c>
      <c r="M1248" s="122">
        <v>0</v>
      </c>
      <c r="N1248" s="122">
        <v>0</v>
      </c>
      <c r="O1248" s="122">
        <v>0</v>
      </c>
      <c r="P1248" s="122">
        <v>0</v>
      </c>
      <c r="Q1248" s="120">
        <f t="shared" si="256"/>
        <v>356447.31000000006</v>
      </c>
      <c r="R1248" s="138">
        <f t="shared" si="257"/>
        <v>0</v>
      </c>
      <c r="S1248" s="120">
        <f t="shared" si="258"/>
        <v>356447.31</v>
      </c>
      <c r="T1248" s="120">
        <f t="shared" si="259"/>
        <v>0</v>
      </c>
      <c r="U1248" s="120">
        <f t="shared" si="260"/>
        <v>0</v>
      </c>
      <c r="V1248" s="120">
        <f t="shared" si="261"/>
        <v>356447.31</v>
      </c>
      <c r="W1248" s="120">
        <f t="shared" si="262"/>
        <v>0</v>
      </c>
      <c r="X1248" s="120">
        <f t="shared" si="263"/>
        <v>0</v>
      </c>
    </row>
    <row r="1249" spans="1:24" s="65" customFormat="1" ht="12.75" customHeight="1">
      <c r="A1249" s="109" t="s">
        <v>1443</v>
      </c>
      <c r="B1249" s="47" t="s">
        <v>73</v>
      </c>
      <c r="C1249" s="122">
        <v>0</v>
      </c>
      <c r="D1249" s="122">
        <v>0</v>
      </c>
      <c r="E1249" s="122">
        <v>0</v>
      </c>
      <c r="F1249" s="122">
        <v>0</v>
      </c>
      <c r="G1249" s="122">
        <v>0</v>
      </c>
      <c r="H1249" s="122">
        <v>0</v>
      </c>
      <c r="I1249" s="122">
        <v>0</v>
      </c>
      <c r="J1249" s="120">
        <f t="shared" si="265"/>
        <v>0</v>
      </c>
      <c r="K1249" s="122">
        <v>0</v>
      </c>
      <c r="L1249" s="122">
        <v>0</v>
      </c>
      <c r="M1249" s="122">
        <v>0</v>
      </c>
      <c r="N1249" s="122">
        <v>0</v>
      </c>
      <c r="O1249" s="122">
        <v>84139.29</v>
      </c>
      <c r="P1249" s="122">
        <v>163456.13</v>
      </c>
      <c r="Q1249" s="120">
        <f t="shared" si="256"/>
        <v>247595.41999999998</v>
      </c>
      <c r="R1249" s="138">
        <f t="shared" si="257"/>
        <v>0</v>
      </c>
      <c r="S1249" s="120">
        <f t="shared" si="258"/>
        <v>207023.78</v>
      </c>
      <c r="T1249" s="120">
        <f t="shared" si="259"/>
        <v>163456.13</v>
      </c>
      <c r="U1249" s="120">
        <f t="shared" si="260"/>
        <v>122884.49</v>
      </c>
      <c r="V1249" s="120">
        <f t="shared" si="261"/>
        <v>247595.42</v>
      </c>
      <c r="W1249" s="120">
        <f t="shared" si="262"/>
        <v>247595.41999999998</v>
      </c>
      <c r="X1249" s="120">
        <f t="shared" si="263"/>
        <v>40571.64</v>
      </c>
    </row>
    <row r="1250" spans="1:24" s="65" customFormat="1" ht="12.75" customHeight="1">
      <c r="A1250" s="109" t="s">
        <v>6197</v>
      </c>
      <c r="B1250" s="47" t="s">
        <v>6198</v>
      </c>
      <c r="C1250" s="122">
        <v>0</v>
      </c>
      <c r="D1250" s="122">
        <v>0</v>
      </c>
      <c r="E1250" s="122">
        <v>0</v>
      </c>
      <c r="F1250" s="122">
        <v>0</v>
      </c>
      <c r="G1250" s="122">
        <v>0</v>
      </c>
      <c r="H1250" s="122">
        <v>0</v>
      </c>
      <c r="I1250" s="122">
        <v>0</v>
      </c>
      <c r="J1250" s="120">
        <f t="shared" si="265"/>
        <v>0</v>
      </c>
      <c r="K1250" s="122">
        <v>0</v>
      </c>
      <c r="L1250" s="122">
        <v>0</v>
      </c>
      <c r="M1250" s="122">
        <v>0</v>
      </c>
      <c r="N1250" s="122">
        <v>0</v>
      </c>
      <c r="O1250" s="122">
        <v>0</v>
      </c>
      <c r="P1250" s="122">
        <v>3386000</v>
      </c>
      <c r="Q1250" s="120">
        <f t="shared" si="256"/>
        <v>3386000</v>
      </c>
      <c r="R1250" s="138">
        <f t="shared" si="257"/>
        <v>0</v>
      </c>
      <c r="S1250" s="120">
        <f t="shared" si="258"/>
        <v>0</v>
      </c>
      <c r="T1250" s="120">
        <f t="shared" si="259"/>
        <v>4089000</v>
      </c>
      <c r="U1250" s="120">
        <f t="shared" si="260"/>
        <v>703000</v>
      </c>
      <c r="V1250" s="120">
        <f t="shared" si="261"/>
        <v>3386000</v>
      </c>
      <c r="W1250" s="120">
        <f t="shared" si="262"/>
        <v>3386000</v>
      </c>
      <c r="X1250" s="120">
        <f t="shared" si="263"/>
        <v>3386000</v>
      </c>
    </row>
    <row r="1251" spans="1:24" s="65" customFormat="1" ht="12.75" customHeight="1">
      <c r="A1251" s="109" t="s">
        <v>5033</v>
      </c>
      <c r="B1251" s="97" t="s">
        <v>5084</v>
      </c>
      <c r="C1251" s="122">
        <v>0</v>
      </c>
      <c r="D1251" s="122">
        <v>0</v>
      </c>
      <c r="E1251" s="122">
        <v>0</v>
      </c>
      <c r="F1251" s="122">
        <v>0</v>
      </c>
      <c r="G1251" s="122">
        <v>0</v>
      </c>
      <c r="H1251" s="122">
        <v>0</v>
      </c>
      <c r="I1251" s="122">
        <v>0</v>
      </c>
      <c r="J1251" s="120">
        <f t="shared" si="265"/>
        <v>0</v>
      </c>
      <c r="K1251" s="122">
        <v>0</v>
      </c>
      <c r="L1251" s="122">
        <v>0</v>
      </c>
      <c r="M1251" s="122">
        <v>0</v>
      </c>
      <c r="N1251" s="122">
        <v>0</v>
      </c>
      <c r="O1251" s="122">
        <v>0</v>
      </c>
      <c r="P1251" s="122">
        <v>1182190.8</v>
      </c>
      <c r="Q1251" s="120">
        <f t="shared" si="256"/>
        <v>1182190.8</v>
      </c>
      <c r="R1251" s="138">
        <f t="shared" si="257"/>
        <v>0</v>
      </c>
      <c r="S1251" s="120">
        <f t="shared" si="258"/>
        <v>0</v>
      </c>
      <c r="T1251" s="120">
        <f t="shared" si="259"/>
        <v>2758445.2</v>
      </c>
      <c r="U1251" s="120">
        <f t="shared" si="260"/>
        <v>1576254.4</v>
      </c>
      <c r="V1251" s="120">
        <f t="shared" si="261"/>
        <v>1182190.8</v>
      </c>
      <c r="W1251" s="120">
        <f t="shared" si="262"/>
        <v>1182190.8</v>
      </c>
      <c r="X1251" s="120">
        <f t="shared" si="263"/>
        <v>1182190.8</v>
      </c>
    </row>
    <row r="1252" spans="1:24" s="65" customFormat="1" ht="12.75" customHeight="1">
      <c r="A1252" s="109" t="s">
        <v>1444</v>
      </c>
      <c r="B1252" s="97" t="s">
        <v>409</v>
      </c>
      <c r="C1252" s="122">
        <v>0</v>
      </c>
      <c r="D1252" s="122">
        <v>0</v>
      </c>
      <c r="E1252" s="122">
        <v>0</v>
      </c>
      <c r="F1252" s="122">
        <v>0</v>
      </c>
      <c r="G1252" s="122">
        <v>0</v>
      </c>
      <c r="H1252" s="122">
        <v>0</v>
      </c>
      <c r="I1252" s="122">
        <v>0</v>
      </c>
      <c r="J1252" s="120">
        <f t="shared" si="265"/>
        <v>0</v>
      </c>
      <c r="K1252" s="122">
        <v>0</v>
      </c>
      <c r="L1252" s="122">
        <v>0</v>
      </c>
      <c r="M1252" s="122">
        <v>0</v>
      </c>
      <c r="N1252" s="122">
        <v>0</v>
      </c>
      <c r="O1252" s="122">
        <v>0</v>
      </c>
      <c r="P1252" s="122">
        <v>84420.36</v>
      </c>
      <c r="Q1252" s="120">
        <f t="shared" si="256"/>
        <v>84420.36</v>
      </c>
      <c r="R1252" s="138">
        <f t="shared" si="257"/>
        <v>0</v>
      </c>
      <c r="S1252" s="120">
        <f t="shared" si="258"/>
        <v>75941.31</v>
      </c>
      <c r="T1252" s="120">
        <f t="shared" si="259"/>
        <v>197570.88</v>
      </c>
      <c r="U1252" s="120">
        <f t="shared" si="260"/>
        <v>189091.83</v>
      </c>
      <c r="V1252" s="120">
        <f t="shared" si="261"/>
        <v>84420.36</v>
      </c>
      <c r="W1252" s="120">
        <f t="shared" si="262"/>
        <v>84420.36</v>
      </c>
      <c r="X1252" s="120">
        <f t="shared" si="263"/>
        <v>8479.0499999999993</v>
      </c>
    </row>
    <row r="1253" spans="1:24" s="65" customFormat="1" ht="12.75" customHeight="1">
      <c r="A1253" s="109" t="s">
        <v>2968</v>
      </c>
      <c r="B1253" s="47" t="s">
        <v>3426</v>
      </c>
      <c r="C1253" s="122">
        <v>0</v>
      </c>
      <c r="D1253" s="122">
        <v>0</v>
      </c>
      <c r="E1253" s="122">
        <v>0</v>
      </c>
      <c r="F1253" s="122">
        <v>0</v>
      </c>
      <c r="G1253" s="122">
        <v>0</v>
      </c>
      <c r="H1253" s="122">
        <v>0</v>
      </c>
      <c r="I1253" s="122">
        <v>0</v>
      </c>
      <c r="J1253" s="120">
        <f t="shared" si="265"/>
        <v>0</v>
      </c>
      <c r="K1253" s="122">
        <v>0</v>
      </c>
      <c r="L1253" s="122">
        <v>0</v>
      </c>
      <c r="M1253" s="122">
        <v>0</v>
      </c>
      <c r="N1253" s="122">
        <v>0</v>
      </c>
      <c r="O1253" s="122">
        <v>0</v>
      </c>
      <c r="P1253" s="122">
        <v>0</v>
      </c>
      <c r="Q1253" s="120">
        <f t="shared" si="256"/>
        <v>0</v>
      </c>
      <c r="R1253" s="138">
        <f t="shared" si="257"/>
        <v>0</v>
      </c>
      <c r="S1253" s="120">
        <f t="shared" si="258"/>
        <v>297239.67999999999</v>
      </c>
      <c r="T1253" s="120">
        <f t="shared" si="259"/>
        <v>0</v>
      </c>
      <c r="U1253" s="120">
        <f t="shared" si="260"/>
        <v>297239.67999999999</v>
      </c>
      <c r="V1253" s="120">
        <f t="shared" si="261"/>
        <v>0</v>
      </c>
      <c r="W1253" s="120">
        <f t="shared" si="262"/>
        <v>0</v>
      </c>
      <c r="X1253" s="120">
        <f t="shared" si="263"/>
        <v>-297239.67999999999</v>
      </c>
    </row>
    <row r="1254" spans="1:24" s="65" customFormat="1" ht="12.75" customHeight="1">
      <c r="A1254" s="109" t="s">
        <v>1445</v>
      </c>
      <c r="B1254" s="47" t="s">
        <v>289</v>
      </c>
      <c r="C1254" s="122">
        <v>0</v>
      </c>
      <c r="D1254" s="122">
        <v>0</v>
      </c>
      <c r="E1254" s="122">
        <v>0</v>
      </c>
      <c r="F1254" s="122">
        <v>0</v>
      </c>
      <c r="G1254" s="122">
        <v>0</v>
      </c>
      <c r="H1254" s="122">
        <v>0</v>
      </c>
      <c r="I1254" s="122">
        <v>0</v>
      </c>
      <c r="J1254" s="120">
        <f t="shared" si="265"/>
        <v>0</v>
      </c>
      <c r="K1254" s="122">
        <v>0</v>
      </c>
      <c r="L1254" s="122">
        <v>0</v>
      </c>
      <c r="M1254" s="122">
        <v>127968.04999999999</v>
      </c>
      <c r="N1254" s="122">
        <v>3155.8</v>
      </c>
      <c r="O1254" s="122">
        <v>1419.99</v>
      </c>
      <c r="P1254" s="122">
        <v>0</v>
      </c>
      <c r="Q1254" s="120">
        <f t="shared" ref="Q1254:Q1319" si="266">SUM(J1254:P1254)</f>
        <v>132543.83999999997</v>
      </c>
      <c r="R1254" s="138">
        <f t="shared" ref="R1254:R1319" si="267">V1254-Q1254</f>
        <v>0</v>
      </c>
      <c r="S1254" s="120">
        <f t="shared" ref="S1254:S1319" si="268">VLOOKUP(A1254,pasbalact,3,FALSE)</f>
        <v>132543.84</v>
      </c>
      <c r="T1254" s="120">
        <f t="shared" ref="T1254:T1319" si="269">VLOOKUP(A1254,pasbalact,5,FALSE)</f>
        <v>0</v>
      </c>
      <c r="U1254" s="120">
        <f t="shared" ref="U1254:U1319" si="270">VLOOKUP(A1254,pasbalact,4,FALSE)</f>
        <v>0</v>
      </c>
      <c r="V1254" s="120">
        <f t="shared" ref="V1254:V1319" si="271">VLOOKUP(A1254,pasbalact,7,FALSE)</f>
        <v>132543.84</v>
      </c>
      <c r="W1254" s="120">
        <f t="shared" ref="W1254:W1319" si="272">SUM(K1254:P1254)</f>
        <v>132543.83999999997</v>
      </c>
      <c r="X1254" s="120">
        <f t="shared" ref="X1254:X1319" si="273">VLOOKUP(A1254,pasbalact,6,FALSE)</f>
        <v>0</v>
      </c>
    </row>
    <row r="1255" spans="1:24" s="65" customFormat="1" ht="12.75" customHeight="1">
      <c r="A1255" s="109" t="s">
        <v>1446</v>
      </c>
      <c r="B1255" s="47" t="s">
        <v>410</v>
      </c>
      <c r="C1255" s="122">
        <v>0</v>
      </c>
      <c r="D1255" s="122">
        <v>0</v>
      </c>
      <c r="E1255" s="122">
        <v>0</v>
      </c>
      <c r="F1255" s="122">
        <v>0</v>
      </c>
      <c r="G1255" s="122">
        <v>0</v>
      </c>
      <c r="H1255" s="122">
        <v>0</v>
      </c>
      <c r="I1255" s="122">
        <v>0</v>
      </c>
      <c r="J1255" s="120">
        <f t="shared" si="265"/>
        <v>0</v>
      </c>
      <c r="K1255" s="122">
        <v>0</v>
      </c>
      <c r="L1255" s="122">
        <v>0</v>
      </c>
      <c r="M1255" s="122">
        <v>0</v>
      </c>
      <c r="N1255" s="122">
        <v>0</v>
      </c>
      <c r="O1255" s="122">
        <v>0</v>
      </c>
      <c r="P1255" s="122">
        <v>141906.63</v>
      </c>
      <c r="Q1255" s="120">
        <f t="shared" si="266"/>
        <v>141906.63</v>
      </c>
      <c r="R1255" s="138">
        <f t="shared" si="267"/>
        <v>0</v>
      </c>
      <c r="S1255" s="120">
        <f t="shared" si="268"/>
        <v>567626.66</v>
      </c>
      <c r="T1255" s="120">
        <f t="shared" si="269"/>
        <v>567626.51</v>
      </c>
      <c r="U1255" s="120">
        <f t="shared" si="270"/>
        <v>993346.54</v>
      </c>
      <c r="V1255" s="120">
        <f t="shared" si="271"/>
        <v>141906.63</v>
      </c>
      <c r="W1255" s="120">
        <f t="shared" si="272"/>
        <v>141906.63</v>
      </c>
      <c r="X1255" s="120">
        <f t="shared" si="273"/>
        <v>-425720.03</v>
      </c>
    </row>
    <row r="1256" spans="1:24" s="65" customFormat="1" ht="12.75" customHeight="1">
      <c r="A1256" s="109" t="s">
        <v>738</v>
      </c>
      <c r="B1256" s="47" t="s">
        <v>1809</v>
      </c>
      <c r="C1256" s="122">
        <v>0</v>
      </c>
      <c r="D1256" s="122">
        <v>0</v>
      </c>
      <c r="E1256" s="122">
        <v>0</v>
      </c>
      <c r="F1256" s="122">
        <v>0</v>
      </c>
      <c r="G1256" s="122">
        <v>0</v>
      </c>
      <c r="H1256" s="122">
        <v>0</v>
      </c>
      <c r="I1256" s="122">
        <v>0</v>
      </c>
      <c r="J1256" s="120">
        <f t="shared" si="265"/>
        <v>0</v>
      </c>
      <c r="K1256" s="122">
        <v>0</v>
      </c>
      <c r="L1256" s="122">
        <v>0</v>
      </c>
      <c r="M1256" s="122">
        <v>0</v>
      </c>
      <c r="N1256" s="122">
        <v>0</v>
      </c>
      <c r="O1256" s="122">
        <v>0</v>
      </c>
      <c r="P1256" s="122">
        <v>0</v>
      </c>
      <c r="Q1256" s="120">
        <f t="shared" si="266"/>
        <v>0</v>
      </c>
      <c r="R1256" s="138">
        <f t="shared" si="267"/>
        <v>0</v>
      </c>
      <c r="S1256" s="120">
        <f t="shared" si="268"/>
        <v>1392</v>
      </c>
      <c r="T1256" s="120">
        <f t="shared" si="269"/>
        <v>67400.009999999995</v>
      </c>
      <c r="U1256" s="120">
        <f t="shared" si="270"/>
        <v>68792.009999999995</v>
      </c>
      <c r="V1256" s="120">
        <f t="shared" si="271"/>
        <v>0</v>
      </c>
      <c r="W1256" s="120">
        <f t="shared" si="272"/>
        <v>0</v>
      </c>
      <c r="X1256" s="120">
        <f t="shared" si="273"/>
        <v>-1392</v>
      </c>
    </row>
    <row r="1257" spans="1:24" s="65" customFormat="1" ht="12.75" customHeight="1">
      <c r="A1257" s="109" t="s">
        <v>3103</v>
      </c>
      <c r="B1257" s="47" t="s">
        <v>3425</v>
      </c>
      <c r="C1257" s="122">
        <v>0</v>
      </c>
      <c r="D1257" s="122">
        <v>0</v>
      </c>
      <c r="E1257" s="122">
        <v>0</v>
      </c>
      <c r="F1257" s="122">
        <v>0</v>
      </c>
      <c r="G1257" s="122">
        <v>0</v>
      </c>
      <c r="H1257" s="122">
        <v>0</v>
      </c>
      <c r="I1257" s="122">
        <v>0</v>
      </c>
      <c r="J1257" s="120">
        <f t="shared" si="265"/>
        <v>0</v>
      </c>
      <c r="K1257" s="122">
        <v>0</v>
      </c>
      <c r="L1257" s="122">
        <v>0</v>
      </c>
      <c r="M1257" s="122">
        <v>0</v>
      </c>
      <c r="N1257" s="122">
        <v>0</v>
      </c>
      <c r="O1257" s="122">
        <v>0</v>
      </c>
      <c r="P1257" s="122">
        <v>0</v>
      </c>
      <c r="Q1257" s="120">
        <f t="shared" si="266"/>
        <v>0</v>
      </c>
      <c r="R1257" s="138">
        <f t="shared" si="267"/>
        <v>0</v>
      </c>
      <c r="S1257" s="120">
        <f t="shared" si="268"/>
        <v>0</v>
      </c>
      <c r="T1257" s="120">
        <f t="shared" si="269"/>
        <v>36656</v>
      </c>
      <c r="U1257" s="120">
        <f t="shared" si="270"/>
        <v>36656</v>
      </c>
      <c r="V1257" s="120">
        <f t="shared" si="271"/>
        <v>0</v>
      </c>
      <c r="W1257" s="120">
        <f t="shared" si="272"/>
        <v>0</v>
      </c>
      <c r="X1257" s="120">
        <f t="shared" si="273"/>
        <v>0</v>
      </c>
    </row>
    <row r="1258" spans="1:24" s="65" customFormat="1" ht="12.75" customHeight="1">
      <c r="A1258" s="109" t="s">
        <v>739</v>
      </c>
      <c r="B1258" s="47" t="s">
        <v>1810</v>
      </c>
      <c r="C1258" s="122">
        <v>0</v>
      </c>
      <c r="D1258" s="122">
        <v>0</v>
      </c>
      <c r="E1258" s="122">
        <v>0</v>
      </c>
      <c r="F1258" s="122">
        <v>0</v>
      </c>
      <c r="G1258" s="122">
        <v>0</v>
      </c>
      <c r="H1258" s="122">
        <v>0</v>
      </c>
      <c r="I1258" s="122">
        <v>0</v>
      </c>
      <c r="J1258" s="120">
        <f t="shared" si="265"/>
        <v>0</v>
      </c>
      <c r="K1258" s="122">
        <v>0</v>
      </c>
      <c r="L1258" s="122">
        <v>0</v>
      </c>
      <c r="M1258" s="122">
        <v>0</v>
      </c>
      <c r="N1258" s="122">
        <v>0</v>
      </c>
      <c r="O1258" s="122">
        <v>139200</v>
      </c>
      <c r="P1258" s="122">
        <v>0</v>
      </c>
      <c r="Q1258" s="120">
        <f t="shared" si="266"/>
        <v>139200</v>
      </c>
      <c r="R1258" s="138">
        <f t="shared" si="267"/>
        <v>0</v>
      </c>
      <c r="S1258" s="120">
        <f t="shared" si="268"/>
        <v>139200</v>
      </c>
      <c r="T1258" s="120">
        <f t="shared" si="269"/>
        <v>0</v>
      </c>
      <c r="U1258" s="120">
        <f t="shared" si="270"/>
        <v>0</v>
      </c>
      <c r="V1258" s="120">
        <f t="shared" si="271"/>
        <v>139200</v>
      </c>
      <c r="W1258" s="120">
        <f t="shared" si="272"/>
        <v>139200</v>
      </c>
      <c r="X1258" s="120">
        <f t="shared" si="273"/>
        <v>0</v>
      </c>
    </row>
    <row r="1259" spans="1:24" s="65" customFormat="1" ht="12.75" customHeight="1">
      <c r="A1259" s="109" t="s">
        <v>1447</v>
      </c>
      <c r="B1259" s="47" t="s">
        <v>292</v>
      </c>
      <c r="C1259" s="122">
        <v>0</v>
      </c>
      <c r="D1259" s="122">
        <v>0</v>
      </c>
      <c r="E1259" s="122">
        <v>0</v>
      </c>
      <c r="F1259" s="122">
        <v>0</v>
      </c>
      <c r="G1259" s="122">
        <v>0</v>
      </c>
      <c r="H1259" s="122">
        <v>0</v>
      </c>
      <c r="I1259" s="122">
        <v>0</v>
      </c>
      <c r="J1259" s="120">
        <f t="shared" si="265"/>
        <v>0</v>
      </c>
      <c r="K1259" s="122">
        <v>159384</v>
      </c>
      <c r="L1259" s="122">
        <v>0</v>
      </c>
      <c r="M1259" s="122">
        <v>6974.05</v>
      </c>
      <c r="N1259" s="122">
        <v>0</v>
      </c>
      <c r="O1259" s="122">
        <v>0</v>
      </c>
      <c r="P1259" s="122">
        <v>226838</v>
      </c>
      <c r="Q1259" s="120">
        <f t="shared" si="266"/>
        <v>393196.05</v>
      </c>
      <c r="R1259" s="138">
        <f t="shared" si="267"/>
        <v>0</v>
      </c>
      <c r="S1259" s="120">
        <f t="shared" si="268"/>
        <v>166358.04999999999</v>
      </c>
      <c r="T1259" s="120">
        <f t="shared" si="269"/>
        <v>354786</v>
      </c>
      <c r="U1259" s="120">
        <f t="shared" si="270"/>
        <v>127948</v>
      </c>
      <c r="V1259" s="120">
        <f t="shared" si="271"/>
        <v>393196.05</v>
      </c>
      <c r="W1259" s="120">
        <f t="shared" si="272"/>
        <v>393196.05</v>
      </c>
      <c r="X1259" s="120">
        <f t="shared" si="273"/>
        <v>226838</v>
      </c>
    </row>
    <row r="1260" spans="1:24" s="65" customFormat="1" ht="12.75" customHeight="1">
      <c r="A1260" s="109" t="s">
        <v>2208</v>
      </c>
      <c r="B1260" s="47" t="s">
        <v>2209</v>
      </c>
      <c r="C1260" s="122">
        <v>0</v>
      </c>
      <c r="D1260" s="122">
        <v>0</v>
      </c>
      <c r="E1260" s="122">
        <v>0</v>
      </c>
      <c r="F1260" s="122">
        <v>0</v>
      </c>
      <c r="G1260" s="122">
        <v>0</v>
      </c>
      <c r="H1260" s="122">
        <v>0</v>
      </c>
      <c r="I1260" s="122">
        <v>0</v>
      </c>
      <c r="J1260" s="120">
        <f t="shared" si="265"/>
        <v>0</v>
      </c>
      <c r="K1260" s="122">
        <v>0</v>
      </c>
      <c r="L1260" s="122">
        <v>0</v>
      </c>
      <c r="M1260" s="122">
        <v>0</v>
      </c>
      <c r="N1260" s="122">
        <v>360000</v>
      </c>
      <c r="O1260" s="122">
        <v>0</v>
      </c>
      <c r="P1260" s="122">
        <v>0</v>
      </c>
      <c r="Q1260" s="120">
        <f t="shared" si="266"/>
        <v>360000</v>
      </c>
      <c r="R1260" s="138">
        <f t="shared" si="267"/>
        <v>0</v>
      </c>
      <c r="S1260" s="120">
        <f t="shared" si="268"/>
        <v>360000</v>
      </c>
      <c r="T1260" s="120">
        <f t="shared" si="269"/>
        <v>0</v>
      </c>
      <c r="U1260" s="120">
        <f t="shared" si="270"/>
        <v>0</v>
      </c>
      <c r="V1260" s="120">
        <f t="shared" si="271"/>
        <v>360000</v>
      </c>
      <c r="W1260" s="120">
        <f t="shared" si="272"/>
        <v>360000</v>
      </c>
      <c r="X1260" s="120">
        <f t="shared" si="273"/>
        <v>0</v>
      </c>
    </row>
    <row r="1261" spans="1:24" s="65" customFormat="1" ht="12.75" customHeight="1">
      <c r="A1261" s="109" t="s">
        <v>1448</v>
      </c>
      <c r="B1261" s="47" t="s">
        <v>640</v>
      </c>
      <c r="C1261" s="122">
        <v>0</v>
      </c>
      <c r="D1261" s="122">
        <v>0</v>
      </c>
      <c r="E1261" s="122">
        <v>0</v>
      </c>
      <c r="F1261" s="122">
        <v>0</v>
      </c>
      <c r="G1261" s="122">
        <v>0</v>
      </c>
      <c r="H1261" s="122">
        <v>0</v>
      </c>
      <c r="I1261" s="122">
        <v>0</v>
      </c>
      <c r="J1261" s="120">
        <f t="shared" si="265"/>
        <v>0</v>
      </c>
      <c r="K1261" s="122">
        <v>0</v>
      </c>
      <c r="L1261" s="122">
        <v>0</v>
      </c>
      <c r="M1261" s="122">
        <v>28674.230000000003</v>
      </c>
      <c r="N1261" s="122">
        <v>67588.56</v>
      </c>
      <c r="O1261" s="122">
        <v>2106</v>
      </c>
      <c r="P1261" s="122">
        <v>0</v>
      </c>
      <c r="Q1261" s="120">
        <f t="shared" si="266"/>
        <v>98368.790000000008</v>
      </c>
      <c r="R1261" s="138">
        <f t="shared" si="267"/>
        <v>0</v>
      </c>
      <c r="S1261" s="120">
        <f t="shared" si="268"/>
        <v>98368.79</v>
      </c>
      <c r="T1261" s="120">
        <f t="shared" si="269"/>
        <v>0</v>
      </c>
      <c r="U1261" s="120">
        <f t="shared" si="270"/>
        <v>0</v>
      </c>
      <c r="V1261" s="120">
        <f t="shared" si="271"/>
        <v>98368.79</v>
      </c>
      <c r="W1261" s="120">
        <f t="shared" si="272"/>
        <v>98368.790000000008</v>
      </c>
      <c r="X1261" s="120">
        <f t="shared" si="273"/>
        <v>0</v>
      </c>
    </row>
    <row r="1262" spans="1:24" s="65" customFormat="1" ht="12.75" customHeight="1">
      <c r="A1262" s="109" t="s">
        <v>2210</v>
      </c>
      <c r="B1262" s="47" t="s">
        <v>2853</v>
      </c>
      <c r="C1262" s="122">
        <v>0</v>
      </c>
      <c r="D1262" s="122">
        <v>0</v>
      </c>
      <c r="E1262" s="122">
        <v>0</v>
      </c>
      <c r="F1262" s="122">
        <v>0</v>
      </c>
      <c r="G1262" s="122">
        <v>0</v>
      </c>
      <c r="H1262" s="122">
        <v>0</v>
      </c>
      <c r="I1262" s="122">
        <v>0</v>
      </c>
      <c r="J1262" s="120">
        <f t="shared" si="265"/>
        <v>0</v>
      </c>
      <c r="K1262" s="122">
        <v>0</v>
      </c>
      <c r="L1262" s="122">
        <v>0</v>
      </c>
      <c r="M1262" s="122">
        <v>0</v>
      </c>
      <c r="N1262" s="122">
        <v>69600</v>
      </c>
      <c r="O1262" s="122">
        <v>0</v>
      </c>
      <c r="P1262" s="122">
        <v>0</v>
      </c>
      <c r="Q1262" s="120">
        <f t="shared" si="266"/>
        <v>69600</v>
      </c>
      <c r="R1262" s="138">
        <f t="shared" si="267"/>
        <v>0</v>
      </c>
      <c r="S1262" s="120">
        <f t="shared" si="268"/>
        <v>69600</v>
      </c>
      <c r="T1262" s="120">
        <f t="shared" si="269"/>
        <v>0</v>
      </c>
      <c r="U1262" s="120">
        <f t="shared" si="270"/>
        <v>0</v>
      </c>
      <c r="V1262" s="120">
        <f t="shared" si="271"/>
        <v>69600</v>
      </c>
      <c r="W1262" s="120">
        <f t="shared" si="272"/>
        <v>69600</v>
      </c>
      <c r="X1262" s="120">
        <f t="shared" si="273"/>
        <v>0</v>
      </c>
    </row>
    <row r="1263" spans="1:24" s="65" customFormat="1" ht="12.75" customHeight="1">
      <c r="A1263" s="109" t="s">
        <v>5032</v>
      </c>
      <c r="B1263" s="47" t="s">
        <v>5031</v>
      </c>
      <c r="C1263" s="122">
        <v>0</v>
      </c>
      <c r="D1263" s="122">
        <v>0</v>
      </c>
      <c r="E1263" s="122">
        <v>0</v>
      </c>
      <c r="F1263" s="122">
        <v>0</v>
      </c>
      <c r="G1263" s="122">
        <v>0</v>
      </c>
      <c r="H1263" s="122">
        <v>0</v>
      </c>
      <c r="I1263" s="122">
        <v>0</v>
      </c>
      <c r="J1263" s="120">
        <f t="shared" si="265"/>
        <v>0</v>
      </c>
      <c r="K1263" s="122">
        <v>0</v>
      </c>
      <c r="L1263" s="122">
        <v>0</v>
      </c>
      <c r="M1263" s="122">
        <v>0</v>
      </c>
      <c r="N1263" s="122">
        <v>0</v>
      </c>
      <c r="O1263" s="122">
        <v>0</v>
      </c>
      <c r="P1263" s="122">
        <v>50785.23</v>
      </c>
      <c r="Q1263" s="120">
        <f t="shared" si="266"/>
        <v>50785.23</v>
      </c>
      <c r="R1263" s="138">
        <f t="shared" si="267"/>
        <v>0</v>
      </c>
      <c r="S1263" s="120">
        <f t="shared" si="268"/>
        <v>0</v>
      </c>
      <c r="T1263" s="120">
        <f t="shared" si="269"/>
        <v>67582.95</v>
      </c>
      <c r="U1263" s="120">
        <f t="shared" si="270"/>
        <v>16797.72</v>
      </c>
      <c r="V1263" s="120">
        <f t="shared" si="271"/>
        <v>50785.23</v>
      </c>
      <c r="W1263" s="120">
        <f t="shared" si="272"/>
        <v>50785.23</v>
      </c>
      <c r="X1263" s="120">
        <f t="shared" si="273"/>
        <v>50785.23</v>
      </c>
    </row>
    <row r="1264" spans="1:24" s="65" customFormat="1" ht="12.75" customHeight="1">
      <c r="A1264" s="109" t="s">
        <v>741</v>
      </c>
      <c r="B1264" s="47" t="s">
        <v>2806</v>
      </c>
      <c r="C1264" s="122">
        <v>0</v>
      </c>
      <c r="D1264" s="122">
        <v>0</v>
      </c>
      <c r="E1264" s="122">
        <v>0</v>
      </c>
      <c r="F1264" s="122">
        <v>0</v>
      </c>
      <c r="G1264" s="122">
        <v>0</v>
      </c>
      <c r="H1264" s="122">
        <v>0</v>
      </c>
      <c r="I1264" s="122">
        <v>0</v>
      </c>
      <c r="J1264" s="120">
        <f t="shared" si="265"/>
        <v>0</v>
      </c>
      <c r="K1264" s="122">
        <v>0</v>
      </c>
      <c r="L1264" s="122">
        <v>0</v>
      </c>
      <c r="M1264" s="122">
        <v>0</v>
      </c>
      <c r="N1264" s="122">
        <v>713662.5</v>
      </c>
      <c r="O1264" s="122">
        <v>0</v>
      </c>
      <c r="P1264" s="122">
        <v>0</v>
      </c>
      <c r="Q1264" s="120">
        <f t="shared" si="266"/>
        <v>713662.5</v>
      </c>
      <c r="R1264" s="138">
        <f t="shared" si="267"/>
        <v>0</v>
      </c>
      <c r="S1264" s="120">
        <f t="shared" si="268"/>
        <v>713662.5</v>
      </c>
      <c r="T1264" s="120">
        <f t="shared" si="269"/>
        <v>0</v>
      </c>
      <c r="U1264" s="120">
        <f t="shared" si="270"/>
        <v>0</v>
      </c>
      <c r="V1264" s="120">
        <f t="shared" si="271"/>
        <v>713662.5</v>
      </c>
      <c r="W1264" s="120">
        <f t="shared" si="272"/>
        <v>713662.5</v>
      </c>
      <c r="X1264" s="120">
        <f t="shared" si="273"/>
        <v>0</v>
      </c>
    </row>
    <row r="1265" spans="1:24" s="65" customFormat="1" ht="12.75" customHeight="1">
      <c r="A1265" s="109" t="s">
        <v>4610</v>
      </c>
      <c r="B1265" s="47" t="s">
        <v>4611</v>
      </c>
      <c r="C1265" s="122">
        <v>0</v>
      </c>
      <c r="D1265" s="122">
        <v>0</v>
      </c>
      <c r="E1265" s="122">
        <v>0</v>
      </c>
      <c r="F1265" s="122">
        <v>0</v>
      </c>
      <c r="G1265" s="122">
        <v>0</v>
      </c>
      <c r="H1265" s="122">
        <v>0</v>
      </c>
      <c r="I1265" s="122">
        <v>0</v>
      </c>
      <c r="J1265" s="120">
        <f t="shared" si="265"/>
        <v>0</v>
      </c>
      <c r="K1265" s="122">
        <v>0</v>
      </c>
      <c r="L1265" s="122">
        <v>0</v>
      </c>
      <c r="M1265" s="122">
        <v>0</v>
      </c>
      <c r="N1265" s="122">
        <v>0</v>
      </c>
      <c r="O1265" s="122">
        <v>0</v>
      </c>
      <c r="P1265" s="122">
        <v>0</v>
      </c>
      <c r="Q1265" s="120">
        <f t="shared" si="266"/>
        <v>0</v>
      </c>
      <c r="R1265" s="138">
        <f t="shared" si="267"/>
        <v>0</v>
      </c>
      <c r="S1265" s="120">
        <f t="shared" si="268"/>
        <v>148132</v>
      </c>
      <c r="T1265" s="120">
        <f t="shared" si="269"/>
        <v>0</v>
      </c>
      <c r="U1265" s="120">
        <f t="shared" si="270"/>
        <v>148132</v>
      </c>
      <c r="V1265" s="120">
        <f t="shared" si="271"/>
        <v>0</v>
      </c>
      <c r="W1265" s="120">
        <f t="shared" si="272"/>
        <v>0</v>
      </c>
      <c r="X1265" s="120">
        <f t="shared" si="273"/>
        <v>-148132</v>
      </c>
    </row>
    <row r="1266" spans="1:24" s="65" customFormat="1" ht="12.75" customHeight="1">
      <c r="A1266" s="109" t="s">
        <v>3105</v>
      </c>
      <c r="B1266" s="47" t="s">
        <v>3106</v>
      </c>
      <c r="C1266" s="122">
        <v>0</v>
      </c>
      <c r="D1266" s="122">
        <v>0</v>
      </c>
      <c r="E1266" s="122">
        <v>0</v>
      </c>
      <c r="F1266" s="122">
        <v>0</v>
      </c>
      <c r="G1266" s="122">
        <v>0</v>
      </c>
      <c r="H1266" s="122">
        <v>0</v>
      </c>
      <c r="I1266" s="122">
        <v>0</v>
      </c>
      <c r="J1266" s="120">
        <f t="shared" si="265"/>
        <v>0</v>
      </c>
      <c r="K1266" s="122">
        <v>0</v>
      </c>
      <c r="L1266" s="122">
        <v>0</v>
      </c>
      <c r="M1266" s="122">
        <v>0</v>
      </c>
      <c r="N1266" s="122">
        <v>0</v>
      </c>
      <c r="O1266" s="122">
        <v>0</v>
      </c>
      <c r="P1266" s="122">
        <v>0</v>
      </c>
      <c r="Q1266" s="120">
        <f t="shared" si="266"/>
        <v>0</v>
      </c>
      <c r="R1266" s="138">
        <f t="shared" si="267"/>
        <v>0</v>
      </c>
      <c r="S1266" s="120">
        <f t="shared" si="268"/>
        <v>1969920.22</v>
      </c>
      <c r="T1266" s="120">
        <f t="shared" si="269"/>
        <v>0</v>
      </c>
      <c r="U1266" s="120">
        <f t="shared" si="270"/>
        <v>1969920.22</v>
      </c>
      <c r="V1266" s="120">
        <f t="shared" si="271"/>
        <v>0</v>
      </c>
      <c r="W1266" s="120">
        <f t="shared" si="272"/>
        <v>0</v>
      </c>
      <c r="X1266" s="120">
        <f t="shared" si="273"/>
        <v>-1969920.22</v>
      </c>
    </row>
    <row r="1267" spans="1:24" s="65" customFormat="1" ht="12.75" customHeight="1">
      <c r="A1267" s="109" t="s">
        <v>6199</v>
      </c>
      <c r="B1267" s="47" t="s">
        <v>6200</v>
      </c>
      <c r="C1267" s="122">
        <v>0</v>
      </c>
      <c r="D1267" s="122">
        <v>0</v>
      </c>
      <c r="E1267" s="122">
        <v>0</v>
      </c>
      <c r="F1267" s="122">
        <v>0</v>
      </c>
      <c r="G1267" s="122">
        <v>0</v>
      </c>
      <c r="H1267" s="122">
        <v>0</v>
      </c>
      <c r="I1267" s="122">
        <v>0</v>
      </c>
      <c r="J1267" s="120">
        <f t="shared" si="265"/>
        <v>0</v>
      </c>
      <c r="K1267" s="122">
        <v>0</v>
      </c>
      <c r="L1267" s="122">
        <v>0</v>
      </c>
      <c r="M1267" s="122">
        <v>0</v>
      </c>
      <c r="N1267" s="122">
        <v>0</v>
      </c>
      <c r="O1267" s="122">
        <v>0</v>
      </c>
      <c r="P1267" s="122">
        <v>57628.79</v>
      </c>
      <c r="Q1267" s="120">
        <f t="shared" si="266"/>
        <v>57628.79</v>
      </c>
      <c r="R1267" s="138">
        <f t="shared" si="267"/>
        <v>0</v>
      </c>
      <c r="S1267" s="120">
        <f t="shared" si="268"/>
        <v>0</v>
      </c>
      <c r="T1267" s="120">
        <f t="shared" si="269"/>
        <v>57628.79</v>
      </c>
      <c r="U1267" s="120">
        <f t="shared" si="270"/>
        <v>0</v>
      </c>
      <c r="V1267" s="120">
        <f t="shared" si="271"/>
        <v>57628.79</v>
      </c>
      <c r="W1267" s="120">
        <f t="shared" si="272"/>
        <v>57628.79</v>
      </c>
      <c r="X1267" s="120">
        <f t="shared" si="273"/>
        <v>57628.79</v>
      </c>
    </row>
    <row r="1268" spans="1:24" s="65" customFormat="1" ht="12.75" customHeight="1">
      <c r="A1268" s="109" t="s">
        <v>1449</v>
      </c>
      <c r="B1268" s="47" t="s">
        <v>411</v>
      </c>
      <c r="C1268" s="122">
        <v>0</v>
      </c>
      <c r="D1268" s="122">
        <v>0</v>
      </c>
      <c r="E1268" s="122">
        <v>0</v>
      </c>
      <c r="F1268" s="122">
        <v>0</v>
      </c>
      <c r="G1268" s="122">
        <v>0</v>
      </c>
      <c r="H1268" s="122">
        <v>0</v>
      </c>
      <c r="I1268" s="122">
        <v>0</v>
      </c>
      <c r="J1268" s="120">
        <f t="shared" si="265"/>
        <v>0</v>
      </c>
      <c r="K1268" s="122">
        <v>0</v>
      </c>
      <c r="L1268" s="122">
        <v>0</v>
      </c>
      <c r="M1268" s="122">
        <v>9000</v>
      </c>
      <c r="N1268" s="122">
        <v>0</v>
      </c>
      <c r="O1268" s="122">
        <v>0</v>
      </c>
      <c r="P1268" s="122">
        <v>0</v>
      </c>
      <c r="Q1268" s="120">
        <f t="shared" si="266"/>
        <v>9000</v>
      </c>
      <c r="R1268" s="138">
        <f t="shared" si="267"/>
        <v>0</v>
      </c>
      <c r="S1268" s="120">
        <f t="shared" si="268"/>
        <v>9000</v>
      </c>
      <c r="T1268" s="120">
        <f t="shared" si="269"/>
        <v>0</v>
      </c>
      <c r="U1268" s="120">
        <f t="shared" si="270"/>
        <v>0</v>
      </c>
      <c r="V1268" s="120">
        <f t="shared" si="271"/>
        <v>9000</v>
      </c>
      <c r="W1268" s="120">
        <f t="shared" si="272"/>
        <v>9000</v>
      </c>
      <c r="X1268" s="120">
        <f t="shared" si="273"/>
        <v>0</v>
      </c>
    </row>
    <row r="1269" spans="1:24" s="65" customFormat="1" ht="12.75" customHeight="1">
      <c r="A1269" s="109" t="s">
        <v>3283</v>
      </c>
      <c r="B1269" s="47" t="s">
        <v>3284</v>
      </c>
      <c r="C1269" s="122">
        <v>0</v>
      </c>
      <c r="D1269" s="122">
        <v>0</v>
      </c>
      <c r="E1269" s="122">
        <v>0</v>
      </c>
      <c r="F1269" s="122">
        <v>0</v>
      </c>
      <c r="G1269" s="122">
        <v>0</v>
      </c>
      <c r="H1269" s="122">
        <v>0</v>
      </c>
      <c r="I1269" s="122">
        <v>0</v>
      </c>
      <c r="J1269" s="120">
        <f t="shared" si="265"/>
        <v>0</v>
      </c>
      <c r="K1269" s="122">
        <v>0</v>
      </c>
      <c r="L1269" s="122">
        <v>0</v>
      </c>
      <c r="M1269" s="122">
        <v>0</v>
      </c>
      <c r="N1269" s="122">
        <v>0</v>
      </c>
      <c r="O1269" s="122">
        <v>0</v>
      </c>
      <c r="P1269" s="122">
        <v>0</v>
      </c>
      <c r="Q1269" s="120">
        <f t="shared" si="266"/>
        <v>0</v>
      </c>
      <c r="R1269" s="138">
        <f t="shared" si="267"/>
        <v>0</v>
      </c>
      <c r="S1269" s="120">
        <f t="shared" si="268"/>
        <v>582000</v>
      </c>
      <c r="T1269" s="120">
        <f t="shared" si="269"/>
        <v>0</v>
      </c>
      <c r="U1269" s="120">
        <f t="shared" si="270"/>
        <v>582000</v>
      </c>
      <c r="V1269" s="120">
        <f t="shared" si="271"/>
        <v>0</v>
      </c>
      <c r="W1269" s="120">
        <f t="shared" si="272"/>
        <v>0</v>
      </c>
      <c r="X1269" s="120">
        <f t="shared" si="273"/>
        <v>-582000</v>
      </c>
    </row>
    <row r="1270" spans="1:24" s="65" customFormat="1" ht="12.75" customHeight="1">
      <c r="A1270" s="109" t="s">
        <v>1450</v>
      </c>
      <c r="B1270" s="47" t="s">
        <v>639</v>
      </c>
      <c r="C1270" s="122">
        <v>0</v>
      </c>
      <c r="D1270" s="122">
        <v>0</v>
      </c>
      <c r="E1270" s="122">
        <v>0</v>
      </c>
      <c r="F1270" s="122">
        <v>0</v>
      </c>
      <c r="G1270" s="122">
        <v>0</v>
      </c>
      <c r="H1270" s="122">
        <v>0</v>
      </c>
      <c r="I1270" s="122">
        <v>0</v>
      </c>
      <c r="J1270" s="120">
        <f t="shared" si="265"/>
        <v>0</v>
      </c>
      <c r="K1270" s="122">
        <v>0</v>
      </c>
      <c r="L1270" s="122">
        <v>0</v>
      </c>
      <c r="M1270" s="122">
        <v>0</v>
      </c>
      <c r="N1270" s="122">
        <v>0</v>
      </c>
      <c r="O1270" s="122">
        <v>10927.21</v>
      </c>
      <c r="P1270" s="122">
        <v>0</v>
      </c>
      <c r="Q1270" s="120">
        <f t="shared" si="266"/>
        <v>10927.21</v>
      </c>
      <c r="R1270" s="138">
        <f t="shared" si="267"/>
        <v>0</v>
      </c>
      <c r="S1270" s="120">
        <f t="shared" si="268"/>
        <v>10927.21</v>
      </c>
      <c r="T1270" s="120">
        <f t="shared" si="269"/>
        <v>0</v>
      </c>
      <c r="U1270" s="120">
        <f t="shared" si="270"/>
        <v>0</v>
      </c>
      <c r="V1270" s="120">
        <f t="shared" si="271"/>
        <v>10927.21</v>
      </c>
      <c r="W1270" s="120">
        <f t="shared" si="272"/>
        <v>10927.21</v>
      </c>
      <c r="X1270" s="120">
        <f t="shared" si="273"/>
        <v>0</v>
      </c>
    </row>
    <row r="1271" spans="1:24" s="65" customFormat="1" ht="12.75" customHeight="1">
      <c r="A1271" s="109" t="s">
        <v>3107</v>
      </c>
      <c r="B1271" s="47" t="s">
        <v>3108</v>
      </c>
      <c r="C1271" s="122">
        <v>0</v>
      </c>
      <c r="D1271" s="122">
        <v>0</v>
      </c>
      <c r="E1271" s="122">
        <v>0</v>
      </c>
      <c r="F1271" s="122">
        <v>0</v>
      </c>
      <c r="G1271" s="122">
        <v>0</v>
      </c>
      <c r="H1271" s="122">
        <v>0</v>
      </c>
      <c r="I1271" s="122">
        <v>0</v>
      </c>
      <c r="J1271" s="120">
        <f t="shared" si="265"/>
        <v>0</v>
      </c>
      <c r="K1271" s="122">
        <v>0</v>
      </c>
      <c r="L1271" s="122">
        <v>0</v>
      </c>
      <c r="M1271" s="122">
        <v>0</v>
      </c>
      <c r="N1271" s="122">
        <v>0</v>
      </c>
      <c r="O1271" s="122">
        <v>39007.58</v>
      </c>
      <c r="P1271" s="122">
        <v>0</v>
      </c>
      <c r="Q1271" s="120">
        <f t="shared" si="266"/>
        <v>39007.58</v>
      </c>
      <c r="R1271" s="138">
        <f t="shared" si="267"/>
        <v>0</v>
      </c>
      <c r="S1271" s="120">
        <f t="shared" si="268"/>
        <v>39007.58</v>
      </c>
      <c r="T1271" s="120">
        <f t="shared" si="269"/>
        <v>0</v>
      </c>
      <c r="U1271" s="120">
        <f t="shared" si="270"/>
        <v>0</v>
      </c>
      <c r="V1271" s="120">
        <f t="shared" si="271"/>
        <v>39007.58</v>
      </c>
      <c r="W1271" s="120">
        <f t="shared" si="272"/>
        <v>39007.58</v>
      </c>
      <c r="X1271" s="120">
        <f t="shared" si="273"/>
        <v>0</v>
      </c>
    </row>
    <row r="1272" spans="1:24" s="65" customFormat="1" ht="12.75" customHeight="1">
      <c r="A1272" s="109" t="s">
        <v>4098</v>
      </c>
      <c r="B1272" s="47" t="s">
        <v>4120</v>
      </c>
      <c r="C1272" s="122">
        <v>0</v>
      </c>
      <c r="D1272" s="122">
        <v>0</v>
      </c>
      <c r="E1272" s="122">
        <v>0</v>
      </c>
      <c r="F1272" s="122">
        <v>0</v>
      </c>
      <c r="G1272" s="122">
        <v>0</v>
      </c>
      <c r="H1272" s="122">
        <v>0</v>
      </c>
      <c r="I1272" s="122">
        <v>0</v>
      </c>
      <c r="J1272" s="120">
        <f t="shared" si="265"/>
        <v>0</v>
      </c>
      <c r="K1272" s="122">
        <v>0</v>
      </c>
      <c r="L1272" s="122">
        <v>0</v>
      </c>
      <c r="M1272" s="122">
        <v>0</v>
      </c>
      <c r="N1272" s="122">
        <v>0</v>
      </c>
      <c r="O1272" s="122">
        <v>0</v>
      </c>
      <c r="P1272" s="122">
        <v>1751600</v>
      </c>
      <c r="Q1272" s="120">
        <f t="shared" si="266"/>
        <v>1751600</v>
      </c>
      <c r="R1272" s="138">
        <f t="shared" si="267"/>
        <v>0</v>
      </c>
      <c r="S1272" s="120">
        <f t="shared" si="268"/>
        <v>1053200</v>
      </c>
      <c r="T1272" s="120">
        <f t="shared" si="269"/>
        <v>3978800</v>
      </c>
      <c r="U1272" s="120">
        <f t="shared" si="270"/>
        <v>3280400</v>
      </c>
      <c r="V1272" s="120">
        <f t="shared" si="271"/>
        <v>1751600</v>
      </c>
      <c r="W1272" s="120">
        <f t="shared" si="272"/>
        <v>1751600</v>
      </c>
      <c r="X1272" s="120">
        <f t="shared" si="273"/>
        <v>698400</v>
      </c>
    </row>
    <row r="1273" spans="1:24" s="65" customFormat="1" ht="12.75" customHeight="1">
      <c r="A1273" s="109" t="s">
        <v>2214</v>
      </c>
      <c r="B1273" s="47" t="s">
        <v>2807</v>
      </c>
      <c r="C1273" s="122">
        <v>0</v>
      </c>
      <c r="D1273" s="122">
        <v>0</v>
      </c>
      <c r="E1273" s="122">
        <v>0</v>
      </c>
      <c r="F1273" s="122">
        <v>0</v>
      </c>
      <c r="G1273" s="122">
        <v>0</v>
      </c>
      <c r="H1273" s="122">
        <v>0</v>
      </c>
      <c r="I1273" s="122">
        <v>0</v>
      </c>
      <c r="J1273" s="120">
        <f t="shared" si="265"/>
        <v>0</v>
      </c>
      <c r="K1273" s="122">
        <v>0</v>
      </c>
      <c r="L1273" s="122">
        <v>0</v>
      </c>
      <c r="M1273" s="122">
        <v>3670540</v>
      </c>
      <c r="N1273" s="122">
        <v>0</v>
      </c>
      <c r="O1273" s="122">
        <v>0</v>
      </c>
      <c r="P1273" s="122">
        <v>0</v>
      </c>
      <c r="Q1273" s="120">
        <f t="shared" si="266"/>
        <v>3670540</v>
      </c>
      <c r="R1273" s="138">
        <f t="shared" si="267"/>
        <v>0</v>
      </c>
      <c r="S1273" s="120">
        <f t="shared" si="268"/>
        <v>8170540</v>
      </c>
      <c r="T1273" s="120">
        <f t="shared" si="269"/>
        <v>0</v>
      </c>
      <c r="U1273" s="120">
        <f t="shared" si="270"/>
        <v>4500000</v>
      </c>
      <c r="V1273" s="120">
        <f t="shared" si="271"/>
        <v>3670540</v>
      </c>
      <c r="W1273" s="120">
        <f t="shared" si="272"/>
        <v>3670540</v>
      </c>
      <c r="X1273" s="120">
        <f t="shared" si="273"/>
        <v>-4500000</v>
      </c>
    </row>
    <row r="1274" spans="1:24" s="65" customFormat="1" ht="12.75" customHeight="1">
      <c r="A1274" s="109" t="s">
        <v>3109</v>
      </c>
      <c r="B1274" s="47" t="s">
        <v>3110</v>
      </c>
      <c r="C1274" s="122">
        <v>0</v>
      </c>
      <c r="D1274" s="122">
        <v>0</v>
      </c>
      <c r="E1274" s="122">
        <v>0</v>
      </c>
      <c r="F1274" s="122">
        <v>0</v>
      </c>
      <c r="G1274" s="122">
        <v>0</v>
      </c>
      <c r="H1274" s="122">
        <v>0</v>
      </c>
      <c r="I1274" s="122">
        <v>0</v>
      </c>
      <c r="J1274" s="120">
        <f t="shared" si="265"/>
        <v>0</v>
      </c>
      <c r="K1274" s="122">
        <v>0</v>
      </c>
      <c r="L1274" s="122">
        <v>0</v>
      </c>
      <c r="M1274" s="122">
        <v>0</v>
      </c>
      <c r="N1274" s="122">
        <v>0</v>
      </c>
      <c r="O1274" s="122">
        <v>0</v>
      </c>
      <c r="P1274" s="122">
        <v>0</v>
      </c>
      <c r="Q1274" s="120">
        <f t="shared" si="266"/>
        <v>0</v>
      </c>
      <c r="R1274" s="138">
        <f t="shared" si="267"/>
        <v>0</v>
      </c>
      <c r="S1274" s="120">
        <f t="shared" si="268"/>
        <v>20130</v>
      </c>
      <c r="T1274" s="120">
        <f t="shared" si="269"/>
        <v>0</v>
      </c>
      <c r="U1274" s="120">
        <f t="shared" si="270"/>
        <v>20130</v>
      </c>
      <c r="V1274" s="120">
        <f t="shared" si="271"/>
        <v>0</v>
      </c>
      <c r="W1274" s="120">
        <f t="shared" si="272"/>
        <v>0</v>
      </c>
      <c r="X1274" s="120">
        <f t="shared" si="273"/>
        <v>-20130</v>
      </c>
    </row>
    <row r="1275" spans="1:24" s="65" customFormat="1" ht="12.75" customHeight="1">
      <c r="A1275" s="109" t="s">
        <v>3111</v>
      </c>
      <c r="B1275" s="47" t="s">
        <v>3112</v>
      </c>
      <c r="C1275" s="122">
        <v>0</v>
      </c>
      <c r="D1275" s="122">
        <v>0</v>
      </c>
      <c r="E1275" s="122">
        <v>0</v>
      </c>
      <c r="F1275" s="122">
        <v>0</v>
      </c>
      <c r="G1275" s="122">
        <v>0</v>
      </c>
      <c r="H1275" s="122">
        <v>0</v>
      </c>
      <c r="I1275" s="122">
        <v>0</v>
      </c>
      <c r="J1275" s="120">
        <f t="shared" si="265"/>
        <v>0</v>
      </c>
      <c r="K1275" s="122">
        <v>0</v>
      </c>
      <c r="L1275" s="122">
        <v>0</v>
      </c>
      <c r="M1275" s="122">
        <v>0</v>
      </c>
      <c r="N1275" s="122">
        <v>0</v>
      </c>
      <c r="O1275" s="122">
        <v>0</v>
      </c>
      <c r="P1275" s="122">
        <v>0</v>
      </c>
      <c r="Q1275" s="120">
        <f t="shared" si="266"/>
        <v>0</v>
      </c>
      <c r="R1275" s="138">
        <f t="shared" si="267"/>
        <v>0</v>
      </c>
      <c r="S1275" s="120">
        <f t="shared" si="268"/>
        <v>132894.24</v>
      </c>
      <c r="T1275" s="120">
        <f t="shared" si="269"/>
        <v>0</v>
      </c>
      <c r="U1275" s="120">
        <f t="shared" si="270"/>
        <v>132894.24</v>
      </c>
      <c r="V1275" s="120">
        <f t="shared" si="271"/>
        <v>0</v>
      </c>
      <c r="W1275" s="120">
        <f t="shared" si="272"/>
        <v>0</v>
      </c>
      <c r="X1275" s="120">
        <f t="shared" si="273"/>
        <v>-132894.24</v>
      </c>
    </row>
    <row r="1276" spans="1:24" s="65" customFormat="1" ht="12.75" customHeight="1">
      <c r="A1276" s="109" t="s">
        <v>5185</v>
      </c>
      <c r="B1276" s="47" t="s">
        <v>5362</v>
      </c>
      <c r="C1276" s="122">
        <v>0</v>
      </c>
      <c r="D1276" s="122">
        <v>0</v>
      </c>
      <c r="E1276" s="122">
        <v>0</v>
      </c>
      <c r="F1276" s="122">
        <v>0</v>
      </c>
      <c r="G1276" s="122">
        <v>0</v>
      </c>
      <c r="H1276" s="122">
        <v>0</v>
      </c>
      <c r="I1276" s="122">
        <v>0</v>
      </c>
      <c r="J1276" s="120">
        <f t="shared" si="265"/>
        <v>0</v>
      </c>
      <c r="K1276" s="122">
        <v>0</v>
      </c>
      <c r="L1276" s="122">
        <v>0</v>
      </c>
      <c r="M1276" s="122">
        <v>0</v>
      </c>
      <c r="N1276" s="122">
        <v>0</v>
      </c>
      <c r="O1276" s="122">
        <v>0</v>
      </c>
      <c r="P1276" s="122">
        <v>15625.2</v>
      </c>
      <c r="Q1276" s="120">
        <f t="shared" si="266"/>
        <v>15625.2</v>
      </c>
      <c r="R1276" s="138">
        <f t="shared" si="267"/>
        <v>0</v>
      </c>
      <c r="S1276" s="120">
        <f t="shared" si="268"/>
        <v>0</v>
      </c>
      <c r="T1276" s="120">
        <f t="shared" si="269"/>
        <v>15625.2</v>
      </c>
      <c r="U1276" s="120">
        <f t="shared" si="270"/>
        <v>0</v>
      </c>
      <c r="V1276" s="120">
        <f t="shared" si="271"/>
        <v>15625.2</v>
      </c>
      <c r="W1276" s="120">
        <f t="shared" si="272"/>
        <v>15625.2</v>
      </c>
      <c r="X1276" s="120">
        <f t="shared" si="273"/>
        <v>15625.2</v>
      </c>
    </row>
    <row r="1277" spans="1:24" s="65" customFormat="1" ht="12.75" customHeight="1">
      <c r="A1277" s="109" t="s">
        <v>4612</v>
      </c>
      <c r="B1277" s="47" t="s">
        <v>4613</v>
      </c>
      <c r="C1277" s="122">
        <v>0</v>
      </c>
      <c r="D1277" s="122">
        <v>0</v>
      </c>
      <c r="E1277" s="122">
        <v>0</v>
      </c>
      <c r="F1277" s="122">
        <v>0</v>
      </c>
      <c r="G1277" s="122">
        <v>0</v>
      </c>
      <c r="H1277" s="122">
        <v>0</v>
      </c>
      <c r="I1277" s="122">
        <v>0</v>
      </c>
      <c r="J1277" s="120">
        <f t="shared" si="265"/>
        <v>0</v>
      </c>
      <c r="K1277" s="122">
        <v>0</v>
      </c>
      <c r="L1277" s="122">
        <v>0</v>
      </c>
      <c r="M1277" s="122">
        <v>0</v>
      </c>
      <c r="N1277" s="122">
        <v>0</v>
      </c>
      <c r="O1277" s="122">
        <v>0</v>
      </c>
      <c r="P1277" s="122">
        <v>9287802.1600000001</v>
      </c>
      <c r="Q1277" s="120">
        <f t="shared" si="266"/>
        <v>9287802.1600000001</v>
      </c>
      <c r="R1277" s="138">
        <f t="shared" si="267"/>
        <v>0</v>
      </c>
      <c r="S1277" s="120">
        <f t="shared" si="268"/>
        <v>4007800</v>
      </c>
      <c r="T1277" s="120">
        <f t="shared" si="269"/>
        <v>16131575.16</v>
      </c>
      <c r="U1277" s="120">
        <f t="shared" si="270"/>
        <v>10851573</v>
      </c>
      <c r="V1277" s="120">
        <f t="shared" si="271"/>
        <v>9287802.1600000001</v>
      </c>
      <c r="W1277" s="120">
        <f t="shared" si="272"/>
        <v>9287802.1600000001</v>
      </c>
      <c r="X1277" s="120">
        <f t="shared" si="273"/>
        <v>5280002.16</v>
      </c>
    </row>
    <row r="1278" spans="1:24" s="65" customFormat="1" ht="12.75" customHeight="1">
      <c r="A1278" s="109" t="s">
        <v>6380</v>
      </c>
      <c r="B1278" s="47" t="s">
        <v>6381</v>
      </c>
      <c r="C1278" s="122">
        <v>0</v>
      </c>
      <c r="D1278" s="122">
        <v>0</v>
      </c>
      <c r="E1278" s="122">
        <v>0</v>
      </c>
      <c r="F1278" s="122">
        <v>0</v>
      </c>
      <c r="G1278" s="122">
        <v>0</v>
      </c>
      <c r="H1278" s="122">
        <v>0</v>
      </c>
      <c r="I1278" s="122">
        <v>0</v>
      </c>
      <c r="J1278" s="120">
        <f t="shared" si="265"/>
        <v>0</v>
      </c>
      <c r="K1278" s="122">
        <v>0</v>
      </c>
      <c r="L1278" s="122">
        <v>0</v>
      </c>
      <c r="M1278" s="122">
        <v>0</v>
      </c>
      <c r="N1278" s="122">
        <v>0</v>
      </c>
      <c r="O1278" s="122">
        <v>0</v>
      </c>
      <c r="P1278" s="122">
        <v>6171200</v>
      </c>
      <c r="Q1278" s="120">
        <f t="shared" si="266"/>
        <v>6171200</v>
      </c>
      <c r="R1278" s="138">
        <f t="shared" si="267"/>
        <v>0</v>
      </c>
      <c r="S1278" s="120">
        <f t="shared" si="268"/>
        <v>0</v>
      </c>
      <c r="T1278" s="120">
        <f t="shared" si="269"/>
        <v>6171200</v>
      </c>
      <c r="U1278" s="120">
        <f t="shared" si="270"/>
        <v>0</v>
      </c>
      <c r="V1278" s="120">
        <f t="shared" si="271"/>
        <v>6171200</v>
      </c>
      <c r="W1278" s="120">
        <f t="shared" si="272"/>
        <v>6171200</v>
      </c>
      <c r="X1278" s="120">
        <f t="shared" si="273"/>
        <v>6171200</v>
      </c>
    </row>
    <row r="1279" spans="1:24" s="65" customFormat="1" ht="12.75" customHeight="1">
      <c r="A1279" s="109" t="s">
        <v>4816</v>
      </c>
      <c r="B1279" s="47" t="s">
        <v>4817</v>
      </c>
      <c r="C1279" s="122">
        <v>0</v>
      </c>
      <c r="D1279" s="122">
        <v>0</v>
      </c>
      <c r="E1279" s="122">
        <v>0</v>
      </c>
      <c r="F1279" s="122">
        <v>0</v>
      </c>
      <c r="G1279" s="122">
        <v>0</v>
      </c>
      <c r="H1279" s="122">
        <v>0</v>
      </c>
      <c r="I1279" s="122">
        <v>0</v>
      </c>
      <c r="J1279" s="120">
        <f t="shared" ref="J1279:J1312" si="274">SUM(C1279:I1279)</f>
        <v>0</v>
      </c>
      <c r="K1279" s="122">
        <v>0</v>
      </c>
      <c r="L1279" s="122">
        <v>0</v>
      </c>
      <c r="M1279" s="122">
        <v>0</v>
      </c>
      <c r="N1279" s="122">
        <v>0</v>
      </c>
      <c r="O1279" s="122">
        <v>0</v>
      </c>
      <c r="P1279" s="122">
        <v>0</v>
      </c>
      <c r="Q1279" s="120">
        <f t="shared" si="266"/>
        <v>0</v>
      </c>
      <c r="R1279" s="138">
        <f t="shared" si="267"/>
        <v>0</v>
      </c>
      <c r="S1279" s="120">
        <f t="shared" si="268"/>
        <v>0</v>
      </c>
      <c r="T1279" s="120">
        <f t="shared" si="269"/>
        <v>10575102</v>
      </c>
      <c r="U1279" s="120">
        <f t="shared" si="270"/>
        <v>10575102</v>
      </c>
      <c r="V1279" s="120">
        <f t="shared" si="271"/>
        <v>0</v>
      </c>
      <c r="W1279" s="120">
        <f t="shared" si="272"/>
        <v>0</v>
      </c>
      <c r="X1279" s="120">
        <f t="shared" si="273"/>
        <v>0</v>
      </c>
    </row>
    <row r="1280" spans="1:24" s="65" customFormat="1" ht="12.75" customHeight="1">
      <c r="A1280" s="109" t="s">
        <v>4875</v>
      </c>
      <c r="B1280" s="47" t="s">
        <v>4876</v>
      </c>
      <c r="C1280" s="122">
        <v>0</v>
      </c>
      <c r="D1280" s="122">
        <v>0</v>
      </c>
      <c r="E1280" s="122">
        <v>0</v>
      </c>
      <c r="F1280" s="122">
        <v>0</v>
      </c>
      <c r="G1280" s="122">
        <v>0</v>
      </c>
      <c r="H1280" s="122">
        <v>0</v>
      </c>
      <c r="I1280" s="122">
        <v>0</v>
      </c>
      <c r="J1280" s="120">
        <f t="shared" si="274"/>
        <v>0</v>
      </c>
      <c r="K1280" s="122">
        <v>0</v>
      </c>
      <c r="L1280" s="122">
        <v>0</v>
      </c>
      <c r="M1280" s="122">
        <v>0</v>
      </c>
      <c r="N1280" s="122">
        <v>0</v>
      </c>
      <c r="O1280" s="122">
        <v>0</v>
      </c>
      <c r="P1280" s="122">
        <v>0</v>
      </c>
      <c r="Q1280" s="120">
        <f t="shared" si="266"/>
        <v>0</v>
      </c>
      <c r="R1280" s="138">
        <f t="shared" si="267"/>
        <v>0</v>
      </c>
      <c r="S1280" s="120">
        <f t="shared" si="268"/>
        <v>0</v>
      </c>
      <c r="T1280" s="120">
        <f t="shared" si="269"/>
        <v>17159101.039999999</v>
      </c>
      <c r="U1280" s="120">
        <f t="shared" si="270"/>
        <v>17159101.039999999</v>
      </c>
      <c r="V1280" s="120">
        <f t="shared" si="271"/>
        <v>0</v>
      </c>
      <c r="W1280" s="120">
        <f t="shared" si="272"/>
        <v>0</v>
      </c>
      <c r="X1280" s="120">
        <f t="shared" si="273"/>
        <v>0</v>
      </c>
    </row>
    <row r="1281" spans="1:24" s="65" customFormat="1" ht="12.75" customHeight="1">
      <c r="A1281" s="109" t="s">
        <v>5030</v>
      </c>
      <c r="B1281" s="47" t="s">
        <v>5029</v>
      </c>
      <c r="C1281" s="122">
        <v>0</v>
      </c>
      <c r="D1281" s="122">
        <v>0</v>
      </c>
      <c r="E1281" s="122">
        <v>0</v>
      </c>
      <c r="F1281" s="122">
        <v>0</v>
      </c>
      <c r="G1281" s="122">
        <v>0</v>
      </c>
      <c r="H1281" s="122">
        <v>0</v>
      </c>
      <c r="I1281" s="122">
        <v>0</v>
      </c>
      <c r="J1281" s="120">
        <f t="shared" si="274"/>
        <v>0</v>
      </c>
      <c r="K1281" s="122">
        <v>0</v>
      </c>
      <c r="L1281" s="122">
        <v>0</v>
      </c>
      <c r="M1281" s="122">
        <v>0</v>
      </c>
      <c r="N1281" s="122">
        <v>0</v>
      </c>
      <c r="O1281" s="122">
        <v>0</v>
      </c>
      <c r="P1281" s="122">
        <v>5738340.1200000001</v>
      </c>
      <c r="Q1281" s="120">
        <f t="shared" si="266"/>
        <v>5738340.1200000001</v>
      </c>
      <c r="R1281" s="138">
        <f t="shared" si="267"/>
        <v>0</v>
      </c>
      <c r="S1281" s="120">
        <f t="shared" si="268"/>
        <v>0</v>
      </c>
      <c r="T1281" s="120">
        <f t="shared" si="269"/>
        <v>21508140.440000001</v>
      </c>
      <c r="U1281" s="120">
        <f t="shared" si="270"/>
        <v>15769800.32</v>
      </c>
      <c r="V1281" s="120">
        <f t="shared" si="271"/>
        <v>5738340.1200000001</v>
      </c>
      <c r="W1281" s="120">
        <f t="shared" si="272"/>
        <v>5738340.1200000001</v>
      </c>
      <c r="X1281" s="120">
        <f t="shared" si="273"/>
        <v>5738340.1200000001</v>
      </c>
    </row>
    <row r="1282" spans="1:24" s="65" customFormat="1" ht="12.75" customHeight="1">
      <c r="A1282" s="109" t="s">
        <v>5028</v>
      </c>
      <c r="B1282" s="47" t="s">
        <v>5027</v>
      </c>
      <c r="C1282" s="122">
        <v>0</v>
      </c>
      <c r="D1282" s="122">
        <v>0</v>
      </c>
      <c r="E1282" s="122">
        <v>0</v>
      </c>
      <c r="F1282" s="122">
        <v>0</v>
      </c>
      <c r="G1282" s="122">
        <v>0</v>
      </c>
      <c r="H1282" s="122">
        <v>0</v>
      </c>
      <c r="I1282" s="122">
        <v>0</v>
      </c>
      <c r="J1282" s="120">
        <f t="shared" si="274"/>
        <v>0</v>
      </c>
      <c r="K1282" s="122">
        <v>0</v>
      </c>
      <c r="L1282" s="122">
        <v>0</v>
      </c>
      <c r="M1282" s="122">
        <v>0</v>
      </c>
      <c r="N1282" s="122">
        <v>0</v>
      </c>
      <c r="O1282" s="122">
        <v>0</v>
      </c>
      <c r="P1282" s="122">
        <v>0</v>
      </c>
      <c r="Q1282" s="120">
        <f t="shared" si="266"/>
        <v>0</v>
      </c>
      <c r="R1282" s="138">
        <f t="shared" si="267"/>
        <v>0</v>
      </c>
      <c r="S1282" s="120">
        <f t="shared" si="268"/>
        <v>0</v>
      </c>
      <c r="T1282" s="120">
        <f t="shared" si="269"/>
        <v>15403286.24</v>
      </c>
      <c r="U1282" s="120">
        <f t="shared" si="270"/>
        <v>15403286.24</v>
      </c>
      <c r="V1282" s="120">
        <f t="shared" si="271"/>
        <v>0</v>
      </c>
      <c r="W1282" s="120">
        <f t="shared" si="272"/>
        <v>0</v>
      </c>
      <c r="X1282" s="120">
        <f t="shared" si="273"/>
        <v>0</v>
      </c>
    </row>
    <row r="1283" spans="1:24" s="65" customFormat="1" ht="12.75" customHeight="1">
      <c r="A1283" s="109" t="s">
        <v>5026</v>
      </c>
      <c r="B1283" s="47" t="s">
        <v>5025</v>
      </c>
      <c r="C1283" s="122">
        <v>0</v>
      </c>
      <c r="D1283" s="122">
        <v>0</v>
      </c>
      <c r="E1283" s="122">
        <v>0</v>
      </c>
      <c r="F1283" s="122">
        <v>0</v>
      </c>
      <c r="G1283" s="122">
        <v>0</v>
      </c>
      <c r="H1283" s="122">
        <v>0</v>
      </c>
      <c r="I1283" s="122">
        <v>0</v>
      </c>
      <c r="J1283" s="120">
        <f t="shared" si="274"/>
        <v>0</v>
      </c>
      <c r="K1283" s="122">
        <v>0</v>
      </c>
      <c r="L1283" s="122">
        <v>0</v>
      </c>
      <c r="M1283" s="122">
        <v>0</v>
      </c>
      <c r="N1283" s="122">
        <v>0</v>
      </c>
      <c r="O1283" s="122">
        <v>0</v>
      </c>
      <c r="P1283" s="122">
        <v>0</v>
      </c>
      <c r="Q1283" s="120">
        <f t="shared" si="266"/>
        <v>0</v>
      </c>
      <c r="R1283" s="138">
        <f t="shared" si="267"/>
        <v>0</v>
      </c>
      <c r="S1283" s="120">
        <f t="shared" si="268"/>
        <v>0</v>
      </c>
      <c r="T1283" s="120">
        <f t="shared" si="269"/>
        <v>71145.039999999994</v>
      </c>
      <c r="U1283" s="120">
        <f t="shared" si="270"/>
        <v>71145.039999999994</v>
      </c>
      <c r="V1283" s="120">
        <f t="shared" si="271"/>
        <v>0</v>
      </c>
      <c r="W1283" s="120">
        <f t="shared" si="272"/>
        <v>0</v>
      </c>
      <c r="X1283" s="120">
        <f t="shared" si="273"/>
        <v>0</v>
      </c>
    </row>
    <row r="1284" spans="1:24" s="65" customFormat="1" ht="12.75" customHeight="1">
      <c r="A1284" s="109" t="s">
        <v>5024</v>
      </c>
      <c r="B1284" s="47" t="s">
        <v>5023</v>
      </c>
      <c r="C1284" s="122">
        <v>0</v>
      </c>
      <c r="D1284" s="122">
        <v>0</v>
      </c>
      <c r="E1284" s="122">
        <v>0</v>
      </c>
      <c r="F1284" s="122">
        <v>0</v>
      </c>
      <c r="G1284" s="122">
        <v>0</v>
      </c>
      <c r="H1284" s="122">
        <v>0</v>
      </c>
      <c r="I1284" s="122">
        <v>0</v>
      </c>
      <c r="J1284" s="120">
        <f t="shared" si="274"/>
        <v>0</v>
      </c>
      <c r="K1284" s="122">
        <v>0</v>
      </c>
      <c r="L1284" s="122">
        <v>0</v>
      </c>
      <c r="M1284" s="122">
        <v>0</v>
      </c>
      <c r="N1284" s="122">
        <v>0</v>
      </c>
      <c r="O1284" s="122">
        <v>0</v>
      </c>
      <c r="P1284" s="122">
        <v>28304</v>
      </c>
      <c r="Q1284" s="120">
        <f t="shared" si="266"/>
        <v>28304</v>
      </c>
      <c r="R1284" s="138">
        <f t="shared" si="267"/>
        <v>0</v>
      </c>
      <c r="S1284" s="120">
        <f t="shared" si="268"/>
        <v>0</v>
      </c>
      <c r="T1284" s="120">
        <f t="shared" si="269"/>
        <v>59856</v>
      </c>
      <c r="U1284" s="120">
        <f t="shared" si="270"/>
        <v>31552</v>
      </c>
      <c r="V1284" s="120">
        <f t="shared" si="271"/>
        <v>28304</v>
      </c>
      <c r="W1284" s="120">
        <f t="shared" si="272"/>
        <v>28304</v>
      </c>
      <c r="X1284" s="120">
        <f t="shared" si="273"/>
        <v>28304</v>
      </c>
    </row>
    <row r="1285" spans="1:24" s="65" customFormat="1" ht="12.75" customHeight="1">
      <c r="A1285" s="109" t="s">
        <v>5187</v>
      </c>
      <c r="B1285" s="47" t="s">
        <v>5188</v>
      </c>
      <c r="C1285" s="122">
        <v>0</v>
      </c>
      <c r="D1285" s="122">
        <v>0</v>
      </c>
      <c r="E1285" s="122">
        <v>0</v>
      </c>
      <c r="F1285" s="122">
        <v>0</v>
      </c>
      <c r="G1285" s="122">
        <v>0</v>
      </c>
      <c r="H1285" s="122">
        <v>0</v>
      </c>
      <c r="I1285" s="122">
        <v>0</v>
      </c>
      <c r="J1285" s="120">
        <f t="shared" si="274"/>
        <v>0</v>
      </c>
      <c r="K1285" s="122">
        <v>0</v>
      </c>
      <c r="L1285" s="122">
        <v>0</v>
      </c>
      <c r="M1285" s="122">
        <v>0</v>
      </c>
      <c r="N1285" s="122">
        <v>0</v>
      </c>
      <c r="O1285" s="122">
        <v>0</v>
      </c>
      <c r="P1285" s="122">
        <v>0</v>
      </c>
      <c r="Q1285" s="120">
        <f t="shared" si="266"/>
        <v>0</v>
      </c>
      <c r="R1285" s="138">
        <f t="shared" si="267"/>
        <v>0</v>
      </c>
      <c r="S1285" s="120">
        <f t="shared" si="268"/>
        <v>0</v>
      </c>
      <c r="T1285" s="120">
        <f t="shared" si="269"/>
        <v>4757160</v>
      </c>
      <c r="U1285" s="120">
        <f t="shared" si="270"/>
        <v>4757160</v>
      </c>
      <c r="V1285" s="120">
        <f t="shared" si="271"/>
        <v>0</v>
      </c>
      <c r="W1285" s="120">
        <f t="shared" si="272"/>
        <v>0</v>
      </c>
      <c r="X1285" s="120">
        <f t="shared" si="273"/>
        <v>0</v>
      </c>
    </row>
    <row r="1286" spans="1:24" s="65" customFormat="1" ht="12.75" customHeight="1">
      <c r="A1286" s="109" t="s">
        <v>6201</v>
      </c>
      <c r="B1286" s="47" t="s">
        <v>6202</v>
      </c>
      <c r="C1286" s="122">
        <v>0</v>
      </c>
      <c r="D1286" s="122">
        <v>0</v>
      </c>
      <c r="E1286" s="122">
        <v>0</v>
      </c>
      <c r="F1286" s="122">
        <v>0</v>
      </c>
      <c r="G1286" s="122">
        <v>0</v>
      </c>
      <c r="H1286" s="122">
        <v>0</v>
      </c>
      <c r="I1286" s="122">
        <v>0</v>
      </c>
      <c r="J1286" s="120">
        <f t="shared" si="274"/>
        <v>0</v>
      </c>
      <c r="K1286" s="122">
        <v>0</v>
      </c>
      <c r="L1286" s="122">
        <v>0</v>
      </c>
      <c r="M1286" s="122">
        <v>0</v>
      </c>
      <c r="N1286" s="122">
        <v>0</v>
      </c>
      <c r="O1286" s="122">
        <v>0</v>
      </c>
      <c r="P1286" s="122">
        <v>2700</v>
      </c>
      <c r="Q1286" s="120">
        <f t="shared" si="266"/>
        <v>2700</v>
      </c>
      <c r="R1286" s="138">
        <f t="shared" si="267"/>
        <v>0</v>
      </c>
      <c r="S1286" s="120">
        <f t="shared" si="268"/>
        <v>0</v>
      </c>
      <c r="T1286" s="120">
        <f t="shared" si="269"/>
        <v>2700</v>
      </c>
      <c r="U1286" s="120">
        <f t="shared" si="270"/>
        <v>0</v>
      </c>
      <c r="V1286" s="120">
        <f t="shared" si="271"/>
        <v>2700</v>
      </c>
      <c r="W1286" s="120">
        <f t="shared" si="272"/>
        <v>2700</v>
      </c>
      <c r="X1286" s="120">
        <f t="shared" si="273"/>
        <v>2700</v>
      </c>
    </row>
    <row r="1287" spans="1:24" s="65" customFormat="1" ht="12.75" customHeight="1">
      <c r="A1287" s="109" t="s">
        <v>6203</v>
      </c>
      <c r="B1287" s="47" t="s">
        <v>6204</v>
      </c>
      <c r="C1287" s="122">
        <v>0</v>
      </c>
      <c r="D1287" s="122">
        <v>0</v>
      </c>
      <c r="E1287" s="122">
        <v>0</v>
      </c>
      <c r="F1287" s="122">
        <v>0</v>
      </c>
      <c r="G1287" s="122">
        <v>0</v>
      </c>
      <c r="H1287" s="122">
        <v>0</v>
      </c>
      <c r="I1287" s="122">
        <v>0</v>
      </c>
      <c r="J1287" s="120">
        <f t="shared" si="274"/>
        <v>0</v>
      </c>
      <c r="K1287" s="122">
        <v>0</v>
      </c>
      <c r="L1287" s="122">
        <v>0</v>
      </c>
      <c r="M1287" s="122">
        <v>0</v>
      </c>
      <c r="N1287" s="122">
        <v>0</v>
      </c>
      <c r="O1287" s="122">
        <v>0</v>
      </c>
      <c r="P1287" s="122">
        <v>6476179.0800000001</v>
      </c>
      <c r="Q1287" s="120">
        <f t="shared" si="266"/>
        <v>6476179.0800000001</v>
      </c>
      <c r="R1287" s="138">
        <f t="shared" si="267"/>
        <v>0</v>
      </c>
      <c r="S1287" s="120">
        <f t="shared" si="268"/>
        <v>0</v>
      </c>
      <c r="T1287" s="120">
        <f t="shared" si="269"/>
        <v>6476179.0800000001</v>
      </c>
      <c r="U1287" s="120">
        <f t="shared" si="270"/>
        <v>0</v>
      </c>
      <c r="V1287" s="120">
        <f t="shared" si="271"/>
        <v>6476179.0800000001</v>
      </c>
      <c r="W1287" s="120">
        <f t="shared" si="272"/>
        <v>6476179.0800000001</v>
      </c>
      <c r="X1287" s="120">
        <f t="shared" si="273"/>
        <v>6476179.0800000001</v>
      </c>
    </row>
    <row r="1288" spans="1:24" s="65" customFormat="1" ht="12.75" customHeight="1">
      <c r="A1288" s="109" t="s">
        <v>6205</v>
      </c>
      <c r="B1288" s="47" t="s">
        <v>6206</v>
      </c>
      <c r="C1288" s="122">
        <v>0</v>
      </c>
      <c r="D1288" s="122">
        <v>0</v>
      </c>
      <c r="E1288" s="122">
        <v>0</v>
      </c>
      <c r="F1288" s="122">
        <v>0</v>
      </c>
      <c r="G1288" s="122">
        <v>0</v>
      </c>
      <c r="H1288" s="122">
        <v>0</v>
      </c>
      <c r="I1288" s="122">
        <v>0</v>
      </c>
      <c r="J1288" s="120">
        <f t="shared" si="274"/>
        <v>0</v>
      </c>
      <c r="K1288" s="122">
        <v>0</v>
      </c>
      <c r="L1288" s="122">
        <v>0</v>
      </c>
      <c r="M1288" s="122">
        <v>0</v>
      </c>
      <c r="N1288" s="122">
        <v>0</v>
      </c>
      <c r="O1288" s="122">
        <v>0</v>
      </c>
      <c r="P1288" s="122">
        <v>41826.99</v>
      </c>
      <c r="Q1288" s="120">
        <f t="shared" si="266"/>
        <v>41826.99</v>
      </c>
      <c r="R1288" s="138">
        <f t="shared" si="267"/>
        <v>0</v>
      </c>
      <c r="S1288" s="120">
        <f t="shared" si="268"/>
        <v>0</v>
      </c>
      <c r="T1288" s="120">
        <f t="shared" si="269"/>
        <v>97596.28</v>
      </c>
      <c r="U1288" s="120">
        <f t="shared" si="270"/>
        <v>55769.29</v>
      </c>
      <c r="V1288" s="120">
        <f t="shared" si="271"/>
        <v>41826.99</v>
      </c>
      <c r="W1288" s="120">
        <f t="shared" si="272"/>
        <v>41826.99</v>
      </c>
      <c r="X1288" s="120">
        <f t="shared" si="273"/>
        <v>41826.99</v>
      </c>
    </row>
    <row r="1289" spans="1:24" s="65" customFormat="1" ht="12.75" customHeight="1">
      <c r="A1289" s="109" t="s">
        <v>6207</v>
      </c>
      <c r="B1289" s="47" t="s">
        <v>6208</v>
      </c>
      <c r="C1289" s="122">
        <v>0</v>
      </c>
      <c r="D1289" s="122">
        <v>0</v>
      </c>
      <c r="E1289" s="122">
        <v>0</v>
      </c>
      <c r="F1289" s="122">
        <v>0</v>
      </c>
      <c r="G1289" s="122">
        <v>0</v>
      </c>
      <c r="H1289" s="122">
        <v>0</v>
      </c>
      <c r="I1289" s="122">
        <v>0</v>
      </c>
      <c r="J1289" s="120">
        <f t="shared" si="274"/>
        <v>0</v>
      </c>
      <c r="K1289" s="122">
        <v>0</v>
      </c>
      <c r="L1289" s="122">
        <v>0</v>
      </c>
      <c r="M1289" s="122">
        <v>0</v>
      </c>
      <c r="N1289" s="122">
        <v>0</v>
      </c>
      <c r="O1289" s="122">
        <v>0</v>
      </c>
      <c r="P1289" s="122">
        <v>98671.19</v>
      </c>
      <c r="Q1289" s="120">
        <f t="shared" si="266"/>
        <v>98671.19</v>
      </c>
      <c r="R1289" s="138">
        <f t="shared" si="267"/>
        <v>0</v>
      </c>
      <c r="S1289" s="120">
        <f t="shared" si="268"/>
        <v>0</v>
      </c>
      <c r="T1289" s="120">
        <f t="shared" si="269"/>
        <v>379507.19</v>
      </c>
      <c r="U1289" s="120">
        <f t="shared" si="270"/>
        <v>280836</v>
      </c>
      <c r="V1289" s="120">
        <f t="shared" si="271"/>
        <v>98671.19</v>
      </c>
      <c r="W1289" s="120">
        <f t="shared" si="272"/>
        <v>98671.19</v>
      </c>
      <c r="X1289" s="120">
        <f t="shared" si="273"/>
        <v>98671.19</v>
      </c>
    </row>
    <row r="1290" spans="1:24" s="65" customFormat="1" ht="12.75" customHeight="1">
      <c r="A1290" s="109" t="s">
        <v>3624</v>
      </c>
      <c r="B1290" s="97" t="s">
        <v>3625</v>
      </c>
      <c r="C1290" s="122">
        <v>0</v>
      </c>
      <c r="D1290" s="122">
        <v>0</v>
      </c>
      <c r="E1290" s="122">
        <v>0</v>
      </c>
      <c r="F1290" s="122">
        <v>0</v>
      </c>
      <c r="G1290" s="122">
        <v>0</v>
      </c>
      <c r="H1290" s="122">
        <v>0</v>
      </c>
      <c r="I1290" s="122">
        <v>0</v>
      </c>
      <c r="J1290" s="120">
        <f t="shared" si="274"/>
        <v>0</v>
      </c>
      <c r="K1290" s="122">
        <v>0</v>
      </c>
      <c r="L1290" s="122">
        <v>0</v>
      </c>
      <c r="M1290" s="122">
        <v>0</v>
      </c>
      <c r="N1290" s="122">
        <v>0</v>
      </c>
      <c r="O1290" s="122">
        <v>36005.24</v>
      </c>
      <c r="P1290" s="122">
        <v>0</v>
      </c>
      <c r="Q1290" s="120">
        <f t="shared" si="266"/>
        <v>36005.24</v>
      </c>
      <c r="R1290" s="138">
        <f t="shared" si="267"/>
        <v>0</v>
      </c>
      <c r="S1290" s="120">
        <f t="shared" si="268"/>
        <v>36005.24</v>
      </c>
      <c r="T1290" s="120">
        <f t="shared" si="269"/>
        <v>0</v>
      </c>
      <c r="U1290" s="120">
        <f t="shared" si="270"/>
        <v>0</v>
      </c>
      <c r="V1290" s="120">
        <f t="shared" si="271"/>
        <v>36005.24</v>
      </c>
      <c r="W1290" s="120">
        <f t="shared" si="272"/>
        <v>36005.24</v>
      </c>
      <c r="X1290" s="120">
        <f t="shared" si="273"/>
        <v>0</v>
      </c>
    </row>
    <row r="1291" spans="1:24" s="65" customFormat="1" ht="12.75" customHeight="1">
      <c r="A1291" s="109" t="s">
        <v>6382</v>
      </c>
      <c r="B1291" s="97" t="s">
        <v>6383</v>
      </c>
      <c r="C1291" s="122">
        <v>0</v>
      </c>
      <c r="D1291" s="122">
        <v>0</v>
      </c>
      <c r="E1291" s="122">
        <v>0</v>
      </c>
      <c r="F1291" s="122">
        <v>0</v>
      </c>
      <c r="G1291" s="122">
        <v>0</v>
      </c>
      <c r="H1291" s="122">
        <v>0</v>
      </c>
      <c r="I1291" s="122">
        <v>0</v>
      </c>
      <c r="J1291" s="120">
        <f t="shared" si="274"/>
        <v>0</v>
      </c>
      <c r="K1291" s="122">
        <v>0</v>
      </c>
      <c r="L1291" s="122">
        <v>0</v>
      </c>
      <c r="M1291" s="122">
        <v>0</v>
      </c>
      <c r="N1291" s="122">
        <v>0</v>
      </c>
      <c r="O1291" s="122">
        <v>0</v>
      </c>
      <c r="P1291" s="122">
        <v>11600</v>
      </c>
      <c r="Q1291" s="120">
        <f t="shared" si="266"/>
        <v>11600</v>
      </c>
      <c r="R1291" s="138">
        <f t="shared" si="267"/>
        <v>0</v>
      </c>
      <c r="S1291" s="120">
        <f t="shared" si="268"/>
        <v>0</v>
      </c>
      <c r="T1291" s="120">
        <f t="shared" si="269"/>
        <v>11600</v>
      </c>
      <c r="U1291" s="120">
        <f t="shared" si="270"/>
        <v>0</v>
      </c>
      <c r="V1291" s="120">
        <f t="shared" si="271"/>
        <v>11600</v>
      </c>
      <c r="W1291" s="120">
        <f t="shared" si="272"/>
        <v>11600</v>
      </c>
      <c r="X1291" s="120">
        <f t="shared" si="273"/>
        <v>11600</v>
      </c>
    </row>
    <row r="1292" spans="1:24" s="65" customFormat="1" ht="12.75" customHeight="1">
      <c r="A1292" s="109" t="s">
        <v>1453</v>
      </c>
      <c r="B1292" s="97" t="s">
        <v>102</v>
      </c>
      <c r="C1292" s="122">
        <v>0</v>
      </c>
      <c r="D1292" s="122">
        <v>0</v>
      </c>
      <c r="E1292" s="122">
        <v>0</v>
      </c>
      <c r="F1292" s="122">
        <v>0</v>
      </c>
      <c r="G1292" s="122">
        <v>0</v>
      </c>
      <c r="H1292" s="122">
        <v>59187.840000000004</v>
      </c>
      <c r="I1292" s="122">
        <v>13631.25</v>
      </c>
      <c r="J1292" s="120">
        <f t="shared" si="274"/>
        <v>72819.09</v>
      </c>
      <c r="K1292" s="122">
        <v>0</v>
      </c>
      <c r="L1292" s="122">
        <v>0</v>
      </c>
      <c r="M1292" s="122">
        <v>39419.05000000001</v>
      </c>
      <c r="N1292" s="122">
        <v>12224.79</v>
      </c>
      <c r="O1292" s="122">
        <v>0</v>
      </c>
      <c r="P1292" s="122">
        <v>0</v>
      </c>
      <c r="Q1292" s="120">
        <f t="shared" si="266"/>
        <v>124462.93000000002</v>
      </c>
      <c r="R1292" s="138">
        <f t="shared" si="267"/>
        <v>0</v>
      </c>
      <c r="S1292" s="120">
        <f t="shared" si="268"/>
        <v>124462.93</v>
      </c>
      <c r="T1292" s="120">
        <f t="shared" si="269"/>
        <v>0</v>
      </c>
      <c r="U1292" s="120">
        <f t="shared" si="270"/>
        <v>0</v>
      </c>
      <c r="V1292" s="120">
        <f t="shared" si="271"/>
        <v>124462.93</v>
      </c>
      <c r="W1292" s="120">
        <f t="shared" si="272"/>
        <v>51643.840000000011</v>
      </c>
      <c r="X1292" s="120">
        <f t="shared" si="273"/>
        <v>0</v>
      </c>
    </row>
    <row r="1293" spans="1:24" s="65" customFormat="1" ht="12.75" customHeight="1">
      <c r="A1293" s="109" t="s">
        <v>1454</v>
      </c>
      <c r="B1293" s="97" t="s">
        <v>553</v>
      </c>
      <c r="C1293" s="122">
        <v>0</v>
      </c>
      <c r="D1293" s="122">
        <v>0</v>
      </c>
      <c r="E1293" s="122">
        <v>0</v>
      </c>
      <c r="F1293" s="122">
        <v>0</v>
      </c>
      <c r="G1293" s="122">
        <v>0</v>
      </c>
      <c r="H1293" s="122">
        <v>0</v>
      </c>
      <c r="I1293" s="122">
        <v>8700</v>
      </c>
      <c r="J1293" s="120">
        <f t="shared" si="274"/>
        <v>8700</v>
      </c>
      <c r="K1293" s="122">
        <v>0</v>
      </c>
      <c r="L1293" s="122">
        <v>0</v>
      </c>
      <c r="M1293" s="122">
        <v>0</v>
      </c>
      <c r="N1293" s="122">
        <v>0</v>
      </c>
      <c r="O1293" s="122">
        <v>0</v>
      </c>
      <c r="P1293" s="122">
        <v>0</v>
      </c>
      <c r="Q1293" s="120">
        <f t="shared" si="266"/>
        <v>8700</v>
      </c>
      <c r="R1293" s="138">
        <f t="shared" si="267"/>
        <v>0</v>
      </c>
      <c r="S1293" s="120">
        <f t="shared" si="268"/>
        <v>8700</v>
      </c>
      <c r="T1293" s="120">
        <f t="shared" si="269"/>
        <v>0</v>
      </c>
      <c r="U1293" s="120">
        <f t="shared" si="270"/>
        <v>0</v>
      </c>
      <c r="V1293" s="120">
        <f t="shared" si="271"/>
        <v>8700</v>
      </c>
      <c r="W1293" s="120">
        <f t="shared" si="272"/>
        <v>0</v>
      </c>
      <c r="X1293" s="120">
        <f t="shared" si="273"/>
        <v>0</v>
      </c>
    </row>
    <row r="1294" spans="1:24" s="65" customFormat="1" ht="12.75" customHeight="1">
      <c r="A1294" s="109" t="s">
        <v>2940</v>
      </c>
      <c r="B1294" s="97" t="s">
        <v>2941</v>
      </c>
      <c r="C1294" s="122">
        <v>0</v>
      </c>
      <c r="D1294" s="122">
        <v>0</v>
      </c>
      <c r="E1294" s="122">
        <v>0</v>
      </c>
      <c r="F1294" s="122">
        <v>0</v>
      </c>
      <c r="G1294" s="122">
        <v>0</v>
      </c>
      <c r="H1294" s="122">
        <v>0</v>
      </c>
      <c r="I1294" s="122">
        <v>0</v>
      </c>
      <c r="J1294" s="120">
        <f t="shared" si="274"/>
        <v>0</v>
      </c>
      <c r="K1294" s="122">
        <v>0</v>
      </c>
      <c r="L1294" s="122">
        <v>0</v>
      </c>
      <c r="M1294" s="122">
        <v>0</v>
      </c>
      <c r="N1294" s="122">
        <v>15916.41</v>
      </c>
      <c r="O1294" s="122">
        <v>0</v>
      </c>
      <c r="P1294" s="122">
        <v>0</v>
      </c>
      <c r="Q1294" s="120">
        <f t="shared" si="266"/>
        <v>15916.41</v>
      </c>
      <c r="R1294" s="138">
        <f t="shared" si="267"/>
        <v>0</v>
      </c>
      <c r="S1294" s="120">
        <f t="shared" si="268"/>
        <v>15916.41</v>
      </c>
      <c r="T1294" s="120">
        <f t="shared" si="269"/>
        <v>0</v>
      </c>
      <c r="U1294" s="120">
        <f t="shared" si="270"/>
        <v>0</v>
      </c>
      <c r="V1294" s="120">
        <f t="shared" si="271"/>
        <v>15916.41</v>
      </c>
      <c r="W1294" s="120">
        <f t="shared" si="272"/>
        <v>15916.41</v>
      </c>
      <c r="X1294" s="120">
        <f t="shared" si="273"/>
        <v>0</v>
      </c>
    </row>
    <row r="1295" spans="1:24" s="65" customFormat="1" ht="12.75" customHeight="1">
      <c r="A1295" s="109" t="s">
        <v>742</v>
      </c>
      <c r="B1295" s="97" t="s">
        <v>1812</v>
      </c>
      <c r="C1295" s="122">
        <v>0</v>
      </c>
      <c r="D1295" s="122">
        <v>0</v>
      </c>
      <c r="E1295" s="122">
        <v>0</v>
      </c>
      <c r="F1295" s="122">
        <v>0</v>
      </c>
      <c r="G1295" s="122">
        <v>0</v>
      </c>
      <c r="H1295" s="122">
        <v>0</v>
      </c>
      <c r="I1295" s="122">
        <v>0</v>
      </c>
      <c r="J1295" s="120">
        <f t="shared" si="274"/>
        <v>0</v>
      </c>
      <c r="K1295" s="122">
        <v>0</v>
      </c>
      <c r="L1295" s="122">
        <v>0</v>
      </c>
      <c r="M1295" s="122">
        <v>0</v>
      </c>
      <c r="N1295" s="122">
        <v>0</v>
      </c>
      <c r="O1295" s="122">
        <v>9860</v>
      </c>
      <c r="P1295" s="122">
        <v>16077.599999999999</v>
      </c>
      <c r="Q1295" s="120">
        <f t="shared" si="266"/>
        <v>25937.599999999999</v>
      </c>
      <c r="R1295" s="138">
        <f t="shared" si="267"/>
        <v>0</v>
      </c>
      <c r="S1295" s="120">
        <f t="shared" si="268"/>
        <v>55123.199999999997</v>
      </c>
      <c r="T1295" s="120">
        <f t="shared" si="269"/>
        <v>16077.6</v>
      </c>
      <c r="U1295" s="120">
        <f t="shared" si="270"/>
        <v>45263.199999999997</v>
      </c>
      <c r="V1295" s="120">
        <f t="shared" si="271"/>
        <v>25937.599999999999</v>
      </c>
      <c r="W1295" s="120">
        <f t="shared" si="272"/>
        <v>25937.599999999999</v>
      </c>
      <c r="X1295" s="120">
        <f t="shared" si="273"/>
        <v>-29185.599999999999</v>
      </c>
    </row>
    <row r="1296" spans="1:24" s="65" customFormat="1" ht="12.75" customHeight="1">
      <c r="A1296" s="109" t="s">
        <v>1455</v>
      </c>
      <c r="B1296" s="97" t="s">
        <v>291</v>
      </c>
      <c r="C1296" s="122">
        <v>0</v>
      </c>
      <c r="D1296" s="122">
        <v>0</v>
      </c>
      <c r="E1296" s="122">
        <v>0</v>
      </c>
      <c r="F1296" s="122">
        <v>0</v>
      </c>
      <c r="G1296" s="122">
        <v>0</v>
      </c>
      <c r="H1296" s="122">
        <v>0</v>
      </c>
      <c r="I1296" s="122">
        <v>0</v>
      </c>
      <c r="J1296" s="120">
        <f t="shared" si="274"/>
        <v>0</v>
      </c>
      <c r="K1296" s="122">
        <v>0</v>
      </c>
      <c r="L1296" s="122">
        <v>0</v>
      </c>
      <c r="M1296" s="122">
        <v>383914.25</v>
      </c>
      <c r="N1296" s="122">
        <v>0</v>
      </c>
      <c r="O1296" s="122">
        <v>0</v>
      </c>
      <c r="P1296" s="122">
        <v>0</v>
      </c>
      <c r="Q1296" s="120">
        <f t="shared" si="266"/>
        <v>383914.25</v>
      </c>
      <c r="R1296" s="138">
        <f t="shared" si="267"/>
        <v>0</v>
      </c>
      <c r="S1296" s="120">
        <f t="shared" si="268"/>
        <v>569848.24</v>
      </c>
      <c r="T1296" s="120">
        <f t="shared" si="269"/>
        <v>-4055.94</v>
      </c>
      <c r="U1296" s="120">
        <f t="shared" si="270"/>
        <v>181878.05</v>
      </c>
      <c r="V1296" s="120">
        <f t="shared" si="271"/>
        <v>383914.25</v>
      </c>
      <c r="W1296" s="120">
        <f t="shared" si="272"/>
        <v>383914.25</v>
      </c>
      <c r="X1296" s="120">
        <f t="shared" si="273"/>
        <v>-185933.99</v>
      </c>
    </row>
    <row r="1297" spans="1:24" s="65" customFormat="1" ht="12.75" customHeight="1">
      <c r="A1297" s="109" t="s">
        <v>3113</v>
      </c>
      <c r="B1297" s="47" t="s">
        <v>3114</v>
      </c>
      <c r="C1297" s="122">
        <v>0</v>
      </c>
      <c r="D1297" s="122">
        <v>0</v>
      </c>
      <c r="E1297" s="122">
        <v>0</v>
      </c>
      <c r="F1297" s="122">
        <v>0</v>
      </c>
      <c r="G1297" s="122">
        <v>0</v>
      </c>
      <c r="H1297" s="122">
        <v>0</v>
      </c>
      <c r="I1297" s="122">
        <v>0</v>
      </c>
      <c r="J1297" s="120">
        <f t="shared" si="274"/>
        <v>0</v>
      </c>
      <c r="K1297" s="122">
        <v>0</v>
      </c>
      <c r="L1297" s="122">
        <v>0</v>
      </c>
      <c r="M1297" s="122">
        <v>0</v>
      </c>
      <c r="N1297" s="122">
        <v>0</v>
      </c>
      <c r="O1297" s="122">
        <v>0</v>
      </c>
      <c r="P1297" s="122">
        <v>179539</v>
      </c>
      <c r="Q1297" s="120">
        <f t="shared" si="266"/>
        <v>179539</v>
      </c>
      <c r="R1297" s="138">
        <f t="shared" si="267"/>
        <v>0</v>
      </c>
      <c r="S1297" s="120">
        <f t="shared" si="268"/>
        <v>350105</v>
      </c>
      <c r="T1297" s="120">
        <f t="shared" si="269"/>
        <v>322393</v>
      </c>
      <c r="U1297" s="120">
        <f t="shared" si="270"/>
        <v>492959</v>
      </c>
      <c r="V1297" s="120">
        <f t="shared" si="271"/>
        <v>179539</v>
      </c>
      <c r="W1297" s="120">
        <f t="shared" si="272"/>
        <v>179539</v>
      </c>
      <c r="X1297" s="120">
        <f t="shared" si="273"/>
        <v>-170566</v>
      </c>
    </row>
    <row r="1298" spans="1:24" s="65" customFormat="1" ht="12.75" customHeight="1">
      <c r="A1298" s="109" t="s">
        <v>1456</v>
      </c>
      <c r="B1298" s="47" t="s">
        <v>72</v>
      </c>
      <c r="C1298" s="122">
        <v>0</v>
      </c>
      <c r="D1298" s="122">
        <v>0</v>
      </c>
      <c r="E1298" s="122">
        <v>0</v>
      </c>
      <c r="F1298" s="122">
        <v>0</v>
      </c>
      <c r="G1298" s="122">
        <v>700.64</v>
      </c>
      <c r="H1298" s="122">
        <v>429.2</v>
      </c>
      <c r="I1298" s="122">
        <v>0</v>
      </c>
      <c r="J1298" s="120">
        <f t="shared" si="274"/>
        <v>1129.8399999999999</v>
      </c>
      <c r="K1298" s="122">
        <v>0</v>
      </c>
      <c r="L1298" s="122">
        <v>0</v>
      </c>
      <c r="M1298" s="122">
        <v>0</v>
      </c>
      <c r="N1298" s="122">
        <v>0</v>
      </c>
      <c r="O1298" s="122">
        <v>0</v>
      </c>
      <c r="P1298" s="122">
        <v>0</v>
      </c>
      <c r="Q1298" s="120">
        <f t="shared" si="266"/>
        <v>1129.8399999999999</v>
      </c>
      <c r="R1298" s="138">
        <f t="shared" si="267"/>
        <v>0</v>
      </c>
      <c r="S1298" s="120">
        <f t="shared" si="268"/>
        <v>1129.8399999999999</v>
      </c>
      <c r="T1298" s="120">
        <f t="shared" si="269"/>
        <v>0</v>
      </c>
      <c r="U1298" s="120">
        <f t="shared" si="270"/>
        <v>0</v>
      </c>
      <c r="V1298" s="120">
        <f t="shared" si="271"/>
        <v>1129.8399999999999</v>
      </c>
      <c r="W1298" s="120">
        <f t="shared" si="272"/>
        <v>0</v>
      </c>
      <c r="X1298" s="120">
        <f t="shared" si="273"/>
        <v>0</v>
      </c>
    </row>
    <row r="1299" spans="1:24" s="65" customFormat="1" ht="12.75" customHeight="1">
      <c r="A1299" s="109" t="s">
        <v>1457</v>
      </c>
      <c r="B1299" s="47" t="s">
        <v>290</v>
      </c>
      <c r="C1299" s="122">
        <v>0</v>
      </c>
      <c r="D1299" s="122">
        <v>0</v>
      </c>
      <c r="E1299" s="122">
        <v>0</v>
      </c>
      <c r="F1299" s="122">
        <v>0</v>
      </c>
      <c r="G1299" s="122">
        <v>0</v>
      </c>
      <c r="H1299" s="122">
        <v>0</v>
      </c>
      <c r="I1299" s="122">
        <v>0</v>
      </c>
      <c r="J1299" s="120">
        <f t="shared" si="274"/>
        <v>0</v>
      </c>
      <c r="K1299" s="122">
        <v>46417.4</v>
      </c>
      <c r="L1299" s="122">
        <v>14523.199999999999</v>
      </c>
      <c r="M1299" s="122">
        <v>8303.86</v>
      </c>
      <c r="N1299" s="122">
        <v>0</v>
      </c>
      <c r="O1299" s="122">
        <v>0</v>
      </c>
      <c r="P1299" s="122">
        <v>110838.61000000002</v>
      </c>
      <c r="Q1299" s="120">
        <f t="shared" si="266"/>
        <v>180083.07</v>
      </c>
      <c r="R1299" s="138">
        <f t="shared" si="267"/>
        <v>0</v>
      </c>
      <c r="S1299" s="120">
        <f t="shared" si="268"/>
        <v>199267.79</v>
      </c>
      <c r="T1299" s="120">
        <f t="shared" si="269"/>
        <v>328051.34999999998</v>
      </c>
      <c r="U1299" s="120">
        <f t="shared" si="270"/>
        <v>347236.07</v>
      </c>
      <c r="V1299" s="120">
        <f t="shared" si="271"/>
        <v>180083.07</v>
      </c>
      <c r="W1299" s="120">
        <f t="shared" si="272"/>
        <v>180083.07</v>
      </c>
      <c r="X1299" s="120">
        <f t="shared" si="273"/>
        <v>-19184.72</v>
      </c>
    </row>
    <row r="1300" spans="1:24" s="65" customFormat="1" ht="12.75" customHeight="1">
      <c r="A1300" s="109" t="s">
        <v>1458</v>
      </c>
      <c r="B1300" s="47" t="s">
        <v>551</v>
      </c>
      <c r="C1300" s="122">
        <v>0</v>
      </c>
      <c r="D1300" s="122">
        <v>0</v>
      </c>
      <c r="E1300" s="122">
        <v>0</v>
      </c>
      <c r="F1300" s="122">
        <v>70546.490000000005</v>
      </c>
      <c r="G1300" s="122">
        <v>0</v>
      </c>
      <c r="H1300" s="122">
        <v>0</v>
      </c>
      <c r="I1300" s="122">
        <v>0</v>
      </c>
      <c r="J1300" s="120">
        <f t="shared" si="274"/>
        <v>70546.490000000005</v>
      </c>
      <c r="K1300" s="122">
        <v>0</v>
      </c>
      <c r="L1300" s="122">
        <v>0</v>
      </c>
      <c r="M1300" s="122">
        <v>0</v>
      </c>
      <c r="N1300" s="122">
        <v>0</v>
      </c>
      <c r="O1300" s="122">
        <v>0</v>
      </c>
      <c r="P1300" s="122">
        <v>0</v>
      </c>
      <c r="Q1300" s="120">
        <f t="shared" si="266"/>
        <v>70546.490000000005</v>
      </c>
      <c r="R1300" s="138">
        <f t="shared" si="267"/>
        <v>0</v>
      </c>
      <c r="S1300" s="120">
        <f t="shared" si="268"/>
        <v>70546.490000000005</v>
      </c>
      <c r="T1300" s="120">
        <f t="shared" si="269"/>
        <v>0</v>
      </c>
      <c r="U1300" s="120">
        <f t="shared" si="270"/>
        <v>0</v>
      </c>
      <c r="V1300" s="120">
        <f t="shared" si="271"/>
        <v>70546.490000000005</v>
      </c>
      <c r="W1300" s="120">
        <f t="shared" si="272"/>
        <v>0</v>
      </c>
      <c r="X1300" s="120">
        <f t="shared" si="273"/>
        <v>0</v>
      </c>
    </row>
    <row r="1301" spans="1:24" s="65" customFormat="1" ht="12.75" customHeight="1">
      <c r="A1301" s="109" t="s">
        <v>4614</v>
      </c>
      <c r="B1301" s="47" t="s">
        <v>4615</v>
      </c>
      <c r="C1301" s="122">
        <v>0</v>
      </c>
      <c r="D1301" s="122">
        <v>0</v>
      </c>
      <c r="E1301" s="122">
        <v>0</v>
      </c>
      <c r="F1301" s="122">
        <v>0</v>
      </c>
      <c r="G1301" s="122">
        <v>0</v>
      </c>
      <c r="H1301" s="122">
        <v>0</v>
      </c>
      <c r="I1301" s="122">
        <v>0</v>
      </c>
      <c r="J1301" s="120">
        <f t="shared" si="274"/>
        <v>0</v>
      </c>
      <c r="K1301" s="122">
        <v>0</v>
      </c>
      <c r="L1301" s="122">
        <v>0</v>
      </c>
      <c r="M1301" s="122">
        <v>0</v>
      </c>
      <c r="N1301" s="122">
        <v>0</v>
      </c>
      <c r="O1301" s="122">
        <v>0</v>
      </c>
      <c r="P1301" s="122">
        <v>0</v>
      </c>
      <c r="Q1301" s="120">
        <f t="shared" si="266"/>
        <v>0</v>
      </c>
      <c r="R1301" s="138">
        <f t="shared" si="267"/>
        <v>0</v>
      </c>
      <c r="S1301" s="120">
        <f t="shared" si="268"/>
        <v>163966</v>
      </c>
      <c r="T1301" s="120">
        <f t="shared" si="269"/>
        <v>0</v>
      </c>
      <c r="U1301" s="120">
        <f t="shared" si="270"/>
        <v>163966</v>
      </c>
      <c r="V1301" s="120">
        <f t="shared" si="271"/>
        <v>0</v>
      </c>
      <c r="W1301" s="120">
        <f t="shared" si="272"/>
        <v>0</v>
      </c>
      <c r="X1301" s="120">
        <f t="shared" si="273"/>
        <v>-163966</v>
      </c>
    </row>
    <row r="1302" spans="1:24" s="65" customFormat="1" ht="12.75" customHeight="1">
      <c r="A1302" s="109" t="s">
        <v>5189</v>
      </c>
      <c r="B1302" s="47" t="s">
        <v>5190</v>
      </c>
      <c r="C1302" s="122">
        <v>0</v>
      </c>
      <c r="D1302" s="122">
        <v>0</v>
      </c>
      <c r="E1302" s="122">
        <v>0</v>
      </c>
      <c r="F1302" s="122">
        <v>0</v>
      </c>
      <c r="G1302" s="122">
        <v>0</v>
      </c>
      <c r="H1302" s="122">
        <v>0</v>
      </c>
      <c r="I1302" s="122">
        <v>0</v>
      </c>
      <c r="J1302" s="120">
        <f t="shared" si="274"/>
        <v>0</v>
      </c>
      <c r="K1302" s="122">
        <v>0</v>
      </c>
      <c r="L1302" s="122">
        <v>0</v>
      </c>
      <c r="M1302" s="122">
        <v>0</v>
      </c>
      <c r="N1302" s="122">
        <v>0</v>
      </c>
      <c r="O1302" s="122">
        <v>0</v>
      </c>
      <c r="P1302" s="122">
        <v>0</v>
      </c>
      <c r="Q1302" s="120">
        <f t="shared" si="266"/>
        <v>0</v>
      </c>
      <c r="R1302" s="138">
        <f t="shared" si="267"/>
        <v>0</v>
      </c>
      <c r="S1302" s="120">
        <f t="shared" si="268"/>
        <v>0</v>
      </c>
      <c r="T1302" s="120">
        <f t="shared" si="269"/>
        <v>65720</v>
      </c>
      <c r="U1302" s="120">
        <f t="shared" si="270"/>
        <v>65720</v>
      </c>
      <c r="V1302" s="120">
        <f t="shared" si="271"/>
        <v>0</v>
      </c>
      <c r="W1302" s="120">
        <f t="shared" si="272"/>
        <v>0</v>
      </c>
      <c r="X1302" s="120">
        <f t="shared" si="273"/>
        <v>0</v>
      </c>
    </row>
    <row r="1303" spans="1:24" s="65" customFormat="1" ht="12.75" customHeight="1">
      <c r="A1303" s="109" t="s">
        <v>5191</v>
      </c>
      <c r="B1303" s="47" t="s">
        <v>5192</v>
      </c>
      <c r="C1303" s="122">
        <v>0</v>
      </c>
      <c r="D1303" s="122">
        <v>0</v>
      </c>
      <c r="E1303" s="122">
        <v>0</v>
      </c>
      <c r="F1303" s="122">
        <v>0</v>
      </c>
      <c r="G1303" s="122">
        <v>0</v>
      </c>
      <c r="H1303" s="122">
        <v>0</v>
      </c>
      <c r="I1303" s="122">
        <v>0</v>
      </c>
      <c r="J1303" s="120">
        <f t="shared" si="274"/>
        <v>0</v>
      </c>
      <c r="K1303" s="122">
        <v>0</v>
      </c>
      <c r="L1303" s="122">
        <v>0</v>
      </c>
      <c r="M1303" s="122">
        <v>0</v>
      </c>
      <c r="N1303" s="122">
        <v>0</v>
      </c>
      <c r="O1303" s="122">
        <v>0</v>
      </c>
      <c r="P1303" s="122">
        <v>2500</v>
      </c>
      <c r="Q1303" s="120">
        <f t="shared" si="266"/>
        <v>2500</v>
      </c>
      <c r="R1303" s="138">
        <f t="shared" si="267"/>
        <v>0</v>
      </c>
      <c r="S1303" s="120">
        <f t="shared" si="268"/>
        <v>0</v>
      </c>
      <c r="T1303" s="120">
        <f t="shared" si="269"/>
        <v>2500</v>
      </c>
      <c r="U1303" s="120">
        <f t="shared" si="270"/>
        <v>0</v>
      </c>
      <c r="V1303" s="120">
        <f t="shared" si="271"/>
        <v>2500</v>
      </c>
      <c r="W1303" s="120">
        <f t="shared" si="272"/>
        <v>2500</v>
      </c>
      <c r="X1303" s="120">
        <f t="shared" si="273"/>
        <v>2500</v>
      </c>
    </row>
    <row r="1304" spans="1:24" ht="23.25">
      <c r="A1304" s="55" t="s">
        <v>3307</v>
      </c>
      <c r="B1304" s="55"/>
      <c r="C1304" s="8"/>
      <c r="D1304" s="8"/>
      <c r="E1304" s="8"/>
      <c r="F1304" s="8"/>
      <c r="G1304" s="8"/>
      <c r="H1304" s="8"/>
      <c r="I1304" s="8"/>
      <c r="J1304" s="126"/>
      <c r="K1304" s="126"/>
      <c r="L1304" s="126"/>
      <c r="M1304" s="126"/>
      <c r="N1304" s="126"/>
      <c r="O1304" s="126"/>
      <c r="P1304" s="126"/>
      <c r="Q1304" s="8"/>
      <c r="R1304" s="5"/>
      <c r="S1304" s="4"/>
      <c r="T1304" s="4"/>
      <c r="U1304" s="127"/>
      <c r="V1304" s="128"/>
      <c r="W1304" s="128"/>
      <c r="X1304" s="4"/>
    </row>
    <row r="1305" spans="1:24" ht="44.1" customHeight="1">
      <c r="A1305" s="99" t="s">
        <v>3302</v>
      </c>
      <c r="B1305" s="56" t="s">
        <v>3966</v>
      </c>
      <c r="C1305" s="98" t="s">
        <v>3627</v>
      </c>
      <c r="D1305" s="98" t="s">
        <v>3628</v>
      </c>
      <c r="E1305" s="98" t="s">
        <v>3629</v>
      </c>
      <c r="F1305" s="98" t="s">
        <v>3630</v>
      </c>
      <c r="G1305" s="98" t="s">
        <v>3631</v>
      </c>
      <c r="H1305" s="98" t="s">
        <v>3632</v>
      </c>
      <c r="I1305" s="98" t="s">
        <v>3633</v>
      </c>
      <c r="J1305" s="57" t="s">
        <v>343</v>
      </c>
      <c r="K1305" s="98" t="s">
        <v>3303</v>
      </c>
      <c r="L1305" s="98" t="s">
        <v>3304</v>
      </c>
      <c r="M1305" s="98" t="s">
        <v>3305</v>
      </c>
      <c r="N1305" s="98" t="s">
        <v>3316</v>
      </c>
      <c r="O1305" s="113" t="s">
        <v>4574</v>
      </c>
      <c r="P1305" s="113" t="s">
        <v>6433</v>
      </c>
      <c r="Q1305" s="58" t="s">
        <v>3357</v>
      </c>
      <c r="R1305" s="60" t="s">
        <v>697</v>
      </c>
      <c r="S1305" s="112" t="s">
        <v>4949</v>
      </c>
      <c r="T1305" s="112" t="s">
        <v>6434</v>
      </c>
      <c r="U1305" s="112" t="s">
        <v>6435</v>
      </c>
      <c r="V1305" s="112" t="s">
        <v>6436</v>
      </c>
      <c r="W1305" s="112" t="s">
        <v>5138</v>
      </c>
      <c r="X1305" s="59" t="s">
        <v>6437</v>
      </c>
    </row>
    <row r="1306" spans="1:24" s="65" customFormat="1" ht="12.75" customHeight="1">
      <c r="A1306" s="109" t="s">
        <v>6384</v>
      </c>
      <c r="B1306" s="47" t="s">
        <v>6385</v>
      </c>
      <c r="C1306" s="122">
        <v>0</v>
      </c>
      <c r="D1306" s="122">
        <v>0</v>
      </c>
      <c r="E1306" s="122">
        <v>0</v>
      </c>
      <c r="F1306" s="122">
        <v>0</v>
      </c>
      <c r="G1306" s="122">
        <v>0</v>
      </c>
      <c r="H1306" s="122">
        <v>0</v>
      </c>
      <c r="I1306" s="122">
        <v>0</v>
      </c>
      <c r="J1306" s="120">
        <f t="shared" si="274"/>
        <v>0</v>
      </c>
      <c r="K1306" s="122">
        <v>0</v>
      </c>
      <c r="L1306" s="122">
        <v>0</v>
      </c>
      <c r="M1306" s="122">
        <v>0</v>
      </c>
      <c r="N1306" s="122">
        <v>0</v>
      </c>
      <c r="O1306" s="122">
        <v>0</v>
      </c>
      <c r="P1306" s="122">
        <v>0</v>
      </c>
      <c r="Q1306" s="120">
        <f t="shared" si="266"/>
        <v>0</v>
      </c>
      <c r="R1306" s="138">
        <f t="shared" si="267"/>
        <v>0</v>
      </c>
      <c r="S1306" s="120">
        <f t="shared" si="268"/>
        <v>0</v>
      </c>
      <c r="T1306" s="120">
        <f t="shared" si="269"/>
        <v>195055.1</v>
      </c>
      <c r="U1306" s="120">
        <f t="shared" si="270"/>
        <v>195055.1</v>
      </c>
      <c r="V1306" s="120">
        <f t="shared" si="271"/>
        <v>0</v>
      </c>
      <c r="W1306" s="120">
        <f t="shared" si="272"/>
        <v>0</v>
      </c>
      <c r="X1306" s="120">
        <f t="shared" si="273"/>
        <v>0</v>
      </c>
    </row>
    <row r="1307" spans="1:24" s="65" customFormat="1" ht="12.75" customHeight="1">
      <c r="A1307" s="109" t="s">
        <v>1460</v>
      </c>
      <c r="B1307" s="47" t="s">
        <v>556</v>
      </c>
      <c r="C1307" s="122">
        <v>0</v>
      </c>
      <c r="D1307" s="122">
        <v>0</v>
      </c>
      <c r="E1307" s="122">
        <v>0</v>
      </c>
      <c r="F1307" s="122">
        <v>0</v>
      </c>
      <c r="G1307" s="122">
        <v>4950.3999999999996</v>
      </c>
      <c r="H1307" s="122">
        <v>5093.2</v>
      </c>
      <c r="I1307" s="122">
        <v>10662.4</v>
      </c>
      <c r="J1307" s="120">
        <f t="shared" si="274"/>
        <v>20706</v>
      </c>
      <c r="K1307" s="122">
        <v>4998</v>
      </c>
      <c r="L1307" s="122">
        <v>0</v>
      </c>
      <c r="M1307" s="122">
        <v>0</v>
      </c>
      <c r="N1307" s="122">
        <v>0</v>
      </c>
      <c r="O1307" s="122">
        <v>0</v>
      </c>
      <c r="P1307" s="122">
        <v>0</v>
      </c>
      <c r="Q1307" s="120">
        <f t="shared" si="266"/>
        <v>25704</v>
      </c>
      <c r="R1307" s="138">
        <f t="shared" si="267"/>
        <v>0</v>
      </c>
      <c r="S1307" s="120">
        <f t="shared" si="268"/>
        <v>25704</v>
      </c>
      <c r="T1307" s="120">
        <f t="shared" si="269"/>
        <v>0</v>
      </c>
      <c r="U1307" s="120">
        <f t="shared" si="270"/>
        <v>0</v>
      </c>
      <c r="V1307" s="120">
        <f t="shared" si="271"/>
        <v>25704</v>
      </c>
      <c r="W1307" s="120">
        <f t="shared" si="272"/>
        <v>4998</v>
      </c>
      <c r="X1307" s="120">
        <f t="shared" si="273"/>
        <v>0</v>
      </c>
    </row>
    <row r="1308" spans="1:24" s="65" customFormat="1" ht="12.75" customHeight="1">
      <c r="A1308" s="109" t="s">
        <v>3993</v>
      </c>
      <c r="B1308" s="47" t="s">
        <v>4024</v>
      </c>
      <c r="C1308" s="122">
        <v>0</v>
      </c>
      <c r="D1308" s="122">
        <v>0</v>
      </c>
      <c r="E1308" s="122">
        <v>0</v>
      </c>
      <c r="F1308" s="122">
        <v>0</v>
      </c>
      <c r="G1308" s="122">
        <v>0</v>
      </c>
      <c r="H1308" s="122">
        <v>0</v>
      </c>
      <c r="I1308" s="122">
        <v>0</v>
      </c>
      <c r="J1308" s="120">
        <f t="shared" si="274"/>
        <v>0</v>
      </c>
      <c r="K1308" s="122">
        <v>0</v>
      </c>
      <c r="L1308" s="122">
        <v>0</v>
      </c>
      <c r="M1308" s="122">
        <v>0</v>
      </c>
      <c r="N1308" s="122">
        <v>0</v>
      </c>
      <c r="O1308" s="122">
        <v>0</v>
      </c>
      <c r="P1308" s="122">
        <v>0</v>
      </c>
      <c r="Q1308" s="120">
        <f t="shared" si="266"/>
        <v>0</v>
      </c>
      <c r="R1308" s="138">
        <f t="shared" si="267"/>
        <v>0</v>
      </c>
      <c r="S1308" s="120">
        <f t="shared" si="268"/>
        <v>25520</v>
      </c>
      <c r="T1308" s="120">
        <f t="shared" si="269"/>
        <v>53360</v>
      </c>
      <c r="U1308" s="120">
        <f t="shared" si="270"/>
        <v>78880</v>
      </c>
      <c r="V1308" s="120">
        <f t="shared" si="271"/>
        <v>0</v>
      </c>
      <c r="W1308" s="120">
        <f t="shared" si="272"/>
        <v>0</v>
      </c>
      <c r="X1308" s="120">
        <f t="shared" si="273"/>
        <v>-25520</v>
      </c>
    </row>
    <row r="1309" spans="1:24" s="65" customFormat="1" ht="12.75" customHeight="1">
      <c r="A1309" s="109" t="s">
        <v>743</v>
      </c>
      <c r="B1309" s="47" t="s">
        <v>1813</v>
      </c>
      <c r="C1309" s="122">
        <v>0</v>
      </c>
      <c r="D1309" s="122">
        <v>0</v>
      </c>
      <c r="E1309" s="122">
        <v>0</v>
      </c>
      <c r="F1309" s="122">
        <v>0</v>
      </c>
      <c r="G1309" s="122">
        <v>0</v>
      </c>
      <c r="H1309" s="122">
        <v>0</v>
      </c>
      <c r="I1309" s="122">
        <v>0</v>
      </c>
      <c r="J1309" s="120">
        <f t="shared" si="274"/>
        <v>0</v>
      </c>
      <c r="K1309" s="122">
        <v>0</v>
      </c>
      <c r="L1309" s="122">
        <v>0</v>
      </c>
      <c r="M1309" s="122">
        <v>83.52</v>
      </c>
      <c r="N1309" s="122">
        <v>0</v>
      </c>
      <c r="O1309" s="122">
        <v>18.560000000000002</v>
      </c>
      <c r="P1309" s="122">
        <v>0</v>
      </c>
      <c r="Q1309" s="120">
        <f t="shared" si="266"/>
        <v>102.08</v>
      </c>
      <c r="R1309" s="138">
        <f t="shared" si="267"/>
        <v>0</v>
      </c>
      <c r="S1309" s="120">
        <f t="shared" si="268"/>
        <v>102.08</v>
      </c>
      <c r="T1309" s="120">
        <f t="shared" si="269"/>
        <v>15317.75</v>
      </c>
      <c r="U1309" s="120">
        <f t="shared" si="270"/>
        <v>15317.75</v>
      </c>
      <c r="V1309" s="120">
        <f t="shared" si="271"/>
        <v>102.08</v>
      </c>
      <c r="W1309" s="120">
        <f t="shared" si="272"/>
        <v>102.08</v>
      </c>
      <c r="X1309" s="120">
        <f t="shared" si="273"/>
        <v>0</v>
      </c>
    </row>
    <row r="1310" spans="1:24" s="65" customFormat="1" ht="12.75" customHeight="1">
      <c r="A1310" s="109" t="s">
        <v>1462</v>
      </c>
      <c r="B1310" s="47" t="s">
        <v>110</v>
      </c>
      <c r="C1310" s="122">
        <v>0</v>
      </c>
      <c r="D1310" s="122">
        <v>0</v>
      </c>
      <c r="E1310" s="122">
        <v>0</v>
      </c>
      <c r="F1310" s="122">
        <v>0</v>
      </c>
      <c r="G1310" s="122">
        <v>29527.8</v>
      </c>
      <c r="H1310" s="122">
        <v>31064.799999999999</v>
      </c>
      <c r="I1310" s="122">
        <v>0</v>
      </c>
      <c r="J1310" s="120">
        <f t="shared" si="274"/>
        <v>60592.6</v>
      </c>
      <c r="K1310" s="122">
        <v>0</v>
      </c>
      <c r="L1310" s="122">
        <v>0</v>
      </c>
      <c r="M1310" s="122">
        <v>0</v>
      </c>
      <c r="N1310" s="122">
        <v>0</v>
      </c>
      <c r="O1310" s="122">
        <v>0</v>
      </c>
      <c r="P1310" s="122">
        <v>0</v>
      </c>
      <c r="Q1310" s="120">
        <f t="shared" si="266"/>
        <v>60592.6</v>
      </c>
      <c r="R1310" s="138">
        <f t="shared" si="267"/>
        <v>0</v>
      </c>
      <c r="S1310" s="120">
        <f t="shared" si="268"/>
        <v>60592.6</v>
      </c>
      <c r="T1310" s="120">
        <f t="shared" si="269"/>
        <v>0</v>
      </c>
      <c r="U1310" s="120">
        <f t="shared" si="270"/>
        <v>0</v>
      </c>
      <c r="V1310" s="120">
        <f t="shared" si="271"/>
        <v>60592.6</v>
      </c>
      <c r="W1310" s="120">
        <f t="shared" si="272"/>
        <v>0</v>
      </c>
      <c r="X1310" s="120">
        <f t="shared" si="273"/>
        <v>0</v>
      </c>
    </row>
    <row r="1311" spans="1:24" s="65" customFormat="1" ht="12.75" customHeight="1">
      <c r="A1311" s="109" t="s">
        <v>1463</v>
      </c>
      <c r="B1311" s="47" t="s">
        <v>555</v>
      </c>
      <c r="C1311" s="122">
        <v>0</v>
      </c>
      <c r="D1311" s="122">
        <v>0</v>
      </c>
      <c r="E1311" s="122">
        <v>0</v>
      </c>
      <c r="F1311" s="122">
        <v>0</v>
      </c>
      <c r="G1311" s="122">
        <v>0</v>
      </c>
      <c r="H1311" s="122">
        <v>0</v>
      </c>
      <c r="I1311" s="122">
        <v>9338</v>
      </c>
      <c r="J1311" s="120">
        <f t="shared" si="274"/>
        <v>9338</v>
      </c>
      <c r="K1311" s="122">
        <v>0</v>
      </c>
      <c r="L1311" s="122">
        <v>0</v>
      </c>
      <c r="M1311" s="122">
        <v>0</v>
      </c>
      <c r="N1311" s="122">
        <v>0</v>
      </c>
      <c r="O1311" s="122">
        <v>0</v>
      </c>
      <c r="P1311" s="122">
        <v>0</v>
      </c>
      <c r="Q1311" s="120">
        <f t="shared" si="266"/>
        <v>9338</v>
      </c>
      <c r="R1311" s="138">
        <f t="shared" si="267"/>
        <v>0</v>
      </c>
      <c r="S1311" s="120">
        <f t="shared" si="268"/>
        <v>9338</v>
      </c>
      <c r="T1311" s="120">
        <f t="shared" si="269"/>
        <v>1764328.08</v>
      </c>
      <c r="U1311" s="120">
        <f t="shared" si="270"/>
        <v>1764328.08</v>
      </c>
      <c r="V1311" s="120">
        <f t="shared" si="271"/>
        <v>9338</v>
      </c>
      <c r="W1311" s="120">
        <f t="shared" si="272"/>
        <v>0</v>
      </c>
      <c r="X1311" s="120">
        <f t="shared" si="273"/>
        <v>0</v>
      </c>
    </row>
    <row r="1312" spans="1:24" s="65" customFormat="1" ht="12.75" customHeight="1">
      <c r="A1312" s="109" t="s">
        <v>1464</v>
      </c>
      <c r="B1312" s="47" t="s">
        <v>293</v>
      </c>
      <c r="C1312" s="122">
        <v>0</v>
      </c>
      <c r="D1312" s="122">
        <v>0</v>
      </c>
      <c r="E1312" s="122">
        <v>0</v>
      </c>
      <c r="F1312" s="122">
        <v>0</v>
      </c>
      <c r="G1312" s="122">
        <v>0</v>
      </c>
      <c r="H1312" s="122">
        <v>0</v>
      </c>
      <c r="I1312" s="122">
        <v>0</v>
      </c>
      <c r="J1312" s="120">
        <f t="shared" si="274"/>
        <v>0</v>
      </c>
      <c r="K1312" s="122">
        <v>0</v>
      </c>
      <c r="L1312" s="122">
        <v>0</v>
      </c>
      <c r="M1312" s="122">
        <v>0</v>
      </c>
      <c r="N1312" s="122">
        <v>13290</v>
      </c>
      <c r="O1312" s="122">
        <v>23207.010000000002</v>
      </c>
      <c r="P1312" s="122">
        <v>287505.08</v>
      </c>
      <c r="Q1312" s="120">
        <f t="shared" si="266"/>
        <v>324002.09000000003</v>
      </c>
      <c r="R1312" s="138">
        <f t="shared" si="267"/>
        <v>0</v>
      </c>
      <c r="S1312" s="120">
        <f t="shared" si="268"/>
        <v>38427.01</v>
      </c>
      <c r="T1312" s="120">
        <f t="shared" si="269"/>
        <v>365829.11</v>
      </c>
      <c r="U1312" s="120">
        <f t="shared" si="270"/>
        <v>80254.03</v>
      </c>
      <c r="V1312" s="120">
        <f t="shared" si="271"/>
        <v>324002.09000000003</v>
      </c>
      <c r="W1312" s="120">
        <f t="shared" si="272"/>
        <v>324002.09000000003</v>
      </c>
      <c r="X1312" s="120">
        <f t="shared" si="273"/>
        <v>285575.08</v>
      </c>
    </row>
    <row r="1313" spans="1:24" s="65" customFormat="1" ht="12.75" customHeight="1">
      <c r="A1313" s="109" t="s">
        <v>1465</v>
      </c>
      <c r="B1313" s="47" t="s">
        <v>488</v>
      </c>
      <c r="C1313" s="122">
        <v>0</v>
      </c>
      <c r="D1313" s="122">
        <v>0</v>
      </c>
      <c r="E1313" s="122">
        <v>0</v>
      </c>
      <c r="F1313" s="122">
        <v>0</v>
      </c>
      <c r="G1313" s="122">
        <v>0</v>
      </c>
      <c r="H1313" s="122">
        <v>0</v>
      </c>
      <c r="I1313" s="122">
        <v>0</v>
      </c>
      <c r="J1313" s="120">
        <f t="shared" ref="J1313:J1344" si="275">SUM(C1313:I1313)</f>
        <v>0</v>
      </c>
      <c r="K1313" s="122">
        <v>0</v>
      </c>
      <c r="L1313" s="122">
        <v>378080.68</v>
      </c>
      <c r="M1313" s="122">
        <v>305248.13</v>
      </c>
      <c r="N1313" s="122">
        <v>56545.36</v>
      </c>
      <c r="O1313" s="122">
        <v>0</v>
      </c>
      <c r="P1313" s="122">
        <v>642617.27999999991</v>
      </c>
      <c r="Q1313" s="120">
        <f t="shared" si="266"/>
        <v>1382491.45</v>
      </c>
      <c r="R1313" s="138">
        <f t="shared" si="267"/>
        <v>0</v>
      </c>
      <c r="S1313" s="120">
        <f t="shared" si="268"/>
        <v>3056177.65</v>
      </c>
      <c r="T1313" s="120">
        <f t="shared" si="269"/>
        <v>1138706.48</v>
      </c>
      <c r="U1313" s="120">
        <f t="shared" si="270"/>
        <v>2812392.68</v>
      </c>
      <c r="V1313" s="120">
        <f t="shared" si="271"/>
        <v>1382491.45</v>
      </c>
      <c r="W1313" s="120">
        <f t="shared" si="272"/>
        <v>1382491.45</v>
      </c>
      <c r="X1313" s="120">
        <f t="shared" si="273"/>
        <v>-1673686.2</v>
      </c>
    </row>
    <row r="1314" spans="1:24" s="65" customFormat="1" ht="12.75" customHeight="1">
      <c r="A1314" s="109" t="s">
        <v>2223</v>
      </c>
      <c r="B1314" s="47" t="s">
        <v>2224</v>
      </c>
      <c r="C1314" s="122">
        <v>0</v>
      </c>
      <c r="D1314" s="122">
        <v>0</v>
      </c>
      <c r="E1314" s="122">
        <v>0</v>
      </c>
      <c r="F1314" s="122">
        <v>0</v>
      </c>
      <c r="G1314" s="122">
        <v>0</v>
      </c>
      <c r="H1314" s="122">
        <v>0</v>
      </c>
      <c r="I1314" s="122">
        <v>0</v>
      </c>
      <c r="J1314" s="120">
        <f t="shared" si="275"/>
        <v>0</v>
      </c>
      <c r="K1314" s="122">
        <v>0</v>
      </c>
      <c r="L1314" s="122">
        <v>0</v>
      </c>
      <c r="M1314" s="122">
        <v>452489.6</v>
      </c>
      <c r="N1314" s="122">
        <v>50187.16</v>
      </c>
      <c r="O1314" s="122">
        <v>317338.88</v>
      </c>
      <c r="P1314" s="122">
        <v>0</v>
      </c>
      <c r="Q1314" s="120">
        <f t="shared" si="266"/>
        <v>820015.64</v>
      </c>
      <c r="R1314" s="138">
        <f t="shared" si="267"/>
        <v>0</v>
      </c>
      <c r="S1314" s="120">
        <f t="shared" si="268"/>
        <v>1026306.17</v>
      </c>
      <c r="T1314" s="120">
        <f t="shared" si="269"/>
        <v>0</v>
      </c>
      <c r="U1314" s="120">
        <f t="shared" si="270"/>
        <v>206290.53</v>
      </c>
      <c r="V1314" s="120">
        <f t="shared" si="271"/>
        <v>820015.64</v>
      </c>
      <c r="W1314" s="120">
        <f t="shared" si="272"/>
        <v>820015.64</v>
      </c>
      <c r="X1314" s="120">
        <f t="shared" si="273"/>
        <v>-206290.53</v>
      </c>
    </row>
    <row r="1315" spans="1:24" s="65" customFormat="1" ht="12.75" customHeight="1">
      <c r="A1315" s="109" t="s">
        <v>2226</v>
      </c>
      <c r="B1315" s="47" t="s">
        <v>2227</v>
      </c>
      <c r="C1315" s="122">
        <v>0</v>
      </c>
      <c r="D1315" s="122">
        <v>0</v>
      </c>
      <c r="E1315" s="122">
        <v>0</v>
      </c>
      <c r="F1315" s="122">
        <v>0</v>
      </c>
      <c r="G1315" s="122">
        <v>0</v>
      </c>
      <c r="H1315" s="122">
        <v>0</v>
      </c>
      <c r="I1315" s="122">
        <v>0</v>
      </c>
      <c r="J1315" s="120">
        <f t="shared" si="275"/>
        <v>0</v>
      </c>
      <c r="K1315" s="122">
        <v>0</v>
      </c>
      <c r="L1315" s="122">
        <v>0</v>
      </c>
      <c r="M1315" s="122">
        <v>0</v>
      </c>
      <c r="N1315" s="122">
        <v>34800</v>
      </c>
      <c r="O1315" s="122">
        <v>0</v>
      </c>
      <c r="P1315" s="122">
        <v>0</v>
      </c>
      <c r="Q1315" s="120">
        <f t="shared" si="266"/>
        <v>34800</v>
      </c>
      <c r="R1315" s="138">
        <f t="shared" si="267"/>
        <v>0</v>
      </c>
      <c r="S1315" s="120">
        <f t="shared" si="268"/>
        <v>34800</v>
      </c>
      <c r="T1315" s="120">
        <f t="shared" si="269"/>
        <v>0</v>
      </c>
      <c r="U1315" s="120">
        <f t="shared" si="270"/>
        <v>0</v>
      </c>
      <c r="V1315" s="120">
        <f t="shared" si="271"/>
        <v>34800</v>
      </c>
      <c r="W1315" s="120">
        <f t="shared" si="272"/>
        <v>34800</v>
      </c>
      <c r="X1315" s="120">
        <f t="shared" si="273"/>
        <v>0</v>
      </c>
    </row>
    <row r="1316" spans="1:24" s="65" customFormat="1" ht="12.75" customHeight="1">
      <c r="A1316" s="109" t="s">
        <v>2969</v>
      </c>
      <c r="B1316" s="47" t="s">
        <v>3427</v>
      </c>
      <c r="C1316" s="122">
        <v>0</v>
      </c>
      <c r="D1316" s="122">
        <v>0</v>
      </c>
      <c r="E1316" s="122">
        <v>0</v>
      </c>
      <c r="F1316" s="122">
        <v>0</v>
      </c>
      <c r="G1316" s="122">
        <v>0</v>
      </c>
      <c r="H1316" s="122">
        <v>0</v>
      </c>
      <c r="I1316" s="122">
        <v>0</v>
      </c>
      <c r="J1316" s="120">
        <f t="shared" si="275"/>
        <v>0</v>
      </c>
      <c r="K1316" s="122">
        <v>0</v>
      </c>
      <c r="L1316" s="122">
        <v>0</v>
      </c>
      <c r="M1316" s="122">
        <v>0</v>
      </c>
      <c r="N1316" s="122">
        <v>45100.800000000003</v>
      </c>
      <c r="O1316" s="122">
        <v>0</v>
      </c>
      <c r="P1316" s="122">
        <v>0</v>
      </c>
      <c r="Q1316" s="120">
        <f t="shared" si="266"/>
        <v>45100.800000000003</v>
      </c>
      <c r="R1316" s="138">
        <f t="shared" si="267"/>
        <v>0</v>
      </c>
      <c r="S1316" s="120">
        <f t="shared" si="268"/>
        <v>93774.399999999994</v>
      </c>
      <c r="T1316" s="120">
        <f t="shared" si="269"/>
        <v>353379.5</v>
      </c>
      <c r="U1316" s="120">
        <f t="shared" si="270"/>
        <v>402053.1</v>
      </c>
      <c r="V1316" s="120">
        <f t="shared" si="271"/>
        <v>45100.800000000003</v>
      </c>
      <c r="W1316" s="120">
        <f t="shared" si="272"/>
        <v>45100.800000000003</v>
      </c>
      <c r="X1316" s="120">
        <f t="shared" si="273"/>
        <v>-48673.599999999999</v>
      </c>
    </row>
    <row r="1317" spans="1:24" s="65" customFormat="1" ht="12.75" customHeight="1">
      <c r="A1317" s="109" t="s">
        <v>5193</v>
      </c>
      <c r="B1317" s="47" t="s">
        <v>5194</v>
      </c>
      <c r="C1317" s="122">
        <v>0</v>
      </c>
      <c r="D1317" s="122">
        <v>0</v>
      </c>
      <c r="E1317" s="122">
        <v>0</v>
      </c>
      <c r="F1317" s="122">
        <v>0</v>
      </c>
      <c r="G1317" s="122">
        <v>0</v>
      </c>
      <c r="H1317" s="122">
        <v>0</v>
      </c>
      <c r="I1317" s="122">
        <v>0</v>
      </c>
      <c r="J1317" s="120">
        <f t="shared" si="275"/>
        <v>0</v>
      </c>
      <c r="K1317" s="122">
        <v>0</v>
      </c>
      <c r="L1317" s="122">
        <v>0</v>
      </c>
      <c r="M1317" s="122">
        <v>0</v>
      </c>
      <c r="N1317" s="122">
        <v>0</v>
      </c>
      <c r="O1317" s="122">
        <v>0</v>
      </c>
      <c r="P1317" s="122">
        <v>0</v>
      </c>
      <c r="Q1317" s="120">
        <f t="shared" si="266"/>
        <v>0</v>
      </c>
      <c r="R1317" s="138">
        <f t="shared" si="267"/>
        <v>0</v>
      </c>
      <c r="S1317" s="120">
        <f t="shared" si="268"/>
        <v>0</v>
      </c>
      <c r="T1317" s="120">
        <f t="shared" si="269"/>
        <v>186143</v>
      </c>
      <c r="U1317" s="120">
        <f t="shared" si="270"/>
        <v>186143</v>
      </c>
      <c r="V1317" s="120">
        <f t="shared" si="271"/>
        <v>0</v>
      </c>
      <c r="W1317" s="120">
        <f t="shared" si="272"/>
        <v>0</v>
      </c>
      <c r="X1317" s="120">
        <f t="shared" si="273"/>
        <v>0</v>
      </c>
    </row>
    <row r="1318" spans="1:24" s="65" customFormat="1" ht="12.75" customHeight="1">
      <c r="A1318" s="109" t="s">
        <v>3115</v>
      </c>
      <c r="B1318" s="47" t="s">
        <v>3116</v>
      </c>
      <c r="C1318" s="122">
        <v>0</v>
      </c>
      <c r="D1318" s="122">
        <v>0</v>
      </c>
      <c r="E1318" s="122">
        <v>0</v>
      </c>
      <c r="F1318" s="122">
        <v>0</v>
      </c>
      <c r="G1318" s="122">
        <v>0</v>
      </c>
      <c r="H1318" s="122">
        <v>0</v>
      </c>
      <c r="I1318" s="122">
        <v>0</v>
      </c>
      <c r="J1318" s="120">
        <f t="shared" si="275"/>
        <v>0</v>
      </c>
      <c r="K1318" s="122">
        <v>0</v>
      </c>
      <c r="L1318" s="122">
        <v>0</v>
      </c>
      <c r="M1318" s="122">
        <v>0</v>
      </c>
      <c r="N1318" s="122">
        <v>5684</v>
      </c>
      <c r="O1318" s="122">
        <v>0</v>
      </c>
      <c r="P1318" s="122">
        <v>0</v>
      </c>
      <c r="Q1318" s="120">
        <f t="shared" si="266"/>
        <v>5684</v>
      </c>
      <c r="R1318" s="138">
        <f t="shared" si="267"/>
        <v>0</v>
      </c>
      <c r="S1318" s="120">
        <f t="shared" si="268"/>
        <v>5684</v>
      </c>
      <c r="T1318" s="120">
        <f t="shared" si="269"/>
        <v>44999.82</v>
      </c>
      <c r="U1318" s="120">
        <f t="shared" si="270"/>
        <v>44999.82</v>
      </c>
      <c r="V1318" s="120">
        <f t="shared" si="271"/>
        <v>5684</v>
      </c>
      <c r="W1318" s="120">
        <f t="shared" si="272"/>
        <v>5684</v>
      </c>
      <c r="X1318" s="120">
        <f t="shared" si="273"/>
        <v>0</v>
      </c>
    </row>
    <row r="1319" spans="1:24" s="65" customFormat="1" ht="12.75" customHeight="1">
      <c r="A1319" s="109" t="s">
        <v>1469</v>
      </c>
      <c r="B1319" s="47" t="s">
        <v>296</v>
      </c>
      <c r="C1319" s="122">
        <v>0</v>
      </c>
      <c r="D1319" s="122">
        <v>0</v>
      </c>
      <c r="E1319" s="122">
        <v>0</v>
      </c>
      <c r="F1319" s="122">
        <v>0</v>
      </c>
      <c r="G1319" s="122">
        <v>0</v>
      </c>
      <c r="H1319" s="122">
        <v>0</v>
      </c>
      <c r="I1319" s="122">
        <v>0</v>
      </c>
      <c r="J1319" s="120">
        <f t="shared" si="275"/>
        <v>0</v>
      </c>
      <c r="K1319" s="122">
        <v>0</v>
      </c>
      <c r="L1319" s="122">
        <v>0</v>
      </c>
      <c r="M1319" s="122">
        <v>90000</v>
      </c>
      <c r="N1319" s="122">
        <v>0</v>
      </c>
      <c r="O1319" s="122">
        <v>0</v>
      </c>
      <c r="P1319" s="122">
        <v>0</v>
      </c>
      <c r="Q1319" s="120">
        <f t="shared" si="266"/>
        <v>90000</v>
      </c>
      <c r="R1319" s="138">
        <f t="shared" si="267"/>
        <v>0</v>
      </c>
      <c r="S1319" s="120">
        <f t="shared" si="268"/>
        <v>90000</v>
      </c>
      <c r="T1319" s="120">
        <f t="shared" si="269"/>
        <v>0</v>
      </c>
      <c r="U1319" s="120">
        <f t="shared" si="270"/>
        <v>0</v>
      </c>
      <c r="V1319" s="120">
        <f t="shared" si="271"/>
        <v>90000</v>
      </c>
      <c r="W1319" s="120">
        <f t="shared" si="272"/>
        <v>90000</v>
      </c>
      <c r="X1319" s="120">
        <f t="shared" si="273"/>
        <v>0</v>
      </c>
    </row>
    <row r="1320" spans="1:24" s="65" customFormat="1" ht="12.75" customHeight="1">
      <c r="A1320" s="109" t="s">
        <v>1470</v>
      </c>
      <c r="B1320" s="97" t="s">
        <v>443</v>
      </c>
      <c r="C1320" s="122">
        <v>0</v>
      </c>
      <c r="D1320" s="122">
        <v>0</v>
      </c>
      <c r="E1320" s="122">
        <v>0</v>
      </c>
      <c r="F1320" s="122">
        <v>0</v>
      </c>
      <c r="G1320" s="122">
        <v>0</v>
      </c>
      <c r="H1320" s="122">
        <v>0</v>
      </c>
      <c r="I1320" s="122">
        <v>0</v>
      </c>
      <c r="J1320" s="120">
        <f t="shared" si="275"/>
        <v>0</v>
      </c>
      <c r="K1320" s="122">
        <v>0</v>
      </c>
      <c r="L1320" s="122">
        <v>0</v>
      </c>
      <c r="M1320" s="122">
        <v>0</v>
      </c>
      <c r="N1320" s="122">
        <v>0</v>
      </c>
      <c r="O1320" s="122">
        <v>0</v>
      </c>
      <c r="P1320" s="122">
        <v>4068043.84</v>
      </c>
      <c r="Q1320" s="120">
        <f t="shared" ref="Q1320:Q1355" si="276">SUM(J1320:P1320)</f>
        <v>4068043.84</v>
      </c>
      <c r="R1320" s="138">
        <f t="shared" ref="R1320:R1355" si="277">V1320-Q1320</f>
        <v>0</v>
      </c>
      <c r="S1320" s="120">
        <f t="shared" ref="S1320:S1355" si="278">VLOOKUP(A1320,pasbalact,3,FALSE)</f>
        <v>1643650.78</v>
      </c>
      <c r="T1320" s="120">
        <f t="shared" ref="T1320:T1355" si="279">VLOOKUP(A1320,pasbalact,5,FALSE)</f>
        <v>9774443.8399999999</v>
      </c>
      <c r="U1320" s="120">
        <f t="shared" ref="U1320:U1355" si="280">VLOOKUP(A1320,pasbalact,4,FALSE)</f>
        <v>7350050.7800000003</v>
      </c>
      <c r="V1320" s="120">
        <f t="shared" ref="V1320:V1355" si="281">VLOOKUP(A1320,pasbalact,7,FALSE)</f>
        <v>4068043.84</v>
      </c>
      <c r="W1320" s="120">
        <f t="shared" ref="W1320:W1355" si="282">SUM(K1320:P1320)</f>
        <v>4068043.84</v>
      </c>
      <c r="X1320" s="120">
        <f t="shared" ref="X1320:X1355" si="283">VLOOKUP(A1320,pasbalact,6,FALSE)</f>
        <v>2424393.06</v>
      </c>
    </row>
    <row r="1321" spans="1:24" s="65" customFormat="1" ht="12.75" customHeight="1">
      <c r="A1321" s="109" t="s">
        <v>5438</v>
      </c>
      <c r="B1321" s="97" t="s">
        <v>5463</v>
      </c>
      <c r="C1321" s="122">
        <v>0</v>
      </c>
      <c r="D1321" s="122">
        <v>0</v>
      </c>
      <c r="E1321" s="122">
        <v>0</v>
      </c>
      <c r="F1321" s="122">
        <v>0</v>
      </c>
      <c r="G1321" s="122">
        <v>0</v>
      </c>
      <c r="H1321" s="122">
        <v>0</v>
      </c>
      <c r="I1321" s="122">
        <v>0</v>
      </c>
      <c r="J1321" s="120">
        <f t="shared" si="275"/>
        <v>0</v>
      </c>
      <c r="K1321" s="122">
        <v>0</v>
      </c>
      <c r="L1321" s="122">
        <v>0</v>
      </c>
      <c r="M1321" s="122">
        <v>0</v>
      </c>
      <c r="N1321" s="122">
        <v>0</v>
      </c>
      <c r="O1321" s="122">
        <v>0</v>
      </c>
      <c r="P1321" s="122">
        <v>0</v>
      </c>
      <c r="Q1321" s="120">
        <f t="shared" si="276"/>
        <v>0</v>
      </c>
      <c r="R1321" s="138">
        <f t="shared" si="277"/>
        <v>0</v>
      </c>
      <c r="S1321" s="120">
        <f t="shared" si="278"/>
        <v>0</v>
      </c>
      <c r="T1321" s="120">
        <f t="shared" si="279"/>
        <v>3744480</v>
      </c>
      <c r="U1321" s="120">
        <f t="shared" si="280"/>
        <v>3744480</v>
      </c>
      <c r="V1321" s="120">
        <f t="shared" si="281"/>
        <v>0</v>
      </c>
      <c r="W1321" s="120">
        <f t="shared" si="282"/>
        <v>0</v>
      </c>
      <c r="X1321" s="120">
        <f t="shared" si="283"/>
        <v>0</v>
      </c>
    </row>
    <row r="1322" spans="1:24" s="65" customFormat="1" ht="12.75" customHeight="1">
      <c r="A1322" s="109" t="s">
        <v>1471</v>
      </c>
      <c r="B1322" s="47" t="s">
        <v>442</v>
      </c>
      <c r="C1322" s="122">
        <v>0</v>
      </c>
      <c r="D1322" s="122">
        <v>0</v>
      </c>
      <c r="E1322" s="122">
        <v>0</v>
      </c>
      <c r="F1322" s="122">
        <v>0</v>
      </c>
      <c r="G1322" s="122">
        <v>0</v>
      </c>
      <c r="H1322" s="122">
        <v>0</v>
      </c>
      <c r="I1322" s="122">
        <v>0</v>
      </c>
      <c r="J1322" s="120">
        <f t="shared" si="275"/>
        <v>0</v>
      </c>
      <c r="K1322" s="122">
        <v>0</v>
      </c>
      <c r="L1322" s="122">
        <v>2632000</v>
      </c>
      <c r="M1322" s="122">
        <v>0</v>
      </c>
      <c r="N1322" s="122">
        <v>0</v>
      </c>
      <c r="O1322" s="122">
        <v>0</v>
      </c>
      <c r="P1322" s="122">
        <v>0</v>
      </c>
      <c r="Q1322" s="120">
        <f t="shared" si="276"/>
        <v>2632000</v>
      </c>
      <c r="R1322" s="138">
        <f t="shared" si="277"/>
        <v>0</v>
      </c>
      <c r="S1322" s="120">
        <f t="shared" si="278"/>
        <v>2632000</v>
      </c>
      <c r="T1322" s="120">
        <f t="shared" si="279"/>
        <v>0</v>
      </c>
      <c r="U1322" s="120">
        <f t="shared" si="280"/>
        <v>0</v>
      </c>
      <c r="V1322" s="120">
        <f t="shared" si="281"/>
        <v>2632000</v>
      </c>
      <c r="W1322" s="120">
        <f t="shared" si="282"/>
        <v>2632000</v>
      </c>
      <c r="X1322" s="120">
        <f t="shared" si="283"/>
        <v>0</v>
      </c>
    </row>
    <row r="1323" spans="1:24" s="65" customFormat="1" ht="12.75" customHeight="1">
      <c r="A1323" s="109" t="s">
        <v>5195</v>
      </c>
      <c r="B1323" s="97" t="s">
        <v>5196</v>
      </c>
      <c r="C1323" s="122">
        <v>0</v>
      </c>
      <c r="D1323" s="122">
        <v>0</v>
      </c>
      <c r="E1323" s="122">
        <v>0</v>
      </c>
      <c r="F1323" s="122">
        <v>0</v>
      </c>
      <c r="G1323" s="122">
        <v>0</v>
      </c>
      <c r="H1323" s="122">
        <v>0</v>
      </c>
      <c r="I1323" s="122">
        <v>0</v>
      </c>
      <c r="J1323" s="120">
        <f t="shared" si="275"/>
        <v>0</v>
      </c>
      <c r="K1323" s="122">
        <v>0</v>
      </c>
      <c r="L1323" s="122">
        <v>0</v>
      </c>
      <c r="M1323" s="122">
        <v>0</v>
      </c>
      <c r="N1323" s="122">
        <v>0</v>
      </c>
      <c r="O1323" s="122">
        <v>0</v>
      </c>
      <c r="P1323" s="122">
        <v>3480000</v>
      </c>
      <c r="Q1323" s="120">
        <f t="shared" si="276"/>
        <v>3480000</v>
      </c>
      <c r="R1323" s="138">
        <f t="shared" si="277"/>
        <v>0</v>
      </c>
      <c r="S1323" s="120">
        <f t="shared" si="278"/>
        <v>0</v>
      </c>
      <c r="T1323" s="120">
        <f t="shared" si="279"/>
        <v>4060000</v>
      </c>
      <c r="U1323" s="120">
        <f t="shared" si="280"/>
        <v>580000</v>
      </c>
      <c r="V1323" s="120">
        <f t="shared" si="281"/>
        <v>3480000</v>
      </c>
      <c r="W1323" s="120">
        <f t="shared" si="282"/>
        <v>3480000</v>
      </c>
      <c r="X1323" s="120">
        <f t="shared" si="283"/>
        <v>3480000</v>
      </c>
    </row>
    <row r="1324" spans="1:24" s="65" customFormat="1" ht="12.75" customHeight="1">
      <c r="A1324" s="109" t="s">
        <v>4100</v>
      </c>
      <c r="B1324" s="97" t="s">
        <v>4101</v>
      </c>
      <c r="C1324" s="122">
        <v>0</v>
      </c>
      <c r="D1324" s="122">
        <v>0</v>
      </c>
      <c r="E1324" s="122">
        <v>0</v>
      </c>
      <c r="F1324" s="122">
        <v>0</v>
      </c>
      <c r="G1324" s="122">
        <v>0</v>
      </c>
      <c r="H1324" s="122">
        <v>0</v>
      </c>
      <c r="I1324" s="122">
        <v>0</v>
      </c>
      <c r="J1324" s="120">
        <f t="shared" si="275"/>
        <v>0</v>
      </c>
      <c r="K1324" s="122">
        <v>0</v>
      </c>
      <c r="L1324" s="122">
        <v>0</v>
      </c>
      <c r="M1324" s="122">
        <v>0</v>
      </c>
      <c r="N1324" s="122">
        <v>0</v>
      </c>
      <c r="O1324" s="122">
        <v>0</v>
      </c>
      <c r="P1324" s="122">
        <v>0</v>
      </c>
      <c r="Q1324" s="120">
        <f t="shared" si="276"/>
        <v>0</v>
      </c>
      <c r="R1324" s="138">
        <f t="shared" si="277"/>
        <v>0</v>
      </c>
      <c r="S1324" s="120">
        <f t="shared" si="278"/>
        <v>3574683.84</v>
      </c>
      <c r="T1324" s="120">
        <f t="shared" si="279"/>
        <v>0</v>
      </c>
      <c r="U1324" s="120">
        <f t="shared" si="280"/>
        <v>3574683.84</v>
      </c>
      <c r="V1324" s="120">
        <f t="shared" si="281"/>
        <v>0</v>
      </c>
      <c r="W1324" s="120">
        <f t="shared" si="282"/>
        <v>0</v>
      </c>
      <c r="X1324" s="120">
        <f t="shared" si="283"/>
        <v>-3574683.84</v>
      </c>
    </row>
    <row r="1325" spans="1:24" s="65" customFormat="1" ht="12.75" customHeight="1">
      <c r="A1325" s="109" t="s">
        <v>4282</v>
      </c>
      <c r="B1325" s="97" t="s">
        <v>4283</v>
      </c>
      <c r="C1325" s="122">
        <v>0</v>
      </c>
      <c r="D1325" s="122">
        <v>0</v>
      </c>
      <c r="E1325" s="122">
        <v>0</v>
      </c>
      <c r="F1325" s="122">
        <v>0</v>
      </c>
      <c r="G1325" s="122">
        <v>0</v>
      </c>
      <c r="H1325" s="122">
        <v>0</v>
      </c>
      <c r="I1325" s="122">
        <v>0</v>
      </c>
      <c r="J1325" s="120">
        <f t="shared" si="275"/>
        <v>0</v>
      </c>
      <c r="K1325" s="122">
        <v>0</v>
      </c>
      <c r="L1325" s="122">
        <v>0</v>
      </c>
      <c r="M1325" s="122">
        <v>0</v>
      </c>
      <c r="N1325" s="122">
        <v>0</v>
      </c>
      <c r="O1325" s="122">
        <v>0</v>
      </c>
      <c r="P1325" s="122">
        <v>288840</v>
      </c>
      <c r="Q1325" s="120">
        <f t="shared" si="276"/>
        <v>288840</v>
      </c>
      <c r="R1325" s="138">
        <f t="shared" si="277"/>
        <v>0</v>
      </c>
      <c r="S1325" s="120">
        <f t="shared" si="278"/>
        <v>151605.5</v>
      </c>
      <c r="T1325" s="120">
        <f t="shared" si="279"/>
        <v>288840</v>
      </c>
      <c r="U1325" s="120">
        <f t="shared" si="280"/>
        <v>151605.5</v>
      </c>
      <c r="V1325" s="120">
        <f t="shared" si="281"/>
        <v>288840</v>
      </c>
      <c r="W1325" s="120">
        <f t="shared" si="282"/>
        <v>288840</v>
      </c>
      <c r="X1325" s="120">
        <f t="shared" si="283"/>
        <v>137234.5</v>
      </c>
    </row>
    <row r="1326" spans="1:24" s="65" customFormat="1" ht="12.75" customHeight="1">
      <c r="A1326" s="109" t="s">
        <v>4313</v>
      </c>
      <c r="B1326" s="97" t="s">
        <v>4312</v>
      </c>
      <c r="C1326" s="122">
        <v>0</v>
      </c>
      <c r="D1326" s="122">
        <v>0</v>
      </c>
      <c r="E1326" s="122">
        <v>0</v>
      </c>
      <c r="F1326" s="122">
        <v>0</v>
      </c>
      <c r="G1326" s="122">
        <v>0</v>
      </c>
      <c r="H1326" s="122">
        <v>0</v>
      </c>
      <c r="I1326" s="122">
        <v>0</v>
      </c>
      <c r="J1326" s="120">
        <f t="shared" si="275"/>
        <v>0</v>
      </c>
      <c r="K1326" s="122">
        <v>0</v>
      </c>
      <c r="L1326" s="122">
        <v>0</v>
      </c>
      <c r="M1326" s="122">
        <v>0</v>
      </c>
      <c r="N1326" s="122">
        <v>0</v>
      </c>
      <c r="O1326" s="122">
        <v>0</v>
      </c>
      <c r="P1326" s="122">
        <v>0</v>
      </c>
      <c r="Q1326" s="120">
        <f t="shared" si="276"/>
        <v>0</v>
      </c>
      <c r="R1326" s="138">
        <f t="shared" si="277"/>
        <v>0</v>
      </c>
      <c r="S1326" s="120">
        <f t="shared" si="278"/>
        <v>464000</v>
      </c>
      <c r="T1326" s="120">
        <f t="shared" si="279"/>
        <v>0</v>
      </c>
      <c r="U1326" s="120">
        <f t="shared" si="280"/>
        <v>464000</v>
      </c>
      <c r="V1326" s="120">
        <f t="shared" si="281"/>
        <v>0</v>
      </c>
      <c r="W1326" s="120">
        <f t="shared" si="282"/>
        <v>0</v>
      </c>
      <c r="X1326" s="120">
        <f t="shared" si="283"/>
        <v>-464000</v>
      </c>
    </row>
    <row r="1327" spans="1:24" s="65" customFormat="1" ht="12.75" customHeight="1">
      <c r="A1327" s="109" t="s">
        <v>4311</v>
      </c>
      <c r="B1327" s="47" t="s">
        <v>4310</v>
      </c>
      <c r="C1327" s="122">
        <v>0</v>
      </c>
      <c r="D1327" s="122">
        <v>0</v>
      </c>
      <c r="E1327" s="122">
        <v>0</v>
      </c>
      <c r="F1327" s="122">
        <v>0</v>
      </c>
      <c r="G1327" s="122">
        <v>0</v>
      </c>
      <c r="H1327" s="122">
        <v>0</v>
      </c>
      <c r="I1327" s="122">
        <v>0</v>
      </c>
      <c r="J1327" s="120">
        <f t="shared" si="275"/>
        <v>0</v>
      </c>
      <c r="K1327" s="122">
        <v>0</v>
      </c>
      <c r="L1327" s="122">
        <v>0</v>
      </c>
      <c r="M1327" s="122">
        <v>0</v>
      </c>
      <c r="N1327" s="122">
        <v>0</v>
      </c>
      <c r="O1327" s="122">
        <v>0</v>
      </c>
      <c r="P1327" s="122">
        <v>0</v>
      </c>
      <c r="Q1327" s="120">
        <f t="shared" si="276"/>
        <v>0</v>
      </c>
      <c r="R1327" s="138">
        <f t="shared" si="277"/>
        <v>0</v>
      </c>
      <c r="S1327" s="120">
        <f t="shared" si="278"/>
        <v>5220</v>
      </c>
      <c r="T1327" s="120">
        <f t="shared" si="279"/>
        <v>0</v>
      </c>
      <c r="U1327" s="120">
        <f t="shared" si="280"/>
        <v>5220</v>
      </c>
      <c r="V1327" s="120">
        <f t="shared" si="281"/>
        <v>0</v>
      </c>
      <c r="W1327" s="120">
        <f t="shared" si="282"/>
        <v>0</v>
      </c>
      <c r="X1327" s="120">
        <f t="shared" si="283"/>
        <v>-5220</v>
      </c>
    </row>
    <row r="1328" spans="1:24" s="65" customFormat="1" ht="12.75" customHeight="1">
      <c r="A1328" s="109" t="s">
        <v>4616</v>
      </c>
      <c r="B1328" s="47" t="s">
        <v>4617</v>
      </c>
      <c r="C1328" s="122">
        <v>0</v>
      </c>
      <c r="D1328" s="122">
        <v>0</v>
      </c>
      <c r="E1328" s="122">
        <v>0</v>
      </c>
      <c r="F1328" s="122">
        <v>0</v>
      </c>
      <c r="G1328" s="122">
        <v>0</v>
      </c>
      <c r="H1328" s="122">
        <v>0</v>
      </c>
      <c r="I1328" s="122">
        <v>0</v>
      </c>
      <c r="J1328" s="120">
        <f t="shared" si="275"/>
        <v>0</v>
      </c>
      <c r="K1328" s="122">
        <v>0</v>
      </c>
      <c r="L1328" s="122">
        <v>0</v>
      </c>
      <c r="M1328" s="122">
        <v>0</v>
      </c>
      <c r="N1328" s="122">
        <v>0</v>
      </c>
      <c r="O1328" s="122">
        <v>0</v>
      </c>
      <c r="P1328" s="122">
        <v>0</v>
      </c>
      <c r="Q1328" s="120">
        <f t="shared" si="276"/>
        <v>0</v>
      </c>
      <c r="R1328" s="138">
        <f t="shared" si="277"/>
        <v>0</v>
      </c>
      <c r="S1328" s="120">
        <f t="shared" si="278"/>
        <v>78706</v>
      </c>
      <c r="T1328" s="120">
        <f t="shared" si="279"/>
        <v>0</v>
      </c>
      <c r="U1328" s="120">
        <f t="shared" si="280"/>
        <v>78706</v>
      </c>
      <c r="V1328" s="120">
        <f t="shared" si="281"/>
        <v>0</v>
      </c>
      <c r="W1328" s="120">
        <f t="shared" si="282"/>
        <v>0</v>
      </c>
      <c r="X1328" s="120">
        <f t="shared" si="283"/>
        <v>-78706</v>
      </c>
    </row>
    <row r="1329" spans="1:24" s="65" customFormat="1" ht="12.75" customHeight="1">
      <c r="A1329" s="109" t="s">
        <v>4618</v>
      </c>
      <c r="B1329" s="47" t="s">
        <v>4619</v>
      </c>
      <c r="C1329" s="122">
        <v>0</v>
      </c>
      <c r="D1329" s="122">
        <v>0</v>
      </c>
      <c r="E1329" s="122">
        <v>0</v>
      </c>
      <c r="F1329" s="122">
        <v>0</v>
      </c>
      <c r="G1329" s="122">
        <v>0</v>
      </c>
      <c r="H1329" s="122">
        <v>0</v>
      </c>
      <c r="I1329" s="122">
        <v>0</v>
      </c>
      <c r="J1329" s="120">
        <f t="shared" si="275"/>
        <v>0</v>
      </c>
      <c r="K1329" s="122">
        <v>0</v>
      </c>
      <c r="L1329" s="122">
        <v>0</v>
      </c>
      <c r="M1329" s="122">
        <v>0</v>
      </c>
      <c r="N1329" s="122">
        <v>0</v>
      </c>
      <c r="O1329" s="122">
        <v>0</v>
      </c>
      <c r="P1329" s="122">
        <v>0</v>
      </c>
      <c r="Q1329" s="120">
        <f t="shared" si="276"/>
        <v>0</v>
      </c>
      <c r="R1329" s="138">
        <f t="shared" si="277"/>
        <v>0</v>
      </c>
      <c r="S1329" s="120">
        <f t="shared" si="278"/>
        <v>314940</v>
      </c>
      <c r="T1329" s="120">
        <f t="shared" si="279"/>
        <v>0</v>
      </c>
      <c r="U1329" s="120">
        <f t="shared" si="280"/>
        <v>314940</v>
      </c>
      <c r="V1329" s="120">
        <f t="shared" si="281"/>
        <v>0</v>
      </c>
      <c r="W1329" s="120">
        <f t="shared" si="282"/>
        <v>0</v>
      </c>
      <c r="X1329" s="120">
        <f t="shared" si="283"/>
        <v>-314940</v>
      </c>
    </row>
    <row r="1330" spans="1:24" s="65" customFormat="1" ht="12.75" customHeight="1">
      <c r="A1330" s="109" t="s">
        <v>4620</v>
      </c>
      <c r="B1330" s="47" t="s">
        <v>4621</v>
      </c>
      <c r="C1330" s="122">
        <v>0</v>
      </c>
      <c r="D1330" s="122">
        <v>0</v>
      </c>
      <c r="E1330" s="122">
        <v>0</v>
      </c>
      <c r="F1330" s="122">
        <v>0</v>
      </c>
      <c r="G1330" s="122">
        <v>0</v>
      </c>
      <c r="H1330" s="122">
        <v>0</v>
      </c>
      <c r="I1330" s="122">
        <v>0</v>
      </c>
      <c r="J1330" s="120">
        <f t="shared" si="275"/>
        <v>0</v>
      </c>
      <c r="K1330" s="122">
        <v>0</v>
      </c>
      <c r="L1330" s="122">
        <v>0</v>
      </c>
      <c r="M1330" s="122">
        <v>0</v>
      </c>
      <c r="N1330" s="122">
        <v>0</v>
      </c>
      <c r="O1330" s="122">
        <v>0</v>
      </c>
      <c r="P1330" s="122">
        <v>0</v>
      </c>
      <c r="Q1330" s="120">
        <f t="shared" si="276"/>
        <v>0</v>
      </c>
      <c r="R1330" s="138">
        <f t="shared" si="277"/>
        <v>0</v>
      </c>
      <c r="S1330" s="120">
        <f t="shared" si="278"/>
        <v>149640</v>
      </c>
      <c r="T1330" s="120">
        <f t="shared" si="279"/>
        <v>0</v>
      </c>
      <c r="U1330" s="120">
        <f t="shared" si="280"/>
        <v>149640</v>
      </c>
      <c r="V1330" s="120">
        <f t="shared" si="281"/>
        <v>0</v>
      </c>
      <c r="W1330" s="120">
        <f t="shared" si="282"/>
        <v>0</v>
      </c>
      <c r="X1330" s="120">
        <f t="shared" si="283"/>
        <v>-149640</v>
      </c>
    </row>
    <row r="1331" spans="1:24" s="65" customFormat="1" ht="12.75" customHeight="1">
      <c r="A1331" s="109" t="s">
        <v>4622</v>
      </c>
      <c r="B1331" s="47" t="s">
        <v>4623</v>
      </c>
      <c r="C1331" s="122">
        <v>0</v>
      </c>
      <c r="D1331" s="122">
        <v>0</v>
      </c>
      <c r="E1331" s="122">
        <v>0</v>
      </c>
      <c r="F1331" s="122">
        <v>0</v>
      </c>
      <c r="G1331" s="122">
        <v>0</v>
      </c>
      <c r="H1331" s="122">
        <v>0</v>
      </c>
      <c r="I1331" s="122">
        <v>0</v>
      </c>
      <c r="J1331" s="120">
        <f t="shared" si="275"/>
        <v>0</v>
      </c>
      <c r="K1331" s="122">
        <v>0</v>
      </c>
      <c r="L1331" s="122">
        <v>0</v>
      </c>
      <c r="M1331" s="122">
        <v>0</v>
      </c>
      <c r="N1331" s="122">
        <v>0</v>
      </c>
      <c r="O1331" s="122">
        <v>0</v>
      </c>
      <c r="P1331" s="122">
        <v>258211.38</v>
      </c>
      <c r="Q1331" s="120">
        <f t="shared" si="276"/>
        <v>258211.38</v>
      </c>
      <c r="R1331" s="138">
        <f t="shared" si="277"/>
        <v>0</v>
      </c>
      <c r="S1331" s="120">
        <f t="shared" si="278"/>
        <v>344281.84</v>
      </c>
      <c r="T1331" s="120">
        <f t="shared" si="279"/>
        <v>688563.68</v>
      </c>
      <c r="U1331" s="120">
        <f t="shared" si="280"/>
        <v>774634.14</v>
      </c>
      <c r="V1331" s="120">
        <f t="shared" si="281"/>
        <v>258211.38</v>
      </c>
      <c r="W1331" s="120">
        <f t="shared" si="282"/>
        <v>258211.38</v>
      </c>
      <c r="X1331" s="120">
        <f t="shared" si="283"/>
        <v>-86070.46</v>
      </c>
    </row>
    <row r="1332" spans="1:24" s="65" customFormat="1" ht="12.75" customHeight="1">
      <c r="A1332" s="109" t="s">
        <v>4624</v>
      </c>
      <c r="B1332" s="47" t="s">
        <v>4625</v>
      </c>
      <c r="C1332" s="122">
        <v>0</v>
      </c>
      <c r="D1332" s="122">
        <v>0</v>
      </c>
      <c r="E1332" s="122">
        <v>0</v>
      </c>
      <c r="F1332" s="122">
        <v>0</v>
      </c>
      <c r="G1332" s="122">
        <v>0</v>
      </c>
      <c r="H1332" s="122">
        <v>0</v>
      </c>
      <c r="I1332" s="122">
        <v>0</v>
      </c>
      <c r="J1332" s="120">
        <f t="shared" si="275"/>
        <v>0</v>
      </c>
      <c r="K1332" s="122">
        <v>0</v>
      </c>
      <c r="L1332" s="122">
        <v>0</v>
      </c>
      <c r="M1332" s="122">
        <v>0</v>
      </c>
      <c r="N1332" s="122">
        <v>0</v>
      </c>
      <c r="O1332" s="122">
        <v>0</v>
      </c>
      <c r="P1332" s="122">
        <v>0</v>
      </c>
      <c r="Q1332" s="120">
        <f t="shared" si="276"/>
        <v>0</v>
      </c>
      <c r="R1332" s="138">
        <f t="shared" si="277"/>
        <v>0</v>
      </c>
      <c r="S1332" s="120">
        <f t="shared" si="278"/>
        <v>2865224.36</v>
      </c>
      <c r="T1332" s="120">
        <f t="shared" si="279"/>
        <v>5602657.3200000003</v>
      </c>
      <c r="U1332" s="120">
        <f t="shared" si="280"/>
        <v>8467881.6799999997</v>
      </c>
      <c r="V1332" s="120">
        <f t="shared" si="281"/>
        <v>0</v>
      </c>
      <c r="W1332" s="120">
        <f t="shared" si="282"/>
        <v>0</v>
      </c>
      <c r="X1332" s="120">
        <f t="shared" si="283"/>
        <v>-2865224.36</v>
      </c>
    </row>
    <row r="1333" spans="1:24" s="65" customFormat="1" ht="12.75" customHeight="1">
      <c r="A1333" s="109" t="s">
        <v>6209</v>
      </c>
      <c r="B1333" s="47" t="s">
        <v>6210</v>
      </c>
      <c r="C1333" s="122">
        <v>0</v>
      </c>
      <c r="D1333" s="122">
        <v>0</v>
      </c>
      <c r="E1333" s="122">
        <v>0</v>
      </c>
      <c r="F1333" s="122">
        <v>0</v>
      </c>
      <c r="G1333" s="122">
        <v>0</v>
      </c>
      <c r="H1333" s="122">
        <v>0</v>
      </c>
      <c r="I1333" s="122">
        <v>0</v>
      </c>
      <c r="J1333" s="120">
        <f t="shared" si="275"/>
        <v>0</v>
      </c>
      <c r="K1333" s="122">
        <v>0</v>
      </c>
      <c r="L1333" s="122">
        <v>0</v>
      </c>
      <c r="M1333" s="122">
        <v>0</v>
      </c>
      <c r="N1333" s="122">
        <v>0</v>
      </c>
      <c r="O1333" s="122">
        <v>0</v>
      </c>
      <c r="P1333" s="122">
        <v>3932197</v>
      </c>
      <c r="Q1333" s="120">
        <f t="shared" si="276"/>
        <v>3932197</v>
      </c>
      <c r="R1333" s="138">
        <f t="shared" si="277"/>
        <v>0</v>
      </c>
      <c r="S1333" s="120">
        <f t="shared" si="278"/>
        <v>0</v>
      </c>
      <c r="T1333" s="120">
        <f t="shared" si="279"/>
        <v>3932197</v>
      </c>
      <c r="U1333" s="120">
        <f t="shared" si="280"/>
        <v>0</v>
      </c>
      <c r="V1333" s="120">
        <f t="shared" si="281"/>
        <v>3932197</v>
      </c>
      <c r="W1333" s="120">
        <f t="shared" si="282"/>
        <v>3932197</v>
      </c>
      <c r="X1333" s="120">
        <f t="shared" si="283"/>
        <v>3932197</v>
      </c>
    </row>
    <row r="1334" spans="1:24" s="65" customFormat="1" ht="12.75" customHeight="1">
      <c r="A1334" s="109" t="s">
        <v>5022</v>
      </c>
      <c r="B1334" s="47" t="s">
        <v>5021</v>
      </c>
      <c r="C1334" s="122">
        <v>0</v>
      </c>
      <c r="D1334" s="122">
        <v>0</v>
      </c>
      <c r="E1334" s="122">
        <v>0</v>
      </c>
      <c r="F1334" s="122">
        <v>0</v>
      </c>
      <c r="G1334" s="122">
        <v>0</v>
      </c>
      <c r="H1334" s="122">
        <v>0</v>
      </c>
      <c r="I1334" s="122">
        <v>0</v>
      </c>
      <c r="J1334" s="120">
        <f t="shared" si="275"/>
        <v>0</v>
      </c>
      <c r="K1334" s="122">
        <v>0</v>
      </c>
      <c r="L1334" s="122">
        <v>0</v>
      </c>
      <c r="M1334" s="122">
        <v>0</v>
      </c>
      <c r="N1334" s="122">
        <v>0</v>
      </c>
      <c r="O1334" s="122">
        <v>0</v>
      </c>
      <c r="P1334" s="122">
        <v>0</v>
      </c>
      <c r="Q1334" s="120">
        <f t="shared" si="276"/>
        <v>0</v>
      </c>
      <c r="R1334" s="138">
        <f t="shared" si="277"/>
        <v>0</v>
      </c>
      <c r="S1334" s="120">
        <f t="shared" si="278"/>
        <v>0</v>
      </c>
      <c r="T1334" s="120">
        <f t="shared" si="279"/>
        <v>3459.62</v>
      </c>
      <c r="U1334" s="120">
        <f t="shared" si="280"/>
        <v>3459.62</v>
      </c>
      <c r="V1334" s="120">
        <f t="shared" si="281"/>
        <v>0</v>
      </c>
      <c r="W1334" s="120">
        <f t="shared" si="282"/>
        <v>0</v>
      </c>
      <c r="X1334" s="120">
        <f t="shared" si="283"/>
        <v>0</v>
      </c>
    </row>
    <row r="1335" spans="1:24" s="65" customFormat="1" ht="12.75" customHeight="1">
      <c r="A1335" s="109" t="s">
        <v>5197</v>
      </c>
      <c r="B1335" s="47" t="s">
        <v>5198</v>
      </c>
      <c r="C1335" s="122">
        <v>0</v>
      </c>
      <c r="D1335" s="122">
        <v>0</v>
      </c>
      <c r="E1335" s="122">
        <v>0</v>
      </c>
      <c r="F1335" s="122">
        <v>0</v>
      </c>
      <c r="G1335" s="122">
        <v>0</v>
      </c>
      <c r="H1335" s="122">
        <v>0</v>
      </c>
      <c r="I1335" s="122">
        <v>0</v>
      </c>
      <c r="J1335" s="120">
        <f t="shared" si="275"/>
        <v>0</v>
      </c>
      <c r="K1335" s="122">
        <v>0</v>
      </c>
      <c r="L1335" s="122">
        <v>0</v>
      </c>
      <c r="M1335" s="122">
        <v>0</v>
      </c>
      <c r="N1335" s="122">
        <v>0</v>
      </c>
      <c r="O1335" s="122">
        <v>0</v>
      </c>
      <c r="P1335" s="122">
        <v>0</v>
      </c>
      <c r="Q1335" s="120">
        <f t="shared" si="276"/>
        <v>0</v>
      </c>
      <c r="R1335" s="138">
        <f t="shared" si="277"/>
        <v>0</v>
      </c>
      <c r="S1335" s="120">
        <f t="shared" si="278"/>
        <v>0</v>
      </c>
      <c r="T1335" s="120">
        <f t="shared" si="279"/>
        <v>6697840</v>
      </c>
      <c r="U1335" s="120">
        <f t="shared" si="280"/>
        <v>6697840</v>
      </c>
      <c r="V1335" s="120">
        <f t="shared" si="281"/>
        <v>0</v>
      </c>
      <c r="W1335" s="120">
        <f t="shared" si="282"/>
        <v>0</v>
      </c>
      <c r="X1335" s="120">
        <f t="shared" si="283"/>
        <v>0</v>
      </c>
    </row>
    <row r="1336" spans="1:24" s="65" customFormat="1" ht="12.75" customHeight="1">
      <c r="A1336" s="109" t="s">
        <v>5199</v>
      </c>
      <c r="B1336" s="47" t="s">
        <v>5200</v>
      </c>
      <c r="C1336" s="122">
        <v>0</v>
      </c>
      <c r="D1336" s="122">
        <v>0</v>
      </c>
      <c r="E1336" s="122">
        <v>0</v>
      </c>
      <c r="F1336" s="122">
        <v>0</v>
      </c>
      <c r="G1336" s="122">
        <v>0</v>
      </c>
      <c r="H1336" s="122">
        <v>0</v>
      </c>
      <c r="I1336" s="122">
        <v>0</v>
      </c>
      <c r="J1336" s="120">
        <f t="shared" si="275"/>
        <v>0</v>
      </c>
      <c r="K1336" s="122">
        <v>0</v>
      </c>
      <c r="L1336" s="122">
        <v>0</v>
      </c>
      <c r="M1336" s="122">
        <v>0</v>
      </c>
      <c r="N1336" s="122">
        <v>0</v>
      </c>
      <c r="O1336" s="122">
        <v>0</v>
      </c>
      <c r="P1336" s="122">
        <v>0</v>
      </c>
      <c r="Q1336" s="120">
        <f t="shared" si="276"/>
        <v>0</v>
      </c>
      <c r="R1336" s="138">
        <f t="shared" si="277"/>
        <v>0</v>
      </c>
      <c r="S1336" s="120">
        <f t="shared" si="278"/>
        <v>0</v>
      </c>
      <c r="T1336" s="120">
        <f t="shared" si="279"/>
        <v>7524997.5999999996</v>
      </c>
      <c r="U1336" s="120">
        <f t="shared" si="280"/>
        <v>7524997.5999999996</v>
      </c>
      <c r="V1336" s="120">
        <f t="shared" si="281"/>
        <v>0</v>
      </c>
      <c r="W1336" s="120">
        <f t="shared" si="282"/>
        <v>0</v>
      </c>
      <c r="X1336" s="120">
        <f t="shared" si="283"/>
        <v>0</v>
      </c>
    </row>
    <row r="1337" spans="1:24" s="65" customFormat="1" ht="12.75" customHeight="1">
      <c r="A1337" s="109" t="s">
        <v>5436</v>
      </c>
      <c r="B1337" s="47" t="s">
        <v>5435</v>
      </c>
      <c r="C1337" s="122">
        <v>0</v>
      </c>
      <c r="D1337" s="122">
        <v>0</v>
      </c>
      <c r="E1337" s="122">
        <v>0</v>
      </c>
      <c r="F1337" s="122">
        <v>0</v>
      </c>
      <c r="G1337" s="122">
        <v>0</v>
      </c>
      <c r="H1337" s="122">
        <v>0</v>
      </c>
      <c r="I1337" s="122">
        <v>0</v>
      </c>
      <c r="J1337" s="120">
        <f t="shared" si="275"/>
        <v>0</v>
      </c>
      <c r="K1337" s="122">
        <v>0</v>
      </c>
      <c r="L1337" s="122">
        <v>0</v>
      </c>
      <c r="M1337" s="122">
        <v>0</v>
      </c>
      <c r="N1337" s="122">
        <v>0</v>
      </c>
      <c r="O1337" s="122">
        <v>0</v>
      </c>
      <c r="P1337" s="122">
        <v>0</v>
      </c>
      <c r="Q1337" s="120">
        <f t="shared" si="276"/>
        <v>0</v>
      </c>
      <c r="R1337" s="138">
        <f t="shared" si="277"/>
        <v>0</v>
      </c>
      <c r="S1337" s="120">
        <f t="shared" si="278"/>
        <v>0</v>
      </c>
      <c r="T1337" s="120">
        <f t="shared" si="279"/>
        <v>44212.74</v>
      </c>
      <c r="U1337" s="120">
        <f t="shared" si="280"/>
        <v>44212.74</v>
      </c>
      <c r="V1337" s="120">
        <f t="shared" si="281"/>
        <v>0</v>
      </c>
      <c r="W1337" s="120">
        <f t="shared" si="282"/>
        <v>0</v>
      </c>
      <c r="X1337" s="120">
        <f t="shared" si="283"/>
        <v>0</v>
      </c>
    </row>
    <row r="1338" spans="1:24" s="65" customFormat="1" ht="12.75" customHeight="1">
      <c r="A1338" s="109" t="s">
        <v>5434</v>
      </c>
      <c r="B1338" s="47" t="s">
        <v>5433</v>
      </c>
      <c r="C1338" s="122">
        <v>0</v>
      </c>
      <c r="D1338" s="122">
        <v>0</v>
      </c>
      <c r="E1338" s="122">
        <v>0</v>
      </c>
      <c r="F1338" s="122">
        <v>0</v>
      </c>
      <c r="G1338" s="122">
        <v>0</v>
      </c>
      <c r="H1338" s="122">
        <v>0</v>
      </c>
      <c r="I1338" s="122">
        <v>0</v>
      </c>
      <c r="J1338" s="120">
        <f t="shared" si="275"/>
        <v>0</v>
      </c>
      <c r="K1338" s="122">
        <v>0</v>
      </c>
      <c r="L1338" s="122">
        <v>0</v>
      </c>
      <c r="M1338" s="122">
        <v>0</v>
      </c>
      <c r="N1338" s="122">
        <v>0</v>
      </c>
      <c r="O1338" s="122">
        <v>0</v>
      </c>
      <c r="P1338" s="122">
        <v>435000</v>
      </c>
      <c r="Q1338" s="120">
        <f t="shared" si="276"/>
        <v>435000</v>
      </c>
      <c r="R1338" s="138">
        <f t="shared" si="277"/>
        <v>0</v>
      </c>
      <c r="S1338" s="120">
        <f t="shared" si="278"/>
        <v>0</v>
      </c>
      <c r="T1338" s="120">
        <f t="shared" si="279"/>
        <v>652500</v>
      </c>
      <c r="U1338" s="120">
        <f t="shared" si="280"/>
        <v>217500</v>
      </c>
      <c r="V1338" s="120">
        <f t="shared" si="281"/>
        <v>435000</v>
      </c>
      <c r="W1338" s="120">
        <f t="shared" si="282"/>
        <v>435000</v>
      </c>
      <c r="X1338" s="120">
        <f t="shared" si="283"/>
        <v>435000</v>
      </c>
    </row>
    <row r="1339" spans="1:24" s="65" customFormat="1" ht="12.75" customHeight="1">
      <c r="A1339" s="109" t="s">
        <v>5432</v>
      </c>
      <c r="B1339" s="47" t="s">
        <v>5431</v>
      </c>
      <c r="C1339" s="122">
        <v>0</v>
      </c>
      <c r="D1339" s="122">
        <v>0</v>
      </c>
      <c r="E1339" s="122">
        <v>0</v>
      </c>
      <c r="F1339" s="122">
        <v>0</v>
      </c>
      <c r="G1339" s="122">
        <v>0</v>
      </c>
      <c r="H1339" s="122">
        <v>0</v>
      </c>
      <c r="I1339" s="122">
        <v>0</v>
      </c>
      <c r="J1339" s="120">
        <f t="shared" si="275"/>
        <v>0</v>
      </c>
      <c r="K1339" s="122">
        <v>0</v>
      </c>
      <c r="L1339" s="122">
        <v>0</v>
      </c>
      <c r="M1339" s="122">
        <v>0</v>
      </c>
      <c r="N1339" s="122">
        <v>0</v>
      </c>
      <c r="O1339" s="122">
        <v>0</v>
      </c>
      <c r="P1339" s="122">
        <v>0</v>
      </c>
      <c r="Q1339" s="120">
        <f t="shared" si="276"/>
        <v>0</v>
      </c>
      <c r="R1339" s="138">
        <f t="shared" si="277"/>
        <v>0</v>
      </c>
      <c r="S1339" s="120">
        <f t="shared" si="278"/>
        <v>0</v>
      </c>
      <c r="T1339" s="120">
        <f t="shared" si="279"/>
        <v>248000</v>
      </c>
      <c r="U1339" s="120">
        <f t="shared" si="280"/>
        <v>248000</v>
      </c>
      <c r="V1339" s="120">
        <f t="shared" si="281"/>
        <v>0</v>
      </c>
      <c r="W1339" s="120">
        <f t="shared" si="282"/>
        <v>0</v>
      </c>
      <c r="X1339" s="120">
        <f t="shared" si="283"/>
        <v>0</v>
      </c>
    </row>
    <row r="1340" spans="1:24" s="65" customFormat="1" ht="12.75" customHeight="1">
      <c r="A1340" s="109" t="s">
        <v>1472</v>
      </c>
      <c r="B1340" s="47" t="s">
        <v>557</v>
      </c>
      <c r="C1340" s="122">
        <v>0</v>
      </c>
      <c r="D1340" s="122">
        <v>0</v>
      </c>
      <c r="E1340" s="122">
        <v>0</v>
      </c>
      <c r="F1340" s="122">
        <v>0</v>
      </c>
      <c r="G1340" s="122">
        <v>0</v>
      </c>
      <c r="H1340" s="122">
        <v>0</v>
      </c>
      <c r="I1340" s="122">
        <v>6630</v>
      </c>
      <c r="J1340" s="120">
        <f t="shared" si="275"/>
        <v>6630</v>
      </c>
      <c r="K1340" s="122">
        <v>0</v>
      </c>
      <c r="L1340" s="122">
        <v>0</v>
      </c>
      <c r="M1340" s="122">
        <v>0</v>
      </c>
      <c r="N1340" s="122">
        <v>0</v>
      </c>
      <c r="O1340" s="122">
        <v>0</v>
      </c>
      <c r="P1340" s="122">
        <v>0</v>
      </c>
      <c r="Q1340" s="120">
        <f t="shared" si="276"/>
        <v>6630</v>
      </c>
      <c r="R1340" s="138">
        <f t="shared" si="277"/>
        <v>0</v>
      </c>
      <c r="S1340" s="120">
        <f t="shared" si="278"/>
        <v>6630</v>
      </c>
      <c r="T1340" s="120">
        <f t="shared" si="279"/>
        <v>0</v>
      </c>
      <c r="U1340" s="120">
        <f t="shared" si="280"/>
        <v>0</v>
      </c>
      <c r="V1340" s="120">
        <f t="shared" si="281"/>
        <v>6630</v>
      </c>
      <c r="W1340" s="120">
        <f t="shared" si="282"/>
        <v>0</v>
      </c>
      <c r="X1340" s="120">
        <f t="shared" si="283"/>
        <v>0</v>
      </c>
    </row>
    <row r="1341" spans="1:24" s="65" customFormat="1" ht="12.75" customHeight="1">
      <c r="A1341" s="109" t="s">
        <v>1473</v>
      </c>
      <c r="B1341" s="47" t="s">
        <v>560</v>
      </c>
      <c r="C1341" s="122">
        <v>0</v>
      </c>
      <c r="D1341" s="122">
        <v>0</v>
      </c>
      <c r="E1341" s="122">
        <v>0</v>
      </c>
      <c r="F1341" s="122">
        <v>0</v>
      </c>
      <c r="G1341" s="122">
        <v>0</v>
      </c>
      <c r="H1341" s="122">
        <v>16800</v>
      </c>
      <c r="I1341" s="122">
        <v>0</v>
      </c>
      <c r="J1341" s="120">
        <f t="shared" si="275"/>
        <v>16800</v>
      </c>
      <c r="K1341" s="122">
        <v>0</v>
      </c>
      <c r="L1341" s="122">
        <v>0</v>
      </c>
      <c r="M1341" s="122">
        <v>0</v>
      </c>
      <c r="N1341" s="122">
        <v>0</v>
      </c>
      <c r="O1341" s="122">
        <v>0</v>
      </c>
      <c r="P1341" s="122">
        <v>0</v>
      </c>
      <c r="Q1341" s="120">
        <f t="shared" si="276"/>
        <v>16800</v>
      </c>
      <c r="R1341" s="138">
        <f t="shared" si="277"/>
        <v>0</v>
      </c>
      <c r="S1341" s="120">
        <f t="shared" si="278"/>
        <v>16800</v>
      </c>
      <c r="T1341" s="120">
        <f t="shared" si="279"/>
        <v>0</v>
      </c>
      <c r="U1341" s="120">
        <f t="shared" si="280"/>
        <v>0</v>
      </c>
      <c r="V1341" s="120">
        <f t="shared" si="281"/>
        <v>16800</v>
      </c>
      <c r="W1341" s="120">
        <f t="shared" si="282"/>
        <v>0</v>
      </c>
      <c r="X1341" s="120">
        <f t="shared" si="283"/>
        <v>0</v>
      </c>
    </row>
    <row r="1342" spans="1:24" s="65" customFormat="1" ht="12.75" customHeight="1">
      <c r="A1342" s="109" t="s">
        <v>1474</v>
      </c>
      <c r="B1342" s="47" t="s">
        <v>558</v>
      </c>
      <c r="C1342" s="122">
        <v>0</v>
      </c>
      <c r="D1342" s="122">
        <v>0</v>
      </c>
      <c r="E1342" s="122">
        <v>0</v>
      </c>
      <c r="F1342" s="122">
        <v>0</v>
      </c>
      <c r="G1342" s="122">
        <v>126514.01</v>
      </c>
      <c r="H1342" s="122">
        <v>179973.19</v>
      </c>
      <c r="I1342" s="122">
        <v>0</v>
      </c>
      <c r="J1342" s="120">
        <f t="shared" si="275"/>
        <v>306487.2</v>
      </c>
      <c r="K1342" s="122">
        <v>14391.6</v>
      </c>
      <c r="L1342" s="122">
        <v>0</v>
      </c>
      <c r="M1342" s="122">
        <v>0</v>
      </c>
      <c r="N1342" s="122">
        <v>0</v>
      </c>
      <c r="O1342" s="122">
        <v>0</v>
      </c>
      <c r="P1342" s="122">
        <v>0</v>
      </c>
      <c r="Q1342" s="120">
        <f t="shared" si="276"/>
        <v>320878.8</v>
      </c>
      <c r="R1342" s="138">
        <f t="shared" si="277"/>
        <v>0</v>
      </c>
      <c r="S1342" s="120">
        <f t="shared" si="278"/>
        <v>320878.8</v>
      </c>
      <c r="T1342" s="120">
        <f t="shared" si="279"/>
        <v>0</v>
      </c>
      <c r="U1342" s="120">
        <f t="shared" si="280"/>
        <v>0</v>
      </c>
      <c r="V1342" s="120">
        <f t="shared" si="281"/>
        <v>320878.8</v>
      </c>
      <c r="W1342" s="120">
        <f t="shared" si="282"/>
        <v>14391.6</v>
      </c>
      <c r="X1342" s="120">
        <f t="shared" si="283"/>
        <v>0</v>
      </c>
    </row>
    <row r="1343" spans="1:24" s="65" customFormat="1" ht="12.75" customHeight="1">
      <c r="A1343" s="109" t="s">
        <v>1475</v>
      </c>
      <c r="B1343" s="47" t="s">
        <v>441</v>
      </c>
      <c r="C1343" s="122">
        <v>0</v>
      </c>
      <c r="D1343" s="122">
        <v>0</v>
      </c>
      <c r="E1343" s="122">
        <v>0</v>
      </c>
      <c r="F1343" s="122">
        <v>0</v>
      </c>
      <c r="G1343" s="122">
        <v>0</v>
      </c>
      <c r="H1343" s="122">
        <v>0</v>
      </c>
      <c r="I1343" s="122">
        <v>0</v>
      </c>
      <c r="J1343" s="120">
        <f t="shared" si="275"/>
        <v>0</v>
      </c>
      <c r="K1343" s="122">
        <v>0</v>
      </c>
      <c r="L1343" s="122">
        <v>0</v>
      </c>
      <c r="M1343" s="122">
        <v>0</v>
      </c>
      <c r="N1343" s="122">
        <v>0</v>
      </c>
      <c r="O1343" s="122">
        <v>99999.99</v>
      </c>
      <c r="P1343" s="122">
        <v>0</v>
      </c>
      <c r="Q1343" s="120">
        <f t="shared" si="276"/>
        <v>99999.99</v>
      </c>
      <c r="R1343" s="138">
        <f t="shared" si="277"/>
        <v>0</v>
      </c>
      <c r="S1343" s="120">
        <f t="shared" si="278"/>
        <v>99999.99</v>
      </c>
      <c r="T1343" s="120">
        <f t="shared" si="279"/>
        <v>0</v>
      </c>
      <c r="U1343" s="120">
        <f t="shared" si="280"/>
        <v>0</v>
      </c>
      <c r="V1343" s="120">
        <f t="shared" si="281"/>
        <v>99999.99</v>
      </c>
      <c r="W1343" s="120">
        <f t="shared" si="282"/>
        <v>99999.99</v>
      </c>
      <c r="X1343" s="120">
        <f t="shared" si="283"/>
        <v>0</v>
      </c>
    </row>
    <row r="1344" spans="1:24" s="65" customFormat="1" ht="12.75" customHeight="1">
      <c r="A1344" s="109" t="s">
        <v>1476</v>
      </c>
      <c r="B1344" s="47" t="s">
        <v>607</v>
      </c>
      <c r="C1344" s="122">
        <v>0</v>
      </c>
      <c r="D1344" s="122">
        <v>0</v>
      </c>
      <c r="E1344" s="122">
        <v>0</v>
      </c>
      <c r="F1344" s="122">
        <v>0</v>
      </c>
      <c r="G1344" s="122">
        <v>0</v>
      </c>
      <c r="H1344" s="122">
        <v>3696999.14</v>
      </c>
      <c r="I1344" s="122">
        <v>0</v>
      </c>
      <c r="J1344" s="120">
        <f t="shared" si="275"/>
        <v>3696999.14</v>
      </c>
      <c r="K1344" s="122">
        <v>0</v>
      </c>
      <c r="L1344" s="122">
        <v>0</v>
      </c>
      <c r="M1344" s="122">
        <v>0</v>
      </c>
      <c r="N1344" s="122">
        <v>0</v>
      </c>
      <c r="O1344" s="122">
        <v>0</v>
      </c>
      <c r="P1344" s="122">
        <v>0</v>
      </c>
      <c r="Q1344" s="120">
        <f t="shared" si="276"/>
        <v>3696999.14</v>
      </c>
      <c r="R1344" s="138">
        <f t="shared" si="277"/>
        <v>0</v>
      </c>
      <c r="S1344" s="120">
        <f t="shared" si="278"/>
        <v>3696999.14</v>
      </c>
      <c r="T1344" s="120">
        <f t="shared" si="279"/>
        <v>0</v>
      </c>
      <c r="U1344" s="120">
        <f t="shared" si="280"/>
        <v>0</v>
      </c>
      <c r="V1344" s="120">
        <f t="shared" si="281"/>
        <v>3696999.14</v>
      </c>
      <c r="W1344" s="120">
        <f t="shared" si="282"/>
        <v>0</v>
      </c>
      <c r="X1344" s="120">
        <f t="shared" si="283"/>
        <v>0</v>
      </c>
    </row>
    <row r="1345" spans="1:24" s="65" customFormat="1" ht="12.75" customHeight="1">
      <c r="A1345" s="109" t="s">
        <v>1477</v>
      </c>
      <c r="B1345" s="47" t="s">
        <v>294</v>
      </c>
      <c r="C1345" s="122">
        <v>0</v>
      </c>
      <c r="D1345" s="122">
        <v>0</v>
      </c>
      <c r="E1345" s="122">
        <v>0</v>
      </c>
      <c r="F1345" s="122">
        <v>0</v>
      </c>
      <c r="G1345" s="122">
        <v>0</v>
      </c>
      <c r="H1345" s="122">
        <v>0</v>
      </c>
      <c r="I1345" s="122">
        <v>0</v>
      </c>
      <c r="J1345" s="120">
        <f t="shared" ref="J1345:J1355" si="284">SUM(C1345:I1345)</f>
        <v>0</v>
      </c>
      <c r="K1345" s="122">
        <v>0</v>
      </c>
      <c r="L1345" s="122">
        <v>0</v>
      </c>
      <c r="M1345" s="122">
        <v>2643200</v>
      </c>
      <c r="N1345" s="122">
        <v>904800</v>
      </c>
      <c r="O1345" s="122">
        <v>500000</v>
      </c>
      <c r="P1345" s="122">
        <v>0</v>
      </c>
      <c r="Q1345" s="120">
        <f t="shared" si="276"/>
        <v>4048000</v>
      </c>
      <c r="R1345" s="138">
        <f t="shared" si="277"/>
        <v>0</v>
      </c>
      <c r="S1345" s="120">
        <f t="shared" si="278"/>
        <v>5048000</v>
      </c>
      <c r="T1345" s="120">
        <f t="shared" si="279"/>
        <v>0</v>
      </c>
      <c r="U1345" s="120">
        <f t="shared" si="280"/>
        <v>1000000</v>
      </c>
      <c r="V1345" s="120">
        <f t="shared" si="281"/>
        <v>4048000</v>
      </c>
      <c r="W1345" s="120">
        <f t="shared" si="282"/>
        <v>4048000</v>
      </c>
      <c r="X1345" s="120">
        <f t="shared" si="283"/>
        <v>-1000000</v>
      </c>
    </row>
    <row r="1346" spans="1:24" s="65" customFormat="1" ht="12.75" customHeight="1">
      <c r="A1346" s="109" t="s">
        <v>1479</v>
      </c>
      <c r="B1346" s="47" t="s">
        <v>246</v>
      </c>
      <c r="C1346" s="122">
        <v>0</v>
      </c>
      <c r="D1346" s="122">
        <v>0</v>
      </c>
      <c r="E1346" s="122">
        <v>374950</v>
      </c>
      <c r="F1346" s="122">
        <v>177240</v>
      </c>
      <c r="G1346" s="122">
        <v>0</v>
      </c>
      <c r="H1346" s="122">
        <v>0</v>
      </c>
      <c r="I1346" s="122">
        <v>0</v>
      </c>
      <c r="J1346" s="120">
        <f t="shared" si="284"/>
        <v>552190</v>
      </c>
      <c r="K1346" s="122">
        <v>0</v>
      </c>
      <c r="L1346" s="122">
        <v>0</v>
      </c>
      <c r="M1346" s="122">
        <v>0</v>
      </c>
      <c r="N1346" s="122">
        <v>0</v>
      </c>
      <c r="O1346" s="122">
        <v>0</v>
      </c>
      <c r="P1346" s="122">
        <v>0</v>
      </c>
      <c r="Q1346" s="120">
        <f t="shared" si="276"/>
        <v>552190</v>
      </c>
      <c r="R1346" s="138">
        <f t="shared" si="277"/>
        <v>0</v>
      </c>
      <c r="S1346" s="120">
        <f t="shared" si="278"/>
        <v>552190</v>
      </c>
      <c r="T1346" s="120">
        <f t="shared" si="279"/>
        <v>0</v>
      </c>
      <c r="U1346" s="120">
        <f t="shared" si="280"/>
        <v>0</v>
      </c>
      <c r="V1346" s="120">
        <f t="shared" si="281"/>
        <v>552190</v>
      </c>
      <c r="W1346" s="120">
        <f t="shared" si="282"/>
        <v>0</v>
      </c>
      <c r="X1346" s="120">
        <f t="shared" si="283"/>
        <v>0</v>
      </c>
    </row>
    <row r="1347" spans="1:24" s="65" customFormat="1" ht="12.75" customHeight="1">
      <c r="A1347" s="109" t="s">
        <v>1480</v>
      </c>
      <c r="B1347" s="47" t="s">
        <v>561</v>
      </c>
      <c r="C1347" s="122">
        <v>0</v>
      </c>
      <c r="D1347" s="122">
        <v>0</v>
      </c>
      <c r="E1347" s="122">
        <v>0</v>
      </c>
      <c r="F1347" s="122">
        <v>0</v>
      </c>
      <c r="G1347" s="122">
        <v>0</v>
      </c>
      <c r="H1347" s="122">
        <v>128211.9</v>
      </c>
      <c r="I1347" s="122">
        <v>0</v>
      </c>
      <c r="J1347" s="120">
        <f t="shared" si="284"/>
        <v>128211.9</v>
      </c>
      <c r="K1347" s="122">
        <v>0</v>
      </c>
      <c r="L1347" s="122">
        <v>0</v>
      </c>
      <c r="M1347" s="122">
        <v>0</v>
      </c>
      <c r="N1347" s="122">
        <v>0</v>
      </c>
      <c r="O1347" s="122">
        <v>0</v>
      </c>
      <c r="P1347" s="122">
        <v>0</v>
      </c>
      <c r="Q1347" s="120">
        <f t="shared" si="276"/>
        <v>128211.9</v>
      </c>
      <c r="R1347" s="138">
        <f t="shared" si="277"/>
        <v>0</v>
      </c>
      <c r="S1347" s="120">
        <f t="shared" si="278"/>
        <v>128211.9</v>
      </c>
      <c r="T1347" s="120">
        <f t="shared" si="279"/>
        <v>0</v>
      </c>
      <c r="U1347" s="120">
        <f t="shared" si="280"/>
        <v>0</v>
      </c>
      <c r="V1347" s="120">
        <f t="shared" si="281"/>
        <v>128211.9</v>
      </c>
      <c r="W1347" s="120">
        <f t="shared" si="282"/>
        <v>0</v>
      </c>
      <c r="X1347" s="120">
        <f t="shared" si="283"/>
        <v>0</v>
      </c>
    </row>
    <row r="1348" spans="1:24" s="65" customFormat="1" ht="12.75" customHeight="1">
      <c r="A1348" s="109" t="s">
        <v>2884</v>
      </c>
      <c r="B1348" s="47" t="s">
        <v>3451</v>
      </c>
      <c r="C1348" s="122">
        <v>0</v>
      </c>
      <c r="D1348" s="122">
        <v>0</v>
      </c>
      <c r="E1348" s="122">
        <v>0</v>
      </c>
      <c r="F1348" s="122">
        <v>0</v>
      </c>
      <c r="G1348" s="122">
        <v>0</v>
      </c>
      <c r="H1348" s="122">
        <v>0</v>
      </c>
      <c r="I1348" s="122">
        <v>0</v>
      </c>
      <c r="J1348" s="120">
        <f t="shared" si="284"/>
        <v>0</v>
      </c>
      <c r="K1348" s="122">
        <v>0</v>
      </c>
      <c r="L1348" s="122">
        <v>0</v>
      </c>
      <c r="M1348" s="122">
        <v>0</v>
      </c>
      <c r="N1348" s="122">
        <v>4036471.48</v>
      </c>
      <c r="O1348" s="122">
        <v>0</v>
      </c>
      <c r="P1348" s="122">
        <v>2887736.6</v>
      </c>
      <c r="Q1348" s="120">
        <f t="shared" si="276"/>
        <v>6924208.0800000001</v>
      </c>
      <c r="R1348" s="138">
        <f t="shared" si="277"/>
        <v>0</v>
      </c>
      <c r="S1348" s="120">
        <f t="shared" si="278"/>
        <v>5736471.4800000004</v>
      </c>
      <c r="T1348" s="120">
        <f t="shared" si="279"/>
        <v>7650567.8399999999</v>
      </c>
      <c r="U1348" s="120">
        <f t="shared" si="280"/>
        <v>6462831.2400000002</v>
      </c>
      <c r="V1348" s="120">
        <f t="shared" si="281"/>
        <v>6924208.0800000001</v>
      </c>
      <c r="W1348" s="120">
        <f t="shared" si="282"/>
        <v>6924208.0800000001</v>
      </c>
      <c r="X1348" s="120">
        <f t="shared" si="283"/>
        <v>1187736.6000000001</v>
      </c>
    </row>
    <row r="1349" spans="1:24" s="65" customFormat="1" ht="12.75" customHeight="1">
      <c r="A1349" s="109" t="s">
        <v>1482</v>
      </c>
      <c r="B1349" s="47" t="s">
        <v>606</v>
      </c>
      <c r="C1349" s="122">
        <v>0</v>
      </c>
      <c r="D1349" s="122">
        <v>0</v>
      </c>
      <c r="E1349" s="122">
        <v>0</v>
      </c>
      <c r="F1349" s="122">
        <v>0</v>
      </c>
      <c r="G1349" s="122">
        <v>0</v>
      </c>
      <c r="H1349" s="122">
        <v>0</v>
      </c>
      <c r="I1349" s="122">
        <v>0</v>
      </c>
      <c r="J1349" s="120">
        <f t="shared" si="284"/>
        <v>0</v>
      </c>
      <c r="K1349" s="122">
        <v>88000</v>
      </c>
      <c r="L1349" s="122">
        <v>0</v>
      </c>
      <c r="M1349" s="122">
        <v>0</v>
      </c>
      <c r="N1349" s="122">
        <v>0</v>
      </c>
      <c r="O1349" s="122">
        <v>0</v>
      </c>
      <c r="P1349" s="122">
        <v>0</v>
      </c>
      <c r="Q1349" s="120">
        <f t="shared" si="276"/>
        <v>88000</v>
      </c>
      <c r="R1349" s="138">
        <f t="shared" si="277"/>
        <v>0</v>
      </c>
      <c r="S1349" s="120">
        <f t="shared" si="278"/>
        <v>88000</v>
      </c>
      <c r="T1349" s="120">
        <f t="shared" si="279"/>
        <v>743700</v>
      </c>
      <c r="U1349" s="120">
        <f t="shared" si="280"/>
        <v>743700</v>
      </c>
      <c r="V1349" s="120">
        <f t="shared" si="281"/>
        <v>88000</v>
      </c>
      <c r="W1349" s="120">
        <f t="shared" si="282"/>
        <v>88000</v>
      </c>
      <c r="X1349" s="120">
        <f t="shared" si="283"/>
        <v>0</v>
      </c>
    </row>
    <row r="1350" spans="1:24" s="65" customFormat="1" ht="12.75" customHeight="1">
      <c r="A1350" s="109" t="s">
        <v>1483</v>
      </c>
      <c r="B1350" s="47" t="s">
        <v>562</v>
      </c>
      <c r="C1350" s="122">
        <v>0</v>
      </c>
      <c r="D1350" s="122">
        <v>0</v>
      </c>
      <c r="E1350" s="122">
        <v>0</v>
      </c>
      <c r="F1350" s="122">
        <v>0</v>
      </c>
      <c r="G1350" s="122">
        <v>0</v>
      </c>
      <c r="H1350" s="122">
        <v>0</v>
      </c>
      <c r="I1350" s="122">
        <v>0</v>
      </c>
      <c r="J1350" s="120">
        <f t="shared" si="284"/>
        <v>0</v>
      </c>
      <c r="K1350" s="122">
        <v>851092</v>
      </c>
      <c r="L1350" s="122">
        <v>0</v>
      </c>
      <c r="M1350" s="122">
        <v>0</v>
      </c>
      <c r="N1350" s="122">
        <v>0</v>
      </c>
      <c r="O1350" s="122">
        <v>0</v>
      </c>
      <c r="P1350" s="122">
        <v>0</v>
      </c>
      <c r="Q1350" s="120">
        <f t="shared" si="276"/>
        <v>851092</v>
      </c>
      <c r="R1350" s="138">
        <f t="shared" si="277"/>
        <v>0</v>
      </c>
      <c r="S1350" s="120">
        <f t="shared" si="278"/>
        <v>851092</v>
      </c>
      <c r="T1350" s="120">
        <f t="shared" si="279"/>
        <v>0</v>
      </c>
      <c r="U1350" s="120">
        <f t="shared" si="280"/>
        <v>0</v>
      </c>
      <c r="V1350" s="120">
        <f t="shared" si="281"/>
        <v>851092</v>
      </c>
      <c r="W1350" s="120">
        <f t="shared" si="282"/>
        <v>851092</v>
      </c>
      <c r="X1350" s="120">
        <f t="shared" si="283"/>
        <v>0</v>
      </c>
    </row>
    <row r="1351" spans="1:24" s="65" customFormat="1" ht="12.75" customHeight="1">
      <c r="A1351" s="109" t="s">
        <v>1484</v>
      </c>
      <c r="B1351" s="47" t="s">
        <v>113</v>
      </c>
      <c r="C1351" s="122">
        <v>0</v>
      </c>
      <c r="D1351" s="122">
        <v>0</v>
      </c>
      <c r="E1351" s="122">
        <v>0</v>
      </c>
      <c r="F1351" s="122">
        <v>0</v>
      </c>
      <c r="G1351" s="122">
        <v>0</v>
      </c>
      <c r="H1351" s="122">
        <v>0</v>
      </c>
      <c r="I1351" s="122">
        <v>6380</v>
      </c>
      <c r="J1351" s="120">
        <f t="shared" si="284"/>
        <v>6380</v>
      </c>
      <c r="K1351" s="122">
        <v>0</v>
      </c>
      <c r="L1351" s="122">
        <v>0</v>
      </c>
      <c r="M1351" s="122">
        <v>0</v>
      </c>
      <c r="N1351" s="122">
        <v>0</v>
      </c>
      <c r="O1351" s="122">
        <v>0</v>
      </c>
      <c r="P1351" s="122">
        <v>0</v>
      </c>
      <c r="Q1351" s="120">
        <f t="shared" si="276"/>
        <v>6380</v>
      </c>
      <c r="R1351" s="138">
        <f t="shared" si="277"/>
        <v>0</v>
      </c>
      <c r="S1351" s="120">
        <f t="shared" si="278"/>
        <v>6380</v>
      </c>
      <c r="T1351" s="120">
        <f t="shared" si="279"/>
        <v>0</v>
      </c>
      <c r="U1351" s="120">
        <f t="shared" si="280"/>
        <v>0</v>
      </c>
      <c r="V1351" s="120">
        <f t="shared" si="281"/>
        <v>6380</v>
      </c>
      <c r="W1351" s="120">
        <f t="shared" si="282"/>
        <v>0</v>
      </c>
      <c r="X1351" s="120">
        <f t="shared" si="283"/>
        <v>0</v>
      </c>
    </row>
    <row r="1352" spans="1:24" s="65" customFormat="1" ht="12.75" customHeight="1">
      <c r="A1352" s="109" t="s">
        <v>2942</v>
      </c>
      <c r="B1352" s="47" t="s">
        <v>3452</v>
      </c>
      <c r="C1352" s="122">
        <v>0</v>
      </c>
      <c r="D1352" s="122">
        <v>0</v>
      </c>
      <c r="E1352" s="122">
        <v>0</v>
      </c>
      <c r="F1352" s="122">
        <v>0</v>
      </c>
      <c r="G1352" s="122">
        <v>0</v>
      </c>
      <c r="H1352" s="122">
        <v>0</v>
      </c>
      <c r="I1352" s="122">
        <v>0</v>
      </c>
      <c r="J1352" s="120">
        <f t="shared" si="284"/>
        <v>0</v>
      </c>
      <c r="K1352" s="122">
        <v>0</v>
      </c>
      <c r="L1352" s="122">
        <v>0</v>
      </c>
      <c r="M1352" s="122">
        <v>0</v>
      </c>
      <c r="N1352" s="122">
        <v>0</v>
      </c>
      <c r="O1352" s="122">
        <v>871400</v>
      </c>
      <c r="P1352" s="122">
        <v>679300</v>
      </c>
      <c r="Q1352" s="120">
        <f t="shared" si="276"/>
        <v>1550700</v>
      </c>
      <c r="R1352" s="138">
        <f t="shared" si="277"/>
        <v>0</v>
      </c>
      <c r="S1352" s="120">
        <f t="shared" si="278"/>
        <v>2871400</v>
      </c>
      <c r="T1352" s="120">
        <f t="shared" si="279"/>
        <v>1550700</v>
      </c>
      <c r="U1352" s="120">
        <f t="shared" si="280"/>
        <v>2871400</v>
      </c>
      <c r="V1352" s="120">
        <f t="shared" si="281"/>
        <v>1550700</v>
      </c>
      <c r="W1352" s="120">
        <f t="shared" si="282"/>
        <v>1550700</v>
      </c>
      <c r="X1352" s="120">
        <f t="shared" si="283"/>
        <v>-1320700</v>
      </c>
    </row>
    <row r="1353" spans="1:24" s="65" customFormat="1" ht="12.75" customHeight="1">
      <c r="A1353" s="109" t="s">
        <v>1485</v>
      </c>
      <c r="B1353" s="47" t="s">
        <v>295</v>
      </c>
      <c r="C1353" s="122">
        <v>0</v>
      </c>
      <c r="D1353" s="122">
        <v>0</v>
      </c>
      <c r="E1353" s="122">
        <v>0</v>
      </c>
      <c r="F1353" s="122">
        <v>0</v>
      </c>
      <c r="G1353" s="122">
        <v>0</v>
      </c>
      <c r="H1353" s="122">
        <v>0</v>
      </c>
      <c r="I1353" s="122">
        <v>0</v>
      </c>
      <c r="J1353" s="120">
        <f t="shared" si="284"/>
        <v>0</v>
      </c>
      <c r="K1353" s="122">
        <v>0</v>
      </c>
      <c r="L1353" s="122">
        <v>0</v>
      </c>
      <c r="M1353" s="122">
        <v>0</v>
      </c>
      <c r="N1353" s="122">
        <v>0</v>
      </c>
      <c r="O1353" s="122">
        <v>0</v>
      </c>
      <c r="P1353" s="122">
        <v>0</v>
      </c>
      <c r="Q1353" s="120">
        <f t="shared" si="276"/>
        <v>0</v>
      </c>
      <c r="R1353" s="138">
        <f t="shared" si="277"/>
        <v>0</v>
      </c>
      <c r="S1353" s="120">
        <f t="shared" si="278"/>
        <v>91139.42</v>
      </c>
      <c r="T1353" s="120">
        <f t="shared" si="279"/>
        <v>0</v>
      </c>
      <c r="U1353" s="120">
        <f t="shared" si="280"/>
        <v>91139.42</v>
      </c>
      <c r="V1353" s="120">
        <f t="shared" si="281"/>
        <v>0</v>
      </c>
      <c r="W1353" s="120">
        <f t="shared" si="282"/>
        <v>0</v>
      </c>
      <c r="X1353" s="120">
        <f t="shared" si="283"/>
        <v>-91139.42</v>
      </c>
    </row>
    <row r="1354" spans="1:24" s="65" customFormat="1" ht="12.75" customHeight="1">
      <c r="A1354" s="109" t="s">
        <v>1486</v>
      </c>
      <c r="B1354" s="47" t="s">
        <v>444</v>
      </c>
      <c r="C1354" s="122">
        <v>0</v>
      </c>
      <c r="D1354" s="122">
        <v>0</v>
      </c>
      <c r="E1354" s="122">
        <v>0</v>
      </c>
      <c r="F1354" s="122">
        <v>0</v>
      </c>
      <c r="G1354" s="122">
        <v>0</v>
      </c>
      <c r="H1354" s="122">
        <v>0</v>
      </c>
      <c r="I1354" s="122">
        <v>0</v>
      </c>
      <c r="J1354" s="120">
        <f t="shared" si="284"/>
        <v>0</v>
      </c>
      <c r="K1354" s="122">
        <v>0</v>
      </c>
      <c r="L1354" s="122">
        <v>509848.47</v>
      </c>
      <c r="M1354" s="122">
        <v>0</v>
      </c>
      <c r="N1354" s="122">
        <v>0</v>
      </c>
      <c r="O1354" s="122">
        <v>0</v>
      </c>
      <c r="P1354" s="122">
        <v>0</v>
      </c>
      <c r="Q1354" s="120">
        <f t="shared" si="276"/>
        <v>509848.47</v>
      </c>
      <c r="R1354" s="138">
        <f t="shared" si="277"/>
        <v>0</v>
      </c>
      <c r="S1354" s="120">
        <f t="shared" si="278"/>
        <v>509848.47</v>
      </c>
      <c r="T1354" s="120">
        <f t="shared" si="279"/>
        <v>0</v>
      </c>
      <c r="U1354" s="120">
        <f t="shared" si="280"/>
        <v>0</v>
      </c>
      <c r="V1354" s="120">
        <f t="shared" si="281"/>
        <v>509848.47</v>
      </c>
      <c r="W1354" s="120">
        <f t="shared" si="282"/>
        <v>509848.47</v>
      </c>
      <c r="X1354" s="120">
        <f t="shared" si="283"/>
        <v>0</v>
      </c>
    </row>
    <row r="1355" spans="1:24" s="65" customFormat="1" ht="12.75" customHeight="1">
      <c r="A1355" s="109" t="s">
        <v>1487</v>
      </c>
      <c r="B1355" s="47" t="s">
        <v>695</v>
      </c>
      <c r="C1355" s="122">
        <v>0</v>
      </c>
      <c r="D1355" s="122">
        <v>0</v>
      </c>
      <c r="E1355" s="122">
        <v>0</v>
      </c>
      <c r="F1355" s="122">
        <v>0</v>
      </c>
      <c r="G1355" s="122">
        <v>0</v>
      </c>
      <c r="H1355" s="122">
        <v>0</v>
      </c>
      <c r="I1355" s="122">
        <v>0</v>
      </c>
      <c r="J1355" s="120">
        <f t="shared" si="284"/>
        <v>0</v>
      </c>
      <c r="K1355" s="122">
        <v>60407.44</v>
      </c>
      <c r="L1355" s="122">
        <v>0</v>
      </c>
      <c r="M1355" s="122">
        <v>0</v>
      </c>
      <c r="N1355" s="122">
        <v>0</v>
      </c>
      <c r="O1355" s="122">
        <v>0</v>
      </c>
      <c r="P1355" s="122">
        <v>0</v>
      </c>
      <c r="Q1355" s="120">
        <f t="shared" si="276"/>
        <v>60407.44</v>
      </c>
      <c r="R1355" s="138">
        <f t="shared" si="277"/>
        <v>0</v>
      </c>
      <c r="S1355" s="120">
        <f t="shared" si="278"/>
        <v>60407.44</v>
      </c>
      <c r="T1355" s="120">
        <f t="shared" si="279"/>
        <v>0</v>
      </c>
      <c r="U1355" s="120">
        <f t="shared" si="280"/>
        <v>0</v>
      </c>
      <c r="V1355" s="120">
        <f t="shared" si="281"/>
        <v>60407.44</v>
      </c>
      <c r="W1355" s="120">
        <f t="shared" si="282"/>
        <v>60407.44</v>
      </c>
      <c r="X1355" s="120">
        <f t="shared" si="283"/>
        <v>0</v>
      </c>
    </row>
    <row r="1356" spans="1:24" ht="23.25">
      <c r="A1356" s="55" t="s">
        <v>3308</v>
      </c>
      <c r="B1356" s="55"/>
      <c r="C1356" s="8"/>
      <c r="D1356" s="8"/>
      <c r="E1356" s="8"/>
      <c r="F1356" s="8"/>
      <c r="G1356" s="8"/>
      <c r="H1356" s="8"/>
      <c r="I1356" s="8"/>
      <c r="J1356" s="126"/>
      <c r="K1356" s="126"/>
      <c r="L1356" s="126"/>
      <c r="M1356" s="126"/>
      <c r="N1356" s="126"/>
      <c r="O1356" s="126"/>
      <c r="P1356" s="126"/>
      <c r="Q1356" s="8"/>
      <c r="R1356" s="5"/>
      <c r="S1356" s="4"/>
      <c r="T1356" s="4"/>
      <c r="U1356" s="127"/>
      <c r="V1356" s="128"/>
      <c r="W1356" s="128"/>
      <c r="X1356" s="4"/>
    </row>
    <row r="1357" spans="1:24" ht="44.1" customHeight="1">
      <c r="A1357" s="99" t="s">
        <v>3302</v>
      </c>
      <c r="B1357" s="56" t="s">
        <v>3966</v>
      </c>
      <c r="C1357" s="98" t="s">
        <v>3627</v>
      </c>
      <c r="D1357" s="98" t="s">
        <v>3628</v>
      </c>
      <c r="E1357" s="98" t="s">
        <v>3629</v>
      </c>
      <c r="F1357" s="98" t="s">
        <v>3630</v>
      </c>
      <c r="G1357" s="98" t="s">
        <v>3631</v>
      </c>
      <c r="H1357" s="98" t="s">
        <v>3632</v>
      </c>
      <c r="I1357" s="98" t="s">
        <v>3633</v>
      </c>
      <c r="J1357" s="57" t="s">
        <v>343</v>
      </c>
      <c r="K1357" s="98" t="s">
        <v>3303</v>
      </c>
      <c r="L1357" s="98" t="s">
        <v>3304</v>
      </c>
      <c r="M1357" s="98" t="s">
        <v>3305</v>
      </c>
      <c r="N1357" s="98" t="s">
        <v>3316</v>
      </c>
      <c r="O1357" s="113" t="s">
        <v>4574</v>
      </c>
      <c r="P1357" s="113" t="s">
        <v>6433</v>
      </c>
      <c r="Q1357" s="58" t="s">
        <v>3357</v>
      </c>
      <c r="R1357" s="60" t="s">
        <v>697</v>
      </c>
      <c r="S1357" s="112" t="s">
        <v>4949</v>
      </c>
      <c r="T1357" s="112" t="s">
        <v>6434</v>
      </c>
      <c r="U1357" s="112" t="s">
        <v>6435</v>
      </c>
      <c r="V1357" s="112" t="s">
        <v>6436</v>
      </c>
      <c r="W1357" s="112" t="s">
        <v>5138</v>
      </c>
      <c r="X1357" s="59" t="s">
        <v>6437</v>
      </c>
    </row>
    <row r="1358" spans="1:24" s="65" customFormat="1" ht="12.75" customHeight="1">
      <c r="A1358" s="78"/>
      <c r="B1358" s="79" t="s">
        <v>3308</v>
      </c>
      <c r="C1358" s="80">
        <f t="shared" ref="C1358:X1358" si="285">SUM(C1359:C1519)</f>
        <v>0</v>
      </c>
      <c r="D1358" s="80">
        <f t="shared" si="285"/>
        <v>0</v>
      </c>
      <c r="E1358" s="80">
        <f t="shared" si="285"/>
        <v>0</v>
      </c>
      <c r="F1358" s="80">
        <f t="shared" si="285"/>
        <v>758550</v>
      </c>
      <c r="G1358" s="80">
        <f t="shared" si="285"/>
        <v>7240000</v>
      </c>
      <c r="H1358" s="80">
        <f t="shared" si="285"/>
        <v>10478530.049999999</v>
      </c>
      <c r="I1358" s="80">
        <f t="shared" si="285"/>
        <v>32987642.5</v>
      </c>
      <c r="J1358" s="135">
        <f t="shared" si="285"/>
        <v>51464722.54999999</v>
      </c>
      <c r="K1358" s="135">
        <f t="shared" si="285"/>
        <v>0</v>
      </c>
      <c r="L1358" s="135">
        <f t="shared" si="285"/>
        <v>2909090.9</v>
      </c>
      <c r="M1358" s="135">
        <f t="shared" si="285"/>
        <v>9816429.8299999982</v>
      </c>
      <c r="N1358" s="135">
        <f t="shared" si="285"/>
        <v>11959881</v>
      </c>
      <c r="O1358" s="135">
        <f t="shared" si="285"/>
        <v>40525233.209999993</v>
      </c>
      <c r="P1358" s="135">
        <f t="shared" si="285"/>
        <v>76663941.38000001</v>
      </c>
      <c r="Q1358" s="80">
        <f t="shared" si="285"/>
        <v>193259298.86999997</v>
      </c>
      <c r="R1358" s="80">
        <f t="shared" si="285"/>
        <v>0</v>
      </c>
      <c r="S1358" s="80">
        <f t="shared" si="285"/>
        <v>174964834.68000001</v>
      </c>
      <c r="T1358" s="80">
        <f t="shared" si="285"/>
        <v>234899086.24999991</v>
      </c>
      <c r="U1358" s="80">
        <f t="shared" si="285"/>
        <v>216604622.05999997</v>
      </c>
      <c r="V1358" s="80">
        <f t="shared" si="285"/>
        <v>193259298.86999997</v>
      </c>
      <c r="W1358" s="135">
        <f t="shared" si="285"/>
        <v>141874576.32000002</v>
      </c>
      <c r="X1358" s="80">
        <f t="shared" si="285"/>
        <v>18294464.190000005</v>
      </c>
    </row>
    <row r="1359" spans="1:24" s="65" customFormat="1" ht="12.75" customHeight="1">
      <c r="A1359" s="109" t="s">
        <v>2992</v>
      </c>
      <c r="B1359" s="97" t="s">
        <v>2993</v>
      </c>
      <c r="C1359" s="122">
        <v>0</v>
      </c>
      <c r="D1359" s="122">
        <v>0</v>
      </c>
      <c r="E1359" s="122">
        <v>0</v>
      </c>
      <c r="F1359" s="122">
        <v>0</v>
      </c>
      <c r="G1359" s="122">
        <v>0</v>
      </c>
      <c r="H1359" s="122">
        <v>0</v>
      </c>
      <c r="I1359" s="122">
        <v>0</v>
      </c>
      <c r="J1359" s="120">
        <f t="shared" ref="J1359:J1390" si="286">SUM(C1359:I1359)</f>
        <v>0</v>
      </c>
      <c r="K1359" s="122">
        <v>0</v>
      </c>
      <c r="L1359" s="122">
        <v>0</v>
      </c>
      <c r="M1359" s="122">
        <v>0</v>
      </c>
      <c r="N1359" s="122">
        <v>0</v>
      </c>
      <c r="O1359" s="122">
        <v>0</v>
      </c>
      <c r="P1359" s="122">
        <v>0</v>
      </c>
      <c r="Q1359" s="120">
        <f t="shared" ref="Q1359:Q1390" si="287">SUM(J1359:P1359)</f>
        <v>0</v>
      </c>
      <c r="R1359" s="138">
        <f t="shared" ref="R1359:R1390" si="288">V1359-Q1359</f>
        <v>0</v>
      </c>
      <c r="S1359" s="120">
        <f t="shared" ref="S1359:S1390" si="289">VLOOKUP(A1359,pasbalact,3,FALSE)</f>
        <v>154499.99</v>
      </c>
      <c r="T1359" s="120">
        <f t="shared" ref="T1359:T1390" si="290">VLOOKUP(A1359,pasbalact,5,FALSE)</f>
        <v>0</v>
      </c>
      <c r="U1359" s="120">
        <f t="shared" ref="U1359:U1390" si="291">VLOOKUP(A1359,pasbalact,4,FALSE)</f>
        <v>154499.99</v>
      </c>
      <c r="V1359" s="120">
        <f t="shared" ref="V1359:V1390" si="292">VLOOKUP(A1359,pasbalact,7,FALSE)</f>
        <v>0</v>
      </c>
      <c r="W1359" s="120">
        <f t="shared" ref="W1359:W1422" si="293">SUM(K1359:P1359)</f>
        <v>0</v>
      </c>
      <c r="X1359" s="120">
        <f t="shared" ref="X1359:X1422" si="294">VLOOKUP(A1359,pasbalact,6,FALSE)</f>
        <v>-154499.99</v>
      </c>
    </row>
    <row r="1360" spans="1:24" s="65" customFormat="1" ht="12.75" customHeight="1">
      <c r="A1360" s="109" t="s">
        <v>3238</v>
      </c>
      <c r="B1360" s="97" t="s">
        <v>3237</v>
      </c>
      <c r="C1360" s="122">
        <v>0</v>
      </c>
      <c r="D1360" s="122">
        <v>0</v>
      </c>
      <c r="E1360" s="122">
        <v>0</v>
      </c>
      <c r="F1360" s="122">
        <v>0</v>
      </c>
      <c r="G1360" s="122">
        <v>0</v>
      </c>
      <c r="H1360" s="122">
        <v>0</v>
      </c>
      <c r="I1360" s="122">
        <v>0</v>
      </c>
      <c r="J1360" s="120">
        <f t="shared" si="286"/>
        <v>0</v>
      </c>
      <c r="K1360" s="122">
        <v>0</v>
      </c>
      <c r="L1360" s="122">
        <v>0</v>
      </c>
      <c r="M1360" s="122">
        <v>0</v>
      </c>
      <c r="N1360" s="122">
        <v>339999.96</v>
      </c>
      <c r="O1360" s="122">
        <v>0</v>
      </c>
      <c r="P1360" s="122">
        <v>0</v>
      </c>
      <c r="Q1360" s="120">
        <f t="shared" si="287"/>
        <v>339999.96</v>
      </c>
      <c r="R1360" s="138">
        <f t="shared" si="288"/>
        <v>0</v>
      </c>
      <c r="S1360" s="120">
        <f t="shared" si="289"/>
        <v>339999.96</v>
      </c>
      <c r="T1360" s="120">
        <f t="shared" si="290"/>
        <v>0</v>
      </c>
      <c r="U1360" s="120">
        <f t="shared" si="291"/>
        <v>0</v>
      </c>
      <c r="V1360" s="120">
        <f t="shared" si="292"/>
        <v>339999.96</v>
      </c>
      <c r="W1360" s="120">
        <f t="shared" si="293"/>
        <v>339999.96</v>
      </c>
      <c r="X1360" s="120">
        <f t="shared" si="294"/>
        <v>0</v>
      </c>
    </row>
    <row r="1361" spans="1:24" s="65" customFormat="1" ht="12.75" customHeight="1">
      <c r="A1361" s="109" t="s">
        <v>1029</v>
      </c>
      <c r="B1361" s="97" t="s">
        <v>164</v>
      </c>
      <c r="C1361" s="122">
        <v>0</v>
      </c>
      <c r="D1361" s="122">
        <v>0</v>
      </c>
      <c r="E1361" s="122">
        <v>0</v>
      </c>
      <c r="F1361" s="122">
        <v>0</v>
      </c>
      <c r="G1361" s="122">
        <v>0</v>
      </c>
      <c r="H1361" s="122">
        <v>48480</v>
      </c>
      <c r="I1361" s="122">
        <v>0</v>
      </c>
      <c r="J1361" s="120">
        <f t="shared" si="286"/>
        <v>48480</v>
      </c>
      <c r="K1361" s="122">
        <v>0</v>
      </c>
      <c r="L1361" s="122">
        <v>0</v>
      </c>
      <c r="M1361" s="122">
        <v>0</v>
      </c>
      <c r="N1361" s="122">
        <v>0</v>
      </c>
      <c r="O1361" s="122">
        <v>0</v>
      </c>
      <c r="P1361" s="122">
        <v>0</v>
      </c>
      <c r="Q1361" s="120">
        <f t="shared" si="287"/>
        <v>48480</v>
      </c>
      <c r="R1361" s="138">
        <f t="shared" si="288"/>
        <v>0</v>
      </c>
      <c r="S1361" s="120">
        <f t="shared" si="289"/>
        <v>48480</v>
      </c>
      <c r="T1361" s="120">
        <f t="shared" si="290"/>
        <v>0</v>
      </c>
      <c r="U1361" s="120">
        <f t="shared" si="291"/>
        <v>0</v>
      </c>
      <c r="V1361" s="120">
        <f t="shared" si="292"/>
        <v>48480</v>
      </c>
      <c r="W1361" s="120">
        <f t="shared" si="293"/>
        <v>0</v>
      </c>
      <c r="X1361" s="120">
        <f t="shared" si="294"/>
        <v>0</v>
      </c>
    </row>
    <row r="1362" spans="1:24" s="65" customFormat="1" ht="12.75" customHeight="1">
      <c r="A1362" s="109" t="s">
        <v>1035</v>
      </c>
      <c r="B1362" s="97" t="s">
        <v>650</v>
      </c>
      <c r="C1362" s="122">
        <v>0</v>
      </c>
      <c r="D1362" s="122">
        <v>0</v>
      </c>
      <c r="E1362" s="122">
        <v>0</v>
      </c>
      <c r="F1362" s="122">
        <v>0</v>
      </c>
      <c r="G1362" s="122">
        <v>0</v>
      </c>
      <c r="H1362" s="122">
        <v>500000</v>
      </c>
      <c r="I1362" s="122">
        <v>0</v>
      </c>
      <c r="J1362" s="120">
        <f t="shared" si="286"/>
        <v>500000</v>
      </c>
      <c r="K1362" s="122">
        <v>0</v>
      </c>
      <c r="L1362" s="122">
        <v>0</v>
      </c>
      <c r="M1362" s="122">
        <v>0</v>
      </c>
      <c r="N1362" s="122">
        <v>0</v>
      </c>
      <c r="O1362" s="122">
        <v>0</v>
      </c>
      <c r="P1362" s="122">
        <v>0</v>
      </c>
      <c r="Q1362" s="120">
        <f t="shared" si="287"/>
        <v>500000</v>
      </c>
      <c r="R1362" s="138">
        <f t="shared" si="288"/>
        <v>0</v>
      </c>
      <c r="S1362" s="120">
        <f t="shared" si="289"/>
        <v>500000</v>
      </c>
      <c r="T1362" s="120">
        <f t="shared" si="290"/>
        <v>0</v>
      </c>
      <c r="U1362" s="120">
        <f t="shared" si="291"/>
        <v>0</v>
      </c>
      <c r="V1362" s="120">
        <f t="shared" si="292"/>
        <v>500000</v>
      </c>
      <c r="W1362" s="120">
        <f t="shared" si="293"/>
        <v>0</v>
      </c>
      <c r="X1362" s="120">
        <f t="shared" si="294"/>
        <v>0</v>
      </c>
    </row>
    <row r="1363" spans="1:24" s="65" customFormat="1" ht="12.75" customHeight="1">
      <c r="A1363" s="109" t="s">
        <v>1047</v>
      </c>
      <c r="B1363" s="97" t="s">
        <v>163</v>
      </c>
      <c r="C1363" s="122">
        <v>0</v>
      </c>
      <c r="D1363" s="122">
        <v>0</v>
      </c>
      <c r="E1363" s="122">
        <v>0</v>
      </c>
      <c r="F1363" s="122">
        <v>50500</v>
      </c>
      <c r="G1363" s="122">
        <v>0</v>
      </c>
      <c r="H1363" s="122">
        <v>0</v>
      </c>
      <c r="I1363" s="122">
        <v>0</v>
      </c>
      <c r="J1363" s="120">
        <f t="shared" si="286"/>
        <v>50500</v>
      </c>
      <c r="K1363" s="122">
        <v>0</v>
      </c>
      <c r="L1363" s="122">
        <v>0</v>
      </c>
      <c r="M1363" s="122">
        <v>0</v>
      </c>
      <c r="N1363" s="122">
        <v>0</v>
      </c>
      <c r="O1363" s="122">
        <v>0</v>
      </c>
      <c r="P1363" s="122">
        <v>0</v>
      </c>
      <c r="Q1363" s="120">
        <f t="shared" si="287"/>
        <v>50500</v>
      </c>
      <c r="R1363" s="138">
        <f t="shared" si="288"/>
        <v>0</v>
      </c>
      <c r="S1363" s="120">
        <f t="shared" si="289"/>
        <v>50500</v>
      </c>
      <c r="T1363" s="120">
        <f t="shared" si="290"/>
        <v>0</v>
      </c>
      <c r="U1363" s="120">
        <f t="shared" si="291"/>
        <v>0</v>
      </c>
      <c r="V1363" s="120">
        <f t="shared" si="292"/>
        <v>50500</v>
      </c>
      <c r="W1363" s="120">
        <f t="shared" si="293"/>
        <v>0</v>
      </c>
      <c r="X1363" s="120">
        <f t="shared" si="294"/>
        <v>0</v>
      </c>
    </row>
    <row r="1364" spans="1:24" s="65" customFormat="1" ht="12.75" customHeight="1">
      <c r="A1364" s="109" t="s">
        <v>3983</v>
      </c>
      <c r="B1364" s="97" t="s">
        <v>3967</v>
      </c>
      <c r="C1364" s="122">
        <v>0</v>
      </c>
      <c r="D1364" s="122">
        <v>0</v>
      </c>
      <c r="E1364" s="122">
        <v>0</v>
      </c>
      <c r="F1364" s="122">
        <v>0</v>
      </c>
      <c r="G1364" s="122">
        <v>0</v>
      </c>
      <c r="H1364" s="122">
        <v>0</v>
      </c>
      <c r="I1364" s="122">
        <v>0</v>
      </c>
      <c r="J1364" s="120">
        <f t="shared" si="286"/>
        <v>0</v>
      </c>
      <c r="K1364" s="122">
        <v>0</v>
      </c>
      <c r="L1364" s="122">
        <v>0</v>
      </c>
      <c r="M1364" s="122">
        <v>0</v>
      </c>
      <c r="N1364" s="122">
        <v>0</v>
      </c>
      <c r="O1364" s="122">
        <v>2455584</v>
      </c>
      <c r="P1364" s="122">
        <v>99760</v>
      </c>
      <c r="Q1364" s="120">
        <f t="shared" si="287"/>
        <v>2555344</v>
      </c>
      <c r="R1364" s="138">
        <f t="shared" si="288"/>
        <v>0</v>
      </c>
      <c r="S1364" s="120">
        <f t="shared" si="289"/>
        <v>8954840.1199999992</v>
      </c>
      <c r="T1364" s="120">
        <f t="shared" si="290"/>
        <v>5890897.5999999996</v>
      </c>
      <c r="U1364" s="120">
        <f t="shared" si="291"/>
        <v>12290393.720000001</v>
      </c>
      <c r="V1364" s="120">
        <f t="shared" si="292"/>
        <v>2555344</v>
      </c>
      <c r="W1364" s="120">
        <f t="shared" si="293"/>
        <v>2555344</v>
      </c>
      <c r="X1364" s="120">
        <f t="shared" si="294"/>
        <v>-6399496.1200000001</v>
      </c>
    </row>
    <row r="1365" spans="1:24" s="65" customFormat="1" ht="12.75" customHeight="1">
      <c r="A1365" s="109" t="s">
        <v>1055</v>
      </c>
      <c r="B1365" s="97" t="s">
        <v>418</v>
      </c>
      <c r="C1365" s="122">
        <v>0</v>
      </c>
      <c r="D1365" s="122">
        <v>0</v>
      </c>
      <c r="E1365" s="122">
        <v>0</v>
      </c>
      <c r="F1365" s="122">
        <v>0</v>
      </c>
      <c r="G1365" s="122">
        <v>0</v>
      </c>
      <c r="H1365" s="122">
        <v>0</v>
      </c>
      <c r="I1365" s="122">
        <v>0</v>
      </c>
      <c r="J1365" s="120">
        <f t="shared" si="286"/>
        <v>0</v>
      </c>
      <c r="K1365" s="122">
        <v>0</v>
      </c>
      <c r="L1365" s="122">
        <v>0</v>
      </c>
      <c r="M1365" s="122">
        <v>80000</v>
      </c>
      <c r="N1365" s="122">
        <v>0</v>
      </c>
      <c r="O1365" s="122">
        <v>0</v>
      </c>
      <c r="P1365" s="122">
        <v>0</v>
      </c>
      <c r="Q1365" s="120"/>
      <c r="R1365" s="138">
        <f t="shared" si="288"/>
        <v>0</v>
      </c>
      <c r="S1365" s="120">
        <f t="shared" si="289"/>
        <v>80000</v>
      </c>
      <c r="T1365" s="120">
        <f t="shared" si="290"/>
        <v>0</v>
      </c>
      <c r="U1365" s="120">
        <f t="shared" si="291"/>
        <v>80000</v>
      </c>
      <c r="V1365" s="120">
        <f t="shared" si="292"/>
        <v>0</v>
      </c>
      <c r="W1365" s="120">
        <f t="shared" si="293"/>
        <v>80000</v>
      </c>
      <c r="X1365" s="120">
        <f t="shared" si="294"/>
        <v>-80000</v>
      </c>
    </row>
    <row r="1366" spans="1:24" s="65" customFormat="1" ht="12.75" customHeight="1">
      <c r="A1366" s="109" t="s">
        <v>1058</v>
      </c>
      <c r="B1366" s="97" t="s">
        <v>1059</v>
      </c>
      <c r="C1366" s="122">
        <v>0</v>
      </c>
      <c r="D1366" s="122">
        <v>0</v>
      </c>
      <c r="E1366" s="122">
        <v>0</v>
      </c>
      <c r="F1366" s="122">
        <v>0</v>
      </c>
      <c r="G1366" s="122">
        <v>0</v>
      </c>
      <c r="H1366" s="122">
        <v>0</v>
      </c>
      <c r="I1366" s="122">
        <v>11100</v>
      </c>
      <c r="J1366" s="120">
        <f t="shared" si="286"/>
        <v>11100</v>
      </c>
      <c r="K1366" s="122">
        <v>0</v>
      </c>
      <c r="L1366" s="122">
        <v>0</v>
      </c>
      <c r="M1366" s="122">
        <v>0</v>
      </c>
      <c r="N1366" s="122">
        <v>0</v>
      </c>
      <c r="O1366" s="122">
        <v>0</v>
      </c>
      <c r="P1366" s="122">
        <v>0</v>
      </c>
      <c r="Q1366" s="120">
        <f t="shared" si="287"/>
        <v>11100</v>
      </c>
      <c r="R1366" s="138">
        <f t="shared" si="288"/>
        <v>0</v>
      </c>
      <c r="S1366" s="120">
        <f t="shared" si="289"/>
        <v>11100</v>
      </c>
      <c r="T1366" s="120">
        <f t="shared" si="290"/>
        <v>0</v>
      </c>
      <c r="U1366" s="120">
        <f t="shared" si="291"/>
        <v>0</v>
      </c>
      <c r="V1366" s="120">
        <f t="shared" si="292"/>
        <v>11100</v>
      </c>
      <c r="W1366" s="120">
        <f t="shared" si="293"/>
        <v>0</v>
      </c>
      <c r="X1366" s="120">
        <f t="shared" si="294"/>
        <v>0</v>
      </c>
    </row>
    <row r="1367" spans="1:24" s="65" customFormat="1" ht="12.75" customHeight="1">
      <c r="A1367" s="109" t="s">
        <v>1061</v>
      </c>
      <c r="B1367" s="97" t="s">
        <v>651</v>
      </c>
      <c r="C1367" s="122">
        <v>0</v>
      </c>
      <c r="D1367" s="122">
        <v>0</v>
      </c>
      <c r="E1367" s="122">
        <v>0</v>
      </c>
      <c r="F1367" s="122">
        <v>277500</v>
      </c>
      <c r="G1367" s="122">
        <v>0</v>
      </c>
      <c r="H1367" s="122">
        <v>0</v>
      </c>
      <c r="I1367" s="122">
        <v>0</v>
      </c>
      <c r="J1367" s="120">
        <f t="shared" si="286"/>
        <v>277500</v>
      </c>
      <c r="K1367" s="122">
        <v>0</v>
      </c>
      <c r="L1367" s="122">
        <v>0</v>
      </c>
      <c r="M1367" s="122">
        <v>0</v>
      </c>
      <c r="N1367" s="122">
        <v>0</v>
      </c>
      <c r="O1367" s="122">
        <v>0</v>
      </c>
      <c r="P1367" s="122">
        <v>0</v>
      </c>
      <c r="Q1367" s="120">
        <f t="shared" si="287"/>
        <v>277500</v>
      </c>
      <c r="R1367" s="138">
        <f t="shared" si="288"/>
        <v>0</v>
      </c>
      <c r="S1367" s="120">
        <f t="shared" si="289"/>
        <v>277500</v>
      </c>
      <c r="T1367" s="120">
        <f t="shared" si="290"/>
        <v>0</v>
      </c>
      <c r="U1367" s="120">
        <f t="shared" si="291"/>
        <v>0</v>
      </c>
      <c r="V1367" s="120">
        <f t="shared" si="292"/>
        <v>277500</v>
      </c>
      <c r="W1367" s="120">
        <f t="shared" si="293"/>
        <v>0</v>
      </c>
      <c r="X1367" s="120">
        <f t="shared" si="294"/>
        <v>0</v>
      </c>
    </row>
    <row r="1368" spans="1:24" s="65" customFormat="1" ht="12.75" customHeight="1">
      <c r="A1368" s="109" t="s">
        <v>1064</v>
      </c>
      <c r="B1368" s="97" t="s">
        <v>590</v>
      </c>
      <c r="C1368" s="122">
        <v>0</v>
      </c>
      <c r="D1368" s="122">
        <v>0</v>
      </c>
      <c r="E1368" s="122">
        <v>0</v>
      </c>
      <c r="F1368" s="122">
        <v>0</v>
      </c>
      <c r="G1368" s="122">
        <v>0</v>
      </c>
      <c r="H1368" s="122">
        <v>669000</v>
      </c>
      <c r="I1368" s="122">
        <v>0</v>
      </c>
      <c r="J1368" s="120">
        <f t="shared" si="286"/>
        <v>669000</v>
      </c>
      <c r="K1368" s="122">
        <v>0</v>
      </c>
      <c r="L1368" s="122">
        <v>0</v>
      </c>
      <c r="M1368" s="122">
        <v>0</v>
      </c>
      <c r="N1368" s="122">
        <v>0</v>
      </c>
      <c r="O1368" s="122">
        <v>0</v>
      </c>
      <c r="P1368" s="122">
        <v>0</v>
      </c>
      <c r="Q1368" s="120">
        <f t="shared" si="287"/>
        <v>669000</v>
      </c>
      <c r="R1368" s="138">
        <f t="shared" si="288"/>
        <v>0</v>
      </c>
      <c r="S1368" s="120">
        <f t="shared" si="289"/>
        <v>669000</v>
      </c>
      <c r="T1368" s="120">
        <f t="shared" si="290"/>
        <v>0</v>
      </c>
      <c r="U1368" s="120">
        <f t="shared" si="291"/>
        <v>0</v>
      </c>
      <c r="V1368" s="120">
        <f t="shared" si="292"/>
        <v>669000</v>
      </c>
      <c r="W1368" s="120">
        <f t="shared" si="293"/>
        <v>0</v>
      </c>
      <c r="X1368" s="120">
        <f t="shared" si="294"/>
        <v>0</v>
      </c>
    </row>
    <row r="1369" spans="1:24" ht="15">
      <c r="A1369" s="109" t="s">
        <v>1069</v>
      </c>
      <c r="B1369" s="97" t="s">
        <v>180</v>
      </c>
      <c r="C1369" s="122">
        <v>0</v>
      </c>
      <c r="D1369" s="122">
        <v>0</v>
      </c>
      <c r="E1369" s="122">
        <v>0</v>
      </c>
      <c r="F1369" s="122">
        <v>0</v>
      </c>
      <c r="G1369" s="122">
        <v>0</v>
      </c>
      <c r="H1369" s="122">
        <v>0</v>
      </c>
      <c r="I1369" s="122">
        <v>77700</v>
      </c>
      <c r="J1369" s="120">
        <f t="shared" si="286"/>
        <v>77700</v>
      </c>
      <c r="K1369" s="122">
        <v>0</v>
      </c>
      <c r="L1369" s="122">
        <v>0</v>
      </c>
      <c r="M1369" s="122">
        <v>0</v>
      </c>
      <c r="N1369" s="122">
        <v>0</v>
      </c>
      <c r="O1369" s="122">
        <v>0</v>
      </c>
      <c r="P1369" s="122">
        <v>0</v>
      </c>
      <c r="Q1369" s="120">
        <f t="shared" si="287"/>
        <v>77700</v>
      </c>
      <c r="R1369" s="138">
        <f t="shared" si="288"/>
        <v>0</v>
      </c>
      <c r="S1369" s="120">
        <f t="shared" si="289"/>
        <v>77700</v>
      </c>
      <c r="T1369" s="120">
        <f t="shared" si="290"/>
        <v>0</v>
      </c>
      <c r="U1369" s="120">
        <f t="shared" si="291"/>
        <v>0</v>
      </c>
      <c r="V1369" s="120">
        <f t="shared" si="292"/>
        <v>77700</v>
      </c>
      <c r="W1369" s="120">
        <f t="shared" si="293"/>
        <v>0</v>
      </c>
      <c r="X1369" s="120">
        <f t="shared" si="294"/>
        <v>0</v>
      </c>
    </row>
    <row r="1370" spans="1:24" ht="15">
      <c r="A1370" s="109" t="s">
        <v>2888</v>
      </c>
      <c r="B1370" s="97" t="s">
        <v>3469</v>
      </c>
      <c r="C1370" s="122">
        <v>0</v>
      </c>
      <c r="D1370" s="122">
        <v>0</v>
      </c>
      <c r="E1370" s="122">
        <v>0</v>
      </c>
      <c r="F1370" s="122">
        <v>0</v>
      </c>
      <c r="G1370" s="122">
        <v>0</v>
      </c>
      <c r="H1370" s="122">
        <v>0</v>
      </c>
      <c r="I1370" s="122">
        <v>0</v>
      </c>
      <c r="J1370" s="120">
        <f t="shared" si="286"/>
        <v>0</v>
      </c>
      <c r="K1370" s="122">
        <v>0</v>
      </c>
      <c r="L1370" s="122">
        <v>0</v>
      </c>
      <c r="M1370" s="122">
        <v>0</v>
      </c>
      <c r="N1370" s="122">
        <v>0</v>
      </c>
      <c r="O1370" s="122">
        <v>0</v>
      </c>
      <c r="P1370" s="122">
        <v>1591179.2</v>
      </c>
      <c r="Q1370" s="120">
        <f t="shared" si="287"/>
        <v>1591179.2</v>
      </c>
      <c r="R1370" s="138">
        <f t="shared" si="288"/>
        <v>0</v>
      </c>
      <c r="S1370" s="120">
        <f t="shared" si="289"/>
        <v>0</v>
      </c>
      <c r="T1370" s="120">
        <f t="shared" si="290"/>
        <v>2061320.73</v>
      </c>
      <c r="U1370" s="120">
        <f t="shared" si="291"/>
        <v>470141.53</v>
      </c>
      <c r="V1370" s="120">
        <f t="shared" si="292"/>
        <v>1591179.2</v>
      </c>
      <c r="W1370" s="120">
        <f t="shared" si="293"/>
        <v>1591179.2</v>
      </c>
      <c r="X1370" s="120">
        <f t="shared" si="294"/>
        <v>1591179.2</v>
      </c>
    </row>
    <row r="1371" spans="1:24" s="65" customFormat="1" ht="12.75" customHeight="1">
      <c r="A1371" s="109" t="s">
        <v>1083</v>
      </c>
      <c r="B1371" s="97" t="s">
        <v>181</v>
      </c>
      <c r="C1371" s="122">
        <v>0</v>
      </c>
      <c r="D1371" s="122">
        <v>0</v>
      </c>
      <c r="E1371" s="122">
        <v>0</v>
      </c>
      <c r="F1371" s="122">
        <v>0</v>
      </c>
      <c r="G1371" s="122">
        <v>0</v>
      </c>
      <c r="H1371" s="122">
        <v>0</v>
      </c>
      <c r="I1371" s="122">
        <v>15150</v>
      </c>
      <c r="J1371" s="120">
        <f t="shared" si="286"/>
        <v>15150</v>
      </c>
      <c r="K1371" s="122">
        <v>0</v>
      </c>
      <c r="L1371" s="122">
        <v>0</v>
      </c>
      <c r="M1371" s="122">
        <v>0</v>
      </c>
      <c r="N1371" s="122">
        <v>0</v>
      </c>
      <c r="O1371" s="122">
        <v>0</v>
      </c>
      <c r="P1371" s="122">
        <v>0</v>
      </c>
      <c r="Q1371" s="120">
        <f t="shared" si="287"/>
        <v>15150</v>
      </c>
      <c r="R1371" s="138">
        <f t="shared" si="288"/>
        <v>0</v>
      </c>
      <c r="S1371" s="120">
        <f t="shared" si="289"/>
        <v>15150</v>
      </c>
      <c r="T1371" s="120">
        <f t="shared" si="290"/>
        <v>0</v>
      </c>
      <c r="U1371" s="120">
        <f t="shared" si="291"/>
        <v>0</v>
      </c>
      <c r="V1371" s="120">
        <f t="shared" si="292"/>
        <v>15150</v>
      </c>
      <c r="W1371" s="120">
        <f t="shared" si="293"/>
        <v>0</v>
      </c>
      <c r="X1371" s="120">
        <f t="shared" si="294"/>
        <v>0</v>
      </c>
    </row>
    <row r="1372" spans="1:24" s="65" customFormat="1" ht="12.75" customHeight="1">
      <c r="A1372" s="109" t="s">
        <v>4102</v>
      </c>
      <c r="B1372" s="97" t="s">
        <v>4103</v>
      </c>
      <c r="C1372" s="122">
        <v>0</v>
      </c>
      <c r="D1372" s="122">
        <v>0</v>
      </c>
      <c r="E1372" s="122">
        <v>0</v>
      </c>
      <c r="F1372" s="122">
        <v>0</v>
      </c>
      <c r="G1372" s="122">
        <v>0</v>
      </c>
      <c r="H1372" s="122">
        <v>0</v>
      </c>
      <c r="I1372" s="122">
        <v>0</v>
      </c>
      <c r="J1372" s="120">
        <f t="shared" si="286"/>
        <v>0</v>
      </c>
      <c r="K1372" s="122">
        <v>0</v>
      </c>
      <c r="L1372" s="122">
        <v>0</v>
      </c>
      <c r="M1372" s="122">
        <v>0</v>
      </c>
      <c r="N1372" s="122">
        <v>0</v>
      </c>
      <c r="O1372" s="122">
        <v>132066</v>
      </c>
      <c r="P1372" s="122">
        <v>0</v>
      </c>
      <c r="Q1372" s="120">
        <f t="shared" si="287"/>
        <v>132066</v>
      </c>
      <c r="R1372" s="138">
        <f t="shared" si="288"/>
        <v>0</v>
      </c>
      <c r="S1372" s="120">
        <f t="shared" si="289"/>
        <v>154523.6</v>
      </c>
      <c r="T1372" s="120">
        <f t="shared" si="290"/>
        <v>0</v>
      </c>
      <c r="U1372" s="120">
        <f t="shared" si="291"/>
        <v>22457.599999999999</v>
      </c>
      <c r="V1372" s="120">
        <f t="shared" si="292"/>
        <v>132066</v>
      </c>
      <c r="W1372" s="120">
        <f t="shared" si="293"/>
        <v>132066</v>
      </c>
      <c r="X1372" s="120">
        <f t="shared" si="294"/>
        <v>-22457.599999999999</v>
      </c>
    </row>
    <row r="1373" spans="1:24" s="65" customFormat="1" ht="12.75" customHeight="1">
      <c r="A1373" s="109" t="s">
        <v>1084</v>
      </c>
      <c r="B1373" s="97" t="s">
        <v>454</v>
      </c>
      <c r="C1373" s="122">
        <v>0</v>
      </c>
      <c r="D1373" s="122">
        <v>0</v>
      </c>
      <c r="E1373" s="122">
        <v>0</v>
      </c>
      <c r="F1373" s="122">
        <v>0</v>
      </c>
      <c r="G1373" s="122">
        <v>0</v>
      </c>
      <c r="H1373" s="122">
        <v>0</v>
      </c>
      <c r="I1373" s="122">
        <v>66600</v>
      </c>
      <c r="J1373" s="120">
        <f t="shared" si="286"/>
        <v>66600</v>
      </c>
      <c r="K1373" s="122">
        <v>0</v>
      </c>
      <c r="L1373" s="122">
        <v>0</v>
      </c>
      <c r="M1373" s="122">
        <v>0</v>
      </c>
      <c r="N1373" s="122">
        <v>0</v>
      </c>
      <c r="O1373" s="122">
        <v>0</v>
      </c>
      <c r="P1373" s="122">
        <v>0</v>
      </c>
      <c r="Q1373" s="120">
        <f t="shared" si="287"/>
        <v>66600</v>
      </c>
      <c r="R1373" s="138">
        <f t="shared" si="288"/>
        <v>0</v>
      </c>
      <c r="S1373" s="120">
        <f t="shared" si="289"/>
        <v>66600</v>
      </c>
      <c r="T1373" s="120">
        <f t="shared" si="290"/>
        <v>0</v>
      </c>
      <c r="U1373" s="120">
        <f t="shared" si="291"/>
        <v>0</v>
      </c>
      <c r="V1373" s="120">
        <f t="shared" si="292"/>
        <v>66600</v>
      </c>
      <c r="W1373" s="120">
        <f t="shared" si="293"/>
        <v>0</v>
      </c>
      <c r="X1373" s="120">
        <f t="shared" si="294"/>
        <v>0</v>
      </c>
    </row>
    <row r="1374" spans="1:24" s="65" customFormat="1" ht="12.75" customHeight="1">
      <c r="A1374" s="109" t="s">
        <v>1088</v>
      </c>
      <c r="B1374" s="97" t="s">
        <v>667</v>
      </c>
      <c r="C1374" s="122">
        <v>0</v>
      </c>
      <c r="D1374" s="122">
        <v>0</v>
      </c>
      <c r="E1374" s="122">
        <v>0</v>
      </c>
      <c r="F1374" s="122">
        <v>0</v>
      </c>
      <c r="G1374" s="122">
        <v>0</v>
      </c>
      <c r="H1374" s="122">
        <v>0</v>
      </c>
      <c r="I1374" s="122">
        <v>1160000</v>
      </c>
      <c r="J1374" s="120">
        <f t="shared" si="286"/>
        <v>1160000</v>
      </c>
      <c r="K1374" s="122">
        <v>0</v>
      </c>
      <c r="L1374" s="122">
        <v>0</v>
      </c>
      <c r="M1374" s="122">
        <v>0</v>
      </c>
      <c r="N1374" s="122">
        <v>0</v>
      </c>
      <c r="O1374" s="122">
        <v>0</v>
      </c>
      <c r="P1374" s="122">
        <v>0</v>
      </c>
      <c r="Q1374" s="120">
        <f t="shared" si="287"/>
        <v>1160000</v>
      </c>
      <c r="R1374" s="138">
        <f t="shared" si="288"/>
        <v>0</v>
      </c>
      <c r="S1374" s="120">
        <f t="shared" si="289"/>
        <v>1160000</v>
      </c>
      <c r="T1374" s="120">
        <f t="shared" si="290"/>
        <v>0</v>
      </c>
      <c r="U1374" s="120">
        <f t="shared" si="291"/>
        <v>0</v>
      </c>
      <c r="V1374" s="120">
        <f t="shared" si="292"/>
        <v>1160000</v>
      </c>
      <c r="W1374" s="120">
        <f t="shared" si="293"/>
        <v>0</v>
      </c>
      <c r="X1374" s="120">
        <f t="shared" si="294"/>
        <v>0</v>
      </c>
    </row>
    <row r="1375" spans="1:24" s="65" customFormat="1" ht="12.75" customHeight="1">
      <c r="A1375" s="109" t="s">
        <v>1089</v>
      </c>
      <c r="B1375" s="97" t="s">
        <v>668</v>
      </c>
      <c r="C1375" s="122">
        <v>0</v>
      </c>
      <c r="D1375" s="122">
        <v>0</v>
      </c>
      <c r="E1375" s="122">
        <v>0</v>
      </c>
      <c r="F1375" s="122">
        <v>0</v>
      </c>
      <c r="G1375" s="122">
        <v>0</v>
      </c>
      <c r="H1375" s="122">
        <v>348000</v>
      </c>
      <c r="I1375" s="122">
        <v>406000</v>
      </c>
      <c r="J1375" s="120">
        <f t="shared" si="286"/>
        <v>754000</v>
      </c>
      <c r="K1375" s="122">
        <v>0</v>
      </c>
      <c r="L1375" s="122">
        <v>0</v>
      </c>
      <c r="M1375" s="122">
        <v>0</v>
      </c>
      <c r="N1375" s="122">
        <v>0</v>
      </c>
      <c r="O1375" s="122">
        <v>0</v>
      </c>
      <c r="P1375" s="122">
        <v>0</v>
      </c>
      <c r="Q1375" s="120">
        <f t="shared" si="287"/>
        <v>754000</v>
      </c>
      <c r="R1375" s="138">
        <f t="shared" si="288"/>
        <v>0</v>
      </c>
      <c r="S1375" s="120">
        <f t="shared" si="289"/>
        <v>754000</v>
      </c>
      <c r="T1375" s="120">
        <f t="shared" si="290"/>
        <v>0</v>
      </c>
      <c r="U1375" s="120">
        <f t="shared" si="291"/>
        <v>0</v>
      </c>
      <c r="V1375" s="120">
        <f t="shared" si="292"/>
        <v>754000</v>
      </c>
      <c r="W1375" s="120">
        <f t="shared" si="293"/>
        <v>0</v>
      </c>
      <c r="X1375" s="120">
        <f t="shared" si="294"/>
        <v>0</v>
      </c>
    </row>
    <row r="1376" spans="1:24" s="65" customFormat="1" ht="12.75" customHeight="1">
      <c r="A1376" s="109" t="s">
        <v>1090</v>
      </c>
      <c r="B1376" s="97" t="s">
        <v>669</v>
      </c>
      <c r="C1376" s="122">
        <v>0</v>
      </c>
      <c r="D1376" s="122">
        <v>0</v>
      </c>
      <c r="E1376" s="122">
        <v>0</v>
      </c>
      <c r="F1376" s="122">
        <v>0</v>
      </c>
      <c r="G1376" s="122">
        <v>600000</v>
      </c>
      <c r="H1376" s="122">
        <v>0</v>
      </c>
      <c r="I1376" s="122">
        <v>0</v>
      </c>
      <c r="J1376" s="120">
        <f t="shared" si="286"/>
        <v>600000</v>
      </c>
      <c r="K1376" s="122">
        <v>0</v>
      </c>
      <c r="L1376" s="122">
        <v>0</v>
      </c>
      <c r="M1376" s="122">
        <v>0</v>
      </c>
      <c r="N1376" s="122">
        <v>0</v>
      </c>
      <c r="O1376" s="122">
        <v>0</v>
      </c>
      <c r="P1376" s="122">
        <v>0</v>
      </c>
      <c r="Q1376" s="120">
        <f t="shared" si="287"/>
        <v>600000</v>
      </c>
      <c r="R1376" s="138">
        <f t="shared" si="288"/>
        <v>0</v>
      </c>
      <c r="S1376" s="120">
        <f t="shared" si="289"/>
        <v>600000</v>
      </c>
      <c r="T1376" s="120">
        <f t="shared" si="290"/>
        <v>0</v>
      </c>
      <c r="U1376" s="120">
        <f t="shared" si="291"/>
        <v>0</v>
      </c>
      <c r="V1376" s="120">
        <f t="shared" si="292"/>
        <v>600000</v>
      </c>
      <c r="W1376" s="120">
        <f t="shared" si="293"/>
        <v>0</v>
      </c>
      <c r="X1376" s="120">
        <f t="shared" si="294"/>
        <v>0</v>
      </c>
    </row>
    <row r="1377" spans="1:24" s="65" customFormat="1" ht="12.75" customHeight="1">
      <c r="A1377" s="109" t="s">
        <v>1098</v>
      </c>
      <c r="B1377" s="97" t="s">
        <v>184</v>
      </c>
      <c r="C1377" s="122">
        <v>0</v>
      </c>
      <c r="D1377" s="122">
        <v>0</v>
      </c>
      <c r="E1377" s="122">
        <v>0</v>
      </c>
      <c r="F1377" s="122">
        <v>0</v>
      </c>
      <c r="G1377" s="122">
        <v>0</v>
      </c>
      <c r="H1377" s="122">
        <v>0</v>
      </c>
      <c r="I1377" s="122">
        <v>57240</v>
      </c>
      <c r="J1377" s="120">
        <f t="shared" si="286"/>
        <v>57240</v>
      </c>
      <c r="K1377" s="122">
        <v>0</v>
      </c>
      <c r="L1377" s="122">
        <v>0</v>
      </c>
      <c r="M1377" s="122">
        <v>0</v>
      </c>
      <c r="N1377" s="122">
        <v>0</v>
      </c>
      <c r="O1377" s="122">
        <v>0</v>
      </c>
      <c r="P1377" s="122">
        <v>0</v>
      </c>
      <c r="Q1377" s="120">
        <f t="shared" si="287"/>
        <v>57240</v>
      </c>
      <c r="R1377" s="138">
        <f t="shared" si="288"/>
        <v>0</v>
      </c>
      <c r="S1377" s="120">
        <f t="shared" si="289"/>
        <v>57240</v>
      </c>
      <c r="T1377" s="120">
        <f t="shared" si="290"/>
        <v>0</v>
      </c>
      <c r="U1377" s="120">
        <f t="shared" si="291"/>
        <v>0</v>
      </c>
      <c r="V1377" s="120">
        <f t="shared" si="292"/>
        <v>57240</v>
      </c>
      <c r="W1377" s="120">
        <f t="shared" si="293"/>
        <v>0</v>
      </c>
      <c r="X1377" s="120">
        <f t="shared" si="294"/>
        <v>0</v>
      </c>
    </row>
    <row r="1378" spans="1:24" s="65" customFormat="1" ht="12.75" customHeight="1">
      <c r="A1378" s="109" t="s">
        <v>1099</v>
      </c>
      <c r="B1378" s="97" t="s">
        <v>183</v>
      </c>
      <c r="C1378" s="122">
        <v>0</v>
      </c>
      <c r="D1378" s="122">
        <v>0</v>
      </c>
      <c r="E1378" s="122">
        <v>0</v>
      </c>
      <c r="F1378" s="122">
        <v>136350</v>
      </c>
      <c r="G1378" s="122">
        <v>0</v>
      </c>
      <c r="H1378" s="122">
        <v>0</v>
      </c>
      <c r="I1378" s="122">
        <v>0</v>
      </c>
      <c r="J1378" s="120">
        <f t="shared" si="286"/>
        <v>136350</v>
      </c>
      <c r="K1378" s="122">
        <v>0</v>
      </c>
      <c r="L1378" s="122">
        <v>0</v>
      </c>
      <c r="M1378" s="122">
        <v>0</v>
      </c>
      <c r="N1378" s="122">
        <v>0</v>
      </c>
      <c r="O1378" s="122">
        <v>0</v>
      </c>
      <c r="P1378" s="122">
        <v>0</v>
      </c>
      <c r="Q1378" s="120">
        <f t="shared" si="287"/>
        <v>136350</v>
      </c>
      <c r="R1378" s="138">
        <f t="shared" si="288"/>
        <v>0</v>
      </c>
      <c r="S1378" s="120">
        <f t="shared" si="289"/>
        <v>136350</v>
      </c>
      <c r="T1378" s="120">
        <f t="shared" si="290"/>
        <v>0</v>
      </c>
      <c r="U1378" s="120">
        <f t="shared" si="291"/>
        <v>0</v>
      </c>
      <c r="V1378" s="120">
        <f t="shared" si="292"/>
        <v>136350</v>
      </c>
      <c r="W1378" s="120">
        <f t="shared" si="293"/>
        <v>0</v>
      </c>
      <c r="X1378" s="120">
        <f t="shared" si="294"/>
        <v>0</v>
      </c>
    </row>
    <row r="1379" spans="1:24" s="65" customFormat="1" ht="12.75" customHeight="1">
      <c r="A1379" s="109" t="s">
        <v>1100</v>
      </c>
      <c r="B1379" s="97" t="s">
        <v>653</v>
      </c>
      <c r="C1379" s="122">
        <v>0</v>
      </c>
      <c r="D1379" s="122">
        <v>0</v>
      </c>
      <c r="E1379" s="122">
        <v>0</v>
      </c>
      <c r="F1379" s="122">
        <v>0</v>
      </c>
      <c r="G1379" s="122">
        <v>0</v>
      </c>
      <c r="H1379" s="122">
        <v>1842000</v>
      </c>
      <c r="I1379" s="122">
        <v>11842000</v>
      </c>
      <c r="J1379" s="120">
        <f t="shared" si="286"/>
        <v>13684000</v>
      </c>
      <c r="K1379" s="122">
        <v>0</v>
      </c>
      <c r="L1379" s="122">
        <v>0</v>
      </c>
      <c r="M1379" s="122">
        <v>0</v>
      </c>
      <c r="N1379" s="122">
        <v>0</v>
      </c>
      <c r="O1379" s="122">
        <v>0</v>
      </c>
      <c r="P1379" s="122">
        <v>0</v>
      </c>
      <c r="Q1379" s="120">
        <f t="shared" si="287"/>
        <v>13684000</v>
      </c>
      <c r="R1379" s="138">
        <f t="shared" si="288"/>
        <v>0</v>
      </c>
      <c r="S1379" s="120">
        <f t="shared" si="289"/>
        <v>13684000</v>
      </c>
      <c r="T1379" s="120">
        <f t="shared" si="290"/>
        <v>0</v>
      </c>
      <c r="U1379" s="120">
        <f t="shared" si="291"/>
        <v>0</v>
      </c>
      <c r="V1379" s="120">
        <f t="shared" si="292"/>
        <v>13684000</v>
      </c>
      <c r="W1379" s="120">
        <f t="shared" si="293"/>
        <v>0</v>
      </c>
      <c r="X1379" s="120">
        <f t="shared" si="294"/>
        <v>0</v>
      </c>
    </row>
    <row r="1380" spans="1:24" s="65" customFormat="1" ht="12.75" customHeight="1">
      <c r="A1380" s="109" t="s">
        <v>1109</v>
      </c>
      <c r="B1380" s="97" t="s">
        <v>670</v>
      </c>
      <c r="C1380" s="122">
        <v>0</v>
      </c>
      <c r="D1380" s="122">
        <v>0</v>
      </c>
      <c r="E1380" s="122">
        <v>0</v>
      </c>
      <c r="F1380" s="122">
        <v>0</v>
      </c>
      <c r="G1380" s="122">
        <v>0</v>
      </c>
      <c r="H1380" s="122">
        <v>0</v>
      </c>
      <c r="I1380" s="122">
        <v>232000</v>
      </c>
      <c r="J1380" s="120">
        <f t="shared" si="286"/>
        <v>232000</v>
      </c>
      <c r="K1380" s="122">
        <v>0</v>
      </c>
      <c r="L1380" s="122">
        <v>0</v>
      </c>
      <c r="M1380" s="122">
        <v>0</v>
      </c>
      <c r="N1380" s="122">
        <v>0</v>
      </c>
      <c r="O1380" s="122">
        <v>0</v>
      </c>
      <c r="P1380" s="122">
        <v>0</v>
      </c>
      <c r="Q1380" s="120">
        <f t="shared" si="287"/>
        <v>232000</v>
      </c>
      <c r="R1380" s="138">
        <f t="shared" si="288"/>
        <v>0</v>
      </c>
      <c r="S1380" s="120">
        <f t="shared" si="289"/>
        <v>232000</v>
      </c>
      <c r="T1380" s="120">
        <f t="shared" si="290"/>
        <v>0</v>
      </c>
      <c r="U1380" s="120">
        <f t="shared" si="291"/>
        <v>0</v>
      </c>
      <c r="V1380" s="120">
        <f t="shared" si="292"/>
        <v>232000</v>
      </c>
      <c r="W1380" s="120">
        <f t="shared" si="293"/>
        <v>0</v>
      </c>
      <c r="X1380" s="120">
        <f t="shared" si="294"/>
        <v>0</v>
      </c>
    </row>
    <row r="1381" spans="1:24" s="65" customFormat="1" ht="12.75" customHeight="1">
      <c r="A1381" s="109" t="s">
        <v>1115</v>
      </c>
      <c r="B1381" s="97" t="s">
        <v>182</v>
      </c>
      <c r="C1381" s="122">
        <v>0</v>
      </c>
      <c r="D1381" s="122">
        <v>0</v>
      </c>
      <c r="E1381" s="122">
        <v>0</v>
      </c>
      <c r="F1381" s="122">
        <v>0</v>
      </c>
      <c r="G1381" s="122">
        <v>0</v>
      </c>
      <c r="H1381" s="122">
        <v>0</v>
      </c>
      <c r="I1381" s="122">
        <v>66600</v>
      </c>
      <c r="J1381" s="120">
        <f t="shared" si="286"/>
        <v>66600</v>
      </c>
      <c r="K1381" s="122">
        <v>0</v>
      </c>
      <c r="L1381" s="122">
        <v>0</v>
      </c>
      <c r="M1381" s="122">
        <v>0</v>
      </c>
      <c r="N1381" s="122">
        <v>0</v>
      </c>
      <c r="O1381" s="122">
        <v>0</v>
      </c>
      <c r="P1381" s="122">
        <v>0</v>
      </c>
      <c r="Q1381" s="120">
        <f t="shared" si="287"/>
        <v>66600</v>
      </c>
      <c r="R1381" s="138">
        <f t="shared" si="288"/>
        <v>0</v>
      </c>
      <c r="S1381" s="120">
        <f t="shared" si="289"/>
        <v>66600</v>
      </c>
      <c r="T1381" s="120">
        <f t="shared" si="290"/>
        <v>0</v>
      </c>
      <c r="U1381" s="120">
        <f t="shared" si="291"/>
        <v>0</v>
      </c>
      <c r="V1381" s="120">
        <f t="shared" si="292"/>
        <v>66600</v>
      </c>
      <c r="W1381" s="120">
        <f t="shared" si="293"/>
        <v>0</v>
      </c>
      <c r="X1381" s="120">
        <f t="shared" si="294"/>
        <v>0</v>
      </c>
    </row>
    <row r="1382" spans="1:24" s="65" customFormat="1" ht="12.75" customHeight="1">
      <c r="A1382" s="109" t="s">
        <v>3213</v>
      </c>
      <c r="B1382" s="97" t="s">
        <v>3212</v>
      </c>
      <c r="C1382" s="122">
        <v>0</v>
      </c>
      <c r="D1382" s="122">
        <v>0</v>
      </c>
      <c r="E1382" s="122">
        <v>0</v>
      </c>
      <c r="F1382" s="122">
        <v>0</v>
      </c>
      <c r="G1382" s="122">
        <v>0</v>
      </c>
      <c r="H1382" s="122">
        <v>0</v>
      </c>
      <c r="I1382" s="122">
        <v>0</v>
      </c>
      <c r="J1382" s="120">
        <f t="shared" si="286"/>
        <v>0</v>
      </c>
      <c r="K1382" s="122">
        <v>0</v>
      </c>
      <c r="L1382" s="122">
        <v>0</v>
      </c>
      <c r="M1382" s="122">
        <v>0</v>
      </c>
      <c r="N1382" s="122">
        <v>0</v>
      </c>
      <c r="O1382" s="122">
        <v>0</v>
      </c>
      <c r="P1382" s="122">
        <v>171856.01</v>
      </c>
      <c r="Q1382" s="120">
        <f t="shared" si="287"/>
        <v>171856.01</v>
      </c>
      <c r="R1382" s="138">
        <f t="shared" si="288"/>
        <v>0</v>
      </c>
      <c r="S1382" s="120">
        <f t="shared" si="289"/>
        <v>339998.66</v>
      </c>
      <c r="T1382" s="120">
        <f t="shared" si="290"/>
        <v>171856.01</v>
      </c>
      <c r="U1382" s="120">
        <f t="shared" si="291"/>
        <v>339998.66</v>
      </c>
      <c r="V1382" s="120">
        <f t="shared" si="292"/>
        <v>171856.01</v>
      </c>
      <c r="W1382" s="120">
        <f t="shared" si="293"/>
        <v>171856.01</v>
      </c>
      <c r="X1382" s="120">
        <f t="shared" si="294"/>
        <v>-168142.65</v>
      </c>
    </row>
    <row r="1383" spans="1:24" s="65" customFormat="1" ht="12.75" customHeight="1">
      <c r="A1383" s="109" t="s">
        <v>1120</v>
      </c>
      <c r="B1383" s="97" t="s">
        <v>186</v>
      </c>
      <c r="C1383" s="122">
        <v>0</v>
      </c>
      <c r="D1383" s="122">
        <v>0</v>
      </c>
      <c r="E1383" s="122">
        <v>0</v>
      </c>
      <c r="F1383" s="122">
        <v>0</v>
      </c>
      <c r="G1383" s="122">
        <v>0</v>
      </c>
      <c r="H1383" s="122">
        <v>0</v>
      </c>
      <c r="I1383" s="122">
        <v>155400</v>
      </c>
      <c r="J1383" s="120">
        <f t="shared" si="286"/>
        <v>155400</v>
      </c>
      <c r="K1383" s="122">
        <v>0</v>
      </c>
      <c r="L1383" s="122">
        <v>0</v>
      </c>
      <c r="M1383" s="122">
        <v>0</v>
      </c>
      <c r="N1383" s="122">
        <v>0</v>
      </c>
      <c r="O1383" s="122">
        <v>0</v>
      </c>
      <c r="P1383" s="122">
        <v>0</v>
      </c>
      <c r="Q1383" s="120">
        <f t="shared" si="287"/>
        <v>155400</v>
      </c>
      <c r="R1383" s="138">
        <f t="shared" si="288"/>
        <v>0</v>
      </c>
      <c r="S1383" s="120">
        <f t="shared" si="289"/>
        <v>155400</v>
      </c>
      <c r="T1383" s="120">
        <f t="shared" si="290"/>
        <v>0</v>
      </c>
      <c r="U1383" s="120">
        <f t="shared" si="291"/>
        <v>0</v>
      </c>
      <c r="V1383" s="120">
        <f t="shared" si="292"/>
        <v>155400</v>
      </c>
      <c r="W1383" s="120">
        <f t="shared" si="293"/>
        <v>0</v>
      </c>
      <c r="X1383" s="120">
        <f t="shared" si="294"/>
        <v>0</v>
      </c>
    </row>
    <row r="1384" spans="1:24" s="65" customFormat="1" ht="12.75" customHeight="1">
      <c r="A1384" s="109" t="s">
        <v>1123</v>
      </c>
      <c r="B1384" s="97" t="s">
        <v>314</v>
      </c>
      <c r="C1384" s="122">
        <v>0</v>
      </c>
      <c r="D1384" s="122">
        <v>0</v>
      </c>
      <c r="E1384" s="122">
        <v>0</v>
      </c>
      <c r="F1384" s="122">
        <v>0</v>
      </c>
      <c r="G1384" s="122">
        <v>0</v>
      </c>
      <c r="H1384" s="122">
        <v>0</v>
      </c>
      <c r="I1384" s="122">
        <v>0</v>
      </c>
      <c r="J1384" s="120">
        <f t="shared" si="286"/>
        <v>0</v>
      </c>
      <c r="K1384" s="122">
        <v>0</v>
      </c>
      <c r="L1384" s="122">
        <v>0</v>
      </c>
      <c r="M1384" s="122">
        <v>0</v>
      </c>
      <c r="N1384" s="122">
        <v>0</v>
      </c>
      <c r="O1384" s="122">
        <v>1044000</v>
      </c>
      <c r="P1384" s="122">
        <v>218080</v>
      </c>
      <c r="Q1384" s="120">
        <f t="shared" si="287"/>
        <v>1262080</v>
      </c>
      <c r="R1384" s="138">
        <f t="shared" si="288"/>
        <v>0</v>
      </c>
      <c r="S1384" s="120">
        <f t="shared" si="289"/>
        <v>1044000</v>
      </c>
      <c r="T1384" s="120">
        <f t="shared" si="290"/>
        <v>301600</v>
      </c>
      <c r="U1384" s="120">
        <f t="shared" si="291"/>
        <v>83520</v>
      </c>
      <c r="V1384" s="120">
        <f t="shared" si="292"/>
        <v>1262080</v>
      </c>
      <c r="W1384" s="120">
        <f t="shared" si="293"/>
        <v>1262080</v>
      </c>
      <c r="X1384" s="120">
        <f t="shared" si="294"/>
        <v>218080</v>
      </c>
    </row>
    <row r="1385" spans="1:24" s="65" customFormat="1" ht="12.75" customHeight="1">
      <c r="A1385" s="109" t="s">
        <v>2889</v>
      </c>
      <c r="B1385" s="97" t="s">
        <v>3470</v>
      </c>
      <c r="C1385" s="122">
        <v>0</v>
      </c>
      <c r="D1385" s="122">
        <v>0</v>
      </c>
      <c r="E1385" s="122">
        <v>0</v>
      </c>
      <c r="F1385" s="122">
        <v>0</v>
      </c>
      <c r="G1385" s="122">
        <v>0</v>
      </c>
      <c r="H1385" s="122">
        <v>0</v>
      </c>
      <c r="I1385" s="122">
        <v>0</v>
      </c>
      <c r="J1385" s="120">
        <f t="shared" si="286"/>
        <v>0</v>
      </c>
      <c r="K1385" s="122">
        <v>0</v>
      </c>
      <c r="L1385" s="122">
        <v>0</v>
      </c>
      <c r="M1385" s="122">
        <v>0</v>
      </c>
      <c r="N1385" s="122">
        <v>0</v>
      </c>
      <c r="O1385" s="122">
        <v>123187.77</v>
      </c>
      <c r="P1385" s="122">
        <v>619279.82999999996</v>
      </c>
      <c r="Q1385" s="120">
        <f t="shared" si="287"/>
        <v>742467.6</v>
      </c>
      <c r="R1385" s="138">
        <f t="shared" si="288"/>
        <v>0</v>
      </c>
      <c r="S1385" s="120">
        <f t="shared" si="289"/>
        <v>123187.77</v>
      </c>
      <c r="T1385" s="120">
        <f t="shared" si="290"/>
        <v>619279.82999999996</v>
      </c>
      <c r="U1385" s="120">
        <f t="shared" si="291"/>
        <v>0</v>
      </c>
      <c r="V1385" s="120">
        <f t="shared" si="292"/>
        <v>742467.6</v>
      </c>
      <c r="W1385" s="120">
        <f t="shared" si="293"/>
        <v>742467.6</v>
      </c>
      <c r="X1385" s="120">
        <f t="shared" si="294"/>
        <v>619279.82999999996</v>
      </c>
    </row>
    <row r="1386" spans="1:24" s="65" customFormat="1" ht="12.75" customHeight="1">
      <c r="A1386" s="109" t="s">
        <v>1128</v>
      </c>
      <c r="B1386" s="97" t="s">
        <v>315</v>
      </c>
      <c r="C1386" s="122">
        <v>0</v>
      </c>
      <c r="D1386" s="122">
        <v>0</v>
      </c>
      <c r="E1386" s="122">
        <v>0</v>
      </c>
      <c r="F1386" s="122">
        <v>0</v>
      </c>
      <c r="G1386" s="122">
        <v>0</v>
      </c>
      <c r="H1386" s="122">
        <v>0</v>
      </c>
      <c r="I1386" s="122">
        <v>0</v>
      </c>
      <c r="J1386" s="120">
        <f t="shared" si="286"/>
        <v>0</v>
      </c>
      <c r="K1386" s="122">
        <v>0</v>
      </c>
      <c r="L1386" s="122">
        <v>0</v>
      </c>
      <c r="M1386" s="122">
        <v>1605524.3199999998</v>
      </c>
      <c r="N1386" s="122">
        <v>0</v>
      </c>
      <c r="O1386" s="122">
        <v>0</v>
      </c>
      <c r="P1386" s="122">
        <v>167775.90000000014</v>
      </c>
      <c r="Q1386" s="120">
        <f t="shared" si="287"/>
        <v>1773300.22</v>
      </c>
      <c r="R1386" s="138">
        <f t="shared" si="288"/>
        <v>0</v>
      </c>
      <c r="S1386" s="120">
        <f t="shared" si="289"/>
        <v>1605524.32</v>
      </c>
      <c r="T1386" s="120">
        <f t="shared" si="290"/>
        <v>167775.9</v>
      </c>
      <c r="U1386" s="120">
        <f t="shared" si="291"/>
        <v>0</v>
      </c>
      <c r="V1386" s="120">
        <f t="shared" si="292"/>
        <v>1773300.22</v>
      </c>
      <c r="W1386" s="120">
        <f t="shared" si="293"/>
        <v>1773300.22</v>
      </c>
      <c r="X1386" s="120">
        <f t="shared" si="294"/>
        <v>167775.9</v>
      </c>
    </row>
    <row r="1387" spans="1:24" s="65" customFormat="1" ht="12.75" customHeight="1">
      <c r="A1387" s="109" t="s">
        <v>1134</v>
      </c>
      <c r="B1387" s="97" t="s">
        <v>185</v>
      </c>
      <c r="C1387" s="122">
        <v>0</v>
      </c>
      <c r="D1387" s="122">
        <v>0</v>
      </c>
      <c r="E1387" s="122">
        <v>0</v>
      </c>
      <c r="F1387" s="122">
        <v>0</v>
      </c>
      <c r="G1387" s="122">
        <v>0</v>
      </c>
      <c r="H1387" s="122">
        <v>0</v>
      </c>
      <c r="I1387" s="122">
        <v>35350</v>
      </c>
      <c r="J1387" s="120">
        <f t="shared" si="286"/>
        <v>35350</v>
      </c>
      <c r="K1387" s="122">
        <v>0</v>
      </c>
      <c r="L1387" s="122">
        <v>0</v>
      </c>
      <c r="M1387" s="122">
        <v>0</v>
      </c>
      <c r="N1387" s="122">
        <v>0</v>
      </c>
      <c r="O1387" s="122">
        <v>0</v>
      </c>
      <c r="P1387" s="122">
        <v>0</v>
      </c>
      <c r="Q1387" s="120">
        <f t="shared" si="287"/>
        <v>35350</v>
      </c>
      <c r="R1387" s="138">
        <f t="shared" si="288"/>
        <v>0</v>
      </c>
      <c r="S1387" s="120">
        <f t="shared" si="289"/>
        <v>35350</v>
      </c>
      <c r="T1387" s="120">
        <f t="shared" si="290"/>
        <v>0</v>
      </c>
      <c r="U1387" s="120">
        <f t="shared" si="291"/>
        <v>0</v>
      </c>
      <c r="V1387" s="120">
        <f t="shared" si="292"/>
        <v>35350</v>
      </c>
      <c r="W1387" s="120">
        <f t="shared" si="293"/>
        <v>0</v>
      </c>
      <c r="X1387" s="120">
        <f t="shared" si="294"/>
        <v>0</v>
      </c>
    </row>
    <row r="1388" spans="1:24" s="65" customFormat="1" ht="12.75" customHeight="1">
      <c r="A1388" s="109" t="s">
        <v>1139</v>
      </c>
      <c r="B1388" s="97" t="s">
        <v>671</v>
      </c>
      <c r="C1388" s="122">
        <v>0</v>
      </c>
      <c r="D1388" s="122">
        <v>0</v>
      </c>
      <c r="E1388" s="122">
        <v>0</v>
      </c>
      <c r="F1388" s="122">
        <v>0</v>
      </c>
      <c r="G1388" s="122">
        <v>2000000</v>
      </c>
      <c r="H1388" s="122">
        <v>0</v>
      </c>
      <c r="I1388" s="122">
        <v>0</v>
      </c>
      <c r="J1388" s="120">
        <f t="shared" si="286"/>
        <v>2000000</v>
      </c>
      <c r="K1388" s="122">
        <v>0</v>
      </c>
      <c r="L1388" s="122">
        <v>0</v>
      </c>
      <c r="M1388" s="122">
        <v>0</v>
      </c>
      <c r="N1388" s="122">
        <v>0</v>
      </c>
      <c r="O1388" s="122">
        <v>0</v>
      </c>
      <c r="P1388" s="122">
        <v>0</v>
      </c>
      <c r="Q1388" s="120">
        <f t="shared" si="287"/>
        <v>2000000</v>
      </c>
      <c r="R1388" s="138">
        <f t="shared" si="288"/>
        <v>0</v>
      </c>
      <c r="S1388" s="120">
        <f t="shared" si="289"/>
        <v>2000000</v>
      </c>
      <c r="T1388" s="120">
        <f t="shared" si="290"/>
        <v>0</v>
      </c>
      <c r="U1388" s="120">
        <f t="shared" si="291"/>
        <v>0</v>
      </c>
      <c r="V1388" s="120">
        <f t="shared" si="292"/>
        <v>2000000</v>
      </c>
      <c r="W1388" s="120">
        <f t="shared" si="293"/>
        <v>0</v>
      </c>
      <c r="X1388" s="120">
        <f t="shared" si="294"/>
        <v>0</v>
      </c>
    </row>
    <row r="1389" spans="1:24" s="65" customFormat="1" ht="12.75" customHeight="1">
      <c r="A1389" s="109" t="s">
        <v>2892</v>
      </c>
      <c r="B1389" s="97" t="s">
        <v>3462</v>
      </c>
      <c r="C1389" s="122">
        <v>0</v>
      </c>
      <c r="D1389" s="122">
        <v>0</v>
      </c>
      <c r="E1389" s="122">
        <v>0</v>
      </c>
      <c r="F1389" s="122">
        <v>0</v>
      </c>
      <c r="G1389" s="122">
        <v>0</v>
      </c>
      <c r="H1389" s="122">
        <v>0</v>
      </c>
      <c r="I1389" s="122">
        <v>0</v>
      </c>
      <c r="J1389" s="120">
        <f t="shared" si="286"/>
        <v>0</v>
      </c>
      <c r="K1389" s="122">
        <v>0</v>
      </c>
      <c r="L1389" s="122">
        <v>0</v>
      </c>
      <c r="M1389" s="122">
        <v>0</v>
      </c>
      <c r="N1389" s="122">
        <v>0</v>
      </c>
      <c r="O1389" s="122">
        <v>0</v>
      </c>
      <c r="P1389" s="122">
        <v>1324096.83</v>
      </c>
      <c r="Q1389" s="120">
        <f t="shared" si="287"/>
        <v>1324096.83</v>
      </c>
      <c r="R1389" s="138">
        <f t="shared" si="288"/>
        <v>0</v>
      </c>
      <c r="S1389" s="120">
        <f t="shared" si="289"/>
        <v>1752215.93</v>
      </c>
      <c r="T1389" s="120">
        <f t="shared" si="290"/>
        <v>5728968.2999999998</v>
      </c>
      <c r="U1389" s="120">
        <f t="shared" si="291"/>
        <v>6157087.4000000004</v>
      </c>
      <c r="V1389" s="120">
        <f t="shared" si="292"/>
        <v>1324096.83</v>
      </c>
      <c r="W1389" s="120">
        <f t="shared" si="293"/>
        <v>1324096.83</v>
      </c>
      <c r="X1389" s="120">
        <f t="shared" si="294"/>
        <v>-428119.1</v>
      </c>
    </row>
    <row r="1390" spans="1:24" s="65" customFormat="1" ht="12.75" customHeight="1">
      <c r="A1390" s="109" t="s">
        <v>1144</v>
      </c>
      <c r="B1390" s="97" t="s">
        <v>672</v>
      </c>
      <c r="C1390" s="122">
        <v>0</v>
      </c>
      <c r="D1390" s="122">
        <v>0</v>
      </c>
      <c r="E1390" s="122">
        <v>0</v>
      </c>
      <c r="F1390" s="122">
        <v>0</v>
      </c>
      <c r="G1390" s="122">
        <v>0</v>
      </c>
      <c r="H1390" s="122">
        <v>0</v>
      </c>
      <c r="I1390" s="122">
        <v>210099.20000000001</v>
      </c>
      <c r="J1390" s="120">
        <f t="shared" si="286"/>
        <v>210099.20000000001</v>
      </c>
      <c r="K1390" s="122">
        <v>0</v>
      </c>
      <c r="L1390" s="122">
        <v>0</v>
      </c>
      <c r="M1390" s="122">
        <v>0</v>
      </c>
      <c r="N1390" s="122">
        <v>0</v>
      </c>
      <c r="O1390" s="122">
        <v>0</v>
      </c>
      <c r="P1390" s="122">
        <v>0</v>
      </c>
      <c r="Q1390" s="120">
        <f t="shared" si="287"/>
        <v>210099.20000000001</v>
      </c>
      <c r="R1390" s="138">
        <f t="shared" si="288"/>
        <v>0</v>
      </c>
      <c r="S1390" s="120">
        <f t="shared" si="289"/>
        <v>210099.20000000001</v>
      </c>
      <c r="T1390" s="120">
        <f t="shared" si="290"/>
        <v>0</v>
      </c>
      <c r="U1390" s="120">
        <f t="shared" si="291"/>
        <v>0</v>
      </c>
      <c r="V1390" s="120">
        <f t="shared" si="292"/>
        <v>210099.20000000001</v>
      </c>
      <c r="W1390" s="120">
        <f t="shared" si="293"/>
        <v>0</v>
      </c>
      <c r="X1390" s="120">
        <f t="shared" si="294"/>
        <v>0</v>
      </c>
    </row>
    <row r="1391" spans="1:24" s="65" customFormat="1" ht="12.75" customHeight="1">
      <c r="A1391" s="109" t="s">
        <v>3325</v>
      </c>
      <c r="B1391" s="97" t="s">
        <v>3326</v>
      </c>
      <c r="C1391" s="122">
        <v>0</v>
      </c>
      <c r="D1391" s="122">
        <v>0</v>
      </c>
      <c r="E1391" s="122">
        <v>0</v>
      </c>
      <c r="F1391" s="122">
        <v>0</v>
      </c>
      <c r="G1391" s="122">
        <v>0</v>
      </c>
      <c r="H1391" s="122">
        <v>0</v>
      </c>
      <c r="I1391" s="122">
        <v>0</v>
      </c>
      <c r="J1391" s="120">
        <f t="shared" ref="J1391:J1422" si="295">SUM(C1391:I1391)</f>
        <v>0</v>
      </c>
      <c r="K1391" s="122">
        <v>0</v>
      </c>
      <c r="L1391" s="122">
        <v>0</v>
      </c>
      <c r="M1391" s="122">
        <v>0</v>
      </c>
      <c r="N1391" s="122">
        <v>145000</v>
      </c>
      <c r="O1391" s="122">
        <v>0</v>
      </c>
      <c r="P1391" s="122">
        <v>0</v>
      </c>
      <c r="Q1391" s="120">
        <f t="shared" ref="Q1391:Q1422" si="296">SUM(J1391:P1391)</f>
        <v>145000</v>
      </c>
      <c r="R1391" s="138">
        <f t="shared" ref="R1391:R1422" si="297">V1391-Q1391</f>
        <v>0</v>
      </c>
      <c r="S1391" s="120">
        <f t="shared" ref="S1391:S1422" si="298">VLOOKUP(A1391,pasbalact,3,FALSE)</f>
        <v>145000</v>
      </c>
      <c r="T1391" s="120">
        <f t="shared" ref="T1391:T1422" si="299">VLOOKUP(A1391,pasbalact,5,FALSE)</f>
        <v>0</v>
      </c>
      <c r="U1391" s="120">
        <f t="shared" ref="U1391:U1422" si="300">VLOOKUP(A1391,pasbalact,4,FALSE)</f>
        <v>0</v>
      </c>
      <c r="V1391" s="120">
        <f t="shared" ref="V1391:V1422" si="301">VLOOKUP(A1391,pasbalact,7,FALSE)</f>
        <v>145000</v>
      </c>
      <c r="W1391" s="120">
        <f t="shared" si="293"/>
        <v>145000</v>
      </c>
      <c r="X1391" s="120">
        <f t="shared" si="294"/>
        <v>0</v>
      </c>
    </row>
    <row r="1392" spans="1:24" s="65" customFormat="1" ht="12.75" customHeight="1">
      <c r="A1392" s="109" t="s">
        <v>4376</v>
      </c>
      <c r="B1392" s="97" t="s">
        <v>4377</v>
      </c>
      <c r="C1392" s="122">
        <v>0</v>
      </c>
      <c r="D1392" s="122">
        <v>0</v>
      </c>
      <c r="E1392" s="122">
        <v>0</v>
      </c>
      <c r="F1392" s="122">
        <v>0</v>
      </c>
      <c r="G1392" s="122">
        <v>0</v>
      </c>
      <c r="H1392" s="122">
        <v>0</v>
      </c>
      <c r="I1392" s="122">
        <v>0</v>
      </c>
      <c r="J1392" s="120">
        <f t="shared" si="295"/>
        <v>0</v>
      </c>
      <c r="K1392" s="122">
        <v>0</v>
      </c>
      <c r="L1392" s="122">
        <v>0</v>
      </c>
      <c r="M1392" s="122">
        <v>0</v>
      </c>
      <c r="N1392" s="122">
        <v>0</v>
      </c>
      <c r="O1392" s="122">
        <v>82503.72</v>
      </c>
      <c r="P1392" s="122">
        <v>0</v>
      </c>
      <c r="Q1392" s="120">
        <f t="shared" si="296"/>
        <v>82503.72</v>
      </c>
      <c r="R1392" s="138">
        <f t="shared" si="297"/>
        <v>0</v>
      </c>
      <c r="S1392" s="120">
        <f t="shared" si="298"/>
        <v>82503.72</v>
      </c>
      <c r="T1392" s="120">
        <f t="shared" si="299"/>
        <v>0</v>
      </c>
      <c r="U1392" s="120">
        <f t="shared" si="300"/>
        <v>0</v>
      </c>
      <c r="V1392" s="120">
        <f t="shared" si="301"/>
        <v>82503.72</v>
      </c>
      <c r="W1392" s="120">
        <f t="shared" si="293"/>
        <v>82503.72</v>
      </c>
      <c r="X1392" s="120">
        <f t="shared" si="294"/>
        <v>0</v>
      </c>
    </row>
    <row r="1393" spans="1:24" s="65" customFormat="1" ht="12.75" customHeight="1">
      <c r="A1393" s="109" t="s">
        <v>4636</v>
      </c>
      <c r="B1393" s="97" t="s">
        <v>4637</v>
      </c>
      <c r="C1393" s="122">
        <v>0</v>
      </c>
      <c r="D1393" s="122">
        <v>0</v>
      </c>
      <c r="E1393" s="122">
        <v>0</v>
      </c>
      <c r="F1393" s="122">
        <v>0</v>
      </c>
      <c r="G1393" s="122">
        <v>0</v>
      </c>
      <c r="H1393" s="122">
        <v>0</v>
      </c>
      <c r="I1393" s="122">
        <v>0</v>
      </c>
      <c r="J1393" s="120">
        <f t="shared" si="295"/>
        <v>0</v>
      </c>
      <c r="K1393" s="122">
        <v>0</v>
      </c>
      <c r="L1393" s="122">
        <v>0</v>
      </c>
      <c r="M1393" s="122">
        <v>0</v>
      </c>
      <c r="N1393" s="122">
        <v>0</v>
      </c>
      <c r="O1393" s="122">
        <v>15999.98</v>
      </c>
      <c r="P1393" s="122">
        <v>0</v>
      </c>
      <c r="Q1393" s="120">
        <f t="shared" si="296"/>
        <v>15999.98</v>
      </c>
      <c r="R1393" s="138">
        <f t="shared" si="297"/>
        <v>0</v>
      </c>
      <c r="S1393" s="120">
        <f t="shared" si="298"/>
        <v>15999.98</v>
      </c>
      <c r="T1393" s="120">
        <f t="shared" si="299"/>
        <v>0</v>
      </c>
      <c r="U1393" s="120">
        <f t="shared" si="300"/>
        <v>0</v>
      </c>
      <c r="V1393" s="120">
        <f t="shared" si="301"/>
        <v>15999.98</v>
      </c>
      <c r="W1393" s="120">
        <f t="shared" si="293"/>
        <v>15999.98</v>
      </c>
      <c r="X1393" s="120">
        <f t="shared" si="294"/>
        <v>0</v>
      </c>
    </row>
    <row r="1394" spans="1:24" s="65" customFormat="1" ht="12.75" customHeight="1">
      <c r="A1394" s="109" t="s">
        <v>4638</v>
      </c>
      <c r="B1394" s="97" t="s">
        <v>4639</v>
      </c>
      <c r="C1394" s="122">
        <v>0</v>
      </c>
      <c r="D1394" s="122">
        <v>0</v>
      </c>
      <c r="E1394" s="122">
        <v>0</v>
      </c>
      <c r="F1394" s="122">
        <v>0</v>
      </c>
      <c r="G1394" s="122">
        <v>0</v>
      </c>
      <c r="H1394" s="122">
        <v>0</v>
      </c>
      <c r="I1394" s="122">
        <v>0</v>
      </c>
      <c r="J1394" s="120">
        <f t="shared" si="295"/>
        <v>0</v>
      </c>
      <c r="K1394" s="122">
        <v>0</v>
      </c>
      <c r="L1394" s="122">
        <v>0</v>
      </c>
      <c r="M1394" s="122">
        <v>0</v>
      </c>
      <c r="N1394" s="122">
        <v>0</v>
      </c>
      <c r="O1394" s="122">
        <v>0</v>
      </c>
      <c r="P1394" s="122">
        <v>0</v>
      </c>
      <c r="Q1394" s="120">
        <f t="shared" si="296"/>
        <v>0</v>
      </c>
      <c r="R1394" s="138">
        <f t="shared" si="297"/>
        <v>0</v>
      </c>
      <c r="S1394" s="120">
        <f t="shared" si="298"/>
        <v>2610000</v>
      </c>
      <c r="T1394" s="120">
        <f t="shared" si="299"/>
        <v>2610000</v>
      </c>
      <c r="U1394" s="120">
        <f t="shared" si="300"/>
        <v>5220000</v>
      </c>
      <c r="V1394" s="120">
        <f t="shared" si="301"/>
        <v>0</v>
      </c>
      <c r="W1394" s="120">
        <f t="shared" si="293"/>
        <v>0</v>
      </c>
      <c r="X1394" s="120">
        <f t="shared" si="294"/>
        <v>-2610000</v>
      </c>
    </row>
    <row r="1395" spans="1:24" s="65" customFormat="1" ht="12.75" customHeight="1">
      <c r="A1395" s="109" t="s">
        <v>1154</v>
      </c>
      <c r="B1395" s="97" t="s">
        <v>673</v>
      </c>
      <c r="C1395" s="122">
        <v>0</v>
      </c>
      <c r="D1395" s="122">
        <v>0</v>
      </c>
      <c r="E1395" s="122">
        <v>0</v>
      </c>
      <c r="F1395" s="122">
        <v>0</v>
      </c>
      <c r="G1395" s="122">
        <v>0</v>
      </c>
      <c r="H1395" s="122">
        <v>0</v>
      </c>
      <c r="I1395" s="122">
        <v>624000</v>
      </c>
      <c r="J1395" s="120">
        <f t="shared" si="295"/>
        <v>624000</v>
      </c>
      <c r="K1395" s="122">
        <v>0</v>
      </c>
      <c r="L1395" s="122">
        <v>0</v>
      </c>
      <c r="M1395" s="122">
        <v>0</v>
      </c>
      <c r="N1395" s="122">
        <v>0</v>
      </c>
      <c r="O1395" s="122">
        <v>0</v>
      </c>
      <c r="P1395" s="122">
        <v>0</v>
      </c>
      <c r="Q1395" s="120">
        <f t="shared" si="296"/>
        <v>624000</v>
      </c>
      <c r="R1395" s="138">
        <f t="shared" si="297"/>
        <v>0</v>
      </c>
      <c r="S1395" s="120">
        <f t="shared" si="298"/>
        <v>624000</v>
      </c>
      <c r="T1395" s="120">
        <f t="shared" si="299"/>
        <v>0</v>
      </c>
      <c r="U1395" s="120">
        <f t="shared" si="300"/>
        <v>0</v>
      </c>
      <c r="V1395" s="120">
        <f t="shared" si="301"/>
        <v>624000</v>
      </c>
      <c r="W1395" s="120">
        <f t="shared" si="293"/>
        <v>0</v>
      </c>
      <c r="X1395" s="120">
        <f t="shared" si="294"/>
        <v>0</v>
      </c>
    </row>
    <row r="1396" spans="1:24" s="65" customFormat="1" ht="12.75" customHeight="1">
      <c r="A1396" s="109" t="s">
        <v>3211</v>
      </c>
      <c r="B1396" s="97" t="s">
        <v>3454</v>
      </c>
      <c r="C1396" s="122">
        <v>0</v>
      </c>
      <c r="D1396" s="122">
        <v>0</v>
      </c>
      <c r="E1396" s="122">
        <v>0</v>
      </c>
      <c r="F1396" s="122">
        <v>0</v>
      </c>
      <c r="G1396" s="122">
        <v>0</v>
      </c>
      <c r="H1396" s="122">
        <v>0</v>
      </c>
      <c r="I1396" s="122">
        <v>0</v>
      </c>
      <c r="J1396" s="120">
        <f t="shared" si="295"/>
        <v>0</v>
      </c>
      <c r="K1396" s="122">
        <v>0</v>
      </c>
      <c r="L1396" s="122">
        <v>0</v>
      </c>
      <c r="M1396" s="122">
        <v>0</v>
      </c>
      <c r="N1396" s="122">
        <v>0</v>
      </c>
      <c r="O1396" s="122">
        <v>0</v>
      </c>
      <c r="P1396" s="122">
        <v>202283.91</v>
      </c>
      <c r="Q1396" s="120">
        <f t="shared" si="296"/>
        <v>202283.91</v>
      </c>
      <c r="R1396" s="138">
        <f t="shared" si="297"/>
        <v>0</v>
      </c>
      <c r="S1396" s="120">
        <f t="shared" si="298"/>
        <v>441422.5</v>
      </c>
      <c r="T1396" s="120">
        <f t="shared" si="299"/>
        <v>202283.91</v>
      </c>
      <c r="U1396" s="120">
        <f t="shared" si="300"/>
        <v>441422.5</v>
      </c>
      <c r="V1396" s="120">
        <f t="shared" si="301"/>
        <v>202283.91</v>
      </c>
      <c r="W1396" s="120">
        <f t="shared" si="293"/>
        <v>202283.91</v>
      </c>
      <c r="X1396" s="120">
        <f t="shared" si="294"/>
        <v>-239138.59</v>
      </c>
    </row>
    <row r="1397" spans="1:24" s="65" customFormat="1" ht="12.75" customHeight="1">
      <c r="A1397" s="109" t="s">
        <v>1165</v>
      </c>
      <c r="B1397" s="97" t="s">
        <v>187</v>
      </c>
      <c r="C1397" s="122">
        <v>0</v>
      </c>
      <c r="D1397" s="122">
        <v>0</v>
      </c>
      <c r="E1397" s="122">
        <v>0</v>
      </c>
      <c r="F1397" s="122">
        <v>0</v>
      </c>
      <c r="G1397" s="122">
        <v>0</v>
      </c>
      <c r="H1397" s="122">
        <v>44400</v>
      </c>
      <c r="I1397" s="122">
        <v>0</v>
      </c>
      <c r="J1397" s="120">
        <f t="shared" si="295"/>
        <v>44400</v>
      </c>
      <c r="K1397" s="122">
        <v>0</v>
      </c>
      <c r="L1397" s="122">
        <v>0</v>
      </c>
      <c r="M1397" s="122">
        <v>0</v>
      </c>
      <c r="N1397" s="122">
        <v>0</v>
      </c>
      <c r="O1397" s="122">
        <v>0</v>
      </c>
      <c r="P1397" s="122">
        <v>0</v>
      </c>
      <c r="Q1397" s="120">
        <f t="shared" si="296"/>
        <v>44400</v>
      </c>
      <c r="R1397" s="138">
        <f t="shared" si="297"/>
        <v>0</v>
      </c>
      <c r="S1397" s="120">
        <f t="shared" si="298"/>
        <v>44400</v>
      </c>
      <c r="T1397" s="120">
        <f t="shared" si="299"/>
        <v>0</v>
      </c>
      <c r="U1397" s="120">
        <f t="shared" si="300"/>
        <v>0</v>
      </c>
      <c r="V1397" s="120">
        <f t="shared" si="301"/>
        <v>44400</v>
      </c>
      <c r="W1397" s="120">
        <f t="shared" si="293"/>
        <v>0</v>
      </c>
      <c r="X1397" s="120">
        <f t="shared" si="294"/>
        <v>0</v>
      </c>
    </row>
    <row r="1398" spans="1:24" s="65" customFormat="1" ht="12.75" customHeight="1">
      <c r="A1398" s="109" t="s">
        <v>1166</v>
      </c>
      <c r="B1398" s="97" t="s">
        <v>420</v>
      </c>
      <c r="C1398" s="122">
        <v>0</v>
      </c>
      <c r="D1398" s="122">
        <v>0</v>
      </c>
      <c r="E1398" s="122">
        <v>0</v>
      </c>
      <c r="F1398" s="122">
        <v>0</v>
      </c>
      <c r="G1398" s="122">
        <v>0</v>
      </c>
      <c r="H1398" s="122">
        <v>0</v>
      </c>
      <c r="I1398" s="122">
        <v>0</v>
      </c>
      <c r="J1398" s="120">
        <f t="shared" si="295"/>
        <v>0</v>
      </c>
      <c r="K1398" s="122">
        <v>0</v>
      </c>
      <c r="L1398" s="122">
        <v>0</v>
      </c>
      <c r="M1398" s="122">
        <v>0</v>
      </c>
      <c r="N1398" s="122">
        <v>306751.10000000003</v>
      </c>
      <c r="O1398" s="122">
        <v>474015.04</v>
      </c>
      <c r="P1398" s="122">
        <v>0</v>
      </c>
      <c r="Q1398" s="120">
        <f t="shared" si="296"/>
        <v>780766.14</v>
      </c>
      <c r="R1398" s="138">
        <f t="shared" si="297"/>
        <v>0</v>
      </c>
      <c r="S1398" s="120">
        <f t="shared" si="298"/>
        <v>780766.14</v>
      </c>
      <c r="T1398" s="120">
        <f t="shared" si="299"/>
        <v>0</v>
      </c>
      <c r="U1398" s="120">
        <f t="shared" si="300"/>
        <v>0</v>
      </c>
      <c r="V1398" s="120">
        <f t="shared" si="301"/>
        <v>780766.14</v>
      </c>
      <c r="W1398" s="120">
        <f t="shared" si="293"/>
        <v>780766.14</v>
      </c>
      <c r="X1398" s="120">
        <f t="shared" si="294"/>
        <v>0</v>
      </c>
    </row>
    <row r="1399" spans="1:24" s="65" customFormat="1" ht="12.75" customHeight="1">
      <c r="A1399" s="109" t="s">
        <v>4640</v>
      </c>
      <c r="B1399" s="97" t="s">
        <v>4641</v>
      </c>
      <c r="C1399" s="122">
        <v>0</v>
      </c>
      <c r="D1399" s="122">
        <v>0</v>
      </c>
      <c r="E1399" s="122">
        <v>0</v>
      </c>
      <c r="F1399" s="122">
        <v>0</v>
      </c>
      <c r="G1399" s="122">
        <v>0</v>
      </c>
      <c r="H1399" s="122">
        <v>0</v>
      </c>
      <c r="I1399" s="122">
        <v>0</v>
      </c>
      <c r="J1399" s="120">
        <f t="shared" si="295"/>
        <v>0</v>
      </c>
      <c r="K1399" s="122">
        <v>0</v>
      </c>
      <c r="L1399" s="122">
        <v>0</v>
      </c>
      <c r="M1399" s="122">
        <v>0</v>
      </c>
      <c r="N1399" s="122">
        <v>0</v>
      </c>
      <c r="O1399" s="122">
        <v>0</v>
      </c>
      <c r="P1399" s="122">
        <v>540858.12</v>
      </c>
      <c r="Q1399" s="120">
        <f t="shared" si="296"/>
        <v>540858.12</v>
      </c>
      <c r="R1399" s="138">
        <f t="shared" si="297"/>
        <v>0</v>
      </c>
      <c r="S1399" s="120">
        <f t="shared" si="298"/>
        <v>396720</v>
      </c>
      <c r="T1399" s="120">
        <f t="shared" si="299"/>
        <v>615166.56000000006</v>
      </c>
      <c r="U1399" s="120">
        <f t="shared" si="300"/>
        <v>471028.44</v>
      </c>
      <c r="V1399" s="120">
        <f t="shared" si="301"/>
        <v>540858.12</v>
      </c>
      <c r="W1399" s="120">
        <f t="shared" si="293"/>
        <v>540858.12</v>
      </c>
      <c r="X1399" s="120">
        <f t="shared" si="294"/>
        <v>144138.12</v>
      </c>
    </row>
    <row r="1400" spans="1:24" s="65" customFormat="1" ht="12.75" customHeight="1">
      <c r="A1400" s="109" t="s">
        <v>3209</v>
      </c>
      <c r="B1400" s="97" t="s">
        <v>3208</v>
      </c>
      <c r="C1400" s="122">
        <v>0</v>
      </c>
      <c r="D1400" s="122">
        <v>0</v>
      </c>
      <c r="E1400" s="122">
        <v>0</v>
      </c>
      <c r="F1400" s="122">
        <v>0</v>
      </c>
      <c r="G1400" s="122">
        <v>0</v>
      </c>
      <c r="H1400" s="122">
        <v>0</v>
      </c>
      <c r="I1400" s="122">
        <v>0</v>
      </c>
      <c r="J1400" s="120">
        <f t="shared" si="295"/>
        <v>0</v>
      </c>
      <c r="K1400" s="122">
        <v>0</v>
      </c>
      <c r="L1400" s="122">
        <v>0</v>
      </c>
      <c r="M1400" s="122">
        <v>0</v>
      </c>
      <c r="N1400" s="122">
        <v>0</v>
      </c>
      <c r="O1400" s="122">
        <v>0</v>
      </c>
      <c r="P1400" s="122">
        <v>171885.6</v>
      </c>
      <c r="Q1400" s="120">
        <f t="shared" si="296"/>
        <v>171885.6</v>
      </c>
      <c r="R1400" s="138">
        <f t="shared" si="297"/>
        <v>0</v>
      </c>
      <c r="S1400" s="120">
        <f t="shared" si="298"/>
        <v>10555.2</v>
      </c>
      <c r="T1400" s="120">
        <f t="shared" si="299"/>
        <v>171885.6</v>
      </c>
      <c r="U1400" s="120">
        <f t="shared" si="300"/>
        <v>10555.2</v>
      </c>
      <c r="V1400" s="120">
        <f t="shared" si="301"/>
        <v>171885.6</v>
      </c>
      <c r="W1400" s="120">
        <f t="shared" si="293"/>
        <v>171885.6</v>
      </c>
      <c r="X1400" s="120">
        <f t="shared" si="294"/>
        <v>161330.4</v>
      </c>
    </row>
    <row r="1401" spans="1:24" s="65" customFormat="1" ht="12.75" customHeight="1">
      <c r="A1401" s="109" t="s">
        <v>3979</v>
      </c>
      <c r="B1401" s="47" t="s">
        <v>3299</v>
      </c>
      <c r="C1401" s="122">
        <v>0</v>
      </c>
      <c r="D1401" s="122">
        <v>0</v>
      </c>
      <c r="E1401" s="122">
        <v>0</v>
      </c>
      <c r="F1401" s="122">
        <v>0</v>
      </c>
      <c r="G1401" s="122">
        <v>0</v>
      </c>
      <c r="H1401" s="122">
        <v>0</v>
      </c>
      <c r="I1401" s="122">
        <v>0</v>
      </c>
      <c r="J1401" s="120">
        <f t="shared" si="295"/>
        <v>0</v>
      </c>
      <c r="K1401" s="122">
        <v>0</v>
      </c>
      <c r="L1401" s="122">
        <v>0</v>
      </c>
      <c r="M1401" s="122">
        <v>0</v>
      </c>
      <c r="N1401" s="122">
        <v>0</v>
      </c>
      <c r="O1401" s="122">
        <v>264183.59999999998</v>
      </c>
      <c r="P1401" s="122">
        <v>0</v>
      </c>
      <c r="Q1401" s="120">
        <f t="shared" si="296"/>
        <v>264183.59999999998</v>
      </c>
      <c r="R1401" s="138">
        <f t="shared" si="297"/>
        <v>0</v>
      </c>
      <c r="S1401" s="120">
        <f t="shared" si="298"/>
        <v>264183.59999999998</v>
      </c>
      <c r="T1401" s="120">
        <f t="shared" si="299"/>
        <v>16151596.4</v>
      </c>
      <c r="U1401" s="120">
        <f t="shared" si="300"/>
        <v>16151596.4</v>
      </c>
      <c r="V1401" s="120">
        <f t="shared" si="301"/>
        <v>264183.59999999998</v>
      </c>
      <c r="W1401" s="120">
        <f t="shared" si="293"/>
        <v>264183.59999999998</v>
      </c>
      <c r="X1401" s="120">
        <f t="shared" si="294"/>
        <v>0</v>
      </c>
    </row>
    <row r="1402" spans="1:24" s="65" customFormat="1" ht="12.75" customHeight="1">
      <c r="A1402" s="109" t="s">
        <v>1186</v>
      </c>
      <c r="B1402" s="97" t="s">
        <v>316</v>
      </c>
      <c r="C1402" s="122">
        <v>0</v>
      </c>
      <c r="D1402" s="122">
        <v>0</v>
      </c>
      <c r="E1402" s="122">
        <v>0</v>
      </c>
      <c r="F1402" s="122">
        <v>0</v>
      </c>
      <c r="G1402" s="122">
        <v>0</v>
      </c>
      <c r="H1402" s="122">
        <v>0</v>
      </c>
      <c r="I1402" s="122">
        <v>0</v>
      </c>
      <c r="J1402" s="120">
        <f t="shared" si="295"/>
        <v>0</v>
      </c>
      <c r="K1402" s="122">
        <v>0</v>
      </c>
      <c r="L1402" s="122">
        <v>0</v>
      </c>
      <c r="M1402" s="122">
        <v>0</v>
      </c>
      <c r="N1402" s="122">
        <v>1824664.07</v>
      </c>
      <c r="O1402" s="122">
        <v>1824664.03</v>
      </c>
      <c r="P1402" s="122">
        <v>903380.40999999968</v>
      </c>
      <c r="Q1402" s="120">
        <f t="shared" si="296"/>
        <v>4552708.51</v>
      </c>
      <c r="R1402" s="138">
        <f t="shared" si="297"/>
        <v>0</v>
      </c>
      <c r="S1402" s="120">
        <f t="shared" si="298"/>
        <v>3649328.1</v>
      </c>
      <c r="T1402" s="120">
        <f t="shared" si="299"/>
        <v>903380.41</v>
      </c>
      <c r="U1402" s="120">
        <f t="shared" si="300"/>
        <v>0</v>
      </c>
      <c r="V1402" s="120">
        <f t="shared" si="301"/>
        <v>4552708.51</v>
      </c>
      <c r="W1402" s="120">
        <f t="shared" si="293"/>
        <v>4552708.51</v>
      </c>
      <c r="X1402" s="120">
        <f t="shared" si="294"/>
        <v>903380.41</v>
      </c>
    </row>
    <row r="1403" spans="1:24" s="65" customFormat="1" ht="12.75" customHeight="1">
      <c r="A1403" s="109" t="s">
        <v>4642</v>
      </c>
      <c r="B1403" s="97" t="s">
        <v>4643</v>
      </c>
      <c r="C1403" s="122">
        <v>0</v>
      </c>
      <c r="D1403" s="122">
        <v>0</v>
      </c>
      <c r="E1403" s="122">
        <v>0</v>
      </c>
      <c r="F1403" s="122">
        <v>0</v>
      </c>
      <c r="G1403" s="122">
        <v>0</v>
      </c>
      <c r="H1403" s="122">
        <v>0</v>
      </c>
      <c r="I1403" s="122">
        <v>0</v>
      </c>
      <c r="J1403" s="120">
        <f t="shared" si="295"/>
        <v>0</v>
      </c>
      <c r="K1403" s="122">
        <v>0</v>
      </c>
      <c r="L1403" s="122">
        <v>0</v>
      </c>
      <c r="M1403" s="122">
        <v>0</v>
      </c>
      <c r="N1403" s="122">
        <v>0</v>
      </c>
      <c r="O1403" s="122">
        <v>0</v>
      </c>
      <c r="P1403" s="122">
        <v>13429659.880000001</v>
      </c>
      <c r="Q1403" s="120">
        <f t="shared" si="296"/>
        <v>13429659.880000001</v>
      </c>
      <c r="R1403" s="138">
        <f t="shared" si="297"/>
        <v>0</v>
      </c>
      <c r="S1403" s="120">
        <f t="shared" si="298"/>
        <v>0</v>
      </c>
      <c r="T1403" s="120">
        <f t="shared" si="299"/>
        <v>24953226.32</v>
      </c>
      <c r="U1403" s="120">
        <f t="shared" si="300"/>
        <v>11523566.439999999</v>
      </c>
      <c r="V1403" s="120">
        <f t="shared" si="301"/>
        <v>13429659.880000001</v>
      </c>
      <c r="W1403" s="120">
        <f t="shared" si="293"/>
        <v>13429659.880000001</v>
      </c>
      <c r="X1403" s="120">
        <f t="shared" si="294"/>
        <v>13429659.880000001</v>
      </c>
    </row>
    <row r="1404" spans="1:24" s="65" customFormat="1" ht="12.75" customHeight="1">
      <c r="A1404" s="109" t="s">
        <v>1188</v>
      </c>
      <c r="B1404" s="97" t="s">
        <v>188</v>
      </c>
      <c r="C1404" s="122">
        <v>0</v>
      </c>
      <c r="D1404" s="122">
        <v>0</v>
      </c>
      <c r="E1404" s="122">
        <v>0</v>
      </c>
      <c r="F1404" s="122">
        <v>0</v>
      </c>
      <c r="G1404" s="122">
        <v>0</v>
      </c>
      <c r="H1404" s="122">
        <v>0</v>
      </c>
      <c r="I1404" s="122">
        <v>1130181.6100000001</v>
      </c>
      <c r="J1404" s="120">
        <f t="shared" si="295"/>
        <v>1130181.6100000001</v>
      </c>
      <c r="K1404" s="122">
        <v>0</v>
      </c>
      <c r="L1404" s="122">
        <v>0</v>
      </c>
      <c r="M1404" s="122">
        <v>0</v>
      </c>
      <c r="N1404" s="122">
        <v>0</v>
      </c>
      <c r="O1404" s="122">
        <v>0</v>
      </c>
      <c r="P1404" s="122">
        <v>0</v>
      </c>
      <c r="Q1404" s="120">
        <f t="shared" si="296"/>
        <v>1130181.6100000001</v>
      </c>
      <c r="R1404" s="138">
        <f t="shared" si="297"/>
        <v>0</v>
      </c>
      <c r="S1404" s="120">
        <f t="shared" si="298"/>
        <v>1130181.6100000001</v>
      </c>
      <c r="T1404" s="120">
        <f t="shared" si="299"/>
        <v>0</v>
      </c>
      <c r="U1404" s="120">
        <f t="shared" si="300"/>
        <v>0</v>
      </c>
      <c r="V1404" s="120">
        <f t="shared" si="301"/>
        <v>1130181.6100000001</v>
      </c>
      <c r="W1404" s="120">
        <f t="shared" si="293"/>
        <v>0</v>
      </c>
      <c r="X1404" s="120">
        <f t="shared" si="294"/>
        <v>0</v>
      </c>
    </row>
    <row r="1405" spans="1:24" s="65" customFormat="1" ht="12.75" customHeight="1">
      <c r="A1405" s="109" t="s">
        <v>1189</v>
      </c>
      <c r="B1405" s="47" t="s">
        <v>190</v>
      </c>
      <c r="C1405" s="122">
        <v>0</v>
      </c>
      <c r="D1405" s="122">
        <v>0</v>
      </c>
      <c r="E1405" s="122">
        <v>0</v>
      </c>
      <c r="F1405" s="122">
        <v>0</v>
      </c>
      <c r="G1405" s="122">
        <v>0</v>
      </c>
      <c r="H1405" s="122">
        <v>0</v>
      </c>
      <c r="I1405" s="122">
        <v>80800</v>
      </c>
      <c r="J1405" s="120">
        <f t="shared" si="295"/>
        <v>80800</v>
      </c>
      <c r="K1405" s="122">
        <v>0</v>
      </c>
      <c r="L1405" s="122">
        <v>0</v>
      </c>
      <c r="M1405" s="122">
        <v>0</v>
      </c>
      <c r="N1405" s="122">
        <v>0</v>
      </c>
      <c r="O1405" s="122">
        <v>0</v>
      </c>
      <c r="P1405" s="122">
        <v>0</v>
      </c>
      <c r="Q1405" s="120">
        <f t="shared" si="296"/>
        <v>80800</v>
      </c>
      <c r="R1405" s="138">
        <f t="shared" si="297"/>
        <v>0</v>
      </c>
      <c r="S1405" s="120">
        <f t="shared" si="298"/>
        <v>80800</v>
      </c>
      <c r="T1405" s="120">
        <f t="shared" si="299"/>
        <v>0</v>
      </c>
      <c r="U1405" s="120">
        <f t="shared" si="300"/>
        <v>0</v>
      </c>
      <c r="V1405" s="120">
        <f t="shared" si="301"/>
        <v>80800</v>
      </c>
      <c r="W1405" s="120">
        <f t="shared" si="293"/>
        <v>0</v>
      </c>
      <c r="X1405" s="120">
        <f t="shared" si="294"/>
        <v>0</v>
      </c>
    </row>
    <row r="1406" spans="1:24" s="65" customFormat="1" ht="12.75" customHeight="1">
      <c r="A1406" s="109" t="s">
        <v>2895</v>
      </c>
      <c r="B1406" s="47" t="s">
        <v>3471</v>
      </c>
      <c r="C1406" s="122">
        <v>0</v>
      </c>
      <c r="D1406" s="122">
        <v>0</v>
      </c>
      <c r="E1406" s="122">
        <v>0</v>
      </c>
      <c r="F1406" s="122">
        <v>0</v>
      </c>
      <c r="G1406" s="122">
        <v>0</v>
      </c>
      <c r="H1406" s="122">
        <v>0</v>
      </c>
      <c r="I1406" s="122">
        <v>0</v>
      </c>
      <c r="J1406" s="120">
        <f t="shared" si="295"/>
        <v>0</v>
      </c>
      <c r="K1406" s="122">
        <v>0</v>
      </c>
      <c r="L1406" s="122">
        <v>0</v>
      </c>
      <c r="M1406" s="122">
        <v>0</v>
      </c>
      <c r="N1406" s="122">
        <v>0</v>
      </c>
      <c r="O1406" s="122">
        <v>6295826.2799999993</v>
      </c>
      <c r="P1406" s="122">
        <v>3185828.5600000005</v>
      </c>
      <c r="Q1406" s="120">
        <f t="shared" si="296"/>
        <v>9481654.8399999999</v>
      </c>
      <c r="R1406" s="138">
        <f t="shared" si="297"/>
        <v>0</v>
      </c>
      <c r="S1406" s="120">
        <f t="shared" si="298"/>
        <v>6295826.2800000003</v>
      </c>
      <c r="T1406" s="120">
        <f t="shared" si="299"/>
        <v>3185828.56</v>
      </c>
      <c r="U1406" s="120">
        <f t="shared" si="300"/>
        <v>0</v>
      </c>
      <c r="V1406" s="120">
        <f t="shared" si="301"/>
        <v>9481654.8399999999</v>
      </c>
      <c r="W1406" s="120">
        <f t="shared" si="293"/>
        <v>9481654.8399999999</v>
      </c>
      <c r="X1406" s="120">
        <f t="shared" si="294"/>
        <v>3185828.56</v>
      </c>
    </row>
    <row r="1407" spans="1:24" s="65" customFormat="1" ht="12.75" customHeight="1">
      <c r="A1407" s="109" t="s">
        <v>1190</v>
      </c>
      <c r="B1407" s="47" t="s">
        <v>189</v>
      </c>
      <c r="C1407" s="122">
        <v>0</v>
      </c>
      <c r="D1407" s="122">
        <v>0</v>
      </c>
      <c r="E1407" s="122">
        <v>0</v>
      </c>
      <c r="F1407" s="122">
        <v>0</v>
      </c>
      <c r="G1407" s="122">
        <v>0</v>
      </c>
      <c r="H1407" s="122">
        <v>33000.050000000003</v>
      </c>
      <c r="I1407" s="122">
        <v>39600.060000000005</v>
      </c>
      <c r="J1407" s="120">
        <f t="shared" si="295"/>
        <v>72600.110000000015</v>
      </c>
      <c r="K1407" s="122">
        <v>0</v>
      </c>
      <c r="L1407" s="122">
        <v>0</v>
      </c>
      <c r="M1407" s="122">
        <v>0</v>
      </c>
      <c r="N1407" s="122">
        <v>0</v>
      </c>
      <c r="O1407" s="122">
        <v>0</v>
      </c>
      <c r="P1407" s="122">
        <v>0</v>
      </c>
      <c r="Q1407" s="120">
        <f t="shared" si="296"/>
        <v>72600.110000000015</v>
      </c>
      <c r="R1407" s="138">
        <f t="shared" si="297"/>
        <v>0</v>
      </c>
      <c r="S1407" s="120">
        <f t="shared" si="298"/>
        <v>72600.11</v>
      </c>
      <c r="T1407" s="120">
        <f t="shared" si="299"/>
        <v>0</v>
      </c>
      <c r="U1407" s="120">
        <f t="shared" si="300"/>
        <v>0</v>
      </c>
      <c r="V1407" s="120">
        <f t="shared" si="301"/>
        <v>72600.11</v>
      </c>
      <c r="W1407" s="120">
        <f t="shared" si="293"/>
        <v>0</v>
      </c>
      <c r="X1407" s="120">
        <f t="shared" si="294"/>
        <v>0</v>
      </c>
    </row>
    <row r="1408" spans="1:24" s="65" customFormat="1" ht="12.75" customHeight="1">
      <c r="A1408" s="109" t="s">
        <v>1191</v>
      </c>
      <c r="B1408" s="47" t="s">
        <v>317</v>
      </c>
      <c r="C1408" s="122">
        <v>0</v>
      </c>
      <c r="D1408" s="122">
        <v>0</v>
      </c>
      <c r="E1408" s="122">
        <v>0</v>
      </c>
      <c r="F1408" s="122">
        <v>0</v>
      </c>
      <c r="G1408" s="122">
        <v>0</v>
      </c>
      <c r="H1408" s="122">
        <v>0</v>
      </c>
      <c r="I1408" s="122">
        <v>0</v>
      </c>
      <c r="J1408" s="120">
        <f t="shared" si="295"/>
        <v>0</v>
      </c>
      <c r="K1408" s="122">
        <v>0</v>
      </c>
      <c r="L1408" s="122">
        <v>0</v>
      </c>
      <c r="M1408" s="122">
        <v>3144436.37</v>
      </c>
      <c r="N1408" s="122">
        <v>0</v>
      </c>
      <c r="O1408" s="122">
        <v>0</v>
      </c>
      <c r="P1408" s="122">
        <v>0</v>
      </c>
      <c r="Q1408" s="120">
        <f t="shared" si="296"/>
        <v>3144436.37</v>
      </c>
      <c r="R1408" s="138">
        <f t="shared" si="297"/>
        <v>0</v>
      </c>
      <c r="S1408" s="120">
        <f t="shared" si="298"/>
        <v>3144436.37</v>
      </c>
      <c r="T1408" s="120">
        <f t="shared" si="299"/>
        <v>0</v>
      </c>
      <c r="U1408" s="120">
        <f t="shared" si="300"/>
        <v>0</v>
      </c>
      <c r="V1408" s="120">
        <f t="shared" si="301"/>
        <v>3144436.37</v>
      </c>
      <c r="W1408" s="120">
        <f t="shared" si="293"/>
        <v>3144436.37</v>
      </c>
      <c r="X1408" s="120">
        <f t="shared" si="294"/>
        <v>0</v>
      </c>
    </row>
    <row r="1409" spans="1:24" s="65" customFormat="1" ht="12.75" customHeight="1">
      <c r="A1409" s="109" t="s">
        <v>1204</v>
      </c>
      <c r="B1409" s="47" t="s">
        <v>1205</v>
      </c>
      <c r="C1409" s="122">
        <v>0</v>
      </c>
      <c r="D1409" s="122">
        <v>0</v>
      </c>
      <c r="E1409" s="122">
        <v>0</v>
      </c>
      <c r="F1409" s="122">
        <v>0</v>
      </c>
      <c r="G1409" s="122">
        <v>0</v>
      </c>
      <c r="H1409" s="122">
        <v>0</v>
      </c>
      <c r="I1409" s="122">
        <v>40400</v>
      </c>
      <c r="J1409" s="120">
        <f t="shared" si="295"/>
        <v>40400</v>
      </c>
      <c r="K1409" s="122">
        <v>0</v>
      </c>
      <c r="L1409" s="122">
        <v>0</v>
      </c>
      <c r="M1409" s="122">
        <v>0</v>
      </c>
      <c r="N1409" s="122">
        <v>0</v>
      </c>
      <c r="O1409" s="122">
        <v>0</v>
      </c>
      <c r="P1409" s="122">
        <v>0</v>
      </c>
      <c r="Q1409" s="120">
        <f t="shared" si="296"/>
        <v>40400</v>
      </c>
      <c r="R1409" s="138">
        <f t="shared" si="297"/>
        <v>0</v>
      </c>
      <c r="S1409" s="120">
        <f t="shared" si="298"/>
        <v>40400</v>
      </c>
      <c r="T1409" s="120">
        <f t="shared" si="299"/>
        <v>0</v>
      </c>
      <c r="U1409" s="120">
        <f t="shared" si="300"/>
        <v>0</v>
      </c>
      <c r="V1409" s="120">
        <f t="shared" si="301"/>
        <v>40400</v>
      </c>
      <c r="W1409" s="120">
        <f t="shared" si="293"/>
        <v>0</v>
      </c>
      <c r="X1409" s="120">
        <f t="shared" si="294"/>
        <v>0</v>
      </c>
    </row>
    <row r="1410" spans="1:24" s="65" customFormat="1" ht="12.75" customHeight="1">
      <c r="A1410" s="109" t="s">
        <v>1206</v>
      </c>
      <c r="B1410" s="47" t="s">
        <v>192</v>
      </c>
      <c r="C1410" s="122">
        <v>0</v>
      </c>
      <c r="D1410" s="122">
        <v>0</v>
      </c>
      <c r="E1410" s="122">
        <v>0</v>
      </c>
      <c r="F1410" s="122">
        <v>0</v>
      </c>
      <c r="G1410" s="122">
        <v>0</v>
      </c>
      <c r="H1410" s="122">
        <v>0</v>
      </c>
      <c r="I1410" s="122">
        <v>53000</v>
      </c>
      <c r="J1410" s="120">
        <f t="shared" si="295"/>
        <v>53000</v>
      </c>
      <c r="K1410" s="122">
        <v>0</v>
      </c>
      <c r="L1410" s="122">
        <v>0</v>
      </c>
      <c r="M1410" s="122">
        <v>0</v>
      </c>
      <c r="N1410" s="122">
        <v>0</v>
      </c>
      <c r="O1410" s="122">
        <v>0</v>
      </c>
      <c r="P1410" s="122">
        <v>0</v>
      </c>
      <c r="Q1410" s="120">
        <f t="shared" si="296"/>
        <v>53000</v>
      </c>
      <c r="R1410" s="138">
        <f t="shared" si="297"/>
        <v>0</v>
      </c>
      <c r="S1410" s="120">
        <f t="shared" si="298"/>
        <v>53000</v>
      </c>
      <c r="T1410" s="120">
        <f t="shared" si="299"/>
        <v>0</v>
      </c>
      <c r="U1410" s="120">
        <f t="shared" si="300"/>
        <v>0</v>
      </c>
      <c r="V1410" s="120">
        <f t="shared" si="301"/>
        <v>53000</v>
      </c>
      <c r="W1410" s="120">
        <f t="shared" si="293"/>
        <v>0</v>
      </c>
      <c r="X1410" s="120">
        <f t="shared" si="294"/>
        <v>0</v>
      </c>
    </row>
    <row r="1411" spans="1:24" s="65" customFormat="1" ht="12.75" customHeight="1">
      <c r="A1411" s="109" t="s">
        <v>1207</v>
      </c>
      <c r="B1411" s="47" t="s">
        <v>199</v>
      </c>
      <c r="C1411" s="122">
        <v>0</v>
      </c>
      <c r="D1411" s="122">
        <v>0</v>
      </c>
      <c r="E1411" s="122">
        <v>0</v>
      </c>
      <c r="F1411" s="122">
        <v>0</v>
      </c>
      <c r="G1411" s="122">
        <v>0</v>
      </c>
      <c r="H1411" s="122">
        <v>0</v>
      </c>
      <c r="I1411" s="122">
        <v>151500</v>
      </c>
      <c r="J1411" s="120">
        <f t="shared" si="295"/>
        <v>151500</v>
      </c>
      <c r="K1411" s="122">
        <v>0</v>
      </c>
      <c r="L1411" s="122">
        <v>0</v>
      </c>
      <c r="M1411" s="122">
        <v>0</v>
      </c>
      <c r="N1411" s="122">
        <v>0</v>
      </c>
      <c r="O1411" s="122">
        <v>0</v>
      </c>
      <c r="P1411" s="122">
        <v>0</v>
      </c>
      <c r="Q1411" s="120">
        <f t="shared" si="296"/>
        <v>151500</v>
      </c>
      <c r="R1411" s="138">
        <f t="shared" si="297"/>
        <v>0</v>
      </c>
      <c r="S1411" s="120">
        <f t="shared" si="298"/>
        <v>151500</v>
      </c>
      <c r="T1411" s="120">
        <f t="shared" si="299"/>
        <v>0</v>
      </c>
      <c r="U1411" s="120">
        <f t="shared" si="300"/>
        <v>0</v>
      </c>
      <c r="V1411" s="120">
        <f t="shared" si="301"/>
        <v>151500</v>
      </c>
      <c r="W1411" s="120">
        <f t="shared" si="293"/>
        <v>0</v>
      </c>
      <c r="X1411" s="120">
        <f t="shared" si="294"/>
        <v>0</v>
      </c>
    </row>
    <row r="1412" spans="1:24" s="65" customFormat="1" ht="12.75" customHeight="1">
      <c r="A1412" s="109" t="s">
        <v>1212</v>
      </c>
      <c r="B1412" s="47" t="s">
        <v>191</v>
      </c>
      <c r="C1412" s="122">
        <v>0</v>
      </c>
      <c r="D1412" s="122">
        <v>0</v>
      </c>
      <c r="E1412" s="122">
        <v>0</v>
      </c>
      <c r="F1412" s="122">
        <v>0</v>
      </c>
      <c r="G1412" s="122">
        <v>0</v>
      </c>
      <c r="H1412" s="122">
        <v>49950.01</v>
      </c>
      <c r="I1412" s="122">
        <v>199800.04</v>
      </c>
      <c r="J1412" s="120">
        <f t="shared" si="295"/>
        <v>249750.05000000002</v>
      </c>
      <c r="K1412" s="122">
        <v>0</v>
      </c>
      <c r="L1412" s="122">
        <v>0</v>
      </c>
      <c r="M1412" s="122">
        <v>0</v>
      </c>
      <c r="N1412" s="122">
        <v>0</v>
      </c>
      <c r="O1412" s="122">
        <v>0</v>
      </c>
      <c r="P1412" s="122">
        <v>0</v>
      </c>
      <c r="Q1412" s="120">
        <f t="shared" si="296"/>
        <v>249750.05000000002</v>
      </c>
      <c r="R1412" s="138">
        <f t="shared" si="297"/>
        <v>0</v>
      </c>
      <c r="S1412" s="120">
        <f t="shared" si="298"/>
        <v>249750.05</v>
      </c>
      <c r="T1412" s="120">
        <f t="shared" si="299"/>
        <v>0</v>
      </c>
      <c r="U1412" s="120">
        <f t="shared" si="300"/>
        <v>0</v>
      </c>
      <c r="V1412" s="120">
        <f t="shared" si="301"/>
        <v>249750.05</v>
      </c>
      <c r="W1412" s="120">
        <f t="shared" si="293"/>
        <v>0</v>
      </c>
      <c r="X1412" s="120">
        <f t="shared" si="294"/>
        <v>0</v>
      </c>
    </row>
    <row r="1413" spans="1:24" s="65" customFormat="1" ht="12.75" customHeight="1">
      <c r="A1413" s="109" t="s">
        <v>1213</v>
      </c>
      <c r="B1413" s="47" t="s">
        <v>196</v>
      </c>
      <c r="C1413" s="122">
        <v>0</v>
      </c>
      <c r="D1413" s="122">
        <v>0</v>
      </c>
      <c r="E1413" s="122">
        <v>0</v>
      </c>
      <c r="F1413" s="122">
        <v>0</v>
      </c>
      <c r="G1413" s="122">
        <v>0</v>
      </c>
      <c r="H1413" s="122">
        <v>188000</v>
      </c>
      <c r="I1413" s="122">
        <v>282000</v>
      </c>
      <c r="J1413" s="120">
        <f t="shared" si="295"/>
        <v>470000</v>
      </c>
      <c r="K1413" s="122">
        <v>0</v>
      </c>
      <c r="L1413" s="122">
        <v>0</v>
      </c>
      <c r="M1413" s="122">
        <v>0</v>
      </c>
      <c r="N1413" s="122">
        <v>0</v>
      </c>
      <c r="O1413" s="122">
        <v>0</v>
      </c>
      <c r="P1413" s="122">
        <v>153700</v>
      </c>
      <c r="Q1413" s="120">
        <f t="shared" si="296"/>
        <v>623700</v>
      </c>
      <c r="R1413" s="138">
        <f t="shared" si="297"/>
        <v>0</v>
      </c>
      <c r="S1413" s="120">
        <f t="shared" si="298"/>
        <v>470000</v>
      </c>
      <c r="T1413" s="120">
        <f t="shared" si="299"/>
        <v>276660</v>
      </c>
      <c r="U1413" s="120">
        <f t="shared" si="300"/>
        <v>122960</v>
      </c>
      <c r="V1413" s="120">
        <f t="shared" si="301"/>
        <v>623700</v>
      </c>
      <c r="W1413" s="120">
        <f t="shared" si="293"/>
        <v>153700</v>
      </c>
      <c r="X1413" s="120">
        <f t="shared" si="294"/>
        <v>153700</v>
      </c>
    </row>
    <row r="1414" spans="1:24" s="65" customFormat="1" ht="12.75" customHeight="1">
      <c r="A1414" s="109" t="s">
        <v>3027</v>
      </c>
      <c r="B1414" s="47" t="s">
        <v>3028</v>
      </c>
      <c r="C1414" s="122">
        <v>0</v>
      </c>
      <c r="D1414" s="122">
        <v>0</v>
      </c>
      <c r="E1414" s="122">
        <v>0</v>
      </c>
      <c r="F1414" s="122">
        <v>0</v>
      </c>
      <c r="G1414" s="122">
        <v>0</v>
      </c>
      <c r="H1414" s="122">
        <v>0</v>
      </c>
      <c r="I1414" s="122">
        <v>0</v>
      </c>
      <c r="J1414" s="120">
        <f t="shared" si="295"/>
        <v>0</v>
      </c>
      <c r="K1414" s="122">
        <v>0</v>
      </c>
      <c r="L1414" s="122">
        <v>0</v>
      </c>
      <c r="M1414" s="122">
        <v>0</v>
      </c>
      <c r="N1414" s="122">
        <v>329469.98</v>
      </c>
      <c r="O1414" s="122">
        <v>0</v>
      </c>
      <c r="P1414" s="122">
        <v>0</v>
      </c>
      <c r="Q1414" s="120">
        <f t="shared" si="296"/>
        <v>329469.98</v>
      </c>
      <c r="R1414" s="138">
        <f t="shared" si="297"/>
        <v>0</v>
      </c>
      <c r="S1414" s="120">
        <f t="shared" si="298"/>
        <v>996136.64</v>
      </c>
      <c r="T1414" s="120">
        <f t="shared" si="299"/>
        <v>0</v>
      </c>
      <c r="U1414" s="120">
        <f t="shared" si="300"/>
        <v>666666.66</v>
      </c>
      <c r="V1414" s="120">
        <f t="shared" si="301"/>
        <v>329469.98</v>
      </c>
      <c r="W1414" s="120">
        <f t="shared" si="293"/>
        <v>329469.98</v>
      </c>
      <c r="X1414" s="120">
        <f t="shared" si="294"/>
        <v>-666666.66</v>
      </c>
    </row>
    <row r="1415" spans="1:24" s="65" customFormat="1" ht="12.75" customHeight="1">
      <c r="A1415" s="109" t="s">
        <v>1214</v>
      </c>
      <c r="B1415" s="47" t="s">
        <v>193</v>
      </c>
      <c r="C1415" s="122">
        <v>0</v>
      </c>
      <c r="D1415" s="122">
        <v>0</v>
      </c>
      <c r="E1415" s="122">
        <v>0</v>
      </c>
      <c r="F1415" s="122">
        <v>0</v>
      </c>
      <c r="G1415" s="122">
        <v>0</v>
      </c>
      <c r="H1415" s="122">
        <v>0</v>
      </c>
      <c r="I1415" s="122">
        <v>83250</v>
      </c>
      <c r="J1415" s="120">
        <f t="shared" si="295"/>
        <v>83250</v>
      </c>
      <c r="K1415" s="122">
        <v>0</v>
      </c>
      <c r="L1415" s="122">
        <v>0</v>
      </c>
      <c r="M1415" s="122">
        <v>0</v>
      </c>
      <c r="N1415" s="122">
        <v>0</v>
      </c>
      <c r="O1415" s="122">
        <v>0</v>
      </c>
      <c r="P1415" s="122">
        <v>0</v>
      </c>
      <c r="Q1415" s="120">
        <f t="shared" si="296"/>
        <v>83250</v>
      </c>
      <c r="R1415" s="138">
        <f t="shared" si="297"/>
        <v>0</v>
      </c>
      <c r="S1415" s="120">
        <f t="shared" si="298"/>
        <v>83250</v>
      </c>
      <c r="T1415" s="120">
        <f t="shared" si="299"/>
        <v>0</v>
      </c>
      <c r="U1415" s="120">
        <f t="shared" si="300"/>
        <v>0</v>
      </c>
      <c r="V1415" s="120">
        <f t="shared" si="301"/>
        <v>83250</v>
      </c>
      <c r="W1415" s="120">
        <f t="shared" si="293"/>
        <v>0</v>
      </c>
      <c r="X1415" s="120">
        <f t="shared" si="294"/>
        <v>0</v>
      </c>
    </row>
    <row r="1416" spans="1:24" s="65" customFormat="1" ht="12.75" customHeight="1">
      <c r="A1416" s="109" t="s">
        <v>1215</v>
      </c>
      <c r="B1416" s="47" t="s">
        <v>197</v>
      </c>
      <c r="C1416" s="122">
        <v>0</v>
      </c>
      <c r="D1416" s="122">
        <v>0</v>
      </c>
      <c r="E1416" s="122">
        <v>0</v>
      </c>
      <c r="F1416" s="122">
        <v>0</v>
      </c>
      <c r="G1416" s="122">
        <v>0</v>
      </c>
      <c r="H1416" s="122">
        <v>0</v>
      </c>
      <c r="I1416" s="122">
        <v>118197.3</v>
      </c>
      <c r="J1416" s="120">
        <f t="shared" si="295"/>
        <v>118197.3</v>
      </c>
      <c r="K1416" s="122">
        <v>0</v>
      </c>
      <c r="L1416" s="122">
        <v>0</v>
      </c>
      <c r="M1416" s="122">
        <v>0</v>
      </c>
      <c r="N1416" s="122">
        <v>0</v>
      </c>
      <c r="O1416" s="122">
        <v>0</v>
      </c>
      <c r="P1416" s="122">
        <v>0</v>
      </c>
      <c r="Q1416" s="120">
        <f t="shared" si="296"/>
        <v>118197.3</v>
      </c>
      <c r="R1416" s="138">
        <f t="shared" si="297"/>
        <v>0</v>
      </c>
      <c r="S1416" s="120">
        <f t="shared" si="298"/>
        <v>118197.3</v>
      </c>
      <c r="T1416" s="120">
        <f t="shared" si="299"/>
        <v>0</v>
      </c>
      <c r="U1416" s="120">
        <f t="shared" si="300"/>
        <v>0</v>
      </c>
      <c r="V1416" s="120">
        <f t="shared" si="301"/>
        <v>118197.3</v>
      </c>
      <c r="W1416" s="120">
        <f t="shared" si="293"/>
        <v>0</v>
      </c>
      <c r="X1416" s="120">
        <f t="shared" si="294"/>
        <v>0</v>
      </c>
    </row>
    <row r="1417" spans="1:24" s="65" customFormat="1" ht="12.75" customHeight="1">
      <c r="A1417" s="109" t="s">
        <v>1218</v>
      </c>
      <c r="B1417" s="47" t="s">
        <v>195</v>
      </c>
      <c r="C1417" s="122">
        <v>0</v>
      </c>
      <c r="D1417" s="122">
        <v>0</v>
      </c>
      <c r="E1417" s="122">
        <v>0</v>
      </c>
      <c r="F1417" s="122">
        <v>0</v>
      </c>
      <c r="G1417" s="122">
        <v>0</v>
      </c>
      <c r="H1417" s="122">
        <v>100000</v>
      </c>
      <c r="I1417" s="122">
        <v>1200000</v>
      </c>
      <c r="J1417" s="120">
        <f t="shared" si="295"/>
        <v>1300000</v>
      </c>
      <c r="K1417" s="122">
        <v>0</v>
      </c>
      <c r="L1417" s="122">
        <v>0</v>
      </c>
      <c r="M1417" s="122">
        <v>0</v>
      </c>
      <c r="N1417" s="122">
        <v>0</v>
      </c>
      <c r="O1417" s="122">
        <v>0</v>
      </c>
      <c r="P1417" s="122">
        <v>0</v>
      </c>
      <c r="Q1417" s="120">
        <f t="shared" si="296"/>
        <v>1300000</v>
      </c>
      <c r="R1417" s="138">
        <f t="shared" si="297"/>
        <v>0</v>
      </c>
      <c r="S1417" s="120">
        <f t="shared" si="298"/>
        <v>1300000</v>
      </c>
      <c r="T1417" s="120">
        <f t="shared" si="299"/>
        <v>0</v>
      </c>
      <c r="U1417" s="120">
        <f t="shared" si="300"/>
        <v>0</v>
      </c>
      <c r="V1417" s="120">
        <f t="shared" si="301"/>
        <v>1300000</v>
      </c>
      <c r="W1417" s="120">
        <f t="shared" si="293"/>
        <v>0</v>
      </c>
      <c r="X1417" s="120">
        <f t="shared" si="294"/>
        <v>0</v>
      </c>
    </row>
    <row r="1418" spans="1:24" s="65" customFormat="1" ht="12.75" customHeight="1">
      <c r="A1418" s="109" t="s">
        <v>1220</v>
      </c>
      <c r="B1418" s="47" t="s">
        <v>194</v>
      </c>
      <c r="C1418" s="122">
        <v>0</v>
      </c>
      <c r="D1418" s="122">
        <v>0</v>
      </c>
      <c r="E1418" s="122">
        <v>0</v>
      </c>
      <c r="F1418" s="122">
        <v>0</v>
      </c>
      <c r="G1418" s="122">
        <v>0</v>
      </c>
      <c r="H1418" s="122">
        <v>44400</v>
      </c>
      <c r="I1418" s="122">
        <v>0</v>
      </c>
      <c r="J1418" s="120">
        <f t="shared" si="295"/>
        <v>44400</v>
      </c>
      <c r="K1418" s="122">
        <v>0</v>
      </c>
      <c r="L1418" s="122">
        <v>0</v>
      </c>
      <c r="M1418" s="122">
        <v>0</v>
      </c>
      <c r="N1418" s="122">
        <v>0</v>
      </c>
      <c r="O1418" s="122">
        <v>0</v>
      </c>
      <c r="P1418" s="122">
        <v>0</v>
      </c>
      <c r="Q1418" s="120">
        <f t="shared" si="296"/>
        <v>44400</v>
      </c>
      <c r="R1418" s="138">
        <f t="shared" si="297"/>
        <v>0</v>
      </c>
      <c r="S1418" s="120">
        <f t="shared" si="298"/>
        <v>44400</v>
      </c>
      <c r="T1418" s="120">
        <f t="shared" si="299"/>
        <v>0</v>
      </c>
      <c r="U1418" s="120">
        <f t="shared" si="300"/>
        <v>0</v>
      </c>
      <c r="V1418" s="120">
        <f t="shared" si="301"/>
        <v>44400</v>
      </c>
      <c r="W1418" s="120">
        <f t="shared" si="293"/>
        <v>0</v>
      </c>
      <c r="X1418" s="120">
        <f t="shared" si="294"/>
        <v>0</v>
      </c>
    </row>
    <row r="1419" spans="1:24" s="65" customFormat="1" ht="12.75" customHeight="1">
      <c r="A1419" s="109" t="s">
        <v>1223</v>
      </c>
      <c r="B1419" s="47" t="s">
        <v>198</v>
      </c>
      <c r="C1419" s="122">
        <v>0</v>
      </c>
      <c r="D1419" s="122">
        <v>0</v>
      </c>
      <c r="E1419" s="122">
        <v>0</v>
      </c>
      <c r="F1419" s="122">
        <v>0</v>
      </c>
      <c r="G1419" s="122">
        <v>0</v>
      </c>
      <c r="H1419" s="122">
        <v>177600</v>
      </c>
      <c r="I1419" s="122">
        <v>0</v>
      </c>
      <c r="J1419" s="120">
        <f t="shared" si="295"/>
        <v>177600</v>
      </c>
      <c r="K1419" s="122">
        <v>0</v>
      </c>
      <c r="L1419" s="122">
        <v>0</v>
      </c>
      <c r="M1419" s="122">
        <v>0</v>
      </c>
      <c r="N1419" s="122">
        <v>0</v>
      </c>
      <c r="O1419" s="122">
        <v>0</v>
      </c>
      <c r="P1419" s="122">
        <v>0</v>
      </c>
      <c r="Q1419" s="120">
        <f t="shared" si="296"/>
        <v>177600</v>
      </c>
      <c r="R1419" s="138">
        <f t="shared" si="297"/>
        <v>0</v>
      </c>
      <c r="S1419" s="120">
        <f t="shared" si="298"/>
        <v>177600</v>
      </c>
      <c r="T1419" s="120">
        <f t="shared" si="299"/>
        <v>0</v>
      </c>
      <c r="U1419" s="120">
        <f t="shared" si="300"/>
        <v>0</v>
      </c>
      <c r="V1419" s="120">
        <f t="shared" si="301"/>
        <v>177600</v>
      </c>
      <c r="W1419" s="120">
        <f t="shared" si="293"/>
        <v>0</v>
      </c>
      <c r="X1419" s="120">
        <f t="shared" si="294"/>
        <v>0</v>
      </c>
    </row>
    <row r="1420" spans="1:24" s="65" customFormat="1" ht="12.75" customHeight="1">
      <c r="A1420" s="109" t="s">
        <v>1230</v>
      </c>
      <c r="B1420" s="47" t="s">
        <v>166</v>
      </c>
      <c r="C1420" s="122">
        <v>0</v>
      </c>
      <c r="D1420" s="122">
        <v>0</v>
      </c>
      <c r="E1420" s="122">
        <v>0</v>
      </c>
      <c r="F1420" s="122">
        <v>0</v>
      </c>
      <c r="G1420" s="122">
        <v>0</v>
      </c>
      <c r="H1420" s="122">
        <v>0</v>
      </c>
      <c r="I1420" s="122">
        <v>108900</v>
      </c>
      <c r="J1420" s="120">
        <f t="shared" si="295"/>
        <v>108900</v>
      </c>
      <c r="K1420" s="122">
        <v>0</v>
      </c>
      <c r="L1420" s="122">
        <v>0</v>
      </c>
      <c r="M1420" s="122">
        <v>0</v>
      </c>
      <c r="N1420" s="122">
        <v>0</v>
      </c>
      <c r="O1420" s="122">
        <v>0</v>
      </c>
      <c r="P1420" s="122">
        <v>0</v>
      </c>
      <c r="Q1420" s="120">
        <f t="shared" si="296"/>
        <v>108900</v>
      </c>
      <c r="R1420" s="138">
        <f t="shared" si="297"/>
        <v>0</v>
      </c>
      <c r="S1420" s="120">
        <f t="shared" si="298"/>
        <v>108900</v>
      </c>
      <c r="T1420" s="120">
        <f t="shared" si="299"/>
        <v>0</v>
      </c>
      <c r="U1420" s="120">
        <f t="shared" si="300"/>
        <v>0</v>
      </c>
      <c r="V1420" s="120">
        <f t="shared" si="301"/>
        <v>108900</v>
      </c>
      <c r="W1420" s="120">
        <f t="shared" si="293"/>
        <v>0</v>
      </c>
      <c r="X1420" s="120">
        <f t="shared" si="294"/>
        <v>0</v>
      </c>
    </row>
    <row r="1421" spans="1:24" s="65" customFormat="1" ht="12.75" customHeight="1">
      <c r="A1421" s="109" t="s">
        <v>4065</v>
      </c>
      <c r="B1421" s="47" t="s">
        <v>4083</v>
      </c>
      <c r="C1421" s="122">
        <v>0</v>
      </c>
      <c r="D1421" s="122">
        <v>0</v>
      </c>
      <c r="E1421" s="122">
        <v>0</v>
      </c>
      <c r="F1421" s="122">
        <v>0</v>
      </c>
      <c r="G1421" s="122">
        <v>0</v>
      </c>
      <c r="H1421" s="122">
        <v>0</v>
      </c>
      <c r="I1421" s="122">
        <v>0</v>
      </c>
      <c r="J1421" s="120">
        <f t="shared" si="295"/>
        <v>0</v>
      </c>
      <c r="K1421" s="122">
        <v>0</v>
      </c>
      <c r="L1421" s="122">
        <v>0</v>
      </c>
      <c r="M1421" s="122">
        <v>0</v>
      </c>
      <c r="N1421" s="122">
        <v>0</v>
      </c>
      <c r="O1421" s="122">
        <v>420379.36000000004</v>
      </c>
      <c r="P1421" s="122">
        <v>0</v>
      </c>
      <c r="Q1421" s="120">
        <f t="shared" si="296"/>
        <v>420379.36000000004</v>
      </c>
      <c r="R1421" s="138">
        <f t="shared" si="297"/>
        <v>0</v>
      </c>
      <c r="S1421" s="120">
        <f t="shared" si="298"/>
        <v>780293.72</v>
      </c>
      <c r="T1421" s="120">
        <f t="shared" si="299"/>
        <v>0</v>
      </c>
      <c r="U1421" s="120">
        <f t="shared" si="300"/>
        <v>359914.36</v>
      </c>
      <c r="V1421" s="120">
        <f t="shared" si="301"/>
        <v>420379.36</v>
      </c>
      <c r="W1421" s="120">
        <f t="shared" si="293"/>
        <v>420379.36000000004</v>
      </c>
      <c r="X1421" s="120">
        <f t="shared" si="294"/>
        <v>-359914.36</v>
      </c>
    </row>
    <row r="1422" spans="1:24" s="65" customFormat="1" ht="12.75" customHeight="1">
      <c r="A1422" s="109" t="s">
        <v>5066</v>
      </c>
      <c r="B1422" s="47" t="s">
        <v>4168</v>
      </c>
      <c r="C1422" s="122">
        <v>0</v>
      </c>
      <c r="D1422" s="122">
        <v>0</v>
      </c>
      <c r="E1422" s="122">
        <v>0</v>
      </c>
      <c r="F1422" s="122">
        <v>0</v>
      </c>
      <c r="G1422" s="122">
        <v>0</v>
      </c>
      <c r="H1422" s="122">
        <v>0</v>
      </c>
      <c r="I1422" s="122">
        <v>0</v>
      </c>
      <c r="J1422" s="120">
        <f t="shared" si="295"/>
        <v>0</v>
      </c>
      <c r="K1422" s="122">
        <v>0</v>
      </c>
      <c r="L1422" s="122">
        <v>0</v>
      </c>
      <c r="M1422" s="122">
        <v>0</v>
      </c>
      <c r="N1422" s="122">
        <v>0</v>
      </c>
      <c r="O1422" s="122">
        <v>0</v>
      </c>
      <c r="P1422" s="122">
        <v>0</v>
      </c>
      <c r="Q1422" s="120">
        <f t="shared" si="296"/>
        <v>0</v>
      </c>
      <c r="R1422" s="138">
        <f t="shared" si="297"/>
        <v>0</v>
      </c>
      <c r="S1422" s="120">
        <f t="shared" si="298"/>
        <v>0</v>
      </c>
      <c r="T1422" s="120">
        <f t="shared" si="299"/>
        <v>333.03</v>
      </c>
      <c r="U1422" s="120">
        <f t="shared" si="300"/>
        <v>333.03</v>
      </c>
      <c r="V1422" s="120">
        <f t="shared" si="301"/>
        <v>0</v>
      </c>
      <c r="W1422" s="120">
        <f t="shared" si="293"/>
        <v>0</v>
      </c>
      <c r="X1422" s="120">
        <f t="shared" si="294"/>
        <v>0</v>
      </c>
    </row>
    <row r="1423" spans="1:24" s="65" customFormat="1" ht="12.75" customHeight="1">
      <c r="A1423" s="109" t="s">
        <v>3232</v>
      </c>
      <c r="B1423" s="47" t="s">
        <v>3231</v>
      </c>
      <c r="C1423" s="122">
        <v>0</v>
      </c>
      <c r="D1423" s="122">
        <v>0</v>
      </c>
      <c r="E1423" s="122">
        <v>0</v>
      </c>
      <c r="F1423" s="122">
        <v>0</v>
      </c>
      <c r="G1423" s="122">
        <v>0</v>
      </c>
      <c r="H1423" s="122">
        <v>0</v>
      </c>
      <c r="I1423" s="122">
        <v>0</v>
      </c>
      <c r="J1423" s="120">
        <f t="shared" ref="J1423:J1457" si="302">SUM(C1423:I1423)</f>
        <v>0</v>
      </c>
      <c r="K1423" s="122">
        <v>0</v>
      </c>
      <c r="L1423" s="122">
        <v>0</v>
      </c>
      <c r="M1423" s="122">
        <v>0</v>
      </c>
      <c r="N1423" s="122">
        <v>240000</v>
      </c>
      <c r="O1423" s="122">
        <v>0</v>
      </c>
      <c r="P1423" s="122">
        <v>0</v>
      </c>
      <c r="Q1423" s="120">
        <f t="shared" ref="Q1423:Q1457" si="303">SUM(J1423:P1423)</f>
        <v>240000</v>
      </c>
      <c r="R1423" s="138">
        <f t="shared" ref="R1423:R1457" si="304">V1423-Q1423</f>
        <v>0</v>
      </c>
      <c r="S1423" s="120">
        <f t="shared" ref="S1423:S1457" si="305">VLOOKUP(A1423,pasbalact,3,FALSE)</f>
        <v>340000</v>
      </c>
      <c r="T1423" s="120">
        <f t="shared" ref="T1423:T1457" si="306">VLOOKUP(A1423,pasbalact,5,FALSE)</f>
        <v>0</v>
      </c>
      <c r="U1423" s="120">
        <f t="shared" ref="U1423:U1457" si="307">VLOOKUP(A1423,pasbalact,4,FALSE)</f>
        <v>100000</v>
      </c>
      <c r="V1423" s="120">
        <f t="shared" ref="V1423:V1457" si="308">VLOOKUP(A1423,pasbalact,7,FALSE)</f>
        <v>240000</v>
      </c>
      <c r="W1423" s="120">
        <f t="shared" ref="W1423:W1489" si="309">SUM(K1423:P1423)</f>
        <v>240000</v>
      </c>
      <c r="X1423" s="120">
        <f t="shared" ref="X1423:X1489" si="310">VLOOKUP(A1423,pasbalact,6,FALSE)</f>
        <v>-100000</v>
      </c>
    </row>
    <row r="1424" spans="1:24" s="65" customFormat="1" ht="12.75" customHeight="1">
      <c r="A1424" s="109" t="s">
        <v>1236</v>
      </c>
      <c r="B1424" s="47" t="s">
        <v>165</v>
      </c>
      <c r="C1424" s="122">
        <v>0</v>
      </c>
      <c r="D1424" s="122">
        <v>0</v>
      </c>
      <c r="E1424" s="122">
        <v>0</v>
      </c>
      <c r="F1424" s="122">
        <v>0</v>
      </c>
      <c r="G1424" s="122">
        <v>0</v>
      </c>
      <c r="H1424" s="122">
        <v>0</v>
      </c>
      <c r="I1424" s="122">
        <v>60000</v>
      </c>
      <c r="J1424" s="120">
        <f t="shared" si="302"/>
        <v>60000</v>
      </c>
      <c r="K1424" s="122">
        <v>0</v>
      </c>
      <c r="L1424" s="122">
        <v>0</v>
      </c>
      <c r="M1424" s="122">
        <v>0</v>
      </c>
      <c r="N1424" s="122">
        <v>0</v>
      </c>
      <c r="O1424" s="122">
        <v>0</v>
      </c>
      <c r="P1424" s="122">
        <v>0</v>
      </c>
      <c r="Q1424" s="120">
        <f t="shared" si="303"/>
        <v>60000</v>
      </c>
      <c r="R1424" s="138">
        <f t="shared" si="304"/>
        <v>0</v>
      </c>
      <c r="S1424" s="120">
        <f t="shared" si="305"/>
        <v>60000</v>
      </c>
      <c r="T1424" s="120">
        <f t="shared" si="306"/>
        <v>0</v>
      </c>
      <c r="U1424" s="120">
        <f t="shared" si="307"/>
        <v>0</v>
      </c>
      <c r="V1424" s="120">
        <f t="shared" si="308"/>
        <v>60000</v>
      </c>
      <c r="W1424" s="120">
        <f t="shared" si="309"/>
        <v>0</v>
      </c>
      <c r="X1424" s="120">
        <f t="shared" si="310"/>
        <v>0</v>
      </c>
    </row>
    <row r="1425" spans="1:24" s="65" customFormat="1" ht="12.75" customHeight="1">
      <c r="A1425" s="109" t="s">
        <v>1239</v>
      </c>
      <c r="B1425" s="47" t="s">
        <v>652</v>
      </c>
      <c r="C1425" s="122">
        <v>0</v>
      </c>
      <c r="D1425" s="122">
        <v>0</v>
      </c>
      <c r="E1425" s="122">
        <v>0</v>
      </c>
      <c r="F1425" s="122">
        <v>0</v>
      </c>
      <c r="G1425" s="122">
        <v>0</v>
      </c>
      <c r="H1425" s="122">
        <v>0</v>
      </c>
      <c r="I1425" s="122">
        <v>104400</v>
      </c>
      <c r="J1425" s="120">
        <f t="shared" si="302"/>
        <v>104400</v>
      </c>
      <c r="K1425" s="122">
        <v>0</v>
      </c>
      <c r="L1425" s="122">
        <v>0</v>
      </c>
      <c r="M1425" s="122">
        <v>0</v>
      </c>
      <c r="N1425" s="122">
        <v>0</v>
      </c>
      <c r="O1425" s="122">
        <v>0</v>
      </c>
      <c r="P1425" s="122">
        <v>0</v>
      </c>
      <c r="Q1425" s="120">
        <f t="shared" si="303"/>
        <v>104400</v>
      </c>
      <c r="R1425" s="138">
        <f t="shared" si="304"/>
        <v>0</v>
      </c>
      <c r="S1425" s="120">
        <f t="shared" si="305"/>
        <v>104400</v>
      </c>
      <c r="T1425" s="120">
        <f t="shared" si="306"/>
        <v>0</v>
      </c>
      <c r="U1425" s="120">
        <f t="shared" si="307"/>
        <v>0</v>
      </c>
      <c r="V1425" s="120">
        <f t="shared" si="308"/>
        <v>104400</v>
      </c>
      <c r="W1425" s="120">
        <f t="shared" si="309"/>
        <v>0</v>
      </c>
      <c r="X1425" s="120">
        <f t="shared" si="310"/>
        <v>0</v>
      </c>
    </row>
    <row r="1426" spans="1:24" s="65" customFormat="1" ht="12.75" customHeight="1">
      <c r="A1426" s="109" t="s">
        <v>1243</v>
      </c>
      <c r="B1426" s="47" t="s">
        <v>167</v>
      </c>
      <c r="C1426" s="122">
        <v>0</v>
      </c>
      <c r="D1426" s="122">
        <v>0</v>
      </c>
      <c r="E1426" s="122">
        <v>0</v>
      </c>
      <c r="F1426" s="122">
        <v>0</v>
      </c>
      <c r="G1426" s="122">
        <v>0</v>
      </c>
      <c r="H1426" s="122">
        <v>0</v>
      </c>
      <c r="I1426" s="122">
        <v>249750</v>
      </c>
      <c r="J1426" s="120">
        <f t="shared" si="302"/>
        <v>249750</v>
      </c>
      <c r="K1426" s="122">
        <v>0</v>
      </c>
      <c r="L1426" s="122">
        <v>0</v>
      </c>
      <c r="M1426" s="122">
        <v>0</v>
      </c>
      <c r="N1426" s="122">
        <v>0</v>
      </c>
      <c r="O1426" s="122">
        <v>0</v>
      </c>
      <c r="P1426" s="122">
        <v>0</v>
      </c>
      <c r="Q1426" s="120">
        <f t="shared" si="303"/>
        <v>249750</v>
      </c>
      <c r="R1426" s="138">
        <f t="shared" si="304"/>
        <v>0</v>
      </c>
      <c r="S1426" s="120">
        <f t="shared" si="305"/>
        <v>249750</v>
      </c>
      <c r="T1426" s="120">
        <f t="shared" si="306"/>
        <v>0</v>
      </c>
      <c r="U1426" s="120">
        <f t="shared" si="307"/>
        <v>0</v>
      </c>
      <c r="V1426" s="120">
        <f t="shared" si="308"/>
        <v>249750</v>
      </c>
      <c r="W1426" s="120">
        <f t="shared" si="309"/>
        <v>0</v>
      </c>
      <c r="X1426" s="120">
        <f t="shared" si="310"/>
        <v>0</v>
      </c>
    </row>
    <row r="1427" spans="1:24" s="65" customFormat="1" ht="12.75" customHeight="1">
      <c r="A1427" s="109" t="s">
        <v>1248</v>
      </c>
      <c r="B1427" s="47" t="s">
        <v>674</v>
      </c>
      <c r="C1427" s="122">
        <v>0</v>
      </c>
      <c r="D1427" s="122">
        <v>0</v>
      </c>
      <c r="E1427" s="122">
        <v>0</v>
      </c>
      <c r="F1427" s="122">
        <v>194250</v>
      </c>
      <c r="G1427" s="122">
        <v>0</v>
      </c>
      <c r="H1427" s="122">
        <v>0</v>
      </c>
      <c r="I1427" s="122">
        <v>0</v>
      </c>
      <c r="J1427" s="120">
        <f t="shared" si="302"/>
        <v>194250</v>
      </c>
      <c r="K1427" s="122">
        <v>0</v>
      </c>
      <c r="L1427" s="122">
        <v>0</v>
      </c>
      <c r="M1427" s="122">
        <v>0</v>
      </c>
      <c r="N1427" s="122">
        <v>0</v>
      </c>
      <c r="O1427" s="122">
        <v>0</v>
      </c>
      <c r="P1427" s="122">
        <v>0</v>
      </c>
      <c r="Q1427" s="120">
        <f t="shared" si="303"/>
        <v>194250</v>
      </c>
      <c r="R1427" s="138">
        <f t="shared" si="304"/>
        <v>0</v>
      </c>
      <c r="S1427" s="120">
        <f t="shared" si="305"/>
        <v>194250</v>
      </c>
      <c r="T1427" s="120">
        <f t="shared" si="306"/>
        <v>0</v>
      </c>
      <c r="U1427" s="120">
        <f t="shared" si="307"/>
        <v>0</v>
      </c>
      <c r="V1427" s="120">
        <f t="shared" si="308"/>
        <v>194250</v>
      </c>
      <c r="W1427" s="120">
        <f t="shared" si="309"/>
        <v>0</v>
      </c>
      <c r="X1427" s="120">
        <f t="shared" si="310"/>
        <v>0</v>
      </c>
    </row>
    <row r="1428" spans="1:24" s="65" customFormat="1" ht="12.75" customHeight="1">
      <c r="A1428" s="109" t="s">
        <v>1900</v>
      </c>
      <c r="B1428" s="47" t="s">
        <v>1901</v>
      </c>
      <c r="C1428" s="122">
        <v>0</v>
      </c>
      <c r="D1428" s="122">
        <v>0</v>
      </c>
      <c r="E1428" s="122">
        <v>0</v>
      </c>
      <c r="F1428" s="122">
        <v>0</v>
      </c>
      <c r="G1428" s="122">
        <v>0</v>
      </c>
      <c r="H1428" s="122">
        <v>0</v>
      </c>
      <c r="I1428" s="122">
        <v>0</v>
      </c>
      <c r="J1428" s="120">
        <f t="shared" si="302"/>
        <v>0</v>
      </c>
      <c r="K1428" s="122">
        <v>0</v>
      </c>
      <c r="L1428" s="122">
        <v>0</v>
      </c>
      <c r="M1428" s="122">
        <v>0</v>
      </c>
      <c r="N1428" s="122">
        <v>0</v>
      </c>
      <c r="O1428" s="122">
        <v>0</v>
      </c>
      <c r="P1428" s="122">
        <v>78926.399999999994</v>
      </c>
      <c r="Q1428" s="120">
        <f t="shared" si="303"/>
        <v>78926.399999999994</v>
      </c>
      <c r="R1428" s="138">
        <f t="shared" si="304"/>
        <v>0</v>
      </c>
      <c r="S1428" s="120">
        <f t="shared" si="305"/>
        <v>218000</v>
      </c>
      <c r="T1428" s="120">
        <f t="shared" si="306"/>
        <v>299976</v>
      </c>
      <c r="U1428" s="120">
        <f t="shared" si="307"/>
        <v>439049.6</v>
      </c>
      <c r="V1428" s="120">
        <f t="shared" si="308"/>
        <v>78926.399999999994</v>
      </c>
      <c r="W1428" s="120">
        <f t="shared" si="309"/>
        <v>78926.399999999994</v>
      </c>
      <c r="X1428" s="120">
        <f t="shared" si="310"/>
        <v>-139073.60000000001</v>
      </c>
    </row>
    <row r="1429" spans="1:24" s="65" customFormat="1" ht="12.75" customHeight="1">
      <c r="A1429" s="109" t="s">
        <v>3960</v>
      </c>
      <c r="B1429" s="47" t="s">
        <v>3202</v>
      </c>
      <c r="C1429" s="122">
        <v>0</v>
      </c>
      <c r="D1429" s="122">
        <v>0</v>
      </c>
      <c r="E1429" s="122">
        <v>0</v>
      </c>
      <c r="F1429" s="122">
        <v>0</v>
      </c>
      <c r="G1429" s="122">
        <v>0</v>
      </c>
      <c r="H1429" s="122">
        <v>0</v>
      </c>
      <c r="I1429" s="122">
        <v>0</v>
      </c>
      <c r="J1429" s="120">
        <f t="shared" si="302"/>
        <v>0</v>
      </c>
      <c r="K1429" s="122">
        <v>0</v>
      </c>
      <c r="L1429" s="122">
        <v>0</v>
      </c>
      <c r="M1429" s="122">
        <v>0</v>
      </c>
      <c r="N1429" s="122">
        <v>0</v>
      </c>
      <c r="O1429" s="122">
        <v>0</v>
      </c>
      <c r="P1429" s="122">
        <v>0</v>
      </c>
      <c r="Q1429" s="120">
        <f t="shared" si="303"/>
        <v>0</v>
      </c>
      <c r="R1429" s="138">
        <f t="shared" si="304"/>
        <v>0</v>
      </c>
      <c r="S1429" s="120">
        <f t="shared" si="305"/>
        <v>0</v>
      </c>
      <c r="T1429" s="120">
        <f t="shared" si="306"/>
        <v>7000</v>
      </c>
      <c r="U1429" s="120">
        <f t="shared" si="307"/>
        <v>7000</v>
      </c>
      <c r="V1429" s="120">
        <f t="shared" si="308"/>
        <v>0</v>
      </c>
      <c r="W1429" s="120">
        <f t="shared" si="309"/>
        <v>0</v>
      </c>
      <c r="X1429" s="120">
        <f t="shared" si="310"/>
        <v>0</v>
      </c>
    </row>
    <row r="1430" spans="1:24" s="65" customFormat="1" ht="12.75" customHeight="1">
      <c r="A1430" s="109" t="s">
        <v>3036</v>
      </c>
      <c r="B1430" s="47" t="s">
        <v>3037</v>
      </c>
      <c r="C1430" s="122">
        <v>0</v>
      </c>
      <c r="D1430" s="122">
        <v>0</v>
      </c>
      <c r="E1430" s="122">
        <v>0</v>
      </c>
      <c r="F1430" s="122">
        <v>0</v>
      </c>
      <c r="G1430" s="122">
        <v>0</v>
      </c>
      <c r="H1430" s="122">
        <v>0</v>
      </c>
      <c r="I1430" s="122">
        <v>0</v>
      </c>
      <c r="J1430" s="120">
        <f t="shared" si="302"/>
        <v>0</v>
      </c>
      <c r="K1430" s="122">
        <v>0</v>
      </c>
      <c r="L1430" s="122">
        <v>0</v>
      </c>
      <c r="M1430" s="122">
        <v>0</v>
      </c>
      <c r="N1430" s="122">
        <v>0</v>
      </c>
      <c r="O1430" s="122">
        <v>0</v>
      </c>
      <c r="P1430" s="122">
        <v>1217999.21</v>
      </c>
      <c r="Q1430" s="120">
        <f t="shared" si="303"/>
        <v>1217999.21</v>
      </c>
      <c r="R1430" s="138">
        <f t="shared" si="304"/>
        <v>0</v>
      </c>
      <c r="S1430" s="120">
        <f t="shared" si="305"/>
        <v>870000</v>
      </c>
      <c r="T1430" s="120">
        <f t="shared" si="306"/>
        <v>1217999.21</v>
      </c>
      <c r="U1430" s="120">
        <f t="shared" si="307"/>
        <v>870000</v>
      </c>
      <c r="V1430" s="120">
        <f t="shared" si="308"/>
        <v>1217999.21</v>
      </c>
      <c r="W1430" s="120">
        <f t="shared" si="309"/>
        <v>1217999.21</v>
      </c>
      <c r="X1430" s="120">
        <f t="shared" si="310"/>
        <v>347999.21</v>
      </c>
    </row>
    <row r="1431" spans="1:24" s="65" customFormat="1" ht="12.75" customHeight="1">
      <c r="A1431" s="109" t="s">
        <v>3040</v>
      </c>
      <c r="B1431" s="47" t="s">
        <v>3472</v>
      </c>
      <c r="C1431" s="122">
        <v>0</v>
      </c>
      <c r="D1431" s="122">
        <v>0</v>
      </c>
      <c r="E1431" s="122">
        <v>0</v>
      </c>
      <c r="F1431" s="122">
        <v>0</v>
      </c>
      <c r="G1431" s="122">
        <v>0</v>
      </c>
      <c r="H1431" s="122">
        <v>0</v>
      </c>
      <c r="I1431" s="122">
        <v>0</v>
      </c>
      <c r="J1431" s="120">
        <f t="shared" si="302"/>
        <v>0</v>
      </c>
      <c r="K1431" s="122">
        <v>0</v>
      </c>
      <c r="L1431" s="122">
        <v>0</v>
      </c>
      <c r="M1431" s="122">
        <v>0</v>
      </c>
      <c r="N1431" s="122">
        <v>0</v>
      </c>
      <c r="O1431" s="122">
        <v>238499.36</v>
      </c>
      <c r="P1431" s="122">
        <v>0</v>
      </c>
      <c r="Q1431" s="120">
        <f t="shared" si="303"/>
        <v>238499.36</v>
      </c>
      <c r="R1431" s="138">
        <f t="shared" si="304"/>
        <v>0</v>
      </c>
      <c r="S1431" s="120">
        <f t="shared" si="305"/>
        <v>238499.36</v>
      </c>
      <c r="T1431" s="120">
        <f t="shared" si="306"/>
        <v>0</v>
      </c>
      <c r="U1431" s="120">
        <f t="shared" si="307"/>
        <v>0</v>
      </c>
      <c r="V1431" s="120">
        <f t="shared" si="308"/>
        <v>238499.36</v>
      </c>
      <c r="W1431" s="120">
        <f t="shared" si="309"/>
        <v>238499.36</v>
      </c>
      <c r="X1431" s="120">
        <f t="shared" si="310"/>
        <v>0</v>
      </c>
    </row>
    <row r="1432" spans="1:24" s="65" customFormat="1" ht="12.75" customHeight="1">
      <c r="A1432" s="109" t="s">
        <v>3199</v>
      </c>
      <c r="B1432" s="47" t="s">
        <v>3198</v>
      </c>
      <c r="C1432" s="122">
        <v>0</v>
      </c>
      <c r="D1432" s="122">
        <v>0</v>
      </c>
      <c r="E1432" s="122">
        <v>0</v>
      </c>
      <c r="F1432" s="122">
        <v>0</v>
      </c>
      <c r="G1432" s="122">
        <v>0</v>
      </c>
      <c r="H1432" s="122">
        <v>0</v>
      </c>
      <c r="I1432" s="122">
        <v>0</v>
      </c>
      <c r="J1432" s="120">
        <f t="shared" si="302"/>
        <v>0</v>
      </c>
      <c r="K1432" s="122">
        <v>0</v>
      </c>
      <c r="L1432" s="122">
        <v>0</v>
      </c>
      <c r="M1432" s="122">
        <v>0</v>
      </c>
      <c r="N1432" s="122">
        <v>339999.96</v>
      </c>
      <c r="O1432" s="122">
        <v>0</v>
      </c>
      <c r="P1432" s="122">
        <v>0</v>
      </c>
      <c r="Q1432" s="120">
        <f t="shared" si="303"/>
        <v>339999.96</v>
      </c>
      <c r="R1432" s="138">
        <f t="shared" si="304"/>
        <v>0</v>
      </c>
      <c r="S1432" s="120">
        <f t="shared" si="305"/>
        <v>339999.96</v>
      </c>
      <c r="T1432" s="120">
        <f t="shared" si="306"/>
        <v>0</v>
      </c>
      <c r="U1432" s="120">
        <f t="shared" si="307"/>
        <v>0</v>
      </c>
      <c r="V1432" s="120">
        <f t="shared" si="308"/>
        <v>339999.96</v>
      </c>
      <c r="W1432" s="120">
        <f t="shared" si="309"/>
        <v>339999.96</v>
      </c>
      <c r="X1432" s="120">
        <f t="shared" si="310"/>
        <v>0</v>
      </c>
    </row>
    <row r="1433" spans="1:24" s="65" customFormat="1" ht="12.75" customHeight="1">
      <c r="A1433" s="109" t="s">
        <v>4301</v>
      </c>
      <c r="B1433" s="47" t="s">
        <v>4300</v>
      </c>
      <c r="C1433" s="122">
        <v>0</v>
      </c>
      <c r="D1433" s="122">
        <v>0</v>
      </c>
      <c r="E1433" s="122">
        <v>0</v>
      </c>
      <c r="F1433" s="122">
        <v>0</v>
      </c>
      <c r="G1433" s="122">
        <v>0</v>
      </c>
      <c r="H1433" s="122">
        <v>0</v>
      </c>
      <c r="I1433" s="122">
        <v>0</v>
      </c>
      <c r="J1433" s="120">
        <f t="shared" si="302"/>
        <v>0</v>
      </c>
      <c r="K1433" s="122">
        <v>0</v>
      </c>
      <c r="L1433" s="122">
        <v>0</v>
      </c>
      <c r="M1433" s="122">
        <v>0</v>
      </c>
      <c r="N1433" s="122">
        <v>0</v>
      </c>
      <c r="O1433" s="122">
        <v>67200</v>
      </c>
      <c r="P1433" s="122">
        <v>0</v>
      </c>
      <c r="Q1433" s="120">
        <f t="shared" si="303"/>
        <v>67200</v>
      </c>
      <c r="R1433" s="138">
        <f t="shared" si="304"/>
        <v>0</v>
      </c>
      <c r="S1433" s="120">
        <f t="shared" si="305"/>
        <v>901000</v>
      </c>
      <c r="T1433" s="120">
        <f t="shared" si="306"/>
        <v>1867357.33</v>
      </c>
      <c r="U1433" s="120">
        <f t="shared" si="307"/>
        <v>2701157.33</v>
      </c>
      <c r="V1433" s="120">
        <f t="shared" si="308"/>
        <v>67200</v>
      </c>
      <c r="W1433" s="120">
        <f t="shared" si="309"/>
        <v>67200</v>
      </c>
      <c r="X1433" s="120">
        <f t="shared" si="310"/>
        <v>-833800</v>
      </c>
    </row>
    <row r="1434" spans="1:24" s="65" customFormat="1" ht="12.75" customHeight="1">
      <c r="A1434" s="109" t="s">
        <v>1270</v>
      </c>
      <c r="B1434" s="47" t="s">
        <v>318</v>
      </c>
      <c r="C1434" s="122">
        <v>0</v>
      </c>
      <c r="D1434" s="122">
        <v>0</v>
      </c>
      <c r="E1434" s="122">
        <v>0</v>
      </c>
      <c r="F1434" s="122">
        <v>0</v>
      </c>
      <c r="G1434" s="122">
        <v>0</v>
      </c>
      <c r="H1434" s="122">
        <v>0</v>
      </c>
      <c r="I1434" s="122">
        <v>0</v>
      </c>
      <c r="J1434" s="120">
        <f t="shared" si="302"/>
        <v>0</v>
      </c>
      <c r="K1434" s="122">
        <v>0</v>
      </c>
      <c r="L1434" s="122">
        <v>0</v>
      </c>
      <c r="M1434" s="122">
        <v>4986469.1399999997</v>
      </c>
      <c r="N1434" s="122">
        <v>0</v>
      </c>
      <c r="O1434" s="122">
        <v>3282640.6900000004</v>
      </c>
      <c r="P1434" s="122">
        <v>0</v>
      </c>
      <c r="Q1434" s="120">
        <f t="shared" si="303"/>
        <v>8269109.8300000001</v>
      </c>
      <c r="R1434" s="138">
        <f t="shared" si="304"/>
        <v>0</v>
      </c>
      <c r="S1434" s="120">
        <f t="shared" si="305"/>
        <v>11781736.439999999</v>
      </c>
      <c r="T1434" s="120">
        <f t="shared" si="306"/>
        <v>0</v>
      </c>
      <c r="U1434" s="120">
        <f t="shared" si="307"/>
        <v>3512626.61</v>
      </c>
      <c r="V1434" s="120">
        <f t="shared" si="308"/>
        <v>8269109.8300000001</v>
      </c>
      <c r="W1434" s="120">
        <f t="shared" si="309"/>
        <v>8269109.8300000001</v>
      </c>
      <c r="X1434" s="120">
        <f t="shared" si="310"/>
        <v>-3512626.61</v>
      </c>
    </row>
    <row r="1435" spans="1:24" s="65" customFormat="1" ht="12.75" customHeight="1">
      <c r="A1435" s="109" t="s">
        <v>4482</v>
      </c>
      <c r="B1435" s="47" t="s">
        <v>4508</v>
      </c>
      <c r="C1435" s="122">
        <v>0</v>
      </c>
      <c r="D1435" s="122">
        <v>0</v>
      </c>
      <c r="E1435" s="122">
        <v>0</v>
      </c>
      <c r="F1435" s="122">
        <v>0</v>
      </c>
      <c r="G1435" s="122">
        <v>0</v>
      </c>
      <c r="H1435" s="122">
        <v>0</v>
      </c>
      <c r="I1435" s="122">
        <v>0</v>
      </c>
      <c r="J1435" s="120">
        <f t="shared" si="302"/>
        <v>0</v>
      </c>
      <c r="K1435" s="122">
        <v>0</v>
      </c>
      <c r="L1435" s="122">
        <v>0</v>
      </c>
      <c r="M1435" s="122">
        <v>0</v>
      </c>
      <c r="N1435" s="122">
        <v>0</v>
      </c>
      <c r="O1435" s="122">
        <v>0</v>
      </c>
      <c r="P1435" s="122">
        <v>0</v>
      </c>
      <c r="Q1435" s="120">
        <f t="shared" si="303"/>
        <v>0</v>
      </c>
      <c r="R1435" s="138">
        <f t="shared" si="304"/>
        <v>0</v>
      </c>
      <c r="S1435" s="120">
        <f t="shared" si="305"/>
        <v>27162.75</v>
      </c>
      <c r="T1435" s="120">
        <f t="shared" si="306"/>
        <v>0</v>
      </c>
      <c r="U1435" s="120">
        <f t="shared" si="307"/>
        <v>27162.75</v>
      </c>
      <c r="V1435" s="120">
        <f t="shared" si="308"/>
        <v>0</v>
      </c>
      <c r="W1435" s="120">
        <f t="shared" si="309"/>
        <v>0</v>
      </c>
      <c r="X1435" s="120">
        <f t="shared" si="310"/>
        <v>-27162.75</v>
      </c>
    </row>
    <row r="1436" spans="1:24" s="65" customFormat="1" ht="12.75" customHeight="1">
      <c r="A1436" s="109" t="s">
        <v>2898</v>
      </c>
      <c r="B1436" s="47" t="s">
        <v>3463</v>
      </c>
      <c r="C1436" s="122">
        <v>0</v>
      </c>
      <c r="D1436" s="122">
        <v>0</v>
      </c>
      <c r="E1436" s="122">
        <v>0</v>
      </c>
      <c r="F1436" s="122">
        <v>0</v>
      </c>
      <c r="G1436" s="122">
        <v>0</v>
      </c>
      <c r="H1436" s="122">
        <v>0</v>
      </c>
      <c r="I1436" s="122">
        <v>0</v>
      </c>
      <c r="J1436" s="120">
        <f t="shared" si="302"/>
        <v>0</v>
      </c>
      <c r="K1436" s="122">
        <v>0</v>
      </c>
      <c r="L1436" s="122">
        <v>0</v>
      </c>
      <c r="M1436" s="122">
        <v>0</v>
      </c>
      <c r="N1436" s="122">
        <v>0</v>
      </c>
      <c r="O1436" s="122">
        <v>0</v>
      </c>
      <c r="P1436" s="122">
        <v>490707.55</v>
      </c>
      <c r="Q1436" s="120">
        <f t="shared" si="303"/>
        <v>490707.55</v>
      </c>
      <c r="R1436" s="138">
        <f t="shared" si="304"/>
        <v>0</v>
      </c>
      <c r="S1436" s="120">
        <f t="shared" si="305"/>
        <v>5689577.5999999996</v>
      </c>
      <c r="T1436" s="120">
        <f t="shared" si="306"/>
        <v>7274268.0999999996</v>
      </c>
      <c r="U1436" s="120">
        <f t="shared" si="307"/>
        <v>12473138.15</v>
      </c>
      <c r="V1436" s="120">
        <f t="shared" si="308"/>
        <v>490707.55</v>
      </c>
      <c r="W1436" s="120">
        <f t="shared" si="309"/>
        <v>490707.55</v>
      </c>
      <c r="X1436" s="120">
        <f t="shared" si="310"/>
        <v>-5198870.05</v>
      </c>
    </row>
    <row r="1437" spans="1:24" s="65" customFormat="1" ht="12.75" customHeight="1">
      <c r="A1437" s="109" t="s">
        <v>2900</v>
      </c>
      <c r="B1437" s="47" t="s">
        <v>3473</v>
      </c>
      <c r="C1437" s="122">
        <v>0</v>
      </c>
      <c r="D1437" s="122">
        <v>0</v>
      </c>
      <c r="E1437" s="122">
        <v>0</v>
      </c>
      <c r="F1437" s="122">
        <v>0</v>
      </c>
      <c r="G1437" s="122">
        <v>0</v>
      </c>
      <c r="H1437" s="122">
        <v>0</v>
      </c>
      <c r="I1437" s="122">
        <v>0</v>
      </c>
      <c r="J1437" s="120">
        <f t="shared" si="302"/>
        <v>0</v>
      </c>
      <c r="K1437" s="122">
        <v>0</v>
      </c>
      <c r="L1437" s="122">
        <v>0</v>
      </c>
      <c r="M1437" s="122">
        <v>0</v>
      </c>
      <c r="N1437" s="122">
        <v>0</v>
      </c>
      <c r="O1437" s="122">
        <v>0</v>
      </c>
      <c r="P1437" s="122">
        <v>984663.53</v>
      </c>
      <c r="Q1437" s="120">
        <f t="shared" si="303"/>
        <v>984663.53</v>
      </c>
      <c r="R1437" s="138">
        <f t="shared" si="304"/>
        <v>0</v>
      </c>
      <c r="S1437" s="120">
        <f t="shared" si="305"/>
        <v>1060886.1200000001</v>
      </c>
      <c r="T1437" s="120">
        <f t="shared" si="306"/>
        <v>2416978.94</v>
      </c>
      <c r="U1437" s="120">
        <f t="shared" si="307"/>
        <v>2493201.5299999998</v>
      </c>
      <c r="V1437" s="120">
        <f t="shared" si="308"/>
        <v>984663.53</v>
      </c>
      <c r="W1437" s="120">
        <f t="shared" si="309"/>
        <v>984663.53</v>
      </c>
      <c r="X1437" s="120">
        <f t="shared" si="310"/>
        <v>-76222.59</v>
      </c>
    </row>
    <row r="1438" spans="1:24" s="65" customFormat="1" ht="12.75" customHeight="1">
      <c r="A1438" s="109" t="s">
        <v>3197</v>
      </c>
      <c r="B1438" s="47" t="s">
        <v>3437</v>
      </c>
      <c r="C1438" s="122">
        <v>0</v>
      </c>
      <c r="D1438" s="122">
        <v>0</v>
      </c>
      <c r="E1438" s="122">
        <v>0</v>
      </c>
      <c r="F1438" s="122">
        <v>0</v>
      </c>
      <c r="G1438" s="122">
        <v>0</v>
      </c>
      <c r="H1438" s="122">
        <v>0</v>
      </c>
      <c r="I1438" s="122">
        <v>0</v>
      </c>
      <c r="J1438" s="120">
        <f t="shared" si="302"/>
        <v>0</v>
      </c>
      <c r="K1438" s="122">
        <v>0</v>
      </c>
      <c r="L1438" s="122">
        <v>0</v>
      </c>
      <c r="M1438" s="122">
        <v>0</v>
      </c>
      <c r="N1438" s="122">
        <v>0</v>
      </c>
      <c r="O1438" s="122">
        <v>971680.54</v>
      </c>
      <c r="P1438" s="122">
        <v>505563.15999999992</v>
      </c>
      <c r="Q1438" s="120">
        <f t="shared" si="303"/>
        <v>1477243.7</v>
      </c>
      <c r="R1438" s="138">
        <f t="shared" si="304"/>
        <v>0</v>
      </c>
      <c r="S1438" s="120">
        <f t="shared" si="305"/>
        <v>971680.54</v>
      </c>
      <c r="T1438" s="120">
        <f t="shared" si="306"/>
        <v>505563.16</v>
      </c>
      <c r="U1438" s="120">
        <f t="shared" si="307"/>
        <v>0</v>
      </c>
      <c r="V1438" s="120">
        <f t="shared" si="308"/>
        <v>1477243.7</v>
      </c>
      <c r="W1438" s="120">
        <f t="shared" si="309"/>
        <v>1477243.7</v>
      </c>
      <c r="X1438" s="120">
        <f t="shared" si="310"/>
        <v>505563.16</v>
      </c>
    </row>
    <row r="1439" spans="1:24" s="65" customFormat="1" ht="12.75" customHeight="1">
      <c r="A1439" s="64"/>
      <c r="B1439" s="162"/>
      <c r="C1439" s="149"/>
      <c r="D1439" s="149"/>
      <c r="E1439" s="149"/>
      <c r="F1439" s="149"/>
      <c r="G1439" s="149"/>
      <c r="H1439" s="149"/>
      <c r="I1439" s="149"/>
      <c r="J1439" s="149"/>
      <c r="K1439" s="149"/>
      <c r="L1439" s="149"/>
      <c r="M1439" s="149"/>
      <c r="N1439" s="149"/>
      <c r="O1439" s="149"/>
      <c r="P1439" s="149"/>
      <c r="Q1439" s="149"/>
      <c r="R1439" s="161"/>
      <c r="S1439" s="149"/>
      <c r="T1439" s="149"/>
      <c r="U1439" s="149"/>
      <c r="V1439" s="149"/>
      <c r="W1439" s="149"/>
      <c r="X1439" s="149"/>
    </row>
    <row r="1440" spans="1:24" ht="23.25">
      <c r="A1440" s="55" t="s">
        <v>3308</v>
      </c>
      <c r="B1440" s="55"/>
      <c r="C1440" s="8"/>
      <c r="D1440" s="8"/>
      <c r="E1440" s="8"/>
      <c r="F1440" s="8"/>
      <c r="G1440" s="8"/>
      <c r="H1440" s="8"/>
      <c r="I1440" s="8"/>
      <c r="J1440" s="126"/>
      <c r="K1440" s="126"/>
      <c r="L1440" s="126"/>
      <c r="M1440" s="126"/>
      <c r="N1440" s="126"/>
      <c r="O1440" s="126"/>
      <c r="P1440" s="126"/>
      <c r="Q1440" s="8"/>
      <c r="R1440" s="5"/>
      <c r="S1440" s="4"/>
      <c r="T1440" s="4"/>
      <c r="U1440" s="127"/>
      <c r="V1440" s="128"/>
      <c r="W1440" s="128"/>
      <c r="X1440" s="4"/>
    </row>
    <row r="1441" spans="1:24" ht="44.1" customHeight="1">
      <c r="A1441" s="99" t="s">
        <v>3302</v>
      </c>
      <c r="B1441" s="56" t="s">
        <v>3966</v>
      </c>
      <c r="C1441" s="98" t="s">
        <v>3627</v>
      </c>
      <c r="D1441" s="98" t="s">
        <v>3628</v>
      </c>
      <c r="E1441" s="98" t="s">
        <v>3629</v>
      </c>
      <c r="F1441" s="98" t="s">
        <v>3630</v>
      </c>
      <c r="G1441" s="98" t="s">
        <v>3631</v>
      </c>
      <c r="H1441" s="98" t="s">
        <v>3632</v>
      </c>
      <c r="I1441" s="98" t="s">
        <v>3633</v>
      </c>
      <c r="J1441" s="57" t="s">
        <v>343</v>
      </c>
      <c r="K1441" s="98" t="s">
        <v>3303</v>
      </c>
      <c r="L1441" s="98" t="s">
        <v>3304</v>
      </c>
      <c r="M1441" s="98" t="s">
        <v>3305</v>
      </c>
      <c r="N1441" s="98" t="s">
        <v>3316</v>
      </c>
      <c r="O1441" s="113" t="s">
        <v>4574</v>
      </c>
      <c r="P1441" s="113" t="s">
        <v>6433</v>
      </c>
      <c r="Q1441" s="58" t="s">
        <v>3357</v>
      </c>
      <c r="R1441" s="60" t="s">
        <v>697</v>
      </c>
      <c r="S1441" s="112" t="s">
        <v>4949</v>
      </c>
      <c r="T1441" s="112" t="s">
        <v>6434</v>
      </c>
      <c r="U1441" s="112" t="s">
        <v>6435</v>
      </c>
      <c r="V1441" s="112" t="s">
        <v>6436</v>
      </c>
      <c r="W1441" s="112" t="s">
        <v>5138</v>
      </c>
      <c r="X1441" s="59" t="s">
        <v>6437</v>
      </c>
    </row>
    <row r="1442" spans="1:24" s="65" customFormat="1" ht="12.75" customHeight="1">
      <c r="A1442" s="109" t="s">
        <v>4182</v>
      </c>
      <c r="B1442" s="47" t="s">
        <v>4254</v>
      </c>
      <c r="C1442" s="122">
        <v>0</v>
      </c>
      <c r="D1442" s="122">
        <v>0</v>
      </c>
      <c r="E1442" s="122">
        <v>0</v>
      </c>
      <c r="F1442" s="122">
        <v>0</v>
      </c>
      <c r="G1442" s="122">
        <v>0</v>
      </c>
      <c r="H1442" s="122">
        <v>0</v>
      </c>
      <c r="I1442" s="122">
        <v>0</v>
      </c>
      <c r="J1442" s="120">
        <f t="shared" si="302"/>
        <v>0</v>
      </c>
      <c r="K1442" s="122">
        <v>0</v>
      </c>
      <c r="L1442" s="122">
        <v>0</v>
      </c>
      <c r="M1442" s="122">
        <v>0</v>
      </c>
      <c r="N1442" s="122">
        <v>0</v>
      </c>
      <c r="O1442" s="122">
        <v>0</v>
      </c>
      <c r="P1442" s="122">
        <v>0</v>
      </c>
      <c r="Q1442" s="120">
        <f t="shared" si="303"/>
        <v>0</v>
      </c>
      <c r="R1442" s="138">
        <f t="shared" si="304"/>
        <v>0</v>
      </c>
      <c r="S1442" s="120">
        <f t="shared" si="305"/>
        <v>0</v>
      </c>
      <c r="T1442" s="120">
        <f t="shared" si="306"/>
        <v>3040949</v>
      </c>
      <c r="U1442" s="120">
        <f t="shared" si="307"/>
        <v>3040949</v>
      </c>
      <c r="V1442" s="120">
        <f t="shared" si="308"/>
        <v>0</v>
      </c>
      <c r="W1442" s="120">
        <f t="shared" si="309"/>
        <v>0</v>
      </c>
      <c r="X1442" s="120">
        <f t="shared" si="310"/>
        <v>0</v>
      </c>
    </row>
    <row r="1443" spans="1:24" s="65" customFormat="1" ht="12.75" customHeight="1">
      <c r="A1443" s="109" t="s">
        <v>1273</v>
      </c>
      <c r="B1443" s="47" t="s">
        <v>677</v>
      </c>
      <c r="C1443" s="122">
        <v>0</v>
      </c>
      <c r="D1443" s="122">
        <v>0</v>
      </c>
      <c r="E1443" s="122">
        <v>0</v>
      </c>
      <c r="F1443" s="122">
        <v>0</v>
      </c>
      <c r="G1443" s="122">
        <v>0</v>
      </c>
      <c r="H1443" s="122">
        <v>399600</v>
      </c>
      <c r="I1443" s="122">
        <v>0</v>
      </c>
      <c r="J1443" s="120">
        <f t="shared" si="302"/>
        <v>399600</v>
      </c>
      <c r="K1443" s="122">
        <v>0</v>
      </c>
      <c r="L1443" s="122">
        <v>0</v>
      </c>
      <c r="M1443" s="122">
        <v>0</v>
      </c>
      <c r="N1443" s="122">
        <v>0</v>
      </c>
      <c r="O1443" s="122">
        <v>0</v>
      </c>
      <c r="P1443" s="122">
        <v>0</v>
      </c>
      <c r="Q1443" s="120">
        <f t="shared" si="303"/>
        <v>399600</v>
      </c>
      <c r="R1443" s="138">
        <f t="shared" si="304"/>
        <v>0</v>
      </c>
      <c r="S1443" s="120">
        <f t="shared" si="305"/>
        <v>399600</v>
      </c>
      <c r="T1443" s="120">
        <f t="shared" si="306"/>
        <v>0</v>
      </c>
      <c r="U1443" s="120">
        <f t="shared" si="307"/>
        <v>0</v>
      </c>
      <c r="V1443" s="120">
        <f t="shared" si="308"/>
        <v>399600</v>
      </c>
      <c r="W1443" s="120">
        <f t="shared" si="309"/>
        <v>0</v>
      </c>
      <c r="X1443" s="120">
        <f t="shared" si="310"/>
        <v>0</v>
      </c>
    </row>
    <row r="1444" spans="1:24" s="65" customFormat="1" ht="12.75" customHeight="1">
      <c r="A1444" s="109" t="s">
        <v>1274</v>
      </c>
      <c r="B1444" s="47" t="s">
        <v>200</v>
      </c>
      <c r="C1444" s="122">
        <v>0</v>
      </c>
      <c r="D1444" s="122">
        <v>0</v>
      </c>
      <c r="E1444" s="122">
        <v>0</v>
      </c>
      <c r="F1444" s="122">
        <v>0</v>
      </c>
      <c r="G1444" s="122">
        <v>0</v>
      </c>
      <c r="H1444" s="122">
        <v>0</v>
      </c>
      <c r="I1444" s="122">
        <v>101000</v>
      </c>
      <c r="J1444" s="120">
        <f t="shared" si="302"/>
        <v>101000</v>
      </c>
      <c r="K1444" s="122">
        <v>0</v>
      </c>
      <c r="L1444" s="122">
        <v>0</v>
      </c>
      <c r="M1444" s="122">
        <v>0</v>
      </c>
      <c r="N1444" s="122">
        <v>0</v>
      </c>
      <c r="O1444" s="122">
        <v>0</v>
      </c>
      <c r="P1444" s="122">
        <v>0</v>
      </c>
      <c r="Q1444" s="120">
        <f t="shared" si="303"/>
        <v>101000</v>
      </c>
      <c r="R1444" s="138">
        <f t="shared" si="304"/>
        <v>0</v>
      </c>
      <c r="S1444" s="120">
        <f t="shared" si="305"/>
        <v>101000</v>
      </c>
      <c r="T1444" s="120">
        <f t="shared" si="306"/>
        <v>0</v>
      </c>
      <c r="U1444" s="120">
        <f t="shared" si="307"/>
        <v>0</v>
      </c>
      <c r="V1444" s="120">
        <f t="shared" si="308"/>
        <v>101000</v>
      </c>
      <c r="W1444" s="120">
        <f t="shared" si="309"/>
        <v>0</v>
      </c>
      <c r="X1444" s="120">
        <f t="shared" si="310"/>
        <v>0</v>
      </c>
    </row>
    <row r="1445" spans="1:24" s="65" customFormat="1" ht="12.75" customHeight="1">
      <c r="A1445" s="109" t="s">
        <v>1275</v>
      </c>
      <c r="B1445" s="47" t="s">
        <v>676</v>
      </c>
      <c r="C1445" s="122">
        <v>0</v>
      </c>
      <c r="D1445" s="122">
        <v>0</v>
      </c>
      <c r="E1445" s="122">
        <v>0</v>
      </c>
      <c r="F1445" s="122">
        <v>0</v>
      </c>
      <c r="G1445" s="122">
        <v>0</v>
      </c>
      <c r="H1445" s="122">
        <v>3330000</v>
      </c>
      <c r="I1445" s="122">
        <v>2331000</v>
      </c>
      <c r="J1445" s="120">
        <f t="shared" si="302"/>
        <v>5661000</v>
      </c>
      <c r="K1445" s="122">
        <v>0</v>
      </c>
      <c r="L1445" s="122">
        <v>0</v>
      </c>
      <c r="M1445" s="122">
        <v>0</v>
      </c>
      <c r="N1445" s="122">
        <v>0</v>
      </c>
      <c r="O1445" s="122">
        <v>0</v>
      </c>
      <c r="P1445" s="122">
        <v>0</v>
      </c>
      <c r="Q1445" s="120">
        <f t="shared" si="303"/>
        <v>5661000</v>
      </c>
      <c r="R1445" s="138">
        <f t="shared" si="304"/>
        <v>0</v>
      </c>
      <c r="S1445" s="120">
        <f t="shared" si="305"/>
        <v>5661000</v>
      </c>
      <c r="T1445" s="120">
        <f t="shared" si="306"/>
        <v>0</v>
      </c>
      <c r="U1445" s="120">
        <f t="shared" si="307"/>
        <v>0</v>
      </c>
      <c r="V1445" s="120">
        <f t="shared" si="308"/>
        <v>5661000</v>
      </c>
      <c r="W1445" s="120">
        <f t="shared" si="309"/>
        <v>0</v>
      </c>
      <c r="X1445" s="120">
        <f t="shared" si="310"/>
        <v>0</v>
      </c>
    </row>
    <row r="1446" spans="1:24" s="65" customFormat="1" ht="12.75" customHeight="1">
      <c r="A1446" s="109" t="s">
        <v>1276</v>
      </c>
      <c r="B1446" s="47" t="s">
        <v>675</v>
      </c>
      <c r="C1446" s="122">
        <v>0</v>
      </c>
      <c r="D1446" s="122">
        <v>0</v>
      </c>
      <c r="E1446" s="122">
        <v>0</v>
      </c>
      <c r="F1446" s="122">
        <v>0</v>
      </c>
      <c r="G1446" s="122">
        <v>4640000</v>
      </c>
      <c r="H1446" s="122">
        <v>0</v>
      </c>
      <c r="I1446" s="122">
        <v>0</v>
      </c>
      <c r="J1446" s="120">
        <f t="shared" si="302"/>
        <v>4640000</v>
      </c>
      <c r="K1446" s="122">
        <v>0</v>
      </c>
      <c r="L1446" s="122">
        <v>0</v>
      </c>
      <c r="M1446" s="122">
        <v>0</v>
      </c>
      <c r="N1446" s="122">
        <v>0</v>
      </c>
      <c r="O1446" s="122">
        <v>0</v>
      </c>
      <c r="P1446" s="122">
        <v>1629582.04</v>
      </c>
      <c r="Q1446" s="120">
        <f t="shared" si="303"/>
        <v>6269582.04</v>
      </c>
      <c r="R1446" s="138">
        <f t="shared" si="304"/>
        <v>0</v>
      </c>
      <c r="S1446" s="120">
        <f t="shared" si="305"/>
        <v>4640000</v>
      </c>
      <c r="T1446" s="120">
        <f t="shared" si="306"/>
        <v>1671400.88</v>
      </c>
      <c r="U1446" s="120">
        <f t="shared" si="307"/>
        <v>41818.839999999997</v>
      </c>
      <c r="V1446" s="120">
        <f t="shared" si="308"/>
        <v>6269582.04</v>
      </c>
      <c r="W1446" s="120">
        <f t="shared" si="309"/>
        <v>1629582.04</v>
      </c>
      <c r="X1446" s="120">
        <f t="shared" si="310"/>
        <v>1629582.04</v>
      </c>
    </row>
    <row r="1447" spans="1:24" s="65" customFormat="1" ht="12.75" customHeight="1">
      <c r="A1447" s="109" t="s">
        <v>1284</v>
      </c>
      <c r="B1447" s="47" t="s">
        <v>201</v>
      </c>
      <c r="C1447" s="122">
        <v>0</v>
      </c>
      <c r="D1447" s="122">
        <v>0</v>
      </c>
      <c r="E1447" s="122">
        <v>0</v>
      </c>
      <c r="F1447" s="122">
        <v>0</v>
      </c>
      <c r="G1447" s="122">
        <v>0</v>
      </c>
      <c r="H1447" s="122">
        <v>1065600</v>
      </c>
      <c r="I1447" s="122">
        <v>0</v>
      </c>
      <c r="J1447" s="120">
        <f t="shared" si="302"/>
        <v>1065600</v>
      </c>
      <c r="K1447" s="122">
        <v>0</v>
      </c>
      <c r="L1447" s="122">
        <v>0</v>
      </c>
      <c r="M1447" s="122">
        <v>0</v>
      </c>
      <c r="N1447" s="122">
        <v>0</v>
      </c>
      <c r="O1447" s="122">
        <v>0</v>
      </c>
      <c r="P1447" s="122">
        <v>0</v>
      </c>
      <c r="Q1447" s="120">
        <f t="shared" si="303"/>
        <v>1065600</v>
      </c>
      <c r="R1447" s="138">
        <f t="shared" si="304"/>
        <v>0</v>
      </c>
      <c r="S1447" s="120">
        <f t="shared" si="305"/>
        <v>1065600</v>
      </c>
      <c r="T1447" s="120">
        <f t="shared" si="306"/>
        <v>0</v>
      </c>
      <c r="U1447" s="120">
        <f t="shared" si="307"/>
        <v>0</v>
      </c>
      <c r="V1447" s="120">
        <f t="shared" si="308"/>
        <v>1065600</v>
      </c>
      <c r="W1447" s="120">
        <f t="shared" si="309"/>
        <v>0</v>
      </c>
      <c r="X1447" s="120">
        <f t="shared" si="310"/>
        <v>0</v>
      </c>
    </row>
    <row r="1448" spans="1:24" s="65" customFormat="1" ht="12.75" customHeight="1">
      <c r="A1448" s="109" t="s">
        <v>2987</v>
      </c>
      <c r="B1448" s="47" t="s">
        <v>2988</v>
      </c>
      <c r="C1448" s="122">
        <v>0</v>
      </c>
      <c r="D1448" s="122">
        <v>0</v>
      </c>
      <c r="E1448" s="122">
        <v>0</v>
      </c>
      <c r="F1448" s="122">
        <v>0</v>
      </c>
      <c r="G1448" s="122">
        <v>0</v>
      </c>
      <c r="H1448" s="122">
        <v>0</v>
      </c>
      <c r="I1448" s="122">
        <v>0</v>
      </c>
      <c r="J1448" s="120">
        <f t="shared" si="302"/>
        <v>0</v>
      </c>
      <c r="K1448" s="122">
        <v>0</v>
      </c>
      <c r="L1448" s="122">
        <v>0</v>
      </c>
      <c r="M1448" s="122">
        <v>0</v>
      </c>
      <c r="N1448" s="122">
        <v>1304768</v>
      </c>
      <c r="O1448" s="122">
        <v>382835.88</v>
      </c>
      <c r="P1448" s="122">
        <v>3856326.51</v>
      </c>
      <c r="Q1448" s="120">
        <f t="shared" si="303"/>
        <v>5543930.3899999997</v>
      </c>
      <c r="R1448" s="138">
        <f t="shared" si="304"/>
        <v>0</v>
      </c>
      <c r="S1448" s="120">
        <f t="shared" si="305"/>
        <v>6407847.8700000001</v>
      </c>
      <c r="T1448" s="120">
        <f t="shared" si="306"/>
        <v>7223662.3600000003</v>
      </c>
      <c r="U1448" s="120">
        <f t="shared" si="307"/>
        <v>8087579.8399999999</v>
      </c>
      <c r="V1448" s="120">
        <f t="shared" si="308"/>
        <v>5543930.3899999997</v>
      </c>
      <c r="W1448" s="120">
        <f t="shared" si="309"/>
        <v>5543930.3899999997</v>
      </c>
      <c r="X1448" s="120">
        <f t="shared" si="310"/>
        <v>-863917.48</v>
      </c>
    </row>
    <row r="1449" spans="1:24" s="65" customFormat="1" ht="12.75" customHeight="1">
      <c r="A1449" s="109" t="s">
        <v>1287</v>
      </c>
      <c r="B1449" s="47" t="s">
        <v>203</v>
      </c>
      <c r="C1449" s="122">
        <v>0</v>
      </c>
      <c r="D1449" s="122">
        <v>0</v>
      </c>
      <c r="E1449" s="122">
        <v>0</v>
      </c>
      <c r="F1449" s="122">
        <v>25250</v>
      </c>
      <c r="G1449" s="122">
        <v>0</v>
      </c>
      <c r="H1449" s="122">
        <v>0</v>
      </c>
      <c r="I1449" s="122">
        <v>0</v>
      </c>
      <c r="J1449" s="120">
        <f t="shared" si="302"/>
        <v>25250</v>
      </c>
      <c r="K1449" s="122">
        <v>0</v>
      </c>
      <c r="L1449" s="122">
        <v>0</v>
      </c>
      <c r="M1449" s="122">
        <v>0</v>
      </c>
      <c r="N1449" s="122">
        <v>0</v>
      </c>
      <c r="O1449" s="122">
        <v>0</v>
      </c>
      <c r="P1449" s="122">
        <v>0</v>
      </c>
      <c r="Q1449" s="120">
        <f t="shared" si="303"/>
        <v>25250</v>
      </c>
      <c r="R1449" s="138">
        <f t="shared" si="304"/>
        <v>0</v>
      </c>
      <c r="S1449" s="120">
        <f t="shared" si="305"/>
        <v>25250</v>
      </c>
      <c r="T1449" s="120">
        <f t="shared" si="306"/>
        <v>0</v>
      </c>
      <c r="U1449" s="120">
        <f t="shared" si="307"/>
        <v>0</v>
      </c>
      <c r="V1449" s="120">
        <f t="shared" si="308"/>
        <v>25250</v>
      </c>
      <c r="W1449" s="120">
        <f t="shared" si="309"/>
        <v>0</v>
      </c>
      <c r="X1449" s="120">
        <f t="shared" si="310"/>
        <v>0</v>
      </c>
    </row>
    <row r="1450" spans="1:24" s="65" customFormat="1" ht="12.75" customHeight="1">
      <c r="A1450" s="109" t="s">
        <v>2903</v>
      </c>
      <c r="B1450" s="47" t="s">
        <v>3464</v>
      </c>
      <c r="C1450" s="122">
        <v>0</v>
      </c>
      <c r="D1450" s="122">
        <v>0</v>
      </c>
      <c r="E1450" s="122">
        <v>0</v>
      </c>
      <c r="F1450" s="122">
        <v>0</v>
      </c>
      <c r="G1450" s="122">
        <v>0</v>
      </c>
      <c r="H1450" s="122">
        <v>0</v>
      </c>
      <c r="I1450" s="122">
        <v>0</v>
      </c>
      <c r="J1450" s="120">
        <f t="shared" si="302"/>
        <v>0</v>
      </c>
      <c r="K1450" s="122">
        <v>0</v>
      </c>
      <c r="L1450" s="122">
        <v>0</v>
      </c>
      <c r="M1450" s="122">
        <v>0</v>
      </c>
      <c r="N1450" s="122">
        <v>0</v>
      </c>
      <c r="O1450" s="122">
        <v>0</v>
      </c>
      <c r="P1450" s="122">
        <v>1041181.2</v>
      </c>
      <c r="Q1450" s="120">
        <f t="shared" si="303"/>
        <v>1041181.2</v>
      </c>
      <c r="R1450" s="138">
        <f t="shared" si="304"/>
        <v>0</v>
      </c>
      <c r="S1450" s="120">
        <f t="shared" si="305"/>
        <v>1156438.8</v>
      </c>
      <c r="T1450" s="120">
        <f t="shared" si="306"/>
        <v>1929625.2</v>
      </c>
      <c r="U1450" s="120">
        <f t="shared" si="307"/>
        <v>2044882.8</v>
      </c>
      <c r="V1450" s="120">
        <f t="shared" si="308"/>
        <v>1041181.2</v>
      </c>
      <c r="W1450" s="120">
        <f t="shared" si="309"/>
        <v>1041181.2</v>
      </c>
      <c r="X1450" s="120">
        <f t="shared" si="310"/>
        <v>-115257.60000000001</v>
      </c>
    </row>
    <row r="1451" spans="1:24" s="65" customFormat="1" ht="12.75" customHeight="1">
      <c r="A1451" s="109" t="s">
        <v>1289</v>
      </c>
      <c r="B1451" s="47" t="s">
        <v>204</v>
      </c>
      <c r="C1451" s="122">
        <v>0</v>
      </c>
      <c r="D1451" s="122">
        <v>0</v>
      </c>
      <c r="E1451" s="122">
        <v>0</v>
      </c>
      <c r="F1451" s="122">
        <v>0</v>
      </c>
      <c r="G1451" s="122">
        <v>0</v>
      </c>
      <c r="H1451" s="122">
        <v>0</v>
      </c>
      <c r="I1451" s="122">
        <v>25250</v>
      </c>
      <c r="J1451" s="120">
        <f t="shared" si="302"/>
        <v>25250</v>
      </c>
      <c r="K1451" s="122">
        <v>0</v>
      </c>
      <c r="L1451" s="122">
        <v>0</v>
      </c>
      <c r="M1451" s="122">
        <v>0</v>
      </c>
      <c r="N1451" s="122">
        <v>0</v>
      </c>
      <c r="O1451" s="122">
        <v>0</v>
      </c>
      <c r="P1451" s="122">
        <v>17400</v>
      </c>
      <c r="Q1451" s="120">
        <f t="shared" si="303"/>
        <v>42650</v>
      </c>
      <c r="R1451" s="138">
        <f t="shared" si="304"/>
        <v>0</v>
      </c>
      <c r="S1451" s="120">
        <f t="shared" si="305"/>
        <v>25250</v>
      </c>
      <c r="T1451" s="120">
        <f t="shared" si="306"/>
        <v>17400</v>
      </c>
      <c r="U1451" s="120">
        <f t="shared" si="307"/>
        <v>0</v>
      </c>
      <c r="V1451" s="120">
        <f t="shared" si="308"/>
        <v>42650</v>
      </c>
      <c r="W1451" s="120">
        <f t="shared" si="309"/>
        <v>17400</v>
      </c>
      <c r="X1451" s="120">
        <f t="shared" si="310"/>
        <v>17400</v>
      </c>
    </row>
    <row r="1452" spans="1:24" s="65" customFormat="1" ht="12.75" customHeight="1">
      <c r="A1452" s="109" t="s">
        <v>1291</v>
      </c>
      <c r="B1452" s="47" t="s">
        <v>202</v>
      </c>
      <c r="C1452" s="122">
        <v>0</v>
      </c>
      <c r="D1452" s="122">
        <v>0</v>
      </c>
      <c r="E1452" s="122">
        <v>0</v>
      </c>
      <c r="F1452" s="122">
        <v>0</v>
      </c>
      <c r="G1452" s="122">
        <v>0</v>
      </c>
      <c r="H1452" s="122">
        <v>0</v>
      </c>
      <c r="I1452" s="122">
        <v>30300</v>
      </c>
      <c r="J1452" s="120">
        <f t="shared" si="302"/>
        <v>30300</v>
      </c>
      <c r="K1452" s="122">
        <v>0</v>
      </c>
      <c r="L1452" s="122">
        <v>0</v>
      </c>
      <c r="M1452" s="122">
        <v>0</v>
      </c>
      <c r="N1452" s="122">
        <v>0</v>
      </c>
      <c r="O1452" s="122">
        <v>0</v>
      </c>
      <c r="P1452" s="122">
        <v>0</v>
      </c>
      <c r="Q1452" s="120">
        <f t="shared" si="303"/>
        <v>30300</v>
      </c>
      <c r="R1452" s="138">
        <f t="shared" si="304"/>
        <v>0</v>
      </c>
      <c r="S1452" s="120">
        <f t="shared" si="305"/>
        <v>30300</v>
      </c>
      <c r="T1452" s="120">
        <f t="shared" si="306"/>
        <v>0</v>
      </c>
      <c r="U1452" s="120">
        <f t="shared" si="307"/>
        <v>0</v>
      </c>
      <c r="V1452" s="120">
        <f t="shared" si="308"/>
        <v>30300</v>
      </c>
      <c r="W1452" s="120">
        <f t="shared" si="309"/>
        <v>0</v>
      </c>
      <c r="X1452" s="120">
        <f t="shared" si="310"/>
        <v>0</v>
      </c>
    </row>
    <row r="1453" spans="1:24" s="65" customFormat="1" ht="12.75" customHeight="1">
      <c r="A1453" s="109" t="s">
        <v>1294</v>
      </c>
      <c r="B1453" s="47" t="s">
        <v>151</v>
      </c>
      <c r="C1453" s="122">
        <v>0</v>
      </c>
      <c r="D1453" s="122">
        <v>0</v>
      </c>
      <c r="E1453" s="122">
        <v>0</v>
      </c>
      <c r="F1453" s="122">
        <v>0</v>
      </c>
      <c r="G1453" s="122">
        <v>0</v>
      </c>
      <c r="H1453" s="122">
        <v>0</v>
      </c>
      <c r="I1453" s="122">
        <v>40000</v>
      </c>
      <c r="J1453" s="120">
        <f t="shared" si="302"/>
        <v>40000</v>
      </c>
      <c r="K1453" s="122">
        <v>0</v>
      </c>
      <c r="L1453" s="122">
        <v>0</v>
      </c>
      <c r="M1453" s="122">
        <v>0</v>
      </c>
      <c r="N1453" s="122">
        <v>0</v>
      </c>
      <c r="O1453" s="122">
        <v>0</v>
      </c>
      <c r="P1453" s="122">
        <v>149999.99</v>
      </c>
      <c r="Q1453" s="120">
        <f t="shared" si="303"/>
        <v>189999.99</v>
      </c>
      <c r="R1453" s="138">
        <f t="shared" si="304"/>
        <v>0</v>
      </c>
      <c r="S1453" s="120">
        <f t="shared" si="305"/>
        <v>364742</v>
      </c>
      <c r="T1453" s="120">
        <f t="shared" si="306"/>
        <v>149999.99</v>
      </c>
      <c r="U1453" s="120">
        <f t="shared" si="307"/>
        <v>324742</v>
      </c>
      <c r="V1453" s="120">
        <f t="shared" si="308"/>
        <v>189999.99</v>
      </c>
      <c r="W1453" s="120">
        <f t="shared" si="309"/>
        <v>149999.99</v>
      </c>
      <c r="X1453" s="120">
        <f t="shared" si="310"/>
        <v>-174742.01</v>
      </c>
    </row>
    <row r="1454" spans="1:24" s="65" customFormat="1" ht="12.75" customHeight="1">
      <c r="A1454" s="109" t="s">
        <v>1895</v>
      </c>
      <c r="B1454" s="47" t="s">
        <v>1896</v>
      </c>
      <c r="C1454" s="122">
        <v>0</v>
      </c>
      <c r="D1454" s="122">
        <v>0</v>
      </c>
      <c r="E1454" s="122">
        <v>0</v>
      </c>
      <c r="F1454" s="122">
        <v>0</v>
      </c>
      <c r="G1454" s="122">
        <v>0</v>
      </c>
      <c r="H1454" s="122">
        <v>0</v>
      </c>
      <c r="I1454" s="122">
        <v>0</v>
      </c>
      <c r="J1454" s="120">
        <f t="shared" si="302"/>
        <v>0</v>
      </c>
      <c r="K1454" s="122">
        <v>0</v>
      </c>
      <c r="L1454" s="122">
        <v>0</v>
      </c>
      <c r="M1454" s="122">
        <v>0</v>
      </c>
      <c r="N1454" s="122">
        <v>0</v>
      </c>
      <c r="O1454" s="122">
        <v>0</v>
      </c>
      <c r="P1454" s="122">
        <v>0</v>
      </c>
      <c r="Q1454" s="120">
        <f t="shared" si="303"/>
        <v>0</v>
      </c>
      <c r="R1454" s="138">
        <f t="shared" si="304"/>
        <v>0</v>
      </c>
      <c r="S1454" s="120">
        <f t="shared" si="305"/>
        <v>20848</v>
      </c>
      <c r="T1454" s="120">
        <f t="shared" si="306"/>
        <v>0</v>
      </c>
      <c r="U1454" s="120">
        <f t="shared" si="307"/>
        <v>20848</v>
      </c>
      <c r="V1454" s="120">
        <f t="shared" si="308"/>
        <v>0</v>
      </c>
      <c r="W1454" s="120">
        <f t="shared" si="309"/>
        <v>0</v>
      </c>
      <c r="X1454" s="120">
        <f t="shared" si="310"/>
        <v>-20848</v>
      </c>
    </row>
    <row r="1455" spans="1:24" s="65" customFormat="1" ht="12.75" customHeight="1">
      <c r="A1455" s="109" t="s">
        <v>1300</v>
      </c>
      <c r="B1455" s="47" t="s">
        <v>205</v>
      </c>
      <c r="C1455" s="122">
        <v>0</v>
      </c>
      <c r="D1455" s="122">
        <v>0</v>
      </c>
      <c r="E1455" s="122">
        <v>0</v>
      </c>
      <c r="F1455" s="122">
        <v>0</v>
      </c>
      <c r="G1455" s="122">
        <v>0</v>
      </c>
      <c r="H1455" s="122">
        <v>0</v>
      </c>
      <c r="I1455" s="122">
        <v>99900</v>
      </c>
      <c r="J1455" s="120">
        <f t="shared" si="302"/>
        <v>99900</v>
      </c>
      <c r="K1455" s="122">
        <v>0</v>
      </c>
      <c r="L1455" s="122">
        <v>0</v>
      </c>
      <c r="M1455" s="122">
        <v>0</v>
      </c>
      <c r="N1455" s="122">
        <v>0</v>
      </c>
      <c r="O1455" s="122">
        <v>0</v>
      </c>
      <c r="P1455" s="122">
        <v>0</v>
      </c>
      <c r="Q1455" s="120">
        <f t="shared" si="303"/>
        <v>99900</v>
      </c>
      <c r="R1455" s="138">
        <f t="shared" si="304"/>
        <v>0</v>
      </c>
      <c r="S1455" s="120">
        <f t="shared" si="305"/>
        <v>99900</v>
      </c>
      <c r="T1455" s="120">
        <f t="shared" si="306"/>
        <v>0</v>
      </c>
      <c r="U1455" s="120">
        <f t="shared" si="307"/>
        <v>0</v>
      </c>
      <c r="V1455" s="120">
        <f t="shared" si="308"/>
        <v>99900</v>
      </c>
      <c r="W1455" s="120">
        <f t="shared" si="309"/>
        <v>0</v>
      </c>
      <c r="X1455" s="120">
        <f t="shared" si="310"/>
        <v>0</v>
      </c>
    </row>
    <row r="1456" spans="1:24" s="65" customFormat="1" ht="12.75" customHeight="1">
      <c r="A1456" s="109" t="s">
        <v>3066</v>
      </c>
      <c r="B1456" s="47" t="s">
        <v>3067</v>
      </c>
      <c r="C1456" s="122">
        <v>0</v>
      </c>
      <c r="D1456" s="122">
        <v>0</v>
      </c>
      <c r="E1456" s="122">
        <v>0</v>
      </c>
      <c r="F1456" s="122">
        <v>0</v>
      </c>
      <c r="G1456" s="122">
        <v>0</v>
      </c>
      <c r="H1456" s="122">
        <v>0</v>
      </c>
      <c r="I1456" s="122">
        <v>0</v>
      </c>
      <c r="J1456" s="120">
        <f t="shared" si="302"/>
        <v>0</v>
      </c>
      <c r="K1456" s="122">
        <v>0</v>
      </c>
      <c r="L1456" s="122">
        <v>0</v>
      </c>
      <c r="M1456" s="122">
        <v>0</v>
      </c>
      <c r="N1456" s="122">
        <v>100000</v>
      </c>
      <c r="O1456" s="122">
        <v>0</v>
      </c>
      <c r="P1456" s="122">
        <v>0</v>
      </c>
      <c r="Q1456" s="120">
        <f t="shared" si="303"/>
        <v>100000</v>
      </c>
      <c r="R1456" s="138">
        <f t="shared" si="304"/>
        <v>0</v>
      </c>
      <c r="S1456" s="120">
        <f t="shared" si="305"/>
        <v>100000</v>
      </c>
      <c r="T1456" s="120">
        <f t="shared" si="306"/>
        <v>1566000</v>
      </c>
      <c r="U1456" s="120">
        <f t="shared" si="307"/>
        <v>1566000</v>
      </c>
      <c r="V1456" s="120">
        <f t="shared" si="308"/>
        <v>100000</v>
      </c>
      <c r="W1456" s="120">
        <f t="shared" si="309"/>
        <v>100000</v>
      </c>
      <c r="X1456" s="120">
        <f t="shared" si="310"/>
        <v>0</v>
      </c>
    </row>
    <row r="1457" spans="1:24" s="65" customFormat="1" ht="12.75" customHeight="1">
      <c r="A1457" s="109" t="s">
        <v>4962</v>
      </c>
      <c r="B1457" s="47" t="s">
        <v>4961</v>
      </c>
      <c r="C1457" s="122">
        <v>0</v>
      </c>
      <c r="D1457" s="122">
        <v>0</v>
      </c>
      <c r="E1457" s="122">
        <v>0</v>
      </c>
      <c r="F1457" s="122">
        <v>0</v>
      </c>
      <c r="G1457" s="122">
        <v>0</v>
      </c>
      <c r="H1457" s="122">
        <v>0</v>
      </c>
      <c r="I1457" s="122">
        <v>0</v>
      </c>
      <c r="J1457" s="120">
        <f t="shared" si="302"/>
        <v>0</v>
      </c>
      <c r="K1457" s="122">
        <v>0</v>
      </c>
      <c r="L1457" s="122">
        <v>0</v>
      </c>
      <c r="M1457" s="122">
        <v>0</v>
      </c>
      <c r="N1457" s="122">
        <v>0</v>
      </c>
      <c r="O1457" s="122">
        <v>0</v>
      </c>
      <c r="P1457" s="122">
        <v>574200</v>
      </c>
      <c r="Q1457" s="120">
        <f t="shared" si="303"/>
        <v>574200</v>
      </c>
      <c r="R1457" s="138">
        <f t="shared" si="304"/>
        <v>0</v>
      </c>
      <c r="S1457" s="120">
        <f t="shared" si="305"/>
        <v>0</v>
      </c>
      <c r="T1457" s="120">
        <f t="shared" si="306"/>
        <v>2296800</v>
      </c>
      <c r="U1457" s="120">
        <f t="shared" si="307"/>
        <v>1722600</v>
      </c>
      <c r="V1457" s="120">
        <f t="shared" si="308"/>
        <v>574200</v>
      </c>
      <c r="W1457" s="120">
        <f t="shared" si="309"/>
        <v>574200</v>
      </c>
      <c r="X1457" s="120">
        <f t="shared" si="310"/>
        <v>574200</v>
      </c>
    </row>
    <row r="1458" spans="1:24" s="65" customFormat="1" ht="12.75" customHeight="1">
      <c r="A1458" s="109" t="s">
        <v>3068</v>
      </c>
      <c r="B1458" s="47" t="s">
        <v>3465</v>
      </c>
      <c r="C1458" s="122">
        <v>0</v>
      </c>
      <c r="D1458" s="122">
        <v>0</v>
      </c>
      <c r="E1458" s="122">
        <v>0</v>
      </c>
      <c r="F1458" s="122">
        <v>0</v>
      </c>
      <c r="G1458" s="122">
        <v>0</v>
      </c>
      <c r="H1458" s="122">
        <v>0</v>
      </c>
      <c r="I1458" s="122">
        <v>0</v>
      </c>
      <c r="J1458" s="120">
        <f t="shared" ref="J1458:J1489" si="311">SUM(C1458:I1458)</f>
        <v>0</v>
      </c>
      <c r="K1458" s="122">
        <v>0</v>
      </c>
      <c r="L1458" s="122">
        <v>0</v>
      </c>
      <c r="M1458" s="122">
        <v>0</v>
      </c>
      <c r="N1458" s="122">
        <v>0</v>
      </c>
      <c r="O1458" s="122">
        <v>2077351.17</v>
      </c>
      <c r="P1458" s="122">
        <v>747625.27</v>
      </c>
      <c r="Q1458" s="120">
        <f t="shared" ref="Q1458:Q1489" si="312">SUM(J1458:P1458)</f>
        <v>2824976.44</v>
      </c>
      <c r="R1458" s="138">
        <f t="shared" ref="R1458:R1489" si="313">V1458-Q1458</f>
        <v>0</v>
      </c>
      <c r="S1458" s="120">
        <f t="shared" ref="S1458:S1489" si="314">VLOOKUP(A1458,pasbalact,3,FALSE)</f>
        <v>2077351.17</v>
      </c>
      <c r="T1458" s="120">
        <f t="shared" ref="T1458:T1489" si="315">VLOOKUP(A1458,pasbalact,5,FALSE)</f>
        <v>747625.27</v>
      </c>
      <c r="U1458" s="120">
        <f t="shared" ref="U1458:U1489" si="316">VLOOKUP(A1458,pasbalact,4,FALSE)</f>
        <v>0</v>
      </c>
      <c r="V1458" s="120">
        <f t="shared" ref="V1458:V1489" si="317">VLOOKUP(A1458,pasbalact,7,FALSE)</f>
        <v>2824976.44</v>
      </c>
      <c r="W1458" s="120">
        <f t="shared" si="309"/>
        <v>2824976.44</v>
      </c>
      <c r="X1458" s="120">
        <f t="shared" si="310"/>
        <v>747625.27</v>
      </c>
    </row>
    <row r="1459" spans="1:24" s="65" customFormat="1" ht="12.75" customHeight="1">
      <c r="A1459" s="109" t="s">
        <v>1306</v>
      </c>
      <c r="B1459" s="47" t="s">
        <v>170</v>
      </c>
      <c r="C1459" s="122">
        <v>0</v>
      </c>
      <c r="D1459" s="122">
        <v>0</v>
      </c>
      <c r="E1459" s="122">
        <v>0</v>
      </c>
      <c r="F1459" s="122">
        <v>0</v>
      </c>
      <c r="G1459" s="122">
        <v>0</v>
      </c>
      <c r="H1459" s="122">
        <v>0</v>
      </c>
      <c r="I1459" s="122">
        <v>233310</v>
      </c>
      <c r="J1459" s="120">
        <f t="shared" si="311"/>
        <v>233310</v>
      </c>
      <c r="K1459" s="122">
        <v>0</v>
      </c>
      <c r="L1459" s="122">
        <v>0</v>
      </c>
      <c r="M1459" s="122">
        <v>0</v>
      </c>
      <c r="N1459" s="122">
        <v>0</v>
      </c>
      <c r="O1459" s="122">
        <v>0</v>
      </c>
      <c r="P1459" s="122">
        <v>0</v>
      </c>
      <c r="Q1459" s="120">
        <f t="shared" si="312"/>
        <v>233310</v>
      </c>
      <c r="R1459" s="138">
        <f t="shared" si="313"/>
        <v>0</v>
      </c>
      <c r="S1459" s="120">
        <f t="shared" si="314"/>
        <v>233310</v>
      </c>
      <c r="T1459" s="120">
        <f t="shared" si="315"/>
        <v>0</v>
      </c>
      <c r="U1459" s="120">
        <f t="shared" si="316"/>
        <v>0</v>
      </c>
      <c r="V1459" s="120">
        <f t="shared" si="317"/>
        <v>233310</v>
      </c>
      <c r="W1459" s="120">
        <f t="shared" si="309"/>
        <v>0</v>
      </c>
      <c r="X1459" s="120">
        <f t="shared" si="310"/>
        <v>0</v>
      </c>
    </row>
    <row r="1460" spans="1:24" s="65" customFormat="1" ht="12.75" customHeight="1">
      <c r="A1460" s="109" t="s">
        <v>3072</v>
      </c>
      <c r="B1460" s="47" t="s">
        <v>3423</v>
      </c>
      <c r="C1460" s="122">
        <v>0</v>
      </c>
      <c r="D1460" s="122">
        <v>0</v>
      </c>
      <c r="E1460" s="122">
        <v>0</v>
      </c>
      <c r="F1460" s="122">
        <v>0</v>
      </c>
      <c r="G1460" s="122">
        <v>0</v>
      </c>
      <c r="H1460" s="122">
        <v>0</v>
      </c>
      <c r="I1460" s="122">
        <v>0</v>
      </c>
      <c r="J1460" s="120">
        <f t="shared" si="311"/>
        <v>0</v>
      </c>
      <c r="K1460" s="122">
        <v>0</v>
      </c>
      <c r="L1460" s="122">
        <v>0</v>
      </c>
      <c r="M1460" s="122">
        <v>0</v>
      </c>
      <c r="N1460" s="122">
        <v>0</v>
      </c>
      <c r="O1460" s="122">
        <v>429782.64999999991</v>
      </c>
      <c r="P1460" s="122">
        <v>829439.8600000001</v>
      </c>
      <c r="Q1460" s="120">
        <f t="shared" si="312"/>
        <v>1259222.51</v>
      </c>
      <c r="R1460" s="138">
        <f t="shared" si="313"/>
        <v>0</v>
      </c>
      <c r="S1460" s="120">
        <f t="shared" si="314"/>
        <v>529782.65</v>
      </c>
      <c r="T1460" s="120">
        <f t="shared" si="315"/>
        <v>829439.86</v>
      </c>
      <c r="U1460" s="120">
        <f t="shared" si="316"/>
        <v>100000</v>
      </c>
      <c r="V1460" s="120">
        <f t="shared" si="317"/>
        <v>1259222.51</v>
      </c>
      <c r="W1460" s="120">
        <f t="shared" si="309"/>
        <v>1259222.51</v>
      </c>
      <c r="X1460" s="120">
        <f t="shared" si="310"/>
        <v>729439.86</v>
      </c>
    </row>
    <row r="1461" spans="1:24" s="65" customFormat="1" ht="12.75" customHeight="1">
      <c r="A1461" s="109" t="s">
        <v>1317</v>
      </c>
      <c r="B1461" s="47" t="s">
        <v>173</v>
      </c>
      <c r="C1461" s="122">
        <v>0</v>
      </c>
      <c r="D1461" s="122">
        <v>0</v>
      </c>
      <c r="E1461" s="122">
        <v>0</v>
      </c>
      <c r="F1461" s="122">
        <v>0</v>
      </c>
      <c r="G1461" s="122">
        <v>0</v>
      </c>
      <c r="H1461" s="122">
        <v>0</v>
      </c>
      <c r="I1461" s="122">
        <v>60001.48</v>
      </c>
      <c r="J1461" s="120">
        <f t="shared" si="311"/>
        <v>60001.48</v>
      </c>
      <c r="K1461" s="122">
        <v>0</v>
      </c>
      <c r="L1461" s="122">
        <v>0</v>
      </c>
      <c r="M1461" s="122">
        <v>0</v>
      </c>
      <c r="N1461" s="122">
        <v>0</v>
      </c>
      <c r="O1461" s="122">
        <v>0</v>
      </c>
      <c r="P1461" s="122">
        <v>0</v>
      </c>
      <c r="Q1461" s="120">
        <f t="shared" si="312"/>
        <v>60001.48</v>
      </c>
      <c r="R1461" s="138">
        <f t="shared" si="313"/>
        <v>0</v>
      </c>
      <c r="S1461" s="120">
        <f t="shared" si="314"/>
        <v>60001.48</v>
      </c>
      <c r="T1461" s="120">
        <f t="shared" si="315"/>
        <v>0</v>
      </c>
      <c r="U1461" s="120">
        <f t="shared" si="316"/>
        <v>0</v>
      </c>
      <c r="V1461" s="120">
        <f t="shared" si="317"/>
        <v>60001.48</v>
      </c>
      <c r="W1461" s="120">
        <f t="shared" si="309"/>
        <v>0</v>
      </c>
      <c r="X1461" s="120">
        <f t="shared" si="310"/>
        <v>0</v>
      </c>
    </row>
    <row r="1462" spans="1:24" s="65" customFormat="1" ht="12.75" customHeight="1">
      <c r="A1462" s="109" t="s">
        <v>1318</v>
      </c>
      <c r="B1462" s="47" t="s">
        <v>169</v>
      </c>
      <c r="C1462" s="122">
        <v>0</v>
      </c>
      <c r="D1462" s="122">
        <v>0</v>
      </c>
      <c r="E1462" s="122">
        <v>0</v>
      </c>
      <c r="F1462" s="122">
        <v>44400</v>
      </c>
      <c r="G1462" s="122">
        <v>0</v>
      </c>
      <c r="H1462" s="122">
        <v>0</v>
      </c>
      <c r="I1462" s="122">
        <v>0</v>
      </c>
      <c r="J1462" s="120">
        <f t="shared" si="311"/>
        <v>44400</v>
      </c>
      <c r="K1462" s="122">
        <v>0</v>
      </c>
      <c r="L1462" s="122">
        <v>0</v>
      </c>
      <c r="M1462" s="122">
        <v>0</v>
      </c>
      <c r="N1462" s="122">
        <v>0</v>
      </c>
      <c r="O1462" s="122">
        <v>0</v>
      </c>
      <c r="P1462" s="122">
        <v>0</v>
      </c>
      <c r="Q1462" s="120">
        <f t="shared" si="312"/>
        <v>44400</v>
      </c>
      <c r="R1462" s="138">
        <f t="shared" si="313"/>
        <v>0</v>
      </c>
      <c r="S1462" s="120">
        <f t="shared" si="314"/>
        <v>44400</v>
      </c>
      <c r="T1462" s="120">
        <f t="shared" si="315"/>
        <v>0</v>
      </c>
      <c r="U1462" s="120">
        <f t="shared" si="316"/>
        <v>0</v>
      </c>
      <c r="V1462" s="120">
        <f t="shared" si="317"/>
        <v>44400</v>
      </c>
      <c r="W1462" s="120">
        <f t="shared" si="309"/>
        <v>0</v>
      </c>
      <c r="X1462" s="120">
        <f t="shared" si="310"/>
        <v>0</v>
      </c>
    </row>
    <row r="1463" spans="1:24" s="65" customFormat="1" ht="12.75" customHeight="1">
      <c r="A1463" s="109" t="s">
        <v>1322</v>
      </c>
      <c r="B1463" s="47" t="s">
        <v>168</v>
      </c>
      <c r="C1463" s="122">
        <v>0</v>
      </c>
      <c r="D1463" s="122">
        <v>0</v>
      </c>
      <c r="E1463" s="122">
        <v>0</v>
      </c>
      <c r="F1463" s="122">
        <v>30300</v>
      </c>
      <c r="G1463" s="122">
        <v>0</v>
      </c>
      <c r="H1463" s="122">
        <v>0</v>
      </c>
      <c r="I1463" s="122">
        <v>0</v>
      </c>
      <c r="J1463" s="120">
        <f t="shared" si="311"/>
        <v>30300</v>
      </c>
      <c r="K1463" s="122">
        <v>0</v>
      </c>
      <c r="L1463" s="122">
        <v>0</v>
      </c>
      <c r="M1463" s="122">
        <v>0</v>
      </c>
      <c r="N1463" s="122">
        <v>0</v>
      </c>
      <c r="O1463" s="122">
        <v>0</v>
      </c>
      <c r="P1463" s="122">
        <v>0</v>
      </c>
      <c r="Q1463" s="120">
        <f t="shared" si="312"/>
        <v>30300</v>
      </c>
      <c r="R1463" s="138">
        <f t="shared" si="313"/>
        <v>0</v>
      </c>
      <c r="S1463" s="120">
        <f t="shared" si="314"/>
        <v>30300</v>
      </c>
      <c r="T1463" s="120">
        <f t="shared" si="315"/>
        <v>0</v>
      </c>
      <c r="U1463" s="120">
        <f t="shared" si="316"/>
        <v>0</v>
      </c>
      <c r="V1463" s="120">
        <f t="shared" si="317"/>
        <v>30300</v>
      </c>
      <c r="W1463" s="120">
        <f t="shared" si="309"/>
        <v>0</v>
      </c>
      <c r="X1463" s="120">
        <f t="shared" si="310"/>
        <v>0</v>
      </c>
    </row>
    <row r="1464" spans="1:24" s="65" customFormat="1" ht="12.75" customHeight="1">
      <c r="A1464" s="109" t="s">
        <v>1330</v>
      </c>
      <c r="B1464" s="47" t="s">
        <v>171</v>
      </c>
      <c r="C1464" s="122">
        <v>0</v>
      </c>
      <c r="D1464" s="122">
        <v>0</v>
      </c>
      <c r="E1464" s="122">
        <v>0</v>
      </c>
      <c r="F1464" s="122">
        <v>0</v>
      </c>
      <c r="G1464" s="122">
        <v>0</v>
      </c>
      <c r="H1464" s="122">
        <v>0</v>
      </c>
      <c r="I1464" s="122">
        <v>88800</v>
      </c>
      <c r="J1464" s="120">
        <f t="shared" si="311"/>
        <v>88800</v>
      </c>
      <c r="K1464" s="122">
        <v>0</v>
      </c>
      <c r="L1464" s="122">
        <v>0</v>
      </c>
      <c r="M1464" s="122">
        <v>0</v>
      </c>
      <c r="N1464" s="122">
        <v>0</v>
      </c>
      <c r="O1464" s="122">
        <v>0</v>
      </c>
      <c r="P1464" s="122">
        <v>0</v>
      </c>
      <c r="Q1464" s="120">
        <f t="shared" si="312"/>
        <v>88800</v>
      </c>
      <c r="R1464" s="138">
        <f t="shared" si="313"/>
        <v>0</v>
      </c>
      <c r="S1464" s="120">
        <f t="shared" si="314"/>
        <v>88800</v>
      </c>
      <c r="T1464" s="120">
        <f t="shared" si="315"/>
        <v>0</v>
      </c>
      <c r="U1464" s="120">
        <f t="shared" si="316"/>
        <v>0</v>
      </c>
      <c r="V1464" s="120">
        <f t="shared" si="317"/>
        <v>88800</v>
      </c>
      <c r="W1464" s="120">
        <f t="shared" si="309"/>
        <v>0</v>
      </c>
      <c r="X1464" s="120">
        <f t="shared" si="310"/>
        <v>0</v>
      </c>
    </row>
    <row r="1465" spans="1:24" s="65" customFormat="1" ht="12.75" customHeight="1">
      <c r="A1465" s="109" t="s">
        <v>1337</v>
      </c>
      <c r="B1465" s="47" t="s">
        <v>174</v>
      </c>
      <c r="C1465" s="122">
        <v>0</v>
      </c>
      <c r="D1465" s="122">
        <v>0</v>
      </c>
      <c r="E1465" s="122">
        <v>0</v>
      </c>
      <c r="F1465" s="122">
        <v>0</v>
      </c>
      <c r="G1465" s="122">
        <v>0</v>
      </c>
      <c r="H1465" s="122">
        <v>0</v>
      </c>
      <c r="I1465" s="122">
        <v>22200.02</v>
      </c>
      <c r="J1465" s="120">
        <f t="shared" si="311"/>
        <v>22200.02</v>
      </c>
      <c r="K1465" s="122">
        <v>0</v>
      </c>
      <c r="L1465" s="122">
        <v>0</v>
      </c>
      <c r="M1465" s="122">
        <v>0</v>
      </c>
      <c r="N1465" s="122">
        <v>0</v>
      </c>
      <c r="O1465" s="122">
        <v>0</v>
      </c>
      <c r="P1465" s="122">
        <v>0</v>
      </c>
      <c r="Q1465" s="120">
        <f t="shared" si="312"/>
        <v>22200.02</v>
      </c>
      <c r="R1465" s="138">
        <f t="shared" si="313"/>
        <v>0</v>
      </c>
      <c r="S1465" s="120">
        <f t="shared" si="314"/>
        <v>22200.02</v>
      </c>
      <c r="T1465" s="120">
        <f t="shared" si="315"/>
        <v>0</v>
      </c>
      <c r="U1465" s="120">
        <f t="shared" si="316"/>
        <v>0</v>
      </c>
      <c r="V1465" s="120">
        <f t="shared" si="317"/>
        <v>22200.02</v>
      </c>
      <c r="W1465" s="120">
        <f t="shared" si="309"/>
        <v>0</v>
      </c>
      <c r="X1465" s="120">
        <f t="shared" si="310"/>
        <v>0</v>
      </c>
    </row>
    <row r="1466" spans="1:24" s="65" customFormat="1" ht="12.75" customHeight="1">
      <c r="A1466" s="109" t="s">
        <v>1348</v>
      </c>
      <c r="B1466" s="47" t="s">
        <v>655</v>
      </c>
      <c r="C1466" s="122">
        <v>0</v>
      </c>
      <c r="D1466" s="122">
        <v>0</v>
      </c>
      <c r="E1466" s="122">
        <v>0</v>
      </c>
      <c r="F1466" s="122">
        <v>0</v>
      </c>
      <c r="G1466" s="122">
        <v>0</v>
      </c>
      <c r="H1466" s="122">
        <v>300000</v>
      </c>
      <c r="I1466" s="122">
        <v>0</v>
      </c>
      <c r="J1466" s="120">
        <f t="shared" si="311"/>
        <v>300000</v>
      </c>
      <c r="K1466" s="122">
        <v>0</v>
      </c>
      <c r="L1466" s="122">
        <v>0</v>
      </c>
      <c r="M1466" s="122">
        <v>0</v>
      </c>
      <c r="N1466" s="122">
        <v>0</v>
      </c>
      <c r="O1466" s="122">
        <v>0</v>
      </c>
      <c r="P1466" s="122">
        <v>0</v>
      </c>
      <c r="Q1466" s="120">
        <f t="shared" si="312"/>
        <v>300000</v>
      </c>
      <c r="R1466" s="138">
        <f t="shared" si="313"/>
        <v>0</v>
      </c>
      <c r="S1466" s="120">
        <f t="shared" si="314"/>
        <v>300000</v>
      </c>
      <c r="T1466" s="120">
        <f t="shared" si="315"/>
        <v>0</v>
      </c>
      <c r="U1466" s="120">
        <f t="shared" si="316"/>
        <v>0</v>
      </c>
      <c r="V1466" s="120">
        <f t="shared" si="317"/>
        <v>300000</v>
      </c>
      <c r="W1466" s="120">
        <f t="shared" si="309"/>
        <v>0</v>
      </c>
      <c r="X1466" s="120">
        <f t="shared" si="310"/>
        <v>0</v>
      </c>
    </row>
    <row r="1467" spans="1:24" s="65" customFormat="1" ht="12.75" customHeight="1">
      <c r="A1467" s="109" t="s">
        <v>2872</v>
      </c>
      <c r="B1467" s="47" t="s">
        <v>3466</v>
      </c>
      <c r="C1467" s="122">
        <v>0</v>
      </c>
      <c r="D1467" s="122">
        <v>0</v>
      </c>
      <c r="E1467" s="122">
        <v>0</v>
      </c>
      <c r="F1467" s="122">
        <v>0</v>
      </c>
      <c r="G1467" s="122">
        <v>0</v>
      </c>
      <c r="H1467" s="122">
        <v>0</v>
      </c>
      <c r="I1467" s="122">
        <v>0</v>
      </c>
      <c r="J1467" s="120">
        <f t="shared" si="311"/>
        <v>0</v>
      </c>
      <c r="K1467" s="122">
        <v>0</v>
      </c>
      <c r="L1467" s="122">
        <v>0</v>
      </c>
      <c r="M1467" s="122">
        <v>0</v>
      </c>
      <c r="N1467" s="122">
        <v>0</v>
      </c>
      <c r="O1467" s="122">
        <v>719151.62999999989</v>
      </c>
      <c r="P1467" s="122">
        <v>743389.39000000013</v>
      </c>
      <c r="Q1467" s="120">
        <f t="shared" si="312"/>
        <v>1462541.02</v>
      </c>
      <c r="R1467" s="138">
        <f t="shared" si="313"/>
        <v>0</v>
      </c>
      <c r="S1467" s="120">
        <f t="shared" si="314"/>
        <v>1421492.37</v>
      </c>
      <c r="T1467" s="120">
        <f t="shared" si="315"/>
        <v>743389.39</v>
      </c>
      <c r="U1467" s="120">
        <f t="shared" si="316"/>
        <v>702340.74</v>
      </c>
      <c r="V1467" s="120">
        <f t="shared" si="317"/>
        <v>1462541.02</v>
      </c>
      <c r="W1467" s="120">
        <f t="shared" si="309"/>
        <v>1462541.02</v>
      </c>
      <c r="X1467" s="120">
        <f t="shared" si="310"/>
        <v>41048.65</v>
      </c>
    </row>
    <row r="1468" spans="1:24" s="65" customFormat="1" ht="12.75" customHeight="1">
      <c r="A1468" s="109" t="s">
        <v>1368</v>
      </c>
      <c r="B1468" s="47" t="s">
        <v>172</v>
      </c>
      <c r="C1468" s="122">
        <v>0</v>
      </c>
      <c r="D1468" s="122">
        <v>0</v>
      </c>
      <c r="E1468" s="122">
        <v>0</v>
      </c>
      <c r="F1468" s="122">
        <v>0</v>
      </c>
      <c r="G1468" s="122">
        <v>0</v>
      </c>
      <c r="H1468" s="122">
        <v>0</v>
      </c>
      <c r="I1468" s="122">
        <v>75000</v>
      </c>
      <c r="J1468" s="120">
        <f t="shared" si="311"/>
        <v>75000</v>
      </c>
      <c r="K1468" s="122">
        <v>0</v>
      </c>
      <c r="L1468" s="122">
        <v>0</v>
      </c>
      <c r="M1468" s="122">
        <v>0</v>
      </c>
      <c r="N1468" s="122">
        <v>0</v>
      </c>
      <c r="O1468" s="122">
        <v>0</v>
      </c>
      <c r="P1468" s="122">
        <v>0</v>
      </c>
      <c r="Q1468" s="120">
        <f t="shared" si="312"/>
        <v>75000</v>
      </c>
      <c r="R1468" s="138">
        <f t="shared" si="313"/>
        <v>0</v>
      </c>
      <c r="S1468" s="120">
        <f t="shared" si="314"/>
        <v>75000</v>
      </c>
      <c r="T1468" s="120">
        <f t="shared" si="315"/>
        <v>0</v>
      </c>
      <c r="U1468" s="120">
        <f t="shared" si="316"/>
        <v>0</v>
      </c>
      <c r="V1468" s="120">
        <f t="shared" si="317"/>
        <v>75000</v>
      </c>
      <c r="W1468" s="120">
        <f t="shared" si="309"/>
        <v>0</v>
      </c>
      <c r="X1468" s="120">
        <f t="shared" si="310"/>
        <v>0</v>
      </c>
    </row>
    <row r="1469" spans="1:24" s="65" customFormat="1" ht="12.75" customHeight="1">
      <c r="A1469" s="109" t="s">
        <v>1370</v>
      </c>
      <c r="B1469" s="47" t="s">
        <v>1897</v>
      </c>
      <c r="C1469" s="122">
        <v>0</v>
      </c>
      <c r="D1469" s="122">
        <v>0</v>
      </c>
      <c r="E1469" s="122">
        <v>0</v>
      </c>
      <c r="F1469" s="122">
        <v>0</v>
      </c>
      <c r="G1469" s="122">
        <v>0</v>
      </c>
      <c r="H1469" s="122">
        <v>0</v>
      </c>
      <c r="I1469" s="122">
        <v>0</v>
      </c>
      <c r="J1469" s="120">
        <f t="shared" si="311"/>
        <v>0</v>
      </c>
      <c r="K1469" s="122">
        <v>0</v>
      </c>
      <c r="L1469" s="122">
        <v>0</v>
      </c>
      <c r="M1469" s="122">
        <v>0</v>
      </c>
      <c r="N1469" s="122">
        <v>0</v>
      </c>
      <c r="O1469" s="122">
        <v>394146.88999999996</v>
      </c>
      <c r="P1469" s="122">
        <v>530176.56000000006</v>
      </c>
      <c r="Q1469" s="120">
        <f t="shared" si="312"/>
        <v>924323.45</v>
      </c>
      <c r="R1469" s="138">
        <f t="shared" si="313"/>
        <v>0</v>
      </c>
      <c r="S1469" s="120">
        <f t="shared" si="314"/>
        <v>394146.89</v>
      </c>
      <c r="T1469" s="120">
        <f t="shared" si="315"/>
        <v>530176.56000000006</v>
      </c>
      <c r="U1469" s="120">
        <f t="shared" si="316"/>
        <v>0</v>
      </c>
      <c r="V1469" s="120">
        <f t="shared" si="317"/>
        <v>924323.45</v>
      </c>
      <c r="W1469" s="120">
        <f t="shared" si="309"/>
        <v>924323.45</v>
      </c>
      <c r="X1469" s="120">
        <f t="shared" si="310"/>
        <v>530176.56000000006</v>
      </c>
    </row>
    <row r="1470" spans="1:24" s="65" customFormat="1" ht="12.75" customHeight="1">
      <c r="A1470" s="109" t="s">
        <v>3074</v>
      </c>
      <c r="B1470" s="47" t="s">
        <v>3075</v>
      </c>
      <c r="C1470" s="122">
        <v>0</v>
      </c>
      <c r="D1470" s="122">
        <v>0</v>
      </c>
      <c r="E1470" s="122">
        <v>0</v>
      </c>
      <c r="F1470" s="122">
        <v>0</v>
      </c>
      <c r="G1470" s="122">
        <v>0</v>
      </c>
      <c r="H1470" s="122">
        <v>0</v>
      </c>
      <c r="I1470" s="122">
        <v>0</v>
      </c>
      <c r="J1470" s="120">
        <f t="shared" si="311"/>
        <v>0</v>
      </c>
      <c r="K1470" s="122">
        <v>0</v>
      </c>
      <c r="L1470" s="122">
        <v>0</v>
      </c>
      <c r="M1470" s="122">
        <v>0</v>
      </c>
      <c r="N1470" s="122">
        <v>290000</v>
      </c>
      <c r="O1470" s="122">
        <v>0</v>
      </c>
      <c r="P1470" s="122">
        <v>0</v>
      </c>
      <c r="Q1470" s="120">
        <f t="shared" si="312"/>
        <v>290000</v>
      </c>
      <c r="R1470" s="138">
        <f t="shared" si="313"/>
        <v>0</v>
      </c>
      <c r="S1470" s="120">
        <f t="shared" si="314"/>
        <v>290000</v>
      </c>
      <c r="T1470" s="120">
        <f t="shared" si="315"/>
        <v>0</v>
      </c>
      <c r="U1470" s="120">
        <f t="shared" si="316"/>
        <v>0</v>
      </c>
      <c r="V1470" s="120">
        <f t="shared" si="317"/>
        <v>290000</v>
      </c>
      <c r="W1470" s="120">
        <f t="shared" si="309"/>
        <v>290000</v>
      </c>
      <c r="X1470" s="120">
        <f t="shared" si="310"/>
        <v>0</v>
      </c>
    </row>
    <row r="1471" spans="1:24" s="65" customFormat="1" ht="12.75" customHeight="1">
      <c r="A1471" s="109" t="s">
        <v>1383</v>
      </c>
      <c r="B1471" s="47" t="s">
        <v>654</v>
      </c>
      <c r="C1471" s="122">
        <v>0</v>
      </c>
      <c r="D1471" s="122">
        <v>0</v>
      </c>
      <c r="E1471" s="122">
        <v>0</v>
      </c>
      <c r="F1471" s="122">
        <v>0</v>
      </c>
      <c r="G1471" s="122">
        <v>0</v>
      </c>
      <c r="H1471" s="122">
        <v>75899.990000000005</v>
      </c>
      <c r="I1471" s="122">
        <v>455399.94</v>
      </c>
      <c r="J1471" s="120">
        <f t="shared" si="311"/>
        <v>531299.93000000005</v>
      </c>
      <c r="K1471" s="122">
        <v>0</v>
      </c>
      <c r="L1471" s="122">
        <v>0</v>
      </c>
      <c r="M1471" s="122">
        <v>0</v>
      </c>
      <c r="N1471" s="122">
        <v>0</v>
      </c>
      <c r="O1471" s="122">
        <v>0</v>
      </c>
      <c r="P1471" s="122">
        <v>0</v>
      </c>
      <c r="Q1471" s="120">
        <f t="shared" si="312"/>
        <v>531299.93000000005</v>
      </c>
      <c r="R1471" s="138">
        <f t="shared" si="313"/>
        <v>0</v>
      </c>
      <c r="S1471" s="120">
        <f t="shared" si="314"/>
        <v>531299.93000000005</v>
      </c>
      <c r="T1471" s="120">
        <f t="shared" si="315"/>
        <v>0</v>
      </c>
      <c r="U1471" s="120">
        <f t="shared" si="316"/>
        <v>0</v>
      </c>
      <c r="V1471" s="120">
        <f t="shared" si="317"/>
        <v>531299.93000000005</v>
      </c>
      <c r="W1471" s="120">
        <f t="shared" si="309"/>
        <v>0</v>
      </c>
      <c r="X1471" s="120">
        <f t="shared" si="310"/>
        <v>0</v>
      </c>
    </row>
    <row r="1472" spans="1:24" s="65" customFormat="1" ht="12.75" customHeight="1">
      <c r="A1472" s="109" t="s">
        <v>4829</v>
      </c>
      <c r="B1472" s="47" t="s">
        <v>4830</v>
      </c>
      <c r="C1472" s="122">
        <v>0</v>
      </c>
      <c r="D1472" s="122">
        <v>0</v>
      </c>
      <c r="E1472" s="122">
        <v>0</v>
      </c>
      <c r="F1472" s="122">
        <v>0</v>
      </c>
      <c r="G1472" s="122">
        <v>0</v>
      </c>
      <c r="H1472" s="122">
        <v>0</v>
      </c>
      <c r="I1472" s="122">
        <v>0</v>
      </c>
      <c r="J1472" s="120">
        <f t="shared" si="311"/>
        <v>0</v>
      </c>
      <c r="K1472" s="122">
        <v>0</v>
      </c>
      <c r="L1472" s="122">
        <v>0</v>
      </c>
      <c r="M1472" s="122">
        <v>0</v>
      </c>
      <c r="N1472" s="122">
        <v>0</v>
      </c>
      <c r="O1472" s="122">
        <v>0</v>
      </c>
      <c r="P1472" s="122">
        <v>67280</v>
      </c>
      <c r="Q1472" s="120">
        <f t="shared" si="312"/>
        <v>67280</v>
      </c>
      <c r="R1472" s="138">
        <f t="shared" si="313"/>
        <v>0</v>
      </c>
      <c r="S1472" s="120">
        <f t="shared" si="314"/>
        <v>0</v>
      </c>
      <c r="T1472" s="120">
        <f t="shared" si="315"/>
        <v>6195681.7999999998</v>
      </c>
      <c r="U1472" s="120">
        <f t="shared" si="316"/>
        <v>6128401.7999999998</v>
      </c>
      <c r="V1472" s="120">
        <f t="shared" si="317"/>
        <v>67280</v>
      </c>
      <c r="W1472" s="120">
        <f t="shared" si="309"/>
        <v>67280</v>
      </c>
      <c r="X1472" s="120">
        <f t="shared" si="310"/>
        <v>67280</v>
      </c>
    </row>
    <row r="1473" spans="1:24" s="65" customFormat="1" ht="12.75" customHeight="1">
      <c r="A1473" s="109" t="s">
        <v>5061</v>
      </c>
      <c r="B1473" s="47" t="s">
        <v>5060</v>
      </c>
      <c r="C1473" s="122">
        <v>0</v>
      </c>
      <c r="D1473" s="122">
        <v>0</v>
      </c>
      <c r="E1473" s="122">
        <v>0</v>
      </c>
      <c r="F1473" s="122">
        <v>0</v>
      </c>
      <c r="G1473" s="122">
        <v>0</v>
      </c>
      <c r="H1473" s="122">
        <v>0</v>
      </c>
      <c r="I1473" s="122">
        <v>0</v>
      </c>
      <c r="J1473" s="120">
        <f t="shared" si="311"/>
        <v>0</v>
      </c>
      <c r="K1473" s="122">
        <v>0</v>
      </c>
      <c r="L1473" s="122">
        <v>0</v>
      </c>
      <c r="M1473" s="122">
        <v>0</v>
      </c>
      <c r="N1473" s="122">
        <v>0</v>
      </c>
      <c r="O1473" s="122">
        <v>0</v>
      </c>
      <c r="P1473" s="122">
        <v>15172.8</v>
      </c>
      <c r="Q1473" s="120">
        <f t="shared" si="312"/>
        <v>15172.8</v>
      </c>
      <c r="R1473" s="138">
        <f t="shared" si="313"/>
        <v>0</v>
      </c>
      <c r="S1473" s="120">
        <f t="shared" si="314"/>
        <v>0</v>
      </c>
      <c r="T1473" s="120">
        <f t="shared" si="315"/>
        <v>15172.8</v>
      </c>
      <c r="U1473" s="120">
        <f t="shared" si="316"/>
        <v>0</v>
      </c>
      <c r="V1473" s="120">
        <f t="shared" si="317"/>
        <v>15172.8</v>
      </c>
      <c r="W1473" s="120">
        <f t="shared" si="309"/>
        <v>15172.8</v>
      </c>
      <c r="X1473" s="120">
        <f t="shared" si="310"/>
        <v>15172.8</v>
      </c>
    </row>
    <row r="1474" spans="1:24" s="65" customFormat="1" ht="12.75" customHeight="1">
      <c r="A1474" s="109" t="s">
        <v>5059</v>
      </c>
      <c r="B1474" s="97" t="s">
        <v>5058</v>
      </c>
      <c r="C1474" s="122">
        <v>0</v>
      </c>
      <c r="D1474" s="122">
        <v>0</v>
      </c>
      <c r="E1474" s="122">
        <v>0</v>
      </c>
      <c r="F1474" s="122">
        <v>0</v>
      </c>
      <c r="G1474" s="122">
        <v>0</v>
      </c>
      <c r="H1474" s="122">
        <v>0</v>
      </c>
      <c r="I1474" s="122">
        <v>0</v>
      </c>
      <c r="J1474" s="120">
        <f t="shared" si="311"/>
        <v>0</v>
      </c>
      <c r="K1474" s="122">
        <v>0</v>
      </c>
      <c r="L1474" s="122">
        <v>0</v>
      </c>
      <c r="M1474" s="122">
        <v>0</v>
      </c>
      <c r="N1474" s="122">
        <v>0</v>
      </c>
      <c r="O1474" s="122">
        <v>0</v>
      </c>
      <c r="P1474" s="122">
        <v>0</v>
      </c>
      <c r="Q1474" s="120">
        <f t="shared" si="312"/>
        <v>0</v>
      </c>
      <c r="R1474" s="138">
        <f t="shared" si="313"/>
        <v>0</v>
      </c>
      <c r="S1474" s="120">
        <f t="shared" si="314"/>
        <v>0</v>
      </c>
      <c r="T1474" s="120">
        <f t="shared" si="315"/>
        <v>20697.48</v>
      </c>
      <c r="U1474" s="120">
        <f t="shared" si="316"/>
        <v>20697.48</v>
      </c>
      <c r="V1474" s="120">
        <f t="shared" si="317"/>
        <v>0</v>
      </c>
      <c r="W1474" s="120">
        <f t="shared" si="309"/>
        <v>0</v>
      </c>
      <c r="X1474" s="120">
        <f t="shared" si="310"/>
        <v>0</v>
      </c>
    </row>
    <row r="1475" spans="1:24" s="65" customFormat="1" ht="12.75" customHeight="1">
      <c r="A1475" s="109" t="s">
        <v>5057</v>
      </c>
      <c r="B1475" s="97" t="s">
        <v>5056</v>
      </c>
      <c r="C1475" s="122">
        <v>0</v>
      </c>
      <c r="D1475" s="122">
        <v>0</v>
      </c>
      <c r="E1475" s="122">
        <v>0</v>
      </c>
      <c r="F1475" s="122">
        <v>0</v>
      </c>
      <c r="G1475" s="122">
        <v>0</v>
      </c>
      <c r="H1475" s="122">
        <v>0</v>
      </c>
      <c r="I1475" s="122">
        <v>0</v>
      </c>
      <c r="J1475" s="120">
        <f t="shared" si="311"/>
        <v>0</v>
      </c>
      <c r="K1475" s="122">
        <v>0</v>
      </c>
      <c r="L1475" s="122">
        <v>0</v>
      </c>
      <c r="M1475" s="122">
        <v>0</v>
      </c>
      <c r="N1475" s="122">
        <v>0</v>
      </c>
      <c r="O1475" s="122">
        <v>0</v>
      </c>
      <c r="P1475" s="122">
        <v>0</v>
      </c>
      <c r="Q1475" s="120">
        <f t="shared" si="312"/>
        <v>0</v>
      </c>
      <c r="R1475" s="138">
        <f t="shared" si="313"/>
        <v>0</v>
      </c>
      <c r="S1475" s="120">
        <f t="shared" si="314"/>
        <v>0</v>
      </c>
      <c r="T1475" s="120">
        <f t="shared" si="315"/>
        <v>1942715.28</v>
      </c>
      <c r="U1475" s="120">
        <f t="shared" si="316"/>
        <v>1942715.28</v>
      </c>
      <c r="V1475" s="120">
        <f t="shared" si="317"/>
        <v>0</v>
      </c>
      <c r="W1475" s="120">
        <f t="shared" si="309"/>
        <v>0</v>
      </c>
      <c r="X1475" s="120">
        <f t="shared" si="310"/>
        <v>0</v>
      </c>
    </row>
    <row r="1476" spans="1:24" s="65" customFormat="1" ht="12.75" customHeight="1">
      <c r="A1476" s="109" t="s">
        <v>5055</v>
      </c>
      <c r="B1476" s="97" t="s">
        <v>5054</v>
      </c>
      <c r="C1476" s="122">
        <v>0</v>
      </c>
      <c r="D1476" s="122">
        <v>0</v>
      </c>
      <c r="E1476" s="122">
        <v>0</v>
      </c>
      <c r="F1476" s="122">
        <v>0</v>
      </c>
      <c r="G1476" s="122">
        <v>0</v>
      </c>
      <c r="H1476" s="122">
        <v>0</v>
      </c>
      <c r="I1476" s="122">
        <v>0</v>
      </c>
      <c r="J1476" s="120">
        <f t="shared" si="311"/>
        <v>0</v>
      </c>
      <c r="K1476" s="122">
        <v>0</v>
      </c>
      <c r="L1476" s="122">
        <v>0</v>
      </c>
      <c r="M1476" s="122">
        <v>0</v>
      </c>
      <c r="N1476" s="122">
        <v>0</v>
      </c>
      <c r="O1476" s="122">
        <v>0</v>
      </c>
      <c r="P1476" s="122">
        <v>202114.33</v>
      </c>
      <c r="Q1476" s="120">
        <f t="shared" si="312"/>
        <v>202114.33</v>
      </c>
      <c r="R1476" s="138">
        <f t="shared" si="313"/>
        <v>0</v>
      </c>
      <c r="S1476" s="120">
        <f t="shared" si="314"/>
        <v>0</v>
      </c>
      <c r="T1476" s="120">
        <f t="shared" si="315"/>
        <v>202114.33</v>
      </c>
      <c r="U1476" s="120">
        <f t="shared" si="316"/>
        <v>0</v>
      </c>
      <c r="V1476" s="120">
        <f t="shared" si="317"/>
        <v>202114.33</v>
      </c>
      <c r="W1476" s="120">
        <f t="shared" si="309"/>
        <v>202114.33</v>
      </c>
      <c r="X1476" s="120">
        <f t="shared" si="310"/>
        <v>202114.33</v>
      </c>
    </row>
    <row r="1477" spans="1:24" s="65" customFormat="1" ht="12.75" customHeight="1">
      <c r="A1477" s="109" t="s">
        <v>5053</v>
      </c>
      <c r="B1477" s="97" t="s">
        <v>5052</v>
      </c>
      <c r="C1477" s="122">
        <v>0</v>
      </c>
      <c r="D1477" s="122">
        <v>0</v>
      </c>
      <c r="E1477" s="122">
        <v>0</v>
      </c>
      <c r="F1477" s="122">
        <v>0</v>
      </c>
      <c r="G1477" s="122">
        <v>0</v>
      </c>
      <c r="H1477" s="122">
        <v>0</v>
      </c>
      <c r="I1477" s="122">
        <v>0</v>
      </c>
      <c r="J1477" s="120">
        <f t="shared" si="311"/>
        <v>0</v>
      </c>
      <c r="K1477" s="122">
        <v>0</v>
      </c>
      <c r="L1477" s="122">
        <v>0</v>
      </c>
      <c r="M1477" s="122">
        <v>0</v>
      </c>
      <c r="N1477" s="122">
        <v>0</v>
      </c>
      <c r="O1477" s="122">
        <v>0</v>
      </c>
      <c r="P1477" s="122">
        <v>4375000</v>
      </c>
      <c r="Q1477" s="120">
        <f t="shared" si="312"/>
        <v>4375000</v>
      </c>
      <c r="R1477" s="138">
        <f t="shared" si="313"/>
        <v>0</v>
      </c>
      <c r="S1477" s="120">
        <f t="shared" si="314"/>
        <v>0</v>
      </c>
      <c r="T1477" s="120">
        <f t="shared" si="315"/>
        <v>18985512.079999998</v>
      </c>
      <c r="U1477" s="120">
        <f t="shared" si="316"/>
        <v>14610512.08</v>
      </c>
      <c r="V1477" s="120">
        <f t="shared" si="317"/>
        <v>4375000</v>
      </c>
      <c r="W1477" s="120">
        <f t="shared" si="309"/>
        <v>4375000</v>
      </c>
      <c r="X1477" s="120">
        <f t="shared" si="310"/>
        <v>4375000</v>
      </c>
    </row>
    <row r="1478" spans="1:24" s="65" customFormat="1" ht="12.75" customHeight="1">
      <c r="A1478" s="109" t="s">
        <v>5051</v>
      </c>
      <c r="B1478" s="97" t="s">
        <v>5050</v>
      </c>
      <c r="C1478" s="122">
        <v>0</v>
      </c>
      <c r="D1478" s="122">
        <v>0</v>
      </c>
      <c r="E1478" s="122">
        <v>0</v>
      </c>
      <c r="F1478" s="122">
        <v>0</v>
      </c>
      <c r="G1478" s="122">
        <v>0</v>
      </c>
      <c r="H1478" s="122">
        <v>0</v>
      </c>
      <c r="I1478" s="122">
        <v>0</v>
      </c>
      <c r="J1478" s="120">
        <f t="shared" si="311"/>
        <v>0</v>
      </c>
      <c r="K1478" s="122">
        <v>0</v>
      </c>
      <c r="L1478" s="122">
        <v>0</v>
      </c>
      <c r="M1478" s="122">
        <v>0</v>
      </c>
      <c r="N1478" s="122">
        <v>0</v>
      </c>
      <c r="O1478" s="122">
        <v>0</v>
      </c>
      <c r="P1478" s="122">
        <v>4000000</v>
      </c>
      <c r="Q1478" s="120">
        <f t="shared" si="312"/>
        <v>4000000</v>
      </c>
      <c r="R1478" s="138">
        <f t="shared" si="313"/>
        <v>0</v>
      </c>
      <c r="S1478" s="120">
        <f t="shared" si="314"/>
        <v>0</v>
      </c>
      <c r="T1478" s="120">
        <f t="shared" si="315"/>
        <v>30126041.48</v>
      </c>
      <c r="U1478" s="120">
        <f t="shared" si="316"/>
        <v>26126041.48</v>
      </c>
      <c r="V1478" s="120">
        <f t="shared" si="317"/>
        <v>4000000</v>
      </c>
      <c r="W1478" s="120">
        <f t="shared" si="309"/>
        <v>4000000</v>
      </c>
      <c r="X1478" s="120">
        <f t="shared" si="310"/>
        <v>4000000</v>
      </c>
    </row>
    <row r="1479" spans="1:24" s="65" customFormat="1" ht="12.75" customHeight="1">
      <c r="A1479" s="109" t="s">
        <v>5049</v>
      </c>
      <c r="B1479" s="97" t="s">
        <v>5048</v>
      </c>
      <c r="C1479" s="122">
        <v>0</v>
      </c>
      <c r="D1479" s="122">
        <v>0</v>
      </c>
      <c r="E1479" s="122">
        <v>0</v>
      </c>
      <c r="F1479" s="122">
        <v>0</v>
      </c>
      <c r="G1479" s="122">
        <v>0</v>
      </c>
      <c r="H1479" s="122">
        <v>0</v>
      </c>
      <c r="I1479" s="122">
        <v>0</v>
      </c>
      <c r="J1479" s="120">
        <f t="shared" si="311"/>
        <v>0</v>
      </c>
      <c r="K1479" s="122">
        <v>0</v>
      </c>
      <c r="L1479" s="122">
        <v>0</v>
      </c>
      <c r="M1479" s="122">
        <v>0</v>
      </c>
      <c r="N1479" s="122">
        <v>0</v>
      </c>
      <c r="O1479" s="122">
        <v>0</v>
      </c>
      <c r="P1479" s="122">
        <v>0</v>
      </c>
      <c r="Q1479" s="120">
        <f t="shared" si="312"/>
        <v>0</v>
      </c>
      <c r="R1479" s="138">
        <f t="shared" si="313"/>
        <v>0</v>
      </c>
      <c r="S1479" s="120">
        <f t="shared" si="314"/>
        <v>0</v>
      </c>
      <c r="T1479" s="120">
        <f t="shared" si="315"/>
        <v>65720</v>
      </c>
      <c r="U1479" s="120">
        <f t="shared" si="316"/>
        <v>65720</v>
      </c>
      <c r="V1479" s="120">
        <f t="shared" si="317"/>
        <v>0</v>
      </c>
      <c r="W1479" s="120">
        <f t="shared" si="309"/>
        <v>0</v>
      </c>
      <c r="X1479" s="120">
        <f t="shared" si="310"/>
        <v>0</v>
      </c>
    </row>
    <row r="1480" spans="1:24" s="65" customFormat="1" ht="12.75" customHeight="1">
      <c r="A1480" s="109" t="s">
        <v>2934</v>
      </c>
      <c r="B1480" s="47" t="s">
        <v>3467</v>
      </c>
      <c r="C1480" s="122">
        <v>0</v>
      </c>
      <c r="D1480" s="122">
        <v>0</v>
      </c>
      <c r="E1480" s="122">
        <v>0</v>
      </c>
      <c r="F1480" s="122">
        <v>0</v>
      </c>
      <c r="G1480" s="122">
        <v>0</v>
      </c>
      <c r="H1480" s="122">
        <v>0</v>
      </c>
      <c r="I1480" s="122">
        <v>0</v>
      </c>
      <c r="J1480" s="120">
        <f t="shared" si="311"/>
        <v>0</v>
      </c>
      <c r="K1480" s="122">
        <v>0</v>
      </c>
      <c r="L1480" s="122">
        <v>0</v>
      </c>
      <c r="M1480" s="122">
        <v>0</v>
      </c>
      <c r="N1480" s="122">
        <v>0</v>
      </c>
      <c r="O1480" s="122">
        <v>376798.57999999996</v>
      </c>
      <c r="P1480" s="122">
        <v>2401731.84</v>
      </c>
      <c r="Q1480" s="120">
        <f t="shared" si="312"/>
        <v>2778530.42</v>
      </c>
      <c r="R1480" s="138">
        <f t="shared" si="313"/>
        <v>0</v>
      </c>
      <c r="S1480" s="120">
        <f t="shared" si="314"/>
        <v>676798.58</v>
      </c>
      <c r="T1480" s="120">
        <f t="shared" si="315"/>
        <v>2465481.84</v>
      </c>
      <c r="U1480" s="120">
        <f t="shared" si="316"/>
        <v>363750</v>
      </c>
      <c r="V1480" s="120">
        <f t="shared" si="317"/>
        <v>2778530.42</v>
      </c>
      <c r="W1480" s="120">
        <f t="shared" si="309"/>
        <v>2778530.42</v>
      </c>
      <c r="X1480" s="120">
        <f t="shared" si="310"/>
        <v>2101731.84</v>
      </c>
    </row>
    <row r="1481" spans="1:24" s="65" customFormat="1" ht="12.75" customHeight="1">
      <c r="A1481" s="109" t="s">
        <v>1391</v>
      </c>
      <c r="B1481" s="47" t="s">
        <v>312</v>
      </c>
      <c r="C1481" s="122">
        <v>0</v>
      </c>
      <c r="D1481" s="122">
        <v>0</v>
      </c>
      <c r="E1481" s="122">
        <v>0</v>
      </c>
      <c r="F1481" s="122">
        <v>0</v>
      </c>
      <c r="G1481" s="122">
        <v>0</v>
      </c>
      <c r="H1481" s="122">
        <v>0</v>
      </c>
      <c r="I1481" s="122">
        <v>0</v>
      </c>
      <c r="J1481" s="120">
        <f t="shared" si="311"/>
        <v>0</v>
      </c>
      <c r="K1481" s="122">
        <v>0</v>
      </c>
      <c r="L1481" s="122">
        <v>0</v>
      </c>
      <c r="M1481" s="122">
        <v>0</v>
      </c>
      <c r="N1481" s="122">
        <v>2115840</v>
      </c>
      <c r="O1481" s="122">
        <v>0</v>
      </c>
      <c r="P1481" s="122">
        <v>0</v>
      </c>
      <c r="Q1481" s="120">
        <f t="shared" si="312"/>
        <v>2115840</v>
      </c>
      <c r="R1481" s="138">
        <f t="shared" si="313"/>
        <v>0</v>
      </c>
      <c r="S1481" s="120">
        <f t="shared" si="314"/>
        <v>2115840</v>
      </c>
      <c r="T1481" s="120">
        <f t="shared" si="315"/>
        <v>0</v>
      </c>
      <c r="U1481" s="120">
        <f t="shared" si="316"/>
        <v>0</v>
      </c>
      <c r="V1481" s="120">
        <f t="shared" si="317"/>
        <v>2115840</v>
      </c>
      <c r="W1481" s="120">
        <f t="shared" si="309"/>
        <v>2115840</v>
      </c>
      <c r="X1481" s="120">
        <f t="shared" si="310"/>
        <v>0</v>
      </c>
    </row>
    <row r="1482" spans="1:24" s="65" customFormat="1" ht="12.75" customHeight="1">
      <c r="A1482" s="109" t="s">
        <v>1393</v>
      </c>
      <c r="B1482" s="47" t="s">
        <v>656</v>
      </c>
      <c r="C1482" s="122">
        <v>0</v>
      </c>
      <c r="D1482" s="122">
        <v>0</v>
      </c>
      <c r="E1482" s="122">
        <v>0</v>
      </c>
      <c r="F1482" s="122">
        <v>0</v>
      </c>
      <c r="G1482" s="122">
        <v>0</v>
      </c>
      <c r="H1482" s="122">
        <v>0</v>
      </c>
      <c r="I1482" s="122">
        <v>92962.4</v>
      </c>
      <c r="J1482" s="120">
        <f t="shared" si="311"/>
        <v>92962.4</v>
      </c>
      <c r="K1482" s="122">
        <v>0</v>
      </c>
      <c r="L1482" s="122">
        <v>0</v>
      </c>
      <c r="M1482" s="122">
        <v>0</v>
      </c>
      <c r="N1482" s="122">
        <v>0</v>
      </c>
      <c r="O1482" s="122">
        <v>0</v>
      </c>
      <c r="P1482" s="122">
        <v>0</v>
      </c>
      <c r="Q1482" s="120">
        <f t="shared" si="312"/>
        <v>92962.4</v>
      </c>
      <c r="R1482" s="138">
        <f t="shared" si="313"/>
        <v>0</v>
      </c>
      <c r="S1482" s="120">
        <f t="shared" si="314"/>
        <v>92962.4</v>
      </c>
      <c r="T1482" s="120">
        <f t="shared" si="315"/>
        <v>0</v>
      </c>
      <c r="U1482" s="120">
        <f t="shared" si="316"/>
        <v>0</v>
      </c>
      <c r="V1482" s="120">
        <f t="shared" si="317"/>
        <v>92962.4</v>
      </c>
      <c r="W1482" s="120">
        <f t="shared" si="309"/>
        <v>0</v>
      </c>
      <c r="X1482" s="120">
        <f t="shared" si="310"/>
        <v>0</v>
      </c>
    </row>
    <row r="1483" spans="1:24" s="65" customFormat="1" ht="12.75" customHeight="1">
      <c r="A1483" s="109" t="s">
        <v>5047</v>
      </c>
      <c r="B1483" s="47" t="s">
        <v>5083</v>
      </c>
      <c r="C1483" s="122">
        <v>0</v>
      </c>
      <c r="D1483" s="122">
        <v>0</v>
      </c>
      <c r="E1483" s="122">
        <v>0</v>
      </c>
      <c r="F1483" s="122">
        <v>0</v>
      </c>
      <c r="G1483" s="122">
        <v>0</v>
      </c>
      <c r="H1483" s="122">
        <v>0</v>
      </c>
      <c r="I1483" s="122">
        <v>0</v>
      </c>
      <c r="J1483" s="120">
        <f t="shared" si="311"/>
        <v>0</v>
      </c>
      <c r="K1483" s="122">
        <v>0</v>
      </c>
      <c r="L1483" s="122">
        <v>0</v>
      </c>
      <c r="M1483" s="122">
        <v>0</v>
      </c>
      <c r="N1483" s="122">
        <v>0</v>
      </c>
      <c r="O1483" s="122">
        <v>0</v>
      </c>
      <c r="P1483" s="122">
        <v>0</v>
      </c>
      <c r="Q1483" s="120">
        <f t="shared" si="312"/>
        <v>0</v>
      </c>
      <c r="R1483" s="138">
        <f t="shared" si="313"/>
        <v>0</v>
      </c>
      <c r="S1483" s="120">
        <f t="shared" si="314"/>
        <v>0</v>
      </c>
      <c r="T1483" s="120">
        <f t="shared" si="315"/>
        <v>143733.41</v>
      </c>
      <c r="U1483" s="120">
        <f t="shared" si="316"/>
        <v>143733.41</v>
      </c>
      <c r="V1483" s="120">
        <f t="shared" si="317"/>
        <v>0</v>
      </c>
      <c r="W1483" s="120">
        <f t="shared" si="309"/>
        <v>0</v>
      </c>
      <c r="X1483" s="120">
        <f t="shared" si="310"/>
        <v>0</v>
      </c>
    </row>
    <row r="1484" spans="1:24" s="65" customFormat="1" ht="12.75" customHeight="1">
      <c r="A1484" s="109" t="s">
        <v>2874</v>
      </c>
      <c r="B1484" s="47" t="s">
        <v>2875</v>
      </c>
      <c r="C1484" s="122">
        <v>0</v>
      </c>
      <c r="D1484" s="122">
        <v>0</v>
      </c>
      <c r="E1484" s="122">
        <v>0</v>
      </c>
      <c r="F1484" s="122">
        <v>0</v>
      </c>
      <c r="G1484" s="122">
        <v>0</v>
      </c>
      <c r="H1484" s="122">
        <v>0</v>
      </c>
      <c r="I1484" s="122">
        <v>0</v>
      </c>
      <c r="J1484" s="120">
        <f t="shared" si="311"/>
        <v>0</v>
      </c>
      <c r="K1484" s="122">
        <v>0</v>
      </c>
      <c r="L1484" s="122">
        <v>0</v>
      </c>
      <c r="M1484" s="122">
        <v>0</v>
      </c>
      <c r="N1484" s="122">
        <v>0</v>
      </c>
      <c r="O1484" s="122">
        <v>0</v>
      </c>
      <c r="P1484" s="122">
        <v>543193.19999999995</v>
      </c>
      <c r="Q1484" s="120">
        <f t="shared" si="312"/>
        <v>543193.19999999995</v>
      </c>
      <c r="R1484" s="138">
        <f t="shared" si="313"/>
        <v>0</v>
      </c>
      <c r="S1484" s="120">
        <f t="shared" si="314"/>
        <v>336794.4</v>
      </c>
      <c r="T1484" s="120">
        <f t="shared" si="315"/>
        <v>925297.2</v>
      </c>
      <c r="U1484" s="120">
        <f t="shared" si="316"/>
        <v>718898.4</v>
      </c>
      <c r="V1484" s="120">
        <f t="shared" si="317"/>
        <v>543193.19999999995</v>
      </c>
      <c r="W1484" s="120">
        <f t="shared" si="309"/>
        <v>543193.19999999995</v>
      </c>
      <c r="X1484" s="120">
        <f t="shared" si="310"/>
        <v>206398.8</v>
      </c>
    </row>
    <row r="1485" spans="1:24" s="65" customFormat="1" ht="12.75" customHeight="1">
      <c r="A1485" s="109" t="s">
        <v>735</v>
      </c>
      <c r="B1485" s="47" t="s">
        <v>1807</v>
      </c>
      <c r="C1485" s="122">
        <v>0</v>
      </c>
      <c r="D1485" s="122">
        <v>0</v>
      </c>
      <c r="E1485" s="122">
        <v>0</v>
      </c>
      <c r="F1485" s="122">
        <v>0</v>
      </c>
      <c r="G1485" s="122">
        <v>0</v>
      </c>
      <c r="H1485" s="122">
        <v>0</v>
      </c>
      <c r="I1485" s="122">
        <v>0</v>
      </c>
      <c r="J1485" s="120">
        <f t="shared" si="311"/>
        <v>0</v>
      </c>
      <c r="K1485" s="122">
        <v>0</v>
      </c>
      <c r="L1485" s="122">
        <v>0</v>
      </c>
      <c r="M1485" s="122">
        <v>0</v>
      </c>
      <c r="N1485" s="122">
        <v>3642881.8399999989</v>
      </c>
      <c r="O1485" s="122">
        <v>6212125.4000000004</v>
      </c>
      <c r="P1485" s="122">
        <v>2011142.0100000016</v>
      </c>
      <c r="Q1485" s="120">
        <f t="shared" si="312"/>
        <v>11866149.25</v>
      </c>
      <c r="R1485" s="138">
        <f t="shared" si="313"/>
        <v>0</v>
      </c>
      <c r="S1485" s="120">
        <f t="shared" si="314"/>
        <v>11855007.24</v>
      </c>
      <c r="T1485" s="120">
        <f t="shared" si="315"/>
        <v>2011142.01</v>
      </c>
      <c r="U1485" s="120">
        <f t="shared" si="316"/>
        <v>2000000</v>
      </c>
      <c r="V1485" s="120">
        <f t="shared" si="317"/>
        <v>11866149.25</v>
      </c>
      <c r="W1485" s="120">
        <f t="shared" si="309"/>
        <v>11866149.25</v>
      </c>
      <c r="X1485" s="120">
        <f t="shared" si="310"/>
        <v>11142.01</v>
      </c>
    </row>
    <row r="1486" spans="1:24" s="65" customFormat="1" ht="12.75" customHeight="1">
      <c r="A1486" s="109" t="s">
        <v>2876</v>
      </c>
      <c r="B1486" s="47" t="s">
        <v>3474</v>
      </c>
      <c r="C1486" s="122">
        <v>0</v>
      </c>
      <c r="D1486" s="122">
        <v>0</v>
      </c>
      <c r="E1486" s="122">
        <v>0</v>
      </c>
      <c r="F1486" s="122">
        <v>0</v>
      </c>
      <c r="G1486" s="122">
        <v>0</v>
      </c>
      <c r="H1486" s="122">
        <v>0</v>
      </c>
      <c r="I1486" s="122">
        <v>0</v>
      </c>
      <c r="J1486" s="120">
        <f t="shared" si="311"/>
        <v>0</v>
      </c>
      <c r="K1486" s="122">
        <v>0</v>
      </c>
      <c r="L1486" s="122">
        <v>0</v>
      </c>
      <c r="M1486" s="122">
        <v>0</v>
      </c>
      <c r="N1486" s="122">
        <v>0</v>
      </c>
      <c r="O1486" s="122">
        <v>124000</v>
      </c>
      <c r="P1486" s="122">
        <v>284041.8</v>
      </c>
      <c r="Q1486" s="120">
        <f t="shared" si="312"/>
        <v>408041.8</v>
      </c>
      <c r="R1486" s="138">
        <f t="shared" si="313"/>
        <v>0</v>
      </c>
      <c r="S1486" s="120">
        <f t="shared" si="314"/>
        <v>174000</v>
      </c>
      <c r="T1486" s="120">
        <f t="shared" si="315"/>
        <v>284041.8</v>
      </c>
      <c r="U1486" s="120">
        <f t="shared" si="316"/>
        <v>50000</v>
      </c>
      <c r="V1486" s="120">
        <f t="shared" si="317"/>
        <v>408041.8</v>
      </c>
      <c r="W1486" s="120">
        <f t="shared" si="309"/>
        <v>408041.8</v>
      </c>
      <c r="X1486" s="120">
        <f t="shared" si="310"/>
        <v>234041.8</v>
      </c>
    </row>
    <row r="1487" spans="1:24" s="65" customFormat="1" ht="12.75" customHeight="1">
      <c r="A1487" s="109" t="s">
        <v>3091</v>
      </c>
      <c r="B1487" s="47" t="s">
        <v>3092</v>
      </c>
      <c r="C1487" s="122">
        <v>0</v>
      </c>
      <c r="D1487" s="122">
        <v>0</v>
      </c>
      <c r="E1487" s="122">
        <v>0</v>
      </c>
      <c r="F1487" s="122">
        <v>0</v>
      </c>
      <c r="G1487" s="122">
        <v>0</v>
      </c>
      <c r="H1487" s="122">
        <v>0</v>
      </c>
      <c r="I1487" s="122">
        <v>0</v>
      </c>
      <c r="J1487" s="120">
        <f t="shared" si="311"/>
        <v>0</v>
      </c>
      <c r="K1487" s="122">
        <v>0</v>
      </c>
      <c r="L1487" s="122">
        <v>0</v>
      </c>
      <c r="M1487" s="122">
        <v>0</v>
      </c>
      <c r="N1487" s="122">
        <v>0</v>
      </c>
      <c r="O1487" s="122">
        <v>0</v>
      </c>
      <c r="P1487" s="122">
        <v>142744.34</v>
      </c>
      <c r="Q1487" s="120">
        <f t="shared" si="312"/>
        <v>142744.34</v>
      </c>
      <c r="R1487" s="138">
        <f t="shared" si="313"/>
        <v>0</v>
      </c>
      <c r="S1487" s="120">
        <f t="shared" si="314"/>
        <v>205779.98</v>
      </c>
      <c r="T1487" s="120">
        <f t="shared" si="315"/>
        <v>350551.72</v>
      </c>
      <c r="U1487" s="120">
        <f t="shared" si="316"/>
        <v>413587.36</v>
      </c>
      <c r="V1487" s="120">
        <f t="shared" si="317"/>
        <v>142744.34</v>
      </c>
      <c r="W1487" s="120">
        <f t="shared" si="309"/>
        <v>142744.34</v>
      </c>
      <c r="X1487" s="120">
        <f t="shared" si="310"/>
        <v>-63035.64</v>
      </c>
    </row>
    <row r="1488" spans="1:24" s="65" customFormat="1" ht="12.75" customHeight="1">
      <c r="A1488" s="109" t="s">
        <v>1410</v>
      </c>
      <c r="B1488" s="47" t="s">
        <v>419</v>
      </c>
      <c r="C1488" s="122">
        <v>0</v>
      </c>
      <c r="D1488" s="122">
        <v>0</v>
      </c>
      <c r="E1488" s="122">
        <v>0</v>
      </c>
      <c r="F1488" s="122">
        <v>0</v>
      </c>
      <c r="G1488" s="122">
        <v>0</v>
      </c>
      <c r="H1488" s="122">
        <v>0</v>
      </c>
      <c r="I1488" s="122">
        <v>0</v>
      </c>
      <c r="J1488" s="120">
        <f t="shared" si="311"/>
        <v>0</v>
      </c>
      <c r="K1488" s="122">
        <v>0</v>
      </c>
      <c r="L1488" s="122">
        <v>0</v>
      </c>
      <c r="M1488" s="122">
        <v>0</v>
      </c>
      <c r="N1488" s="122">
        <v>590127.73</v>
      </c>
      <c r="O1488" s="122">
        <v>807536.05</v>
      </c>
      <c r="P1488" s="122">
        <v>834381.38000000012</v>
      </c>
      <c r="Q1488" s="120">
        <f t="shared" si="312"/>
        <v>2232045.16</v>
      </c>
      <c r="R1488" s="138">
        <f t="shared" si="313"/>
        <v>0</v>
      </c>
      <c r="S1488" s="120">
        <f t="shared" si="314"/>
        <v>1697663.78</v>
      </c>
      <c r="T1488" s="120">
        <f t="shared" si="315"/>
        <v>834381.38</v>
      </c>
      <c r="U1488" s="120">
        <f t="shared" si="316"/>
        <v>300000</v>
      </c>
      <c r="V1488" s="120">
        <f t="shared" si="317"/>
        <v>2232045.16</v>
      </c>
      <c r="W1488" s="120">
        <f t="shared" si="309"/>
        <v>2232045.16</v>
      </c>
      <c r="X1488" s="120">
        <f t="shared" si="310"/>
        <v>534381.38</v>
      </c>
    </row>
    <row r="1489" spans="1:24" s="65" customFormat="1" ht="12.75" customHeight="1">
      <c r="A1489" s="109" t="s">
        <v>3217</v>
      </c>
      <c r="B1489" s="47" t="s">
        <v>4252</v>
      </c>
      <c r="C1489" s="122">
        <v>0</v>
      </c>
      <c r="D1489" s="122">
        <v>0</v>
      </c>
      <c r="E1489" s="122">
        <v>0</v>
      </c>
      <c r="F1489" s="122">
        <v>0</v>
      </c>
      <c r="G1489" s="122">
        <v>0</v>
      </c>
      <c r="H1489" s="122">
        <v>0</v>
      </c>
      <c r="I1489" s="122">
        <v>0</v>
      </c>
      <c r="J1489" s="120">
        <f t="shared" si="311"/>
        <v>0</v>
      </c>
      <c r="K1489" s="122">
        <v>0</v>
      </c>
      <c r="L1489" s="122">
        <v>0</v>
      </c>
      <c r="M1489" s="122">
        <v>0</v>
      </c>
      <c r="N1489" s="122">
        <v>0</v>
      </c>
      <c r="O1489" s="122">
        <v>0</v>
      </c>
      <c r="P1489" s="122">
        <v>0</v>
      </c>
      <c r="Q1489" s="120">
        <f t="shared" si="312"/>
        <v>0</v>
      </c>
      <c r="R1489" s="138">
        <f t="shared" si="313"/>
        <v>0</v>
      </c>
      <c r="S1489" s="120">
        <f t="shared" si="314"/>
        <v>0</v>
      </c>
      <c r="T1489" s="120">
        <f t="shared" si="315"/>
        <v>64951.88</v>
      </c>
      <c r="U1489" s="120">
        <f t="shared" si="316"/>
        <v>64951.88</v>
      </c>
      <c r="V1489" s="120">
        <f t="shared" si="317"/>
        <v>0</v>
      </c>
      <c r="W1489" s="120">
        <f t="shared" si="309"/>
        <v>0</v>
      </c>
      <c r="X1489" s="120">
        <f t="shared" si="310"/>
        <v>0</v>
      </c>
    </row>
    <row r="1490" spans="1:24" s="65" customFormat="1" ht="12.75" customHeight="1">
      <c r="A1490" s="109" t="s">
        <v>4608</v>
      </c>
      <c r="B1490" s="47" t="s">
        <v>4609</v>
      </c>
      <c r="C1490" s="122">
        <v>0</v>
      </c>
      <c r="D1490" s="122">
        <v>0</v>
      </c>
      <c r="E1490" s="122">
        <v>0</v>
      </c>
      <c r="F1490" s="122">
        <v>0</v>
      </c>
      <c r="G1490" s="122">
        <v>0</v>
      </c>
      <c r="H1490" s="122">
        <v>0</v>
      </c>
      <c r="I1490" s="122">
        <v>0</v>
      </c>
      <c r="J1490" s="120">
        <f t="shared" ref="J1490:J1519" si="318">SUM(C1490:I1490)</f>
        <v>0</v>
      </c>
      <c r="K1490" s="122">
        <v>0</v>
      </c>
      <c r="L1490" s="122">
        <v>0</v>
      </c>
      <c r="M1490" s="122">
        <v>0</v>
      </c>
      <c r="N1490" s="122">
        <v>0</v>
      </c>
      <c r="O1490" s="122">
        <v>0</v>
      </c>
      <c r="P1490" s="122">
        <v>0</v>
      </c>
      <c r="Q1490" s="120">
        <f t="shared" ref="Q1490:Q1519" si="319">SUM(J1490:P1490)</f>
        <v>0</v>
      </c>
      <c r="R1490" s="138">
        <f t="shared" ref="R1490:R1519" si="320">V1490-Q1490</f>
        <v>0</v>
      </c>
      <c r="S1490" s="120">
        <f t="shared" ref="S1490:S1519" si="321">VLOOKUP(A1490,pasbalact,3,FALSE)</f>
        <v>3995040</v>
      </c>
      <c r="T1490" s="120">
        <f t="shared" ref="T1490:T1519" si="322">VLOOKUP(A1490,pasbalact,5,FALSE)</f>
        <v>0</v>
      </c>
      <c r="U1490" s="120">
        <f t="shared" ref="U1490:U1519" si="323">VLOOKUP(A1490,pasbalact,4,FALSE)</f>
        <v>3995040</v>
      </c>
      <c r="V1490" s="120">
        <f t="shared" ref="V1490:V1519" si="324">VLOOKUP(A1490,pasbalact,7,FALSE)</f>
        <v>0</v>
      </c>
      <c r="W1490" s="120">
        <f t="shared" ref="W1490:W1519" si="325">SUM(K1490:P1490)</f>
        <v>0</v>
      </c>
      <c r="X1490" s="120">
        <f t="shared" ref="X1490:X1519" si="326">VLOOKUP(A1490,pasbalact,6,FALSE)</f>
        <v>-3995040</v>
      </c>
    </row>
    <row r="1491" spans="1:24" s="65" customFormat="1" ht="12.75" customHeight="1">
      <c r="A1491" s="109" t="s">
        <v>5041</v>
      </c>
      <c r="B1491" s="47" t="s">
        <v>5040</v>
      </c>
      <c r="C1491" s="122">
        <v>0</v>
      </c>
      <c r="D1491" s="122">
        <v>0</v>
      </c>
      <c r="E1491" s="122">
        <v>0</v>
      </c>
      <c r="F1491" s="122">
        <v>0</v>
      </c>
      <c r="G1491" s="122">
        <v>0</v>
      </c>
      <c r="H1491" s="122">
        <v>0</v>
      </c>
      <c r="I1491" s="122">
        <v>0</v>
      </c>
      <c r="J1491" s="120">
        <f t="shared" si="318"/>
        <v>0</v>
      </c>
      <c r="K1491" s="122">
        <v>0</v>
      </c>
      <c r="L1491" s="122">
        <v>0</v>
      </c>
      <c r="M1491" s="122">
        <v>0</v>
      </c>
      <c r="N1491" s="122">
        <v>0</v>
      </c>
      <c r="O1491" s="122">
        <v>0</v>
      </c>
      <c r="P1491" s="122">
        <v>0</v>
      </c>
      <c r="Q1491" s="120">
        <f t="shared" si="319"/>
        <v>0</v>
      </c>
      <c r="R1491" s="138">
        <f t="shared" si="320"/>
        <v>0</v>
      </c>
      <c r="S1491" s="120">
        <f t="shared" si="321"/>
        <v>0</v>
      </c>
      <c r="T1491" s="120">
        <f t="shared" si="322"/>
        <v>299860</v>
      </c>
      <c r="U1491" s="120">
        <f t="shared" si="323"/>
        <v>299860</v>
      </c>
      <c r="V1491" s="120">
        <f t="shared" si="324"/>
        <v>0</v>
      </c>
      <c r="W1491" s="120">
        <f t="shared" si="325"/>
        <v>0</v>
      </c>
      <c r="X1491" s="120">
        <f t="shared" si="326"/>
        <v>0</v>
      </c>
    </row>
    <row r="1492" spans="1:24" s="65" customFormat="1" ht="12.75" customHeight="1">
      <c r="A1492" s="109" t="s">
        <v>1411</v>
      </c>
      <c r="B1492" s="47" t="s">
        <v>175</v>
      </c>
      <c r="C1492" s="122">
        <v>0</v>
      </c>
      <c r="D1492" s="122">
        <v>0</v>
      </c>
      <c r="E1492" s="122">
        <v>0</v>
      </c>
      <c r="F1492" s="122">
        <v>0</v>
      </c>
      <c r="G1492" s="122">
        <v>0</v>
      </c>
      <c r="H1492" s="122">
        <v>0</v>
      </c>
      <c r="I1492" s="122">
        <v>6600.01</v>
      </c>
      <c r="J1492" s="120">
        <f t="shared" si="318"/>
        <v>6600.01</v>
      </c>
      <c r="K1492" s="122">
        <v>0</v>
      </c>
      <c r="L1492" s="122">
        <v>0</v>
      </c>
      <c r="M1492" s="122">
        <v>0</v>
      </c>
      <c r="N1492" s="122">
        <v>0</v>
      </c>
      <c r="O1492" s="122">
        <v>0</v>
      </c>
      <c r="P1492" s="122">
        <v>0</v>
      </c>
      <c r="Q1492" s="120">
        <f t="shared" si="319"/>
        <v>6600.01</v>
      </c>
      <c r="R1492" s="138">
        <f t="shared" si="320"/>
        <v>0</v>
      </c>
      <c r="S1492" s="120">
        <f t="shared" si="321"/>
        <v>6600.01</v>
      </c>
      <c r="T1492" s="120">
        <f t="shared" si="322"/>
        <v>0</v>
      </c>
      <c r="U1492" s="120">
        <f t="shared" si="323"/>
        <v>0</v>
      </c>
      <c r="V1492" s="120">
        <f t="shared" si="324"/>
        <v>6600.01</v>
      </c>
      <c r="W1492" s="120">
        <f t="shared" si="325"/>
        <v>0</v>
      </c>
      <c r="X1492" s="120">
        <f t="shared" si="326"/>
        <v>0</v>
      </c>
    </row>
    <row r="1493" spans="1:24" s="65" customFormat="1" ht="12.75" customHeight="1">
      <c r="A1493" s="109" t="s">
        <v>1412</v>
      </c>
      <c r="B1493" s="47" t="s">
        <v>662</v>
      </c>
      <c r="C1493" s="122">
        <v>0</v>
      </c>
      <c r="D1493" s="122">
        <v>0</v>
      </c>
      <c r="E1493" s="122">
        <v>0</v>
      </c>
      <c r="F1493" s="122">
        <v>0</v>
      </c>
      <c r="G1493" s="122">
        <v>0</v>
      </c>
      <c r="H1493" s="122">
        <v>0</v>
      </c>
      <c r="I1493" s="122">
        <v>120000</v>
      </c>
      <c r="J1493" s="120">
        <f t="shared" si="318"/>
        <v>120000</v>
      </c>
      <c r="K1493" s="122">
        <v>0</v>
      </c>
      <c r="L1493" s="122">
        <v>0</v>
      </c>
      <c r="M1493" s="122">
        <v>0</v>
      </c>
      <c r="N1493" s="122">
        <v>0</v>
      </c>
      <c r="O1493" s="122">
        <v>0</v>
      </c>
      <c r="P1493" s="122">
        <v>0</v>
      </c>
      <c r="Q1493" s="120">
        <f t="shared" si="319"/>
        <v>120000</v>
      </c>
      <c r="R1493" s="138">
        <f t="shared" si="320"/>
        <v>0</v>
      </c>
      <c r="S1493" s="120">
        <f t="shared" si="321"/>
        <v>120000</v>
      </c>
      <c r="T1493" s="120">
        <f t="shared" si="322"/>
        <v>0</v>
      </c>
      <c r="U1493" s="120">
        <f t="shared" si="323"/>
        <v>0</v>
      </c>
      <c r="V1493" s="120">
        <f t="shared" si="324"/>
        <v>120000</v>
      </c>
      <c r="W1493" s="120">
        <f t="shared" si="325"/>
        <v>0</v>
      </c>
      <c r="X1493" s="120">
        <f t="shared" si="326"/>
        <v>0</v>
      </c>
    </row>
    <row r="1494" spans="1:24" s="65" customFormat="1" ht="12.75" customHeight="1">
      <c r="A1494" s="109" t="s">
        <v>1414</v>
      </c>
      <c r="B1494" s="47" t="s">
        <v>658</v>
      </c>
      <c r="C1494" s="122">
        <v>0</v>
      </c>
      <c r="D1494" s="122">
        <v>0</v>
      </c>
      <c r="E1494" s="122">
        <v>0</v>
      </c>
      <c r="F1494" s="122">
        <v>0</v>
      </c>
      <c r="G1494" s="122">
        <v>0</v>
      </c>
      <c r="H1494" s="122">
        <v>0</v>
      </c>
      <c r="I1494" s="122">
        <v>1632000</v>
      </c>
      <c r="J1494" s="120">
        <f t="shared" si="318"/>
        <v>1632000</v>
      </c>
      <c r="K1494" s="122">
        <v>0</v>
      </c>
      <c r="L1494" s="122">
        <v>0</v>
      </c>
      <c r="M1494" s="122">
        <v>0</v>
      </c>
      <c r="N1494" s="122">
        <v>0</v>
      </c>
      <c r="O1494" s="122">
        <v>0</v>
      </c>
      <c r="P1494" s="122">
        <v>0</v>
      </c>
      <c r="Q1494" s="120">
        <f t="shared" si="319"/>
        <v>1632000</v>
      </c>
      <c r="R1494" s="138">
        <f t="shared" si="320"/>
        <v>0</v>
      </c>
      <c r="S1494" s="120">
        <f t="shared" si="321"/>
        <v>1632000</v>
      </c>
      <c r="T1494" s="120">
        <f t="shared" si="322"/>
        <v>0</v>
      </c>
      <c r="U1494" s="120">
        <f t="shared" si="323"/>
        <v>0</v>
      </c>
      <c r="V1494" s="120">
        <f t="shared" si="324"/>
        <v>1632000</v>
      </c>
      <c r="W1494" s="120">
        <f t="shared" si="325"/>
        <v>0</v>
      </c>
      <c r="X1494" s="120">
        <f t="shared" si="326"/>
        <v>0</v>
      </c>
    </row>
    <row r="1495" spans="1:24" s="65" customFormat="1" ht="12.75" customHeight="1">
      <c r="A1495" s="109" t="s">
        <v>1415</v>
      </c>
      <c r="B1495" s="47" t="s">
        <v>657</v>
      </c>
      <c r="C1495" s="122">
        <v>0</v>
      </c>
      <c r="D1495" s="122">
        <v>0</v>
      </c>
      <c r="E1495" s="122">
        <v>0</v>
      </c>
      <c r="F1495" s="122">
        <v>0</v>
      </c>
      <c r="G1495" s="122">
        <v>0</v>
      </c>
      <c r="H1495" s="122">
        <v>191400</v>
      </c>
      <c r="I1495" s="122">
        <v>52200</v>
      </c>
      <c r="J1495" s="120">
        <f t="shared" si="318"/>
        <v>243600</v>
      </c>
      <c r="K1495" s="122">
        <v>0</v>
      </c>
      <c r="L1495" s="122">
        <v>0</v>
      </c>
      <c r="M1495" s="122">
        <v>0</v>
      </c>
      <c r="N1495" s="122">
        <v>0</v>
      </c>
      <c r="O1495" s="122">
        <v>0</v>
      </c>
      <c r="P1495" s="122">
        <v>0</v>
      </c>
      <c r="Q1495" s="120">
        <f t="shared" si="319"/>
        <v>243600</v>
      </c>
      <c r="R1495" s="138">
        <f t="shared" si="320"/>
        <v>0</v>
      </c>
      <c r="S1495" s="120">
        <f t="shared" si="321"/>
        <v>243600</v>
      </c>
      <c r="T1495" s="120">
        <f t="shared" si="322"/>
        <v>0</v>
      </c>
      <c r="U1495" s="120">
        <f t="shared" si="323"/>
        <v>0</v>
      </c>
      <c r="V1495" s="120">
        <f t="shared" si="324"/>
        <v>243600</v>
      </c>
      <c r="W1495" s="120">
        <f t="shared" si="325"/>
        <v>0</v>
      </c>
      <c r="X1495" s="120">
        <f t="shared" si="326"/>
        <v>0</v>
      </c>
    </row>
    <row r="1496" spans="1:24" s="65" customFormat="1" ht="12.75" customHeight="1">
      <c r="A1496" s="109" t="s">
        <v>3094</v>
      </c>
      <c r="B1496" s="47" t="s">
        <v>3095</v>
      </c>
      <c r="C1496" s="122">
        <v>0</v>
      </c>
      <c r="D1496" s="122">
        <v>0</v>
      </c>
      <c r="E1496" s="122">
        <v>0</v>
      </c>
      <c r="F1496" s="122">
        <v>0</v>
      </c>
      <c r="G1496" s="122">
        <v>0</v>
      </c>
      <c r="H1496" s="122">
        <v>0</v>
      </c>
      <c r="I1496" s="122">
        <v>0</v>
      </c>
      <c r="J1496" s="120">
        <f t="shared" si="318"/>
        <v>0</v>
      </c>
      <c r="K1496" s="122">
        <v>0</v>
      </c>
      <c r="L1496" s="122">
        <v>0</v>
      </c>
      <c r="M1496" s="122">
        <v>0</v>
      </c>
      <c r="N1496" s="122"/>
      <c r="O1496" s="122">
        <v>0</v>
      </c>
      <c r="P1496" s="122">
        <v>0</v>
      </c>
      <c r="Q1496" s="120">
        <f t="shared" si="319"/>
        <v>0</v>
      </c>
      <c r="R1496" s="138">
        <f t="shared" si="320"/>
        <v>0</v>
      </c>
      <c r="S1496" s="120">
        <f t="shared" si="321"/>
        <v>177091.75</v>
      </c>
      <c r="T1496" s="120">
        <f t="shared" si="322"/>
        <v>0</v>
      </c>
      <c r="U1496" s="120">
        <f t="shared" si="323"/>
        <v>177091.75</v>
      </c>
      <c r="V1496" s="120">
        <f t="shared" si="324"/>
        <v>0</v>
      </c>
      <c r="W1496" s="120">
        <f t="shared" si="325"/>
        <v>0</v>
      </c>
      <c r="X1496" s="120">
        <f t="shared" si="326"/>
        <v>-177091.75</v>
      </c>
    </row>
    <row r="1497" spans="1:24" s="65" customFormat="1" ht="12.75" customHeight="1">
      <c r="A1497" s="109" t="s">
        <v>1421</v>
      </c>
      <c r="B1497" s="47" t="s">
        <v>659</v>
      </c>
      <c r="C1497" s="122">
        <v>0</v>
      </c>
      <c r="D1497" s="122">
        <v>0</v>
      </c>
      <c r="E1497" s="122">
        <v>0</v>
      </c>
      <c r="F1497" s="122">
        <v>0</v>
      </c>
      <c r="G1497" s="122">
        <v>0</v>
      </c>
      <c r="H1497" s="122">
        <v>43500</v>
      </c>
      <c r="I1497" s="122">
        <v>0</v>
      </c>
      <c r="J1497" s="120">
        <f t="shared" si="318"/>
        <v>43500</v>
      </c>
      <c r="K1497" s="122">
        <v>0</v>
      </c>
      <c r="L1497" s="122">
        <v>0</v>
      </c>
      <c r="M1497" s="122">
        <v>0</v>
      </c>
      <c r="N1497" s="122">
        <v>0</v>
      </c>
      <c r="O1497" s="122">
        <v>0</v>
      </c>
      <c r="P1497" s="122">
        <v>0</v>
      </c>
      <c r="Q1497" s="120">
        <f t="shared" si="319"/>
        <v>43500</v>
      </c>
      <c r="R1497" s="138">
        <f t="shared" si="320"/>
        <v>0</v>
      </c>
      <c r="S1497" s="120">
        <f t="shared" si="321"/>
        <v>43500</v>
      </c>
      <c r="T1497" s="120">
        <f t="shared" si="322"/>
        <v>0</v>
      </c>
      <c r="U1497" s="120">
        <f t="shared" si="323"/>
        <v>0</v>
      </c>
      <c r="V1497" s="120">
        <f t="shared" si="324"/>
        <v>43500</v>
      </c>
      <c r="W1497" s="120">
        <f t="shared" si="325"/>
        <v>0</v>
      </c>
      <c r="X1497" s="120">
        <f t="shared" si="326"/>
        <v>0</v>
      </c>
    </row>
    <row r="1498" spans="1:24" s="65" customFormat="1" ht="12.75" customHeight="1">
      <c r="A1498" s="109" t="s">
        <v>3096</v>
      </c>
      <c r="B1498" s="47" t="s">
        <v>3097</v>
      </c>
      <c r="C1498" s="122">
        <v>0</v>
      </c>
      <c r="D1498" s="122">
        <v>0</v>
      </c>
      <c r="E1498" s="122">
        <v>0</v>
      </c>
      <c r="F1498" s="122">
        <v>0</v>
      </c>
      <c r="G1498" s="122">
        <v>0</v>
      </c>
      <c r="H1498" s="122">
        <v>0</v>
      </c>
      <c r="I1498" s="122">
        <v>0</v>
      </c>
      <c r="J1498" s="120">
        <f t="shared" si="318"/>
        <v>0</v>
      </c>
      <c r="K1498" s="122">
        <v>0</v>
      </c>
      <c r="L1498" s="122">
        <v>0</v>
      </c>
      <c r="M1498" s="122">
        <v>0</v>
      </c>
      <c r="N1498" s="122">
        <v>0</v>
      </c>
      <c r="O1498" s="122">
        <v>0</v>
      </c>
      <c r="P1498" s="122">
        <v>5600000</v>
      </c>
      <c r="Q1498" s="120">
        <f t="shared" si="319"/>
        <v>5600000</v>
      </c>
      <c r="R1498" s="138">
        <f t="shared" si="320"/>
        <v>0</v>
      </c>
      <c r="S1498" s="120">
        <f t="shared" si="321"/>
        <v>6862652.6299999999</v>
      </c>
      <c r="T1498" s="120">
        <f t="shared" si="322"/>
        <v>8000000</v>
      </c>
      <c r="U1498" s="120">
        <f t="shared" si="323"/>
        <v>9262652.6300000008</v>
      </c>
      <c r="V1498" s="120">
        <f t="shared" si="324"/>
        <v>5600000</v>
      </c>
      <c r="W1498" s="120">
        <f t="shared" si="325"/>
        <v>5600000</v>
      </c>
      <c r="X1498" s="120">
        <f t="shared" si="326"/>
        <v>-1262652.6299999999</v>
      </c>
    </row>
    <row r="1499" spans="1:24" s="65" customFormat="1" ht="12.75" customHeight="1">
      <c r="A1499" s="109" t="s">
        <v>4096</v>
      </c>
      <c r="B1499" s="47" t="s">
        <v>4097</v>
      </c>
      <c r="C1499" s="122">
        <v>0</v>
      </c>
      <c r="D1499" s="122">
        <v>0</v>
      </c>
      <c r="E1499" s="122">
        <v>0</v>
      </c>
      <c r="F1499" s="122">
        <v>0</v>
      </c>
      <c r="G1499" s="122">
        <v>0</v>
      </c>
      <c r="H1499" s="122">
        <v>0</v>
      </c>
      <c r="I1499" s="122">
        <v>0</v>
      </c>
      <c r="J1499" s="120">
        <f t="shared" si="318"/>
        <v>0</v>
      </c>
      <c r="K1499" s="122">
        <v>0</v>
      </c>
      <c r="L1499" s="122">
        <v>0</v>
      </c>
      <c r="M1499" s="122">
        <v>0</v>
      </c>
      <c r="N1499" s="122">
        <v>0</v>
      </c>
      <c r="O1499" s="122">
        <v>0</v>
      </c>
      <c r="P1499" s="122">
        <v>0</v>
      </c>
      <c r="Q1499" s="120">
        <f t="shared" si="319"/>
        <v>0</v>
      </c>
      <c r="R1499" s="138">
        <f t="shared" si="320"/>
        <v>0</v>
      </c>
      <c r="S1499" s="120">
        <f t="shared" si="321"/>
        <v>416356.12</v>
      </c>
      <c r="T1499" s="120">
        <f t="shared" si="322"/>
        <v>97706.8</v>
      </c>
      <c r="U1499" s="120">
        <f t="shared" si="323"/>
        <v>514062.92</v>
      </c>
      <c r="V1499" s="120">
        <f t="shared" si="324"/>
        <v>0</v>
      </c>
      <c r="W1499" s="120">
        <f t="shared" si="325"/>
        <v>0</v>
      </c>
      <c r="X1499" s="120">
        <f t="shared" si="326"/>
        <v>-416356.12</v>
      </c>
    </row>
    <row r="1500" spans="1:24" s="65" customFormat="1" ht="12.75" customHeight="1">
      <c r="A1500" s="109" t="s">
        <v>4212</v>
      </c>
      <c r="B1500" s="47" t="s">
        <v>4213</v>
      </c>
      <c r="C1500" s="122">
        <v>0</v>
      </c>
      <c r="D1500" s="122">
        <v>0</v>
      </c>
      <c r="E1500" s="122">
        <v>0</v>
      </c>
      <c r="F1500" s="122">
        <v>0</v>
      </c>
      <c r="G1500" s="122">
        <v>0</v>
      </c>
      <c r="H1500" s="122">
        <v>0</v>
      </c>
      <c r="I1500" s="122">
        <v>0</v>
      </c>
      <c r="J1500" s="120">
        <f t="shared" si="318"/>
        <v>0</v>
      </c>
      <c r="K1500" s="122">
        <v>0</v>
      </c>
      <c r="L1500" s="122">
        <v>0</v>
      </c>
      <c r="M1500" s="122">
        <v>0</v>
      </c>
      <c r="N1500" s="122">
        <v>0</v>
      </c>
      <c r="O1500" s="122">
        <v>0</v>
      </c>
      <c r="P1500" s="122">
        <v>1420974.88</v>
      </c>
      <c r="Q1500" s="120">
        <f t="shared" si="319"/>
        <v>1420974.88</v>
      </c>
      <c r="R1500" s="138">
        <f t="shared" si="320"/>
        <v>0</v>
      </c>
      <c r="S1500" s="120">
        <f t="shared" si="321"/>
        <v>805040</v>
      </c>
      <c r="T1500" s="120">
        <f t="shared" si="322"/>
        <v>1998474.84</v>
      </c>
      <c r="U1500" s="120">
        <f t="shared" si="323"/>
        <v>1382539.96</v>
      </c>
      <c r="V1500" s="120">
        <f t="shared" si="324"/>
        <v>1420974.88</v>
      </c>
      <c r="W1500" s="120">
        <f t="shared" si="325"/>
        <v>1420974.88</v>
      </c>
      <c r="X1500" s="120">
        <f t="shared" si="326"/>
        <v>615934.88</v>
      </c>
    </row>
    <row r="1501" spans="1:24" s="65" customFormat="1" ht="12.75" customHeight="1">
      <c r="A1501" s="109" t="s">
        <v>1423</v>
      </c>
      <c r="B1501" s="47" t="s">
        <v>660</v>
      </c>
      <c r="C1501" s="122">
        <v>0</v>
      </c>
      <c r="D1501" s="122">
        <v>0</v>
      </c>
      <c r="E1501" s="122">
        <v>0</v>
      </c>
      <c r="F1501" s="122">
        <v>0</v>
      </c>
      <c r="G1501" s="122">
        <v>0</v>
      </c>
      <c r="H1501" s="122">
        <v>0</v>
      </c>
      <c r="I1501" s="122">
        <v>4000000.44</v>
      </c>
      <c r="J1501" s="120">
        <f t="shared" si="318"/>
        <v>4000000.44</v>
      </c>
      <c r="K1501" s="122">
        <v>0</v>
      </c>
      <c r="L1501" s="122">
        <v>0</v>
      </c>
      <c r="M1501" s="122">
        <v>0</v>
      </c>
      <c r="N1501" s="122">
        <v>0</v>
      </c>
      <c r="O1501" s="122">
        <v>0</v>
      </c>
      <c r="P1501" s="122">
        <v>0</v>
      </c>
      <c r="Q1501" s="120">
        <f t="shared" si="319"/>
        <v>4000000.44</v>
      </c>
      <c r="R1501" s="138">
        <f t="shared" si="320"/>
        <v>0</v>
      </c>
      <c r="S1501" s="120">
        <f t="shared" si="321"/>
        <v>4000000.44</v>
      </c>
      <c r="T1501" s="120">
        <f t="shared" si="322"/>
        <v>0</v>
      </c>
      <c r="U1501" s="120">
        <f t="shared" si="323"/>
        <v>0</v>
      </c>
      <c r="V1501" s="120">
        <f t="shared" si="324"/>
        <v>4000000.44</v>
      </c>
      <c r="W1501" s="120">
        <f t="shared" si="325"/>
        <v>0</v>
      </c>
      <c r="X1501" s="120">
        <f t="shared" si="326"/>
        <v>0</v>
      </c>
    </row>
    <row r="1502" spans="1:24" s="65" customFormat="1" ht="12.75" customHeight="1">
      <c r="A1502" s="109" t="s">
        <v>1428</v>
      </c>
      <c r="B1502" s="47" t="s">
        <v>665</v>
      </c>
      <c r="C1502" s="122">
        <v>0</v>
      </c>
      <c r="D1502" s="122">
        <v>0</v>
      </c>
      <c r="E1502" s="122">
        <v>0</v>
      </c>
      <c r="F1502" s="122">
        <v>0</v>
      </c>
      <c r="G1502" s="122">
        <v>0</v>
      </c>
      <c r="H1502" s="122">
        <v>539000</v>
      </c>
      <c r="I1502" s="122">
        <v>539000</v>
      </c>
      <c r="J1502" s="120">
        <f t="shared" si="318"/>
        <v>1078000</v>
      </c>
      <c r="K1502" s="122">
        <v>0</v>
      </c>
      <c r="L1502" s="122">
        <v>0</v>
      </c>
      <c r="M1502" s="122">
        <v>0</v>
      </c>
      <c r="N1502" s="122">
        <v>110593.32</v>
      </c>
      <c r="O1502" s="122">
        <v>0</v>
      </c>
      <c r="P1502" s="122">
        <v>0</v>
      </c>
      <c r="Q1502" s="120">
        <f t="shared" si="319"/>
        <v>1188593.32</v>
      </c>
      <c r="R1502" s="138">
        <f t="shared" si="320"/>
        <v>0</v>
      </c>
      <c r="S1502" s="120">
        <f t="shared" si="321"/>
        <v>1188593.32</v>
      </c>
      <c r="T1502" s="120">
        <f t="shared" si="322"/>
        <v>0</v>
      </c>
      <c r="U1502" s="120">
        <f t="shared" si="323"/>
        <v>0</v>
      </c>
      <c r="V1502" s="120">
        <f t="shared" si="324"/>
        <v>1188593.32</v>
      </c>
      <c r="W1502" s="120">
        <f t="shared" si="325"/>
        <v>110593.32</v>
      </c>
      <c r="X1502" s="120">
        <f t="shared" si="326"/>
        <v>0</v>
      </c>
    </row>
    <row r="1503" spans="1:24" s="65" customFormat="1" ht="12.75" customHeight="1">
      <c r="A1503" s="109" t="s">
        <v>1430</v>
      </c>
      <c r="B1503" s="47" t="s">
        <v>313</v>
      </c>
      <c r="C1503" s="122">
        <v>0</v>
      </c>
      <c r="D1503" s="122">
        <v>0</v>
      </c>
      <c r="E1503" s="122">
        <v>0</v>
      </c>
      <c r="F1503" s="122">
        <v>0</v>
      </c>
      <c r="G1503" s="122">
        <v>0</v>
      </c>
      <c r="H1503" s="122">
        <v>0</v>
      </c>
      <c r="I1503" s="122">
        <v>0</v>
      </c>
      <c r="J1503" s="120">
        <f t="shared" si="318"/>
        <v>0</v>
      </c>
      <c r="K1503" s="122">
        <v>0</v>
      </c>
      <c r="L1503" s="122">
        <v>0</v>
      </c>
      <c r="M1503" s="122">
        <v>0</v>
      </c>
      <c r="N1503" s="122">
        <v>0</v>
      </c>
      <c r="O1503" s="122">
        <v>728644.56</v>
      </c>
      <c r="P1503" s="122">
        <v>0</v>
      </c>
      <c r="Q1503" s="120">
        <f t="shared" si="319"/>
        <v>728644.56</v>
      </c>
      <c r="R1503" s="138">
        <f t="shared" si="320"/>
        <v>0</v>
      </c>
      <c r="S1503" s="120">
        <f t="shared" si="321"/>
        <v>1581402.48</v>
      </c>
      <c r="T1503" s="120">
        <f t="shared" si="322"/>
        <v>0</v>
      </c>
      <c r="U1503" s="120">
        <f t="shared" si="323"/>
        <v>852757.92</v>
      </c>
      <c r="V1503" s="120">
        <f t="shared" si="324"/>
        <v>728644.56</v>
      </c>
      <c r="W1503" s="120">
        <f t="shared" si="325"/>
        <v>728644.56</v>
      </c>
      <c r="X1503" s="120">
        <f t="shared" si="326"/>
        <v>-852757.92</v>
      </c>
    </row>
    <row r="1504" spans="1:24" s="65" customFormat="1" ht="12.75" customHeight="1">
      <c r="A1504" s="109" t="s">
        <v>3320</v>
      </c>
      <c r="B1504" s="47" t="s">
        <v>3321</v>
      </c>
      <c r="C1504" s="122">
        <v>0</v>
      </c>
      <c r="D1504" s="122">
        <v>0</v>
      </c>
      <c r="E1504" s="122">
        <v>0</v>
      </c>
      <c r="F1504" s="122">
        <v>0</v>
      </c>
      <c r="G1504" s="122">
        <v>0</v>
      </c>
      <c r="H1504" s="122">
        <v>0</v>
      </c>
      <c r="I1504" s="122">
        <v>0</v>
      </c>
      <c r="J1504" s="120">
        <f t="shared" si="318"/>
        <v>0</v>
      </c>
      <c r="K1504" s="122">
        <v>0</v>
      </c>
      <c r="L1504" s="122">
        <v>0</v>
      </c>
      <c r="M1504" s="122">
        <v>0</v>
      </c>
      <c r="N1504" s="122">
        <v>203000</v>
      </c>
      <c r="O1504" s="122">
        <v>0</v>
      </c>
      <c r="P1504" s="122">
        <v>0</v>
      </c>
      <c r="Q1504" s="120">
        <f t="shared" si="319"/>
        <v>203000</v>
      </c>
      <c r="R1504" s="138">
        <f t="shared" si="320"/>
        <v>0</v>
      </c>
      <c r="S1504" s="120">
        <f t="shared" si="321"/>
        <v>203000</v>
      </c>
      <c r="T1504" s="120">
        <f t="shared" si="322"/>
        <v>0</v>
      </c>
      <c r="U1504" s="120">
        <f t="shared" si="323"/>
        <v>0</v>
      </c>
      <c r="V1504" s="120">
        <f t="shared" si="324"/>
        <v>203000</v>
      </c>
      <c r="W1504" s="120">
        <f t="shared" si="325"/>
        <v>203000</v>
      </c>
      <c r="X1504" s="120">
        <f t="shared" si="326"/>
        <v>0</v>
      </c>
    </row>
    <row r="1505" spans="1:24" s="65" customFormat="1" ht="12.75" customHeight="1">
      <c r="A1505" s="109" t="s">
        <v>1432</v>
      </c>
      <c r="B1505" s="47" t="s">
        <v>178</v>
      </c>
      <c r="C1505" s="122">
        <v>0</v>
      </c>
      <c r="D1505" s="122">
        <v>0</v>
      </c>
      <c r="E1505" s="122">
        <v>0</v>
      </c>
      <c r="F1505" s="122">
        <v>0</v>
      </c>
      <c r="G1505" s="122">
        <v>0</v>
      </c>
      <c r="H1505" s="122">
        <v>0</v>
      </c>
      <c r="I1505" s="122">
        <v>162400</v>
      </c>
      <c r="J1505" s="120">
        <f t="shared" si="318"/>
        <v>162400</v>
      </c>
      <c r="K1505" s="122">
        <v>0</v>
      </c>
      <c r="L1505" s="122">
        <v>0</v>
      </c>
      <c r="M1505" s="122">
        <v>0</v>
      </c>
      <c r="N1505" s="122">
        <v>0</v>
      </c>
      <c r="O1505" s="122">
        <v>0</v>
      </c>
      <c r="P1505" s="122">
        <v>0</v>
      </c>
      <c r="Q1505" s="120">
        <f t="shared" si="319"/>
        <v>162400</v>
      </c>
      <c r="R1505" s="138">
        <f t="shared" si="320"/>
        <v>0</v>
      </c>
      <c r="S1505" s="120">
        <f t="shared" si="321"/>
        <v>162400</v>
      </c>
      <c r="T1505" s="120">
        <f t="shared" si="322"/>
        <v>0</v>
      </c>
      <c r="U1505" s="120">
        <f t="shared" si="323"/>
        <v>0</v>
      </c>
      <c r="V1505" s="120">
        <f t="shared" si="324"/>
        <v>162400</v>
      </c>
      <c r="W1505" s="120">
        <f t="shared" si="325"/>
        <v>0</v>
      </c>
      <c r="X1505" s="120">
        <f t="shared" si="326"/>
        <v>0</v>
      </c>
    </row>
    <row r="1506" spans="1:24" s="65" customFormat="1" ht="12.75" customHeight="1">
      <c r="A1506" s="109" t="s">
        <v>3978</v>
      </c>
      <c r="B1506" s="47" t="s">
        <v>3952</v>
      </c>
      <c r="C1506" s="122">
        <v>0</v>
      </c>
      <c r="D1506" s="122">
        <v>0</v>
      </c>
      <c r="E1506" s="122">
        <v>0</v>
      </c>
      <c r="F1506" s="122">
        <v>0</v>
      </c>
      <c r="G1506" s="122">
        <v>0</v>
      </c>
      <c r="H1506" s="122">
        <v>0</v>
      </c>
      <c r="I1506" s="122">
        <v>0</v>
      </c>
      <c r="J1506" s="120">
        <f t="shared" si="318"/>
        <v>0</v>
      </c>
      <c r="K1506" s="122">
        <v>0</v>
      </c>
      <c r="L1506" s="122">
        <v>0</v>
      </c>
      <c r="M1506" s="122">
        <v>0</v>
      </c>
      <c r="N1506" s="122">
        <v>0</v>
      </c>
      <c r="O1506" s="122">
        <v>0</v>
      </c>
      <c r="P1506" s="122">
        <v>3692655.36</v>
      </c>
      <c r="Q1506" s="120">
        <f t="shared" si="319"/>
        <v>3692655.36</v>
      </c>
      <c r="R1506" s="138">
        <f t="shared" si="320"/>
        <v>0</v>
      </c>
      <c r="S1506" s="120">
        <f t="shared" si="321"/>
        <v>748223.2</v>
      </c>
      <c r="T1506" s="120">
        <f t="shared" si="322"/>
        <v>21674293.760000002</v>
      </c>
      <c r="U1506" s="120">
        <f t="shared" si="323"/>
        <v>18729861.600000001</v>
      </c>
      <c r="V1506" s="120">
        <f t="shared" si="324"/>
        <v>3692655.36</v>
      </c>
      <c r="W1506" s="120">
        <f t="shared" si="325"/>
        <v>3692655.36</v>
      </c>
      <c r="X1506" s="120">
        <f t="shared" si="326"/>
        <v>2944432.16</v>
      </c>
    </row>
    <row r="1507" spans="1:24" s="65" customFormat="1" ht="12.75" customHeight="1">
      <c r="A1507" s="109" t="s">
        <v>1433</v>
      </c>
      <c r="B1507" s="47" t="s">
        <v>666</v>
      </c>
      <c r="C1507" s="122">
        <v>0</v>
      </c>
      <c r="D1507" s="122">
        <v>0</v>
      </c>
      <c r="E1507" s="122">
        <v>0</v>
      </c>
      <c r="F1507" s="122">
        <v>0</v>
      </c>
      <c r="G1507" s="122">
        <v>0</v>
      </c>
      <c r="H1507" s="122">
        <v>0</v>
      </c>
      <c r="I1507" s="122">
        <v>1392000</v>
      </c>
      <c r="J1507" s="120">
        <f t="shared" si="318"/>
        <v>1392000</v>
      </c>
      <c r="K1507" s="122">
        <v>0</v>
      </c>
      <c r="L1507" s="122">
        <v>0</v>
      </c>
      <c r="M1507" s="122">
        <v>0</v>
      </c>
      <c r="N1507" s="122">
        <v>0</v>
      </c>
      <c r="O1507" s="122">
        <v>0</v>
      </c>
      <c r="P1507" s="122">
        <v>0</v>
      </c>
      <c r="Q1507" s="120">
        <f t="shared" si="319"/>
        <v>1392000</v>
      </c>
      <c r="R1507" s="138">
        <f t="shared" si="320"/>
        <v>0</v>
      </c>
      <c r="S1507" s="120">
        <f t="shared" si="321"/>
        <v>1392000</v>
      </c>
      <c r="T1507" s="120">
        <f t="shared" si="322"/>
        <v>0</v>
      </c>
      <c r="U1507" s="120">
        <f t="shared" si="323"/>
        <v>0</v>
      </c>
      <c r="V1507" s="120">
        <f t="shared" si="324"/>
        <v>1392000</v>
      </c>
      <c r="W1507" s="120">
        <f t="shared" si="325"/>
        <v>0</v>
      </c>
      <c r="X1507" s="120">
        <f t="shared" si="326"/>
        <v>0</v>
      </c>
    </row>
    <row r="1508" spans="1:24" s="65" customFormat="1" ht="12.75" customHeight="1">
      <c r="A1508" s="109" t="s">
        <v>1435</v>
      </c>
      <c r="B1508" s="47" t="s">
        <v>663</v>
      </c>
      <c r="C1508" s="122">
        <v>0</v>
      </c>
      <c r="D1508" s="122">
        <v>0</v>
      </c>
      <c r="E1508" s="122">
        <v>0</v>
      </c>
      <c r="F1508" s="122">
        <v>0</v>
      </c>
      <c r="G1508" s="122">
        <v>0</v>
      </c>
      <c r="H1508" s="122">
        <v>0</v>
      </c>
      <c r="I1508" s="122">
        <v>1160000</v>
      </c>
      <c r="J1508" s="120">
        <f t="shared" si="318"/>
        <v>1160000</v>
      </c>
      <c r="K1508" s="122">
        <v>0</v>
      </c>
      <c r="L1508" s="122">
        <v>0</v>
      </c>
      <c r="M1508" s="122">
        <v>0</v>
      </c>
      <c r="N1508" s="122">
        <v>0</v>
      </c>
      <c r="O1508" s="122">
        <v>0</v>
      </c>
      <c r="P1508" s="122">
        <v>0</v>
      </c>
      <c r="Q1508" s="120">
        <f t="shared" si="319"/>
        <v>1160000</v>
      </c>
      <c r="R1508" s="138">
        <f t="shared" si="320"/>
        <v>0</v>
      </c>
      <c r="S1508" s="120">
        <f t="shared" si="321"/>
        <v>1160000</v>
      </c>
      <c r="T1508" s="120">
        <f t="shared" si="322"/>
        <v>0</v>
      </c>
      <c r="U1508" s="120">
        <f t="shared" si="323"/>
        <v>0</v>
      </c>
      <c r="V1508" s="120">
        <f t="shared" si="324"/>
        <v>1160000</v>
      </c>
      <c r="W1508" s="120">
        <f t="shared" si="325"/>
        <v>0</v>
      </c>
      <c r="X1508" s="120">
        <f t="shared" si="326"/>
        <v>0</v>
      </c>
    </row>
    <row r="1509" spans="1:24" s="65" customFormat="1" ht="12.75" customHeight="1">
      <c r="A1509" s="109" t="s">
        <v>1441</v>
      </c>
      <c r="B1509" s="47" t="s">
        <v>176</v>
      </c>
      <c r="C1509" s="122">
        <v>0</v>
      </c>
      <c r="D1509" s="122">
        <v>0</v>
      </c>
      <c r="E1509" s="122">
        <v>0</v>
      </c>
      <c r="F1509" s="122">
        <v>0</v>
      </c>
      <c r="G1509" s="122">
        <v>0</v>
      </c>
      <c r="H1509" s="122">
        <v>55500</v>
      </c>
      <c r="I1509" s="122">
        <v>66600</v>
      </c>
      <c r="J1509" s="120">
        <f t="shared" si="318"/>
        <v>122100</v>
      </c>
      <c r="K1509" s="122">
        <v>0</v>
      </c>
      <c r="L1509" s="122">
        <v>0</v>
      </c>
      <c r="M1509" s="122">
        <v>0</v>
      </c>
      <c r="N1509" s="122">
        <v>0</v>
      </c>
      <c r="O1509" s="122">
        <v>0</v>
      </c>
      <c r="P1509" s="122">
        <v>0</v>
      </c>
      <c r="Q1509" s="120">
        <f t="shared" si="319"/>
        <v>122100</v>
      </c>
      <c r="R1509" s="138">
        <f t="shared" si="320"/>
        <v>0</v>
      </c>
      <c r="S1509" s="120">
        <f t="shared" si="321"/>
        <v>122100</v>
      </c>
      <c r="T1509" s="120">
        <f t="shared" si="322"/>
        <v>0</v>
      </c>
      <c r="U1509" s="120">
        <f t="shared" si="323"/>
        <v>0</v>
      </c>
      <c r="V1509" s="120">
        <f t="shared" si="324"/>
        <v>122100</v>
      </c>
      <c r="W1509" s="120">
        <f t="shared" si="325"/>
        <v>0</v>
      </c>
      <c r="X1509" s="120">
        <f t="shared" si="326"/>
        <v>0</v>
      </c>
    </row>
    <row r="1510" spans="1:24" s="65" customFormat="1" ht="12.75" customHeight="1">
      <c r="A1510" s="109" t="s">
        <v>1898</v>
      </c>
      <c r="B1510" s="47" t="s">
        <v>1899</v>
      </c>
      <c r="C1510" s="122">
        <v>0</v>
      </c>
      <c r="D1510" s="122">
        <v>0</v>
      </c>
      <c r="E1510" s="122">
        <v>0</v>
      </c>
      <c r="F1510" s="122">
        <v>0</v>
      </c>
      <c r="G1510" s="122">
        <v>0</v>
      </c>
      <c r="H1510" s="122">
        <v>0</v>
      </c>
      <c r="I1510" s="122">
        <v>0</v>
      </c>
      <c r="J1510" s="120">
        <f t="shared" si="318"/>
        <v>0</v>
      </c>
      <c r="K1510" s="122">
        <v>0</v>
      </c>
      <c r="L1510" s="122">
        <v>0</v>
      </c>
      <c r="M1510" s="122">
        <v>0</v>
      </c>
      <c r="N1510" s="122">
        <v>0</v>
      </c>
      <c r="O1510" s="122">
        <v>0</v>
      </c>
      <c r="P1510" s="122">
        <v>0</v>
      </c>
      <c r="Q1510" s="120">
        <f t="shared" si="319"/>
        <v>0</v>
      </c>
      <c r="R1510" s="138">
        <f t="shared" si="320"/>
        <v>0</v>
      </c>
      <c r="S1510" s="120">
        <f t="shared" si="321"/>
        <v>162400</v>
      </c>
      <c r="T1510" s="120">
        <f t="shared" si="322"/>
        <v>0</v>
      </c>
      <c r="U1510" s="120">
        <f t="shared" si="323"/>
        <v>162400</v>
      </c>
      <c r="V1510" s="120">
        <f t="shared" si="324"/>
        <v>0</v>
      </c>
      <c r="W1510" s="120">
        <f t="shared" si="325"/>
        <v>0</v>
      </c>
      <c r="X1510" s="120">
        <f t="shared" si="326"/>
        <v>-162400</v>
      </c>
    </row>
    <row r="1511" spans="1:24" s="65" customFormat="1" ht="12.75" customHeight="1">
      <c r="A1511" s="109" t="s">
        <v>2882</v>
      </c>
      <c r="B1511" s="47" t="s">
        <v>3468</v>
      </c>
      <c r="C1511" s="122">
        <v>0</v>
      </c>
      <c r="D1511" s="122">
        <v>0</v>
      </c>
      <c r="E1511" s="122">
        <v>0</v>
      </c>
      <c r="F1511" s="122">
        <v>0</v>
      </c>
      <c r="G1511" s="122">
        <v>0</v>
      </c>
      <c r="H1511" s="122">
        <v>0</v>
      </c>
      <c r="I1511" s="122">
        <v>0</v>
      </c>
      <c r="J1511" s="120">
        <f t="shared" si="318"/>
        <v>0</v>
      </c>
      <c r="K1511" s="122">
        <v>0</v>
      </c>
      <c r="L1511" s="122">
        <v>0</v>
      </c>
      <c r="M1511" s="122">
        <v>0</v>
      </c>
      <c r="N1511" s="122">
        <v>0</v>
      </c>
      <c r="O1511" s="122">
        <v>0</v>
      </c>
      <c r="P1511" s="122">
        <v>2244649.92</v>
      </c>
      <c r="Q1511" s="120">
        <f t="shared" si="319"/>
        <v>2244649.92</v>
      </c>
      <c r="R1511" s="138">
        <f t="shared" si="320"/>
        <v>0</v>
      </c>
      <c r="S1511" s="120">
        <f t="shared" si="321"/>
        <v>2110248.63</v>
      </c>
      <c r="T1511" s="120">
        <f t="shared" si="322"/>
        <v>3435323.42</v>
      </c>
      <c r="U1511" s="120">
        <f t="shared" si="323"/>
        <v>3300922.13</v>
      </c>
      <c r="V1511" s="120">
        <f t="shared" si="324"/>
        <v>2244649.92</v>
      </c>
      <c r="W1511" s="120">
        <f t="shared" si="325"/>
        <v>2244649.92</v>
      </c>
      <c r="X1511" s="120">
        <f t="shared" si="326"/>
        <v>134401.29</v>
      </c>
    </row>
    <row r="1512" spans="1:24" s="65" customFormat="1" ht="12.75" customHeight="1">
      <c r="A1512" s="109" t="s">
        <v>740</v>
      </c>
      <c r="B1512" s="47" t="s">
        <v>1811</v>
      </c>
      <c r="C1512" s="122">
        <v>0</v>
      </c>
      <c r="D1512" s="122">
        <v>0</v>
      </c>
      <c r="E1512" s="122">
        <v>0</v>
      </c>
      <c r="F1512" s="122">
        <v>0</v>
      </c>
      <c r="G1512" s="122">
        <v>0</v>
      </c>
      <c r="H1512" s="122">
        <v>0</v>
      </c>
      <c r="I1512" s="122">
        <v>0</v>
      </c>
      <c r="J1512" s="120">
        <f t="shared" si="318"/>
        <v>0</v>
      </c>
      <c r="K1512" s="122">
        <v>0</v>
      </c>
      <c r="L1512" s="122">
        <v>2909090.9</v>
      </c>
      <c r="M1512" s="122">
        <v>0</v>
      </c>
      <c r="N1512" s="122">
        <v>76785.040000000008</v>
      </c>
      <c r="O1512" s="122">
        <v>10580430.029999999</v>
      </c>
      <c r="P1512" s="122">
        <v>12439668.390000001</v>
      </c>
      <c r="Q1512" s="120">
        <f t="shared" si="319"/>
        <v>26005974.359999999</v>
      </c>
      <c r="R1512" s="138">
        <f t="shared" si="320"/>
        <v>0</v>
      </c>
      <c r="S1512" s="120">
        <f t="shared" si="321"/>
        <v>19871824.899999999</v>
      </c>
      <c r="T1512" s="120">
        <f t="shared" si="322"/>
        <v>12610618.109999999</v>
      </c>
      <c r="U1512" s="120">
        <f t="shared" si="323"/>
        <v>6476468.6500000004</v>
      </c>
      <c r="V1512" s="120">
        <f t="shared" si="324"/>
        <v>26005974.359999999</v>
      </c>
      <c r="W1512" s="120">
        <f t="shared" si="325"/>
        <v>26005974.359999999</v>
      </c>
      <c r="X1512" s="120">
        <f t="shared" si="326"/>
        <v>6134149.46</v>
      </c>
    </row>
    <row r="1513" spans="1:24" s="65" customFormat="1" ht="12.75" customHeight="1">
      <c r="A1513" s="109" t="s">
        <v>1451</v>
      </c>
      <c r="B1513" s="47" t="s">
        <v>177</v>
      </c>
      <c r="C1513" s="122">
        <v>0</v>
      </c>
      <c r="D1513" s="122">
        <v>0</v>
      </c>
      <c r="E1513" s="122">
        <v>0</v>
      </c>
      <c r="F1513" s="122">
        <v>0</v>
      </c>
      <c r="G1513" s="122">
        <v>0</v>
      </c>
      <c r="H1513" s="122">
        <v>0</v>
      </c>
      <c r="I1513" s="122">
        <v>80800</v>
      </c>
      <c r="J1513" s="120">
        <f t="shared" si="318"/>
        <v>80800</v>
      </c>
      <c r="K1513" s="122">
        <v>0</v>
      </c>
      <c r="L1513" s="122">
        <v>0</v>
      </c>
      <c r="M1513" s="122">
        <v>0</v>
      </c>
      <c r="N1513" s="122">
        <v>0</v>
      </c>
      <c r="O1513" s="122">
        <v>0</v>
      </c>
      <c r="P1513" s="122">
        <v>80800</v>
      </c>
      <c r="Q1513" s="120">
        <f t="shared" si="319"/>
        <v>161600</v>
      </c>
      <c r="R1513" s="138">
        <f t="shared" si="320"/>
        <v>0</v>
      </c>
      <c r="S1513" s="120">
        <f t="shared" si="321"/>
        <v>80800</v>
      </c>
      <c r="T1513" s="120">
        <f t="shared" si="322"/>
        <v>80800</v>
      </c>
      <c r="U1513" s="120">
        <f t="shared" si="323"/>
        <v>0</v>
      </c>
      <c r="V1513" s="120">
        <f t="shared" si="324"/>
        <v>161600</v>
      </c>
      <c r="W1513" s="120">
        <f t="shared" si="325"/>
        <v>80800</v>
      </c>
      <c r="X1513" s="120">
        <f t="shared" si="326"/>
        <v>80800</v>
      </c>
    </row>
    <row r="1514" spans="1:24" s="65" customFormat="1" ht="12.75" customHeight="1">
      <c r="A1514" s="109" t="s">
        <v>4215</v>
      </c>
      <c r="B1514" s="47" t="s">
        <v>4216</v>
      </c>
      <c r="C1514" s="122">
        <v>0</v>
      </c>
      <c r="D1514" s="122">
        <v>0</v>
      </c>
      <c r="E1514" s="122">
        <v>0</v>
      </c>
      <c r="F1514" s="122">
        <v>0</v>
      </c>
      <c r="G1514" s="122">
        <v>0</v>
      </c>
      <c r="H1514" s="122">
        <v>0</v>
      </c>
      <c r="I1514" s="122">
        <v>0</v>
      </c>
      <c r="J1514" s="120">
        <f t="shared" si="318"/>
        <v>0</v>
      </c>
      <c r="K1514" s="122">
        <v>0</v>
      </c>
      <c r="L1514" s="122">
        <v>0</v>
      </c>
      <c r="M1514" s="122">
        <v>0</v>
      </c>
      <c r="N1514" s="122">
        <v>0</v>
      </c>
      <c r="O1514" s="122">
        <v>0</v>
      </c>
      <c r="P1514" s="122">
        <v>0</v>
      </c>
      <c r="Q1514" s="120">
        <f t="shared" si="319"/>
        <v>0</v>
      </c>
      <c r="R1514" s="138">
        <f t="shared" si="320"/>
        <v>0</v>
      </c>
      <c r="S1514" s="120">
        <f t="shared" si="321"/>
        <v>0</v>
      </c>
      <c r="T1514" s="120">
        <f t="shared" si="322"/>
        <v>23117930</v>
      </c>
      <c r="U1514" s="120">
        <f t="shared" si="323"/>
        <v>23117930</v>
      </c>
      <c r="V1514" s="120">
        <f t="shared" si="324"/>
        <v>0</v>
      </c>
      <c r="W1514" s="120">
        <f t="shared" si="325"/>
        <v>0</v>
      </c>
      <c r="X1514" s="120">
        <f t="shared" si="326"/>
        <v>0</v>
      </c>
    </row>
    <row r="1515" spans="1:24" s="65" customFormat="1" ht="12.75" customHeight="1">
      <c r="A1515" s="109" t="s">
        <v>1452</v>
      </c>
      <c r="B1515" s="47" t="s">
        <v>604</v>
      </c>
      <c r="C1515" s="122">
        <v>0</v>
      </c>
      <c r="D1515" s="122">
        <v>0</v>
      </c>
      <c r="E1515" s="122">
        <v>0</v>
      </c>
      <c r="F1515" s="122">
        <v>0</v>
      </c>
      <c r="G1515" s="122">
        <v>0</v>
      </c>
      <c r="H1515" s="122">
        <v>300000</v>
      </c>
      <c r="I1515" s="122">
        <v>0</v>
      </c>
      <c r="J1515" s="120">
        <f t="shared" si="318"/>
        <v>300000</v>
      </c>
      <c r="K1515" s="122">
        <v>0</v>
      </c>
      <c r="L1515" s="122">
        <v>0</v>
      </c>
      <c r="M1515" s="122">
        <v>0</v>
      </c>
      <c r="N1515" s="122">
        <v>0</v>
      </c>
      <c r="O1515" s="122">
        <v>0</v>
      </c>
      <c r="P1515" s="122">
        <v>0</v>
      </c>
      <c r="Q1515" s="120">
        <f t="shared" si="319"/>
        <v>300000</v>
      </c>
      <c r="R1515" s="138">
        <f t="shared" si="320"/>
        <v>0</v>
      </c>
      <c r="S1515" s="120">
        <f t="shared" si="321"/>
        <v>300000</v>
      </c>
      <c r="T1515" s="120">
        <f t="shared" si="322"/>
        <v>0</v>
      </c>
      <c r="U1515" s="120">
        <f t="shared" si="323"/>
        <v>0</v>
      </c>
      <c r="V1515" s="120">
        <f t="shared" si="324"/>
        <v>300000</v>
      </c>
      <c r="W1515" s="120">
        <f t="shared" si="325"/>
        <v>0</v>
      </c>
      <c r="X1515" s="120">
        <f t="shared" si="326"/>
        <v>0</v>
      </c>
    </row>
    <row r="1516" spans="1:24" s="65" customFormat="1" ht="12.75" customHeight="1">
      <c r="A1516" s="109" t="s">
        <v>4214</v>
      </c>
      <c r="B1516" s="47" t="s">
        <v>4253</v>
      </c>
      <c r="C1516" s="122">
        <v>0</v>
      </c>
      <c r="D1516" s="122">
        <v>0</v>
      </c>
      <c r="E1516" s="122">
        <v>0</v>
      </c>
      <c r="F1516" s="122">
        <v>0</v>
      </c>
      <c r="G1516" s="122">
        <v>0</v>
      </c>
      <c r="H1516" s="122">
        <v>0</v>
      </c>
      <c r="I1516" s="122">
        <v>0</v>
      </c>
      <c r="J1516" s="120">
        <f t="shared" si="318"/>
        <v>0</v>
      </c>
      <c r="K1516" s="122">
        <v>0</v>
      </c>
      <c r="L1516" s="122">
        <v>0</v>
      </c>
      <c r="M1516" s="122">
        <v>0</v>
      </c>
      <c r="N1516" s="122">
        <v>0</v>
      </c>
      <c r="O1516" s="122">
        <v>0</v>
      </c>
      <c r="P1516" s="122">
        <v>131586.21</v>
      </c>
      <c r="Q1516" s="120">
        <f t="shared" si="319"/>
        <v>131586.21</v>
      </c>
      <c r="R1516" s="138">
        <f t="shared" si="320"/>
        <v>0</v>
      </c>
      <c r="S1516" s="120">
        <f t="shared" si="321"/>
        <v>48000</v>
      </c>
      <c r="T1516" s="120">
        <f t="shared" si="322"/>
        <v>263172.42</v>
      </c>
      <c r="U1516" s="120">
        <f t="shared" si="323"/>
        <v>179586.21</v>
      </c>
      <c r="V1516" s="120">
        <f t="shared" si="324"/>
        <v>131586.21</v>
      </c>
      <c r="W1516" s="120">
        <f t="shared" si="325"/>
        <v>131586.21</v>
      </c>
      <c r="X1516" s="120">
        <f t="shared" si="326"/>
        <v>83586.210000000006</v>
      </c>
    </row>
    <row r="1517" spans="1:24" s="65" customFormat="1" ht="12.75" customHeight="1">
      <c r="A1517" s="109" t="s">
        <v>1459</v>
      </c>
      <c r="B1517" s="47" t="s">
        <v>664</v>
      </c>
      <c r="C1517" s="122">
        <v>0</v>
      </c>
      <c r="D1517" s="122">
        <v>0</v>
      </c>
      <c r="E1517" s="122">
        <v>0</v>
      </c>
      <c r="F1517" s="122">
        <v>0</v>
      </c>
      <c r="G1517" s="122">
        <v>0</v>
      </c>
      <c r="H1517" s="122">
        <v>0</v>
      </c>
      <c r="I1517" s="122">
        <v>1160000</v>
      </c>
      <c r="J1517" s="120">
        <f t="shared" si="318"/>
        <v>1160000</v>
      </c>
      <c r="K1517" s="122">
        <v>0</v>
      </c>
      <c r="L1517" s="122">
        <v>0</v>
      </c>
      <c r="M1517" s="122">
        <v>0</v>
      </c>
      <c r="N1517" s="122">
        <v>0</v>
      </c>
      <c r="O1517" s="122">
        <v>0</v>
      </c>
      <c r="P1517" s="122">
        <v>0</v>
      </c>
      <c r="Q1517" s="120">
        <f t="shared" si="319"/>
        <v>1160000</v>
      </c>
      <c r="R1517" s="138">
        <f t="shared" si="320"/>
        <v>0</v>
      </c>
      <c r="S1517" s="120">
        <f t="shared" si="321"/>
        <v>1160000</v>
      </c>
      <c r="T1517" s="120">
        <f t="shared" si="322"/>
        <v>0</v>
      </c>
      <c r="U1517" s="120">
        <f t="shared" si="323"/>
        <v>0</v>
      </c>
      <c r="V1517" s="120">
        <f t="shared" si="324"/>
        <v>1160000</v>
      </c>
      <c r="W1517" s="120">
        <f t="shared" si="325"/>
        <v>0</v>
      </c>
      <c r="X1517" s="120">
        <f t="shared" si="326"/>
        <v>0</v>
      </c>
    </row>
    <row r="1518" spans="1:24" s="65" customFormat="1" ht="12.75" customHeight="1">
      <c r="A1518" s="109" t="s">
        <v>1461</v>
      </c>
      <c r="B1518" s="47" t="s">
        <v>112</v>
      </c>
      <c r="C1518" s="122">
        <v>0</v>
      </c>
      <c r="D1518" s="122">
        <v>0</v>
      </c>
      <c r="E1518" s="122">
        <v>0</v>
      </c>
      <c r="F1518" s="122">
        <v>0</v>
      </c>
      <c r="G1518" s="122">
        <v>0</v>
      </c>
      <c r="H1518" s="122">
        <v>0</v>
      </c>
      <c r="I1518" s="122">
        <v>0</v>
      </c>
      <c r="J1518" s="120">
        <f t="shared" si="318"/>
        <v>0</v>
      </c>
      <c r="K1518" s="122">
        <v>0</v>
      </c>
      <c r="L1518" s="122">
        <v>0</v>
      </c>
      <c r="M1518" s="122">
        <v>0</v>
      </c>
      <c r="N1518" s="122">
        <v>0</v>
      </c>
      <c r="O1518" s="122">
        <v>0</v>
      </c>
      <c r="P1518" s="122">
        <v>0</v>
      </c>
      <c r="Q1518" s="120">
        <f t="shared" si="319"/>
        <v>0</v>
      </c>
      <c r="R1518" s="138">
        <f t="shared" si="320"/>
        <v>0</v>
      </c>
      <c r="S1518" s="120">
        <f t="shared" si="321"/>
        <v>23200</v>
      </c>
      <c r="T1518" s="120">
        <f t="shared" si="322"/>
        <v>340000</v>
      </c>
      <c r="U1518" s="120">
        <f t="shared" si="323"/>
        <v>363200</v>
      </c>
      <c r="V1518" s="120">
        <f t="shared" si="324"/>
        <v>0</v>
      </c>
      <c r="W1518" s="120">
        <f t="shared" si="325"/>
        <v>0</v>
      </c>
      <c r="X1518" s="120">
        <f t="shared" si="326"/>
        <v>-23200</v>
      </c>
    </row>
    <row r="1519" spans="1:24" s="65" customFormat="1" ht="12.75" customHeight="1">
      <c r="A1519" s="109" t="s">
        <v>1466</v>
      </c>
      <c r="B1519" s="47" t="s">
        <v>179</v>
      </c>
      <c r="C1519" s="122">
        <v>0</v>
      </c>
      <c r="D1519" s="122">
        <v>0</v>
      </c>
      <c r="E1519" s="122">
        <v>0</v>
      </c>
      <c r="F1519" s="122">
        <v>0</v>
      </c>
      <c r="G1519" s="122">
        <v>0</v>
      </c>
      <c r="H1519" s="122">
        <v>133200</v>
      </c>
      <c r="I1519" s="122">
        <v>99900</v>
      </c>
      <c r="J1519" s="120">
        <f t="shared" si="318"/>
        <v>233100</v>
      </c>
      <c r="K1519" s="122">
        <v>0</v>
      </c>
      <c r="L1519" s="122">
        <v>0</v>
      </c>
      <c r="M1519" s="122">
        <v>0</v>
      </c>
      <c r="N1519" s="122">
        <v>0</v>
      </c>
      <c r="O1519" s="122">
        <v>0</v>
      </c>
      <c r="P1519" s="122">
        <v>0</v>
      </c>
      <c r="Q1519" s="120">
        <f t="shared" si="319"/>
        <v>233100</v>
      </c>
      <c r="R1519" s="138">
        <f t="shared" si="320"/>
        <v>0</v>
      </c>
      <c r="S1519" s="120">
        <f t="shared" si="321"/>
        <v>233100</v>
      </c>
      <c r="T1519" s="120">
        <f t="shared" si="322"/>
        <v>0</v>
      </c>
      <c r="U1519" s="120">
        <f t="shared" si="323"/>
        <v>0</v>
      </c>
      <c r="V1519" s="120">
        <f t="shared" si="324"/>
        <v>233100</v>
      </c>
      <c r="W1519" s="120">
        <f t="shared" si="325"/>
        <v>0</v>
      </c>
      <c r="X1519" s="120">
        <f t="shared" si="326"/>
        <v>0</v>
      </c>
    </row>
    <row r="1520" spans="1:24" ht="23.25">
      <c r="A1520" s="55" t="s">
        <v>3309</v>
      </c>
      <c r="B1520" s="55"/>
      <c r="C1520" s="8"/>
      <c r="D1520" s="8"/>
      <c r="E1520" s="8"/>
      <c r="F1520" s="8"/>
      <c r="G1520" s="8"/>
      <c r="H1520" s="8"/>
      <c r="I1520" s="8"/>
      <c r="J1520" s="126"/>
      <c r="K1520" s="126"/>
      <c r="L1520" s="126"/>
      <c r="M1520" s="126"/>
      <c r="N1520" s="126"/>
      <c r="O1520" s="126"/>
      <c r="P1520" s="126"/>
      <c r="Q1520" s="8"/>
      <c r="R1520" s="5"/>
      <c r="S1520" s="4"/>
      <c r="T1520" s="4"/>
      <c r="U1520" s="127"/>
      <c r="V1520" s="128"/>
      <c r="W1520" s="128"/>
      <c r="X1520" s="4"/>
    </row>
    <row r="1521" spans="1:24" ht="44.1" customHeight="1">
      <c r="A1521" s="99" t="s">
        <v>3302</v>
      </c>
      <c r="B1521" s="56" t="s">
        <v>3966</v>
      </c>
      <c r="C1521" s="98" t="s">
        <v>3627</v>
      </c>
      <c r="D1521" s="98" t="s">
        <v>3628</v>
      </c>
      <c r="E1521" s="98" t="s">
        <v>3629</v>
      </c>
      <c r="F1521" s="98" t="s">
        <v>3630</v>
      </c>
      <c r="G1521" s="98" t="s">
        <v>3631</v>
      </c>
      <c r="H1521" s="98" t="s">
        <v>3632</v>
      </c>
      <c r="I1521" s="98" t="s">
        <v>3633</v>
      </c>
      <c r="J1521" s="57" t="s">
        <v>343</v>
      </c>
      <c r="K1521" s="98" t="s">
        <v>3303</v>
      </c>
      <c r="L1521" s="98" t="s">
        <v>3304</v>
      </c>
      <c r="M1521" s="98" t="s">
        <v>3305</v>
      </c>
      <c r="N1521" s="98" t="s">
        <v>3316</v>
      </c>
      <c r="O1521" s="113" t="s">
        <v>4574</v>
      </c>
      <c r="P1521" s="113" t="s">
        <v>6433</v>
      </c>
      <c r="Q1521" s="58" t="s">
        <v>3357</v>
      </c>
      <c r="R1521" s="60" t="s">
        <v>697</v>
      </c>
      <c r="S1521" s="112" t="s">
        <v>4949</v>
      </c>
      <c r="T1521" s="112" t="s">
        <v>6434</v>
      </c>
      <c r="U1521" s="112" t="s">
        <v>6435</v>
      </c>
      <c r="V1521" s="112" t="s">
        <v>6436</v>
      </c>
      <c r="W1521" s="112" t="s">
        <v>5138</v>
      </c>
      <c r="X1521" s="59" t="s">
        <v>6437</v>
      </c>
    </row>
    <row r="1522" spans="1:24" s="65" customFormat="1" ht="12.75" customHeight="1">
      <c r="A1522" s="81"/>
      <c r="B1522" s="82" t="s">
        <v>3309</v>
      </c>
      <c r="C1522" s="83">
        <f t="shared" ref="C1522:X1522" si="327">SUM(C1523:C1660)</f>
        <v>0</v>
      </c>
      <c r="D1522" s="83">
        <f t="shared" si="327"/>
        <v>0</v>
      </c>
      <c r="E1522" s="83">
        <f t="shared" si="327"/>
        <v>17896.11</v>
      </c>
      <c r="F1522" s="83">
        <f t="shared" si="327"/>
        <v>600799.47</v>
      </c>
      <c r="G1522" s="83">
        <f t="shared" si="327"/>
        <v>125878.11000000002</v>
      </c>
      <c r="H1522" s="83">
        <f t="shared" si="327"/>
        <v>714817.22000000009</v>
      </c>
      <c r="I1522" s="83">
        <f t="shared" si="327"/>
        <v>278659.73</v>
      </c>
      <c r="J1522" s="136">
        <f t="shared" si="327"/>
        <v>1738050.6400000004</v>
      </c>
      <c r="K1522" s="136">
        <f t="shared" si="327"/>
        <v>290107.70999999996</v>
      </c>
      <c r="L1522" s="136">
        <f t="shared" si="327"/>
        <v>311409.74</v>
      </c>
      <c r="M1522" s="136">
        <f t="shared" si="327"/>
        <v>1883573.3599999999</v>
      </c>
      <c r="N1522" s="136">
        <f t="shared" si="327"/>
        <v>308382.48000000004</v>
      </c>
      <c r="O1522" s="136">
        <f t="shared" si="327"/>
        <v>866034.38</v>
      </c>
      <c r="P1522" s="136">
        <f t="shared" si="327"/>
        <v>1000120.0100000001</v>
      </c>
      <c r="Q1522" s="83">
        <f t="shared" si="327"/>
        <v>6397678.3200000003</v>
      </c>
      <c r="R1522" s="83">
        <f t="shared" si="327"/>
        <v>0</v>
      </c>
      <c r="S1522" s="83">
        <f t="shared" si="327"/>
        <v>6851501.7299999995</v>
      </c>
      <c r="T1522" s="83">
        <f t="shared" si="327"/>
        <v>92846219.120000005</v>
      </c>
      <c r="U1522" s="136">
        <f t="shared" si="327"/>
        <v>93300042.530000001</v>
      </c>
      <c r="V1522" s="136">
        <f t="shared" si="327"/>
        <v>6397678.3200000012</v>
      </c>
      <c r="W1522" s="136">
        <f t="shared" si="327"/>
        <v>4659627.68</v>
      </c>
      <c r="X1522" s="83">
        <f t="shared" si="327"/>
        <v>-453823.41</v>
      </c>
    </row>
    <row r="1523" spans="1:24" s="65" customFormat="1" ht="12.75" customHeight="1">
      <c r="A1523" s="109" t="s">
        <v>1222</v>
      </c>
      <c r="B1523" s="47" t="s">
        <v>236</v>
      </c>
      <c r="C1523" s="122">
        <v>0</v>
      </c>
      <c r="D1523" s="122">
        <v>0</v>
      </c>
      <c r="E1523" s="122">
        <v>0</v>
      </c>
      <c r="F1523" s="122">
        <v>443466.64</v>
      </c>
      <c r="G1523" s="122">
        <v>0</v>
      </c>
      <c r="H1523" s="122">
        <v>0</v>
      </c>
      <c r="I1523" s="122">
        <v>0</v>
      </c>
      <c r="J1523" s="120">
        <f t="shared" ref="J1523:J1554" si="328">SUM(C1523:I1523)</f>
        <v>443466.64</v>
      </c>
      <c r="K1523" s="122">
        <v>0</v>
      </c>
      <c r="L1523" s="122">
        <v>0</v>
      </c>
      <c r="M1523" s="122">
        <v>0</v>
      </c>
      <c r="N1523" s="122">
        <v>0</v>
      </c>
      <c r="O1523" s="122">
        <v>0</v>
      </c>
      <c r="P1523" s="122">
        <v>0</v>
      </c>
      <c r="Q1523" s="120">
        <f t="shared" ref="Q1523:Q1554" si="329">SUM(J1523:P1523)</f>
        <v>443466.64</v>
      </c>
      <c r="R1523" s="138">
        <f t="shared" ref="R1523:R1554" si="330">V1523-Q1523</f>
        <v>0</v>
      </c>
      <c r="S1523" s="120">
        <f t="shared" ref="S1523:S1554" si="331">VLOOKUP(A1523,pasbalact,3,FALSE)</f>
        <v>443466.64</v>
      </c>
      <c r="T1523" s="120">
        <f t="shared" ref="T1523:T1554" si="332">VLOOKUP(A1523,pasbalact,5,FALSE)</f>
        <v>0</v>
      </c>
      <c r="U1523" s="120">
        <f t="shared" ref="U1523:U1554" si="333">VLOOKUP(A1523,pasbalact,4,FALSE)</f>
        <v>0</v>
      </c>
      <c r="V1523" s="120">
        <f t="shared" ref="V1523:V1554" si="334">VLOOKUP(A1523,pasbalact,7,FALSE)</f>
        <v>443466.64</v>
      </c>
      <c r="W1523" s="120">
        <f t="shared" ref="W1523:W1586" si="335">SUM(K1523:P1523)</f>
        <v>0</v>
      </c>
      <c r="X1523" s="120">
        <f t="shared" ref="X1523:X1586" si="336">VLOOKUP(A1523,pasbalact,6,FALSE)</f>
        <v>0</v>
      </c>
    </row>
    <row r="1524" spans="1:24" s="65" customFormat="1" ht="12.75" customHeight="1">
      <c r="A1524" s="109" t="s">
        <v>1419</v>
      </c>
      <c r="B1524" s="47" t="s">
        <v>23</v>
      </c>
      <c r="C1524" s="122">
        <v>0</v>
      </c>
      <c r="D1524" s="122">
        <v>0</v>
      </c>
      <c r="E1524" s="122">
        <v>0</v>
      </c>
      <c r="F1524" s="122">
        <v>0</v>
      </c>
      <c r="G1524" s="122">
        <v>0</v>
      </c>
      <c r="H1524" s="122">
        <v>0</v>
      </c>
      <c r="I1524" s="122">
        <v>0</v>
      </c>
      <c r="J1524" s="120">
        <f t="shared" si="328"/>
        <v>0</v>
      </c>
      <c r="K1524" s="122">
        <v>0</v>
      </c>
      <c r="L1524" s="122">
        <v>0</v>
      </c>
      <c r="M1524" s="122">
        <v>0</v>
      </c>
      <c r="N1524" s="122">
        <v>0</v>
      </c>
      <c r="O1524" s="122">
        <v>4443.51</v>
      </c>
      <c r="P1524" s="122">
        <v>0</v>
      </c>
      <c r="Q1524" s="120">
        <f t="shared" si="329"/>
        <v>4443.51</v>
      </c>
      <c r="R1524" s="138">
        <f t="shared" si="330"/>
        <v>0</v>
      </c>
      <c r="S1524" s="120">
        <f t="shared" si="331"/>
        <v>4443.51</v>
      </c>
      <c r="T1524" s="120">
        <f t="shared" si="332"/>
        <v>0</v>
      </c>
      <c r="U1524" s="120">
        <f t="shared" si="333"/>
        <v>0</v>
      </c>
      <c r="V1524" s="120">
        <f t="shared" si="334"/>
        <v>4443.51</v>
      </c>
      <c r="W1524" s="120">
        <f t="shared" si="335"/>
        <v>4443.51</v>
      </c>
      <c r="X1524" s="120">
        <f t="shared" si="336"/>
        <v>0</v>
      </c>
    </row>
    <row r="1525" spans="1:24" s="65" customFormat="1" ht="12.75" customHeight="1">
      <c r="A1525" s="109" t="s">
        <v>4198</v>
      </c>
      <c r="B1525" s="47" t="s">
        <v>4264</v>
      </c>
      <c r="C1525" s="122">
        <v>0</v>
      </c>
      <c r="D1525" s="122">
        <v>0</v>
      </c>
      <c r="E1525" s="122">
        <v>0</v>
      </c>
      <c r="F1525" s="122">
        <v>0</v>
      </c>
      <c r="G1525" s="122">
        <v>0</v>
      </c>
      <c r="H1525" s="122">
        <v>0</v>
      </c>
      <c r="I1525" s="122">
        <v>0</v>
      </c>
      <c r="J1525" s="120">
        <f t="shared" si="328"/>
        <v>0</v>
      </c>
      <c r="K1525" s="122">
        <v>0</v>
      </c>
      <c r="L1525" s="122">
        <v>0</v>
      </c>
      <c r="M1525" s="122">
        <v>0</v>
      </c>
      <c r="N1525" s="122">
        <v>0</v>
      </c>
      <c r="O1525" s="122">
        <v>0</v>
      </c>
      <c r="P1525" s="122">
        <v>0</v>
      </c>
      <c r="Q1525" s="120">
        <f t="shared" si="329"/>
        <v>0</v>
      </c>
      <c r="R1525" s="138">
        <f t="shared" si="330"/>
        <v>0</v>
      </c>
      <c r="S1525" s="120">
        <f t="shared" si="331"/>
        <v>0</v>
      </c>
      <c r="T1525" s="120">
        <f t="shared" si="332"/>
        <v>734299</v>
      </c>
      <c r="U1525" s="120">
        <f t="shared" si="333"/>
        <v>734299</v>
      </c>
      <c r="V1525" s="120">
        <f t="shared" si="334"/>
        <v>0</v>
      </c>
      <c r="W1525" s="120">
        <f t="shared" si="335"/>
        <v>0</v>
      </c>
      <c r="X1525" s="120">
        <f t="shared" si="336"/>
        <v>0</v>
      </c>
    </row>
    <row r="1526" spans="1:24" s="65" customFormat="1" ht="12.75" customHeight="1">
      <c r="A1526" s="109" t="s">
        <v>4200</v>
      </c>
      <c r="B1526" s="47" t="s">
        <v>3587</v>
      </c>
      <c r="C1526" s="122">
        <v>0</v>
      </c>
      <c r="D1526" s="122">
        <v>0</v>
      </c>
      <c r="E1526" s="122">
        <v>0</v>
      </c>
      <c r="F1526" s="122">
        <v>0</v>
      </c>
      <c r="G1526" s="122">
        <v>0</v>
      </c>
      <c r="H1526" s="122">
        <v>0</v>
      </c>
      <c r="I1526" s="122">
        <v>0</v>
      </c>
      <c r="J1526" s="120">
        <f t="shared" si="328"/>
        <v>0</v>
      </c>
      <c r="K1526" s="122">
        <v>0</v>
      </c>
      <c r="L1526" s="122">
        <v>0</v>
      </c>
      <c r="M1526" s="122">
        <v>0</v>
      </c>
      <c r="N1526" s="122">
        <v>0</v>
      </c>
      <c r="O1526" s="122">
        <v>0</v>
      </c>
      <c r="P1526" s="122">
        <v>0</v>
      </c>
      <c r="Q1526" s="120">
        <f t="shared" si="329"/>
        <v>0</v>
      </c>
      <c r="R1526" s="138">
        <f t="shared" si="330"/>
        <v>0</v>
      </c>
      <c r="S1526" s="120">
        <f t="shared" si="331"/>
        <v>0</v>
      </c>
      <c r="T1526" s="120">
        <f t="shared" si="332"/>
        <v>2563271.59</v>
      </c>
      <c r="U1526" s="120">
        <f t="shared" si="333"/>
        <v>2563271.59</v>
      </c>
      <c r="V1526" s="120">
        <f t="shared" si="334"/>
        <v>0</v>
      </c>
      <c r="W1526" s="120">
        <f t="shared" si="335"/>
        <v>0</v>
      </c>
      <c r="X1526" s="120">
        <f t="shared" si="336"/>
        <v>0</v>
      </c>
    </row>
    <row r="1527" spans="1:24" s="65" customFormat="1" ht="12.75" customHeight="1">
      <c r="A1527" s="109" t="s">
        <v>4201</v>
      </c>
      <c r="B1527" s="47" t="s">
        <v>4265</v>
      </c>
      <c r="C1527" s="122">
        <v>0</v>
      </c>
      <c r="D1527" s="122">
        <v>0</v>
      </c>
      <c r="E1527" s="122">
        <v>0</v>
      </c>
      <c r="F1527" s="122">
        <v>0</v>
      </c>
      <c r="G1527" s="122">
        <v>0</v>
      </c>
      <c r="H1527" s="122">
        <v>0</v>
      </c>
      <c r="I1527" s="122">
        <v>0</v>
      </c>
      <c r="J1527" s="120">
        <f t="shared" si="328"/>
        <v>0</v>
      </c>
      <c r="K1527" s="122">
        <v>0</v>
      </c>
      <c r="L1527" s="122">
        <v>0</v>
      </c>
      <c r="M1527" s="122">
        <v>0</v>
      </c>
      <c r="N1527" s="122">
        <v>0</v>
      </c>
      <c r="O1527" s="122">
        <v>0</v>
      </c>
      <c r="P1527" s="122">
        <v>0</v>
      </c>
      <c r="Q1527" s="120">
        <f t="shared" si="329"/>
        <v>0</v>
      </c>
      <c r="R1527" s="138">
        <f t="shared" si="330"/>
        <v>0</v>
      </c>
      <c r="S1527" s="120">
        <f t="shared" si="331"/>
        <v>0</v>
      </c>
      <c r="T1527" s="120">
        <f t="shared" si="332"/>
        <v>86115333.379999995</v>
      </c>
      <c r="U1527" s="120">
        <f t="shared" si="333"/>
        <v>86115333.379999995</v>
      </c>
      <c r="V1527" s="120">
        <f t="shared" si="334"/>
        <v>0</v>
      </c>
      <c r="W1527" s="120">
        <f t="shared" si="335"/>
        <v>0</v>
      </c>
      <c r="X1527" s="120">
        <f t="shared" si="336"/>
        <v>0</v>
      </c>
    </row>
    <row r="1528" spans="1:24" s="65" customFormat="1" ht="12.75" customHeight="1">
      <c r="A1528" s="109" t="s">
        <v>1725</v>
      </c>
      <c r="B1528" s="47" t="s">
        <v>210</v>
      </c>
      <c r="C1528" s="122">
        <v>0</v>
      </c>
      <c r="D1528" s="122">
        <v>0</v>
      </c>
      <c r="E1528" s="122">
        <v>0</v>
      </c>
      <c r="F1528" s="122">
        <v>0</v>
      </c>
      <c r="G1528" s="122">
        <v>0</v>
      </c>
      <c r="H1528" s="122">
        <v>0</v>
      </c>
      <c r="I1528" s="122">
        <v>276</v>
      </c>
      <c r="J1528" s="120">
        <f t="shared" si="328"/>
        <v>276</v>
      </c>
      <c r="K1528" s="122">
        <v>0</v>
      </c>
      <c r="L1528" s="122">
        <v>0</v>
      </c>
      <c r="M1528" s="122">
        <v>0</v>
      </c>
      <c r="N1528" s="122">
        <v>0</v>
      </c>
      <c r="O1528" s="122">
        <v>0</v>
      </c>
      <c r="P1528" s="122">
        <v>0</v>
      </c>
      <c r="Q1528" s="120">
        <f t="shared" si="329"/>
        <v>276</v>
      </c>
      <c r="R1528" s="138">
        <f t="shared" si="330"/>
        <v>0</v>
      </c>
      <c r="S1528" s="120">
        <f t="shared" si="331"/>
        <v>276</v>
      </c>
      <c r="T1528" s="120">
        <f t="shared" si="332"/>
        <v>0</v>
      </c>
      <c r="U1528" s="120">
        <f t="shared" si="333"/>
        <v>0</v>
      </c>
      <c r="V1528" s="120">
        <f t="shared" si="334"/>
        <v>276</v>
      </c>
      <c r="W1528" s="120">
        <f t="shared" si="335"/>
        <v>0</v>
      </c>
      <c r="X1528" s="120">
        <f t="shared" si="336"/>
        <v>0</v>
      </c>
    </row>
    <row r="1529" spans="1:24" s="65" customFormat="1" ht="12.75" customHeight="1">
      <c r="A1529" s="109" t="s">
        <v>1726</v>
      </c>
      <c r="B1529" s="47" t="s">
        <v>319</v>
      </c>
      <c r="C1529" s="122">
        <v>0</v>
      </c>
      <c r="D1529" s="122">
        <v>0</v>
      </c>
      <c r="E1529" s="122">
        <v>0</v>
      </c>
      <c r="F1529" s="122">
        <v>0</v>
      </c>
      <c r="G1529" s="122">
        <v>0</v>
      </c>
      <c r="H1529" s="122">
        <v>0</v>
      </c>
      <c r="I1529" s="122">
        <v>0</v>
      </c>
      <c r="J1529" s="120">
        <f t="shared" si="328"/>
        <v>0</v>
      </c>
      <c r="K1529" s="122">
        <v>0</v>
      </c>
      <c r="L1529" s="122">
        <v>0</v>
      </c>
      <c r="M1529" s="122">
        <v>43563.040000000001</v>
      </c>
      <c r="N1529" s="122">
        <v>0</v>
      </c>
      <c r="O1529" s="122">
        <v>0</v>
      </c>
      <c r="P1529" s="122">
        <v>0</v>
      </c>
      <c r="Q1529" s="120">
        <f t="shared" si="329"/>
        <v>43563.040000000001</v>
      </c>
      <c r="R1529" s="138">
        <f t="shared" si="330"/>
        <v>0</v>
      </c>
      <c r="S1529" s="120">
        <f t="shared" si="331"/>
        <v>43563.040000000001</v>
      </c>
      <c r="T1529" s="120">
        <f t="shared" si="332"/>
        <v>0</v>
      </c>
      <c r="U1529" s="120">
        <f t="shared" si="333"/>
        <v>0</v>
      </c>
      <c r="V1529" s="120">
        <f t="shared" si="334"/>
        <v>43563.040000000001</v>
      </c>
      <c r="W1529" s="120">
        <f t="shared" si="335"/>
        <v>43563.040000000001</v>
      </c>
      <c r="X1529" s="120">
        <f t="shared" si="336"/>
        <v>0</v>
      </c>
    </row>
    <row r="1530" spans="1:24" s="65" customFormat="1" ht="12.75" customHeight="1">
      <c r="A1530" s="109" t="s">
        <v>1727</v>
      </c>
      <c r="B1530" s="47" t="s">
        <v>320</v>
      </c>
      <c r="C1530" s="122">
        <v>0</v>
      </c>
      <c r="D1530" s="122">
        <v>0</v>
      </c>
      <c r="E1530" s="122">
        <v>0</v>
      </c>
      <c r="F1530" s="122">
        <v>0</v>
      </c>
      <c r="G1530" s="122">
        <v>0</v>
      </c>
      <c r="H1530" s="122">
        <v>0</v>
      </c>
      <c r="I1530" s="122">
        <v>0</v>
      </c>
      <c r="J1530" s="120">
        <f t="shared" si="328"/>
        <v>0</v>
      </c>
      <c r="K1530" s="122">
        <v>0</v>
      </c>
      <c r="L1530" s="122">
        <v>19722.419999999998</v>
      </c>
      <c r="M1530" s="122">
        <v>3206.6</v>
      </c>
      <c r="N1530" s="122">
        <v>0</v>
      </c>
      <c r="O1530" s="122">
        <v>0</v>
      </c>
      <c r="P1530" s="122">
        <v>0</v>
      </c>
      <c r="Q1530" s="120">
        <f t="shared" si="329"/>
        <v>22929.019999999997</v>
      </c>
      <c r="R1530" s="138">
        <f t="shared" si="330"/>
        <v>0</v>
      </c>
      <c r="S1530" s="120">
        <f t="shared" si="331"/>
        <v>22929.02</v>
      </c>
      <c r="T1530" s="120">
        <f t="shared" si="332"/>
        <v>0</v>
      </c>
      <c r="U1530" s="120">
        <f t="shared" si="333"/>
        <v>0</v>
      </c>
      <c r="V1530" s="120">
        <f t="shared" si="334"/>
        <v>22929.02</v>
      </c>
      <c r="W1530" s="120">
        <f t="shared" si="335"/>
        <v>22929.019999999997</v>
      </c>
      <c r="X1530" s="120">
        <f t="shared" si="336"/>
        <v>0</v>
      </c>
    </row>
    <row r="1531" spans="1:24" s="65" customFormat="1" ht="12.75" customHeight="1">
      <c r="A1531" s="109" t="s">
        <v>1728</v>
      </c>
      <c r="B1531" s="47" t="s">
        <v>211</v>
      </c>
      <c r="C1531" s="122">
        <v>0</v>
      </c>
      <c r="D1531" s="122">
        <v>0</v>
      </c>
      <c r="E1531" s="122">
        <v>0</v>
      </c>
      <c r="F1531" s="122">
        <v>0</v>
      </c>
      <c r="G1531" s="122">
        <v>0</v>
      </c>
      <c r="H1531" s="122">
        <v>0</v>
      </c>
      <c r="I1531" s="122">
        <v>0</v>
      </c>
      <c r="J1531" s="120">
        <f t="shared" si="328"/>
        <v>0</v>
      </c>
      <c r="K1531" s="122">
        <v>5137.2299999999996</v>
      </c>
      <c r="L1531" s="122">
        <v>0</v>
      </c>
      <c r="M1531" s="122">
        <v>0</v>
      </c>
      <c r="N1531" s="122">
        <v>0</v>
      </c>
      <c r="O1531" s="122">
        <v>0</v>
      </c>
      <c r="P1531" s="122">
        <v>0</v>
      </c>
      <c r="Q1531" s="120">
        <f t="shared" si="329"/>
        <v>5137.2299999999996</v>
      </c>
      <c r="R1531" s="138">
        <f t="shared" si="330"/>
        <v>0</v>
      </c>
      <c r="S1531" s="120">
        <f t="shared" si="331"/>
        <v>5137.2299999999996</v>
      </c>
      <c r="T1531" s="120">
        <f t="shared" si="332"/>
        <v>0</v>
      </c>
      <c r="U1531" s="120">
        <f t="shared" si="333"/>
        <v>0</v>
      </c>
      <c r="V1531" s="120">
        <f t="shared" si="334"/>
        <v>5137.2299999999996</v>
      </c>
      <c r="W1531" s="120">
        <f t="shared" si="335"/>
        <v>5137.2299999999996</v>
      </c>
      <c r="X1531" s="120">
        <f t="shared" si="336"/>
        <v>0</v>
      </c>
    </row>
    <row r="1532" spans="1:24" s="65" customFormat="1" ht="12.75" customHeight="1">
      <c r="A1532" s="109" t="s">
        <v>1729</v>
      </c>
      <c r="B1532" s="47" t="s">
        <v>212</v>
      </c>
      <c r="C1532" s="122">
        <v>0</v>
      </c>
      <c r="D1532" s="122">
        <v>0</v>
      </c>
      <c r="E1532" s="122">
        <v>0</v>
      </c>
      <c r="F1532" s="122">
        <v>0</v>
      </c>
      <c r="G1532" s="122">
        <v>0</v>
      </c>
      <c r="H1532" s="122">
        <v>15594.42</v>
      </c>
      <c r="I1532" s="122">
        <v>0</v>
      </c>
      <c r="J1532" s="120">
        <f t="shared" si="328"/>
        <v>15594.42</v>
      </c>
      <c r="K1532" s="122">
        <v>0</v>
      </c>
      <c r="L1532" s="122">
        <v>0</v>
      </c>
      <c r="M1532" s="122">
        <v>0</v>
      </c>
      <c r="N1532" s="122">
        <v>0</v>
      </c>
      <c r="O1532" s="122">
        <v>0</v>
      </c>
      <c r="P1532" s="122">
        <v>0</v>
      </c>
      <c r="Q1532" s="120">
        <f t="shared" si="329"/>
        <v>15594.42</v>
      </c>
      <c r="R1532" s="138">
        <f t="shared" si="330"/>
        <v>0</v>
      </c>
      <c r="S1532" s="120">
        <f t="shared" si="331"/>
        <v>15594.42</v>
      </c>
      <c r="T1532" s="120">
        <f t="shared" si="332"/>
        <v>0</v>
      </c>
      <c r="U1532" s="120">
        <f t="shared" si="333"/>
        <v>0</v>
      </c>
      <c r="V1532" s="120">
        <f t="shared" si="334"/>
        <v>15594.42</v>
      </c>
      <c r="W1532" s="120">
        <f t="shared" si="335"/>
        <v>0</v>
      </c>
      <c r="X1532" s="120">
        <f t="shared" si="336"/>
        <v>0</v>
      </c>
    </row>
    <row r="1533" spans="1:24" s="65" customFormat="1" ht="12.75" customHeight="1">
      <c r="A1533" s="109" t="s">
        <v>4954</v>
      </c>
      <c r="B1533" s="47" t="s">
        <v>5093</v>
      </c>
      <c r="C1533" s="122">
        <v>0</v>
      </c>
      <c r="D1533" s="122">
        <v>0</v>
      </c>
      <c r="E1533" s="122">
        <v>0</v>
      </c>
      <c r="F1533" s="122">
        <v>0</v>
      </c>
      <c r="G1533" s="122">
        <v>0</v>
      </c>
      <c r="H1533" s="122">
        <v>0</v>
      </c>
      <c r="I1533" s="122">
        <v>0</v>
      </c>
      <c r="J1533" s="120">
        <f t="shared" si="328"/>
        <v>0</v>
      </c>
      <c r="K1533" s="122">
        <v>0</v>
      </c>
      <c r="L1533" s="122">
        <v>0</v>
      </c>
      <c r="M1533" s="122">
        <v>0</v>
      </c>
      <c r="N1533" s="122">
        <v>0</v>
      </c>
      <c r="O1533" s="122">
        <v>0</v>
      </c>
      <c r="P1533" s="122">
        <v>14332.08</v>
      </c>
      <c r="Q1533" s="120">
        <f t="shared" si="329"/>
        <v>14332.08</v>
      </c>
      <c r="R1533" s="138">
        <f t="shared" si="330"/>
        <v>0</v>
      </c>
      <c r="S1533" s="120">
        <f t="shared" si="331"/>
        <v>0</v>
      </c>
      <c r="T1533" s="120">
        <f t="shared" si="332"/>
        <v>143571.62</v>
      </c>
      <c r="U1533" s="120">
        <f t="shared" si="333"/>
        <v>129239.54</v>
      </c>
      <c r="V1533" s="120">
        <f t="shared" si="334"/>
        <v>14332.08</v>
      </c>
      <c r="W1533" s="120">
        <f t="shared" si="335"/>
        <v>14332.08</v>
      </c>
      <c r="X1533" s="120">
        <f t="shared" si="336"/>
        <v>14332.08</v>
      </c>
    </row>
    <row r="1534" spans="1:24" s="65" customFormat="1" ht="12.75" customHeight="1">
      <c r="A1534" s="109" t="s">
        <v>942</v>
      </c>
      <c r="B1534" s="67" t="s">
        <v>1838</v>
      </c>
      <c r="C1534" s="122">
        <v>0</v>
      </c>
      <c r="D1534" s="122">
        <v>0</v>
      </c>
      <c r="E1534" s="122">
        <v>0</v>
      </c>
      <c r="F1534" s="122">
        <v>0</v>
      </c>
      <c r="G1534" s="122">
        <v>0</v>
      </c>
      <c r="H1534" s="122">
        <v>0</v>
      </c>
      <c r="I1534" s="122">
        <v>840</v>
      </c>
      <c r="J1534" s="120">
        <f t="shared" si="328"/>
        <v>840</v>
      </c>
      <c r="K1534" s="122">
        <v>0</v>
      </c>
      <c r="L1534" s="122">
        <v>0</v>
      </c>
      <c r="M1534" s="122">
        <v>0</v>
      </c>
      <c r="N1534" s="122">
        <v>0</v>
      </c>
      <c r="O1534" s="122">
        <v>0</v>
      </c>
      <c r="P1534" s="122">
        <v>0</v>
      </c>
      <c r="Q1534" s="120">
        <f t="shared" si="329"/>
        <v>840</v>
      </c>
      <c r="R1534" s="138">
        <f t="shared" si="330"/>
        <v>0</v>
      </c>
      <c r="S1534" s="120">
        <f t="shared" si="331"/>
        <v>840</v>
      </c>
      <c r="T1534" s="120">
        <f t="shared" si="332"/>
        <v>0</v>
      </c>
      <c r="U1534" s="120">
        <f t="shared" si="333"/>
        <v>0</v>
      </c>
      <c r="V1534" s="120">
        <f t="shared" si="334"/>
        <v>840</v>
      </c>
      <c r="W1534" s="120">
        <f t="shared" si="335"/>
        <v>0</v>
      </c>
      <c r="X1534" s="120">
        <f t="shared" si="336"/>
        <v>0</v>
      </c>
    </row>
    <row r="1535" spans="1:24" s="65" customFormat="1" ht="12.75" customHeight="1">
      <c r="A1535" s="109" t="s">
        <v>1730</v>
      </c>
      <c r="B1535" s="47" t="s">
        <v>323</v>
      </c>
      <c r="C1535" s="122">
        <v>0</v>
      </c>
      <c r="D1535" s="122">
        <v>0</v>
      </c>
      <c r="E1535" s="122">
        <v>0</v>
      </c>
      <c r="F1535" s="122">
        <v>0</v>
      </c>
      <c r="G1535" s="122">
        <v>0</v>
      </c>
      <c r="H1535" s="122">
        <v>0</v>
      </c>
      <c r="I1535" s="122">
        <v>0</v>
      </c>
      <c r="J1535" s="120">
        <f t="shared" si="328"/>
        <v>0</v>
      </c>
      <c r="K1535" s="122">
        <v>0</v>
      </c>
      <c r="L1535" s="122">
        <v>20300</v>
      </c>
      <c r="M1535" s="122">
        <v>0</v>
      </c>
      <c r="N1535" s="122">
        <v>0</v>
      </c>
      <c r="O1535" s="122">
        <v>0</v>
      </c>
      <c r="P1535" s="122">
        <v>0</v>
      </c>
      <c r="Q1535" s="120">
        <f t="shared" si="329"/>
        <v>20300</v>
      </c>
      <c r="R1535" s="138">
        <f t="shared" si="330"/>
        <v>0</v>
      </c>
      <c r="S1535" s="120">
        <f t="shared" si="331"/>
        <v>20300</v>
      </c>
      <c r="T1535" s="120">
        <f t="shared" si="332"/>
        <v>0</v>
      </c>
      <c r="U1535" s="120">
        <f t="shared" si="333"/>
        <v>0</v>
      </c>
      <c r="V1535" s="120">
        <f t="shared" si="334"/>
        <v>20300</v>
      </c>
      <c r="W1535" s="120">
        <f t="shared" si="335"/>
        <v>20300</v>
      </c>
      <c r="X1535" s="120">
        <f t="shared" si="336"/>
        <v>0</v>
      </c>
    </row>
    <row r="1536" spans="1:24" s="65" customFormat="1" ht="12.75" customHeight="1">
      <c r="A1536" s="109" t="s">
        <v>1731</v>
      </c>
      <c r="B1536" s="47" t="s">
        <v>222</v>
      </c>
      <c r="C1536" s="122">
        <v>0</v>
      </c>
      <c r="D1536" s="122">
        <v>0</v>
      </c>
      <c r="E1536" s="122">
        <v>0</v>
      </c>
      <c r="F1536" s="122">
        <v>0</v>
      </c>
      <c r="G1536" s="122">
        <v>0</v>
      </c>
      <c r="H1536" s="122">
        <v>0</v>
      </c>
      <c r="I1536" s="122">
        <v>0</v>
      </c>
      <c r="J1536" s="120">
        <f t="shared" si="328"/>
        <v>0</v>
      </c>
      <c r="K1536" s="122">
        <v>7084.6799999999994</v>
      </c>
      <c r="L1536" s="122">
        <v>0</v>
      </c>
      <c r="M1536" s="122">
        <v>0</v>
      </c>
      <c r="N1536" s="122">
        <v>0</v>
      </c>
      <c r="O1536" s="122">
        <v>0</v>
      </c>
      <c r="P1536" s="122">
        <v>0</v>
      </c>
      <c r="Q1536" s="120">
        <f t="shared" si="329"/>
        <v>7084.6799999999994</v>
      </c>
      <c r="R1536" s="138">
        <f t="shared" si="330"/>
        <v>0</v>
      </c>
      <c r="S1536" s="120">
        <f t="shared" si="331"/>
        <v>7084.68</v>
      </c>
      <c r="T1536" s="120">
        <f t="shared" si="332"/>
        <v>0</v>
      </c>
      <c r="U1536" s="120">
        <f t="shared" si="333"/>
        <v>0</v>
      </c>
      <c r="V1536" s="120">
        <f t="shared" si="334"/>
        <v>7084.68</v>
      </c>
      <c r="W1536" s="120">
        <f t="shared" si="335"/>
        <v>7084.6799999999994</v>
      </c>
      <c r="X1536" s="120">
        <f t="shared" si="336"/>
        <v>0</v>
      </c>
    </row>
    <row r="1537" spans="1:24" s="65" customFormat="1" ht="12.75" customHeight="1">
      <c r="A1537" s="109" t="s">
        <v>4429</v>
      </c>
      <c r="B1537" s="47" t="s">
        <v>4455</v>
      </c>
      <c r="C1537" s="122">
        <v>0</v>
      </c>
      <c r="D1537" s="122">
        <v>0</v>
      </c>
      <c r="E1537" s="122">
        <v>0</v>
      </c>
      <c r="F1537" s="122">
        <v>0</v>
      </c>
      <c r="G1537" s="122">
        <v>0</v>
      </c>
      <c r="H1537" s="122">
        <v>0</v>
      </c>
      <c r="I1537" s="122">
        <v>0</v>
      </c>
      <c r="J1537" s="120">
        <f t="shared" si="328"/>
        <v>0</v>
      </c>
      <c r="K1537" s="122">
        <v>0</v>
      </c>
      <c r="L1537" s="122">
        <v>0</v>
      </c>
      <c r="M1537" s="122">
        <v>0</v>
      </c>
      <c r="N1537" s="122">
        <v>0</v>
      </c>
      <c r="O1537" s="122">
        <v>7758.03</v>
      </c>
      <c r="P1537" s="122">
        <v>0</v>
      </c>
      <c r="Q1537" s="120">
        <f t="shared" si="329"/>
        <v>7758.03</v>
      </c>
      <c r="R1537" s="138">
        <f t="shared" si="330"/>
        <v>0</v>
      </c>
      <c r="S1537" s="120">
        <f t="shared" si="331"/>
        <v>11005.57</v>
      </c>
      <c r="T1537" s="120">
        <f t="shared" si="332"/>
        <v>0</v>
      </c>
      <c r="U1537" s="120">
        <f t="shared" si="333"/>
        <v>3247.54</v>
      </c>
      <c r="V1537" s="120">
        <f t="shared" si="334"/>
        <v>7758.03</v>
      </c>
      <c r="W1537" s="120">
        <f t="shared" si="335"/>
        <v>7758.03</v>
      </c>
      <c r="X1537" s="120">
        <f t="shared" si="336"/>
        <v>-3247.54</v>
      </c>
    </row>
    <row r="1538" spans="1:24" s="65" customFormat="1" ht="12.75" customHeight="1">
      <c r="A1538" s="109" t="s">
        <v>1732</v>
      </c>
      <c r="B1538" s="47" t="s">
        <v>223</v>
      </c>
      <c r="C1538" s="122">
        <v>0</v>
      </c>
      <c r="D1538" s="122">
        <v>0</v>
      </c>
      <c r="E1538" s="122">
        <v>0</v>
      </c>
      <c r="F1538" s="122">
        <v>0</v>
      </c>
      <c r="G1538" s="122">
        <v>0</v>
      </c>
      <c r="H1538" s="122">
        <v>95086.14</v>
      </c>
      <c r="I1538" s="122">
        <v>10924.96</v>
      </c>
      <c r="J1538" s="120">
        <f t="shared" si="328"/>
        <v>106011.1</v>
      </c>
      <c r="K1538" s="122">
        <v>0</v>
      </c>
      <c r="L1538" s="122">
        <v>0</v>
      </c>
      <c r="M1538" s="122">
        <v>0</v>
      </c>
      <c r="N1538" s="122">
        <v>0</v>
      </c>
      <c r="O1538" s="122">
        <v>0</v>
      </c>
      <c r="P1538" s="122">
        <v>0</v>
      </c>
      <c r="Q1538" s="120">
        <f t="shared" si="329"/>
        <v>106011.1</v>
      </c>
      <c r="R1538" s="138">
        <f t="shared" si="330"/>
        <v>0</v>
      </c>
      <c r="S1538" s="120">
        <f t="shared" si="331"/>
        <v>106011.1</v>
      </c>
      <c r="T1538" s="120">
        <f t="shared" si="332"/>
        <v>0</v>
      </c>
      <c r="U1538" s="120">
        <f t="shared" si="333"/>
        <v>0</v>
      </c>
      <c r="V1538" s="120">
        <f t="shared" si="334"/>
        <v>106011.1</v>
      </c>
      <c r="W1538" s="120">
        <f t="shared" si="335"/>
        <v>0</v>
      </c>
      <c r="X1538" s="120">
        <f t="shared" si="336"/>
        <v>0</v>
      </c>
    </row>
    <row r="1539" spans="1:24" s="65" customFormat="1" ht="12.75" customHeight="1">
      <c r="A1539" s="109" t="s">
        <v>1733</v>
      </c>
      <c r="B1539" s="47" t="s">
        <v>225</v>
      </c>
      <c r="C1539" s="122">
        <v>0</v>
      </c>
      <c r="D1539" s="122">
        <v>0</v>
      </c>
      <c r="E1539" s="122">
        <v>0</v>
      </c>
      <c r="F1539" s="122">
        <v>0</v>
      </c>
      <c r="G1539" s="122">
        <v>0</v>
      </c>
      <c r="H1539" s="122">
        <v>0</v>
      </c>
      <c r="I1539" s="122">
        <v>3327.46</v>
      </c>
      <c r="J1539" s="120">
        <f t="shared" si="328"/>
        <v>3327.46</v>
      </c>
      <c r="K1539" s="122">
        <v>0</v>
      </c>
      <c r="L1539" s="122">
        <v>0</v>
      </c>
      <c r="M1539" s="122">
        <v>0</v>
      </c>
      <c r="N1539" s="122">
        <v>0</v>
      </c>
      <c r="O1539" s="122">
        <v>0</v>
      </c>
      <c r="P1539" s="122">
        <v>0</v>
      </c>
      <c r="Q1539" s="120">
        <f t="shared" si="329"/>
        <v>3327.46</v>
      </c>
      <c r="R1539" s="138">
        <f t="shared" si="330"/>
        <v>0</v>
      </c>
      <c r="S1539" s="120">
        <f t="shared" si="331"/>
        <v>3327.46</v>
      </c>
      <c r="T1539" s="120">
        <f t="shared" si="332"/>
        <v>0</v>
      </c>
      <c r="U1539" s="120">
        <f t="shared" si="333"/>
        <v>0</v>
      </c>
      <c r="V1539" s="120">
        <f t="shared" si="334"/>
        <v>3327.46</v>
      </c>
      <c r="W1539" s="120">
        <f t="shared" si="335"/>
        <v>0</v>
      </c>
      <c r="X1539" s="120">
        <f t="shared" si="336"/>
        <v>0</v>
      </c>
    </row>
    <row r="1540" spans="1:24" s="65" customFormat="1" ht="12.75" customHeight="1">
      <c r="A1540" s="109" t="s">
        <v>1734</v>
      </c>
      <c r="B1540" s="47" t="s">
        <v>224</v>
      </c>
      <c r="C1540" s="122">
        <v>0</v>
      </c>
      <c r="D1540" s="122">
        <v>0</v>
      </c>
      <c r="E1540" s="122">
        <v>17896.11</v>
      </c>
      <c r="F1540" s="122">
        <v>0</v>
      </c>
      <c r="G1540" s="122">
        <v>12564.56</v>
      </c>
      <c r="H1540" s="122">
        <v>2146</v>
      </c>
      <c r="I1540" s="122">
        <v>0</v>
      </c>
      <c r="J1540" s="120">
        <f t="shared" si="328"/>
        <v>32606.67</v>
      </c>
      <c r="K1540" s="122">
        <v>0</v>
      </c>
      <c r="L1540" s="122">
        <v>0</v>
      </c>
      <c r="M1540" s="122">
        <v>0</v>
      </c>
      <c r="N1540" s="122">
        <v>0</v>
      </c>
      <c r="O1540" s="122">
        <v>0</v>
      </c>
      <c r="P1540" s="122">
        <v>0</v>
      </c>
      <c r="Q1540" s="120">
        <f t="shared" si="329"/>
        <v>32606.67</v>
      </c>
      <c r="R1540" s="138">
        <f t="shared" si="330"/>
        <v>0</v>
      </c>
      <c r="S1540" s="120">
        <f t="shared" si="331"/>
        <v>32606.67</v>
      </c>
      <c r="T1540" s="120">
        <f t="shared" si="332"/>
        <v>0</v>
      </c>
      <c r="U1540" s="120">
        <f t="shared" si="333"/>
        <v>0</v>
      </c>
      <c r="V1540" s="120">
        <f t="shared" si="334"/>
        <v>32606.67</v>
      </c>
      <c r="W1540" s="120">
        <f t="shared" si="335"/>
        <v>0</v>
      </c>
      <c r="X1540" s="120">
        <f t="shared" si="336"/>
        <v>0</v>
      </c>
    </row>
    <row r="1541" spans="1:24" s="65" customFormat="1" ht="12.75" customHeight="1">
      <c r="A1541" s="109" t="s">
        <v>1735</v>
      </c>
      <c r="B1541" s="47" t="s">
        <v>229</v>
      </c>
      <c r="C1541" s="122">
        <v>0</v>
      </c>
      <c r="D1541" s="122">
        <v>0</v>
      </c>
      <c r="E1541" s="122">
        <v>0</v>
      </c>
      <c r="F1541" s="122">
        <v>0</v>
      </c>
      <c r="G1541" s="122">
        <v>0</v>
      </c>
      <c r="H1541" s="122">
        <v>10539.75</v>
      </c>
      <c r="I1541" s="122">
        <v>22141.25</v>
      </c>
      <c r="J1541" s="120">
        <f t="shared" si="328"/>
        <v>32681</v>
      </c>
      <c r="K1541" s="122">
        <v>0</v>
      </c>
      <c r="L1541" s="122">
        <v>0</v>
      </c>
      <c r="M1541" s="122">
        <v>0</v>
      </c>
      <c r="N1541" s="122">
        <v>0</v>
      </c>
      <c r="O1541" s="122">
        <v>0</v>
      </c>
      <c r="P1541" s="122">
        <v>0</v>
      </c>
      <c r="Q1541" s="120">
        <f t="shared" si="329"/>
        <v>32681</v>
      </c>
      <c r="R1541" s="138">
        <f t="shared" si="330"/>
        <v>0</v>
      </c>
      <c r="S1541" s="120">
        <f t="shared" si="331"/>
        <v>32681</v>
      </c>
      <c r="T1541" s="120">
        <f t="shared" si="332"/>
        <v>0</v>
      </c>
      <c r="U1541" s="120">
        <f t="shared" si="333"/>
        <v>0</v>
      </c>
      <c r="V1541" s="120">
        <f t="shared" si="334"/>
        <v>32681</v>
      </c>
      <c r="W1541" s="120">
        <f t="shared" si="335"/>
        <v>0</v>
      </c>
      <c r="X1541" s="120">
        <f t="shared" si="336"/>
        <v>0</v>
      </c>
    </row>
    <row r="1542" spans="1:24" s="65" customFormat="1" ht="12.75" customHeight="1">
      <c r="A1542" s="109" t="s">
        <v>1736</v>
      </c>
      <c r="B1542" s="47" t="s">
        <v>228</v>
      </c>
      <c r="C1542" s="122">
        <v>0</v>
      </c>
      <c r="D1542" s="122">
        <v>0</v>
      </c>
      <c r="E1542" s="122">
        <v>0</v>
      </c>
      <c r="F1542" s="122">
        <v>0</v>
      </c>
      <c r="G1542" s="122">
        <v>0</v>
      </c>
      <c r="H1542" s="122">
        <v>4376.6000000000004</v>
      </c>
      <c r="I1542" s="122">
        <v>0</v>
      </c>
      <c r="J1542" s="120">
        <f t="shared" si="328"/>
        <v>4376.6000000000004</v>
      </c>
      <c r="K1542" s="122">
        <v>0</v>
      </c>
      <c r="L1542" s="122">
        <v>0</v>
      </c>
      <c r="M1542" s="122">
        <v>0</v>
      </c>
      <c r="N1542" s="122">
        <v>0</v>
      </c>
      <c r="O1542" s="122">
        <v>0</v>
      </c>
      <c r="P1542" s="122">
        <v>0</v>
      </c>
      <c r="Q1542" s="120">
        <f t="shared" si="329"/>
        <v>4376.6000000000004</v>
      </c>
      <c r="R1542" s="138">
        <f t="shared" si="330"/>
        <v>0</v>
      </c>
      <c r="S1542" s="120">
        <f t="shared" si="331"/>
        <v>4376.6000000000004</v>
      </c>
      <c r="T1542" s="120">
        <f t="shared" si="332"/>
        <v>0</v>
      </c>
      <c r="U1542" s="120">
        <f t="shared" si="333"/>
        <v>0</v>
      </c>
      <c r="V1542" s="120">
        <f t="shared" si="334"/>
        <v>4376.6000000000004</v>
      </c>
      <c r="W1542" s="120">
        <f t="shared" si="335"/>
        <v>0</v>
      </c>
      <c r="X1542" s="120">
        <f t="shared" si="336"/>
        <v>0</v>
      </c>
    </row>
    <row r="1543" spans="1:24" s="65" customFormat="1" ht="12.75" customHeight="1">
      <c r="A1543" s="109" t="s">
        <v>1737</v>
      </c>
      <c r="B1543" s="47" t="s">
        <v>226</v>
      </c>
      <c r="C1543" s="122">
        <v>0</v>
      </c>
      <c r="D1543" s="122">
        <v>0</v>
      </c>
      <c r="E1543" s="122">
        <v>0</v>
      </c>
      <c r="F1543" s="122">
        <v>0</v>
      </c>
      <c r="G1543" s="122">
        <v>0</v>
      </c>
      <c r="H1543" s="122">
        <v>187627.74</v>
      </c>
      <c r="I1543" s="122">
        <v>37446.020000000004</v>
      </c>
      <c r="J1543" s="120">
        <f t="shared" si="328"/>
        <v>225073.76</v>
      </c>
      <c r="K1543" s="122">
        <v>0</v>
      </c>
      <c r="L1543" s="122">
        <v>0</v>
      </c>
      <c r="M1543" s="122">
        <v>0</v>
      </c>
      <c r="N1543" s="122">
        <v>0</v>
      </c>
      <c r="O1543" s="122">
        <v>0</v>
      </c>
      <c r="P1543" s="122">
        <v>0</v>
      </c>
      <c r="Q1543" s="120">
        <f t="shared" si="329"/>
        <v>225073.76</v>
      </c>
      <c r="R1543" s="138">
        <f t="shared" si="330"/>
        <v>0</v>
      </c>
      <c r="S1543" s="120">
        <f t="shared" si="331"/>
        <v>225073.76</v>
      </c>
      <c r="T1543" s="120">
        <f t="shared" si="332"/>
        <v>0</v>
      </c>
      <c r="U1543" s="120">
        <f t="shared" si="333"/>
        <v>0</v>
      </c>
      <c r="V1543" s="120">
        <f t="shared" si="334"/>
        <v>225073.76</v>
      </c>
      <c r="W1543" s="120">
        <f t="shared" si="335"/>
        <v>0</v>
      </c>
      <c r="X1543" s="120">
        <f t="shared" si="336"/>
        <v>0</v>
      </c>
    </row>
    <row r="1544" spans="1:24" s="65" customFormat="1" ht="12.75" customHeight="1">
      <c r="A1544" s="109" t="s">
        <v>2780</v>
      </c>
      <c r="B1544" s="47" t="s">
        <v>2815</v>
      </c>
      <c r="C1544" s="122">
        <v>0</v>
      </c>
      <c r="D1544" s="122">
        <v>0</v>
      </c>
      <c r="E1544" s="122">
        <v>0</v>
      </c>
      <c r="F1544" s="122">
        <v>0</v>
      </c>
      <c r="G1544" s="122">
        <v>0</v>
      </c>
      <c r="H1544" s="122">
        <v>0</v>
      </c>
      <c r="I1544" s="122">
        <v>0</v>
      </c>
      <c r="J1544" s="120">
        <f t="shared" si="328"/>
        <v>0</v>
      </c>
      <c r="K1544" s="122">
        <v>0</v>
      </c>
      <c r="L1544" s="122">
        <v>0</v>
      </c>
      <c r="M1544" s="122">
        <v>0</v>
      </c>
      <c r="N1544" s="122">
        <v>0</v>
      </c>
      <c r="O1544" s="122">
        <v>0</v>
      </c>
      <c r="P1544" s="122">
        <v>0</v>
      </c>
      <c r="Q1544" s="120">
        <f t="shared" si="329"/>
        <v>0</v>
      </c>
      <c r="R1544" s="138">
        <f t="shared" si="330"/>
        <v>0</v>
      </c>
      <c r="S1544" s="120">
        <f t="shared" si="331"/>
        <v>42412</v>
      </c>
      <c r="T1544" s="120">
        <f t="shared" si="332"/>
        <v>0</v>
      </c>
      <c r="U1544" s="120">
        <f t="shared" si="333"/>
        <v>42412</v>
      </c>
      <c r="V1544" s="120">
        <f t="shared" si="334"/>
        <v>0</v>
      </c>
      <c r="W1544" s="120">
        <f t="shared" si="335"/>
        <v>0</v>
      </c>
      <c r="X1544" s="120">
        <f t="shared" si="336"/>
        <v>-42412</v>
      </c>
    </row>
    <row r="1545" spans="1:24" s="65" customFormat="1" ht="12.75" customHeight="1">
      <c r="A1545" s="109" t="s">
        <v>1738</v>
      </c>
      <c r="B1545" s="97" t="s">
        <v>227</v>
      </c>
      <c r="C1545" s="122">
        <v>0</v>
      </c>
      <c r="D1545" s="122">
        <v>0</v>
      </c>
      <c r="E1545" s="122">
        <v>0</v>
      </c>
      <c r="F1545" s="122">
        <v>0</v>
      </c>
      <c r="G1545" s="122">
        <v>0</v>
      </c>
      <c r="H1545" s="122">
        <v>5017</v>
      </c>
      <c r="I1545" s="122">
        <v>0</v>
      </c>
      <c r="J1545" s="120">
        <f t="shared" si="328"/>
        <v>5017</v>
      </c>
      <c r="K1545" s="122">
        <v>0</v>
      </c>
      <c r="L1545" s="122">
        <v>0</v>
      </c>
      <c r="M1545" s="122">
        <v>0</v>
      </c>
      <c r="N1545" s="122">
        <v>0</v>
      </c>
      <c r="O1545" s="122">
        <v>0</v>
      </c>
      <c r="P1545" s="122">
        <v>0</v>
      </c>
      <c r="Q1545" s="120">
        <f t="shared" si="329"/>
        <v>5017</v>
      </c>
      <c r="R1545" s="138">
        <f t="shared" si="330"/>
        <v>0</v>
      </c>
      <c r="S1545" s="120">
        <f t="shared" si="331"/>
        <v>5017</v>
      </c>
      <c r="T1545" s="120">
        <f t="shared" si="332"/>
        <v>0</v>
      </c>
      <c r="U1545" s="120">
        <f t="shared" si="333"/>
        <v>0</v>
      </c>
      <c r="V1545" s="120">
        <f t="shared" si="334"/>
        <v>5017</v>
      </c>
      <c r="W1545" s="120">
        <f t="shared" si="335"/>
        <v>0</v>
      </c>
      <c r="X1545" s="120">
        <f t="shared" si="336"/>
        <v>0</v>
      </c>
    </row>
    <row r="1546" spans="1:24" s="65" customFormat="1" ht="12.75" customHeight="1">
      <c r="A1546" s="109" t="s">
        <v>1739</v>
      </c>
      <c r="B1546" s="47" t="s">
        <v>684</v>
      </c>
      <c r="C1546" s="122">
        <v>0</v>
      </c>
      <c r="D1546" s="122">
        <v>0</v>
      </c>
      <c r="E1546" s="122">
        <v>0</v>
      </c>
      <c r="F1546" s="122">
        <v>0</v>
      </c>
      <c r="G1546" s="122">
        <v>0</v>
      </c>
      <c r="H1546" s="122">
        <v>0</v>
      </c>
      <c r="I1546" s="122">
        <v>0</v>
      </c>
      <c r="J1546" s="120">
        <f t="shared" si="328"/>
        <v>0</v>
      </c>
      <c r="K1546" s="122">
        <v>0</v>
      </c>
      <c r="L1546" s="122">
        <v>0</v>
      </c>
      <c r="M1546" s="122">
        <v>1202.76</v>
      </c>
      <c r="N1546" s="122">
        <v>0</v>
      </c>
      <c r="O1546" s="122">
        <v>0</v>
      </c>
      <c r="P1546" s="122">
        <v>0</v>
      </c>
      <c r="Q1546" s="120">
        <f t="shared" si="329"/>
        <v>1202.76</v>
      </c>
      <c r="R1546" s="138">
        <f t="shared" si="330"/>
        <v>0</v>
      </c>
      <c r="S1546" s="120">
        <f t="shared" si="331"/>
        <v>1202.76</v>
      </c>
      <c r="T1546" s="120">
        <f t="shared" si="332"/>
        <v>0</v>
      </c>
      <c r="U1546" s="120">
        <f t="shared" si="333"/>
        <v>0</v>
      </c>
      <c r="V1546" s="120">
        <f t="shared" si="334"/>
        <v>1202.76</v>
      </c>
      <c r="W1546" s="120">
        <f t="shared" si="335"/>
        <v>1202.76</v>
      </c>
      <c r="X1546" s="120">
        <f t="shared" si="336"/>
        <v>0</v>
      </c>
    </row>
    <row r="1547" spans="1:24" s="65" customFormat="1" ht="12.75" customHeight="1">
      <c r="A1547" s="109" t="s">
        <v>4016</v>
      </c>
      <c r="B1547" s="47" t="s">
        <v>4062</v>
      </c>
      <c r="C1547" s="122">
        <v>0</v>
      </c>
      <c r="D1547" s="122">
        <v>0</v>
      </c>
      <c r="E1547" s="122">
        <v>0</v>
      </c>
      <c r="F1547" s="122">
        <v>0</v>
      </c>
      <c r="G1547" s="122">
        <v>0</v>
      </c>
      <c r="H1547" s="122">
        <v>0</v>
      </c>
      <c r="I1547" s="122">
        <v>0</v>
      </c>
      <c r="J1547" s="120">
        <f t="shared" si="328"/>
        <v>0</v>
      </c>
      <c r="K1547" s="122">
        <v>0</v>
      </c>
      <c r="L1547" s="122">
        <v>0</v>
      </c>
      <c r="M1547" s="122">
        <v>0</v>
      </c>
      <c r="N1547" s="122">
        <v>0</v>
      </c>
      <c r="O1547" s="122">
        <v>0</v>
      </c>
      <c r="P1547" s="122">
        <v>0</v>
      </c>
      <c r="Q1547" s="120">
        <f t="shared" si="329"/>
        <v>0</v>
      </c>
      <c r="R1547" s="138">
        <f t="shared" si="330"/>
        <v>0</v>
      </c>
      <c r="S1547" s="120">
        <f t="shared" si="331"/>
        <v>5352</v>
      </c>
      <c r="T1547" s="120">
        <f t="shared" si="332"/>
        <v>47021.84</v>
      </c>
      <c r="U1547" s="120">
        <f t="shared" si="333"/>
        <v>52373.84</v>
      </c>
      <c r="V1547" s="120">
        <f t="shared" si="334"/>
        <v>0</v>
      </c>
      <c r="W1547" s="120">
        <f t="shared" si="335"/>
        <v>0</v>
      </c>
      <c r="X1547" s="120">
        <f t="shared" si="336"/>
        <v>-5352</v>
      </c>
    </row>
    <row r="1548" spans="1:24" s="65" customFormat="1" ht="12.75" customHeight="1">
      <c r="A1548" s="109" t="s">
        <v>4431</v>
      </c>
      <c r="B1548" s="47" t="s">
        <v>4432</v>
      </c>
      <c r="C1548" s="122">
        <v>0</v>
      </c>
      <c r="D1548" s="122">
        <v>0</v>
      </c>
      <c r="E1548" s="122">
        <v>0</v>
      </c>
      <c r="F1548" s="122">
        <v>0</v>
      </c>
      <c r="G1548" s="122">
        <v>0</v>
      </c>
      <c r="H1548" s="122">
        <v>0</v>
      </c>
      <c r="I1548" s="122">
        <v>0</v>
      </c>
      <c r="J1548" s="120">
        <f t="shared" si="328"/>
        <v>0</v>
      </c>
      <c r="K1548" s="122">
        <v>0</v>
      </c>
      <c r="L1548" s="122">
        <v>0</v>
      </c>
      <c r="M1548" s="122">
        <v>0</v>
      </c>
      <c r="N1548" s="122">
        <v>0</v>
      </c>
      <c r="O1548" s="122">
        <v>0</v>
      </c>
      <c r="P1548" s="122">
        <v>0</v>
      </c>
      <c r="Q1548" s="120">
        <f t="shared" si="329"/>
        <v>0</v>
      </c>
      <c r="R1548" s="138">
        <f t="shared" si="330"/>
        <v>0</v>
      </c>
      <c r="S1548" s="120">
        <f t="shared" si="331"/>
        <v>4860</v>
      </c>
      <c r="T1548" s="120">
        <f t="shared" si="332"/>
        <v>0</v>
      </c>
      <c r="U1548" s="120">
        <f t="shared" si="333"/>
        <v>4860</v>
      </c>
      <c r="V1548" s="120">
        <f t="shared" si="334"/>
        <v>0</v>
      </c>
      <c r="W1548" s="120">
        <f t="shared" si="335"/>
        <v>0</v>
      </c>
      <c r="X1548" s="120">
        <f t="shared" si="336"/>
        <v>-4860</v>
      </c>
    </row>
    <row r="1549" spans="1:24" s="65" customFormat="1" ht="12.75" customHeight="1">
      <c r="A1549" s="109" t="s">
        <v>5359</v>
      </c>
      <c r="B1549" s="47" t="s">
        <v>5360</v>
      </c>
      <c r="C1549" s="122">
        <v>0</v>
      </c>
      <c r="D1549" s="122">
        <v>0</v>
      </c>
      <c r="E1549" s="122">
        <v>0</v>
      </c>
      <c r="F1549" s="122">
        <v>0</v>
      </c>
      <c r="G1549" s="122">
        <v>0</v>
      </c>
      <c r="H1549" s="122">
        <v>0</v>
      </c>
      <c r="I1549" s="122">
        <v>0</v>
      </c>
      <c r="J1549" s="120">
        <f t="shared" si="328"/>
        <v>0</v>
      </c>
      <c r="K1549" s="122">
        <v>0</v>
      </c>
      <c r="L1549" s="122">
        <v>0</v>
      </c>
      <c r="M1549" s="122">
        <v>0</v>
      </c>
      <c r="N1549" s="122">
        <v>0</v>
      </c>
      <c r="O1549" s="122">
        <v>0</v>
      </c>
      <c r="P1549" s="122">
        <v>669.99</v>
      </c>
      <c r="Q1549" s="120">
        <f t="shared" si="329"/>
        <v>669.99</v>
      </c>
      <c r="R1549" s="138">
        <f t="shared" si="330"/>
        <v>0</v>
      </c>
      <c r="S1549" s="120">
        <f t="shared" si="331"/>
        <v>0</v>
      </c>
      <c r="T1549" s="120">
        <f t="shared" si="332"/>
        <v>5829.11</v>
      </c>
      <c r="U1549" s="120">
        <f t="shared" si="333"/>
        <v>5159.12</v>
      </c>
      <c r="V1549" s="120">
        <f t="shared" si="334"/>
        <v>669.99</v>
      </c>
      <c r="W1549" s="120">
        <f t="shared" si="335"/>
        <v>669.99</v>
      </c>
      <c r="X1549" s="120">
        <f t="shared" si="336"/>
        <v>669.99</v>
      </c>
    </row>
    <row r="1550" spans="1:24" s="65" customFormat="1" ht="12.75" customHeight="1">
      <c r="A1550" s="109" t="s">
        <v>1740</v>
      </c>
      <c r="B1550" s="47" t="s">
        <v>683</v>
      </c>
      <c r="C1550" s="122">
        <v>0</v>
      </c>
      <c r="D1550" s="122">
        <v>0</v>
      </c>
      <c r="E1550" s="122">
        <v>0</v>
      </c>
      <c r="F1550" s="122">
        <v>0</v>
      </c>
      <c r="G1550" s="122">
        <v>0</v>
      </c>
      <c r="H1550" s="122">
        <v>0</v>
      </c>
      <c r="I1550" s="122">
        <v>0</v>
      </c>
      <c r="J1550" s="120">
        <f t="shared" si="328"/>
        <v>0</v>
      </c>
      <c r="K1550" s="122">
        <v>0</v>
      </c>
      <c r="L1550" s="122">
        <v>0</v>
      </c>
      <c r="M1550" s="122">
        <v>13535.19</v>
      </c>
      <c r="N1550" s="122">
        <v>36634.269999999997</v>
      </c>
      <c r="O1550" s="122">
        <v>0</v>
      </c>
      <c r="P1550" s="122">
        <v>0</v>
      </c>
      <c r="Q1550" s="120">
        <f t="shared" si="329"/>
        <v>50169.46</v>
      </c>
      <c r="R1550" s="138">
        <f t="shared" si="330"/>
        <v>0</v>
      </c>
      <c r="S1550" s="120">
        <f t="shared" si="331"/>
        <v>56166.26</v>
      </c>
      <c r="T1550" s="120">
        <f t="shared" si="332"/>
        <v>0</v>
      </c>
      <c r="U1550" s="120">
        <f t="shared" si="333"/>
        <v>5996.8</v>
      </c>
      <c r="V1550" s="120">
        <f t="shared" si="334"/>
        <v>50169.46</v>
      </c>
      <c r="W1550" s="120">
        <f t="shared" si="335"/>
        <v>50169.46</v>
      </c>
      <c r="X1550" s="120">
        <f t="shared" si="336"/>
        <v>-5996.8</v>
      </c>
    </row>
    <row r="1551" spans="1:24" s="65" customFormat="1" ht="12.75" customHeight="1">
      <c r="A1551" s="109" t="s">
        <v>1741</v>
      </c>
      <c r="B1551" s="47" t="s">
        <v>324</v>
      </c>
      <c r="C1551" s="122">
        <v>0</v>
      </c>
      <c r="D1551" s="122">
        <v>0</v>
      </c>
      <c r="E1551" s="122">
        <v>0</v>
      </c>
      <c r="F1551" s="122">
        <v>0</v>
      </c>
      <c r="G1551" s="122">
        <v>0</v>
      </c>
      <c r="H1551" s="122">
        <v>0</v>
      </c>
      <c r="I1551" s="122">
        <v>0</v>
      </c>
      <c r="J1551" s="120">
        <f t="shared" si="328"/>
        <v>0</v>
      </c>
      <c r="K1551" s="122">
        <v>0</v>
      </c>
      <c r="L1551" s="122">
        <v>0</v>
      </c>
      <c r="M1551" s="122">
        <v>0</v>
      </c>
      <c r="N1551" s="122">
        <v>0</v>
      </c>
      <c r="O1551" s="122">
        <v>0</v>
      </c>
      <c r="P1551" s="122">
        <v>15367.31</v>
      </c>
      <c r="Q1551" s="120">
        <f t="shared" si="329"/>
        <v>15367.31</v>
      </c>
      <c r="R1551" s="138">
        <f t="shared" si="330"/>
        <v>0</v>
      </c>
      <c r="S1551" s="120">
        <f t="shared" si="331"/>
        <v>37965.65</v>
      </c>
      <c r="T1551" s="120">
        <f t="shared" si="332"/>
        <v>10284.48</v>
      </c>
      <c r="U1551" s="120">
        <f t="shared" si="333"/>
        <v>32882.82</v>
      </c>
      <c r="V1551" s="120">
        <f t="shared" si="334"/>
        <v>15367.31</v>
      </c>
      <c r="W1551" s="120">
        <f t="shared" si="335"/>
        <v>15367.31</v>
      </c>
      <c r="X1551" s="120">
        <f t="shared" si="336"/>
        <v>-22598.34</v>
      </c>
    </row>
    <row r="1552" spans="1:24" s="65" customFormat="1" ht="12.75" customHeight="1">
      <c r="A1552" s="109" t="s">
        <v>1742</v>
      </c>
      <c r="B1552" s="47" t="s">
        <v>685</v>
      </c>
      <c r="C1552" s="122">
        <v>0</v>
      </c>
      <c r="D1552" s="122">
        <v>0</v>
      </c>
      <c r="E1552" s="122">
        <v>0</v>
      </c>
      <c r="F1552" s="122">
        <v>0</v>
      </c>
      <c r="G1552" s="122">
        <v>0</v>
      </c>
      <c r="H1552" s="122">
        <v>0</v>
      </c>
      <c r="I1552" s="122">
        <v>0</v>
      </c>
      <c r="J1552" s="120">
        <f t="shared" si="328"/>
        <v>0</v>
      </c>
      <c r="K1552" s="122">
        <v>0</v>
      </c>
      <c r="L1552" s="122">
        <v>0</v>
      </c>
      <c r="M1552" s="122">
        <v>3712</v>
      </c>
      <c r="N1552" s="122">
        <v>0</v>
      </c>
      <c r="O1552" s="122">
        <v>0</v>
      </c>
      <c r="P1552" s="122">
        <v>0</v>
      </c>
      <c r="Q1552" s="120">
        <f t="shared" si="329"/>
        <v>3712</v>
      </c>
      <c r="R1552" s="138">
        <f t="shared" si="330"/>
        <v>0</v>
      </c>
      <c r="S1552" s="120">
        <f t="shared" si="331"/>
        <v>3712</v>
      </c>
      <c r="T1552" s="120">
        <f t="shared" si="332"/>
        <v>0</v>
      </c>
      <c r="U1552" s="120">
        <f t="shared" si="333"/>
        <v>0</v>
      </c>
      <c r="V1552" s="120">
        <f t="shared" si="334"/>
        <v>3712</v>
      </c>
      <c r="W1552" s="120">
        <f t="shared" si="335"/>
        <v>3712</v>
      </c>
      <c r="X1552" s="120">
        <f t="shared" si="336"/>
        <v>0</v>
      </c>
    </row>
    <row r="1553" spans="1:24" s="65" customFormat="1" ht="12.75" customHeight="1">
      <c r="A1553" s="109" t="s">
        <v>1743</v>
      </c>
      <c r="B1553" s="47" t="s">
        <v>678</v>
      </c>
      <c r="C1553" s="122">
        <v>0</v>
      </c>
      <c r="D1553" s="122">
        <v>0</v>
      </c>
      <c r="E1553" s="122">
        <v>0</v>
      </c>
      <c r="F1553" s="122">
        <v>0</v>
      </c>
      <c r="G1553" s="122">
        <v>0</v>
      </c>
      <c r="H1553" s="122">
        <v>0</v>
      </c>
      <c r="I1553" s="122">
        <v>0</v>
      </c>
      <c r="J1553" s="120">
        <f t="shared" si="328"/>
        <v>0</v>
      </c>
      <c r="K1553" s="122">
        <v>0</v>
      </c>
      <c r="L1553" s="122">
        <v>237389.07</v>
      </c>
      <c r="M1553" s="122">
        <v>1565060.5299999996</v>
      </c>
      <c r="N1553" s="122">
        <v>0</v>
      </c>
      <c r="O1553" s="122">
        <v>0</v>
      </c>
      <c r="P1553" s="122">
        <v>0</v>
      </c>
      <c r="Q1553" s="120">
        <f t="shared" si="329"/>
        <v>1802449.5999999996</v>
      </c>
      <c r="R1553" s="138">
        <f t="shared" si="330"/>
        <v>0</v>
      </c>
      <c r="S1553" s="120">
        <f t="shared" si="331"/>
        <v>1802449.6</v>
      </c>
      <c r="T1553" s="120">
        <f t="shared" si="332"/>
        <v>0</v>
      </c>
      <c r="U1553" s="120">
        <f t="shared" si="333"/>
        <v>0</v>
      </c>
      <c r="V1553" s="120">
        <f t="shared" si="334"/>
        <v>1802449.6</v>
      </c>
      <c r="W1553" s="120">
        <f t="shared" si="335"/>
        <v>1802449.5999999996</v>
      </c>
      <c r="X1553" s="120">
        <f t="shared" si="336"/>
        <v>0</v>
      </c>
    </row>
    <row r="1554" spans="1:24" s="65" customFormat="1" ht="12.75" customHeight="1">
      <c r="A1554" s="109" t="s">
        <v>3137</v>
      </c>
      <c r="B1554" s="47" t="s">
        <v>3138</v>
      </c>
      <c r="C1554" s="122">
        <v>0</v>
      </c>
      <c r="D1554" s="122">
        <v>0</v>
      </c>
      <c r="E1554" s="122">
        <v>0</v>
      </c>
      <c r="F1554" s="122">
        <v>0</v>
      </c>
      <c r="G1554" s="122">
        <v>0</v>
      </c>
      <c r="H1554" s="122">
        <v>0</v>
      </c>
      <c r="I1554" s="122">
        <v>0</v>
      </c>
      <c r="J1554" s="120">
        <f t="shared" si="328"/>
        <v>0</v>
      </c>
      <c r="K1554" s="122">
        <v>0</v>
      </c>
      <c r="L1554" s="122">
        <v>0</v>
      </c>
      <c r="M1554" s="122">
        <v>0</v>
      </c>
      <c r="N1554" s="122">
        <v>11826.43</v>
      </c>
      <c r="O1554" s="122">
        <v>0</v>
      </c>
      <c r="P1554" s="122">
        <v>0</v>
      </c>
      <c r="Q1554" s="120">
        <f t="shared" si="329"/>
        <v>11826.43</v>
      </c>
      <c r="R1554" s="138">
        <f t="shared" si="330"/>
        <v>0</v>
      </c>
      <c r="S1554" s="120">
        <f t="shared" si="331"/>
        <v>11826.43</v>
      </c>
      <c r="T1554" s="120">
        <f t="shared" si="332"/>
        <v>0</v>
      </c>
      <c r="U1554" s="120">
        <f t="shared" si="333"/>
        <v>0</v>
      </c>
      <c r="V1554" s="120">
        <f t="shared" si="334"/>
        <v>11826.43</v>
      </c>
      <c r="W1554" s="120">
        <f t="shared" si="335"/>
        <v>11826.43</v>
      </c>
      <c r="X1554" s="120">
        <f t="shared" si="336"/>
        <v>0</v>
      </c>
    </row>
    <row r="1555" spans="1:24" s="65" customFormat="1" ht="12.75" customHeight="1">
      <c r="A1555" s="109" t="s">
        <v>4936</v>
      </c>
      <c r="B1555" s="47" t="s">
        <v>4937</v>
      </c>
      <c r="C1555" s="122">
        <v>0</v>
      </c>
      <c r="D1555" s="122">
        <v>0</v>
      </c>
      <c r="E1555" s="122">
        <v>0</v>
      </c>
      <c r="F1555" s="122">
        <v>0</v>
      </c>
      <c r="G1555" s="122">
        <v>0</v>
      </c>
      <c r="H1555" s="122">
        <v>0</v>
      </c>
      <c r="I1555" s="122">
        <v>0</v>
      </c>
      <c r="J1555" s="120">
        <f t="shared" ref="J1555:J1585" si="337">SUM(C1555:I1555)</f>
        <v>0</v>
      </c>
      <c r="K1555" s="122">
        <v>0</v>
      </c>
      <c r="L1555" s="122">
        <v>0</v>
      </c>
      <c r="M1555" s="122">
        <v>0</v>
      </c>
      <c r="N1555" s="122">
        <v>0</v>
      </c>
      <c r="O1555" s="122">
        <v>0</v>
      </c>
      <c r="P1555" s="122">
        <v>0</v>
      </c>
      <c r="Q1555" s="120">
        <f t="shared" ref="Q1555:Q1585" si="338">SUM(J1555:P1555)</f>
        <v>0</v>
      </c>
      <c r="R1555" s="138">
        <f t="shared" ref="R1555:R1585" si="339">V1555-Q1555</f>
        <v>0</v>
      </c>
      <c r="S1555" s="120">
        <f t="shared" ref="S1555:S1586" si="340">VLOOKUP(A1555,pasbalact,3,FALSE)</f>
        <v>0</v>
      </c>
      <c r="T1555" s="120">
        <f t="shared" ref="T1555:T1586" si="341">VLOOKUP(A1555,pasbalact,5,FALSE)</f>
        <v>47005.27</v>
      </c>
      <c r="U1555" s="120">
        <f t="shared" ref="U1555:U1586" si="342">VLOOKUP(A1555,pasbalact,4,FALSE)</f>
        <v>47005.27</v>
      </c>
      <c r="V1555" s="120">
        <f t="shared" ref="V1555:V1586" si="343">VLOOKUP(A1555,pasbalact,7,FALSE)</f>
        <v>0</v>
      </c>
      <c r="W1555" s="120">
        <f t="shared" si="335"/>
        <v>0</v>
      </c>
      <c r="X1555" s="120">
        <f t="shared" si="336"/>
        <v>0</v>
      </c>
    </row>
    <row r="1556" spans="1:24" s="65" customFormat="1" ht="12.75" customHeight="1">
      <c r="A1556" s="109" t="s">
        <v>1744</v>
      </c>
      <c r="B1556" s="47" t="s">
        <v>230</v>
      </c>
      <c r="C1556" s="122">
        <v>0</v>
      </c>
      <c r="D1556" s="122">
        <v>0</v>
      </c>
      <c r="E1556" s="122">
        <v>0</v>
      </c>
      <c r="F1556" s="122">
        <v>0</v>
      </c>
      <c r="G1556" s="122">
        <v>0</v>
      </c>
      <c r="H1556" s="122">
        <v>6920</v>
      </c>
      <c r="I1556" s="122">
        <v>0</v>
      </c>
      <c r="J1556" s="120">
        <f t="shared" si="337"/>
        <v>6920</v>
      </c>
      <c r="K1556" s="122">
        <v>0</v>
      </c>
      <c r="L1556" s="122">
        <v>0</v>
      </c>
      <c r="M1556" s="122">
        <v>0</v>
      </c>
      <c r="N1556" s="122">
        <v>0</v>
      </c>
      <c r="O1556" s="122">
        <v>0</v>
      </c>
      <c r="P1556" s="122">
        <v>0</v>
      </c>
      <c r="Q1556" s="120">
        <f t="shared" si="338"/>
        <v>6920</v>
      </c>
      <c r="R1556" s="138">
        <f t="shared" si="339"/>
        <v>0</v>
      </c>
      <c r="S1556" s="120">
        <f t="shared" si="340"/>
        <v>6920</v>
      </c>
      <c r="T1556" s="120">
        <f t="shared" si="341"/>
        <v>0</v>
      </c>
      <c r="U1556" s="120">
        <f t="shared" si="342"/>
        <v>0</v>
      </c>
      <c r="V1556" s="120">
        <f t="shared" si="343"/>
        <v>6920</v>
      </c>
      <c r="W1556" s="120">
        <f t="shared" si="335"/>
        <v>0</v>
      </c>
      <c r="X1556" s="120">
        <f t="shared" si="336"/>
        <v>0</v>
      </c>
    </row>
    <row r="1557" spans="1:24" s="65" customFormat="1" ht="12.75" customHeight="1">
      <c r="A1557" s="109" t="s">
        <v>1745</v>
      </c>
      <c r="B1557" s="47" t="s">
        <v>231</v>
      </c>
      <c r="C1557" s="122">
        <v>0</v>
      </c>
      <c r="D1557" s="122">
        <v>0</v>
      </c>
      <c r="E1557" s="122">
        <v>0</v>
      </c>
      <c r="F1557" s="122">
        <v>0</v>
      </c>
      <c r="G1557" s="122">
        <v>331.9</v>
      </c>
      <c r="H1557" s="122">
        <v>0</v>
      </c>
      <c r="I1557" s="122">
        <v>0</v>
      </c>
      <c r="J1557" s="120">
        <f t="shared" si="337"/>
        <v>331.9</v>
      </c>
      <c r="K1557" s="122">
        <v>0</v>
      </c>
      <c r="L1557" s="122">
        <v>0</v>
      </c>
      <c r="M1557" s="122">
        <v>0</v>
      </c>
      <c r="N1557" s="122">
        <v>0</v>
      </c>
      <c r="O1557" s="122">
        <v>0</v>
      </c>
      <c r="P1557" s="122">
        <v>0</v>
      </c>
      <c r="Q1557" s="120">
        <f t="shared" si="338"/>
        <v>331.9</v>
      </c>
      <c r="R1557" s="138">
        <f t="shared" si="339"/>
        <v>0</v>
      </c>
      <c r="S1557" s="120">
        <f t="shared" si="340"/>
        <v>331.9</v>
      </c>
      <c r="T1557" s="120">
        <f t="shared" si="341"/>
        <v>0</v>
      </c>
      <c r="U1557" s="120">
        <f t="shared" si="342"/>
        <v>0</v>
      </c>
      <c r="V1557" s="120">
        <f t="shared" si="343"/>
        <v>331.9</v>
      </c>
      <c r="W1557" s="120">
        <f t="shared" si="335"/>
        <v>0</v>
      </c>
      <c r="X1557" s="120">
        <f t="shared" si="336"/>
        <v>0</v>
      </c>
    </row>
    <row r="1558" spans="1:24" s="65" customFormat="1" ht="12.75" customHeight="1">
      <c r="A1558" s="109" t="s">
        <v>1746</v>
      </c>
      <c r="B1558" s="47" t="s">
        <v>232</v>
      </c>
      <c r="C1558" s="122">
        <v>0</v>
      </c>
      <c r="D1558" s="122">
        <v>0</v>
      </c>
      <c r="E1558" s="122">
        <v>0</v>
      </c>
      <c r="F1558" s="122">
        <v>0</v>
      </c>
      <c r="G1558" s="122">
        <v>0</v>
      </c>
      <c r="H1558" s="122">
        <v>0</v>
      </c>
      <c r="I1558" s="122">
        <v>16976.09</v>
      </c>
      <c r="J1558" s="120">
        <f t="shared" si="337"/>
        <v>16976.09</v>
      </c>
      <c r="K1558" s="122">
        <v>0</v>
      </c>
      <c r="L1558" s="122">
        <v>0</v>
      </c>
      <c r="M1558" s="122">
        <v>0</v>
      </c>
      <c r="N1558" s="122">
        <v>0</v>
      </c>
      <c r="O1558" s="122">
        <v>0</v>
      </c>
      <c r="P1558" s="122">
        <v>0</v>
      </c>
      <c r="Q1558" s="120">
        <f t="shared" si="338"/>
        <v>16976.09</v>
      </c>
      <c r="R1558" s="138">
        <f t="shared" si="339"/>
        <v>0</v>
      </c>
      <c r="S1558" s="120">
        <f t="shared" si="340"/>
        <v>16976.09</v>
      </c>
      <c r="T1558" s="120">
        <f t="shared" si="341"/>
        <v>0</v>
      </c>
      <c r="U1558" s="120">
        <f t="shared" si="342"/>
        <v>0</v>
      </c>
      <c r="V1558" s="120">
        <f t="shared" si="343"/>
        <v>16976.09</v>
      </c>
      <c r="W1558" s="120">
        <f t="shared" si="335"/>
        <v>0</v>
      </c>
      <c r="X1558" s="120">
        <f t="shared" si="336"/>
        <v>0</v>
      </c>
    </row>
    <row r="1559" spans="1:24" s="65" customFormat="1" ht="12.75" customHeight="1">
      <c r="A1559" s="109" t="s">
        <v>4783</v>
      </c>
      <c r="B1559" s="47" t="s">
        <v>4801</v>
      </c>
      <c r="C1559" s="122">
        <v>0</v>
      </c>
      <c r="D1559" s="122">
        <v>0</v>
      </c>
      <c r="E1559" s="122">
        <v>0</v>
      </c>
      <c r="F1559" s="122">
        <v>0</v>
      </c>
      <c r="G1559" s="122">
        <v>0</v>
      </c>
      <c r="H1559" s="122">
        <v>0</v>
      </c>
      <c r="I1559" s="122">
        <v>0</v>
      </c>
      <c r="J1559" s="120">
        <f t="shared" si="337"/>
        <v>0</v>
      </c>
      <c r="K1559" s="122">
        <v>0</v>
      </c>
      <c r="L1559" s="122">
        <v>0</v>
      </c>
      <c r="M1559" s="122">
        <v>0</v>
      </c>
      <c r="N1559" s="122">
        <v>0</v>
      </c>
      <c r="O1559" s="122">
        <v>0</v>
      </c>
      <c r="P1559" s="122">
        <v>0</v>
      </c>
      <c r="Q1559" s="120">
        <f t="shared" si="338"/>
        <v>0</v>
      </c>
      <c r="R1559" s="138">
        <f t="shared" si="339"/>
        <v>0</v>
      </c>
      <c r="S1559" s="120">
        <f t="shared" si="340"/>
        <v>25474.080000000002</v>
      </c>
      <c r="T1559" s="120">
        <f t="shared" si="341"/>
        <v>0</v>
      </c>
      <c r="U1559" s="120">
        <f t="shared" si="342"/>
        <v>25474.080000000002</v>
      </c>
      <c r="V1559" s="120">
        <f t="shared" si="343"/>
        <v>0</v>
      </c>
      <c r="W1559" s="120">
        <f t="shared" si="335"/>
        <v>0</v>
      </c>
      <c r="X1559" s="120">
        <f t="shared" si="336"/>
        <v>-25474.080000000002</v>
      </c>
    </row>
    <row r="1560" spans="1:24" s="65" customFormat="1" ht="12.75" customHeight="1">
      <c r="A1560" s="109" t="s">
        <v>1747</v>
      </c>
      <c r="B1560" s="47" t="s">
        <v>233</v>
      </c>
      <c r="C1560" s="122">
        <v>0</v>
      </c>
      <c r="D1560" s="122">
        <v>0</v>
      </c>
      <c r="E1560" s="122">
        <v>0</v>
      </c>
      <c r="F1560" s="122">
        <v>0</v>
      </c>
      <c r="G1560" s="122">
        <v>0</v>
      </c>
      <c r="H1560" s="122">
        <v>225.45</v>
      </c>
      <c r="I1560" s="122">
        <v>0</v>
      </c>
      <c r="J1560" s="120">
        <f t="shared" si="337"/>
        <v>225.45</v>
      </c>
      <c r="K1560" s="122">
        <v>0</v>
      </c>
      <c r="L1560" s="122">
        <v>0</v>
      </c>
      <c r="M1560" s="122">
        <v>0</v>
      </c>
      <c r="N1560" s="122">
        <v>0</v>
      </c>
      <c r="O1560" s="122">
        <v>0</v>
      </c>
      <c r="P1560" s="122">
        <v>0</v>
      </c>
      <c r="Q1560" s="120">
        <f t="shared" si="338"/>
        <v>225.45</v>
      </c>
      <c r="R1560" s="138">
        <f t="shared" si="339"/>
        <v>0</v>
      </c>
      <c r="S1560" s="120">
        <f t="shared" si="340"/>
        <v>225.45</v>
      </c>
      <c r="T1560" s="120">
        <f t="shared" si="341"/>
        <v>0</v>
      </c>
      <c r="U1560" s="120">
        <f t="shared" si="342"/>
        <v>0</v>
      </c>
      <c r="V1560" s="120">
        <f t="shared" si="343"/>
        <v>225.45</v>
      </c>
      <c r="W1560" s="120">
        <f t="shared" si="335"/>
        <v>0</v>
      </c>
      <c r="X1560" s="120">
        <f t="shared" si="336"/>
        <v>0</v>
      </c>
    </row>
    <row r="1561" spans="1:24" s="65" customFormat="1" ht="12.75" customHeight="1">
      <c r="A1561" s="109" t="s">
        <v>1748</v>
      </c>
      <c r="B1561" s="47" t="s">
        <v>234</v>
      </c>
      <c r="C1561" s="122">
        <v>0</v>
      </c>
      <c r="D1561" s="122">
        <v>0</v>
      </c>
      <c r="E1561" s="122">
        <v>0</v>
      </c>
      <c r="F1561" s="122">
        <v>0</v>
      </c>
      <c r="G1561" s="122">
        <v>0</v>
      </c>
      <c r="H1561" s="122">
        <v>78110.990000000005</v>
      </c>
      <c r="I1561" s="122">
        <v>72094.929999999993</v>
      </c>
      <c r="J1561" s="120">
        <f t="shared" si="337"/>
        <v>150205.91999999998</v>
      </c>
      <c r="K1561" s="122">
        <v>0</v>
      </c>
      <c r="L1561" s="122">
        <v>0</v>
      </c>
      <c r="M1561" s="122">
        <v>0</v>
      </c>
      <c r="N1561" s="122">
        <v>0</v>
      </c>
      <c r="O1561" s="122">
        <v>0</v>
      </c>
      <c r="P1561" s="122">
        <v>0</v>
      </c>
      <c r="Q1561" s="120">
        <f t="shared" si="338"/>
        <v>150205.91999999998</v>
      </c>
      <c r="R1561" s="138">
        <f t="shared" si="339"/>
        <v>0</v>
      </c>
      <c r="S1561" s="120">
        <f t="shared" si="340"/>
        <v>150205.92000000001</v>
      </c>
      <c r="T1561" s="120">
        <f t="shared" si="341"/>
        <v>0</v>
      </c>
      <c r="U1561" s="120">
        <f t="shared" si="342"/>
        <v>0</v>
      </c>
      <c r="V1561" s="120">
        <f t="shared" si="343"/>
        <v>150205.92000000001</v>
      </c>
      <c r="W1561" s="120">
        <f t="shared" si="335"/>
        <v>0</v>
      </c>
      <c r="X1561" s="120">
        <f t="shared" si="336"/>
        <v>0</v>
      </c>
    </row>
    <row r="1562" spans="1:24" s="65" customFormat="1" ht="12.75" customHeight="1">
      <c r="A1562" s="109" t="s">
        <v>1749</v>
      </c>
      <c r="B1562" s="47" t="s">
        <v>235</v>
      </c>
      <c r="C1562" s="122">
        <v>0</v>
      </c>
      <c r="D1562" s="122">
        <v>0</v>
      </c>
      <c r="E1562" s="122">
        <v>0</v>
      </c>
      <c r="F1562" s="122">
        <v>0</v>
      </c>
      <c r="G1562" s="122">
        <v>0</v>
      </c>
      <c r="H1562" s="122">
        <v>0</v>
      </c>
      <c r="I1562" s="122">
        <v>12775.21</v>
      </c>
      <c r="J1562" s="120">
        <f t="shared" si="337"/>
        <v>12775.21</v>
      </c>
      <c r="K1562" s="122">
        <v>0</v>
      </c>
      <c r="L1562" s="122">
        <v>0</v>
      </c>
      <c r="M1562" s="122">
        <v>0</v>
      </c>
      <c r="N1562" s="122">
        <v>0</v>
      </c>
      <c r="O1562" s="122">
        <v>0</v>
      </c>
      <c r="P1562" s="122">
        <v>0</v>
      </c>
      <c r="Q1562" s="120">
        <f t="shared" si="338"/>
        <v>12775.21</v>
      </c>
      <c r="R1562" s="138">
        <f t="shared" si="339"/>
        <v>0</v>
      </c>
      <c r="S1562" s="120">
        <f t="shared" si="340"/>
        <v>12775.21</v>
      </c>
      <c r="T1562" s="120">
        <f t="shared" si="341"/>
        <v>0</v>
      </c>
      <c r="U1562" s="120">
        <f t="shared" si="342"/>
        <v>0</v>
      </c>
      <c r="V1562" s="120">
        <f t="shared" si="343"/>
        <v>12775.21</v>
      </c>
      <c r="W1562" s="120">
        <f t="shared" si="335"/>
        <v>0</v>
      </c>
      <c r="X1562" s="120">
        <f t="shared" si="336"/>
        <v>0</v>
      </c>
    </row>
    <row r="1563" spans="1:24" s="65" customFormat="1" ht="12.75" customHeight="1">
      <c r="A1563" s="109" t="s">
        <v>1750</v>
      </c>
      <c r="B1563" s="47" t="s">
        <v>209</v>
      </c>
      <c r="C1563" s="122">
        <v>0</v>
      </c>
      <c r="D1563" s="122">
        <v>0</v>
      </c>
      <c r="E1563" s="122">
        <v>0</v>
      </c>
      <c r="F1563" s="122">
        <v>0</v>
      </c>
      <c r="G1563" s="122">
        <v>0</v>
      </c>
      <c r="H1563" s="122">
        <v>0</v>
      </c>
      <c r="I1563" s="122">
        <v>0</v>
      </c>
      <c r="J1563" s="120">
        <f t="shared" si="337"/>
        <v>0</v>
      </c>
      <c r="K1563" s="122">
        <v>67783.16</v>
      </c>
      <c r="L1563" s="122">
        <v>0</v>
      </c>
      <c r="M1563" s="122">
        <v>0</v>
      </c>
      <c r="N1563" s="122">
        <v>0</v>
      </c>
      <c r="O1563" s="122">
        <v>0</v>
      </c>
      <c r="P1563" s="122">
        <v>0</v>
      </c>
      <c r="Q1563" s="120">
        <f t="shared" si="338"/>
        <v>67783.16</v>
      </c>
      <c r="R1563" s="138">
        <f t="shared" si="339"/>
        <v>0</v>
      </c>
      <c r="S1563" s="120">
        <f t="shared" si="340"/>
        <v>67783.16</v>
      </c>
      <c r="T1563" s="120">
        <f t="shared" si="341"/>
        <v>0</v>
      </c>
      <c r="U1563" s="120">
        <f t="shared" si="342"/>
        <v>0</v>
      </c>
      <c r="V1563" s="120">
        <f t="shared" si="343"/>
        <v>67783.16</v>
      </c>
      <c r="W1563" s="120">
        <f t="shared" si="335"/>
        <v>67783.16</v>
      </c>
      <c r="X1563" s="120">
        <f t="shared" si="336"/>
        <v>0</v>
      </c>
    </row>
    <row r="1564" spans="1:24" s="65" customFormat="1" ht="12.75" customHeight="1">
      <c r="A1564" s="109" t="s">
        <v>1751</v>
      </c>
      <c r="B1564" s="47" t="s">
        <v>236</v>
      </c>
      <c r="C1564" s="122">
        <v>0</v>
      </c>
      <c r="D1564" s="122">
        <v>0</v>
      </c>
      <c r="E1564" s="122">
        <v>0</v>
      </c>
      <c r="F1564" s="122">
        <v>0</v>
      </c>
      <c r="G1564" s="122">
        <v>0</v>
      </c>
      <c r="H1564" s="122">
        <v>0</v>
      </c>
      <c r="I1564" s="122">
        <v>0</v>
      </c>
      <c r="J1564" s="120">
        <f t="shared" si="337"/>
        <v>0</v>
      </c>
      <c r="K1564" s="122">
        <v>0</v>
      </c>
      <c r="L1564" s="122">
        <v>0</v>
      </c>
      <c r="M1564" s="122">
        <v>0</v>
      </c>
      <c r="N1564" s="122">
        <v>0</v>
      </c>
      <c r="O1564" s="122">
        <v>2712.9400000000005</v>
      </c>
      <c r="P1564" s="122">
        <v>16221.19</v>
      </c>
      <c r="Q1564" s="120">
        <f t="shared" si="338"/>
        <v>18934.13</v>
      </c>
      <c r="R1564" s="138">
        <f t="shared" si="339"/>
        <v>0</v>
      </c>
      <c r="S1564" s="120">
        <f t="shared" si="340"/>
        <v>18934.13</v>
      </c>
      <c r="T1564" s="120">
        <f t="shared" si="341"/>
        <v>0</v>
      </c>
      <c r="U1564" s="120">
        <f t="shared" si="342"/>
        <v>0</v>
      </c>
      <c r="V1564" s="120">
        <f t="shared" si="343"/>
        <v>18934.13</v>
      </c>
      <c r="W1564" s="120">
        <f t="shared" si="335"/>
        <v>18934.13</v>
      </c>
      <c r="X1564" s="120">
        <f t="shared" si="336"/>
        <v>0</v>
      </c>
    </row>
    <row r="1565" spans="1:24" s="65" customFormat="1" ht="12.75" customHeight="1">
      <c r="A1565" s="109" t="s">
        <v>1752</v>
      </c>
      <c r="B1565" s="47" t="s">
        <v>50</v>
      </c>
      <c r="C1565" s="122">
        <v>0</v>
      </c>
      <c r="D1565" s="122">
        <v>0</v>
      </c>
      <c r="E1565" s="122">
        <v>0</v>
      </c>
      <c r="F1565" s="122">
        <v>0</v>
      </c>
      <c r="G1565" s="122">
        <v>0</v>
      </c>
      <c r="H1565" s="122">
        <v>0</v>
      </c>
      <c r="I1565" s="122">
        <v>0</v>
      </c>
      <c r="J1565" s="120">
        <f t="shared" si="337"/>
        <v>0</v>
      </c>
      <c r="K1565" s="122">
        <v>0</v>
      </c>
      <c r="L1565" s="122">
        <v>0</v>
      </c>
      <c r="M1565" s="122">
        <v>0</v>
      </c>
      <c r="N1565" s="122">
        <v>0</v>
      </c>
      <c r="O1565" s="122">
        <v>58499.23</v>
      </c>
      <c r="P1565" s="122">
        <v>0</v>
      </c>
      <c r="Q1565" s="120">
        <f t="shared" si="338"/>
        <v>58499.23</v>
      </c>
      <c r="R1565" s="138">
        <f t="shared" si="339"/>
        <v>0</v>
      </c>
      <c r="S1565" s="120">
        <f t="shared" si="340"/>
        <v>58499.23</v>
      </c>
      <c r="T1565" s="120">
        <f t="shared" si="341"/>
        <v>0</v>
      </c>
      <c r="U1565" s="120">
        <f t="shared" si="342"/>
        <v>0</v>
      </c>
      <c r="V1565" s="120">
        <f t="shared" si="343"/>
        <v>58499.23</v>
      </c>
      <c r="W1565" s="120">
        <f t="shared" si="335"/>
        <v>58499.23</v>
      </c>
      <c r="X1565" s="120">
        <f t="shared" si="336"/>
        <v>0</v>
      </c>
    </row>
    <row r="1566" spans="1:24" s="65" customFormat="1" ht="12.75" customHeight="1">
      <c r="A1566" s="109" t="s">
        <v>1904</v>
      </c>
      <c r="B1566" s="47" t="s">
        <v>453</v>
      </c>
      <c r="C1566" s="122">
        <v>0</v>
      </c>
      <c r="D1566" s="122">
        <v>0</v>
      </c>
      <c r="E1566" s="122">
        <v>0</v>
      </c>
      <c r="F1566" s="122">
        <v>0</v>
      </c>
      <c r="G1566" s="122">
        <v>0</v>
      </c>
      <c r="H1566" s="122">
        <v>0</v>
      </c>
      <c r="I1566" s="122">
        <v>0</v>
      </c>
      <c r="J1566" s="120">
        <f t="shared" si="337"/>
        <v>0</v>
      </c>
      <c r="K1566" s="122">
        <v>0</v>
      </c>
      <c r="L1566" s="122">
        <v>0</v>
      </c>
      <c r="M1566" s="122">
        <v>0</v>
      </c>
      <c r="N1566" s="122">
        <v>0</v>
      </c>
      <c r="O1566" s="122">
        <v>0</v>
      </c>
      <c r="P1566" s="122">
        <v>56104.43</v>
      </c>
      <c r="Q1566" s="120">
        <f t="shared" si="338"/>
        <v>56104.43</v>
      </c>
      <c r="R1566" s="138">
        <f t="shared" si="339"/>
        <v>0</v>
      </c>
      <c r="S1566" s="120">
        <f t="shared" si="340"/>
        <v>4387.5600000000004</v>
      </c>
      <c r="T1566" s="120">
        <f t="shared" si="341"/>
        <v>163719.49</v>
      </c>
      <c r="U1566" s="120">
        <f t="shared" si="342"/>
        <v>112002.62</v>
      </c>
      <c r="V1566" s="120">
        <f t="shared" si="343"/>
        <v>56104.43</v>
      </c>
      <c r="W1566" s="120">
        <f t="shared" si="335"/>
        <v>56104.43</v>
      </c>
      <c r="X1566" s="120">
        <f t="shared" si="336"/>
        <v>51716.87</v>
      </c>
    </row>
    <row r="1567" spans="1:24" s="65" customFormat="1" ht="12.75" customHeight="1">
      <c r="A1567" s="109" t="s">
        <v>2790</v>
      </c>
      <c r="B1567" s="47" t="s">
        <v>2814</v>
      </c>
      <c r="C1567" s="122">
        <v>0</v>
      </c>
      <c r="D1567" s="122">
        <v>0</v>
      </c>
      <c r="E1567" s="122">
        <v>0</v>
      </c>
      <c r="F1567" s="122">
        <v>0</v>
      </c>
      <c r="G1567" s="122">
        <v>0</v>
      </c>
      <c r="H1567" s="122">
        <v>0</v>
      </c>
      <c r="I1567" s="122">
        <v>0</v>
      </c>
      <c r="J1567" s="120">
        <f t="shared" si="337"/>
        <v>0</v>
      </c>
      <c r="K1567" s="122">
        <v>0</v>
      </c>
      <c r="L1567" s="122">
        <v>0</v>
      </c>
      <c r="M1567" s="122">
        <v>0</v>
      </c>
      <c r="N1567" s="122">
        <v>0</v>
      </c>
      <c r="O1567" s="122">
        <v>0</v>
      </c>
      <c r="P1567" s="122">
        <v>0</v>
      </c>
      <c r="Q1567" s="120">
        <f t="shared" si="338"/>
        <v>0</v>
      </c>
      <c r="R1567" s="138">
        <f t="shared" si="339"/>
        <v>0</v>
      </c>
      <c r="S1567" s="120">
        <f t="shared" si="340"/>
        <v>28752.13</v>
      </c>
      <c r="T1567" s="120">
        <f t="shared" si="341"/>
        <v>0</v>
      </c>
      <c r="U1567" s="120">
        <f t="shared" si="342"/>
        <v>28752.13</v>
      </c>
      <c r="V1567" s="120">
        <f t="shared" si="343"/>
        <v>0</v>
      </c>
      <c r="W1567" s="120">
        <f t="shared" si="335"/>
        <v>0</v>
      </c>
      <c r="X1567" s="120">
        <f t="shared" si="336"/>
        <v>-28752.13</v>
      </c>
    </row>
    <row r="1568" spans="1:24" s="65" customFormat="1" ht="12.75" customHeight="1">
      <c r="A1568" s="109" t="s">
        <v>1753</v>
      </c>
      <c r="B1568" s="47" t="s">
        <v>237</v>
      </c>
      <c r="C1568" s="122">
        <v>0</v>
      </c>
      <c r="D1568" s="122">
        <v>0</v>
      </c>
      <c r="E1568" s="122">
        <v>0</v>
      </c>
      <c r="F1568" s="122">
        <v>0</v>
      </c>
      <c r="G1568" s="122">
        <v>107875.99</v>
      </c>
      <c r="H1568" s="122">
        <v>0</v>
      </c>
      <c r="I1568" s="122">
        <v>0</v>
      </c>
      <c r="J1568" s="120">
        <f t="shared" si="337"/>
        <v>107875.99</v>
      </c>
      <c r="K1568" s="122">
        <v>0</v>
      </c>
      <c r="L1568" s="122">
        <v>0</v>
      </c>
      <c r="M1568" s="122">
        <v>0</v>
      </c>
      <c r="N1568" s="122">
        <v>0</v>
      </c>
      <c r="O1568" s="122">
        <v>0</v>
      </c>
      <c r="P1568" s="122">
        <v>0</v>
      </c>
      <c r="Q1568" s="120">
        <f t="shared" si="338"/>
        <v>107875.99</v>
      </c>
      <c r="R1568" s="138">
        <f t="shared" si="339"/>
        <v>0</v>
      </c>
      <c r="S1568" s="120">
        <f t="shared" si="340"/>
        <v>107875.99</v>
      </c>
      <c r="T1568" s="120">
        <f t="shared" si="341"/>
        <v>0</v>
      </c>
      <c r="U1568" s="120">
        <f t="shared" si="342"/>
        <v>0</v>
      </c>
      <c r="V1568" s="120">
        <f t="shared" si="343"/>
        <v>107875.99</v>
      </c>
      <c r="W1568" s="120">
        <f t="shared" si="335"/>
        <v>0</v>
      </c>
      <c r="X1568" s="120">
        <f t="shared" si="336"/>
        <v>0</v>
      </c>
    </row>
    <row r="1569" spans="1:24" s="65" customFormat="1" ht="12.75" customHeight="1">
      <c r="A1569" s="109" t="s">
        <v>3148</v>
      </c>
      <c r="B1569" s="47" t="s">
        <v>3147</v>
      </c>
      <c r="C1569" s="122">
        <v>0</v>
      </c>
      <c r="D1569" s="122">
        <v>0</v>
      </c>
      <c r="E1569" s="122">
        <v>0</v>
      </c>
      <c r="F1569" s="122">
        <v>0</v>
      </c>
      <c r="G1569" s="122">
        <v>0</v>
      </c>
      <c r="H1569" s="122">
        <v>0</v>
      </c>
      <c r="I1569" s="122">
        <v>0</v>
      </c>
      <c r="J1569" s="120">
        <f t="shared" si="337"/>
        <v>0</v>
      </c>
      <c r="K1569" s="122">
        <v>0</v>
      </c>
      <c r="L1569" s="122">
        <v>0</v>
      </c>
      <c r="M1569" s="122">
        <v>0</v>
      </c>
      <c r="N1569" s="122">
        <v>0</v>
      </c>
      <c r="O1569" s="122">
        <v>0</v>
      </c>
      <c r="P1569" s="122">
        <v>19074.18</v>
      </c>
      <c r="Q1569" s="120">
        <f t="shared" si="338"/>
        <v>19074.18</v>
      </c>
      <c r="R1569" s="138">
        <f t="shared" si="339"/>
        <v>0</v>
      </c>
      <c r="S1569" s="120">
        <f t="shared" si="340"/>
        <v>0</v>
      </c>
      <c r="T1569" s="120">
        <f t="shared" si="341"/>
        <v>19074.18</v>
      </c>
      <c r="U1569" s="120">
        <f t="shared" si="342"/>
        <v>0</v>
      </c>
      <c r="V1569" s="120">
        <f t="shared" si="343"/>
        <v>19074.18</v>
      </c>
      <c r="W1569" s="120">
        <f t="shared" si="335"/>
        <v>19074.18</v>
      </c>
      <c r="X1569" s="120">
        <f t="shared" si="336"/>
        <v>19074.18</v>
      </c>
    </row>
    <row r="1570" spans="1:24" s="65" customFormat="1" ht="12.75" customHeight="1">
      <c r="A1570" s="109" t="s">
        <v>4952</v>
      </c>
      <c r="B1570" s="47" t="s">
        <v>4951</v>
      </c>
      <c r="C1570" s="122">
        <v>0</v>
      </c>
      <c r="D1570" s="122">
        <v>0</v>
      </c>
      <c r="E1570" s="122">
        <v>0</v>
      </c>
      <c r="F1570" s="122">
        <v>0</v>
      </c>
      <c r="G1570" s="122">
        <v>0</v>
      </c>
      <c r="H1570" s="122">
        <v>0</v>
      </c>
      <c r="I1570" s="122">
        <v>0</v>
      </c>
      <c r="J1570" s="120">
        <f t="shared" si="337"/>
        <v>0</v>
      </c>
      <c r="K1570" s="122">
        <v>0</v>
      </c>
      <c r="L1570" s="122">
        <v>0</v>
      </c>
      <c r="M1570" s="122">
        <v>0</v>
      </c>
      <c r="N1570" s="122">
        <v>0</v>
      </c>
      <c r="O1570" s="122">
        <v>0</v>
      </c>
      <c r="P1570" s="122">
        <v>0</v>
      </c>
      <c r="Q1570" s="120">
        <f t="shared" si="338"/>
        <v>0</v>
      </c>
      <c r="R1570" s="138">
        <f t="shared" si="339"/>
        <v>0</v>
      </c>
      <c r="S1570" s="120">
        <f t="shared" si="340"/>
        <v>0</v>
      </c>
      <c r="T1570" s="120">
        <f t="shared" si="341"/>
        <v>71155.69</v>
      </c>
      <c r="U1570" s="120">
        <f t="shared" si="342"/>
        <v>71155.69</v>
      </c>
      <c r="V1570" s="120">
        <f t="shared" si="343"/>
        <v>0</v>
      </c>
      <c r="W1570" s="120">
        <f t="shared" si="335"/>
        <v>0</v>
      </c>
      <c r="X1570" s="120">
        <f t="shared" si="336"/>
        <v>0</v>
      </c>
    </row>
    <row r="1571" spans="1:24" s="65" customFormat="1" ht="12.75" customHeight="1">
      <c r="A1571" s="109" t="s">
        <v>4781</v>
      </c>
      <c r="B1571" s="47" t="s">
        <v>4782</v>
      </c>
      <c r="C1571" s="122">
        <v>0</v>
      </c>
      <c r="D1571" s="122">
        <v>0</v>
      </c>
      <c r="E1571" s="122">
        <v>0</v>
      </c>
      <c r="F1571" s="122">
        <v>0</v>
      </c>
      <c r="G1571" s="122">
        <v>0</v>
      </c>
      <c r="H1571" s="122">
        <v>0</v>
      </c>
      <c r="I1571" s="122">
        <v>0</v>
      </c>
      <c r="J1571" s="120">
        <f t="shared" si="337"/>
        <v>0</v>
      </c>
      <c r="K1571" s="122">
        <v>0</v>
      </c>
      <c r="L1571" s="122">
        <v>0</v>
      </c>
      <c r="M1571" s="122">
        <v>0</v>
      </c>
      <c r="N1571" s="122">
        <v>0</v>
      </c>
      <c r="O1571" s="122">
        <v>0</v>
      </c>
      <c r="P1571" s="122">
        <v>0</v>
      </c>
      <c r="Q1571" s="120">
        <f t="shared" si="338"/>
        <v>0</v>
      </c>
      <c r="R1571" s="138">
        <f t="shared" si="339"/>
        <v>0</v>
      </c>
      <c r="S1571" s="120">
        <f t="shared" si="340"/>
        <v>29034.799999999999</v>
      </c>
      <c r="T1571" s="120">
        <f t="shared" si="341"/>
        <v>126771.48</v>
      </c>
      <c r="U1571" s="120">
        <f t="shared" si="342"/>
        <v>155806.28</v>
      </c>
      <c r="V1571" s="120">
        <f t="shared" si="343"/>
        <v>0</v>
      </c>
      <c r="W1571" s="120">
        <f t="shared" si="335"/>
        <v>0</v>
      </c>
      <c r="X1571" s="120">
        <f t="shared" si="336"/>
        <v>-29034.799999999999</v>
      </c>
    </row>
    <row r="1572" spans="1:24" s="65" customFormat="1" ht="12.75" customHeight="1">
      <c r="A1572" s="109" t="s">
        <v>4863</v>
      </c>
      <c r="B1572" s="47" t="s">
        <v>4864</v>
      </c>
      <c r="C1572" s="122">
        <v>0</v>
      </c>
      <c r="D1572" s="122">
        <v>0</v>
      </c>
      <c r="E1572" s="122">
        <v>0</v>
      </c>
      <c r="F1572" s="122">
        <v>0</v>
      </c>
      <c r="G1572" s="122">
        <v>0</v>
      </c>
      <c r="H1572" s="122">
        <v>0</v>
      </c>
      <c r="I1572" s="122">
        <v>0</v>
      </c>
      <c r="J1572" s="120">
        <f t="shared" si="337"/>
        <v>0</v>
      </c>
      <c r="K1572" s="122">
        <v>0</v>
      </c>
      <c r="L1572" s="122">
        <v>0</v>
      </c>
      <c r="M1572" s="122">
        <v>0</v>
      </c>
      <c r="N1572" s="122">
        <v>0</v>
      </c>
      <c r="O1572" s="122">
        <v>0</v>
      </c>
      <c r="P1572" s="122">
        <v>24829.9</v>
      </c>
      <c r="Q1572" s="120">
        <f t="shared" si="338"/>
        <v>24829.9</v>
      </c>
      <c r="R1572" s="138">
        <f t="shared" si="339"/>
        <v>0</v>
      </c>
      <c r="S1572" s="120">
        <f t="shared" si="340"/>
        <v>0</v>
      </c>
      <c r="T1572" s="120">
        <f t="shared" si="341"/>
        <v>107956.13</v>
      </c>
      <c r="U1572" s="120">
        <f t="shared" si="342"/>
        <v>83126.23</v>
      </c>
      <c r="V1572" s="120">
        <f t="shared" si="343"/>
        <v>24829.9</v>
      </c>
      <c r="W1572" s="120">
        <f t="shared" si="335"/>
        <v>24829.9</v>
      </c>
      <c r="X1572" s="120">
        <f t="shared" si="336"/>
        <v>24829.9</v>
      </c>
    </row>
    <row r="1573" spans="1:24" s="65" customFormat="1" ht="12.75" customHeight="1">
      <c r="A1573" s="109" t="s">
        <v>1754</v>
      </c>
      <c r="B1573" s="47" t="s">
        <v>213</v>
      </c>
      <c r="C1573" s="122">
        <v>0</v>
      </c>
      <c r="D1573" s="122">
        <v>0</v>
      </c>
      <c r="E1573" s="122">
        <v>0</v>
      </c>
      <c r="F1573" s="122">
        <v>157332.83000000002</v>
      </c>
      <c r="G1573" s="122">
        <v>5105.66</v>
      </c>
      <c r="H1573" s="122">
        <v>269392.80000000005</v>
      </c>
      <c r="I1573" s="122">
        <v>31919.93</v>
      </c>
      <c r="J1573" s="120">
        <f t="shared" si="337"/>
        <v>463751.22000000003</v>
      </c>
      <c r="K1573" s="122">
        <v>0</v>
      </c>
      <c r="L1573" s="122">
        <v>0</v>
      </c>
      <c r="M1573" s="122">
        <v>0</v>
      </c>
      <c r="N1573" s="122">
        <v>0</v>
      </c>
      <c r="O1573" s="122">
        <v>0</v>
      </c>
      <c r="P1573" s="122">
        <v>0</v>
      </c>
      <c r="Q1573" s="120">
        <f t="shared" si="338"/>
        <v>463751.22000000003</v>
      </c>
      <c r="R1573" s="138">
        <f t="shared" si="339"/>
        <v>0</v>
      </c>
      <c r="S1573" s="120">
        <f t="shared" si="340"/>
        <v>463751.22</v>
      </c>
      <c r="T1573" s="120">
        <f t="shared" si="341"/>
        <v>0</v>
      </c>
      <c r="U1573" s="120">
        <f t="shared" si="342"/>
        <v>0</v>
      </c>
      <c r="V1573" s="120">
        <f t="shared" si="343"/>
        <v>463751.22</v>
      </c>
      <c r="W1573" s="120">
        <f t="shared" si="335"/>
        <v>0</v>
      </c>
      <c r="X1573" s="120">
        <f t="shared" si="336"/>
        <v>0</v>
      </c>
    </row>
    <row r="1574" spans="1:24" s="65" customFormat="1" ht="12.75" customHeight="1">
      <c r="A1574" s="109" t="s">
        <v>1755</v>
      </c>
      <c r="B1574" s="47" t="s">
        <v>681</v>
      </c>
      <c r="C1574" s="122">
        <v>0</v>
      </c>
      <c r="D1574" s="122">
        <v>0</v>
      </c>
      <c r="E1574" s="122">
        <v>0</v>
      </c>
      <c r="F1574" s="122">
        <v>0</v>
      </c>
      <c r="G1574" s="122">
        <v>0</v>
      </c>
      <c r="H1574" s="122">
        <v>0</v>
      </c>
      <c r="I1574" s="122">
        <v>0</v>
      </c>
      <c r="J1574" s="120">
        <f t="shared" si="337"/>
        <v>0</v>
      </c>
      <c r="K1574" s="122">
        <v>0</v>
      </c>
      <c r="L1574" s="122">
        <v>0</v>
      </c>
      <c r="M1574" s="122">
        <v>4085.32</v>
      </c>
      <c r="N1574" s="122">
        <v>0</v>
      </c>
      <c r="O1574" s="122">
        <v>0</v>
      </c>
      <c r="P1574" s="122">
        <v>0</v>
      </c>
      <c r="Q1574" s="120">
        <f t="shared" si="338"/>
        <v>4085.32</v>
      </c>
      <c r="R1574" s="138">
        <f t="shared" si="339"/>
        <v>0</v>
      </c>
      <c r="S1574" s="120">
        <f t="shared" si="340"/>
        <v>4085.32</v>
      </c>
      <c r="T1574" s="120">
        <f t="shared" si="341"/>
        <v>0</v>
      </c>
      <c r="U1574" s="120">
        <f t="shared" si="342"/>
        <v>0</v>
      </c>
      <c r="V1574" s="120">
        <f t="shared" si="343"/>
        <v>4085.32</v>
      </c>
      <c r="W1574" s="120">
        <f t="shared" si="335"/>
        <v>4085.32</v>
      </c>
      <c r="X1574" s="120">
        <f t="shared" si="336"/>
        <v>0</v>
      </c>
    </row>
    <row r="1575" spans="1:24" s="65" customFormat="1" ht="12.75" customHeight="1">
      <c r="A1575" s="109" t="s">
        <v>1756</v>
      </c>
      <c r="B1575" s="47" t="s">
        <v>86</v>
      </c>
      <c r="C1575" s="122">
        <v>0</v>
      </c>
      <c r="D1575" s="122">
        <v>0</v>
      </c>
      <c r="E1575" s="122">
        <v>0</v>
      </c>
      <c r="F1575" s="122">
        <v>0</v>
      </c>
      <c r="G1575" s="122">
        <v>0</v>
      </c>
      <c r="H1575" s="122">
        <v>0</v>
      </c>
      <c r="I1575" s="122">
        <v>0</v>
      </c>
      <c r="J1575" s="120">
        <f t="shared" si="337"/>
        <v>0</v>
      </c>
      <c r="K1575" s="122">
        <v>191579.13</v>
      </c>
      <c r="L1575" s="122">
        <v>0</v>
      </c>
      <c r="M1575" s="122">
        <v>0</v>
      </c>
      <c r="N1575" s="122">
        <v>0</v>
      </c>
      <c r="O1575" s="122">
        <v>0</v>
      </c>
      <c r="P1575" s="122">
        <v>0</v>
      </c>
      <c r="Q1575" s="120">
        <f t="shared" si="338"/>
        <v>191579.13</v>
      </c>
      <c r="R1575" s="138">
        <f t="shared" si="339"/>
        <v>0</v>
      </c>
      <c r="S1575" s="120">
        <f t="shared" si="340"/>
        <v>191579.13</v>
      </c>
      <c r="T1575" s="120">
        <f t="shared" si="341"/>
        <v>0</v>
      </c>
      <c r="U1575" s="120">
        <f t="shared" si="342"/>
        <v>0</v>
      </c>
      <c r="V1575" s="120">
        <f t="shared" si="343"/>
        <v>191579.13</v>
      </c>
      <c r="W1575" s="120">
        <f t="shared" si="335"/>
        <v>191579.13</v>
      </c>
      <c r="X1575" s="120">
        <f t="shared" si="336"/>
        <v>0</v>
      </c>
    </row>
    <row r="1576" spans="1:24" s="65" customFormat="1" ht="12.75" customHeight="1">
      <c r="A1576" s="109" t="s">
        <v>3146</v>
      </c>
      <c r="B1576" s="47" t="s">
        <v>3475</v>
      </c>
      <c r="C1576" s="122">
        <v>0</v>
      </c>
      <c r="D1576" s="122">
        <v>0</v>
      </c>
      <c r="E1576" s="122">
        <v>0</v>
      </c>
      <c r="F1576" s="122">
        <v>0</v>
      </c>
      <c r="G1576" s="122">
        <v>0</v>
      </c>
      <c r="H1576" s="122">
        <v>0</v>
      </c>
      <c r="I1576" s="122">
        <v>0</v>
      </c>
      <c r="J1576" s="120">
        <f t="shared" si="337"/>
        <v>0</v>
      </c>
      <c r="K1576" s="122">
        <v>0</v>
      </c>
      <c r="L1576" s="122">
        <v>0</v>
      </c>
      <c r="M1576" s="122">
        <v>0</v>
      </c>
      <c r="N1576" s="122">
        <v>2691.01</v>
      </c>
      <c r="O1576" s="122">
        <v>0</v>
      </c>
      <c r="P1576" s="122">
        <v>0</v>
      </c>
      <c r="Q1576" s="120">
        <f t="shared" si="338"/>
        <v>2691.01</v>
      </c>
      <c r="R1576" s="138">
        <f t="shared" si="339"/>
        <v>0</v>
      </c>
      <c r="S1576" s="120">
        <f t="shared" si="340"/>
        <v>2691.01</v>
      </c>
      <c r="T1576" s="120">
        <f t="shared" si="341"/>
        <v>0</v>
      </c>
      <c r="U1576" s="120">
        <f t="shared" si="342"/>
        <v>0</v>
      </c>
      <c r="V1576" s="120">
        <f t="shared" si="343"/>
        <v>2691.01</v>
      </c>
      <c r="W1576" s="120">
        <f t="shared" si="335"/>
        <v>2691.01</v>
      </c>
      <c r="X1576" s="120">
        <f t="shared" si="336"/>
        <v>0</v>
      </c>
    </row>
    <row r="1577" spans="1:24" s="65" customFormat="1" ht="12.75" customHeight="1">
      <c r="A1577" s="109" t="s">
        <v>1757</v>
      </c>
      <c r="B1577" s="47" t="s">
        <v>325</v>
      </c>
      <c r="C1577" s="122">
        <v>0</v>
      </c>
      <c r="D1577" s="122">
        <v>0</v>
      </c>
      <c r="E1577" s="122">
        <v>0</v>
      </c>
      <c r="F1577" s="122">
        <v>0</v>
      </c>
      <c r="G1577" s="122">
        <v>0</v>
      </c>
      <c r="H1577" s="122">
        <v>0</v>
      </c>
      <c r="I1577" s="122">
        <v>0</v>
      </c>
      <c r="J1577" s="120">
        <f t="shared" si="337"/>
        <v>0</v>
      </c>
      <c r="K1577" s="122">
        <v>0</v>
      </c>
      <c r="L1577" s="122">
        <v>3000</v>
      </c>
      <c r="M1577" s="122">
        <v>0</v>
      </c>
      <c r="N1577" s="122">
        <v>0</v>
      </c>
      <c r="O1577" s="122">
        <v>0</v>
      </c>
      <c r="P1577" s="122">
        <v>0</v>
      </c>
      <c r="Q1577" s="120">
        <f t="shared" si="338"/>
        <v>3000</v>
      </c>
      <c r="R1577" s="138">
        <f t="shared" si="339"/>
        <v>0</v>
      </c>
      <c r="S1577" s="120">
        <f t="shared" si="340"/>
        <v>3000</v>
      </c>
      <c r="T1577" s="120">
        <f t="shared" si="341"/>
        <v>0</v>
      </c>
      <c r="U1577" s="120">
        <f t="shared" si="342"/>
        <v>0</v>
      </c>
      <c r="V1577" s="120">
        <f t="shared" si="343"/>
        <v>3000</v>
      </c>
      <c r="W1577" s="120">
        <f t="shared" si="335"/>
        <v>3000</v>
      </c>
      <c r="X1577" s="120">
        <f t="shared" si="336"/>
        <v>0</v>
      </c>
    </row>
    <row r="1578" spans="1:24" s="65" customFormat="1" ht="12.75" customHeight="1">
      <c r="A1578" s="109" t="s">
        <v>3351</v>
      </c>
      <c r="B1578" s="47" t="s">
        <v>3476</v>
      </c>
      <c r="C1578" s="122">
        <v>0</v>
      </c>
      <c r="D1578" s="122">
        <v>0</v>
      </c>
      <c r="E1578" s="122">
        <v>0</v>
      </c>
      <c r="F1578" s="122">
        <v>0</v>
      </c>
      <c r="G1578" s="122">
        <v>0</v>
      </c>
      <c r="H1578" s="122">
        <v>0</v>
      </c>
      <c r="I1578" s="122">
        <v>0</v>
      </c>
      <c r="J1578" s="120">
        <f t="shared" si="337"/>
        <v>0</v>
      </c>
      <c r="K1578" s="122">
        <v>0</v>
      </c>
      <c r="L1578" s="122">
        <v>0</v>
      </c>
      <c r="M1578" s="122">
        <v>0</v>
      </c>
      <c r="N1578" s="122">
        <v>0</v>
      </c>
      <c r="O1578" s="122">
        <v>0</v>
      </c>
      <c r="P1578" s="122">
        <v>313</v>
      </c>
      <c r="Q1578" s="120">
        <f t="shared" si="338"/>
        <v>313</v>
      </c>
      <c r="R1578" s="138">
        <f t="shared" si="339"/>
        <v>0</v>
      </c>
      <c r="S1578" s="120">
        <f t="shared" si="340"/>
        <v>429590.3</v>
      </c>
      <c r="T1578" s="120">
        <f t="shared" si="341"/>
        <v>313</v>
      </c>
      <c r="U1578" s="120">
        <f t="shared" si="342"/>
        <v>429590.3</v>
      </c>
      <c r="V1578" s="120">
        <f t="shared" si="343"/>
        <v>313</v>
      </c>
      <c r="W1578" s="120">
        <f t="shared" si="335"/>
        <v>313</v>
      </c>
      <c r="X1578" s="120">
        <f t="shared" si="336"/>
        <v>-429277.3</v>
      </c>
    </row>
    <row r="1579" spans="1:24" s="65" customFormat="1" ht="12.75" customHeight="1">
      <c r="A1579" s="109" t="s">
        <v>1905</v>
      </c>
      <c r="B1579" s="47" t="s">
        <v>1906</v>
      </c>
      <c r="C1579" s="122">
        <v>0</v>
      </c>
      <c r="D1579" s="122">
        <v>0</v>
      </c>
      <c r="E1579" s="122">
        <v>0</v>
      </c>
      <c r="F1579" s="122">
        <v>0</v>
      </c>
      <c r="G1579" s="122">
        <v>0</v>
      </c>
      <c r="H1579" s="122">
        <v>0</v>
      </c>
      <c r="I1579" s="122">
        <v>0</v>
      </c>
      <c r="J1579" s="120">
        <f t="shared" si="337"/>
        <v>0</v>
      </c>
      <c r="K1579" s="122">
        <v>0</v>
      </c>
      <c r="L1579" s="122">
        <v>0</v>
      </c>
      <c r="M1579" s="122">
        <v>0</v>
      </c>
      <c r="N1579" s="122">
        <v>0</v>
      </c>
      <c r="O1579" s="122">
        <v>0</v>
      </c>
      <c r="P1579" s="122">
        <v>10762.7</v>
      </c>
      <c r="Q1579" s="120">
        <f t="shared" si="338"/>
        <v>10762.7</v>
      </c>
      <c r="R1579" s="138">
        <f t="shared" si="339"/>
        <v>0</v>
      </c>
      <c r="S1579" s="120">
        <f t="shared" si="340"/>
        <v>32421.16</v>
      </c>
      <c r="T1579" s="120">
        <f t="shared" si="341"/>
        <v>10762.7</v>
      </c>
      <c r="U1579" s="120">
        <f t="shared" si="342"/>
        <v>32421.16</v>
      </c>
      <c r="V1579" s="120">
        <f t="shared" si="343"/>
        <v>10762.7</v>
      </c>
      <c r="W1579" s="120">
        <f t="shared" si="335"/>
        <v>10762.7</v>
      </c>
      <c r="X1579" s="120">
        <f t="shared" si="336"/>
        <v>-21658.46</v>
      </c>
    </row>
    <row r="1580" spans="1:24" s="65" customFormat="1" ht="12.75" customHeight="1">
      <c r="A1580" s="109" t="s">
        <v>2848</v>
      </c>
      <c r="B1580" s="47" t="s">
        <v>2859</v>
      </c>
      <c r="C1580" s="122">
        <v>0</v>
      </c>
      <c r="D1580" s="122">
        <v>0</v>
      </c>
      <c r="E1580" s="122">
        <v>0</v>
      </c>
      <c r="F1580" s="122">
        <v>0</v>
      </c>
      <c r="G1580" s="122">
        <v>0</v>
      </c>
      <c r="H1580" s="122">
        <v>0</v>
      </c>
      <c r="I1580" s="122">
        <v>0</v>
      </c>
      <c r="J1580" s="120">
        <f t="shared" si="337"/>
        <v>0</v>
      </c>
      <c r="K1580" s="122">
        <v>0</v>
      </c>
      <c r="L1580" s="122">
        <v>0</v>
      </c>
      <c r="M1580" s="122">
        <v>0</v>
      </c>
      <c r="N1580" s="122">
        <v>14537.51</v>
      </c>
      <c r="O1580" s="122">
        <v>35536.080000000002</v>
      </c>
      <c r="P1580" s="122">
        <v>19027.36</v>
      </c>
      <c r="Q1580" s="120">
        <f t="shared" si="338"/>
        <v>69100.950000000012</v>
      </c>
      <c r="R1580" s="138">
        <f t="shared" si="339"/>
        <v>0</v>
      </c>
      <c r="S1580" s="120">
        <f t="shared" si="340"/>
        <v>50073.59</v>
      </c>
      <c r="T1580" s="120">
        <f t="shared" si="341"/>
        <v>19027.36</v>
      </c>
      <c r="U1580" s="120">
        <f t="shared" si="342"/>
        <v>0</v>
      </c>
      <c r="V1580" s="120">
        <f t="shared" si="343"/>
        <v>69100.95</v>
      </c>
      <c r="W1580" s="120">
        <f t="shared" si="335"/>
        <v>69100.950000000012</v>
      </c>
      <c r="X1580" s="120">
        <f t="shared" si="336"/>
        <v>19027.36</v>
      </c>
    </row>
    <row r="1581" spans="1:24" s="65" customFormat="1" ht="12.75" customHeight="1">
      <c r="A1581" s="109" t="s">
        <v>4248</v>
      </c>
      <c r="B1581" s="47" t="s">
        <v>4263</v>
      </c>
      <c r="C1581" s="122">
        <v>0</v>
      </c>
      <c r="D1581" s="122">
        <v>0</v>
      </c>
      <c r="E1581" s="122">
        <v>0</v>
      </c>
      <c r="F1581" s="122">
        <v>0</v>
      </c>
      <c r="G1581" s="122">
        <v>0</v>
      </c>
      <c r="H1581" s="122">
        <v>0</v>
      </c>
      <c r="I1581" s="122">
        <v>0</v>
      </c>
      <c r="J1581" s="120">
        <f t="shared" si="337"/>
        <v>0</v>
      </c>
      <c r="K1581" s="122">
        <v>0</v>
      </c>
      <c r="L1581" s="122">
        <v>0</v>
      </c>
      <c r="M1581" s="122">
        <v>0</v>
      </c>
      <c r="N1581" s="122">
        <v>0</v>
      </c>
      <c r="O1581" s="122">
        <v>0</v>
      </c>
      <c r="P1581" s="122">
        <v>32623.42</v>
      </c>
      <c r="Q1581" s="120">
        <f t="shared" si="338"/>
        <v>32623.42</v>
      </c>
      <c r="R1581" s="138">
        <f t="shared" si="339"/>
        <v>0</v>
      </c>
      <c r="S1581" s="120">
        <f t="shared" si="340"/>
        <v>0</v>
      </c>
      <c r="T1581" s="120">
        <f t="shared" si="341"/>
        <v>51073.120000000003</v>
      </c>
      <c r="U1581" s="120">
        <f t="shared" si="342"/>
        <v>18449.7</v>
      </c>
      <c r="V1581" s="120">
        <f t="shared" si="343"/>
        <v>32623.42</v>
      </c>
      <c r="W1581" s="120">
        <f t="shared" si="335"/>
        <v>32623.42</v>
      </c>
      <c r="X1581" s="120">
        <f t="shared" si="336"/>
        <v>32623.42</v>
      </c>
    </row>
    <row r="1582" spans="1:24" s="65" customFormat="1" ht="12.75" customHeight="1">
      <c r="A1582" s="109" t="s">
        <v>1758</v>
      </c>
      <c r="B1582" s="47" t="s">
        <v>238</v>
      </c>
      <c r="C1582" s="122">
        <v>0</v>
      </c>
      <c r="D1582" s="122">
        <v>0</v>
      </c>
      <c r="E1582" s="122">
        <v>0</v>
      </c>
      <c r="F1582" s="122">
        <v>0</v>
      </c>
      <c r="G1582" s="122">
        <v>0</v>
      </c>
      <c r="H1582" s="122">
        <v>0</v>
      </c>
      <c r="I1582" s="122">
        <v>23000</v>
      </c>
      <c r="J1582" s="120">
        <f t="shared" si="337"/>
        <v>23000</v>
      </c>
      <c r="K1582" s="122">
        <v>0</v>
      </c>
      <c r="L1582" s="122">
        <v>0</v>
      </c>
      <c r="M1582" s="122">
        <v>0</v>
      </c>
      <c r="N1582" s="122">
        <v>0</v>
      </c>
      <c r="O1582" s="122">
        <v>0</v>
      </c>
      <c r="P1582" s="122">
        <v>0</v>
      </c>
      <c r="Q1582" s="120">
        <f t="shared" si="338"/>
        <v>23000</v>
      </c>
      <c r="R1582" s="138">
        <f t="shared" si="339"/>
        <v>0</v>
      </c>
      <c r="S1582" s="120">
        <f t="shared" si="340"/>
        <v>23000</v>
      </c>
      <c r="T1582" s="120">
        <f t="shared" si="341"/>
        <v>0</v>
      </c>
      <c r="U1582" s="120">
        <f t="shared" si="342"/>
        <v>0</v>
      </c>
      <c r="V1582" s="120">
        <f t="shared" si="343"/>
        <v>23000</v>
      </c>
      <c r="W1582" s="120">
        <f t="shared" si="335"/>
        <v>0</v>
      </c>
      <c r="X1582" s="120">
        <f t="shared" si="336"/>
        <v>0</v>
      </c>
    </row>
    <row r="1583" spans="1:24" s="65" customFormat="1" ht="12.75" customHeight="1">
      <c r="A1583" s="109" t="s">
        <v>2956</v>
      </c>
      <c r="B1583" s="47" t="s">
        <v>3477</v>
      </c>
      <c r="C1583" s="122">
        <v>0</v>
      </c>
      <c r="D1583" s="122">
        <v>0</v>
      </c>
      <c r="E1583" s="122">
        <v>0</v>
      </c>
      <c r="F1583" s="122">
        <v>0</v>
      </c>
      <c r="G1583" s="122">
        <v>0</v>
      </c>
      <c r="H1583" s="122">
        <v>0</v>
      </c>
      <c r="I1583" s="122">
        <v>0</v>
      </c>
      <c r="J1583" s="120">
        <f t="shared" si="337"/>
        <v>0</v>
      </c>
      <c r="K1583" s="122">
        <v>0</v>
      </c>
      <c r="L1583" s="122">
        <v>0</v>
      </c>
      <c r="M1583" s="122">
        <v>0</v>
      </c>
      <c r="N1583" s="122">
        <v>0</v>
      </c>
      <c r="O1583" s="122">
        <v>0</v>
      </c>
      <c r="P1583" s="122">
        <v>0</v>
      </c>
      <c r="Q1583" s="120">
        <f t="shared" si="338"/>
        <v>0</v>
      </c>
      <c r="R1583" s="138">
        <f t="shared" si="339"/>
        <v>0</v>
      </c>
      <c r="S1583" s="120">
        <f t="shared" si="340"/>
        <v>41709.93</v>
      </c>
      <c r="T1583" s="120">
        <f t="shared" si="341"/>
        <v>0</v>
      </c>
      <c r="U1583" s="120">
        <f t="shared" si="342"/>
        <v>41709.93</v>
      </c>
      <c r="V1583" s="120">
        <f t="shared" si="343"/>
        <v>0</v>
      </c>
      <c r="W1583" s="120">
        <f t="shared" si="335"/>
        <v>0</v>
      </c>
      <c r="X1583" s="120">
        <f t="shared" si="336"/>
        <v>-41709.93</v>
      </c>
    </row>
    <row r="1584" spans="1:24" s="65" customFormat="1" ht="12.75" customHeight="1">
      <c r="A1584" s="109" t="s">
        <v>1760</v>
      </c>
      <c r="B1584" s="47" t="s">
        <v>239</v>
      </c>
      <c r="C1584" s="122">
        <v>0</v>
      </c>
      <c r="D1584" s="122">
        <v>0</v>
      </c>
      <c r="E1584" s="122">
        <v>0</v>
      </c>
      <c r="F1584" s="122">
        <v>0</v>
      </c>
      <c r="G1584" s="122">
        <v>0</v>
      </c>
      <c r="H1584" s="122">
        <v>32057.61</v>
      </c>
      <c r="I1584" s="122">
        <v>0</v>
      </c>
      <c r="J1584" s="120">
        <f t="shared" si="337"/>
        <v>32057.61</v>
      </c>
      <c r="K1584" s="122">
        <v>0</v>
      </c>
      <c r="L1584" s="122">
        <v>0</v>
      </c>
      <c r="M1584" s="122">
        <v>0</v>
      </c>
      <c r="N1584" s="122">
        <v>0</v>
      </c>
      <c r="O1584" s="122">
        <v>0</v>
      </c>
      <c r="P1584" s="122">
        <v>0</v>
      </c>
      <c r="Q1584" s="120">
        <f t="shared" si="338"/>
        <v>32057.61</v>
      </c>
      <c r="R1584" s="138">
        <f t="shared" si="339"/>
        <v>0</v>
      </c>
      <c r="S1584" s="120">
        <f t="shared" si="340"/>
        <v>32057.61</v>
      </c>
      <c r="T1584" s="120">
        <f t="shared" si="341"/>
        <v>0</v>
      </c>
      <c r="U1584" s="120">
        <f t="shared" si="342"/>
        <v>0</v>
      </c>
      <c r="V1584" s="120">
        <f t="shared" si="343"/>
        <v>32057.61</v>
      </c>
      <c r="W1584" s="120">
        <f t="shared" si="335"/>
        <v>0</v>
      </c>
      <c r="X1584" s="120">
        <f t="shared" si="336"/>
        <v>0</v>
      </c>
    </row>
    <row r="1585" spans="1:24" s="65" customFormat="1" ht="12.75" customHeight="1">
      <c r="A1585" s="109" t="s">
        <v>1902</v>
      </c>
      <c r="B1585" s="47" t="s">
        <v>1903</v>
      </c>
      <c r="C1585" s="122">
        <v>0</v>
      </c>
      <c r="D1585" s="122">
        <v>0</v>
      </c>
      <c r="E1585" s="122">
        <v>0</v>
      </c>
      <c r="F1585" s="122">
        <v>0</v>
      </c>
      <c r="G1585" s="122">
        <v>0</v>
      </c>
      <c r="H1585" s="122">
        <v>0</v>
      </c>
      <c r="I1585" s="122">
        <v>0</v>
      </c>
      <c r="J1585" s="120">
        <f t="shared" si="337"/>
        <v>0</v>
      </c>
      <c r="K1585" s="122">
        <v>0</v>
      </c>
      <c r="L1585" s="122">
        <v>0</v>
      </c>
      <c r="M1585" s="122">
        <v>85748.1</v>
      </c>
      <c r="N1585" s="122">
        <v>88885.17</v>
      </c>
      <c r="O1585" s="122">
        <v>0</v>
      </c>
      <c r="P1585" s="122">
        <v>0</v>
      </c>
      <c r="Q1585" s="120">
        <f t="shared" si="338"/>
        <v>174633.27000000002</v>
      </c>
      <c r="R1585" s="138">
        <f t="shared" si="339"/>
        <v>0</v>
      </c>
      <c r="S1585" s="120">
        <f t="shared" si="340"/>
        <v>174633.27</v>
      </c>
      <c r="T1585" s="120">
        <f t="shared" si="341"/>
        <v>0</v>
      </c>
      <c r="U1585" s="120">
        <f t="shared" si="342"/>
        <v>0</v>
      </c>
      <c r="V1585" s="120">
        <f t="shared" si="343"/>
        <v>174633.27</v>
      </c>
      <c r="W1585" s="120">
        <f t="shared" si="335"/>
        <v>174633.27000000002</v>
      </c>
      <c r="X1585" s="120">
        <f t="shared" si="336"/>
        <v>0</v>
      </c>
    </row>
    <row r="1586" spans="1:24" s="65" customFormat="1" ht="12.75" customHeight="1">
      <c r="A1586" s="109" t="s">
        <v>1761</v>
      </c>
      <c r="B1586" s="47" t="s">
        <v>216</v>
      </c>
      <c r="C1586" s="122">
        <v>0</v>
      </c>
      <c r="D1586" s="122">
        <v>0</v>
      </c>
      <c r="E1586" s="122">
        <v>0</v>
      </c>
      <c r="F1586" s="122">
        <v>0</v>
      </c>
      <c r="G1586" s="122">
        <v>0</v>
      </c>
      <c r="H1586" s="122">
        <v>1298</v>
      </c>
      <c r="I1586" s="122">
        <v>0</v>
      </c>
      <c r="J1586" s="120">
        <f t="shared" ref="J1586:J1618" si="344">SUM(C1586:I1586)</f>
        <v>1298</v>
      </c>
      <c r="K1586" s="122">
        <v>0</v>
      </c>
      <c r="L1586" s="122">
        <v>0</v>
      </c>
      <c r="M1586" s="122">
        <v>0</v>
      </c>
      <c r="N1586" s="122">
        <v>0</v>
      </c>
      <c r="O1586" s="122">
        <v>0</v>
      </c>
      <c r="P1586" s="122">
        <v>0</v>
      </c>
      <c r="Q1586" s="120">
        <f t="shared" ref="Q1586:Q1618" si="345">SUM(J1586:P1586)</f>
        <v>1298</v>
      </c>
      <c r="R1586" s="138">
        <f t="shared" ref="R1586:R1618" si="346">V1586-Q1586</f>
        <v>0</v>
      </c>
      <c r="S1586" s="120">
        <f t="shared" si="340"/>
        <v>1298</v>
      </c>
      <c r="T1586" s="120">
        <f t="shared" si="341"/>
        <v>0</v>
      </c>
      <c r="U1586" s="120">
        <f t="shared" si="342"/>
        <v>0</v>
      </c>
      <c r="V1586" s="120">
        <f t="shared" si="343"/>
        <v>1298</v>
      </c>
      <c r="W1586" s="120">
        <f t="shared" si="335"/>
        <v>0</v>
      </c>
      <c r="X1586" s="120">
        <f t="shared" si="336"/>
        <v>0</v>
      </c>
    </row>
    <row r="1587" spans="1:24" s="65" customFormat="1" ht="12.75" customHeight="1">
      <c r="A1587" s="109" t="s">
        <v>1762</v>
      </c>
      <c r="B1587" s="47" t="s">
        <v>217</v>
      </c>
      <c r="C1587" s="122">
        <v>0</v>
      </c>
      <c r="D1587" s="122">
        <v>0</v>
      </c>
      <c r="E1587" s="122">
        <v>0</v>
      </c>
      <c r="F1587" s="122">
        <v>0</v>
      </c>
      <c r="G1587" s="122">
        <v>0</v>
      </c>
      <c r="H1587" s="122">
        <v>0</v>
      </c>
      <c r="I1587" s="122">
        <v>13759.36</v>
      </c>
      <c r="J1587" s="120">
        <f t="shared" si="344"/>
        <v>13759.36</v>
      </c>
      <c r="K1587" s="122">
        <v>0</v>
      </c>
      <c r="L1587" s="122">
        <v>0</v>
      </c>
      <c r="M1587" s="122">
        <v>0</v>
      </c>
      <c r="N1587" s="122">
        <v>0</v>
      </c>
      <c r="O1587" s="122">
        <v>0</v>
      </c>
      <c r="P1587" s="122">
        <v>0</v>
      </c>
      <c r="Q1587" s="120">
        <f t="shared" si="345"/>
        <v>13759.36</v>
      </c>
      <c r="R1587" s="138">
        <f t="shared" si="346"/>
        <v>0</v>
      </c>
      <c r="S1587" s="120">
        <f t="shared" ref="S1587:S1620" si="347">VLOOKUP(A1587,pasbalact,3,FALSE)</f>
        <v>13759.36</v>
      </c>
      <c r="T1587" s="120">
        <f t="shared" ref="T1587:T1620" si="348">VLOOKUP(A1587,pasbalact,5,FALSE)</f>
        <v>0</v>
      </c>
      <c r="U1587" s="120">
        <f t="shared" ref="U1587:U1620" si="349">VLOOKUP(A1587,pasbalact,4,FALSE)</f>
        <v>0</v>
      </c>
      <c r="V1587" s="120">
        <f t="shared" ref="V1587:V1620" si="350">VLOOKUP(A1587,pasbalact,7,FALSE)</f>
        <v>13759.36</v>
      </c>
      <c r="W1587" s="120">
        <f t="shared" ref="W1587:W1651" si="351">SUM(K1587:P1587)</f>
        <v>0</v>
      </c>
      <c r="X1587" s="120">
        <f t="shared" ref="X1587:X1651" si="352">VLOOKUP(A1587,pasbalact,6,FALSE)</f>
        <v>0</v>
      </c>
    </row>
    <row r="1588" spans="1:24" s="65" customFormat="1" ht="12.75" customHeight="1">
      <c r="A1588" s="109" t="s">
        <v>1763</v>
      </c>
      <c r="B1588" s="47" t="s">
        <v>421</v>
      </c>
      <c r="C1588" s="122">
        <v>0</v>
      </c>
      <c r="D1588" s="122">
        <v>0</v>
      </c>
      <c r="E1588" s="122">
        <v>0</v>
      </c>
      <c r="F1588" s="122">
        <v>0</v>
      </c>
      <c r="G1588" s="122">
        <v>0</v>
      </c>
      <c r="H1588" s="122">
        <v>0</v>
      </c>
      <c r="I1588" s="122">
        <v>0</v>
      </c>
      <c r="J1588" s="120">
        <f t="shared" si="344"/>
        <v>0</v>
      </c>
      <c r="K1588" s="122">
        <v>0</v>
      </c>
      <c r="L1588" s="122">
        <v>0</v>
      </c>
      <c r="M1588" s="122">
        <v>8126.16</v>
      </c>
      <c r="N1588" s="122">
        <v>16019.48</v>
      </c>
      <c r="O1588" s="122">
        <v>20823.900000000001</v>
      </c>
      <c r="P1588" s="122">
        <v>84475.329999999987</v>
      </c>
      <c r="Q1588" s="120">
        <f t="shared" si="345"/>
        <v>129444.87</v>
      </c>
      <c r="R1588" s="138">
        <f t="shared" si="346"/>
        <v>0</v>
      </c>
      <c r="S1588" s="120">
        <f t="shared" si="347"/>
        <v>44969.54</v>
      </c>
      <c r="T1588" s="120">
        <f t="shared" si="348"/>
        <v>84475.33</v>
      </c>
      <c r="U1588" s="120">
        <f t="shared" si="349"/>
        <v>0</v>
      </c>
      <c r="V1588" s="120">
        <f t="shared" si="350"/>
        <v>129444.87</v>
      </c>
      <c r="W1588" s="120">
        <f t="shared" si="351"/>
        <v>129444.87</v>
      </c>
      <c r="X1588" s="120">
        <f t="shared" si="352"/>
        <v>84475.33</v>
      </c>
    </row>
    <row r="1589" spans="1:24" s="65" customFormat="1" ht="12.75" customHeight="1">
      <c r="A1589" s="109" t="s">
        <v>1764</v>
      </c>
      <c r="B1589" s="47" t="s">
        <v>215</v>
      </c>
      <c r="C1589" s="122">
        <v>0</v>
      </c>
      <c r="D1589" s="122">
        <v>0</v>
      </c>
      <c r="E1589" s="122">
        <v>0</v>
      </c>
      <c r="F1589" s="122">
        <v>0</v>
      </c>
      <c r="G1589" s="122">
        <v>0</v>
      </c>
      <c r="H1589" s="122">
        <v>0</v>
      </c>
      <c r="I1589" s="122">
        <v>0</v>
      </c>
      <c r="J1589" s="120">
        <f t="shared" si="344"/>
        <v>0</v>
      </c>
      <c r="K1589" s="122">
        <v>1270.4100000000001</v>
      </c>
      <c r="L1589" s="122">
        <v>0</v>
      </c>
      <c r="M1589" s="122">
        <v>0</v>
      </c>
      <c r="N1589" s="122">
        <v>0</v>
      </c>
      <c r="O1589" s="122">
        <v>0</v>
      </c>
      <c r="P1589" s="122">
        <v>0</v>
      </c>
      <c r="Q1589" s="120">
        <f t="shared" si="345"/>
        <v>1270.4100000000001</v>
      </c>
      <c r="R1589" s="138">
        <f t="shared" si="346"/>
        <v>0</v>
      </c>
      <c r="S1589" s="120">
        <f t="shared" si="347"/>
        <v>1270.4100000000001</v>
      </c>
      <c r="T1589" s="120">
        <f t="shared" si="348"/>
        <v>0</v>
      </c>
      <c r="U1589" s="120">
        <f t="shared" si="349"/>
        <v>0</v>
      </c>
      <c r="V1589" s="120">
        <f t="shared" si="350"/>
        <v>1270.4100000000001</v>
      </c>
      <c r="W1589" s="120">
        <f t="shared" si="351"/>
        <v>1270.4100000000001</v>
      </c>
      <c r="X1589" s="120">
        <f t="shared" si="352"/>
        <v>0</v>
      </c>
    </row>
    <row r="1590" spans="1:24" s="65" customFormat="1" ht="12.75" customHeight="1">
      <c r="A1590" s="109" t="s">
        <v>1765</v>
      </c>
      <c r="B1590" s="47" t="s">
        <v>321</v>
      </c>
      <c r="C1590" s="122">
        <v>0</v>
      </c>
      <c r="D1590" s="122">
        <v>0</v>
      </c>
      <c r="E1590" s="122">
        <v>0</v>
      </c>
      <c r="F1590" s="122">
        <v>0</v>
      </c>
      <c r="G1590" s="122">
        <v>0</v>
      </c>
      <c r="H1590" s="122">
        <v>0</v>
      </c>
      <c r="I1590" s="122">
        <v>0</v>
      </c>
      <c r="J1590" s="120">
        <f t="shared" si="344"/>
        <v>0</v>
      </c>
      <c r="K1590" s="122">
        <v>0</v>
      </c>
      <c r="L1590" s="122">
        <v>0</v>
      </c>
      <c r="M1590" s="122">
        <v>0</v>
      </c>
      <c r="N1590" s="122">
        <v>0</v>
      </c>
      <c r="O1590" s="122">
        <v>25139.200000000001</v>
      </c>
      <c r="P1590" s="122">
        <v>0</v>
      </c>
      <c r="Q1590" s="120">
        <f t="shared" si="345"/>
        <v>25139.200000000001</v>
      </c>
      <c r="R1590" s="138">
        <f t="shared" si="346"/>
        <v>0</v>
      </c>
      <c r="S1590" s="120">
        <f t="shared" si="347"/>
        <v>25139.200000000001</v>
      </c>
      <c r="T1590" s="120">
        <f t="shared" si="348"/>
        <v>0</v>
      </c>
      <c r="U1590" s="120">
        <f t="shared" si="349"/>
        <v>0</v>
      </c>
      <c r="V1590" s="120">
        <f t="shared" si="350"/>
        <v>25139.200000000001</v>
      </c>
      <c r="W1590" s="120">
        <f t="shared" si="351"/>
        <v>25139.200000000001</v>
      </c>
      <c r="X1590" s="120">
        <f t="shared" si="352"/>
        <v>0</v>
      </c>
    </row>
    <row r="1591" spans="1:24" s="65" customFormat="1" ht="12.75" customHeight="1">
      <c r="A1591" s="109" t="s">
        <v>1766</v>
      </c>
      <c r="B1591" s="47" t="s">
        <v>682</v>
      </c>
      <c r="C1591" s="122">
        <v>0</v>
      </c>
      <c r="D1591" s="122">
        <v>0</v>
      </c>
      <c r="E1591" s="122">
        <v>0</v>
      </c>
      <c r="F1591" s="122">
        <v>0</v>
      </c>
      <c r="G1591" s="122">
        <v>0</v>
      </c>
      <c r="H1591" s="122">
        <v>0</v>
      </c>
      <c r="I1591" s="122">
        <v>0</v>
      </c>
      <c r="J1591" s="120">
        <f t="shared" si="344"/>
        <v>0</v>
      </c>
      <c r="K1591" s="122">
        <v>0</v>
      </c>
      <c r="L1591" s="122">
        <v>0</v>
      </c>
      <c r="M1591" s="122">
        <v>740.02</v>
      </c>
      <c r="N1591" s="122">
        <v>0</v>
      </c>
      <c r="O1591" s="122">
        <v>0</v>
      </c>
      <c r="P1591" s="122">
        <v>0</v>
      </c>
      <c r="Q1591" s="120">
        <f t="shared" si="345"/>
        <v>740.02</v>
      </c>
      <c r="R1591" s="138">
        <f t="shared" si="346"/>
        <v>0</v>
      </c>
      <c r="S1591" s="120">
        <f t="shared" si="347"/>
        <v>88966.15</v>
      </c>
      <c r="T1591" s="120">
        <f t="shared" si="348"/>
        <v>0</v>
      </c>
      <c r="U1591" s="120">
        <f t="shared" si="349"/>
        <v>88226.13</v>
      </c>
      <c r="V1591" s="120">
        <f t="shared" si="350"/>
        <v>740.02</v>
      </c>
      <c r="W1591" s="120">
        <f t="shared" si="351"/>
        <v>740.02</v>
      </c>
      <c r="X1591" s="120">
        <f t="shared" si="352"/>
        <v>-88226.13</v>
      </c>
    </row>
    <row r="1592" spans="1:24" s="65" customFormat="1" ht="12.75" customHeight="1">
      <c r="A1592" s="109" t="s">
        <v>3139</v>
      </c>
      <c r="B1592" s="47" t="s">
        <v>3478</v>
      </c>
      <c r="C1592" s="122">
        <v>0</v>
      </c>
      <c r="D1592" s="122">
        <v>0</v>
      </c>
      <c r="E1592" s="122">
        <v>0</v>
      </c>
      <c r="F1592" s="122">
        <v>0</v>
      </c>
      <c r="G1592" s="122">
        <v>0</v>
      </c>
      <c r="H1592" s="122">
        <v>0</v>
      </c>
      <c r="I1592" s="122">
        <v>0</v>
      </c>
      <c r="J1592" s="120">
        <f t="shared" si="344"/>
        <v>0</v>
      </c>
      <c r="K1592" s="122">
        <v>0</v>
      </c>
      <c r="L1592" s="122">
        <v>0</v>
      </c>
      <c r="M1592" s="122">
        <v>0</v>
      </c>
      <c r="N1592" s="122">
        <v>0</v>
      </c>
      <c r="O1592" s="122">
        <v>1740</v>
      </c>
      <c r="P1592" s="122">
        <v>91359.11</v>
      </c>
      <c r="Q1592" s="120">
        <f t="shared" si="345"/>
        <v>93099.11</v>
      </c>
      <c r="R1592" s="138">
        <f t="shared" si="346"/>
        <v>0</v>
      </c>
      <c r="S1592" s="120">
        <f t="shared" si="347"/>
        <v>1740</v>
      </c>
      <c r="T1592" s="120">
        <f t="shared" si="348"/>
        <v>592291.28</v>
      </c>
      <c r="U1592" s="120">
        <f t="shared" si="349"/>
        <v>500932.17</v>
      </c>
      <c r="V1592" s="120">
        <f t="shared" si="350"/>
        <v>93099.11</v>
      </c>
      <c r="W1592" s="120">
        <f t="shared" si="351"/>
        <v>93099.11</v>
      </c>
      <c r="X1592" s="120">
        <f t="shared" si="352"/>
        <v>91359.11</v>
      </c>
    </row>
    <row r="1593" spans="1:24" s="65" customFormat="1" ht="12.75" customHeight="1">
      <c r="A1593" s="109" t="s">
        <v>2991</v>
      </c>
      <c r="B1593" s="47" t="s">
        <v>3479</v>
      </c>
      <c r="C1593" s="122">
        <v>0</v>
      </c>
      <c r="D1593" s="122">
        <v>0</v>
      </c>
      <c r="E1593" s="122">
        <v>0</v>
      </c>
      <c r="F1593" s="122">
        <v>0</v>
      </c>
      <c r="G1593" s="122">
        <v>0</v>
      </c>
      <c r="H1593" s="122">
        <v>0</v>
      </c>
      <c r="I1593" s="122">
        <v>0</v>
      </c>
      <c r="J1593" s="120">
        <f t="shared" si="344"/>
        <v>0</v>
      </c>
      <c r="K1593" s="122">
        <v>0</v>
      </c>
      <c r="L1593" s="122">
        <v>0</v>
      </c>
      <c r="M1593" s="122">
        <v>0</v>
      </c>
      <c r="N1593" s="122">
        <v>0</v>
      </c>
      <c r="O1593" s="122">
        <v>0</v>
      </c>
      <c r="P1593" s="122">
        <v>442904.28</v>
      </c>
      <c r="Q1593" s="120">
        <f t="shared" si="345"/>
        <v>442904.28</v>
      </c>
      <c r="R1593" s="138">
        <f t="shared" si="346"/>
        <v>0</v>
      </c>
      <c r="S1593" s="120">
        <f t="shared" si="347"/>
        <v>501838.37</v>
      </c>
      <c r="T1593" s="120">
        <f t="shared" si="348"/>
        <v>819180.08</v>
      </c>
      <c r="U1593" s="120">
        <f t="shared" si="349"/>
        <v>878114.17</v>
      </c>
      <c r="V1593" s="120">
        <f t="shared" si="350"/>
        <v>442904.28</v>
      </c>
      <c r="W1593" s="120">
        <f t="shared" si="351"/>
        <v>442904.28</v>
      </c>
      <c r="X1593" s="120">
        <f t="shared" si="352"/>
        <v>-58934.09</v>
      </c>
    </row>
    <row r="1594" spans="1:24" s="65" customFormat="1" ht="12.75" customHeight="1">
      <c r="A1594" s="109" t="s">
        <v>1767</v>
      </c>
      <c r="B1594" s="47" t="s">
        <v>686</v>
      </c>
      <c r="C1594" s="122">
        <v>0</v>
      </c>
      <c r="D1594" s="122">
        <v>0</v>
      </c>
      <c r="E1594" s="122">
        <v>0</v>
      </c>
      <c r="F1594" s="122">
        <v>0</v>
      </c>
      <c r="G1594" s="122">
        <v>0</v>
      </c>
      <c r="H1594" s="122">
        <v>0</v>
      </c>
      <c r="I1594" s="122">
        <v>0</v>
      </c>
      <c r="J1594" s="120">
        <f t="shared" si="344"/>
        <v>0</v>
      </c>
      <c r="K1594" s="122">
        <v>0</v>
      </c>
      <c r="L1594" s="122">
        <v>0</v>
      </c>
      <c r="M1594" s="122">
        <v>110590.51999999999</v>
      </c>
      <c r="N1594" s="122">
        <v>21608.629999999997</v>
      </c>
      <c r="O1594" s="122">
        <v>60053.530000000006</v>
      </c>
      <c r="P1594" s="122">
        <v>49063.41</v>
      </c>
      <c r="Q1594" s="120">
        <f t="shared" si="345"/>
        <v>241316.09</v>
      </c>
      <c r="R1594" s="138">
        <f t="shared" si="346"/>
        <v>0</v>
      </c>
      <c r="S1594" s="120">
        <f t="shared" si="347"/>
        <v>293460.03999999998</v>
      </c>
      <c r="T1594" s="120">
        <f t="shared" si="348"/>
        <v>715838.74</v>
      </c>
      <c r="U1594" s="120">
        <f t="shared" si="349"/>
        <v>767982.69</v>
      </c>
      <c r="V1594" s="120">
        <f t="shared" si="350"/>
        <v>241316.09</v>
      </c>
      <c r="W1594" s="120">
        <f t="shared" si="351"/>
        <v>241316.09</v>
      </c>
      <c r="X1594" s="120">
        <f t="shared" si="352"/>
        <v>-52143.95</v>
      </c>
    </row>
    <row r="1595" spans="1:24" s="65" customFormat="1" ht="12.75" customHeight="1">
      <c r="A1595" s="109" t="s">
        <v>1768</v>
      </c>
      <c r="B1595" s="47" t="s">
        <v>214</v>
      </c>
      <c r="C1595" s="122">
        <v>0</v>
      </c>
      <c r="D1595" s="122">
        <v>0</v>
      </c>
      <c r="E1595" s="122">
        <v>0</v>
      </c>
      <c r="F1595" s="122">
        <v>0</v>
      </c>
      <c r="G1595" s="122">
        <v>0</v>
      </c>
      <c r="H1595" s="122">
        <v>0</v>
      </c>
      <c r="I1595" s="122">
        <v>2665.6</v>
      </c>
      <c r="J1595" s="120">
        <f t="shared" si="344"/>
        <v>2665.6</v>
      </c>
      <c r="K1595" s="122">
        <v>0</v>
      </c>
      <c r="L1595" s="122">
        <v>0</v>
      </c>
      <c r="M1595" s="122">
        <v>0</v>
      </c>
      <c r="N1595" s="122">
        <v>0</v>
      </c>
      <c r="O1595" s="122">
        <v>0</v>
      </c>
      <c r="P1595" s="122">
        <v>0</v>
      </c>
      <c r="Q1595" s="120">
        <f t="shared" si="345"/>
        <v>2665.6</v>
      </c>
      <c r="R1595" s="138">
        <f t="shared" si="346"/>
        <v>0</v>
      </c>
      <c r="S1595" s="120">
        <f t="shared" si="347"/>
        <v>2665.6</v>
      </c>
      <c r="T1595" s="120">
        <f t="shared" si="348"/>
        <v>0</v>
      </c>
      <c r="U1595" s="120">
        <f t="shared" si="349"/>
        <v>0</v>
      </c>
      <c r="V1595" s="120">
        <f t="shared" si="350"/>
        <v>2665.6</v>
      </c>
      <c r="W1595" s="120">
        <f t="shared" si="351"/>
        <v>0</v>
      </c>
      <c r="X1595" s="120">
        <f t="shared" si="352"/>
        <v>0</v>
      </c>
    </row>
    <row r="1596" spans="1:24" s="65" customFormat="1" ht="12.75" customHeight="1">
      <c r="A1596" s="109" t="s">
        <v>1770</v>
      </c>
      <c r="B1596" s="47" t="s">
        <v>1</v>
      </c>
      <c r="C1596" s="122">
        <v>0</v>
      </c>
      <c r="D1596" s="122">
        <v>0</v>
      </c>
      <c r="E1596" s="122">
        <v>0</v>
      </c>
      <c r="F1596" s="122">
        <v>0</v>
      </c>
      <c r="G1596" s="122">
        <v>0</v>
      </c>
      <c r="H1596" s="122">
        <v>0</v>
      </c>
      <c r="I1596" s="122">
        <v>0</v>
      </c>
      <c r="J1596" s="120">
        <f t="shared" si="344"/>
        <v>0</v>
      </c>
      <c r="K1596" s="122">
        <v>0</v>
      </c>
      <c r="L1596" s="122">
        <v>0</v>
      </c>
      <c r="M1596" s="122">
        <v>0</v>
      </c>
      <c r="N1596" s="122">
        <v>0</v>
      </c>
      <c r="O1596" s="122">
        <v>2164.5100000000002</v>
      </c>
      <c r="P1596" s="122">
        <v>0</v>
      </c>
      <c r="Q1596" s="120">
        <f t="shared" si="345"/>
        <v>2164.5100000000002</v>
      </c>
      <c r="R1596" s="138">
        <f t="shared" si="346"/>
        <v>0</v>
      </c>
      <c r="S1596" s="120">
        <f t="shared" si="347"/>
        <v>2164.5100000000002</v>
      </c>
      <c r="T1596" s="120">
        <f t="shared" si="348"/>
        <v>0</v>
      </c>
      <c r="U1596" s="120">
        <f t="shared" si="349"/>
        <v>0</v>
      </c>
      <c r="V1596" s="120">
        <f t="shared" si="350"/>
        <v>2164.5100000000002</v>
      </c>
      <c r="W1596" s="120">
        <f t="shared" si="351"/>
        <v>2164.5100000000002</v>
      </c>
      <c r="X1596" s="120">
        <f t="shared" si="352"/>
        <v>0</v>
      </c>
    </row>
    <row r="1597" spans="1:24" s="65" customFormat="1" ht="12.75" customHeight="1">
      <c r="A1597" s="109" t="s">
        <v>3141</v>
      </c>
      <c r="B1597" s="47" t="s">
        <v>3483</v>
      </c>
      <c r="C1597" s="122">
        <v>0</v>
      </c>
      <c r="D1597" s="122">
        <v>0</v>
      </c>
      <c r="E1597" s="122">
        <v>0</v>
      </c>
      <c r="F1597" s="122">
        <v>0</v>
      </c>
      <c r="G1597" s="122">
        <v>0</v>
      </c>
      <c r="H1597" s="122">
        <v>0</v>
      </c>
      <c r="I1597" s="122">
        <v>0</v>
      </c>
      <c r="J1597" s="120">
        <f t="shared" si="344"/>
        <v>0</v>
      </c>
      <c r="K1597" s="122">
        <v>0</v>
      </c>
      <c r="L1597" s="122">
        <v>0</v>
      </c>
      <c r="M1597" s="122">
        <v>0</v>
      </c>
      <c r="N1597" s="122">
        <v>0</v>
      </c>
      <c r="O1597" s="122">
        <v>5433.07</v>
      </c>
      <c r="P1597" s="122">
        <v>755</v>
      </c>
      <c r="Q1597" s="120">
        <f t="shared" si="345"/>
        <v>6188.07</v>
      </c>
      <c r="R1597" s="138">
        <f t="shared" si="346"/>
        <v>0</v>
      </c>
      <c r="S1597" s="120">
        <f t="shared" si="347"/>
        <v>5433.07</v>
      </c>
      <c r="T1597" s="120">
        <f t="shared" si="348"/>
        <v>755</v>
      </c>
      <c r="U1597" s="120">
        <f t="shared" si="349"/>
        <v>0</v>
      </c>
      <c r="V1597" s="120">
        <f t="shared" si="350"/>
        <v>6188.07</v>
      </c>
      <c r="W1597" s="120">
        <f t="shared" si="351"/>
        <v>6188.07</v>
      </c>
      <c r="X1597" s="120">
        <f t="shared" si="352"/>
        <v>755</v>
      </c>
    </row>
    <row r="1598" spans="1:24" s="65" customFormat="1" ht="12.75" customHeight="1">
      <c r="A1598" s="109" t="s">
        <v>1771</v>
      </c>
      <c r="B1598" s="47" t="s">
        <v>680</v>
      </c>
      <c r="C1598" s="122">
        <v>0</v>
      </c>
      <c r="D1598" s="122">
        <v>0</v>
      </c>
      <c r="E1598" s="122">
        <v>0</v>
      </c>
      <c r="F1598" s="122">
        <v>0</v>
      </c>
      <c r="G1598" s="122">
        <v>0</v>
      </c>
      <c r="H1598" s="122">
        <v>0</v>
      </c>
      <c r="I1598" s="122">
        <v>0</v>
      </c>
      <c r="J1598" s="120">
        <f t="shared" si="344"/>
        <v>0</v>
      </c>
      <c r="K1598" s="122">
        <v>0</v>
      </c>
      <c r="L1598" s="122">
        <v>0</v>
      </c>
      <c r="M1598" s="122">
        <v>0</v>
      </c>
      <c r="N1598" s="122">
        <v>0</v>
      </c>
      <c r="O1598" s="122">
        <v>0</v>
      </c>
      <c r="P1598" s="122">
        <v>0</v>
      </c>
      <c r="Q1598" s="120">
        <f t="shared" si="345"/>
        <v>0</v>
      </c>
      <c r="R1598" s="138">
        <f t="shared" si="346"/>
        <v>0</v>
      </c>
      <c r="S1598" s="120">
        <f t="shared" si="347"/>
        <v>3567.71</v>
      </c>
      <c r="T1598" s="120">
        <f t="shared" si="348"/>
        <v>0</v>
      </c>
      <c r="U1598" s="120">
        <f t="shared" si="349"/>
        <v>3567.71</v>
      </c>
      <c r="V1598" s="120">
        <f t="shared" si="350"/>
        <v>0</v>
      </c>
      <c r="W1598" s="120">
        <f t="shared" si="351"/>
        <v>0</v>
      </c>
      <c r="X1598" s="120">
        <f t="shared" si="352"/>
        <v>-3567.71</v>
      </c>
    </row>
    <row r="1599" spans="1:24" s="65" customFormat="1" ht="12.75" customHeight="1">
      <c r="A1599" s="109" t="s">
        <v>4956</v>
      </c>
      <c r="B1599" s="47" t="s">
        <v>5092</v>
      </c>
      <c r="C1599" s="122">
        <v>0</v>
      </c>
      <c r="D1599" s="122">
        <v>0</v>
      </c>
      <c r="E1599" s="122">
        <v>0</v>
      </c>
      <c r="F1599" s="122">
        <v>0</v>
      </c>
      <c r="G1599" s="122">
        <v>0</v>
      </c>
      <c r="H1599" s="122">
        <v>0</v>
      </c>
      <c r="I1599" s="122">
        <v>0</v>
      </c>
      <c r="J1599" s="120">
        <f t="shared" si="344"/>
        <v>0</v>
      </c>
      <c r="K1599" s="122">
        <v>0</v>
      </c>
      <c r="L1599" s="122">
        <v>0</v>
      </c>
      <c r="M1599" s="122">
        <v>0</v>
      </c>
      <c r="N1599" s="122">
        <v>0</v>
      </c>
      <c r="O1599" s="122">
        <v>0</v>
      </c>
      <c r="P1599" s="122">
        <v>22894.65</v>
      </c>
      <c r="Q1599" s="120">
        <f t="shared" si="345"/>
        <v>22894.65</v>
      </c>
      <c r="R1599" s="138">
        <f t="shared" si="346"/>
        <v>0</v>
      </c>
      <c r="S1599" s="120">
        <f t="shared" si="347"/>
        <v>0</v>
      </c>
      <c r="T1599" s="120">
        <f t="shared" si="348"/>
        <v>98532.39</v>
      </c>
      <c r="U1599" s="120">
        <f t="shared" si="349"/>
        <v>75637.740000000005</v>
      </c>
      <c r="V1599" s="120">
        <f t="shared" si="350"/>
        <v>22894.65</v>
      </c>
      <c r="W1599" s="120">
        <f t="shared" si="351"/>
        <v>22894.65</v>
      </c>
      <c r="X1599" s="120">
        <f t="shared" si="352"/>
        <v>22894.65</v>
      </c>
    </row>
    <row r="1600" spans="1:24" s="65" customFormat="1" ht="12.75" customHeight="1">
      <c r="A1600" s="109" t="s">
        <v>1772</v>
      </c>
      <c r="B1600" s="47" t="s">
        <v>218</v>
      </c>
      <c r="C1600" s="122">
        <v>0</v>
      </c>
      <c r="D1600" s="122">
        <v>0</v>
      </c>
      <c r="E1600" s="122">
        <v>0</v>
      </c>
      <c r="F1600" s="122">
        <v>0</v>
      </c>
      <c r="G1600" s="122">
        <v>0</v>
      </c>
      <c r="H1600" s="122">
        <v>0</v>
      </c>
      <c r="I1600" s="122">
        <v>4555.8</v>
      </c>
      <c r="J1600" s="120">
        <f t="shared" si="344"/>
        <v>4555.8</v>
      </c>
      <c r="K1600" s="122">
        <v>0</v>
      </c>
      <c r="L1600" s="122">
        <v>0</v>
      </c>
      <c r="M1600" s="122">
        <v>0</v>
      </c>
      <c r="N1600" s="122">
        <v>0</v>
      </c>
      <c r="O1600" s="122">
        <v>0</v>
      </c>
      <c r="P1600" s="122">
        <v>0</v>
      </c>
      <c r="Q1600" s="120">
        <f t="shared" si="345"/>
        <v>4555.8</v>
      </c>
      <c r="R1600" s="138">
        <f t="shared" si="346"/>
        <v>0</v>
      </c>
      <c r="S1600" s="120">
        <f t="shared" si="347"/>
        <v>4555.8</v>
      </c>
      <c r="T1600" s="120">
        <f t="shared" si="348"/>
        <v>0</v>
      </c>
      <c r="U1600" s="120">
        <f t="shared" si="349"/>
        <v>0</v>
      </c>
      <c r="V1600" s="120">
        <f t="shared" si="350"/>
        <v>4555.8</v>
      </c>
      <c r="W1600" s="120">
        <f t="shared" si="351"/>
        <v>0</v>
      </c>
      <c r="X1600" s="120">
        <f t="shared" si="352"/>
        <v>0</v>
      </c>
    </row>
    <row r="1601" spans="1:24" s="65" customFormat="1" ht="12.75" customHeight="1">
      <c r="A1601" s="109" t="s">
        <v>1773</v>
      </c>
      <c r="B1601" s="47" t="s">
        <v>219</v>
      </c>
      <c r="C1601" s="122">
        <v>0</v>
      </c>
      <c r="D1601" s="122">
        <v>0</v>
      </c>
      <c r="E1601" s="122">
        <v>0</v>
      </c>
      <c r="F1601" s="122">
        <v>0</v>
      </c>
      <c r="G1601" s="122">
        <v>0</v>
      </c>
      <c r="H1601" s="122">
        <v>6424.72</v>
      </c>
      <c r="I1601" s="122">
        <v>0</v>
      </c>
      <c r="J1601" s="120">
        <f t="shared" si="344"/>
        <v>6424.72</v>
      </c>
      <c r="K1601" s="122">
        <v>0</v>
      </c>
      <c r="L1601" s="122">
        <v>0</v>
      </c>
      <c r="M1601" s="122">
        <v>0</v>
      </c>
      <c r="N1601" s="122">
        <v>0</v>
      </c>
      <c r="O1601" s="122">
        <v>0</v>
      </c>
      <c r="P1601" s="122">
        <v>0</v>
      </c>
      <c r="Q1601" s="120">
        <f t="shared" si="345"/>
        <v>6424.72</v>
      </c>
      <c r="R1601" s="138">
        <f t="shared" si="346"/>
        <v>0</v>
      </c>
      <c r="S1601" s="120">
        <f t="shared" si="347"/>
        <v>6424.72</v>
      </c>
      <c r="T1601" s="120">
        <f t="shared" si="348"/>
        <v>0</v>
      </c>
      <c r="U1601" s="120">
        <f t="shared" si="349"/>
        <v>0</v>
      </c>
      <c r="V1601" s="120">
        <f t="shared" si="350"/>
        <v>6424.72</v>
      </c>
      <c r="W1601" s="120">
        <f t="shared" si="351"/>
        <v>0</v>
      </c>
      <c r="X1601" s="120">
        <f t="shared" si="352"/>
        <v>0</v>
      </c>
    </row>
    <row r="1602" spans="1:24" s="65" customFormat="1" ht="12.75" customHeight="1">
      <c r="A1602" s="109" t="s">
        <v>1774</v>
      </c>
      <c r="B1602" s="47" t="s">
        <v>2837</v>
      </c>
      <c r="C1602" s="122">
        <v>0</v>
      </c>
      <c r="D1602" s="122">
        <v>0</v>
      </c>
      <c r="E1602" s="122">
        <v>0</v>
      </c>
      <c r="F1602" s="122">
        <v>0</v>
      </c>
      <c r="G1602" s="122">
        <v>0</v>
      </c>
      <c r="H1602" s="122">
        <v>0</v>
      </c>
      <c r="I1602" s="122">
        <v>25957.119999999999</v>
      </c>
      <c r="J1602" s="120">
        <f t="shared" si="344"/>
        <v>25957.119999999999</v>
      </c>
      <c r="K1602" s="122">
        <v>0</v>
      </c>
      <c r="L1602" s="122">
        <v>0</v>
      </c>
      <c r="M1602" s="122">
        <v>0</v>
      </c>
      <c r="N1602" s="122">
        <v>0</v>
      </c>
      <c r="O1602" s="122">
        <v>0</v>
      </c>
      <c r="P1602" s="122">
        <v>0</v>
      </c>
      <c r="Q1602" s="120">
        <f t="shared" si="345"/>
        <v>25957.119999999999</v>
      </c>
      <c r="R1602" s="138">
        <f t="shared" si="346"/>
        <v>0</v>
      </c>
      <c r="S1602" s="120">
        <f t="shared" si="347"/>
        <v>25957.119999999999</v>
      </c>
      <c r="T1602" s="120">
        <f t="shared" si="348"/>
        <v>0</v>
      </c>
      <c r="U1602" s="120">
        <f t="shared" si="349"/>
        <v>0</v>
      </c>
      <c r="V1602" s="120">
        <f t="shared" si="350"/>
        <v>25957.119999999999</v>
      </c>
      <c r="W1602" s="120">
        <f t="shared" si="351"/>
        <v>0</v>
      </c>
      <c r="X1602" s="120">
        <f t="shared" si="352"/>
        <v>0</v>
      </c>
    </row>
    <row r="1603" spans="1:24" s="65" customFormat="1" ht="12.75" customHeight="1">
      <c r="A1603" s="109" t="s">
        <v>1775</v>
      </c>
      <c r="B1603" s="97" t="s">
        <v>322</v>
      </c>
      <c r="C1603" s="122">
        <v>0</v>
      </c>
      <c r="D1603" s="122">
        <v>0</v>
      </c>
      <c r="E1603" s="122">
        <v>0</v>
      </c>
      <c r="F1603" s="122">
        <v>0</v>
      </c>
      <c r="G1603" s="122">
        <v>0</v>
      </c>
      <c r="H1603" s="122">
        <v>0</v>
      </c>
      <c r="I1603" s="122">
        <v>0</v>
      </c>
      <c r="J1603" s="120">
        <f t="shared" si="344"/>
        <v>0</v>
      </c>
      <c r="K1603" s="122">
        <v>0</v>
      </c>
      <c r="L1603" s="122">
        <v>0</v>
      </c>
      <c r="M1603" s="122">
        <v>34003.119999999995</v>
      </c>
      <c r="N1603" s="122">
        <v>0</v>
      </c>
      <c r="O1603" s="122">
        <v>3808.0000000000073</v>
      </c>
      <c r="P1603" s="122">
        <v>0</v>
      </c>
      <c r="Q1603" s="120">
        <f t="shared" si="345"/>
        <v>37811.120000000003</v>
      </c>
      <c r="R1603" s="138">
        <f t="shared" si="346"/>
        <v>0</v>
      </c>
      <c r="S1603" s="120">
        <f t="shared" si="347"/>
        <v>37811.120000000003</v>
      </c>
      <c r="T1603" s="120">
        <f t="shared" si="348"/>
        <v>0</v>
      </c>
      <c r="U1603" s="120">
        <f t="shared" si="349"/>
        <v>0</v>
      </c>
      <c r="V1603" s="120">
        <f t="shared" si="350"/>
        <v>37811.120000000003</v>
      </c>
      <c r="W1603" s="120">
        <f t="shared" si="351"/>
        <v>37811.120000000003</v>
      </c>
      <c r="X1603" s="120">
        <f t="shared" si="352"/>
        <v>0</v>
      </c>
    </row>
    <row r="1604" spans="1:24" ht="23.25">
      <c r="A1604" s="55" t="s">
        <v>3309</v>
      </c>
      <c r="B1604" s="55"/>
      <c r="C1604" s="8"/>
      <c r="D1604" s="8"/>
      <c r="E1604" s="8"/>
      <c r="F1604" s="8"/>
      <c r="G1604" s="8"/>
      <c r="H1604" s="8"/>
      <c r="I1604" s="8"/>
      <c r="J1604" s="126"/>
      <c r="K1604" s="126"/>
      <c r="L1604" s="126"/>
      <c r="M1604" s="126"/>
      <c r="N1604" s="126"/>
      <c r="O1604" s="126"/>
      <c r="P1604" s="126"/>
      <c r="Q1604" s="8"/>
      <c r="R1604" s="5"/>
      <c r="S1604" s="4"/>
      <c r="T1604" s="4"/>
      <c r="U1604" s="127"/>
      <c r="V1604" s="128"/>
      <c r="W1604" s="128"/>
      <c r="X1604" s="4"/>
    </row>
    <row r="1605" spans="1:24" ht="44.1" customHeight="1">
      <c r="A1605" s="99" t="s">
        <v>3302</v>
      </c>
      <c r="B1605" s="56" t="s">
        <v>3966</v>
      </c>
      <c r="C1605" s="98" t="s">
        <v>3627</v>
      </c>
      <c r="D1605" s="98" t="s">
        <v>3628</v>
      </c>
      <c r="E1605" s="98" t="s">
        <v>3629</v>
      </c>
      <c r="F1605" s="98" t="s">
        <v>3630</v>
      </c>
      <c r="G1605" s="98" t="s">
        <v>3631</v>
      </c>
      <c r="H1605" s="98" t="s">
        <v>3632</v>
      </c>
      <c r="I1605" s="98" t="s">
        <v>3633</v>
      </c>
      <c r="J1605" s="57" t="s">
        <v>343</v>
      </c>
      <c r="K1605" s="98" t="s">
        <v>3303</v>
      </c>
      <c r="L1605" s="98" t="s">
        <v>3304</v>
      </c>
      <c r="M1605" s="98" t="s">
        <v>3305</v>
      </c>
      <c r="N1605" s="98" t="s">
        <v>3316</v>
      </c>
      <c r="O1605" s="113" t="s">
        <v>4574</v>
      </c>
      <c r="P1605" s="113" t="s">
        <v>6433</v>
      </c>
      <c r="Q1605" s="58" t="s">
        <v>3357</v>
      </c>
      <c r="R1605" s="60" t="s">
        <v>697</v>
      </c>
      <c r="S1605" s="112" t="s">
        <v>4949</v>
      </c>
      <c r="T1605" s="112" t="s">
        <v>6434</v>
      </c>
      <c r="U1605" s="112" t="s">
        <v>6435</v>
      </c>
      <c r="V1605" s="112" t="s">
        <v>6436</v>
      </c>
      <c r="W1605" s="112" t="s">
        <v>5138</v>
      </c>
      <c r="X1605" s="59" t="s">
        <v>6437</v>
      </c>
    </row>
    <row r="1606" spans="1:24" s="65" customFormat="1" ht="12.75" customHeight="1">
      <c r="A1606" s="109" t="s">
        <v>1776</v>
      </c>
      <c r="B1606" s="47" t="s">
        <v>220</v>
      </c>
      <c r="C1606" s="122">
        <v>0</v>
      </c>
      <c r="D1606" s="122">
        <v>0</v>
      </c>
      <c r="E1606" s="122">
        <v>0</v>
      </c>
      <c r="F1606" s="122">
        <v>0</v>
      </c>
      <c r="G1606" s="122">
        <v>0</v>
      </c>
      <c r="H1606" s="122">
        <v>0</v>
      </c>
      <c r="I1606" s="122">
        <v>0</v>
      </c>
      <c r="J1606" s="120">
        <f t="shared" si="344"/>
        <v>0</v>
      </c>
      <c r="K1606" s="122">
        <v>16780</v>
      </c>
      <c r="L1606" s="122">
        <v>0</v>
      </c>
      <c r="M1606" s="122">
        <v>10000</v>
      </c>
      <c r="N1606" s="122">
        <v>25519.979999999996</v>
      </c>
      <c r="O1606" s="122">
        <v>0</v>
      </c>
      <c r="P1606" s="122">
        <v>0</v>
      </c>
      <c r="Q1606" s="120">
        <f t="shared" si="345"/>
        <v>52299.979999999996</v>
      </c>
      <c r="R1606" s="138">
        <f t="shared" si="346"/>
        <v>0</v>
      </c>
      <c r="S1606" s="120">
        <f t="shared" si="347"/>
        <v>52299.98</v>
      </c>
      <c r="T1606" s="120">
        <f t="shared" si="348"/>
        <v>0</v>
      </c>
      <c r="U1606" s="120">
        <f t="shared" si="349"/>
        <v>0</v>
      </c>
      <c r="V1606" s="120">
        <f t="shared" si="350"/>
        <v>52299.98</v>
      </c>
      <c r="W1606" s="120">
        <f t="shared" si="351"/>
        <v>52299.979999999996</v>
      </c>
      <c r="X1606" s="120">
        <f t="shared" si="352"/>
        <v>0</v>
      </c>
    </row>
    <row r="1607" spans="1:24" s="65" customFormat="1" ht="12.75" customHeight="1">
      <c r="A1607" s="109" t="s">
        <v>1777</v>
      </c>
      <c r="B1607" s="47" t="s">
        <v>679</v>
      </c>
      <c r="C1607" s="122">
        <v>0</v>
      </c>
      <c r="D1607" s="122">
        <v>0</v>
      </c>
      <c r="E1607" s="122">
        <v>0</v>
      </c>
      <c r="F1607" s="122">
        <v>0</v>
      </c>
      <c r="G1607" s="122">
        <v>0</v>
      </c>
      <c r="H1607" s="122">
        <v>0</v>
      </c>
      <c r="I1607" s="122">
        <v>0</v>
      </c>
      <c r="J1607" s="120">
        <f t="shared" si="344"/>
        <v>0</v>
      </c>
      <c r="K1607" s="122">
        <v>0</v>
      </c>
      <c r="L1607" s="122">
        <v>2250</v>
      </c>
      <c r="M1607" s="122">
        <v>0</v>
      </c>
      <c r="N1607" s="122">
        <v>23502</v>
      </c>
      <c r="O1607" s="122">
        <v>0</v>
      </c>
      <c r="P1607" s="122">
        <v>16514.919999999998</v>
      </c>
      <c r="Q1607" s="120">
        <f t="shared" si="345"/>
        <v>42266.92</v>
      </c>
      <c r="R1607" s="138">
        <f t="shared" si="346"/>
        <v>0</v>
      </c>
      <c r="S1607" s="120">
        <f t="shared" si="347"/>
        <v>42606.66</v>
      </c>
      <c r="T1607" s="120">
        <f t="shared" si="348"/>
        <v>135623.16</v>
      </c>
      <c r="U1607" s="120">
        <f t="shared" si="349"/>
        <v>135962.9</v>
      </c>
      <c r="V1607" s="120">
        <f t="shared" si="350"/>
        <v>42266.92</v>
      </c>
      <c r="W1607" s="120">
        <f t="shared" si="351"/>
        <v>42266.92</v>
      </c>
      <c r="X1607" s="120">
        <f t="shared" si="352"/>
        <v>-339.74</v>
      </c>
    </row>
    <row r="1608" spans="1:24" s="65" customFormat="1" ht="12.75" customHeight="1">
      <c r="A1608" s="109" t="s">
        <v>1778</v>
      </c>
      <c r="B1608" s="47" t="s">
        <v>494</v>
      </c>
      <c r="C1608" s="122">
        <v>0</v>
      </c>
      <c r="D1608" s="122">
        <v>0</v>
      </c>
      <c r="E1608" s="122">
        <v>0</v>
      </c>
      <c r="F1608" s="122">
        <v>0</v>
      </c>
      <c r="G1608" s="122">
        <v>0</v>
      </c>
      <c r="H1608" s="122">
        <v>0</v>
      </c>
      <c r="I1608" s="122">
        <v>0</v>
      </c>
      <c r="J1608" s="120">
        <f t="shared" si="344"/>
        <v>0</v>
      </c>
      <c r="K1608" s="122">
        <v>0</v>
      </c>
      <c r="L1608" s="122">
        <v>10329.43</v>
      </c>
      <c r="M1608" s="122">
        <v>0</v>
      </c>
      <c r="N1608" s="122">
        <v>0</v>
      </c>
      <c r="O1608" s="122">
        <v>0</v>
      </c>
      <c r="P1608" s="122">
        <v>0</v>
      </c>
      <c r="Q1608" s="120">
        <f t="shared" si="345"/>
        <v>10329.43</v>
      </c>
      <c r="R1608" s="138">
        <f t="shared" si="346"/>
        <v>0</v>
      </c>
      <c r="S1608" s="120">
        <f t="shared" si="347"/>
        <v>10329.43</v>
      </c>
      <c r="T1608" s="120">
        <f t="shared" si="348"/>
        <v>0</v>
      </c>
      <c r="U1608" s="120">
        <f t="shared" si="349"/>
        <v>0</v>
      </c>
      <c r="V1608" s="120">
        <f t="shared" si="350"/>
        <v>10329.43</v>
      </c>
      <c r="W1608" s="120">
        <f t="shared" si="351"/>
        <v>10329.43</v>
      </c>
      <c r="X1608" s="120">
        <f t="shared" si="352"/>
        <v>0</v>
      </c>
    </row>
    <row r="1609" spans="1:24" s="65" customFormat="1" ht="12.75" customHeight="1">
      <c r="A1609" s="109" t="s">
        <v>5357</v>
      </c>
      <c r="B1609" s="47" t="s">
        <v>5369</v>
      </c>
      <c r="C1609" s="122">
        <v>0</v>
      </c>
      <c r="D1609" s="122">
        <v>0</v>
      </c>
      <c r="E1609" s="122">
        <v>0</v>
      </c>
      <c r="F1609" s="122">
        <v>0</v>
      </c>
      <c r="G1609" s="122">
        <v>0</v>
      </c>
      <c r="H1609" s="122">
        <v>0</v>
      </c>
      <c r="I1609" s="122">
        <v>0</v>
      </c>
      <c r="J1609" s="120">
        <f t="shared" si="344"/>
        <v>0</v>
      </c>
      <c r="K1609" s="122">
        <v>0</v>
      </c>
      <c r="L1609" s="122">
        <v>0</v>
      </c>
      <c r="M1609" s="122">
        <v>0</v>
      </c>
      <c r="N1609" s="122">
        <v>0</v>
      </c>
      <c r="O1609" s="122">
        <v>0</v>
      </c>
      <c r="P1609" s="122">
        <v>30870.99</v>
      </c>
      <c r="Q1609" s="120">
        <f t="shared" si="345"/>
        <v>30870.99</v>
      </c>
      <c r="R1609" s="138">
        <f t="shared" si="346"/>
        <v>0</v>
      </c>
      <c r="S1609" s="120">
        <f t="shared" si="347"/>
        <v>0</v>
      </c>
      <c r="T1609" s="120">
        <f t="shared" si="348"/>
        <v>110509.17</v>
      </c>
      <c r="U1609" s="120">
        <f t="shared" si="349"/>
        <v>79638.179999999993</v>
      </c>
      <c r="V1609" s="120">
        <f t="shared" si="350"/>
        <v>30870.99</v>
      </c>
      <c r="W1609" s="120">
        <f t="shared" si="351"/>
        <v>30870.99</v>
      </c>
      <c r="X1609" s="120">
        <f t="shared" si="352"/>
        <v>30870.99</v>
      </c>
    </row>
    <row r="1610" spans="1:24" s="65" customFormat="1" ht="12.75" customHeight="1">
      <c r="A1610" s="109" t="s">
        <v>1779</v>
      </c>
      <c r="B1610" s="47" t="s">
        <v>221</v>
      </c>
      <c r="C1610" s="122">
        <v>0</v>
      </c>
      <c r="D1610" s="122">
        <v>0</v>
      </c>
      <c r="E1610" s="122">
        <v>0</v>
      </c>
      <c r="F1610" s="122">
        <v>0</v>
      </c>
      <c r="G1610" s="122">
        <v>0</v>
      </c>
      <c r="H1610" s="122">
        <v>0</v>
      </c>
      <c r="I1610" s="122">
        <v>0</v>
      </c>
      <c r="J1610" s="120">
        <f t="shared" si="344"/>
        <v>0</v>
      </c>
      <c r="K1610" s="122">
        <v>473.1</v>
      </c>
      <c r="L1610" s="122">
        <v>18418.82</v>
      </c>
      <c r="M1610" s="122">
        <v>0</v>
      </c>
      <c r="N1610" s="122">
        <v>0</v>
      </c>
      <c r="O1610" s="122">
        <v>0</v>
      </c>
      <c r="P1610" s="122">
        <v>51956.53</v>
      </c>
      <c r="Q1610" s="120">
        <f t="shared" si="345"/>
        <v>70848.45</v>
      </c>
      <c r="R1610" s="138">
        <f t="shared" si="346"/>
        <v>0</v>
      </c>
      <c r="S1610" s="120">
        <f t="shared" si="347"/>
        <v>53715.74</v>
      </c>
      <c r="T1610" s="120">
        <f t="shared" si="348"/>
        <v>52544.53</v>
      </c>
      <c r="U1610" s="120">
        <f t="shared" si="349"/>
        <v>35411.82</v>
      </c>
      <c r="V1610" s="120">
        <f t="shared" si="350"/>
        <v>70848.45</v>
      </c>
      <c r="W1610" s="120">
        <f t="shared" si="351"/>
        <v>70848.45</v>
      </c>
      <c r="X1610" s="120">
        <f t="shared" si="352"/>
        <v>17132.71</v>
      </c>
    </row>
    <row r="1611" spans="1:24" s="65" customFormat="1" ht="12.75" customHeight="1">
      <c r="A1611" s="109" t="s">
        <v>943</v>
      </c>
      <c r="B1611" s="47" t="s">
        <v>3480</v>
      </c>
      <c r="C1611" s="122">
        <v>0</v>
      </c>
      <c r="D1611" s="122">
        <v>0</v>
      </c>
      <c r="E1611" s="122">
        <v>0</v>
      </c>
      <c r="F1611" s="122">
        <v>0</v>
      </c>
      <c r="G1611" s="122">
        <v>0</v>
      </c>
      <c r="H1611" s="122">
        <v>0</v>
      </c>
      <c r="I1611" s="122">
        <v>0</v>
      </c>
      <c r="J1611" s="120">
        <f t="shared" si="344"/>
        <v>0</v>
      </c>
      <c r="K1611" s="122">
        <v>0</v>
      </c>
      <c r="L1611" s="122">
        <v>0</v>
      </c>
      <c r="M1611" s="122">
        <v>0</v>
      </c>
      <c r="N1611" s="122">
        <v>0</v>
      </c>
      <c r="O1611" s="122">
        <v>550</v>
      </c>
      <c r="P1611" s="122">
        <v>0</v>
      </c>
      <c r="Q1611" s="120">
        <f t="shared" si="345"/>
        <v>550</v>
      </c>
      <c r="R1611" s="138">
        <f t="shared" si="346"/>
        <v>0</v>
      </c>
      <c r="S1611" s="120">
        <f t="shared" si="347"/>
        <v>550</v>
      </c>
      <c r="T1611" s="120">
        <f t="shared" si="348"/>
        <v>0</v>
      </c>
      <c r="U1611" s="120">
        <f t="shared" si="349"/>
        <v>0</v>
      </c>
      <c r="V1611" s="120">
        <f t="shared" si="350"/>
        <v>550</v>
      </c>
      <c r="W1611" s="120">
        <f t="shared" si="351"/>
        <v>550</v>
      </c>
      <c r="X1611" s="120">
        <f t="shared" si="352"/>
        <v>0</v>
      </c>
    </row>
    <row r="1612" spans="1:24" s="65" customFormat="1" ht="12.75" customHeight="1">
      <c r="A1612" s="109" t="s">
        <v>945</v>
      </c>
      <c r="B1612" s="47" t="s">
        <v>3485</v>
      </c>
      <c r="C1612" s="122">
        <v>0</v>
      </c>
      <c r="D1612" s="122">
        <v>0</v>
      </c>
      <c r="E1612" s="122">
        <v>0</v>
      </c>
      <c r="F1612" s="122">
        <v>0</v>
      </c>
      <c r="G1612" s="122">
        <v>0</v>
      </c>
      <c r="H1612" s="122">
        <v>0</v>
      </c>
      <c r="I1612" s="122">
        <v>0</v>
      </c>
      <c r="J1612" s="120">
        <f t="shared" si="344"/>
        <v>0</v>
      </c>
      <c r="K1612" s="122">
        <v>0</v>
      </c>
      <c r="L1612" s="122">
        <v>0</v>
      </c>
      <c r="M1612" s="122">
        <v>0</v>
      </c>
      <c r="N1612" s="122">
        <v>0</v>
      </c>
      <c r="O1612" s="122">
        <v>16000</v>
      </c>
      <c r="P1612" s="122">
        <v>0</v>
      </c>
      <c r="Q1612" s="120">
        <f t="shared" si="345"/>
        <v>16000</v>
      </c>
      <c r="R1612" s="138">
        <f t="shared" si="346"/>
        <v>0</v>
      </c>
      <c r="S1612" s="120">
        <f t="shared" si="347"/>
        <v>16000</v>
      </c>
      <c r="T1612" s="120">
        <f t="shared" si="348"/>
        <v>0</v>
      </c>
      <c r="U1612" s="120">
        <f t="shared" si="349"/>
        <v>0</v>
      </c>
      <c r="V1612" s="120">
        <f t="shared" si="350"/>
        <v>16000</v>
      </c>
      <c r="W1612" s="120">
        <f t="shared" si="351"/>
        <v>16000</v>
      </c>
      <c r="X1612" s="120">
        <f t="shared" si="352"/>
        <v>0</v>
      </c>
    </row>
    <row r="1613" spans="1:24" s="65" customFormat="1" ht="12.75" customHeight="1">
      <c r="A1613" s="109" t="s">
        <v>947</v>
      </c>
      <c r="B1613" s="47" t="s">
        <v>3486</v>
      </c>
      <c r="C1613" s="122">
        <v>0</v>
      </c>
      <c r="D1613" s="122">
        <v>0</v>
      </c>
      <c r="E1613" s="122">
        <v>0</v>
      </c>
      <c r="F1613" s="122">
        <v>0</v>
      </c>
      <c r="G1613" s="122">
        <v>0</v>
      </c>
      <c r="H1613" s="122">
        <v>0</v>
      </c>
      <c r="I1613" s="122">
        <v>0</v>
      </c>
      <c r="J1613" s="120">
        <f t="shared" si="344"/>
        <v>0</v>
      </c>
      <c r="K1613" s="122">
        <v>0</v>
      </c>
      <c r="L1613" s="122">
        <v>0</v>
      </c>
      <c r="M1613" s="122">
        <v>0</v>
      </c>
      <c r="N1613" s="122">
        <v>0</v>
      </c>
      <c r="O1613" s="122">
        <v>0</v>
      </c>
      <c r="P1613" s="122">
        <v>0.01</v>
      </c>
      <c r="Q1613" s="120">
        <f t="shared" si="345"/>
        <v>0.01</v>
      </c>
      <c r="R1613" s="138">
        <f t="shared" si="346"/>
        <v>0</v>
      </c>
      <c r="S1613" s="120">
        <f t="shared" si="347"/>
        <v>0.01</v>
      </c>
      <c r="T1613" s="120">
        <f t="shared" si="348"/>
        <v>0</v>
      </c>
      <c r="U1613" s="120">
        <f t="shared" si="349"/>
        <v>0</v>
      </c>
      <c r="V1613" s="120">
        <f t="shared" si="350"/>
        <v>0.01</v>
      </c>
      <c r="W1613" s="120">
        <f t="shared" si="351"/>
        <v>0.01</v>
      </c>
      <c r="X1613" s="120">
        <f t="shared" si="352"/>
        <v>0</v>
      </c>
    </row>
    <row r="1614" spans="1:24" s="65" customFormat="1" ht="12.75" customHeight="1">
      <c r="A1614" s="109" t="s">
        <v>949</v>
      </c>
      <c r="B1614" s="47" t="s">
        <v>3487</v>
      </c>
      <c r="C1614" s="122">
        <v>0</v>
      </c>
      <c r="D1614" s="122">
        <v>0</v>
      </c>
      <c r="E1614" s="122">
        <v>0</v>
      </c>
      <c r="F1614" s="122">
        <v>0</v>
      </c>
      <c r="G1614" s="122">
        <v>0</v>
      </c>
      <c r="H1614" s="122">
        <v>0</v>
      </c>
      <c r="I1614" s="122">
        <v>0</v>
      </c>
      <c r="J1614" s="120">
        <f t="shared" si="344"/>
        <v>0</v>
      </c>
      <c r="K1614" s="122">
        <v>0</v>
      </c>
      <c r="L1614" s="122">
        <v>0</v>
      </c>
      <c r="M1614" s="122">
        <v>0</v>
      </c>
      <c r="N1614" s="122">
        <v>0</v>
      </c>
      <c r="O1614" s="122">
        <v>0</v>
      </c>
      <c r="P1614" s="122">
        <v>0.22</v>
      </c>
      <c r="Q1614" s="120">
        <f t="shared" si="345"/>
        <v>0.22</v>
      </c>
      <c r="R1614" s="138">
        <f t="shared" si="346"/>
        <v>0</v>
      </c>
      <c r="S1614" s="120">
        <f t="shared" si="347"/>
        <v>0.22</v>
      </c>
      <c r="T1614" s="120">
        <f t="shared" si="348"/>
        <v>0</v>
      </c>
      <c r="U1614" s="120">
        <f t="shared" si="349"/>
        <v>0</v>
      </c>
      <c r="V1614" s="120">
        <f t="shared" si="350"/>
        <v>0.22</v>
      </c>
      <c r="W1614" s="120">
        <f t="shared" si="351"/>
        <v>0.22</v>
      </c>
      <c r="X1614" s="120">
        <f t="shared" si="352"/>
        <v>0</v>
      </c>
    </row>
    <row r="1615" spans="1:24" s="65" customFormat="1" ht="12.75" customHeight="1">
      <c r="A1615" s="109" t="s">
        <v>951</v>
      </c>
      <c r="B1615" s="47" t="s">
        <v>3488</v>
      </c>
      <c r="C1615" s="122">
        <v>0</v>
      </c>
      <c r="D1615" s="122">
        <v>0</v>
      </c>
      <c r="E1615" s="122">
        <v>0</v>
      </c>
      <c r="F1615" s="122">
        <v>0</v>
      </c>
      <c r="G1615" s="122">
        <v>0</v>
      </c>
      <c r="H1615" s="122">
        <v>0</v>
      </c>
      <c r="I1615" s="122">
        <v>0</v>
      </c>
      <c r="J1615" s="120">
        <f t="shared" si="344"/>
        <v>0</v>
      </c>
      <c r="K1615" s="122">
        <v>0</v>
      </c>
      <c r="L1615" s="122">
        <v>0</v>
      </c>
      <c r="M1615" s="122">
        <v>0</v>
      </c>
      <c r="N1615" s="122">
        <v>0</v>
      </c>
      <c r="O1615" s="122">
        <v>11750</v>
      </c>
      <c r="P1615" s="122">
        <v>0</v>
      </c>
      <c r="Q1615" s="120">
        <f t="shared" si="345"/>
        <v>11750</v>
      </c>
      <c r="R1615" s="138">
        <f t="shared" si="346"/>
        <v>0</v>
      </c>
      <c r="S1615" s="120">
        <f t="shared" si="347"/>
        <v>11750</v>
      </c>
      <c r="T1615" s="120">
        <f t="shared" si="348"/>
        <v>0</v>
      </c>
      <c r="U1615" s="120">
        <f t="shared" si="349"/>
        <v>0</v>
      </c>
      <c r="V1615" s="120">
        <f t="shared" si="350"/>
        <v>11750</v>
      </c>
      <c r="W1615" s="120">
        <f t="shared" si="351"/>
        <v>11750</v>
      </c>
      <c r="X1615" s="120">
        <f t="shared" si="352"/>
        <v>0</v>
      </c>
    </row>
    <row r="1616" spans="1:24" s="65" customFormat="1" ht="12.75" customHeight="1">
      <c r="A1616" s="109" t="s">
        <v>953</v>
      </c>
      <c r="B1616" s="47" t="s">
        <v>3489</v>
      </c>
      <c r="C1616" s="122">
        <v>0</v>
      </c>
      <c r="D1616" s="122">
        <v>0</v>
      </c>
      <c r="E1616" s="122">
        <v>0</v>
      </c>
      <c r="F1616" s="122">
        <v>0</v>
      </c>
      <c r="G1616" s="122">
        <v>0</v>
      </c>
      <c r="H1616" s="122">
        <v>0</v>
      </c>
      <c r="I1616" s="122">
        <v>0</v>
      </c>
      <c r="J1616" s="120">
        <f t="shared" si="344"/>
        <v>0</v>
      </c>
      <c r="K1616" s="122">
        <v>0</v>
      </c>
      <c r="L1616" s="122">
        <v>0</v>
      </c>
      <c r="M1616" s="122">
        <v>0</v>
      </c>
      <c r="N1616" s="122">
        <v>0</v>
      </c>
      <c r="O1616" s="122">
        <v>2165.25</v>
      </c>
      <c r="P1616" s="122">
        <v>0</v>
      </c>
      <c r="Q1616" s="120">
        <f t="shared" si="345"/>
        <v>2165.25</v>
      </c>
      <c r="R1616" s="138">
        <f t="shared" si="346"/>
        <v>0</v>
      </c>
      <c r="S1616" s="120">
        <f t="shared" si="347"/>
        <v>2165.25</v>
      </c>
      <c r="T1616" s="120">
        <f t="shared" si="348"/>
        <v>0</v>
      </c>
      <c r="U1616" s="120">
        <f t="shared" si="349"/>
        <v>0</v>
      </c>
      <c r="V1616" s="120">
        <f t="shared" si="350"/>
        <v>2165.25</v>
      </c>
      <c r="W1616" s="120">
        <f t="shared" si="351"/>
        <v>2165.25</v>
      </c>
      <c r="X1616" s="120">
        <f t="shared" si="352"/>
        <v>0</v>
      </c>
    </row>
    <row r="1617" spans="1:24" s="65" customFormat="1" ht="12.75" customHeight="1">
      <c r="A1617" s="109" t="s">
        <v>955</v>
      </c>
      <c r="B1617" s="47" t="s">
        <v>3490</v>
      </c>
      <c r="C1617" s="122">
        <v>0</v>
      </c>
      <c r="D1617" s="122">
        <v>0</v>
      </c>
      <c r="E1617" s="122">
        <v>0</v>
      </c>
      <c r="F1617" s="122">
        <v>0</v>
      </c>
      <c r="G1617" s="122">
        <v>0</v>
      </c>
      <c r="H1617" s="122">
        <v>0</v>
      </c>
      <c r="I1617" s="122">
        <v>0</v>
      </c>
      <c r="J1617" s="120">
        <f t="shared" si="344"/>
        <v>0</v>
      </c>
      <c r="K1617" s="122">
        <v>0</v>
      </c>
      <c r="L1617" s="122">
        <v>0</v>
      </c>
      <c r="M1617" s="122">
        <v>0</v>
      </c>
      <c r="N1617" s="122">
        <v>0</v>
      </c>
      <c r="O1617" s="122">
        <v>1677</v>
      </c>
      <c r="P1617" s="122">
        <v>0</v>
      </c>
      <c r="Q1617" s="120">
        <f t="shared" si="345"/>
        <v>1677</v>
      </c>
      <c r="R1617" s="138">
        <f t="shared" si="346"/>
        <v>0</v>
      </c>
      <c r="S1617" s="120">
        <f t="shared" si="347"/>
        <v>1677</v>
      </c>
      <c r="T1617" s="120">
        <f t="shared" si="348"/>
        <v>0</v>
      </c>
      <c r="U1617" s="120">
        <f t="shared" si="349"/>
        <v>0</v>
      </c>
      <c r="V1617" s="120">
        <f t="shared" si="350"/>
        <v>1677</v>
      </c>
      <c r="W1617" s="120">
        <f t="shared" si="351"/>
        <v>1677</v>
      </c>
      <c r="X1617" s="120">
        <f t="shared" si="352"/>
        <v>0</v>
      </c>
    </row>
    <row r="1618" spans="1:24" s="65" customFormat="1" ht="12.75" customHeight="1">
      <c r="A1618" s="109" t="s">
        <v>957</v>
      </c>
      <c r="B1618" s="47" t="s">
        <v>3491</v>
      </c>
      <c r="C1618" s="122">
        <v>0</v>
      </c>
      <c r="D1618" s="122">
        <v>0</v>
      </c>
      <c r="E1618" s="122">
        <v>0</v>
      </c>
      <c r="F1618" s="122">
        <v>0</v>
      </c>
      <c r="G1618" s="122">
        <v>0</v>
      </c>
      <c r="H1618" s="122">
        <v>0</v>
      </c>
      <c r="I1618" s="122">
        <v>0</v>
      </c>
      <c r="J1618" s="120">
        <f t="shared" si="344"/>
        <v>0</v>
      </c>
      <c r="K1618" s="122">
        <v>0</v>
      </c>
      <c r="L1618" s="122">
        <v>0</v>
      </c>
      <c r="M1618" s="122">
        <v>0</v>
      </c>
      <c r="N1618" s="122">
        <v>0</v>
      </c>
      <c r="O1618" s="122">
        <v>5500</v>
      </c>
      <c r="P1618" s="122">
        <v>0</v>
      </c>
      <c r="Q1618" s="120">
        <f t="shared" si="345"/>
        <v>5500</v>
      </c>
      <c r="R1618" s="138">
        <f t="shared" si="346"/>
        <v>0</v>
      </c>
      <c r="S1618" s="120">
        <f t="shared" si="347"/>
        <v>5500</v>
      </c>
      <c r="T1618" s="120">
        <f t="shared" si="348"/>
        <v>0</v>
      </c>
      <c r="U1618" s="120">
        <f t="shared" si="349"/>
        <v>0</v>
      </c>
      <c r="V1618" s="120">
        <f t="shared" si="350"/>
        <v>5500</v>
      </c>
      <c r="W1618" s="120">
        <f t="shared" si="351"/>
        <v>5500</v>
      </c>
      <c r="X1618" s="120">
        <f t="shared" si="352"/>
        <v>0</v>
      </c>
    </row>
    <row r="1619" spans="1:24" s="65" customFormat="1" ht="12.75" customHeight="1">
      <c r="A1619" s="109" t="s">
        <v>959</v>
      </c>
      <c r="B1619" s="47" t="s">
        <v>3492</v>
      </c>
      <c r="C1619" s="122">
        <v>0</v>
      </c>
      <c r="D1619" s="122">
        <v>0</v>
      </c>
      <c r="E1619" s="122">
        <v>0</v>
      </c>
      <c r="F1619" s="122">
        <v>0</v>
      </c>
      <c r="G1619" s="122">
        <v>0</v>
      </c>
      <c r="H1619" s="122">
        <v>0</v>
      </c>
      <c r="I1619" s="122">
        <v>0</v>
      </c>
      <c r="J1619" s="120">
        <f t="shared" ref="J1619:J1650" si="353">SUM(C1619:I1619)</f>
        <v>0</v>
      </c>
      <c r="K1619" s="122">
        <v>0</v>
      </c>
      <c r="L1619" s="122">
        <v>0</v>
      </c>
      <c r="M1619" s="122">
        <v>0</v>
      </c>
      <c r="N1619" s="122">
        <v>0</v>
      </c>
      <c r="O1619" s="122">
        <v>10517.5</v>
      </c>
      <c r="P1619" s="122">
        <v>0</v>
      </c>
      <c r="Q1619" s="120">
        <f t="shared" ref="Q1619:Q1650" si="354">SUM(J1619:P1619)</f>
        <v>10517.5</v>
      </c>
      <c r="R1619" s="138">
        <f t="shared" ref="R1619:R1650" si="355">V1619-Q1619</f>
        <v>0</v>
      </c>
      <c r="S1619" s="120">
        <f t="shared" si="347"/>
        <v>10517.5</v>
      </c>
      <c r="T1619" s="120">
        <f t="shared" si="348"/>
        <v>0</v>
      </c>
      <c r="U1619" s="120">
        <f t="shared" si="349"/>
        <v>0</v>
      </c>
      <c r="V1619" s="120">
        <f t="shared" si="350"/>
        <v>10517.5</v>
      </c>
      <c r="W1619" s="120">
        <f t="shared" si="351"/>
        <v>10517.5</v>
      </c>
      <c r="X1619" s="120">
        <f t="shared" si="352"/>
        <v>0</v>
      </c>
    </row>
    <row r="1620" spans="1:24" s="65" customFormat="1" ht="12.75" customHeight="1">
      <c r="A1620" s="109" t="s">
        <v>961</v>
      </c>
      <c r="B1620" s="47" t="s">
        <v>3493</v>
      </c>
      <c r="C1620" s="122">
        <v>0</v>
      </c>
      <c r="D1620" s="122">
        <v>0</v>
      </c>
      <c r="E1620" s="122">
        <v>0</v>
      </c>
      <c r="F1620" s="122">
        <v>0</v>
      </c>
      <c r="G1620" s="122">
        <v>0</v>
      </c>
      <c r="H1620" s="122">
        <v>0</v>
      </c>
      <c r="I1620" s="122">
        <v>0</v>
      </c>
      <c r="J1620" s="120">
        <f t="shared" si="353"/>
        <v>0</v>
      </c>
      <c r="K1620" s="122">
        <v>0</v>
      </c>
      <c r="L1620" s="122">
        <v>0</v>
      </c>
      <c r="M1620" s="122">
        <v>0</v>
      </c>
      <c r="N1620" s="122">
        <v>0</v>
      </c>
      <c r="O1620" s="122">
        <v>4650</v>
      </c>
      <c r="P1620" s="122">
        <v>0</v>
      </c>
      <c r="Q1620" s="120">
        <f t="shared" si="354"/>
        <v>4650</v>
      </c>
      <c r="R1620" s="138">
        <f t="shared" si="355"/>
        <v>0</v>
      </c>
      <c r="S1620" s="120">
        <f t="shared" si="347"/>
        <v>4650</v>
      </c>
      <c r="T1620" s="120">
        <f t="shared" si="348"/>
        <v>0</v>
      </c>
      <c r="U1620" s="120">
        <f t="shared" si="349"/>
        <v>0</v>
      </c>
      <c r="V1620" s="120">
        <f t="shared" si="350"/>
        <v>4650</v>
      </c>
      <c r="W1620" s="120">
        <f t="shared" si="351"/>
        <v>4650</v>
      </c>
      <c r="X1620" s="120">
        <f t="shared" si="352"/>
        <v>0</v>
      </c>
    </row>
    <row r="1621" spans="1:24" s="65" customFormat="1" ht="12.75" customHeight="1">
      <c r="A1621" s="109" t="s">
        <v>963</v>
      </c>
      <c r="B1621" s="47" t="s">
        <v>3494</v>
      </c>
      <c r="C1621" s="122">
        <v>0</v>
      </c>
      <c r="D1621" s="122">
        <v>0</v>
      </c>
      <c r="E1621" s="122">
        <v>0</v>
      </c>
      <c r="F1621" s="122">
        <v>0</v>
      </c>
      <c r="G1621" s="122">
        <v>0</v>
      </c>
      <c r="H1621" s="122">
        <v>0</v>
      </c>
      <c r="I1621" s="122">
        <v>0</v>
      </c>
      <c r="J1621" s="120">
        <f t="shared" si="353"/>
        <v>0</v>
      </c>
      <c r="K1621" s="122">
        <v>0</v>
      </c>
      <c r="L1621" s="122">
        <v>0</v>
      </c>
      <c r="M1621" s="122">
        <v>0</v>
      </c>
      <c r="N1621" s="122">
        <v>0</v>
      </c>
      <c r="O1621" s="122">
        <v>4606.5</v>
      </c>
      <c r="P1621" s="122">
        <v>0</v>
      </c>
      <c r="Q1621" s="120">
        <f t="shared" si="354"/>
        <v>4606.5</v>
      </c>
      <c r="R1621" s="138">
        <f t="shared" si="355"/>
        <v>0</v>
      </c>
      <c r="S1621" s="120">
        <f t="shared" ref="S1621:S1652" si="356">VLOOKUP(A1621,pasbalact,3,FALSE)</f>
        <v>4606.5</v>
      </c>
      <c r="T1621" s="120">
        <f t="shared" ref="T1621:T1652" si="357">VLOOKUP(A1621,pasbalact,5,FALSE)</f>
        <v>0</v>
      </c>
      <c r="U1621" s="120">
        <f t="shared" ref="U1621:U1652" si="358">VLOOKUP(A1621,pasbalact,4,FALSE)</f>
        <v>0</v>
      </c>
      <c r="V1621" s="120">
        <f t="shared" ref="V1621:V1652" si="359">VLOOKUP(A1621,pasbalact,7,FALSE)</f>
        <v>4606.5</v>
      </c>
      <c r="W1621" s="120">
        <f t="shared" si="351"/>
        <v>4606.5</v>
      </c>
      <c r="X1621" s="120">
        <f t="shared" si="352"/>
        <v>0</v>
      </c>
    </row>
    <row r="1622" spans="1:24" s="65" customFormat="1" ht="12.75" customHeight="1">
      <c r="A1622" s="109" t="s">
        <v>965</v>
      </c>
      <c r="B1622" s="47" t="s">
        <v>3481</v>
      </c>
      <c r="C1622" s="122">
        <v>0</v>
      </c>
      <c r="D1622" s="122">
        <v>0</v>
      </c>
      <c r="E1622" s="122">
        <v>0</v>
      </c>
      <c r="F1622" s="122">
        <v>0</v>
      </c>
      <c r="G1622" s="122">
        <v>0</v>
      </c>
      <c r="H1622" s="122">
        <v>0</v>
      </c>
      <c r="I1622" s="122">
        <v>0</v>
      </c>
      <c r="J1622" s="120">
        <f t="shared" si="353"/>
        <v>0</v>
      </c>
      <c r="K1622" s="122">
        <v>0</v>
      </c>
      <c r="L1622" s="122">
        <v>0</v>
      </c>
      <c r="M1622" s="122">
        <v>0</v>
      </c>
      <c r="N1622" s="122">
        <v>0</v>
      </c>
      <c r="O1622" s="122">
        <v>52200</v>
      </c>
      <c r="P1622" s="122">
        <v>0</v>
      </c>
      <c r="Q1622" s="120">
        <f t="shared" si="354"/>
        <v>52200</v>
      </c>
      <c r="R1622" s="138">
        <f t="shared" si="355"/>
        <v>0</v>
      </c>
      <c r="S1622" s="120">
        <f t="shared" si="356"/>
        <v>52200</v>
      </c>
      <c r="T1622" s="120">
        <f t="shared" si="357"/>
        <v>0</v>
      </c>
      <c r="U1622" s="120">
        <f t="shared" si="358"/>
        <v>0</v>
      </c>
      <c r="V1622" s="120">
        <f t="shared" si="359"/>
        <v>52200</v>
      </c>
      <c r="W1622" s="120">
        <f t="shared" si="351"/>
        <v>52200</v>
      </c>
      <c r="X1622" s="120">
        <f t="shared" si="352"/>
        <v>0</v>
      </c>
    </row>
    <row r="1623" spans="1:24" s="65" customFormat="1" ht="12.75" customHeight="1">
      <c r="A1623" s="109" t="s">
        <v>967</v>
      </c>
      <c r="B1623" s="47" t="s">
        <v>3495</v>
      </c>
      <c r="C1623" s="122">
        <v>0</v>
      </c>
      <c r="D1623" s="122">
        <v>0</v>
      </c>
      <c r="E1623" s="122">
        <v>0</v>
      </c>
      <c r="F1623" s="122">
        <v>0</v>
      </c>
      <c r="G1623" s="122">
        <v>0</v>
      </c>
      <c r="H1623" s="122">
        <v>0</v>
      </c>
      <c r="I1623" s="122">
        <v>0</v>
      </c>
      <c r="J1623" s="120">
        <f t="shared" si="353"/>
        <v>0</v>
      </c>
      <c r="K1623" s="122">
        <v>0</v>
      </c>
      <c r="L1623" s="122">
        <v>0</v>
      </c>
      <c r="M1623" s="122">
        <v>0</v>
      </c>
      <c r="N1623" s="122">
        <v>0</v>
      </c>
      <c r="O1623" s="122">
        <v>16812.75</v>
      </c>
      <c r="P1623" s="122">
        <v>0</v>
      </c>
      <c r="Q1623" s="120">
        <f t="shared" si="354"/>
        <v>16812.75</v>
      </c>
      <c r="R1623" s="138">
        <f t="shared" si="355"/>
        <v>0</v>
      </c>
      <c r="S1623" s="120">
        <f t="shared" si="356"/>
        <v>16812.75</v>
      </c>
      <c r="T1623" s="120">
        <f t="shared" si="357"/>
        <v>0</v>
      </c>
      <c r="U1623" s="120">
        <f t="shared" si="358"/>
        <v>0</v>
      </c>
      <c r="V1623" s="120">
        <f t="shared" si="359"/>
        <v>16812.75</v>
      </c>
      <c r="W1623" s="120">
        <f t="shared" si="351"/>
        <v>16812.75</v>
      </c>
      <c r="X1623" s="120">
        <f t="shared" si="352"/>
        <v>0</v>
      </c>
    </row>
    <row r="1624" spans="1:24" s="65" customFormat="1" ht="12.75" customHeight="1">
      <c r="A1624" s="109" t="s">
        <v>969</v>
      </c>
      <c r="B1624" s="47" t="s">
        <v>3496</v>
      </c>
      <c r="C1624" s="122">
        <v>0</v>
      </c>
      <c r="D1624" s="122">
        <v>0</v>
      </c>
      <c r="E1624" s="122">
        <v>0</v>
      </c>
      <c r="F1624" s="122">
        <v>0</v>
      </c>
      <c r="G1624" s="122">
        <v>0</v>
      </c>
      <c r="H1624" s="122">
        <v>0</v>
      </c>
      <c r="I1624" s="122">
        <v>0</v>
      </c>
      <c r="J1624" s="120">
        <f t="shared" si="353"/>
        <v>0</v>
      </c>
      <c r="K1624" s="122">
        <v>0</v>
      </c>
      <c r="L1624" s="122">
        <v>0</v>
      </c>
      <c r="M1624" s="122">
        <v>0</v>
      </c>
      <c r="N1624" s="122">
        <v>0</v>
      </c>
      <c r="O1624" s="122">
        <v>8500</v>
      </c>
      <c r="P1624" s="122">
        <v>0</v>
      </c>
      <c r="Q1624" s="120">
        <f t="shared" si="354"/>
        <v>8500</v>
      </c>
      <c r="R1624" s="138">
        <f t="shared" si="355"/>
        <v>0</v>
      </c>
      <c r="S1624" s="120">
        <f t="shared" si="356"/>
        <v>8500</v>
      </c>
      <c r="T1624" s="120">
        <f t="shared" si="357"/>
        <v>0</v>
      </c>
      <c r="U1624" s="120">
        <f t="shared" si="358"/>
        <v>0</v>
      </c>
      <c r="V1624" s="120">
        <f t="shared" si="359"/>
        <v>8500</v>
      </c>
      <c r="W1624" s="120">
        <f t="shared" si="351"/>
        <v>8500</v>
      </c>
      <c r="X1624" s="120">
        <f t="shared" si="352"/>
        <v>0</v>
      </c>
    </row>
    <row r="1625" spans="1:24" s="65" customFormat="1" ht="12.75" customHeight="1">
      <c r="A1625" s="109" t="s">
        <v>971</v>
      </c>
      <c r="B1625" s="47" t="s">
        <v>3497</v>
      </c>
      <c r="C1625" s="122">
        <v>0</v>
      </c>
      <c r="D1625" s="122">
        <v>0</v>
      </c>
      <c r="E1625" s="122">
        <v>0</v>
      </c>
      <c r="F1625" s="122">
        <v>0</v>
      </c>
      <c r="G1625" s="122">
        <v>0</v>
      </c>
      <c r="H1625" s="122">
        <v>0</v>
      </c>
      <c r="I1625" s="122">
        <v>0</v>
      </c>
      <c r="J1625" s="120">
        <f t="shared" si="353"/>
        <v>0</v>
      </c>
      <c r="K1625" s="122">
        <v>0</v>
      </c>
      <c r="L1625" s="122">
        <v>0</v>
      </c>
      <c r="M1625" s="122">
        <v>0</v>
      </c>
      <c r="N1625" s="122">
        <v>0</v>
      </c>
      <c r="O1625" s="122">
        <v>2742.83</v>
      </c>
      <c r="P1625" s="122">
        <v>0</v>
      </c>
      <c r="Q1625" s="120">
        <f t="shared" si="354"/>
        <v>2742.83</v>
      </c>
      <c r="R1625" s="138">
        <f t="shared" si="355"/>
        <v>0</v>
      </c>
      <c r="S1625" s="120">
        <f t="shared" si="356"/>
        <v>2742.83</v>
      </c>
      <c r="T1625" s="120">
        <f t="shared" si="357"/>
        <v>0</v>
      </c>
      <c r="U1625" s="120">
        <f t="shared" si="358"/>
        <v>0</v>
      </c>
      <c r="V1625" s="120">
        <f t="shared" si="359"/>
        <v>2742.83</v>
      </c>
      <c r="W1625" s="120">
        <f t="shared" si="351"/>
        <v>2742.83</v>
      </c>
      <c r="X1625" s="120">
        <f t="shared" si="352"/>
        <v>0</v>
      </c>
    </row>
    <row r="1626" spans="1:24" s="65" customFormat="1" ht="12.75" customHeight="1">
      <c r="A1626" s="109" t="s">
        <v>973</v>
      </c>
      <c r="B1626" s="47" t="s">
        <v>3498</v>
      </c>
      <c r="C1626" s="122">
        <v>0</v>
      </c>
      <c r="D1626" s="122">
        <v>0</v>
      </c>
      <c r="E1626" s="122">
        <v>0</v>
      </c>
      <c r="F1626" s="122">
        <v>0</v>
      </c>
      <c r="G1626" s="122">
        <v>0</v>
      </c>
      <c r="H1626" s="122">
        <v>0</v>
      </c>
      <c r="I1626" s="122">
        <v>0</v>
      </c>
      <c r="J1626" s="120">
        <f t="shared" si="353"/>
        <v>0</v>
      </c>
      <c r="K1626" s="122">
        <v>0</v>
      </c>
      <c r="L1626" s="122">
        <v>0</v>
      </c>
      <c r="M1626" s="122">
        <v>0</v>
      </c>
      <c r="N1626" s="122">
        <v>0</v>
      </c>
      <c r="O1626" s="122">
        <v>32153.119999999999</v>
      </c>
      <c r="P1626" s="122">
        <v>0</v>
      </c>
      <c r="Q1626" s="120">
        <f t="shared" si="354"/>
        <v>32153.119999999999</v>
      </c>
      <c r="R1626" s="138">
        <f t="shared" si="355"/>
        <v>0</v>
      </c>
      <c r="S1626" s="120">
        <f t="shared" si="356"/>
        <v>32153.119999999999</v>
      </c>
      <c r="T1626" s="120">
        <f t="shared" si="357"/>
        <v>0</v>
      </c>
      <c r="U1626" s="120">
        <f t="shared" si="358"/>
        <v>0</v>
      </c>
      <c r="V1626" s="120">
        <f t="shared" si="359"/>
        <v>32153.119999999999</v>
      </c>
      <c r="W1626" s="120">
        <f t="shared" si="351"/>
        <v>32153.119999999999</v>
      </c>
      <c r="X1626" s="120">
        <f t="shared" si="352"/>
        <v>0</v>
      </c>
    </row>
    <row r="1627" spans="1:24" s="65" customFormat="1" ht="12.75" customHeight="1">
      <c r="A1627" s="109" t="s">
        <v>975</v>
      </c>
      <c r="B1627" s="47" t="s">
        <v>3499</v>
      </c>
      <c r="C1627" s="122">
        <v>0</v>
      </c>
      <c r="D1627" s="122">
        <v>0</v>
      </c>
      <c r="E1627" s="122">
        <v>0</v>
      </c>
      <c r="F1627" s="122">
        <v>0</v>
      </c>
      <c r="G1627" s="122">
        <v>0</v>
      </c>
      <c r="H1627" s="122">
        <v>0</v>
      </c>
      <c r="I1627" s="122">
        <v>0</v>
      </c>
      <c r="J1627" s="120">
        <f t="shared" si="353"/>
        <v>0</v>
      </c>
      <c r="K1627" s="122">
        <v>0</v>
      </c>
      <c r="L1627" s="122">
        <v>0</v>
      </c>
      <c r="M1627" s="122">
        <v>0</v>
      </c>
      <c r="N1627" s="122">
        <v>0</v>
      </c>
      <c r="O1627" s="122">
        <v>3304.5</v>
      </c>
      <c r="P1627" s="122">
        <v>0</v>
      </c>
      <c r="Q1627" s="120">
        <f t="shared" si="354"/>
        <v>3304.5</v>
      </c>
      <c r="R1627" s="138">
        <f t="shared" si="355"/>
        <v>0</v>
      </c>
      <c r="S1627" s="120">
        <f t="shared" si="356"/>
        <v>3304.5</v>
      </c>
      <c r="T1627" s="120">
        <f t="shared" si="357"/>
        <v>0</v>
      </c>
      <c r="U1627" s="120">
        <f t="shared" si="358"/>
        <v>0</v>
      </c>
      <c r="V1627" s="120">
        <f t="shared" si="359"/>
        <v>3304.5</v>
      </c>
      <c r="W1627" s="120">
        <f t="shared" si="351"/>
        <v>3304.5</v>
      </c>
      <c r="X1627" s="120">
        <f t="shared" si="352"/>
        <v>0</v>
      </c>
    </row>
    <row r="1628" spans="1:24" s="65" customFormat="1" ht="12.75" customHeight="1">
      <c r="A1628" s="109" t="s">
        <v>977</v>
      </c>
      <c r="B1628" s="47" t="s">
        <v>3500</v>
      </c>
      <c r="C1628" s="122">
        <v>0</v>
      </c>
      <c r="D1628" s="122">
        <v>0</v>
      </c>
      <c r="E1628" s="122">
        <v>0</v>
      </c>
      <c r="F1628" s="122">
        <v>0</v>
      </c>
      <c r="G1628" s="122">
        <v>0</v>
      </c>
      <c r="H1628" s="122">
        <v>0</v>
      </c>
      <c r="I1628" s="122">
        <v>0</v>
      </c>
      <c r="J1628" s="120">
        <f t="shared" si="353"/>
        <v>0</v>
      </c>
      <c r="K1628" s="122">
        <v>0</v>
      </c>
      <c r="L1628" s="122">
        <v>0</v>
      </c>
      <c r="M1628" s="122">
        <v>0</v>
      </c>
      <c r="N1628" s="122">
        <v>0</v>
      </c>
      <c r="O1628" s="122">
        <v>20506.5</v>
      </c>
      <c r="P1628" s="122">
        <v>0</v>
      </c>
      <c r="Q1628" s="120">
        <f t="shared" si="354"/>
        <v>20506.5</v>
      </c>
      <c r="R1628" s="138">
        <f t="shared" si="355"/>
        <v>0</v>
      </c>
      <c r="S1628" s="120">
        <f t="shared" si="356"/>
        <v>20506.5</v>
      </c>
      <c r="T1628" s="120">
        <f t="shared" si="357"/>
        <v>0</v>
      </c>
      <c r="U1628" s="120">
        <f t="shared" si="358"/>
        <v>0</v>
      </c>
      <c r="V1628" s="120">
        <f t="shared" si="359"/>
        <v>20506.5</v>
      </c>
      <c r="W1628" s="120">
        <f t="shared" si="351"/>
        <v>20506.5</v>
      </c>
      <c r="X1628" s="120">
        <f t="shared" si="352"/>
        <v>0</v>
      </c>
    </row>
    <row r="1629" spans="1:24" s="65" customFormat="1" ht="12.75" customHeight="1">
      <c r="A1629" s="109" t="s">
        <v>979</v>
      </c>
      <c r="B1629" s="47" t="s">
        <v>3501</v>
      </c>
      <c r="C1629" s="122">
        <v>0</v>
      </c>
      <c r="D1629" s="122">
        <v>0</v>
      </c>
      <c r="E1629" s="122">
        <v>0</v>
      </c>
      <c r="F1629" s="122">
        <v>0</v>
      </c>
      <c r="G1629" s="122">
        <v>0</v>
      </c>
      <c r="H1629" s="122">
        <v>0</v>
      </c>
      <c r="I1629" s="122">
        <v>0</v>
      </c>
      <c r="J1629" s="120">
        <f t="shared" si="353"/>
        <v>0</v>
      </c>
      <c r="K1629" s="122">
        <v>0</v>
      </c>
      <c r="L1629" s="122">
        <v>0</v>
      </c>
      <c r="M1629" s="122">
        <v>0</v>
      </c>
      <c r="N1629" s="122">
        <v>0</v>
      </c>
      <c r="O1629" s="122">
        <v>4000</v>
      </c>
      <c r="P1629" s="122">
        <v>0</v>
      </c>
      <c r="Q1629" s="120">
        <f t="shared" si="354"/>
        <v>4000</v>
      </c>
      <c r="R1629" s="138">
        <f t="shared" si="355"/>
        <v>0</v>
      </c>
      <c r="S1629" s="120">
        <f t="shared" si="356"/>
        <v>4000</v>
      </c>
      <c r="T1629" s="120">
        <f t="shared" si="357"/>
        <v>0</v>
      </c>
      <c r="U1629" s="120">
        <f t="shared" si="358"/>
        <v>0</v>
      </c>
      <c r="V1629" s="120">
        <f t="shared" si="359"/>
        <v>4000</v>
      </c>
      <c r="W1629" s="120">
        <f t="shared" si="351"/>
        <v>4000</v>
      </c>
      <c r="X1629" s="120">
        <f t="shared" si="352"/>
        <v>0</v>
      </c>
    </row>
    <row r="1630" spans="1:24" s="65" customFormat="1" ht="12.75" customHeight="1">
      <c r="A1630" s="109" t="s">
        <v>981</v>
      </c>
      <c r="B1630" s="47" t="s">
        <v>3502</v>
      </c>
      <c r="C1630" s="122">
        <v>0</v>
      </c>
      <c r="D1630" s="122">
        <v>0</v>
      </c>
      <c r="E1630" s="122">
        <v>0</v>
      </c>
      <c r="F1630" s="122">
        <v>0</v>
      </c>
      <c r="G1630" s="122">
        <v>0</v>
      </c>
      <c r="H1630" s="122">
        <v>0</v>
      </c>
      <c r="I1630" s="122">
        <v>0</v>
      </c>
      <c r="J1630" s="120">
        <f t="shared" si="353"/>
        <v>0</v>
      </c>
      <c r="K1630" s="122">
        <v>0</v>
      </c>
      <c r="L1630" s="122">
        <v>0</v>
      </c>
      <c r="M1630" s="122">
        <v>0</v>
      </c>
      <c r="N1630" s="122">
        <v>0</v>
      </c>
      <c r="O1630" s="122">
        <v>23975</v>
      </c>
      <c r="P1630" s="122">
        <v>0</v>
      </c>
      <c r="Q1630" s="120">
        <f t="shared" si="354"/>
        <v>23975</v>
      </c>
      <c r="R1630" s="138">
        <f t="shared" si="355"/>
        <v>0</v>
      </c>
      <c r="S1630" s="120">
        <f t="shared" si="356"/>
        <v>23975</v>
      </c>
      <c r="T1630" s="120">
        <f t="shared" si="357"/>
        <v>0</v>
      </c>
      <c r="U1630" s="120">
        <f t="shared" si="358"/>
        <v>0</v>
      </c>
      <c r="V1630" s="120">
        <f t="shared" si="359"/>
        <v>23975</v>
      </c>
      <c r="W1630" s="120">
        <f t="shared" si="351"/>
        <v>23975</v>
      </c>
      <c r="X1630" s="120">
        <f t="shared" si="352"/>
        <v>0</v>
      </c>
    </row>
    <row r="1631" spans="1:24" s="65" customFormat="1" ht="12.75" customHeight="1">
      <c r="A1631" s="109" t="s">
        <v>983</v>
      </c>
      <c r="B1631" s="47" t="s">
        <v>3503</v>
      </c>
      <c r="C1631" s="122">
        <v>0</v>
      </c>
      <c r="D1631" s="122">
        <v>0</v>
      </c>
      <c r="E1631" s="122">
        <v>0</v>
      </c>
      <c r="F1631" s="122">
        <v>0</v>
      </c>
      <c r="G1631" s="122">
        <v>0</v>
      </c>
      <c r="H1631" s="122">
        <v>0</v>
      </c>
      <c r="I1631" s="122">
        <v>0</v>
      </c>
      <c r="J1631" s="120">
        <f t="shared" si="353"/>
        <v>0</v>
      </c>
      <c r="K1631" s="122">
        <v>0</v>
      </c>
      <c r="L1631" s="122">
        <v>0</v>
      </c>
      <c r="M1631" s="122">
        <v>0</v>
      </c>
      <c r="N1631" s="122">
        <v>0</v>
      </c>
      <c r="O1631" s="122">
        <v>12793.5</v>
      </c>
      <c r="P1631" s="122">
        <v>0</v>
      </c>
      <c r="Q1631" s="120">
        <f t="shared" si="354"/>
        <v>12793.5</v>
      </c>
      <c r="R1631" s="138">
        <f t="shared" si="355"/>
        <v>0</v>
      </c>
      <c r="S1631" s="120">
        <f t="shared" si="356"/>
        <v>12793.5</v>
      </c>
      <c r="T1631" s="120">
        <f t="shared" si="357"/>
        <v>0</v>
      </c>
      <c r="U1631" s="120">
        <f t="shared" si="358"/>
        <v>0</v>
      </c>
      <c r="V1631" s="120">
        <f t="shared" si="359"/>
        <v>12793.5</v>
      </c>
      <c r="W1631" s="120">
        <f t="shared" si="351"/>
        <v>12793.5</v>
      </c>
      <c r="X1631" s="120">
        <f t="shared" si="352"/>
        <v>0</v>
      </c>
    </row>
    <row r="1632" spans="1:24" s="65" customFormat="1" ht="12.75" customHeight="1">
      <c r="A1632" s="109" t="s">
        <v>985</v>
      </c>
      <c r="B1632" s="47" t="s">
        <v>3504</v>
      </c>
      <c r="C1632" s="122">
        <v>0</v>
      </c>
      <c r="D1632" s="122">
        <v>0</v>
      </c>
      <c r="E1632" s="122">
        <v>0</v>
      </c>
      <c r="F1632" s="122">
        <v>0</v>
      </c>
      <c r="G1632" s="122">
        <v>0</v>
      </c>
      <c r="H1632" s="122">
        <v>0</v>
      </c>
      <c r="I1632" s="122">
        <v>0</v>
      </c>
      <c r="J1632" s="120">
        <f t="shared" si="353"/>
        <v>0</v>
      </c>
      <c r="K1632" s="122">
        <v>0</v>
      </c>
      <c r="L1632" s="122">
        <v>0</v>
      </c>
      <c r="M1632" s="122">
        <v>0</v>
      </c>
      <c r="N1632" s="122">
        <v>0</v>
      </c>
      <c r="O1632" s="122">
        <v>8250</v>
      </c>
      <c r="P1632" s="122">
        <v>0</v>
      </c>
      <c r="Q1632" s="120">
        <f t="shared" si="354"/>
        <v>8250</v>
      </c>
      <c r="R1632" s="138">
        <f t="shared" si="355"/>
        <v>0</v>
      </c>
      <c r="S1632" s="120">
        <f t="shared" si="356"/>
        <v>8250</v>
      </c>
      <c r="T1632" s="120">
        <f t="shared" si="357"/>
        <v>0</v>
      </c>
      <c r="U1632" s="120">
        <f t="shared" si="358"/>
        <v>0</v>
      </c>
      <c r="V1632" s="120">
        <f t="shared" si="359"/>
        <v>8250</v>
      </c>
      <c r="W1632" s="120">
        <f t="shared" si="351"/>
        <v>8250</v>
      </c>
      <c r="X1632" s="120">
        <f t="shared" si="352"/>
        <v>0</v>
      </c>
    </row>
    <row r="1633" spans="1:24" s="65" customFormat="1" ht="12.75" customHeight="1">
      <c r="A1633" s="109" t="s">
        <v>987</v>
      </c>
      <c r="B1633" s="47" t="s">
        <v>3505</v>
      </c>
      <c r="C1633" s="122">
        <v>0</v>
      </c>
      <c r="D1633" s="122">
        <v>0</v>
      </c>
      <c r="E1633" s="122">
        <v>0</v>
      </c>
      <c r="F1633" s="122">
        <v>0</v>
      </c>
      <c r="G1633" s="122">
        <v>0</v>
      </c>
      <c r="H1633" s="122">
        <v>0</v>
      </c>
      <c r="I1633" s="122">
        <v>0</v>
      </c>
      <c r="J1633" s="120">
        <f t="shared" si="353"/>
        <v>0</v>
      </c>
      <c r="K1633" s="122">
        <v>0</v>
      </c>
      <c r="L1633" s="122">
        <v>0</v>
      </c>
      <c r="M1633" s="122">
        <v>0</v>
      </c>
      <c r="N1633" s="122">
        <v>0</v>
      </c>
      <c r="O1633" s="122">
        <v>8675.25</v>
      </c>
      <c r="P1633" s="122">
        <v>0</v>
      </c>
      <c r="Q1633" s="120">
        <f t="shared" si="354"/>
        <v>8675.25</v>
      </c>
      <c r="R1633" s="138">
        <f t="shared" si="355"/>
        <v>0</v>
      </c>
      <c r="S1633" s="120">
        <f t="shared" si="356"/>
        <v>8675.25</v>
      </c>
      <c r="T1633" s="120">
        <f t="shared" si="357"/>
        <v>0</v>
      </c>
      <c r="U1633" s="120">
        <f t="shared" si="358"/>
        <v>0</v>
      </c>
      <c r="V1633" s="120">
        <f t="shared" si="359"/>
        <v>8675.25</v>
      </c>
      <c r="W1633" s="120">
        <f t="shared" si="351"/>
        <v>8675.25</v>
      </c>
      <c r="X1633" s="120">
        <f t="shared" si="352"/>
        <v>0</v>
      </c>
    </row>
    <row r="1634" spans="1:24" s="65" customFormat="1" ht="12.75" customHeight="1">
      <c r="A1634" s="109" t="s">
        <v>989</v>
      </c>
      <c r="B1634" s="47" t="s">
        <v>3506</v>
      </c>
      <c r="C1634" s="122">
        <v>0</v>
      </c>
      <c r="D1634" s="122">
        <v>0</v>
      </c>
      <c r="E1634" s="122">
        <v>0</v>
      </c>
      <c r="F1634" s="122">
        <v>0</v>
      </c>
      <c r="G1634" s="122">
        <v>0</v>
      </c>
      <c r="H1634" s="122">
        <v>0</v>
      </c>
      <c r="I1634" s="122">
        <v>0</v>
      </c>
      <c r="J1634" s="120">
        <f t="shared" si="353"/>
        <v>0</v>
      </c>
      <c r="K1634" s="122">
        <v>0</v>
      </c>
      <c r="L1634" s="122">
        <v>0</v>
      </c>
      <c r="M1634" s="122">
        <v>0</v>
      </c>
      <c r="N1634" s="122">
        <v>0</v>
      </c>
      <c r="O1634" s="122">
        <v>14000</v>
      </c>
      <c r="P1634" s="122">
        <v>0</v>
      </c>
      <c r="Q1634" s="120">
        <f t="shared" si="354"/>
        <v>14000</v>
      </c>
      <c r="R1634" s="138">
        <f t="shared" si="355"/>
        <v>0</v>
      </c>
      <c r="S1634" s="120">
        <f t="shared" si="356"/>
        <v>14000</v>
      </c>
      <c r="T1634" s="120">
        <f t="shared" si="357"/>
        <v>0</v>
      </c>
      <c r="U1634" s="120">
        <f t="shared" si="358"/>
        <v>0</v>
      </c>
      <c r="V1634" s="120">
        <f t="shared" si="359"/>
        <v>14000</v>
      </c>
      <c r="W1634" s="120">
        <f t="shared" si="351"/>
        <v>14000</v>
      </c>
      <c r="X1634" s="120">
        <f t="shared" si="352"/>
        <v>0</v>
      </c>
    </row>
    <row r="1635" spans="1:24" s="65" customFormat="1" ht="12.75" customHeight="1">
      <c r="A1635" s="109" t="s">
        <v>991</v>
      </c>
      <c r="B1635" s="47" t="s">
        <v>3507</v>
      </c>
      <c r="C1635" s="122">
        <v>0</v>
      </c>
      <c r="D1635" s="122">
        <v>0</v>
      </c>
      <c r="E1635" s="122">
        <v>0</v>
      </c>
      <c r="F1635" s="122">
        <v>0</v>
      </c>
      <c r="G1635" s="122">
        <v>0</v>
      </c>
      <c r="H1635" s="122">
        <v>0</v>
      </c>
      <c r="I1635" s="122">
        <v>0</v>
      </c>
      <c r="J1635" s="120">
        <f t="shared" si="353"/>
        <v>0</v>
      </c>
      <c r="K1635" s="122">
        <v>0</v>
      </c>
      <c r="L1635" s="122">
        <v>0</v>
      </c>
      <c r="M1635" s="122">
        <v>0</v>
      </c>
      <c r="N1635" s="122">
        <v>0</v>
      </c>
      <c r="O1635" s="122">
        <v>14000</v>
      </c>
      <c r="P1635" s="122">
        <v>0</v>
      </c>
      <c r="Q1635" s="120">
        <f t="shared" si="354"/>
        <v>14000</v>
      </c>
      <c r="R1635" s="138">
        <f t="shared" si="355"/>
        <v>0</v>
      </c>
      <c r="S1635" s="120">
        <f t="shared" si="356"/>
        <v>14000</v>
      </c>
      <c r="T1635" s="120">
        <f t="shared" si="357"/>
        <v>0</v>
      </c>
      <c r="U1635" s="120">
        <f t="shared" si="358"/>
        <v>0</v>
      </c>
      <c r="V1635" s="120">
        <f t="shared" si="359"/>
        <v>14000</v>
      </c>
      <c r="W1635" s="120">
        <f t="shared" si="351"/>
        <v>14000</v>
      </c>
      <c r="X1635" s="120">
        <f t="shared" si="352"/>
        <v>0</v>
      </c>
    </row>
    <row r="1636" spans="1:24" s="65" customFormat="1" ht="12.75" customHeight="1">
      <c r="A1636" s="109" t="s">
        <v>993</v>
      </c>
      <c r="B1636" s="47" t="s">
        <v>3508</v>
      </c>
      <c r="C1636" s="122">
        <v>0</v>
      </c>
      <c r="D1636" s="122">
        <v>0</v>
      </c>
      <c r="E1636" s="122">
        <v>0</v>
      </c>
      <c r="F1636" s="122">
        <v>0</v>
      </c>
      <c r="G1636" s="122">
        <v>0</v>
      </c>
      <c r="H1636" s="122">
        <v>0</v>
      </c>
      <c r="I1636" s="122">
        <v>0</v>
      </c>
      <c r="J1636" s="120">
        <f t="shared" si="353"/>
        <v>0</v>
      </c>
      <c r="K1636" s="122">
        <v>0</v>
      </c>
      <c r="L1636" s="122">
        <v>0</v>
      </c>
      <c r="M1636" s="122">
        <v>0</v>
      </c>
      <c r="N1636" s="122">
        <v>0</v>
      </c>
      <c r="O1636" s="122">
        <v>14000</v>
      </c>
      <c r="P1636" s="122">
        <v>0</v>
      </c>
      <c r="Q1636" s="120">
        <f t="shared" si="354"/>
        <v>14000</v>
      </c>
      <c r="R1636" s="138">
        <f t="shared" si="355"/>
        <v>0</v>
      </c>
      <c r="S1636" s="120">
        <f t="shared" si="356"/>
        <v>14000</v>
      </c>
      <c r="T1636" s="120">
        <f t="shared" si="357"/>
        <v>0</v>
      </c>
      <c r="U1636" s="120">
        <f t="shared" si="358"/>
        <v>0</v>
      </c>
      <c r="V1636" s="120">
        <f t="shared" si="359"/>
        <v>14000</v>
      </c>
      <c r="W1636" s="120">
        <f t="shared" si="351"/>
        <v>14000</v>
      </c>
      <c r="X1636" s="120">
        <f t="shared" si="352"/>
        <v>0</v>
      </c>
    </row>
    <row r="1637" spans="1:24" s="65" customFormat="1" ht="12.75" customHeight="1">
      <c r="A1637" s="109" t="s">
        <v>995</v>
      </c>
      <c r="B1637" s="47" t="s">
        <v>3509</v>
      </c>
      <c r="C1637" s="122">
        <v>0</v>
      </c>
      <c r="D1637" s="122">
        <v>0</v>
      </c>
      <c r="E1637" s="122">
        <v>0</v>
      </c>
      <c r="F1637" s="122">
        <v>0</v>
      </c>
      <c r="G1637" s="122">
        <v>0</v>
      </c>
      <c r="H1637" s="122">
        <v>0</v>
      </c>
      <c r="I1637" s="122">
        <v>0</v>
      </c>
      <c r="J1637" s="120">
        <f t="shared" si="353"/>
        <v>0</v>
      </c>
      <c r="K1637" s="122">
        <v>0</v>
      </c>
      <c r="L1637" s="122">
        <v>0</v>
      </c>
      <c r="M1637" s="122">
        <v>0</v>
      </c>
      <c r="N1637" s="122">
        <v>0</v>
      </c>
      <c r="O1637" s="122">
        <v>14000</v>
      </c>
      <c r="P1637" s="122">
        <v>0</v>
      </c>
      <c r="Q1637" s="120">
        <f t="shared" si="354"/>
        <v>14000</v>
      </c>
      <c r="R1637" s="138">
        <f t="shared" si="355"/>
        <v>0</v>
      </c>
      <c r="S1637" s="120">
        <f t="shared" si="356"/>
        <v>14000</v>
      </c>
      <c r="T1637" s="120">
        <f t="shared" si="357"/>
        <v>0</v>
      </c>
      <c r="U1637" s="120">
        <f t="shared" si="358"/>
        <v>0</v>
      </c>
      <c r="V1637" s="120">
        <f t="shared" si="359"/>
        <v>14000</v>
      </c>
      <c r="W1637" s="120">
        <f t="shared" si="351"/>
        <v>14000</v>
      </c>
      <c r="X1637" s="120">
        <f t="shared" si="352"/>
        <v>0</v>
      </c>
    </row>
    <row r="1638" spans="1:24" s="65" customFormat="1" ht="12.75" customHeight="1">
      <c r="A1638" s="109" t="s">
        <v>997</v>
      </c>
      <c r="B1638" s="47" t="s">
        <v>3510</v>
      </c>
      <c r="C1638" s="122">
        <v>0</v>
      </c>
      <c r="D1638" s="122">
        <v>0</v>
      </c>
      <c r="E1638" s="122">
        <v>0</v>
      </c>
      <c r="F1638" s="122">
        <v>0</v>
      </c>
      <c r="G1638" s="122">
        <v>0</v>
      </c>
      <c r="H1638" s="122">
        <v>0</v>
      </c>
      <c r="I1638" s="122">
        <v>0</v>
      </c>
      <c r="J1638" s="120">
        <f t="shared" si="353"/>
        <v>0</v>
      </c>
      <c r="K1638" s="122">
        <v>0</v>
      </c>
      <c r="L1638" s="122">
        <v>0</v>
      </c>
      <c r="M1638" s="122">
        <v>0</v>
      </c>
      <c r="N1638" s="122">
        <v>0</v>
      </c>
      <c r="O1638" s="122">
        <v>14000</v>
      </c>
      <c r="P1638" s="122">
        <v>0</v>
      </c>
      <c r="Q1638" s="120">
        <f t="shared" si="354"/>
        <v>14000</v>
      </c>
      <c r="R1638" s="138">
        <f t="shared" si="355"/>
        <v>0</v>
      </c>
      <c r="S1638" s="120">
        <f t="shared" si="356"/>
        <v>14000</v>
      </c>
      <c r="T1638" s="120">
        <f t="shared" si="357"/>
        <v>0</v>
      </c>
      <c r="U1638" s="120">
        <f t="shared" si="358"/>
        <v>0</v>
      </c>
      <c r="V1638" s="120">
        <f t="shared" si="359"/>
        <v>14000</v>
      </c>
      <c r="W1638" s="120">
        <f t="shared" si="351"/>
        <v>14000</v>
      </c>
      <c r="X1638" s="120">
        <f t="shared" si="352"/>
        <v>0</v>
      </c>
    </row>
    <row r="1639" spans="1:24" s="65" customFormat="1" ht="12.75" customHeight="1">
      <c r="A1639" s="109" t="s">
        <v>999</v>
      </c>
      <c r="B1639" s="47" t="s">
        <v>3482</v>
      </c>
      <c r="C1639" s="122">
        <v>0</v>
      </c>
      <c r="D1639" s="122">
        <v>0</v>
      </c>
      <c r="E1639" s="122">
        <v>0</v>
      </c>
      <c r="F1639" s="122">
        <v>0</v>
      </c>
      <c r="G1639" s="122">
        <v>0</v>
      </c>
      <c r="H1639" s="122">
        <v>0</v>
      </c>
      <c r="I1639" s="122">
        <v>0</v>
      </c>
      <c r="J1639" s="120">
        <f t="shared" si="353"/>
        <v>0</v>
      </c>
      <c r="K1639" s="122">
        <v>0</v>
      </c>
      <c r="L1639" s="122">
        <v>0</v>
      </c>
      <c r="M1639" s="122">
        <v>0</v>
      </c>
      <c r="N1639" s="122">
        <v>0</v>
      </c>
      <c r="O1639" s="122">
        <v>3972</v>
      </c>
      <c r="P1639" s="122">
        <v>0</v>
      </c>
      <c r="Q1639" s="120">
        <f t="shared" si="354"/>
        <v>3972</v>
      </c>
      <c r="R1639" s="138">
        <f t="shared" si="355"/>
        <v>0</v>
      </c>
      <c r="S1639" s="120">
        <f t="shared" si="356"/>
        <v>3972</v>
      </c>
      <c r="T1639" s="120">
        <f t="shared" si="357"/>
        <v>0</v>
      </c>
      <c r="U1639" s="120">
        <f t="shared" si="358"/>
        <v>0</v>
      </c>
      <c r="V1639" s="120">
        <f t="shared" si="359"/>
        <v>3972</v>
      </c>
      <c r="W1639" s="120">
        <f t="shared" si="351"/>
        <v>3972</v>
      </c>
      <c r="X1639" s="120">
        <f t="shared" si="352"/>
        <v>0</v>
      </c>
    </row>
    <row r="1640" spans="1:24" s="65" customFormat="1" ht="12.75" customHeight="1">
      <c r="A1640" s="109" t="s">
        <v>1001</v>
      </c>
      <c r="B1640" s="47" t="s">
        <v>3511</v>
      </c>
      <c r="C1640" s="122">
        <v>0</v>
      </c>
      <c r="D1640" s="122">
        <v>0</v>
      </c>
      <c r="E1640" s="122">
        <v>0</v>
      </c>
      <c r="F1640" s="122">
        <v>0</v>
      </c>
      <c r="G1640" s="122">
        <v>0</v>
      </c>
      <c r="H1640" s="122">
        <v>0</v>
      </c>
      <c r="I1640" s="122">
        <v>0</v>
      </c>
      <c r="J1640" s="120">
        <f t="shared" si="353"/>
        <v>0</v>
      </c>
      <c r="K1640" s="122">
        <v>0</v>
      </c>
      <c r="L1640" s="122">
        <v>0</v>
      </c>
      <c r="M1640" s="122">
        <v>0</v>
      </c>
      <c r="N1640" s="122">
        <v>0</v>
      </c>
      <c r="O1640" s="122">
        <v>14000</v>
      </c>
      <c r="P1640" s="122">
        <v>0</v>
      </c>
      <c r="Q1640" s="120">
        <f t="shared" si="354"/>
        <v>14000</v>
      </c>
      <c r="R1640" s="138">
        <f t="shared" si="355"/>
        <v>0</v>
      </c>
      <c r="S1640" s="120">
        <f t="shared" si="356"/>
        <v>14000</v>
      </c>
      <c r="T1640" s="120">
        <f t="shared" si="357"/>
        <v>0</v>
      </c>
      <c r="U1640" s="120">
        <f t="shared" si="358"/>
        <v>0</v>
      </c>
      <c r="V1640" s="120">
        <f t="shared" si="359"/>
        <v>14000</v>
      </c>
      <c r="W1640" s="120">
        <f t="shared" si="351"/>
        <v>14000</v>
      </c>
      <c r="X1640" s="120">
        <f t="shared" si="352"/>
        <v>0</v>
      </c>
    </row>
    <row r="1641" spans="1:24" s="65" customFormat="1" ht="12.75" customHeight="1">
      <c r="A1641" s="109" t="s">
        <v>1003</v>
      </c>
      <c r="B1641" s="47" t="s">
        <v>3512</v>
      </c>
      <c r="C1641" s="122">
        <v>0</v>
      </c>
      <c r="D1641" s="122">
        <v>0</v>
      </c>
      <c r="E1641" s="122">
        <v>0</v>
      </c>
      <c r="F1641" s="122">
        <v>0</v>
      </c>
      <c r="G1641" s="122">
        <v>0</v>
      </c>
      <c r="H1641" s="122">
        <v>0</v>
      </c>
      <c r="I1641" s="122">
        <v>0</v>
      </c>
      <c r="J1641" s="120">
        <f t="shared" si="353"/>
        <v>0</v>
      </c>
      <c r="K1641" s="122">
        <v>0</v>
      </c>
      <c r="L1641" s="122">
        <v>0</v>
      </c>
      <c r="M1641" s="122">
        <v>0</v>
      </c>
      <c r="N1641" s="122">
        <v>0</v>
      </c>
      <c r="O1641" s="122">
        <v>14000</v>
      </c>
      <c r="P1641" s="122">
        <v>0</v>
      </c>
      <c r="Q1641" s="120">
        <f t="shared" si="354"/>
        <v>14000</v>
      </c>
      <c r="R1641" s="138">
        <f t="shared" si="355"/>
        <v>0</v>
      </c>
      <c r="S1641" s="120">
        <f t="shared" si="356"/>
        <v>14000</v>
      </c>
      <c r="T1641" s="120">
        <f t="shared" si="357"/>
        <v>0</v>
      </c>
      <c r="U1641" s="120">
        <f t="shared" si="358"/>
        <v>0</v>
      </c>
      <c r="V1641" s="120">
        <f t="shared" si="359"/>
        <v>14000</v>
      </c>
      <c r="W1641" s="120">
        <f t="shared" si="351"/>
        <v>14000</v>
      </c>
      <c r="X1641" s="120">
        <f t="shared" si="352"/>
        <v>0</v>
      </c>
    </row>
    <row r="1642" spans="1:24" s="65" customFormat="1" ht="12.75" customHeight="1">
      <c r="A1642" s="109" t="s">
        <v>1005</v>
      </c>
      <c r="B1642" s="47" t="s">
        <v>3513</v>
      </c>
      <c r="C1642" s="122">
        <v>0</v>
      </c>
      <c r="D1642" s="122">
        <v>0</v>
      </c>
      <c r="E1642" s="122">
        <v>0</v>
      </c>
      <c r="F1642" s="122">
        <v>0</v>
      </c>
      <c r="G1642" s="122">
        <v>0</v>
      </c>
      <c r="H1642" s="122">
        <v>0</v>
      </c>
      <c r="I1642" s="122">
        <v>0</v>
      </c>
      <c r="J1642" s="120">
        <f t="shared" si="353"/>
        <v>0</v>
      </c>
      <c r="K1642" s="122">
        <v>0</v>
      </c>
      <c r="L1642" s="122">
        <v>0</v>
      </c>
      <c r="M1642" s="122">
        <v>0</v>
      </c>
      <c r="N1642" s="122">
        <v>0</v>
      </c>
      <c r="O1642" s="122">
        <v>14000</v>
      </c>
      <c r="P1642" s="122">
        <v>0</v>
      </c>
      <c r="Q1642" s="120">
        <f t="shared" si="354"/>
        <v>14000</v>
      </c>
      <c r="R1642" s="138">
        <f t="shared" si="355"/>
        <v>0</v>
      </c>
      <c r="S1642" s="120">
        <f t="shared" si="356"/>
        <v>14000</v>
      </c>
      <c r="T1642" s="120">
        <f t="shared" si="357"/>
        <v>0</v>
      </c>
      <c r="U1642" s="120">
        <f t="shared" si="358"/>
        <v>0</v>
      </c>
      <c r="V1642" s="120">
        <f t="shared" si="359"/>
        <v>14000</v>
      </c>
      <c r="W1642" s="120">
        <f t="shared" si="351"/>
        <v>14000</v>
      </c>
      <c r="X1642" s="120">
        <f t="shared" si="352"/>
        <v>0</v>
      </c>
    </row>
    <row r="1643" spans="1:24" s="65" customFormat="1" ht="12.75" customHeight="1">
      <c r="A1643" s="109" t="s">
        <v>1007</v>
      </c>
      <c r="B1643" s="47" t="s">
        <v>3514</v>
      </c>
      <c r="C1643" s="122">
        <v>0</v>
      </c>
      <c r="D1643" s="122">
        <v>0</v>
      </c>
      <c r="E1643" s="122">
        <v>0</v>
      </c>
      <c r="F1643" s="122">
        <v>0</v>
      </c>
      <c r="G1643" s="122">
        <v>0</v>
      </c>
      <c r="H1643" s="122">
        <v>0</v>
      </c>
      <c r="I1643" s="122">
        <v>0</v>
      </c>
      <c r="J1643" s="120">
        <f t="shared" si="353"/>
        <v>0</v>
      </c>
      <c r="K1643" s="122">
        <v>0</v>
      </c>
      <c r="L1643" s="122">
        <v>0</v>
      </c>
      <c r="M1643" s="122">
        <v>0</v>
      </c>
      <c r="N1643" s="122">
        <v>0</v>
      </c>
      <c r="O1643" s="122">
        <v>14000</v>
      </c>
      <c r="P1643" s="122">
        <v>0</v>
      </c>
      <c r="Q1643" s="120">
        <f t="shared" si="354"/>
        <v>14000</v>
      </c>
      <c r="R1643" s="138">
        <f t="shared" si="355"/>
        <v>0</v>
      </c>
      <c r="S1643" s="120">
        <f t="shared" si="356"/>
        <v>14000</v>
      </c>
      <c r="T1643" s="120">
        <f t="shared" si="357"/>
        <v>0</v>
      </c>
      <c r="U1643" s="120">
        <f t="shared" si="358"/>
        <v>0</v>
      </c>
      <c r="V1643" s="120">
        <f t="shared" si="359"/>
        <v>14000</v>
      </c>
      <c r="W1643" s="120">
        <f t="shared" si="351"/>
        <v>14000</v>
      </c>
      <c r="X1643" s="120">
        <f t="shared" si="352"/>
        <v>0</v>
      </c>
    </row>
    <row r="1644" spans="1:24" s="65" customFormat="1" ht="12.75" customHeight="1">
      <c r="A1644" s="109" t="s">
        <v>1009</v>
      </c>
      <c r="B1644" s="47" t="s">
        <v>3515</v>
      </c>
      <c r="C1644" s="122">
        <v>0</v>
      </c>
      <c r="D1644" s="122">
        <v>0</v>
      </c>
      <c r="E1644" s="122">
        <v>0</v>
      </c>
      <c r="F1644" s="122">
        <v>0</v>
      </c>
      <c r="G1644" s="122">
        <v>0</v>
      </c>
      <c r="H1644" s="122">
        <v>0</v>
      </c>
      <c r="I1644" s="122">
        <v>0</v>
      </c>
      <c r="J1644" s="120">
        <f t="shared" si="353"/>
        <v>0</v>
      </c>
      <c r="K1644" s="122">
        <v>0</v>
      </c>
      <c r="L1644" s="122">
        <v>0</v>
      </c>
      <c r="M1644" s="122">
        <v>0</v>
      </c>
      <c r="N1644" s="122">
        <v>0</v>
      </c>
      <c r="O1644" s="122">
        <v>14000</v>
      </c>
      <c r="P1644" s="122">
        <v>0</v>
      </c>
      <c r="Q1644" s="120">
        <f t="shared" si="354"/>
        <v>14000</v>
      </c>
      <c r="R1644" s="138">
        <f t="shared" si="355"/>
        <v>0</v>
      </c>
      <c r="S1644" s="120">
        <f t="shared" si="356"/>
        <v>14000</v>
      </c>
      <c r="T1644" s="120">
        <f t="shared" si="357"/>
        <v>0</v>
      </c>
      <c r="U1644" s="120">
        <f t="shared" si="358"/>
        <v>0</v>
      </c>
      <c r="V1644" s="120">
        <f t="shared" si="359"/>
        <v>14000</v>
      </c>
      <c r="W1644" s="120">
        <f t="shared" si="351"/>
        <v>14000</v>
      </c>
      <c r="X1644" s="120">
        <f t="shared" si="352"/>
        <v>0</v>
      </c>
    </row>
    <row r="1645" spans="1:24" s="65" customFormat="1" ht="12.75" customHeight="1">
      <c r="A1645" s="109" t="s">
        <v>1011</v>
      </c>
      <c r="B1645" s="47" t="s">
        <v>3516</v>
      </c>
      <c r="C1645" s="122">
        <v>0</v>
      </c>
      <c r="D1645" s="122">
        <v>0</v>
      </c>
      <c r="E1645" s="122">
        <v>0</v>
      </c>
      <c r="F1645" s="122">
        <v>0</v>
      </c>
      <c r="G1645" s="122">
        <v>0</v>
      </c>
      <c r="H1645" s="122">
        <v>0</v>
      </c>
      <c r="I1645" s="122">
        <v>0</v>
      </c>
      <c r="J1645" s="120">
        <f t="shared" si="353"/>
        <v>0</v>
      </c>
      <c r="K1645" s="122">
        <v>0</v>
      </c>
      <c r="L1645" s="122">
        <v>0</v>
      </c>
      <c r="M1645" s="122">
        <v>0</v>
      </c>
      <c r="N1645" s="122">
        <v>0</v>
      </c>
      <c r="O1645" s="122">
        <v>14000</v>
      </c>
      <c r="P1645" s="122">
        <v>0</v>
      </c>
      <c r="Q1645" s="120">
        <f t="shared" si="354"/>
        <v>14000</v>
      </c>
      <c r="R1645" s="138">
        <f t="shared" si="355"/>
        <v>0</v>
      </c>
      <c r="S1645" s="120">
        <f t="shared" si="356"/>
        <v>14000</v>
      </c>
      <c r="T1645" s="120">
        <f t="shared" si="357"/>
        <v>0</v>
      </c>
      <c r="U1645" s="120">
        <f t="shared" si="358"/>
        <v>0</v>
      </c>
      <c r="V1645" s="120">
        <f t="shared" si="359"/>
        <v>14000</v>
      </c>
      <c r="W1645" s="120">
        <f t="shared" si="351"/>
        <v>14000</v>
      </c>
      <c r="X1645" s="120">
        <f t="shared" si="352"/>
        <v>0</v>
      </c>
    </row>
    <row r="1646" spans="1:24" s="65" customFormat="1" ht="12.75" customHeight="1">
      <c r="A1646" s="109" t="s">
        <v>1013</v>
      </c>
      <c r="B1646" s="47" t="s">
        <v>3517</v>
      </c>
      <c r="C1646" s="122">
        <v>0</v>
      </c>
      <c r="D1646" s="122">
        <v>0</v>
      </c>
      <c r="E1646" s="122">
        <v>0</v>
      </c>
      <c r="F1646" s="122">
        <v>0</v>
      </c>
      <c r="G1646" s="122">
        <v>0</v>
      </c>
      <c r="H1646" s="122">
        <v>0</v>
      </c>
      <c r="I1646" s="122">
        <v>0</v>
      </c>
      <c r="J1646" s="120">
        <f t="shared" si="353"/>
        <v>0</v>
      </c>
      <c r="K1646" s="122">
        <v>0</v>
      </c>
      <c r="L1646" s="122">
        <v>0</v>
      </c>
      <c r="M1646" s="122">
        <v>0</v>
      </c>
      <c r="N1646" s="122">
        <v>0</v>
      </c>
      <c r="O1646" s="122">
        <v>14000</v>
      </c>
      <c r="P1646" s="122">
        <v>0</v>
      </c>
      <c r="Q1646" s="120">
        <f t="shared" si="354"/>
        <v>14000</v>
      </c>
      <c r="R1646" s="138">
        <f t="shared" si="355"/>
        <v>0</v>
      </c>
      <c r="S1646" s="120">
        <f t="shared" si="356"/>
        <v>14000</v>
      </c>
      <c r="T1646" s="120">
        <f t="shared" si="357"/>
        <v>0</v>
      </c>
      <c r="U1646" s="120">
        <f t="shared" si="358"/>
        <v>0</v>
      </c>
      <c r="V1646" s="120">
        <f t="shared" si="359"/>
        <v>14000</v>
      </c>
      <c r="W1646" s="120">
        <f t="shared" si="351"/>
        <v>14000</v>
      </c>
      <c r="X1646" s="120">
        <f t="shared" si="352"/>
        <v>0</v>
      </c>
    </row>
    <row r="1647" spans="1:24" s="65" customFormat="1" ht="12.75" customHeight="1">
      <c r="A1647" s="109" t="s">
        <v>2794</v>
      </c>
      <c r="B1647" s="47" t="s">
        <v>3518</v>
      </c>
      <c r="C1647" s="122">
        <v>0</v>
      </c>
      <c r="D1647" s="122">
        <v>0</v>
      </c>
      <c r="E1647" s="122">
        <v>0</v>
      </c>
      <c r="F1647" s="122">
        <v>0</v>
      </c>
      <c r="G1647" s="122">
        <v>0</v>
      </c>
      <c r="H1647" s="122">
        <v>0</v>
      </c>
      <c r="I1647" s="122">
        <v>0</v>
      </c>
      <c r="J1647" s="120">
        <f t="shared" si="353"/>
        <v>0</v>
      </c>
      <c r="K1647" s="122">
        <v>0</v>
      </c>
      <c r="L1647" s="122">
        <v>0</v>
      </c>
      <c r="M1647" s="122">
        <v>0</v>
      </c>
      <c r="N1647" s="122">
        <v>0</v>
      </c>
      <c r="O1647" s="122">
        <v>81449.55</v>
      </c>
      <c r="P1647" s="122">
        <v>0</v>
      </c>
      <c r="Q1647" s="120">
        <f t="shared" si="354"/>
        <v>81449.55</v>
      </c>
      <c r="R1647" s="138">
        <f t="shared" si="355"/>
        <v>0</v>
      </c>
      <c r="S1647" s="120">
        <f t="shared" si="356"/>
        <v>81449.55</v>
      </c>
      <c r="T1647" s="120">
        <f t="shared" si="357"/>
        <v>0</v>
      </c>
      <c r="U1647" s="120">
        <f t="shared" si="358"/>
        <v>0</v>
      </c>
      <c r="V1647" s="120">
        <f t="shared" si="359"/>
        <v>81449.55</v>
      </c>
      <c r="W1647" s="120">
        <f t="shared" si="351"/>
        <v>81449.55</v>
      </c>
      <c r="X1647" s="120">
        <f t="shared" si="352"/>
        <v>0</v>
      </c>
    </row>
    <row r="1648" spans="1:24" s="65" customFormat="1" ht="12.75" customHeight="1">
      <c r="A1648" s="109" t="s">
        <v>2796</v>
      </c>
      <c r="B1648" s="47" t="s">
        <v>3519</v>
      </c>
      <c r="C1648" s="122">
        <v>0</v>
      </c>
      <c r="D1648" s="122">
        <v>0</v>
      </c>
      <c r="E1648" s="122">
        <v>0</v>
      </c>
      <c r="F1648" s="122">
        <v>0</v>
      </c>
      <c r="G1648" s="122">
        <v>0</v>
      </c>
      <c r="H1648" s="122">
        <v>0</v>
      </c>
      <c r="I1648" s="122">
        <v>0</v>
      </c>
      <c r="J1648" s="120">
        <f t="shared" si="353"/>
        <v>0</v>
      </c>
      <c r="K1648" s="122">
        <v>0</v>
      </c>
      <c r="L1648" s="122">
        <v>0</v>
      </c>
      <c r="M1648" s="122">
        <v>0</v>
      </c>
      <c r="N1648" s="122">
        <v>67158</v>
      </c>
      <c r="O1648" s="122">
        <v>0</v>
      </c>
      <c r="P1648" s="122">
        <v>0</v>
      </c>
      <c r="Q1648" s="120">
        <f t="shared" si="354"/>
        <v>67158</v>
      </c>
      <c r="R1648" s="138">
        <f t="shared" si="355"/>
        <v>0</v>
      </c>
      <c r="S1648" s="120">
        <f t="shared" si="356"/>
        <v>67158</v>
      </c>
      <c r="T1648" s="120">
        <f t="shared" si="357"/>
        <v>0</v>
      </c>
      <c r="U1648" s="120">
        <f t="shared" si="358"/>
        <v>0</v>
      </c>
      <c r="V1648" s="120">
        <f t="shared" si="359"/>
        <v>67158</v>
      </c>
      <c r="W1648" s="120">
        <f t="shared" si="351"/>
        <v>67158</v>
      </c>
      <c r="X1648" s="120">
        <f t="shared" si="352"/>
        <v>0</v>
      </c>
    </row>
    <row r="1649" spans="1:24" s="65" customFormat="1" ht="12.75" customHeight="1">
      <c r="A1649" s="109" t="s">
        <v>3143</v>
      </c>
      <c r="B1649" s="47" t="s">
        <v>3520</v>
      </c>
      <c r="C1649" s="122">
        <v>0</v>
      </c>
      <c r="D1649" s="122">
        <v>0</v>
      </c>
      <c r="E1649" s="122">
        <v>0</v>
      </c>
      <c r="F1649" s="122">
        <v>0</v>
      </c>
      <c r="G1649" s="122">
        <v>0</v>
      </c>
      <c r="H1649" s="122">
        <v>0</v>
      </c>
      <c r="I1649" s="122">
        <v>0</v>
      </c>
      <c r="J1649" s="120">
        <f t="shared" si="353"/>
        <v>0</v>
      </c>
      <c r="K1649" s="122">
        <v>0</v>
      </c>
      <c r="L1649" s="122">
        <v>0</v>
      </c>
      <c r="M1649" s="122">
        <v>0</v>
      </c>
      <c r="N1649" s="122">
        <v>0</v>
      </c>
      <c r="O1649" s="122">
        <v>43336.13</v>
      </c>
      <c r="P1649" s="122">
        <v>0</v>
      </c>
      <c r="Q1649" s="120">
        <f t="shared" si="354"/>
        <v>43336.13</v>
      </c>
      <c r="R1649" s="138">
        <f t="shared" si="355"/>
        <v>0</v>
      </c>
      <c r="S1649" s="120">
        <f t="shared" si="356"/>
        <v>43336.13</v>
      </c>
      <c r="T1649" s="120">
        <f t="shared" si="357"/>
        <v>0</v>
      </c>
      <c r="U1649" s="120">
        <f t="shared" si="358"/>
        <v>0</v>
      </c>
      <c r="V1649" s="120">
        <f t="shared" si="359"/>
        <v>43336.13</v>
      </c>
      <c r="W1649" s="120">
        <f t="shared" si="351"/>
        <v>43336.13</v>
      </c>
      <c r="X1649" s="120">
        <f t="shared" si="352"/>
        <v>0</v>
      </c>
    </row>
    <row r="1650" spans="1:24" s="65" customFormat="1" ht="12.75" customHeight="1">
      <c r="A1650" s="109" t="s">
        <v>4017</v>
      </c>
      <c r="B1650" s="47" t="s">
        <v>4030</v>
      </c>
      <c r="C1650" s="122">
        <v>0</v>
      </c>
      <c r="D1650" s="122">
        <v>0</v>
      </c>
      <c r="E1650" s="122">
        <v>0</v>
      </c>
      <c r="F1650" s="122">
        <v>0</v>
      </c>
      <c r="G1650" s="122">
        <v>0</v>
      </c>
      <c r="H1650" s="122">
        <v>0</v>
      </c>
      <c r="I1650" s="122">
        <v>0</v>
      </c>
      <c r="J1650" s="120">
        <f t="shared" si="353"/>
        <v>0</v>
      </c>
      <c r="K1650" s="122">
        <v>0</v>
      </c>
      <c r="L1650" s="122">
        <v>0</v>
      </c>
      <c r="M1650" s="122">
        <v>0</v>
      </c>
      <c r="N1650" s="122">
        <v>0</v>
      </c>
      <c r="O1650" s="122">
        <v>8000</v>
      </c>
      <c r="P1650" s="122">
        <v>0</v>
      </c>
      <c r="Q1650" s="120">
        <f t="shared" si="354"/>
        <v>8000</v>
      </c>
      <c r="R1650" s="138">
        <f t="shared" si="355"/>
        <v>0</v>
      </c>
      <c r="S1650" s="120">
        <f t="shared" si="356"/>
        <v>8000</v>
      </c>
      <c r="T1650" s="120">
        <f t="shared" si="357"/>
        <v>0</v>
      </c>
      <c r="U1650" s="120">
        <f t="shared" si="358"/>
        <v>0</v>
      </c>
      <c r="V1650" s="120">
        <f t="shared" si="359"/>
        <v>8000</v>
      </c>
      <c r="W1650" s="120">
        <f t="shared" si="351"/>
        <v>8000</v>
      </c>
      <c r="X1650" s="120">
        <f t="shared" si="352"/>
        <v>0</v>
      </c>
    </row>
    <row r="1651" spans="1:24" s="65" customFormat="1" ht="12.75" customHeight="1">
      <c r="A1651" s="109" t="s">
        <v>4019</v>
      </c>
      <c r="B1651" s="47" t="s">
        <v>4031</v>
      </c>
      <c r="C1651" s="122">
        <v>0</v>
      </c>
      <c r="D1651" s="122">
        <v>0</v>
      </c>
      <c r="E1651" s="122">
        <v>0</v>
      </c>
      <c r="F1651" s="122">
        <v>0</v>
      </c>
      <c r="G1651" s="122">
        <v>0</v>
      </c>
      <c r="H1651" s="122">
        <v>0</v>
      </c>
      <c r="I1651" s="122">
        <v>0</v>
      </c>
      <c r="J1651" s="120">
        <f t="shared" ref="J1651:J1660" si="360">SUM(C1651:I1651)</f>
        <v>0</v>
      </c>
      <c r="K1651" s="122">
        <v>0</v>
      </c>
      <c r="L1651" s="122">
        <v>0</v>
      </c>
      <c r="M1651" s="122">
        <v>0</v>
      </c>
      <c r="N1651" s="122">
        <v>0</v>
      </c>
      <c r="O1651" s="122">
        <v>20600</v>
      </c>
      <c r="P1651" s="122">
        <v>0</v>
      </c>
      <c r="Q1651" s="120">
        <f t="shared" ref="Q1651:Q1660" si="361">SUM(J1651:P1651)</f>
        <v>20600</v>
      </c>
      <c r="R1651" s="138">
        <f t="shared" ref="R1651:R1660" si="362">V1651-Q1651</f>
        <v>0</v>
      </c>
      <c r="S1651" s="120">
        <f t="shared" si="356"/>
        <v>20600</v>
      </c>
      <c r="T1651" s="120">
        <f t="shared" si="357"/>
        <v>0</v>
      </c>
      <c r="U1651" s="120">
        <f t="shared" si="358"/>
        <v>0</v>
      </c>
      <c r="V1651" s="120">
        <f t="shared" si="359"/>
        <v>20600</v>
      </c>
      <c r="W1651" s="120">
        <f t="shared" si="351"/>
        <v>20600</v>
      </c>
      <c r="X1651" s="120">
        <f t="shared" si="352"/>
        <v>0</v>
      </c>
    </row>
    <row r="1652" spans="1:24" s="65" customFormat="1" ht="12.75" customHeight="1">
      <c r="A1652" s="109" t="s">
        <v>4054</v>
      </c>
      <c r="B1652" s="47" t="s">
        <v>4063</v>
      </c>
      <c r="C1652" s="122">
        <v>0</v>
      </c>
      <c r="D1652" s="122">
        <v>0</v>
      </c>
      <c r="E1652" s="122">
        <v>0</v>
      </c>
      <c r="F1652" s="122">
        <v>0</v>
      </c>
      <c r="G1652" s="122">
        <v>0</v>
      </c>
      <c r="H1652" s="122">
        <v>0</v>
      </c>
      <c r="I1652" s="122">
        <v>0</v>
      </c>
      <c r="J1652" s="120">
        <f t="shared" si="360"/>
        <v>0</v>
      </c>
      <c r="K1652" s="122">
        <v>0</v>
      </c>
      <c r="L1652" s="122">
        <v>0</v>
      </c>
      <c r="M1652" s="122">
        <v>0</v>
      </c>
      <c r="N1652" s="122">
        <v>0</v>
      </c>
      <c r="O1652" s="122">
        <v>20000</v>
      </c>
      <c r="P1652" s="122">
        <v>0</v>
      </c>
      <c r="Q1652" s="120">
        <f t="shared" si="361"/>
        <v>20000</v>
      </c>
      <c r="R1652" s="138">
        <f t="shared" si="362"/>
        <v>0</v>
      </c>
      <c r="S1652" s="120">
        <f t="shared" si="356"/>
        <v>20000</v>
      </c>
      <c r="T1652" s="120">
        <f t="shared" si="357"/>
        <v>0</v>
      </c>
      <c r="U1652" s="120">
        <f t="shared" si="358"/>
        <v>0</v>
      </c>
      <c r="V1652" s="120">
        <f t="shared" si="359"/>
        <v>20000</v>
      </c>
      <c r="W1652" s="120">
        <f t="shared" ref="W1652:W1660" si="363">SUM(K1652:P1652)</f>
        <v>20000</v>
      </c>
      <c r="X1652" s="120">
        <f t="shared" ref="X1652:X1660" si="364">VLOOKUP(A1652,pasbalact,6,FALSE)</f>
        <v>0</v>
      </c>
    </row>
    <row r="1653" spans="1:24" s="65" customFormat="1" ht="12.75" customHeight="1">
      <c r="A1653" s="109" t="s">
        <v>4502</v>
      </c>
      <c r="B1653" s="47" t="s">
        <v>4515</v>
      </c>
      <c r="C1653" s="122">
        <v>0</v>
      </c>
      <c r="D1653" s="122">
        <v>0</v>
      </c>
      <c r="E1653" s="122">
        <v>0</v>
      </c>
      <c r="F1653" s="122">
        <v>0</v>
      </c>
      <c r="G1653" s="122">
        <v>0</v>
      </c>
      <c r="H1653" s="122">
        <v>0</v>
      </c>
      <c r="I1653" s="122">
        <v>0</v>
      </c>
      <c r="J1653" s="120">
        <f t="shared" si="360"/>
        <v>0</v>
      </c>
      <c r="K1653" s="122">
        <v>0</v>
      </c>
      <c r="L1653" s="122">
        <v>0</v>
      </c>
      <c r="M1653" s="122">
        <v>0</v>
      </c>
      <c r="N1653" s="122">
        <v>0</v>
      </c>
      <c r="O1653" s="122">
        <v>10300</v>
      </c>
      <c r="P1653" s="122">
        <v>0</v>
      </c>
      <c r="Q1653" s="120">
        <f t="shared" si="361"/>
        <v>10300</v>
      </c>
      <c r="R1653" s="138">
        <f t="shared" si="362"/>
        <v>0</v>
      </c>
      <c r="S1653" s="120">
        <f t="shared" ref="S1653:S1660" si="365">VLOOKUP(A1653,pasbalact,3,FALSE)</f>
        <v>10300</v>
      </c>
      <c r="T1653" s="120">
        <f t="shared" ref="T1653:T1660" si="366">VLOOKUP(A1653,pasbalact,5,FALSE)</f>
        <v>0</v>
      </c>
      <c r="U1653" s="120">
        <f t="shared" ref="U1653:U1660" si="367">VLOOKUP(A1653,pasbalact,4,FALSE)</f>
        <v>0</v>
      </c>
      <c r="V1653" s="120">
        <f t="shared" ref="V1653:V1660" si="368">VLOOKUP(A1653,pasbalact,7,FALSE)</f>
        <v>10300</v>
      </c>
      <c r="W1653" s="120">
        <f t="shared" si="363"/>
        <v>10300</v>
      </c>
      <c r="X1653" s="120">
        <f t="shared" si="364"/>
        <v>0</v>
      </c>
    </row>
    <row r="1654" spans="1:24" s="65" customFormat="1" ht="12.75" customHeight="1">
      <c r="A1654" s="109" t="s">
        <v>4784</v>
      </c>
      <c r="B1654" s="47" t="s">
        <v>4802</v>
      </c>
      <c r="C1654" s="122">
        <v>0</v>
      </c>
      <c r="D1654" s="122">
        <v>0</v>
      </c>
      <c r="E1654" s="122">
        <v>0</v>
      </c>
      <c r="F1654" s="122">
        <v>0</v>
      </c>
      <c r="G1654" s="122">
        <v>0</v>
      </c>
      <c r="H1654" s="122">
        <v>0</v>
      </c>
      <c r="I1654" s="122">
        <v>0</v>
      </c>
      <c r="J1654" s="120">
        <f t="shared" si="360"/>
        <v>0</v>
      </c>
      <c r="K1654" s="122">
        <v>0</v>
      </c>
      <c r="L1654" s="122">
        <v>0</v>
      </c>
      <c r="M1654" s="122">
        <v>0</v>
      </c>
      <c r="N1654" s="122">
        <v>0</v>
      </c>
      <c r="O1654" s="122">
        <v>9384</v>
      </c>
      <c r="P1654" s="122">
        <v>0</v>
      </c>
      <c r="Q1654" s="120">
        <f t="shared" si="361"/>
        <v>9384</v>
      </c>
      <c r="R1654" s="138">
        <f t="shared" si="362"/>
        <v>0</v>
      </c>
      <c r="S1654" s="120">
        <f t="shared" si="365"/>
        <v>9384</v>
      </c>
      <c r="T1654" s="120">
        <f t="shared" si="366"/>
        <v>0</v>
      </c>
      <c r="U1654" s="120">
        <f t="shared" si="367"/>
        <v>0</v>
      </c>
      <c r="V1654" s="120">
        <f t="shared" si="368"/>
        <v>9384</v>
      </c>
      <c r="W1654" s="120">
        <f t="shared" si="363"/>
        <v>9384</v>
      </c>
      <c r="X1654" s="120">
        <f t="shared" si="364"/>
        <v>0</v>
      </c>
    </row>
    <row r="1655" spans="1:24" s="65" customFormat="1" ht="12.75" customHeight="1">
      <c r="A1655" s="109" t="s">
        <v>1015</v>
      </c>
      <c r="B1655" s="47" t="s">
        <v>3484</v>
      </c>
      <c r="C1655" s="122">
        <v>0</v>
      </c>
      <c r="D1655" s="122">
        <v>0</v>
      </c>
      <c r="E1655" s="122">
        <v>0</v>
      </c>
      <c r="F1655" s="122">
        <v>0</v>
      </c>
      <c r="G1655" s="122">
        <v>0</v>
      </c>
      <c r="H1655" s="122">
        <v>0</v>
      </c>
      <c r="I1655" s="122">
        <v>0</v>
      </c>
      <c r="J1655" s="120">
        <f t="shared" si="360"/>
        <v>0</v>
      </c>
      <c r="K1655" s="122">
        <v>0</v>
      </c>
      <c r="L1655" s="122">
        <v>0</v>
      </c>
      <c r="M1655" s="122">
        <v>0</v>
      </c>
      <c r="N1655" s="122">
        <v>0</v>
      </c>
      <c r="O1655" s="122">
        <v>901</v>
      </c>
      <c r="P1655" s="122">
        <v>0</v>
      </c>
      <c r="Q1655" s="120">
        <f t="shared" si="361"/>
        <v>901</v>
      </c>
      <c r="R1655" s="138">
        <f t="shared" si="362"/>
        <v>0</v>
      </c>
      <c r="S1655" s="120">
        <f t="shared" si="365"/>
        <v>901</v>
      </c>
      <c r="T1655" s="120">
        <f t="shared" si="366"/>
        <v>0</v>
      </c>
      <c r="U1655" s="120">
        <f t="shared" si="367"/>
        <v>0</v>
      </c>
      <c r="V1655" s="120">
        <f t="shared" si="368"/>
        <v>901</v>
      </c>
      <c r="W1655" s="120">
        <f t="shared" si="363"/>
        <v>901</v>
      </c>
      <c r="X1655" s="120">
        <f t="shared" si="364"/>
        <v>0</v>
      </c>
    </row>
    <row r="1656" spans="1:24" s="65" customFormat="1" ht="12.75" customHeight="1">
      <c r="A1656" s="109" t="s">
        <v>1017</v>
      </c>
      <c r="B1656" s="47" t="s">
        <v>3523</v>
      </c>
      <c r="C1656" s="122">
        <v>0</v>
      </c>
      <c r="D1656" s="122">
        <v>0</v>
      </c>
      <c r="E1656" s="122">
        <v>0</v>
      </c>
      <c r="F1656" s="122">
        <v>0</v>
      </c>
      <c r="G1656" s="122">
        <v>0</v>
      </c>
      <c r="H1656" s="122">
        <v>0</v>
      </c>
      <c r="I1656" s="122">
        <v>0</v>
      </c>
      <c r="J1656" s="120">
        <f t="shared" si="360"/>
        <v>0</v>
      </c>
      <c r="K1656" s="122">
        <v>0</v>
      </c>
      <c r="L1656" s="122">
        <v>0</v>
      </c>
      <c r="M1656" s="122">
        <v>0</v>
      </c>
      <c r="N1656" s="122">
        <v>0</v>
      </c>
      <c r="O1656" s="122">
        <v>4200</v>
      </c>
      <c r="P1656" s="122">
        <v>0</v>
      </c>
      <c r="Q1656" s="120">
        <f t="shared" si="361"/>
        <v>4200</v>
      </c>
      <c r="R1656" s="138">
        <f t="shared" si="362"/>
        <v>0</v>
      </c>
      <c r="S1656" s="120">
        <f t="shared" si="365"/>
        <v>4200</v>
      </c>
      <c r="T1656" s="120">
        <f t="shared" si="366"/>
        <v>0</v>
      </c>
      <c r="U1656" s="120">
        <f t="shared" si="367"/>
        <v>0</v>
      </c>
      <c r="V1656" s="120">
        <f t="shared" si="368"/>
        <v>4200</v>
      </c>
      <c r="W1656" s="120">
        <f t="shared" si="363"/>
        <v>4200</v>
      </c>
      <c r="X1656" s="120">
        <f t="shared" si="364"/>
        <v>0</v>
      </c>
    </row>
    <row r="1657" spans="1:24" s="65" customFormat="1" ht="12.75" customHeight="1">
      <c r="A1657" s="109" t="s">
        <v>1019</v>
      </c>
      <c r="B1657" s="47" t="s">
        <v>3524</v>
      </c>
      <c r="C1657" s="122">
        <v>0</v>
      </c>
      <c r="D1657" s="122">
        <v>0</v>
      </c>
      <c r="E1657" s="122">
        <v>0</v>
      </c>
      <c r="F1657" s="122">
        <v>0</v>
      </c>
      <c r="G1657" s="122">
        <v>0</v>
      </c>
      <c r="H1657" s="122">
        <v>0</v>
      </c>
      <c r="I1657" s="122">
        <v>0</v>
      </c>
      <c r="J1657" s="120">
        <f t="shared" si="360"/>
        <v>0</v>
      </c>
      <c r="K1657" s="122">
        <v>0</v>
      </c>
      <c r="L1657" s="122">
        <v>0</v>
      </c>
      <c r="M1657" s="122">
        <v>0</v>
      </c>
      <c r="N1657" s="122">
        <v>0</v>
      </c>
      <c r="O1657" s="122">
        <v>4500</v>
      </c>
      <c r="P1657" s="122">
        <v>0</v>
      </c>
      <c r="Q1657" s="120">
        <f t="shared" si="361"/>
        <v>4500</v>
      </c>
      <c r="R1657" s="138">
        <f t="shared" si="362"/>
        <v>0</v>
      </c>
      <c r="S1657" s="120">
        <f t="shared" si="365"/>
        <v>4500</v>
      </c>
      <c r="T1657" s="120">
        <f t="shared" si="366"/>
        <v>0</v>
      </c>
      <c r="U1657" s="120">
        <f t="shared" si="367"/>
        <v>0</v>
      </c>
      <c r="V1657" s="120">
        <f t="shared" si="368"/>
        <v>4500</v>
      </c>
      <c r="W1657" s="120">
        <f t="shared" si="363"/>
        <v>4500</v>
      </c>
      <c r="X1657" s="120">
        <f t="shared" si="364"/>
        <v>0</v>
      </c>
    </row>
    <row r="1658" spans="1:24" s="65" customFormat="1" ht="12.75" customHeight="1">
      <c r="A1658" s="109" t="s">
        <v>1021</v>
      </c>
      <c r="B1658" s="47" t="s">
        <v>3521</v>
      </c>
      <c r="C1658" s="122">
        <v>0</v>
      </c>
      <c r="D1658" s="122">
        <v>0</v>
      </c>
      <c r="E1658" s="122">
        <v>0</v>
      </c>
      <c r="F1658" s="122">
        <v>0</v>
      </c>
      <c r="G1658" s="122">
        <v>0</v>
      </c>
      <c r="H1658" s="122">
        <v>0</v>
      </c>
      <c r="I1658" s="122">
        <v>0</v>
      </c>
      <c r="J1658" s="120">
        <f t="shared" si="360"/>
        <v>0</v>
      </c>
      <c r="K1658" s="122">
        <v>0</v>
      </c>
      <c r="L1658" s="122">
        <v>0</v>
      </c>
      <c r="M1658" s="122">
        <v>0</v>
      </c>
      <c r="N1658" s="122">
        <v>0</v>
      </c>
      <c r="O1658" s="122">
        <v>500</v>
      </c>
      <c r="P1658" s="122">
        <v>0</v>
      </c>
      <c r="Q1658" s="120">
        <f t="shared" si="361"/>
        <v>500</v>
      </c>
      <c r="R1658" s="138">
        <f t="shared" si="362"/>
        <v>0</v>
      </c>
      <c r="S1658" s="120">
        <f t="shared" si="365"/>
        <v>500</v>
      </c>
      <c r="T1658" s="120">
        <f t="shared" si="366"/>
        <v>0</v>
      </c>
      <c r="U1658" s="120">
        <f t="shared" si="367"/>
        <v>0</v>
      </c>
      <c r="V1658" s="120">
        <f t="shared" si="368"/>
        <v>500</v>
      </c>
      <c r="W1658" s="120">
        <f t="shared" si="363"/>
        <v>500</v>
      </c>
      <c r="X1658" s="120">
        <f t="shared" si="364"/>
        <v>0</v>
      </c>
    </row>
    <row r="1659" spans="1:24" s="65" customFormat="1" ht="12.75" customHeight="1">
      <c r="A1659" s="109" t="s">
        <v>4433</v>
      </c>
      <c r="B1659" s="47" t="s">
        <v>4456</v>
      </c>
      <c r="C1659" s="122">
        <v>0</v>
      </c>
      <c r="D1659" s="122">
        <v>0</v>
      </c>
      <c r="E1659" s="122">
        <v>0</v>
      </c>
      <c r="F1659" s="122">
        <v>0</v>
      </c>
      <c r="G1659" s="122">
        <v>0</v>
      </c>
      <c r="H1659" s="122">
        <v>0</v>
      </c>
      <c r="I1659" s="122">
        <v>0</v>
      </c>
      <c r="J1659" s="120">
        <f t="shared" si="360"/>
        <v>0</v>
      </c>
      <c r="K1659" s="122">
        <v>0</v>
      </c>
      <c r="L1659" s="122">
        <v>0</v>
      </c>
      <c r="M1659" s="122">
        <v>0</v>
      </c>
      <c r="N1659" s="122">
        <v>0</v>
      </c>
      <c r="O1659" s="122">
        <v>9250</v>
      </c>
      <c r="P1659" s="122">
        <v>0</v>
      </c>
      <c r="Q1659" s="120">
        <f t="shared" si="361"/>
        <v>9250</v>
      </c>
      <c r="R1659" s="138">
        <f t="shared" si="362"/>
        <v>0</v>
      </c>
      <c r="S1659" s="120">
        <f t="shared" si="365"/>
        <v>9250</v>
      </c>
      <c r="T1659" s="120">
        <f t="shared" si="366"/>
        <v>0</v>
      </c>
      <c r="U1659" s="120">
        <f t="shared" si="367"/>
        <v>0</v>
      </c>
      <c r="V1659" s="120">
        <f t="shared" si="368"/>
        <v>9250</v>
      </c>
      <c r="W1659" s="120">
        <f t="shared" si="363"/>
        <v>9250</v>
      </c>
      <c r="X1659" s="120">
        <f t="shared" si="364"/>
        <v>0</v>
      </c>
    </row>
    <row r="1660" spans="1:24" s="65" customFormat="1" ht="12.75" customHeight="1">
      <c r="A1660" s="109" t="s">
        <v>1023</v>
      </c>
      <c r="B1660" s="47" t="s">
        <v>3522</v>
      </c>
      <c r="C1660" s="122">
        <v>0</v>
      </c>
      <c r="D1660" s="122">
        <v>0</v>
      </c>
      <c r="E1660" s="122">
        <v>0</v>
      </c>
      <c r="F1660" s="122">
        <v>0</v>
      </c>
      <c r="G1660" s="122">
        <v>0</v>
      </c>
      <c r="H1660" s="122">
        <v>0</v>
      </c>
      <c r="I1660" s="122">
        <v>0</v>
      </c>
      <c r="J1660" s="120">
        <f t="shared" si="360"/>
        <v>0</v>
      </c>
      <c r="K1660" s="122">
        <v>0</v>
      </c>
      <c r="L1660" s="122">
        <v>0</v>
      </c>
      <c r="M1660" s="122">
        <v>0</v>
      </c>
      <c r="N1660" s="122">
        <v>0</v>
      </c>
      <c r="O1660" s="122">
        <v>2200</v>
      </c>
      <c r="P1660" s="122">
        <v>0</v>
      </c>
      <c r="Q1660" s="120">
        <f t="shared" si="361"/>
        <v>2200</v>
      </c>
      <c r="R1660" s="138">
        <f t="shared" si="362"/>
        <v>0</v>
      </c>
      <c r="S1660" s="120">
        <f t="shared" si="365"/>
        <v>2200</v>
      </c>
      <c r="T1660" s="120">
        <f t="shared" si="366"/>
        <v>0</v>
      </c>
      <c r="U1660" s="120">
        <f t="shared" si="367"/>
        <v>0</v>
      </c>
      <c r="V1660" s="120">
        <f t="shared" si="368"/>
        <v>2200</v>
      </c>
      <c r="W1660" s="120">
        <f t="shared" si="363"/>
        <v>2200</v>
      </c>
      <c r="X1660" s="120">
        <f t="shared" si="364"/>
        <v>0</v>
      </c>
    </row>
    <row r="1661" spans="1:24" ht="23.25">
      <c r="A1661" s="55" t="s">
        <v>3310</v>
      </c>
      <c r="B1661" s="55"/>
      <c r="C1661" s="8"/>
      <c r="D1661" s="8"/>
      <c r="E1661" s="8"/>
      <c r="F1661" s="8"/>
      <c r="G1661" s="8"/>
      <c r="H1661" s="8"/>
      <c r="I1661" s="8"/>
      <c r="J1661" s="126"/>
      <c r="K1661" s="126"/>
      <c r="L1661" s="126"/>
      <c r="M1661" s="126"/>
      <c r="N1661" s="126"/>
      <c r="O1661" s="126"/>
      <c r="P1661" s="126"/>
      <c r="Q1661" s="8"/>
      <c r="R1661" s="5"/>
      <c r="S1661" s="4"/>
      <c r="T1661" s="4"/>
      <c r="U1661" s="127"/>
      <c r="V1661" s="128"/>
      <c r="W1661" s="128"/>
      <c r="X1661" s="4"/>
    </row>
    <row r="1662" spans="1:24" ht="44.1" customHeight="1">
      <c r="A1662" s="99" t="s">
        <v>3302</v>
      </c>
      <c r="B1662" s="56" t="s">
        <v>3966</v>
      </c>
      <c r="C1662" s="98" t="s">
        <v>3627</v>
      </c>
      <c r="D1662" s="98" t="s">
        <v>3628</v>
      </c>
      <c r="E1662" s="98" t="s">
        <v>3629</v>
      </c>
      <c r="F1662" s="98" t="s">
        <v>3630</v>
      </c>
      <c r="G1662" s="98" t="s">
        <v>3631</v>
      </c>
      <c r="H1662" s="98" t="s">
        <v>3632</v>
      </c>
      <c r="I1662" s="98" t="s">
        <v>3633</v>
      </c>
      <c r="J1662" s="57" t="s">
        <v>343</v>
      </c>
      <c r="K1662" s="98" t="s">
        <v>3303</v>
      </c>
      <c r="L1662" s="98" t="s">
        <v>3304</v>
      </c>
      <c r="M1662" s="98" t="s">
        <v>3305</v>
      </c>
      <c r="N1662" s="98" t="s">
        <v>3316</v>
      </c>
      <c r="O1662" s="113" t="s">
        <v>4574</v>
      </c>
      <c r="P1662" s="113" t="s">
        <v>6433</v>
      </c>
      <c r="Q1662" s="58" t="s">
        <v>3357</v>
      </c>
      <c r="R1662" s="60" t="s">
        <v>697</v>
      </c>
      <c r="S1662" s="112" t="s">
        <v>4949</v>
      </c>
      <c r="T1662" s="112" t="s">
        <v>6434</v>
      </c>
      <c r="U1662" s="112" t="s">
        <v>6435</v>
      </c>
      <c r="V1662" s="112" t="s">
        <v>6436</v>
      </c>
      <c r="W1662" s="112" t="s">
        <v>5138</v>
      </c>
      <c r="X1662" s="59" t="s">
        <v>6437</v>
      </c>
    </row>
    <row r="1663" spans="1:24" s="65" customFormat="1" ht="12.75" customHeight="1">
      <c r="A1663" s="84"/>
      <c r="B1663" s="85" t="s">
        <v>3310</v>
      </c>
      <c r="C1663" s="86">
        <f t="shared" ref="C1663:X1663" si="369">SUM(C1664:C1762)</f>
        <v>0</v>
      </c>
      <c r="D1663" s="86">
        <f t="shared" si="369"/>
        <v>0</v>
      </c>
      <c r="E1663" s="86">
        <f t="shared" si="369"/>
        <v>0</v>
      </c>
      <c r="F1663" s="86">
        <f t="shared" si="369"/>
        <v>0</v>
      </c>
      <c r="G1663" s="86">
        <f t="shared" si="369"/>
        <v>0</v>
      </c>
      <c r="H1663" s="86">
        <f t="shared" si="369"/>
        <v>0</v>
      </c>
      <c r="I1663" s="86">
        <f t="shared" si="369"/>
        <v>674784.48</v>
      </c>
      <c r="J1663" s="137">
        <f t="shared" si="369"/>
        <v>674784.48</v>
      </c>
      <c r="K1663" s="137">
        <f t="shared" si="369"/>
        <v>372461.92999999993</v>
      </c>
      <c r="L1663" s="137">
        <f t="shared" si="369"/>
        <v>0</v>
      </c>
      <c r="M1663" s="137">
        <f t="shared" si="369"/>
        <v>94292.599999999991</v>
      </c>
      <c r="N1663" s="137">
        <f t="shared" si="369"/>
        <v>0</v>
      </c>
      <c r="O1663" s="137">
        <f t="shared" si="369"/>
        <v>6327111.9500000002</v>
      </c>
      <c r="P1663" s="137">
        <f t="shared" si="369"/>
        <v>34860947.109999992</v>
      </c>
      <c r="Q1663" s="86">
        <f t="shared" si="369"/>
        <v>42329598.069999993</v>
      </c>
      <c r="R1663" s="86">
        <f t="shared" si="369"/>
        <v>0</v>
      </c>
      <c r="S1663" s="86">
        <f t="shared" si="369"/>
        <v>28295848.940000005</v>
      </c>
      <c r="T1663" s="86">
        <f t="shared" si="369"/>
        <v>77436440.640000015</v>
      </c>
      <c r="U1663" s="137">
        <f t="shared" si="369"/>
        <v>63402691.510000005</v>
      </c>
      <c r="V1663" s="137">
        <f t="shared" si="369"/>
        <v>42329598.069999993</v>
      </c>
      <c r="W1663" s="137">
        <f t="shared" si="369"/>
        <v>41654813.589999989</v>
      </c>
      <c r="X1663" s="86">
        <f t="shared" si="369"/>
        <v>14033749.130000001</v>
      </c>
    </row>
    <row r="1664" spans="1:24" s="65" customFormat="1" ht="12.75" customHeight="1">
      <c r="A1664" s="109" t="s">
        <v>2864</v>
      </c>
      <c r="B1664" s="47" t="s">
        <v>2907</v>
      </c>
      <c r="C1664" s="122">
        <v>0</v>
      </c>
      <c r="D1664" s="122">
        <v>0</v>
      </c>
      <c r="E1664" s="122">
        <v>0</v>
      </c>
      <c r="F1664" s="122">
        <v>0</v>
      </c>
      <c r="G1664" s="122">
        <v>0</v>
      </c>
      <c r="H1664" s="122">
        <v>0</v>
      </c>
      <c r="I1664" s="122">
        <v>0</v>
      </c>
      <c r="J1664" s="120">
        <f t="shared" ref="J1664:J1695" si="370">SUM(C1664:I1664)</f>
        <v>0</v>
      </c>
      <c r="K1664" s="122">
        <v>0</v>
      </c>
      <c r="L1664" s="122">
        <v>0</v>
      </c>
      <c r="M1664" s="122">
        <v>0</v>
      </c>
      <c r="N1664" s="122">
        <v>0</v>
      </c>
      <c r="O1664" s="122">
        <v>0</v>
      </c>
      <c r="P1664" s="122">
        <v>104940</v>
      </c>
      <c r="Q1664" s="120">
        <f t="shared" ref="Q1664:Q1695" si="371">SUM(J1664:P1664)</f>
        <v>104940</v>
      </c>
      <c r="R1664" s="138">
        <f t="shared" ref="R1664:R1695" si="372">V1664-Q1664</f>
        <v>0</v>
      </c>
      <c r="S1664" s="120">
        <f t="shared" ref="S1664:S1695" si="373">VLOOKUP(A1664,pasbalact,3,FALSE)</f>
        <v>20988</v>
      </c>
      <c r="T1664" s="120">
        <f t="shared" ref="T1664:T1695" si="374">VLOOKUP(A1664,pasbalact,5,FALSE)</f>
        <v>188892</v>
      </c>
      <c r="U1664" s="120">
        <f t="shared" ref="U1664:U1695" si="375">VLOOKUP(A1664,pasbalact,4,FALSE)</f>
        <v>104940</v>
      </c>
      <c r="V1664" s="120">
        <f t="shared" ref="V1664:V1695" si="376">VLOOKUP(A1664,pasbalact,7,FALSE)</f>
        <v>104940</v>
      </c>
      <c r="W1664" s="120">
        <f t="shared" ref="W1664:W1727" si="377">SUM(K1664:P1664)</f>
        <v>104940</v>
      </c>
      <c r="X1664" s="120">
        <f t="shared" ref="X1664:X1727" si="378">VLOOKUP(A1664,pasbalact,6,FALSE)</f>
        <v>83952</v>
      </c>
    </row>
    <row r="1665" spans="1:24" s="65" customFormat="1" ht="12.75" customHeight="1">
      <c r="A1665" s="109" t="s">
        <v>1027</v>
      </c>
      <c r="B1665" s="47" t="s">
        <v>326</v>
      </c>
      <c r="C1665" s="122">
        <v>0</v>
      </c>
      <c r="D1665" s="122">
        <v>0</v>
      </c>
      <c r="E1665" s="122">
        <v>0</v>
      </c>
      <c r="F1665" s="122">
        <v>0</v>
      </c>
      <c r="G1665" s="122">
        <v>0</v>
      </c>
      <c r="H1665" s="122">
        <v>0</v>
      </c>
      <c r="I1665" s="122">
        <v>0</v>
      </c>
      <c r="J1665" s="120">
        <f t="shared" si="370"/>
        <v>0</v>
      </c>
      <c r="K1665" s="122">
        <v>0</v>
      </c>
      <c r="L1665" s="122">
        <v>0</v>
      </c>
      <c r="M1665" s="122">
        <v>0</v>
      </c>
      <c r="N1665" s="122">
        <v>0</v>
      </c>
      <c r="O1665" s="122">
        <v>0</v>
      </c>
      <c r="P1665" s="122">
        <v>1484073.12</v>
      </c>
      <c r="Q1665" s="120">
        <f t="shared" si="371"/>
        <v>1484073.12</v>
      </c>
      <c r="R1665" s="138">
        <f t="shared" si="372"/>
        <v>0</v>
      </c>
      <c r="S1665" s="120">
        <f t="shared" si="373"/>
        <v>567678.44999999995</v>
      </c>
      <c r="T1665" s="120">
        <f t="shared" si="374"/>
        <v>1876327.96</v>
      </c>
      <c r="U1665" s="120">
        <f t="shared" si="375"/>
        <v>959933.29</v>
      </c>
      <c r="V1665" s="120">
        <f t="shared" si="376"/>
        <v>1484073.12</v>
      </c>
      <c r="W1665" s="120">
        <f t="shared" si="377"/>
        <v>1484073.12</v>
      </c>
      <c r="X1665" s="120">
        <f t="shared" si="378"/>
        <v>916394.67</v>
      </c>
    </row>
    <row r="1666" spans="1:24" s="65" customFormat="1" ht="12.75" customHeight="1">
      <c r="A1666" s="109" t="s">
        <v>2865</v>
      </c>
      <c r="B1666" s="47" t="s">
        <v>2908</v>
      </c>
      <c r="C1666" s="122">
        <v>0</v>
      </c>
      <c r="D1666" s="122">
        <v>0</v>
      </c>
      <c r="E1666" s="122">
        <v>0</v>
      </c>
      <c r="F1666" s="122">
        <v>0</v>
      </c>
      <c r="G1666" s="122">
        <v>0</v>
      </c>
      <c r="H1666" s="122">
        <v>0</v>
      </c>
      <c r="I1666" s="122">
        <v>0</v>
      </c>
      <c r="J1666" s="120">
        <f t="shared" si="370"/>
        <v>0</v>
      </c>
      <c r="K1666" s="122">
        <v>0</v>
      </c>
      <c r="L1666" s="122">
        <v>0</v>
      </c>
      <c r="M1666" s="122">
        <v>0</v>
      </c>
      <c r="N1666" s="122">
        <v>0</v>
      </c>
      <c r="O1666" s="122">
        <v>0</v>
      </c>
      <c r="P1666" s="122">
        <v>762241.98</v>
      </c>
      <c r="Q1666" s="120">
        <f t="shared" si="371"/>
        <v>762241.98</v>
      </c>
      <c r="R1666" s="138">
        <f t="shared" si="372"/>
        <v>0</v>
      </c>
      <c r="S1666" s="120">
        <f t="shared" si="373"/>
        <v>118330.94</v>
      </c>
      <c r="T1666" s="120">
        <f t="shared" si="374"/>
        <v>880572.96</v>
      </c>
      <c r="U1666" s="120">
        <f t="shared" si="375"/>
        <v>236661.92</v>
      </c>
      <c r="V1666" s="120">
        <f t="shared" si="376"/>
        <v>762241.98</v>
      </c>
      <c r="W1666" s="120">
        <f t="shared" si="377"/>
        <v>762241.98</v>
      </c>
      <c r="X1666" s="120">
        <f t="shared" si="378"/>
        <v>643911.04</v>
      </c>
    </row>
    <row r="1667" spans="1:24" s="65" customFormat="1" ht="12.75" customHeight="1">
      <c r="A1667" s="109" t="s">
        <v>1036</v>
      </c>
      <c r="B1667" s="47" t="s">
        <v>463</v>
      </c>
      <c r="C1667" s="122">
        <v>0</v>
      </c>
      <c r="D1667" s="122">
        <v>0</v>
      </c>
      <c r="E1667" s="122">
        <v>0</v>
      </c>
      <c r="F1667" s="122">
        <v>0</v>
      </c>
      <c r="G1667" s="122">
        <v>0</v>
      </c>
      <c r="H1667" s="122">
        <v>0</v>
      </c>
      <c r="I1667" s="122">
        <v>0</v>
      </c>
      <c r="J1667" s="120">
        <f t="shared" si="370"/>
        <v>0</v>
      </c>
      <c r="K1667" s="122">
        <v>0</v>
      </c>
      <c r="L1667" s="122">
        <v>0</v>
      </c>
      <c r="M1667" s="122">
        <v>0</v>
      </c>
      <c r="N1667" s="122">
        <v>0</v>
      </c>
      <c r="O1667" s="122">
        <v>0</v>
      </c>
      <c r="P1667" s="122">
        <v>259601.7</v>
      </c>
      <c r="Q1667" s="120">
        <f t="shared" si="371"/>
        <v>259601.7</v>
      </c>
      <c r="R1667" s="138">
        <f t="shared" si="372"/>
        <v>0</v>
      </c>
      <c r="S1667" s="120">
        <f t="shared" si="373"/>
        <v>39720.480000000003</v>
      </c>
      <c r="T1667" s="120">
        <f t="shared" si="374"/>
        <v>346135.6</v>
      </c>
      <c r="U1667" s="120">
        <f t="shared" si="375"/>
        <v>126254.38</v>
      </c>
      <c r="V1667" s="120">
        <f t="shared" si="376"/>
        <v>259601.7</v>
      </c>
      <c r="W1667" s="120">
        <f t="shared" si="377"/>
        <v>259601.7</v>
      </c>
      <c r="X1667" s="120">
        <f t="shared" si="378"/>
        <v>219881.22</v>
      </c>
    </row>
    <row r="1668" spans="1:24" s="65" customFormat="1" ht="12.75" customHeight="1">
      <c r="A1668" s="109" t="s">
        <v>2957</v>
      </c>
      <c r="B1668" s="47" t="s">
        <v>3525</v>
      </c>
      <c r="C1668" s="122">
        <v>0</v>
      </c>
      <c r="D1668" s="122">
        <v>0</v>
      </c>
      <c r="E1668" s="122">
        <v>0</v>
      </c>
      <c r="F1668" s="122">
        <v>0</v>
      </c>
      <c r="G1668" s="122">
        <v>0</v>
      </c>
      <c r="H1668" s="122">
        <v>0</v>
      </c>
      <c r="I1668" s="122">
        <v>0</v>
      </c>
      <c r="J1668" s="120">
        <f t="shared" si="370"/>
        <v>0</v>
      </c>
      <c r="K1668" s="122">
        <v>0</v>
      </c>
      <c r="L1668" s="122">
        <v>0</v>
      </c>
      <c r="M1668" s="122">
        <v>0</v>
      </c>
      <c r="N1668" s="122">
        <v>0</v>
      </c>
      <c r="O1668" s="122">
        <v>0</v>
      </c>
      <c r="P1668" s="122">
        <v>565500</v>
      </c>
      <c r="Q1668" s="120">
        <f t="shared" si="371"/>
        <v>565500</v>
      </c>
      <c r="R1668" s="138">
        <f t="shared" si="372"/>
        <v>0</v>
      </c>
      <c r="S1668" s="120">
        <f t="shared" si="373"/>
        <v>94250</v>
      </c>
      <c r="T1668" s="120">
        <f t="shared" si="374"/>
        <v>754000</v>
      </c>
      <c r="U1668" s="120">
        <f t="shared" si="375"/>
        <v>282750</v>
      </c>
      <c r="V1668" s="120">
        <f t="shared" si="376"/>
        <v>565500</v>
      </c>
      <c r="W1668" s="120">
        <f t="shared" si="377"/>
        <v>565500</v>
      </c>
      <c r="X1668" s="120">
        <f t="shared" si="378"/>
        <v>471250</v>
      </c>
    </row>
    <row r="1669" spans="1:24" s="65" customFormat="1" ht="12.75" customHeight="1">
      <c r="A1669" s="109" t="s">
        <v>3968</v>
      </c>
      <c r="B1669" s="47" t="s">
        <v>3950</v>
      </c>
      <c r="C1669" s="122">
        <v>0</v>
      </c>
      <c r="D1669" s="122">
        <v>0</v>
      </c>
      <c r="E1669" s="122">
        <v>0</v>
      </c>
      <c r="F1669" s="122">
        <v>0</v>
      </c>
      <c r="G1669" s="122">
        <v>0</v>
      </c>
      <c r="H1669" s="122">
        <v>0</v>
      </c>
      <c r="I1669" s="122">
        <v>0</v>
      </c>
      <c r="J1669" s="120">
        <f t="shared" si="370"/>
        <v>0</v>
      </c>
      <c r="K1669" s="122">
        <v>0</v>
      </c>
      <c r="L1669" s="122">
        <v>0</v>
      </c>
      <c r="M1669" s="122">
        <v>0</v>
      </c>
      <c r="N1669" s="122">
        <v>0</v>
      </c>
      <c r="O1669" s="122">
        <v>0</v>
      </c>
      <c r="P1669" s="122">
        <v>232000</v>
      </c>
      <c r="Q1669" s="120">
        <f t="shared" si="371"/>
        <v>232000</v>
      </c>
      <c r="R1669" s="138">
        <f t="shared" si="372"/>
        <v>0</v>
      </c>
      <c r="S1669" s="120">
        <f t="shared" si="373"/>
        <v>0</v>
      </c>
      <c r="T1669" s="120">
        <f t="shared" si="374"/>
        <v>2031200</v>
      </c>
      <c r="U1669" s="120">
        <f t="shared" si="375"/>
        <v>1799200</v>
      </c>
      <c r="V1669" s="120">
        <f t="shared" si="376"/>
        <v>232000</v>
      </c>
      <c r="W1669" s="120">
        <f t="shared" si="377"/>
        <v>232000</v>
      </c>
      <c r="X1669" s="120">
        <f t="shared" si="378"/>
        <v>232000</v>
      </c>
    </row>
    <row r="1670" spans="1:24" s="65" customFormat="1" ht="12.75" customHeight="1">
      <c r="A1670" s="109" t="s">
        <v>2868</v>
      </c>
      <c r="B1670" s="47" t="s">
        <v>2869</v>
      </c>
      <c r="C1670" s="122">
        <v>0</v>
      </c>
      <c r="D1670" s="122">
        <v>0</v>
      </c>
      <c r="E1670" s="122">
        <v>0</v>
      </c>
      <c r="F1670" s="122">
        <v>0</v>
      </c>
      <c r="G1670" s="122">
        <v>0</v>
      </c>
      <c r="H1670" s="122">
        <v>0</v>
      </c>
      <c r="I1670" s="122">
        <v>0</v>
      </c>
      <c r="J1670" s="120">
        <f t="shared" si="370"/>
        <v>0</v>
      </c>
      <c r="K1670" s="122">
        <v>0</v>
      </c>
      <c r="L1670" s="122">
        <v>0</v>
      </c>
      <c r="M1670" s="122">
        <v>0</v>
      </c>
      <c r="N1670" s="122">
        <v>0</v>
      </c>
      <c r="O1670" s="122">
        <v>0</v>
      </c>
      <c r="P1670" s="122">
        <v>0</v>
      </c>
      <c r="Q1670" s="120">
        <f t="shared" si="371"/>
        <v>0</v>
      </c>
      <c r="R1670" s="138">
        <f t="shared" si="372"/>
        <v>0</v>
      </c>
      <c r="S1670" s="120">
        <f t="shared" si="373"/>
        <v>9490.1299999999992</v>
      </c>
      <c r="T1670" s="120">
        <f t="shared" si="374"/>
        <v>0</v>
      </c>
      <c r="U1670" s="120">
        <f t="shared" si="375"/>
        <v>9490.1299999999992</v>
      </c>
      <c r="V1670" s="120">
        <f t="shared" si="376"/>
        <v>0</v>
      </c>
      <c r="W1670" s="120">
        <f t="shared" si="377"/>
        <v>0</v>
      </c>
      <c r="X1670" s="120">
        <f t="shared" si="378"/>
        <v>-9490.1299999999992</v>
      </c>
    </row>
    <row r="1671" spans="1:24" s="65" customFormat="1" ht="12.75" customHeight="1">
      <c r="A1671" s="109" t="s">
        <v>2958</v>
      </c>
      <c r="B1671" s="47" t="s">
        <v>3526</v>
      </c>
      <c r="C1671" s="122">
        <v>0</v>
      </c>
      <c r="D1671" s="122">
        <v>0</v>
      </c>
      <c r="E1671" s="122">
        <v>0</v>
      </c>
      <c r="F1671" s="122">
        <v>0</v>
      </c>
      <c r="G1671" s="122">
        <v>0</v>
      </c>
      <c r="H1671" s="122">
        <v>0</v>
      </c>
      <c r="I1671" s="122">
        <v>0</v>
      </c>
      <c r="J1671" s="120">
        <f t="shared" si="370"/>
        <v>0</v>
      </c>
      <c r="K1671" s="122">
        <v>0</v>
      </c>
      <c r="L1671" s="122">
        <v>0</v>
      </c>
      <c r="M1671" s="122">
        <v>0</v>
      </c>
      <c r="N1671" s="122">
        <v>0</v>
      </c>
      <c r="O1671" s="122">
        <v>0</v>
      </c>
      <c r="P1671" s="122">
        <v>126405</v>
      </c>
      <c r="Q1671" s="120">
        <f t="shared" si="371"/>
        <v>126405</v>
      </c>
      <c r="R1671" s="138">
        <f t="shared" si="372"/>
        <v>0</v>
      </c>
      <c r="S1671" s="120">
        <f t="shared" si="373"/>
        <v>25281</v>
      </c>
      <c r="T1671" s="120">
        <f t="shared" si="374"/>
        <v>202248</v>
      </c>
      <c r="U1671" s="120">
        <f t="shared" si="375"/>
        <v>101124</v>
      </c>
      <c r="V1671" s="120">
        <f t="shared" si="376"/>
        <v>126405</v>
      </c>
      <c r="W1671" s="120">
        <f t="shared" si="377"/>
        <v>126405</v>
      </c>
      <c r="X1671" s="120">
        <f t="shared" si="378"/>
        <v>101124</v>
      </c>
    </row>
    <row r="1672" spans="1:24" s="65" customFormat="1" ht="12.75" customHeight="1">
      <c r="A1672" s="109" t="s">
        <v>2911</v>
      </c>
      <c r="B1672" s="47" t="s">
        <v>3527</v>
      </c>
      <c r="C1672" s="122">
        <v>0</v>
      </c>
      <c r="D1672" s="122">
        <v>0</v>
      </c>
      <c r="E1672" s="122">
        <v>0</v>
      </c>
      <c r="F1672" s="122">
        <v>0</v>
      </c>
      <c r="G1672" s="122">
        <v>0</v>
      </c>
      <c r="H1672" s="122">
        <v>0</v>
      </c>
      <c r="I1672" s="122">
        <v>0</v>
      </c>
      <c r="J1672" s="120">
        <f t="shared" si="370"/>
        <v>0</v>
      </c>
      <c r="K1672" s="122">
        <v>0</v>
      </c>
      <c r="L1672" s="122">
        <v>0</v>
      </c>
      <c r="M1672" s="122">
        <v>0</v>
      </c>
      <c r="N1672" s="122">
        <v>0</v>
      </c>
      <c r="O1672" s="122">
        <v>0</v>
      </c>
      <c r="P1672" s="122">
        <v>327380.24</v>
      </c>
      <c r="Q1672" s="120">
        <f t="shared" si="371"/>
        <v>327380.24</v>
      </c>
      <c r="R1672" s="138">
        <f t="shared" si="372"/>
        <v>0</v>
      </c>
      <c r="S1672" s="120">
        <f t="shared" si="373"/>
        <v>40922.54</v>
      </c>
      <c r="T1672" s="120">
        <f t="shared" si="374"/>
        <v>327380.24</v>
      </c>
      <c r="U1672" s="120">
        <f t="shared" si="375"/>
        <v>40922.54</v>
      </c>
      <c r="V1672" s="120">
        <f t="shared" si="376"/>
        <v>327380.24</v>
      </c>
      <c r="W1672" s="120">
        <f t="shared" si="377"/>
        <v>327380.24</v>
      </c>
      <c r="X1672" s="120">
        <f t="shared" si="378"/>
        <v>286457.7</v>
      </c>
    </row>
    <row r="1673" spans="1:24" s="65" customFormat="1" ht="12.75" customHeight="1">
      <c r="A1673" s="109" t="s">
        <v>3234</v>
      </c>
      <c r="B1673" s="47" t="s">
        <v>3280</v>
      </c>
      <c r="C1673" s="122">
        <v>0</v>
      </c>
      <c r="D1673" s="122">
        <v>0</v>
      </c>
      <c r="E1673" s="122">
        <v>0</v>
      </c>
      <c r="F1673" s="122">
        <v>0</v>
      </c>
      <c r="G1673" s="122">
        <v>0</v>
      </c>
      <c r="H1673" s="122">
        <v>0</v>
      </c>
      <c r="I1673" s="122">
        <v>0</v>
      </c>
      <c r="J1673" s="120">
        <f t="shared" si="370"/>
        <v>0</v>
      </c>
      <c r="K1673" s="122">
        <v>0</v>
      </c>
      <c r="L1673" s="122">
        <v>0</v>
      </c>
      <c r="M1673" s="122">
        <v>0</v>
      </c>
      <c r="N1673" s="122">
        <v>0</v>
      </c>
      <c r="O1673" s="122">
        <v>0</v>
      </c>
      <c r="P1673" s="122">
        <v>259700</v>
      </c>
      <c r="Q1673" s="120">
        <f t="shared" si="371"/>
        <v>259700</v>
      </c>
      <c r="R1673" s="138">
        <f t="shared" si="372"/>
        <v>0</v>
      </c>
      <c r="S1673" s="120">
        <f t="shared" si="373"/>
        <v>0</v>
      </c>
      <c r="T1673" s="120">
        <f t="shared" si="374"/>
        <v>415520</v>
      </c>
      <c r="U1673" s="120">
        <f t="shared" si="375"/>
        <v>155820</v>
      </c>
      <c r="V1673" s="120">
        <f t="shared" si="376"/>
        <v>259700</v>
      </c>
      <c r="W1673" s="120">
        <f t="shared" si="377"/>
        <v>259700</v>
      </c>
      <c r="X1673" s="120">
        <f t="shared" si="378"/>
        <v>259700</v>
      </c>
    </row>
    <row r="1674" spans="1:24" s="65" customFormat="1" ht="12.75" customHeight="1">
      <c r="A1674" s="109" t="s">
        <v>4035</v>
      </c>
      <c r="B1674" s="47" t="s">
        <v>5389</v>
      </c>
      <c r="C1674" s="122">
        <v>0</v>
      </c>
      <c r="D1674" s="122">
        <v>0</v>
      </c>
      <c r="E1674" s="122">
        <v>0</v>
      </c>
      <c r="F1674" s="122">
        <v>0</v>
      </c>
      <c r="G1674" s="122">
        <v>0</v>
      </c>
      <c r="H1674" s="122">
        <v>0</v>
      </c>
      <c r="I1674" s="122">
        <v>0</v>
      </c>
      <c r="J1674" s="120">
        <f t="shared" si="370"/>
        <v>0</v>
      </c>
      <c r="K1674" s="122">
        <v>0</v>
      </c>
      <c r="L1674" s="122">
        <v>0</v>
      </c>
      <c r="M1674" s="122">
        <v>0</v>
      </c>
      <c r="N1674" s="122">
        <v>0</v>
      </c>
      <c r="O1674" s="122">
        <v>0</v>
      </c>
      <c r="P1674" s="122">
        <v>176344.52</v>
      </c>
      <c r="Q1674" s="120">
        <f t="shared" si="371"/>
        <v>176344.52</v>
      </c>
      <c r="R1674" s="138">
        <f t="shared" si="372"/>
        <v>0</v>
      </c>
      <c r="S1674" s="120">
        <f t="shared" si="373"/>
        <v>129205.44</v>
      </c>
      <c r="T1674" s="120">
        <f t="shared" si="374"/>
        <v>248987.78</v>
      </c>
      <c r="U1674" s="120">
        <f t="shared" si="375"/>
        <v>201848.7</v>
      </c>
      <c r="V1674" s="120">
        <f t="shared" si="376"/>
        <v>176344.52</v>
      </c>
      <c r="W1674" s="120">
        <f t="shared" si="377"/>
        <v>176344.52</v>
      </c>
      <c r="X1674" s="120">
        <f t="shared" si="378"/>
        <v>47139.08</v>
      </c>
    </row>
    <row r="1675" spans="1:24" s="65" customFormat="1" ht="12.75" customHeight="1">
      <c r="A1675" s="109" t="s">
        <v>4163</v>
      </c>
      <c r="B1675" s="47" t="s">
        <v>4266</v>
      </c>
      <c r="C1675" s="122">
        <v>0</v>
      </c>
      <c r="D1675" s="122">
        <v>0</v>
      </c>
      <c r="E1675" s="122">
        <v>0</v>
      </c>
      <c r="F1675" s="122">
        <v>0</v>
      </c>
      <c r="G1675" s="122">
        <v>0</v>
      </c>
      <c r="H1675" s="122">
        <v>0</v>
      </c>
      <c r="I1675" s="122">
        <v>0</v>
      </c>
      <c r="J1675" s="120">
        <f t="shared" si="370"/>
        <v>0</v>
      </c>
      <c r="K1675" s="122">
        <v>0</v>
      </c>
      <c r="L1675" s="122">
        <v>0</v>
      </c>
      <c r="M1675" s="122">
        <v>0</v>
      </c>
      <c r="N1675" s="122">
        <v>0</v>
      </c>
      <c r="O1675" s="122">
        <v>0</v>
      </c>
      <c r="P1675" s="122">
        <v>0</v>
      </c>
      <c r="Q1675" s="120">
        <f t="shared" si="371"/>
        <v>0</v>
      </c>
      <c r="R1675" s="138">
        <f t="shared" si="372"/>
        <v>0</v>
      </c>
      <c r="S1675" s="120">
        <f t="shared" si="373"/>
        <v>0</v>
      </c>
      <c r="T1675" s="120">
        <f t="shared" si="374"/>
        <v>5483808.8799999999</v>
      </c>
      <c r="U1675" s="120">
        <f t="shared" si="375"/>
        <v>5483808.8799999999</v>
      </c>
      <c r="V1675" s="120">
        <f t="shared" si="376"/>
        <v>0</v>
      </c>
      <c r="W1675" s="120">
        <f t="shared" si="377"/>
        <v>0</v>
      </c>
      <c r="X1675" s="120">
        <f t="shared" si="378"/>
        <v>0</v>
      </c>
    </row>
    <row r="1676" spans="1:24" s="65" customFormat="1" ht="12.75" customHeight="1">
      <c r="A1676" s="109" t="s">
        <v>5078</v>
      </c>
      <c r="B1676" s="47" t="s">
        <v>5077</v>
      </c>
      <c r="C1676" s="122">
        <v>0</v>
      </c>
      <c r="D1676" s="122">
        <v>0</v>
      </c>
      <c r="E1676" s="122">
        <v>0</v>
      </c>
      <c r="F1676" s="122">
        <v>0</v>
      </c>
      <c r="G1676" s="122">
        <v>0</v>
      </c>
      <c r="H1676" s="122">
        <v>0</v>
      </c>
      <c r="I1676" s="122">
        <v>0</v>
      </c>
      <c r="J1676" s="120">
        <f t="shared" si="370"/>
        <v>0</v>
      </c>
      <c r="K1676" s="122">
        <v>0</v>
      </c>
      <c r="L1676" s="122">
        <v>0</v>
      </c>
      <c r="M1676" s="122">
        <v>0</v>
      </c>
      <c r="N1676" s="122">
        <v>0</v>
      </c>
      <c r="O1676" s="122">
        <v>0</v>
      </c>
      <c r="P1676" s="122">
        <v>0</v>
      </c>
      <c r="Q1676" s="120">
        <f t="shared" si="371"/>
        <v>0</v>
      </c>
      <c r="R1676" s="138">
        <f t="shared" si="372"/>
        <v>0</v>
      </c>
      <c r="S1676" s="120">
        <f t="shared" si="373"/>
        <v>0</v>
      </c>
      <c r="T1676" s="120">
        <f t="shared" si="374"/>
        <v>143733.35999999999</v>
      </c>
      <c r="U1676" s="120">
        <f t="shared" si="375"/>
        <v>143733.35999999999</v>
      </c>
      <c r="V1676" s="120">
        <f t="shared" si="376"/>
        <v>0</v>
      </c>
      <c r="W1676" s="120">
        <f t="shared" si="377"/>
        <v>0</v>
      </c>
      <c r="X1676" s="120">
        <f t="shared" si="378"/>
        <v>0</v>
      </c>
    </row>
    <row r="1677" spans="1:24" s="65" customFormat="1" ht="12.75" customHeight="1">
      <c r="A1677" s="109" t="s">
        <v>4125</v>
      </c>
      <c r="B1677" s="47" t="s">
        <v>4129</v>
      </c>
      <c r="C1677" s="122">
        <v>0</v>
      </c>
      <c r="D1677" s="122">
        <v>0</v>
      </c>
      <c r="E1677" s="122">
        <v>0</v>
      </c>
      <c r="F1677" s="122">
        <v>0</v>
      </c>
      <c r="G1677" s="122">
        <v>0</v>
      </c>
      <c r="H1677" s="122">
        <v>0</v>
      </c>
      <c r="I1677" s="122">
        <v>0</v>
      </c>
      <c r="J1677" s="120">
        <f t="shared" si="370"/>
        <v>0</v>
      </c>
      <c r="K1677" s="122">
        <v>0</v>
      </c>
      <c r="L1677" s="122">
        <v>0</v>
      </c>
      <c r="M1677" s="122">
        <v>0</v>
      </c>
      <c r="N1677" s="122">
        <v>0</v>
      </c>
      <c r="O1677" s="122">
        <v>0</v>
      </c>
      <c r="P1677" s="122">
        <v>35000</v>
      </c>
      <c r="Q1677" s="120">
        <f t="shared" si="371"/>
        <v>35000</v>
      </c>
      <c r="R1677" s="138">
        <f t="shared" si="372"/>
        <v>0</v>
      </c>
      <c r="S1677" s="120">
        <f t="shared" si="373"/>
        <v>35000</v>
      </c>
      <c r="T1677" s="120">
        <f t="shared" si="374"/>
        <v>280000</v>
      </c>
      <c r="U1677" s="120">
        <f t="shared" si="375"/>
        <v>280000</v>
      </c>
      <c r="V1677" s="120">
        <f t="shared" si="376"/>
        <v>35000</v>
      </c>
      <c r="W1677" s="120">
        <f t="shared" si="377"/>
        <v>35000</v>
      </c>
      <c r="X1677" s="120">
        <f t="shared" si="378"/>
        <v>0</v>
      </c>
    </row>
    <row r="1678" spans="1:24" s="65" customFormat="1" ht="12.75" customHeight="1">
      <c r="A1678" s="109" t="s">
        <v>4202</v>
      </c>
      <c r="B1678" s="47" t="s">
        <v>4203</v>
      </c>
      <c r="C1678" s="122">
        <v>0</v>
      </c>
      <c r="D1678" s="122">
        <v>0</v>
      </c>
      <c r="E1678" s="122">
        <v>0</v>
      </c>
      <c r="F1678" s="122">
        <v>0</v>
      </c>
      <c r="G1678" s="122">
        <v>0</v>
      </c>
      <c r="H1678" s="122">
        <v>0</v>
      </c>
      <c r="I1678" s="122">
        <v>0</v>
      </c>
      <c r="J1678" s="120">
        <f t="shared" si="370"/>
        <v>0</v>
      </c>
      <c r="K1678" s="122">
        <v>0</v>
      </c>
      <c r="L1678" s="122">
        <v>0</v>
      </c>
      <c r="M1678" s="122">
        <v>0</v>
      </c>
      <c r="N1678" s="122">
        <v>0</v>
      </c>
      <c r="O1678" s="122">
        <v>0</v>
      </c>
      <c r="P1678" s="122">
        <v>160650</v>
      </c>
      <c r="Q1678" s="120">
        <f t="shared" si="371"/>
        <v>160650</v>
      </c>
      <c r="R1678" s="138">
        <f t="shared" si="372"/>
        <v>0</v>
      </c>
      <c r="S1678" s="120">
        <f t="shared" si="373"/>
        <v>29680</v>
      </c>
      <c r="T1678" s="120">
        <f t="shared" si="374"/>
        <v>257040</v>
      </c>
      <c r="U1678" s="120">
        <f t="shared" si="375"/>
        <v>126070</v>
      </c>
      <c r="V1678" s="120">
        <f t="shared" si="376"/>
        <v>160650</v>
      </c>
      <c r="W1678" s="120">
        <f t="shared" si="377"/>
        <v>160650</v>
      </c>
      <c r="X1678" s="120">
        <f t="shared" si="378"/>
        <v>130970</v>
      </c>
    </row>
    <row r="1679" spans="1:24" s="65" customFormat="1" ht="12.75" customHeight="1">
      <c r="A1679" s="109" t="s">
        <v>5076</v>
      </c>
      <c r="B1679" s="47" t="s">
        <v>5075</v>
      </c>
      <c r="C1679" s="122">
        <v>0</v>
      </c>
      <c r="D1679" s="122">
        <v>0</v>
      </c>
      <c r="E1679" s="122">
        <v>0</v>
      </c>
      <c r="F1679" s="122">
        <v>0</v>
      </c>
      <c r="G1679" s="122">
        <v>0</v>
      </c>
      <c r="H1679" s="122">
        <v>0</v>
      </c>
      <c r="I1679" s="122">
        <v>0</v>
      </c>
      <c r="J1679" s="120">
        <f t="shared" si="370"/>
        <v>0</v>
      </c>
      <c r="K1679" s="122">
        <v>0</v>
      </c>
      <c r="L1679" s="122">
        <v>0</v>
      </c>
      <c r="M1679" s="122">
        <v>0</v>
      </c>
      <c r="N1679" s="122">
        <v>0</v>
      </c>
      <c r="O1679" s="122">
        <v>0</v>
      </c>
      <c r="P1679" s="122">
        <v>0</v>
      </c>
      <c r="Q1679" s="120">
        <f t="shared" si="371"/>
        <v>0</v>
      </c>
      <c r="R1679" s="138">
        <f t="shared" si="372"/>
        <v>0</v>
      </c>
      <c r="S1679" s="120">
        <f t="shared" si="373"/>
        <v>0</v>
      </c>
      <c r="T1679" s="120">
        <f t="shared" si="374"/>
        <v>143733.35999999999</v>
      </c>
      <c r="U1679" s="120">
        <f t="shared" si="375"/>
        <v>143733.35999999999</v>
      </c>
      <c r="V1679" s="120">
        <f t="shared" si="376"/>
        <v>0</v>
      </c>
      <c r="W1679" s="120">
        <f t="shared" si="377"/>
        <v>0</v>
      </c>
      <c r="X1679" s="120">
        <f t="shared" si="378"/>
        <v>0</v>
      </c>
    </row>
    <row r="1680" spans="1:24" s="65" customFormat="1" ht="12.75" customHeight="1">
      <c r="A1680" s="109" t="s">
        <v>4272</v>
      </c>
      <c r="B1680" s="47" t="s">
        <v>4291</v>
      </c>
      <c r="C1680" s="122">
        <v>0</v>
      </c>
      <c r="D1680" s="122">
        <v>0</v>
      </c>
      <c r="E1680" s="122">
        <v>0</v>
      </c>
      <c r="F1680" s="122">
        <v>0</v>
      </c>
      <c r="G1680" s="122">
        <v>0</v>
      </c>
      <c r="H1680" s="122">
        <v>0</v>
      </c>
      <c r="I1680" s="122">
        <v>0</v>
      </c>
      <c r="J1680" s="120">
        <f t="shared" si="370"/>
        <v>0</v>
      </c>
      <c r="K1680" s="122">
        <v>0</v>
      </c>
      <c r="L1680" s="122">
        <v>0</v>
      </c>
      <c r="M1680" s="122">
        <v>0</v>
      </c>
      <c r="N1680" s="122">
        <v>0</v>
      </c>
      <c r="O1680" s="122">
        <v>43345.95</v>
      </c>
      <c r="P1680" s="122">
        <v>-31345.949999999997</v>
      </c>
      <c r="Q1680" s="120">
        <f t="shared" si="371"/>
        <v>12000</v>
      </c>
      <c r="R1680" s="138">
        <f t="shared" si="372"/>
        <v>0</v>
      </c>
      <c r="S1680" s="120">
        <f t="shared" si="373"/>
        <v>43345.95</v>
      </c>
      <c r="T1680" s="120">
        <f t="shared" si="374"/>
        <v>-31345.95</v>
      </c>
      <c r="U1680" s="120">
        <f t="shared" si="375"/>
        <v>0</v>
      </c>
      <c r="V1680" s="120">
        <f t="shared" si="376"/>
        <v>12000</v>
      </c>
      <c r="W1680" s="120">
        <f t="shared" si="377"/>
        <v>12000</v>
      </c>
      <c r="X1680" s="120">
        <f t="shared" si="378"/>
        <v>-31345.95</v>
      </c>
    </row>
    <row r="1681" spans="1:24" s="65" customFormat="1" ht="12.75" customHeight="1">
      <c r="A1681" s="109" t="s">
        <v>4328</v>
      </c>
      <c r="B1681" s="47" t="s">
        <v>4327</v>
      </c>
      <c r="C1681" s="122">
        <v>0</v>
      </c>
      <c r="D1681" s="122">
        <v>0</v>
      </c>
      <c r="E1681" s="122">
        <v>0</v>
      </c>
      <c r="F1681" s="122">
        <v>0</v>
      </c>
      <c r="G1681" s="122">
        <v>0</v>
      </c>
      <c r="H1681" s="122">
        <v>0</v>
      </c>
      <c r="I1681" s="122">
        <v>0</v>
      </c>
      <c r="J1681" s="120">
        <f t="shared" si="370"/>
        <v>0</v>
      </c>
      <c r="K1681" s="122">
        <v>0</v>
      </c>
      <c r="L1681" s="122">
        <v>0</v>
      </c>
      <c r="M1681" s="122">
        <v>0</v>
      </c>
      <c r="N1681" s="122">
        <v>0</v>
      </c>
      <c r="O1681" s="122">
        <v>0</v>
      </c>
      <c r="P1681" s="122">
        <v>0</v>
      </c>
      <c r="Q1681" s="120">
        <f t="shared" si="371"/>
        <v>0</v>
      </c>
      <c r="R1681" s="138">
        <f t="shared" si="372"/>
        <v>0</v>
      </c>
      <c r="S1681" s="120">
        <f t="shared" si="373"/>
        <v>277411.53999999998</v>
      </c>
      <c r="T1681" s="120">
        <f t="shared" si="374"/>
        <v>0</v>
      </c>
      <c r="U1681" s="120">
        <f t="shared" si="375"/>
        <v>277411.53999999998</v>
      </c>
      <c r="V1681" s="120">
        <f t="shared" si="376"/>
        <v>0</v>
      </c>
      <c r="W1681" s="120">
        <f t="shared" si="377"/>
        <v>0</v>
      </c>
      <c r="X1681" s="120">
        <f t="shared" si="378"/>
        <v>-277411.53999999998</v>
      </c>
    </row>
    <row r="1682" spans="1:24" s="65" customFormat="1" ht="12.75" customHeight="1">
      <c r="A1682" s="109" t="s">
        <v>4357</v>
      </c>
      <c r="B1682" s="47" t="s">
        <v>4435</v>
      </c>
      <c r="C1682" s="122">
        <v>0</v>
      </c>
      <c r="D1682" s="122">
        <v>0</v>
      </c>
      <c r="E1682" s="122">
        <v>0</v>
      </c>
      <c r="F1682" s="122">
        <v>0</v>
      </c>
      <c r="G1682" s="122">
        <v>0</v>
      </c>
      <c r="H1682" s="122">
        <v>0</v>
      </c>
      <c r="I1682" s="122">
        <v>0</v>
      </c>
      <c r="J1682" s="120">
        <f t="shared" si="370"/>
        <v>0</v>
      </c>
      <c r="K1682" s="122">
        <v>0</v>
      </c>
      <c r="L1682" s="122">
        <v>0</v>
      </c>
      <c r="M1682" s="122">
        <v>0</v>
      </c>
      <c r="N1682" s="122">
        <v>0</v>
      </c>
      <c r="O1682" s="122">
        <v>0</v>
      </c>
      <c r="P1682" s="122">
        <v>933220</v>
      </c>
      <c r="Q1682" s="120">
        <f t="shared" si="371"/>
        <v>933220</v>
      </c>
      <c r="R1682" s="138">
        <f t="shared" si="372"/>
        <v>0</v>
      </c>
      <c r="S1682" s="120">
        <f t="shared" si="373"/>
        <v>793597.93</v>
      </c>
      <c r="T1682" s="120">
        <f t="shared" si="374"/>
        <v>933220</v>
      </c>
      <c r="U1682" s="120">
        <f t="shared" si="375"/>
        <v>793597.93</v>
      </c>
      <c r="V1682" s="120">
        <f t="shared" si="376"/>
        <v>933220</v>
      </c>
      <c r="W1682" s="120">
        <f t="shared" si="377"/>
        <v>933220</v>
      </c>
      <c r="X1682" s="120">
        <f t="shared" si="378"/>
        <v>139622.07</v>
      </c>
    </row>
    <row r="1683" spans="1:24" s="65" customFormat="1" ht="12.75" customHeight="1">
      <c r="A1683" s="109" t="s">
        <v>4358</v>
      </c>
      <c r="B1683" s="47" t="s">
        <v>4436</v>
      </c>
      <c r="C1683" s="122">
        <v>0</v>
      </c>
      <c r="D1683" s="122">
        <v>0</v>
      </c>
      <c r="E1683" s="122">
        <v>0</v>
      </c>
      <c r="F1683" s="122">
        <v>0</v>
      </c>
      <c r="G1683" s="122">
        <v>0</v>
      </c>
      <c r="H1683" s="122">
        <v>0</v>
      </c>
      <c r="I1683" s="122">
        <v>0</v>
      </c>
      <c r="J1683" s="120">
        <f t="shared" si="370"/>
        <v>0</v>
      </c>
      <c r="K1683" s="122">
        <v>0</v>
      </c>
      <c r="L1683" s="122">
        <v>0</v>
      </c>
      <c r="M1683" s="122">
        <v>0</v>
      </c>
      <c r="N1683" s="122">
        <v>0</v>
      </c>
      <c r="O1683" s="122">
        <v>0</v>
      </c>
      <c r="P1683" s="122">
        <v>0</v>
      </c>
      <c r="Q1683" s="120">
        <f t="shared" si="371"/>
        <v>0</v>
      </c>
      <c r="R1683" s="138">
        <f t="shared" si="372"/>
        <v>0</v>
      </c>
      <c r="S1683" s="120">
        <f t="shared" si="373"/>
        <v>0</v>
      </c>
      <c r="T1683" s="120">
        <f t="shared" si="374"/>
        <v>966300.71</v>
      </c>
      <c r="U1683" s="120">
        <f t="shared" si="375"/>
        <v>966300.71</v>
      </c>
      <c r="V1683" s="120">
        <f t="shared" si="376"/>
        <v>0</v>
      </c>
      <c r="W1683" s="120">
        <f t="shared" si="377"/>
        <v>0</v>
      </c>
      <c r="X1683" s="120">
        <f t="shared" si="378"/>
        <v>0</v>
      </c>
    </row>
    <row r="1684" spans="1:24" s="65" customFormat="1" ht="12.75" customHeight="1">
      <c r="A1684" s="109" t="s">
        <v>4359</v>
      </c>
      <c r="B1684" s="47" t="s">
        <v>4437</v>
      </c>
      <c r="C1684" s="122">
        <v>0</v>
      </c>
      <c r="D1684" s="122">
        <v>0</v>
      </c>
      <c r="E1684" s="122">
        <v>0</v>
      </c>
      <c r="F1684" s="122">
        <v>0</v>
      </c>
      <c r="G1684" s="122">
        <v>0</v>
      </c>
      <c r="H1684" s="122">
        <v>0</v>
      </c>
      <c r="I1684" s="122">
        <v>0</v>
      </c>
      <c r="J1684" s="120">
        <f t="shared" si="370"/>
        <v>0</v>
      </c>
      <c r="K1684" s="122">
        <v>0</v>
      </c>
      <c r="L1684" s="122">
        <v>0</v>
      </c>
      <c r="M1684" s="122">
        <v>0</v>
      </c>
      <c r="N1684" s="122">
        <v>0</v>
      </c>
      <c r="O1684" s="122">
        <v>0</v>
      </c>
      <c r="P1684" s="122">
        <v>2610000</v>
      </c>
      <c r="Q1684" s="120">
        <f t="shared" si="371"/>
        <v>2610000</v>
      </c>
      <c r="R1684" s="138">
        <f t="shared" si="372"/>
        <v>0</v>
      </c>
      <c r="S1684" s="120">
        <f t="shared" si="373"/>
        <v>2789798.84</v>
      </c>
      <c r="T1684" s="120">
        <f t="shared" si="374"/>
        <v>8307860</v>
      </c>
      <c r="U1684" s="120">
        <f t="shared" si="375"/>
        <v>8487658.8399999999</v>
      </c>
      <c r="V1684" s="120">
        <f t="shared" si="376"/>
        <v>2610000</v>
      </c>
      <c r="W1684" s="120">
        <f t="shared" si="377"/>
        <v>2610000</v>
      </c>
      <c r="X1684" s="120">
        <f t="shared" si="378"/>
        <v>-179798.84</v>
      </c>
    </row>
    <row r="1685" spans="1:24" s="65" customFormat="1" ht="12.75" customHeight="1">
      <c r="A1685" s="109" t="s">
        <v>4361</v>
      </c>
      <c r="B1685" s="47" t="s">
        <v>4293</v>
      </c>
      <c r="C1685" s="122">
        <v>0</v>
      </c>
      <c r="D1685" s="122">
        <v>0</v>
      </c>
      <c r="E1685" s="122">
        <v>0</v>
      </c>
      <c r="F1685" s="122">
        <v>0</v>
      </c>
      <c r="G1685" s="122">
        <v>0</v>
      </c>
      <c r="H1685" s="122">
        <v>0</v>
      </c>
      <c r="I1685" s="122">
        <v>0</v>
      </c>
      <c r="J1685" s="120">
        <f t="shared" si="370"/>
        <v>0</v>
      </c>
      <c r="K1685" s="122">
        <v>0</v>
      </c>
      <c r="L1685" s="122">
        <v>0</v>
      </c>
      <c r="M1685" s="122">
        <v>0</v>
      </c>
      <c r="N1685" s="122">
        <v>0</v>
      </c>
      <c r="O1685" s="122">
        <v>24360</v>
      </c>
      <c r="P1685" s="122">
        <v>0</v>
      </c>
      <c r="Q1685" s="120">
        <f t="shared" si="371"/>
        <v>24360</v>
      </c>
      <c r="R1685" s="138">
        <f t="shared" si="372"/>
        <v>0</v>
      </c>
      <c r="S1685" s="120">
        <f t="shared" si="373"/>
        <v>24360</v>
      </c>
      <c r="T1685" s="120">
        <f t="shared" si="374"/>
        <v>0</v>
      </c>
      <c r="U1685" s="120">
        <f t="shared" si="375"/>
        <v>0</v>
      </c>
      <c r="V1685" s="120">
        <f t="shared" si="376"/>
        <v>24360</v>
      </c>
      <c r="W1685" s="120">
        <f t="shared" si="377"/>
        <v>24360</v>
      </c>
      <c r="X1685" s="120">
        <f t="shared" si="378"/>
        <v>0</v>
      </c>
    </row>
    <row r="1686" spans="1:24" s="65" customFormat="1" ht="12.75" customHeight="1">
      <c r="A1686" s="109" t="s">
        <v>4463</v>
      </c>
      <c r="B1686" s="47" t="s">
        <v>4504</v>
      </c>
      <c r="C1686" s="122">
        <v>0</v>
      </c>
      <c r="D1686" s="122">
        <v>0</v>
      </c>
      <c r="E1686" s="122">
        <v>0</v>
      </c>
      <c r="F1686" s="122">
        <v>0</v>
      </c>
      <c r="G1686" s="122">
        <v>0</v>
      </c>
      <c r="H1686" s="122">
        <v>0</v>
      </c>
      <c r="I1686" s="122">
        <v>0</v>
      </c>
      <c r="J1686" s="120">
        <f t="shared" si="370"/>
        <v>0</v>
      </c>
      <c r="K1686" s="122">
        <v>0</v>
      </c>
      <c r="L1686" s="122">
        <v>0</v>
      </c>
      <c r="M1686" s="122">
        <v>0</v>
      </c>
      <c r="N1686" s="122">
        <v>0</v>
      </c>
      <c r="O1686" s="122">
        <v>1549100</v>
      </c>
      <c r="P1686" s="122">
        <v>988784</v>
      </c>
      <c r="Q1686" s="120">
        <f t="shared" si="371"/>
        <v>2537884</v>
      </c>
      <c r="R1686" s="138">
        <f t="shared" si="372"/>
        <v>0</v>
      </c>
      <c r="S1686" s="120">
        <f t="shared" si="373"/>
        <v>2299040</v>
      </c>
      <c r="T1686" s="120">
        <f t="shared" si="374"/>
        <v>988784</v>
      </c>
      <c r="U1686" s="120">
        <f t="shared" si="375"/>
        <v>749940</v>
      </c>
      <c r="V1686" s="120">
        <f t="shared" si="376"/>
        <v>2537884</v>
      </c>
      <c r="W1686" s="120">
        <f t="shared" si="377"/>
        <v>2537884</v>
      </c>
      <c r="X1686" s="120">
        <f t="shared" si="378"/>
        <v>238844</v>
      </c>
    </row>
    <row r="1687" spans="1:24" s="65" customFormat="1" ht="12.75" customHeight="1">
      <c r="A1687" s="109" t="s">
        <v>4575</v>
      </c>
      <c r="B1687" s="97" t="s">
        <v>4576</v>
      </c>
      <c r="C1687" s="122">
        <v>0</v>
      </c>
      <c r="D1687" s="122">
        <v>0</v>
      </c>
      <c r="E1687" s="122">
        <v>0</v>
      </c>
      <c r="F1687" s="122">
        <v>0</v>
      </c>
      <c r="G1687" s="122">
        <v>0</v>
      </c>
      <c r="H1687" s="122">
        <v>0</v>
      </c>
      <c r="I1687" s="122">
        <v>0</v>
      </c>
      <c r="J1687" s="120">
        <f t="shared" si="370"/>
        <v>0</v>
      </c>
      <c r="K1687" s="122">
        <v>0</v>
      </c>
      <c r="L1687" s="122">
        <v>0</v>
      </c>
      <c r="M1687" s="122">
        <v>0</v>
      </c>
      <c r="N1687" s="122">
        <v>0</v>
      </c>
      <c r="O1687" s="122">
        <v>0</v>
      </c>
      <c r="P1687" s="122">
        <v>1914000</v>
      </c>
      <c r="Q1687" s="120">
        <f t="shared" si="371"/>
        <v>1914000</v>
      </c>
      <c r="R1687" s="138">
        <f t="shared" si="372"/>
        <v>0</v>
      </c>
      <c r="S1687" s="120">
        <f t="shared" si="373"/>
        <v>3031660</v>
      </c>
      <c r="T1687" s="120">
        <f t="shared" si="374"/>
        <v>3687060</v>
      </c>
      <c r="U1687" s="120">
        <f t="shared" si="375"/>
        <v>4804720</v>
      </c>
      <c r="V1687" s="120">
        <f t="shared" si="376"/>
        <v>1914000</v>
      </c>
      <c r="W1687" s="120">
        <f t="shared" si="377"/>
        <v>1914000</v>
      </c>
      <c r="X1687" s="120">
        <f t="shared" si="378"/>
        <v>-1117660</v>
      </c>
    </row>
    <row r="1688" spans="1:24" s="65" customFormat="1" ht="12.75" customHeight="1">
      <c r="A1688" s="109" t="s">
        <v>4577</v>
      </c>
      <c r="B1688" s="97" t="s">
        <v>4578</v>
      </c>
      <c r="C1688" s="122">
        <v>0</v>
      </c>
      <c r="D1688" s="122">
        <v>0</v>
      </c>
      <c r="E1688" s="122">
        <v>0</v>
      </c>
      <c r="F1688" s="122">
        <v>0</v>
      </c>
      <c r="G1688" s="122">
        <v>0</v>
      </c>
      <c r="H1688" s="122">
        <v>0</v>
      </c>
      <c r="I1688" s="122">
        <v>0</v>
      </c>
      <c r="J1688" s="120">
        <f t="shared" si="370"/>
        <v>0</v>
      </c>
      <c r="K1688" s="122">
        <v>0</v>
      </c>
      <c r="L1688" s="122">
        <v>0</v>
      </c>
      <c r="M1688" s="122">
        <v>0</v>
      </c>
      <c r="N1688" s="122">
        <v>0</v>
      </c>
      <c r="O1688" s="122">
        <v>0</v>
      </c>
      <c r="P1688" s="122">
        <v>3839600</v>
      </c>
      <c r="Q1688" s="120">
        <f t="shared" si="371"/>
        <v>3839600</v>
      </c>
      <c r="R1688" s="138">
        <f t="shared" si="372"/>
        <v>0</v>
      </c>
      <c r="S1688" s="120">
        <f t="shared" si="373"/>
        <v>4513649.32</v>
      </c>
      <c r="T1688" s="120">
        <f t="shared" si="374"/>
        <v>3839600</v>
      </c>
      <c r="U1688" s="120">
        <f t="shared" si="375"/>
        <v>4513649.32</v>
      </c>
      <c r="V1688" s="120">
        <f t="shared" si="376"/>
        <v>3839600</v>
      </c>
      <c r="W1688" s="120">
        <f t="shared" si="377"/>
        <v>3839600</v>
      </c>
      <c r="X1688" s="120">
        <f t="shared" si="378"/>
        <v>-674049.32</v>
      </c>
    </row>
    <row r="1689" spans="1:24" s="65" customFormat="1" ht="12.75" customHeight="1">
      <c r="A1689" s="109" t="s">
        <v>4579</v>
      </c>
      <c r="B1689" s="97" t="s">
        <v>4580</v>
      </c>
      <c r="C1689" s="122">
        <v>0</v>
      </c>
      <c r="D1689" s="122">
        <v>0</v>
      </c>
      <c r="E1689" s="122">
        <v>0</v>
      </c>
      <c r="F1689" s="122">
        <v>0</v>
      </c>
      <c r="G1689" s="122">
        <v>0</v>
      </c>
      <c r="H1689" s="122">
        <v>0</v>
      </c>
      <c r="I1689" s="122">
        <v>0</v>
      </c>
      <c r="J1689" s="120">
        <f t="shared" si="370"/>
        <v>0</v>
      </c>
      <c r="K1689" s="122">
        <v>0</v>
      </c>
      <c r="L1689" s="122">
        <v>0</v>
      </c>
      <c r="M1689" s="122">
        <v>0</v>
      </c>
      <c r="N1689" s="122">
        <v>0</v>
      </c>
      <c r="O1689" s="122">
        <v>0</v>
      </c>
      <c r="P1689" s="122">
        <v>0</v>
      </c>
      <c r="Q1689" s="120">
        <f t="shared" si="371"/>
        <v>0</v>
      </c>
      <c r="R1689" s="138">
        <f t="shared" si="372"/>
        <v>0</v>
      </c>
      <c r="S1689" s="120">
        <f t="shared" si="373"/>
        <v>695199.6</v>
      </c>
      <c r="T1689" s="120">
        <f t="shared" si="374"/>
        <v>0</v>
      </c>
      <c r="U1689" s="120">
        <f t="shared" si="375"/>
        <v>695199.6</v>
      </c>
      <c r="V1689" s="120">
        <f t="shared" si="376"/>
        <v>0</v>
      </c>
      <c r="W1689" s="120">
        <f t="shared" si="377"/>
        <v>0</v>
      </c>
      <c r="X1689" s="120">
        <f t="shared" si="378"/>
        <v>-695199.6</v>
      </c>
    </row>
    <row r="1690" spans="1:24" s="65" customFormat="1" ht="12.75" customHeight="1">
      <c r="A1690" s="109" t="s">
        <v>4581</v>
      </c>
      <c r="B1690" s="97" t="s">
        <v>4582</v>
      </c>
      <c r="C1690" s="122">
        <v>0</v>
      </c>
      <c r="D1690" s="122">
        <v>0</v>
      </c>
      <c r="E1690" s="122">
        <v>0</v>
      </c>
      <c r="F1690" s="122">
        <v>0</v>
      </c>
      <c r="G1690" s="122">
        <v>0</v>
      </c>
      <c r="H1690" s="122">
        <v>0</v>
      </c>
      <c r="I1690" s="122">
        <v>0</v>
      </c>
      <c r="J1690" s="120">
        <f t="shared" si="370"/>
        <v>0</v>
      </c>
      <c r="K1690" s="122">
        <v>0</v>
      </c>
      <c r="L1690" s="122">
        <v>0</v>
      </c>
      <c r="M1690" s="122">
        <v>0</v>
      </c>
      <c r="N1690" s="122">
        <v>0</v>
      </c>
      <c r="O1690" s="122">
        <v>0</v>
      </c>
      <c r="P1690" s="122">
        <v>0</v>
      </c>
      <c r="Q1690" s="120">
        <f t="shared" si="371"/>
        <v>0</v>
      </c>
      <c r="R1690" s="138">
        <f t="shared" si="372"/>
        <v>0</v>
      </c>
      <c r="S1690" s="120">
        <f t="shared" si="373"/>
        <v>1270000</v>
      </c>
      <c r="T1690" s="120">
        <f t="shared" si="374"/>
        <v>0</v>
      </c>
      <c r="U1690" s="120">
        <f t="shared" si="375"/>
        <v>1270000</v>
      </c>
      <c r="V1690" s="120">
        <f t="shared" si="376"/>
        <v>0</v>
      </c>
      <c r="W1690" s="120">
        <f t="shared" si="377"/>
        <v>0</v>
      </c>
      <c r="X1690" s="120">
        <f t="shared" si="378"/>
        <v>-1270000</v>
      </c>
    </row>
    <row r="1691" spans="1:24" s="65" customFormat="1" ht="12.75" customHeight="1">
      <c r="A1691" s="109" t="s">
        <v>5074</v>
      </c>
      <c r="B1691" s="97" t="s">
        <v>5073</v>
      </c>
      <c r="C1691" s="122">
        <v>0</v>
      </c>
      <c r="D1691" s="122">
        <v>0</v>
      </c>
      <c r="E1691" s="122">
        <v>0</v>
      </c>
      <c r="F1691" s="122">
        <v>0</v>
      </c>
      <c r="G1691" s="122">
        <v>0</v>
      </c>
      <c r="H1691" s="122">
        <v>0</v>
      </c>
      <c r="I1691" s="122">
        <v>0</v>
      </c>
      <c r="J1691" s="120">
        <f t="shared" si="370"/>
        <v>0</v>
      </c>
      <c r="K1691" s="122">
        <v>0</v>
      </c>
      <c r="L1691" s="122">
        <v>0</v>
      </c>
      <c r="M1691" s="122">
        <v>0</v>
      </c>
      <c r="N1691" s="122">
        <v>0</v>
      </c>
      <c r="O1691" s="122">
        <v>0</v>
      </c>
      <c r="P1691" s="122">
        <v>0</v>
      </c>
      <c r="Q1691" s="120">
        <f t="shared" si="371"/>
        <v>0</v>
      </c>
      <c r="R1691" s="138">
        <f t="shared" si="372"/>
        <v>0</v>
      </c>
      <c r="S1691" s="120">
        <f t="shared" si="373"/>
        <v>0</v>
      </c>
      <c r="T1691" s="120">
        <f t="shared" si="374"/>
        <v>8814840</v>
      </c>
      <c r="U1691" s="120">
        <f t="shared" si="375"/>
        <v>8814840</v>
      </c>
      <c r="V1691" s="120">
        <f t="shared" si="376"/>
        <v>0</v>
      </c>
      <c r="W1691" s="120">
        <f t="shared" si="377"/>
        <v>0</v>
      </c>
      <c r="X1691" s="120">
        <f t="shared" si="378"/>
        <v>0</v>
      </c>
    </row>
    <row r="1692" spans="1:24" s="65" customFormat="1" ht="12.75" customHeight="1">
      <c r="A1692" s="109" t="s">
        <v>5072</v>
      </c>
      <c r="B1692" s="97" t="s">
        <v>5071</v>
      </c>
      <c r="C1692" s="122">
        <v>0</v>
      </c>
      <c r="D1692" s="122">
        <v>0</v>
      </c>
      <c r="E1692" s="122">
        <v>0</v>
      </c>
      <c r="F1692" s="122">
        <v>0</v>
      </c>
      <c r="G1692" s="122">
        <v>0</v>
      </c>
      <c r="H1692" s="122">
        <v>0</v>
      </c>
      <c r="I1692" s="122">
        <v>0</v>
      </c>
      <c r="J1692" s="120">
        <f t="shared" si="370"/>
        <v>0</v>
      </c>
      <c r="K1692" s="122">
        <v>0</v>
      </c>
      <c r="L1692" s="122">
        <v>0</v>
      </c>
      <c r="M1692" s="122">
        <v>0</v>
      </c>
      <c r="N1692" s="122">
        <v>0</v>
      </c>
      <c r="O1692" s="122">
        <v>0</v>
      </c>
      <c r="P1692" s="122">
        <v>0</v>
      </c>
      <c r="Q1692" s="120">
        <f t="shared" si="371"/>
        <v>0</v>
      </c>
      <c r="R1692" s="138">
        <f t="shared" si="372"/>
        <v>0</v>
      </c>
      <c r="S1692" s="120">
        <f t="shared" si="373"/>
        <v>0</v>
      </c>
      <c r="T1692" s="120">
        <f t="shared" si="374"/>
        <v>83595.38</v>
      </c>
      <c r="U1692" s="120">
        <f t="shared" si="375"/>
        <v>83595.38</v>
      </c>
      <c r="V1692" s="120">
        <f t="shared" si="376"/>
        <v>0</v>
      </c>
      <c r="W1692" s="120">
        <f t="shared" si="377"/>
        <v>0</v>
      </c>
      <c r="X1692" s="120">
        <f t="shared" si="378"/>
        <v>0</v>
      </c>
    </row>
    <row r="1693" spans="1:24" s="65" customFormat="1" ht="12.75" customHeight="1">
      <c r="A1693" s="109" t="s">
        <v>5070</v>
      </c>
      <c r="B1693" s="97" t="s">
        <v>5069</v>
      </c>
      <c r="C1693" s="122">
        <v>0</v>
      </c>
      <c r="D1693" s="122">
        <v>0</v>
      </c>
      <c r="E1693" s="122">
        <v>0</v>
      </c>
      <c r="F1693" s="122">
        <v>0</v>
      </c>
      <c r="G1693" s="122">
        <v>0</v>
      </c>
      <c r="H1693" s="122">
        <v>0</v>
      </c>
      <c r="I1693" s="122">
        <v>0</v>
      </c>
      <c r="J1693" s="120">
        <f t="shared" si="370"/>
        <v>0</v>
      </c>
      <c r="K1693" s="122">
        <v>0</v>
      </c>
      <c r="L1693" s="122">
        <v>0</v>
      </c>
      <c r="M1693" s="122">
        <v>0</v>
      </c>
      <c r="N1693" s="122">
        <v>0</v>
      </c>
      <c r="O1693" s="122">
        <v>0</v>
      </c>
      <c r="P1693" s="122">
        <v>0</v>
      </c>
      <c r="Q1693" s="120">
        <f t="shared" si="371"/>
        <v>0</v>
      </c>
      <c r="R1693" s="138">
        <f t="shared" si="372"/>
        <v>0</v>
      </c>
      <c r="S1693" s="120">
        <f t="shared" si="373"/>
        <v>0</v>
      </c>
      <c r="T1693" s="120">
        <f t="shared" si="374"/>
        <v>71145.039999999994</v>
      </c>
      <c r="U1693" s="120">
        <f t="shared" si="375"/>
        <v>71145.039999999994</v>
      </c>
      <c r="V1693" s="120">
        <f t="shared" si="376"/>
        <v>0</v>
      </c>
      <c r="W1693" s="120">
        <f t="shared" si="377"/>
        <v>0</v>
      </c>
      <c r="X1693" s="120">
        <f t="shared" si="378"/>
        <v>0</v>
      </c>
    </row>
    <row r="1694" spans="1:24" s="65" customFormat="1" ht="12.75" customHeight="1">
      <c r="A1694" s="109" t="s">
        <v>5068</v>
      </c>
      <c r="B1694" s="97" t="s">
        <v>5067</v>
      </c>
      <c r="C1694" s="122">
        <v>0</v>
      </c>
      <c r="D1694" s="122">
        <v>0</v>
      </c>
      <c r="E1694" s="122">
        <v>0</v>
      </c>
      <c r="F1694" s="122">
        <v>0</v>
      </c>
      <c r="G1694" s="122">
        <v>0</v>
      </c>
      <c r="H1694" s="122">
        <v>0</v>
      </c>
      <c r="I1694" s="122">
        <v>0</v>
      </c>
      <c r="J1694" s="120">
        <f t="shared" si="370"/>
        <v>0</v>
      </c>
      <c r="K1694" s="122">
        <v>0</v>
      </c>
      <c r="L1694" s="122">
        <v>0</v>
      </c>
      <c r="M1694" s="122">
        <v>0</v>
      </c>
      <c r="N1694" s="122">
        <v>0</v>
      </c>
      <c r="O1694" s="122">
        <v>0</v>
      </c>
      <c r="P1694" s="122">
        <v>0</v>
      </c>
      <c r="Q1694" s="120">
        <f t="shared" si="371"/>
        <v>0</v>
      </c>
      <c r="R1694" s="138">
        <f t="shared" si="372"/>
        <v>0</v>
      </c>
      <c r="S1694" s="120">
        <f t="shared" si="373"/>
        <v>0</v>
      </c>
      <c r="T1694" s="120">
        <f t="shared" si="374"/>
        <v>71145.039999999994</v>
      </c>
      <c r="U1694" s="120">
        <f t="shared" si="375"/>
        <v>71145.039999999994</v>
      </c>
      <c r="V1694" s="120">
        <f t="shared" si="376"/>
        <v>0</v>
      </c>
      <c r="W1694" s="120">
        <f t="shared" si="377"/>
        <v>0</v>
      </c>
      <c r="X1694" s="120">
        <f t="shared" si="378"/>
        <v>0</v>
      </c>
    </row>
    <row r="1695" spans="1:24" s="65" customFormat="1" ht="12.75" customHeight="1">
      <c r="A1695" s="109" t="s">
        <v>1068</v>
      </c>
      <c r="B1695" s="47" t="s">
        <v>335</v>
      </c>
      <c r="C1695" s="122">
        <v>0</v>
      </c>
      <c r="D1695" s="122">
        <v>0</v>
      </c>
      <c r="E1695" s="122">
        <v>0</v>
      </c>
      <c r="F1695" s="122">
        <v>0</v>
      </c>
      <c r="G1695" s="122">
        <v>0</v>
      </c>
      <c r="H1695" s="122">
        <v>0</v>
      </c>
      <c r="I1695" s="122">
        <v>0</v>
      </c>
      <c r="J1695" s="120">
        <f t="shared" si="370"/>
        <v>0</v>
      </c>
      <c r="K1695" s="122">
        <v>0</v>
      </c>
      <c r="L1695" s="122">
        <v>0</v>
      </c>
      <c r="M1695" s="122">
        <v>0</v>
      </c>
      <c r="N1695" s="122">
        <v>0</v>
      </c>
      <c r="O1695" s="122">
        <v>0</v>
      </c>
      <c r="P1695" s="122">
        <v>303238.84999999998</v>
      </c>
      <c r="Q1695" s="120">
        <f t="shared" si="371"/>
        <v>303238.84999999998</v>
      </c>
      <c r="R1695" s="138">
        <f t="shared" si="372"/>
        <v>0</v>
      </c>
      <c r="S1695" s="120">
        <f t="shared" si="373"/>
        <v>60647.77</v>
      </c>
      <c r="T1695" s="120">
        <f t="shared" si="374"/>
        <v>485182.21</v>
      </c>
      <c r="U1695" s="120">
        <f t="shared" si="375"/>
        <v>242591.13</v>
      </c>
      <c r="V1695" s="120">
        <f t="shared" si="376"/>
        <v>303238.84999999998</v>
      </c>
      <c r="W1695" s="120">
        <f t="shared" si="377"/>
        <v>303238.84999999998</v>
      </c>
      <c r="X1695" s="120">
        <f t="shared" si="378"/>
        <v>242591.08</v>
      </c>
    </row>
    <row r="1696" spans="1:24" s="65" customFormat="1" ht="12.75" customHeight="1">
      <c r="A1696" s="109" t="s">
        <v>1076</v>
      </c>
      <c r="B1696" s="47" t="s">
        <v>465</v>
      </c>
      <c r="C1696" s="122">
        <v>0</v>
      </c>
      <c r="D1696" s="122">
        <v>0</v>
      </c>
      <c r="E1696" s="122">
        <v>0</v>
      </c>
      <c r="F1696" s="122">
        <v>0</v>
      </c>
      <c r="G1696" s="122">
        <v>0</v>
      </c>
      <c r="H1696" s="122">
        <v>0</v>
      </c>
      <c r="I1696" s="122">
        <v>0</v>
      </c>
      <c r="J1696" s="120">
        <f t="shared" ref="J1696:J1727" si="379">SUM(C1696:I1696)</f>
        <v>0</v>
      </c>
      <c r="K1696" s="122">
        <v>0</v>
      </c>
      <c r="L1696" s="122">
        <v>0</v>
      </c>
      <c r="M1696" s="122">
        <v>0</v>
      </c>
      <c r="N1696" s="122">
        <v>0</v>
      </c>
      <c r="O1696" s="122">
        <v>0</v>
      </c>
      <c r="P1696" s="122">
        <v>36294.400000000001</v>
      </c>
      <c r="Q1696" s="120">
        <f t="shared" ref="Q1696:Q1727" si="380">SUM(J1696:P1696)</f>
        <v>36294.400000000001</v>
      </c>
      <c r="R1696" s="138">
        <f t="shared" ref="R1696:R1727" si="381">V1696-Q1696</f>
        <v>0</v>
      </c>
      <c r="S1696" s="120">
        <f t="shared" ref="S1696:S1727" si="382">VLOOKUP(A1696,pasbalact,3,FALSE)</f>
        <v>18147.2</v>
      </c>
      <c r="T1696" s="120">
        <f t="shared" ref="T1696:T1727" si="383">VLOOKUP(A1696,pasbalact,5,FALSE)</f>
        <v>145177.60000000001</v>
      </c>
      <c r="U1696" s="120">
        <f t="shared" ref="U1696:U1727" si="384">VLOOKUP(A1696,pasbalact,4,FALSE)</f>
        <v>127030.39999999999</v>
      </c>
      <c r="V1696" s="120">
        <f t="shared" ref="V1696:V1727" si="385">VLOOKUP(A1696,pasbalact,7,FALSE)</f>
        <v>36294.400000000001</v>
      </c>
      <c r="W1696" s="120">
        <f t="shared" si="377"/>
        <v>36294.400000000001</v>
      </c>
      <c r="X1696" s="120">
        <f t="shared" si="378"/>
        <v>18147.2</v>
      </c>
    </row>
    <row r="1697" spans="1:24" s="65" customFormat="1" ht="12.75" customHeight="1">
      <c r="A1697" s="109" t="s">
        <v>1085</v>
      </c>
      <c r="B1697" s="47" t="s">
        <v>423</v>
      </c>
      <c r="C1697" s="122">
        <v>0</v>
      </c>
      <c r="D1697" s="122">
        <v>0</v>
      </c>
      <c r="E1697" s="122">
        <v>0</v>
      </c>
      <c r="F1697" s="122">
        <v>0</v>
      </c>
      <c r="G1697" s="122">
        <v>0</v>
      </c>
      <c r="H1697" s="122">
        <v>0</v>
      </c>
      <c r="I1697" s="122">
        <v>0</v>
      </c>
      <c r="J1697" s="120">
        <f t="shared" si="379"/>
        <v>0</v>
      </c>
      <c r="K1697" s="122">
        <v>0</v>
      </c>
      <c r="L1697" s="122">
        <v>0</v>
      </c>
      <c r="M1697" s="122">
        <v>0</v>
      </c>
      <c r="N1697" s="122">
        <v>0</v>
      </c>
      <c r="O1697" s="122">
        <v>0</v>
      </c>
      <c r="P1697" s="122">
        <v>883575</v>
      </c>
      <c r="Q1697" s="120">
        <f t="shared" si="380"/>
        <v>883575</v>
      </c>
      <c r="R1697" s="138">
        <f t="shared" si="381"/>
        <v>0</v>
      </c>
      <c r="S1697" s="120">
        <f t="shared" si="382"/>
        <v>1231296</v>
      </c>
      <c r="T1697" s="120">
        <f t="shared" si="383"/>
        <v>1009800</v>
      </c>
      <c r="U1697" s="120">
        <f t="shared" si="384"/>
        <v>1357521</v>
      </c>
      <c r="V1697" s="120">
        <f t="shared" si="385"/>
        <v>883575</v>
      </c>
      <c r="W1697" s="120">
        <f t="shared" si="377"/>
        <v>883575</v>
      </c>
      <c r="X1697" s="120">
        <f t="shared" si="378"/>
        <v>-347721</v>
      </c>
    </row>
    <row r="1698" spans="1:24" s="65" customFormat="1" ht="12.75" customHeight="1">
      <c r="A1698" s="109" t="s">
        <v>1087</v>
      </c>
      <c r="B1698" s="47" t="s">
        <v>691</v>
      </c>
      <c r="C1698" s="122">
        <v>0</v>
      </c>
      <c r="D1698" s="122">
        <v>0</v>
      </c>
      <c r="E1698" s="122">
        <v>0</v>
      </c>
      <c r="F1698" s="122">
        <v>0</v>
      </c>
      <c r="G1698" s="122">
        <v>0</v>
      </c>
      <c r="H1698" s="122">
        <v>0</v>
      </c>
      <c r="I1698" s="122">
        <v>0</v>
      </c>
      <c r="J1698" s="120">
        <f t="shared" si="379"/>
        <v>0</v>
      </c>
      <c r="K1698" s="122">
        <v>0</v>
      </c>
      <c r="L1698" s="122">
        <v>0</v>
      </c>
      <c r="M1698" s="122">
        <v>0</v>
      </c>
      <c r="N1698" s="122">
        <v>0</v>
      </c>
      <c r="O1698" s="122">
        <v>0</v>
      </c>
      <c r="P1698" s="122">
        <v>84967.48</v>
      </c>
      <c r="Q1698" s="120">
        <f t="shared" si="380"/>
        <v>84967.48</v>
      </c>
      <c r="R1698" s="138">
        <f t="shared" si="381"/>
        <v>0</v>
      </c>
      <c r="S1698" s="120">
        <f t="shared" si="382"/>
        <v>21241.89</v>
      </c>
      <c r="T1698" s="120">
        <f t="shared" si="383"/>
        <v>127451.22</v>
      </c>
      <c r="U1698" s="120">
        <f t="shared" si="384"/>
        <v>63725.63</v>
      </c>
      <c r="V1698" s="120">
        <f t="shared" si="385"/>
        <v>84967.48</v>
      </c>
      <c r="W1698" s="120">
        <f t="shared" si="377"/>
        <v>84967.48</v>
      </c>
      <c r="X1698" s="120">
        <f t="shared" si="378"/>
        <v>63725.59</v>
      </c>
    </row>
    <row r="1699" spans="1:24" s="65" customFormat="1" ht="12.75" customHeight="1">
      <c r="A1699" s="109" t="s">
        <v>1121</v>
      </c>
      <c r="B1699" s="47" t="s">
        <v>466</v>
      </c>
      <c r="C1699" s="122">
        <v>0</v>
      </c>
      <c r="D1699" s="122">
        <v>0</v>
      </c>
      <c r="E1699" s="122">
        <v>0</v>
      </c>
      <c r="F1699" s="122">
        <v>0</v>
      </c>
      <c r="G1699" s="122">
        <v>0</v>
      </c>
      <c r="H1699" s="122">
        <v>0</v>
      </c>
      <c r="I1699" s="122">
        <v>0</v>
      </c>
      <c r="J1699" s="120">
        <f t="shared" si="379"/>
        <v>0</v>
      </c>
      <c r="K1699" s="122">
        <v>0</v>
      </c>
      <c r="L1699" s="122">
        <v>0</v>
      </c>
      <c r="M1699" s="122">
        <v>0</v>
      </c>
      <c r="N1699" s="122">
        <v>0</v>
      </c>
      <c r="O1699" s="122">
        <v>0</v>
      </c>
      <c r="P1699" s="122">
        <v>722925</v>
      </c>
      <c r="Q1699" s="120">
        <f t="shared" si="380"/>
        <v>722925</v>
      </c>
      <c r="R1699" s="138">
        <f t="shared" si="381"/>
        <v>0</v>
      </c>
      <c r="S1699" s="120">
        <f t="shared" si="382"/>
        <v>95400</v>
      </c>
      <c r="T1699" s="120">
        <f t="shared" si="383"/>
        <v>826200</v>
      </c>
      <c r="U1699" s="120">
        <f t="shared" si="384"/>
        <v>198675</v>
      </c>
      <c r="V1699" s="120">
        <f t="shared" si="385"/>
        <v>722925</v>
      </c>
      <c r="W1699" s="120">
        <f t="shared" si="377"/>
        <v>722925</v>
      </c>
      <c r="X1699" s="120">
        <f t="shared" si="378"/>
        <v>627525</v>
      </c>
    </row>
    <row r="1700" spans="1:24" s="65" customFormat="1" ht="12.75" customHeight="1">
      <c r="A1700" s="109" t="s">
        <v>1124</v>
      </c>
      <c r="B1700" s="47" t="s">
        <v>467</v>
      </c>
      <c r="C1700" s="122">
        <v>0</v>
      </c>
      <c r="D1700" s="122">
        <v>0</v>
      </c>
      <c r="E1700" s="122">
        <v>0</v>
      </c>
      <c r="F1700" s="122">
        <v>0</v>
      </c>
      <c r="G1700" s="122">
        <v>0</v>
      </c>
      <c r="H1700" s="122">
        <v>0</v>
      </c>
      <c r="I1700" s="122">
        <v>0</v>
      </c>
      <c r="J1700" s="120">
        <f t="shared" si="379"/>
        <v>0</v>
      </c>
      <c r="K1700" s="122">
        <v>0</v>
      </c>
      <c r="L1700" s="122">
        <v>0</v>
      </c>
      <c r="M1700" s="122">
        <v>0</v>
      </c>
      <c r="N1700" s="122">
        <v>0</v>
      </c>
      <c r="O1700" s="122">
        <v>0</v>
      </c>
      <c r="P1700" s="122">
        <v>158354.99</v>
      </c>
      <c r="Q1700" s="120">
        <f t="shared" si="380"/>
        <v>158354.99</v>
      </c>
      <c r="R1700" s="138">
        <f t="shared" si="381"/>
        <v>0</v>
      </c>
      <c r="S1700" s="120">
        <f t="shared" si="382"/>
        <v>28620</v>
      </c>
      <c r="T1700" s="120">
        <f t="shared" si="383"/>
        <v>211140.01</v>
      </c>
      <c r="U1700" s="120">
        <f t="shared" si="384"/>
        <v>81405.02</v>
      </c>
      <c r="V1700" s="120">
        <f t="shared" si="385"/>
        <v>158354.99</v>
      </c>
      <c r="W1700" s="120">
        <f t="shared" si="377"/>
        <v>158354.99</v>
      </c>
      <c r="X1700" s="120">
        <f t="shared" si="378"/>
        <v>129734.99</v>
      </c>
    </row>
    <row r="1701" spans="1:24" s="65" customFormat="1" ht="12.75" customHeight="1">
      <c r="A1701" s="109" t="s">
        <v>2913</v>
      </c>
      <c r="B1701" s="47" t="s">
        <v>3528</v>
      </c>
      <c r="C1701" s="122">
        <v>0</v>
      </c>
      <c r="D1701" s="122">
        <v>0</v>
      </c>
      <c r="E1701" s="122">
        <v>0</v>
      </c>
      <c r="F1701" s="122">
        <v>0</v>
      </c>
      <c r="G1701" s="122">
        <v>0</v>
      </c>
      <c r="H1701" s="122">
        <v>0</v>
      </c>
      <c r="I1701" s="122">
        <v>0</v>
      </c>
      <c r="J1701" s="120">
        <f t="shared" si="379"/>
        <v>0</v>
      </c>
      <c r="K1701" s="122">
        <v>0</v>
      </c>
      <c r="L1701" s="122">
        <v>0</v>
      </c>
      <c r="M1701" s="122">
        <v>0</v>
      </c>
      <c r="N1701" s="122">
        <v>0</v>
      </c>
      <c r="O1701" s="122">
        <v>0</v>
      </c>
      <c r="P1701" s="122">
        <v>100517.25</v>
      </c>
      <c r="Q1701" s="120">
        <f t="shared" si="380"/>
        <v>100517.25</v>
      </c>
      <c r="R1701" s="138">
        <f t="shared" si="381"/>
        <v>0</v>
      </c>
      <c r="S1701" s="120">
        <f t="shared" si="382"/>
        <v>0</v>
      </c>
      <c r="T1701" s="120">
        <f t="shared" si="383"/>
        <v>160827.6</v>
      </c>
      <c r="U1701" s="120">
        <f t="shared" si="384"/>
        <v>60310.35</v>
      </c>
      <c r="V1701" s="120">
        <f t="shared" si="385"/>
        <v>100517.25</v>
      </c>
      <c r="W1701" s="120">
        <f t="shared" si="377"/>
        <v>100517.25</v>
      </c>
      <c r="X1701" s="120">
        <f t="shared" si="378"/>
        <v>100517.25</v>
      </c>
    </row>
    <row r="1702" spans="1:24" s="65" customFormat="1" ht="12.75" customHeight="1">
      <c r="A1702" s="109" t="s">
        <v>1127</v>
      </c>
      <c r="B1702" s="47" t="s">
        <v>690</v>
      </c>
      <c r="C1702" s="122">
        <v>0</v>
      </c>
      <c r="D1702" s="122">
        <v>0</v>
      </c>
      <c r="E1702" s="122">
        <v>0</v>
      </c>
      <c r="F1702" s="122">
        <v>0</v>
      </c>
      <c r="G1702" s="122">
        <v>0</v>
      </c>
      <c r="H1702" s="122">
        <v>0</v>
      </c>
      <c r="I1702" s="122">
        <v>0</v>
      </c>
      <c r="J1702" s="120">
        <f t="shared" si="379"/>
        <v>0</v>
      </c>
      <c r="K1702" s="122">
        <v>0</v>
      </c>
      <c r="L1702" s="122">
        <v>0</v>
      </c>
      <c r="M1702" s="122">
        <v>0</v>
      </c>
      <c r="N1702" s="122">
        <v>0</v>
      </c>
      <c r="O1702" s="122">
        <v>0</v>
      </c>
      <c r="P1702" s="122">
        <v>0</v>
      </c>
      <c r="Q1702" s="120">
        <f t="shared" si="380"/>
        <v>0</v>
      </c>
      <c r="R1702" s="138">
        <f t="shared" si="381"/>
        <v>0</v>
      </c>
      <c r="S1702" s="120">
        <f t="shared" si="382"/>
        <v>23722.07</v>
      </c>
      <c r="T1702" s="120">
        <f t="shared" si="383"/>
        <v>0</v>
      </c>
      <c r="U1702" s="120">
        <f t="shared" si="384"/>
        <v>23722.07</v>
      </c>
      <c r="V1702" s="120">
        <f t="shared" si="385"/>
        <v>0</v>
      </c>
      <c r="W1702" s="120">
        <f t="shared" si="377"/>
        <v>0</v>
      </c>
      <c r="X1702" s="120">
        <f t="shared" si="378"/>
        <v>-23722.07</v>
      </c>
    </row>
    <row r="1703" spans="1:24" s="65" customFormat="1" ht="12.75" customHeight="1">
      <c r="A1703" s="109" t="s">
        <v>1132</v>
      </c>
      <c r="B1703" s="47" t="s">
        <v>469</v>
      </c>
      <c r="C1703" s="122">
        <v>0</v>
      </c>
      <c r="D1703" s="122">
        <v>0</v>
      </c>
      <c r="E1703" s="122">
        <v>0</v>
      </c>
      <c r="F1703" s="122">
        <v>0</v>
      </c>
      <c r="G1703" s="122">
        <v>0</v>
      </c>
      <c r="H1703" s="122">
        <v>0</v>
      </c>
      <c r="I1703" s="122">
        <v>0</v>
      </c>
      <c r="J1703" s="120">
        <f t="shared" si="379"/>
        <v>0</v>
      </c>
      <c r="K1703" s="122">
        <v>0</v>
      </c>
      <c r="L1703" s="122">
        <v>0</v>
      </c>
      <c r="M1703" s="122">
        <v>0</v>
      </c>
      <c r="N1703" s="122">
        <v>0</v>
      </c>
      <c r="O1703" s="122">
        <v>0</v>
      </c>
      <c r="P1703" s="122">
        <v>720000</v>
      </c>
      <c r="Q1703" s="120">
        <f t="shared" si="380"/>
        <v>720000</v>
      </c>
      <c r="R1703" s="138">
        <f t="shared" si="381"/>
        <v>0</v>
      </c>
      <c r="S1703" s="120">
        <f t="shared" si="382"/>
        <v>119999.99</v>
      </c>
      <c r="T1703" s="120">
        <f t="shared" si="383"/>
        <v>960000.06</v>
      </c>
      <c r="U1703" s="120">
        <f t="shared" si="384"/>
        <v>360000.05</v>
      </c>
      <c r="V1703" s="120">
        <f t="shared" si="385"/>
        <v>720000</v>
      </c>
      <c r="W1703" s="120">
        <f t="shared" si="377"/>
        <v>720000</v>
      </c>
      <c r="X1703" s="120">
        <f t="shared" si="378"/>
        <v>600000.01</v>
      </c>
    </row>
    <row r="1704" spans="1:24" s="65" customFormat="1" ht="12.75" customHeight="1">
      <c r="A1704" s="109" t="s">
        <v>2916</v>
      </c>
      <c r="B1704" s="47" t="s">
        <v>3529</v>
      </c>
      <c r="C1704" s="122">
        <v>0</v>
      </c>
      <c r="D1704" s="122">
        <v>0</v>
      </c>
      <c r="E1704" s="122">
        <v>0</v>
      </c>
      <c r="F1704" s="122">
        <v>0</v>
      </c>
      <c r="G1704" s="122">
        <v>0</v>
      </c>
      <c r="H1704" s="122">
        <v>0</v>
      </c>
      <c r="I1704" s="122">
        <v>0</v>
      </c>
      <c r="J1704" s="120">
        <f t="shared" si="379"/>
        <v>0</v>
      </c>
      <c r="K1704" s="122">
        <v>0</v>
      </c>
      <c r="L1704" s="122">
        <v>0</v>
      </c>
      <c r="M1704" s="122">
        <v>0</v>
      </c>
      <c r="N1704" s="122">
        <v>0</v>
      </c>
      <c r="O1704" s="122">
        <v>0</v>
      </c>
      <c r="P1704" s="122">
        <v>103780</v>
      </c>
      <c r="Q1704" s="120">
        <f t="shared" si="380"/>
        <v>103780</v>
      </c>
      <c r="R1704" s="138">
        <f t="shared" si="381"/>
        <v>0</v>
      </c>
      <c r="S1704" s="120">
        <f t="shared" si="382"/>
        <v>20756</v>
      </c>
      <c r="T1704" s="120">
        <f t="shared" si="383"/>
        <v>186804</v>
      </c>
      <c r="U1704" s="120">
        <f t="shared" si="384"/>
        <v>103780</v>
      </c>
      <c r="V1704" s="120">
        <f t="shared" si="385"/>
        <v>103780</v>
      </c>
      <c r="W1704" s="120">
        <f t="shared" si="377"/>
        <v>103780</v>
      </c>
      <c r="X1704" s="120">
        <f t="shared" si="378"/>
        <v>83024</v>
      </c>
    </row>
    <row r="1705" spans="1:24" s="65" customFormat="1" ht="12.75" customHeight="1">
      <c r="A1705" s="109" t="s">
        <v>1135</v>
      </c>
      <c r="B1705" s="47" t="s">
        <v>336</v>
      </c>
      <c r="C1705" s="122">
        <v>0</v>
      </c>
      <c r="D1705" s="122">
        <v>0</v>
      </c>
      <c r="E1705" s="122">
        <v>0</v>
      </c>
      <c r="F1705" s="122">
        <v>0</v>
      </c>
      <c r="G1705" s="122">
        <v>0</v>
      </c>
      <c r="H1705" s="122">
        <v>0</v>
      </c>
      <c r="I1705" s="122">
        <v>0</v>
      </c>
      <c r="J1705" s="120">
        <f t="shared" si="379"/>
        <v>0</v>
      </c>
      <c r="K1705" s="122">
        <v>0</v>
      </c>
      <c r="L1705" s="122">
        <v>0</v>
      </c>
      <c r="M1705" s="122">
        <v>0</v>
      </c>
      <c r="N1705" s="122">
        <v>0</v>
      </c>
      <c r="O1705" s="122">
        <v>0</v>
      </c>
      <c r="P1705" s="122">
        <v>102252.54</v>
      </c>
      <c r="Q1705" s="120">
        <f t="shared" si="380"/>
        <v>102252.54</v>
      </c>
      <c r="R1705" s="138">
        <f t="shared" si="381"/>
        <v>0</v>
      </c>
      <c r="S1705" s="120">
        <f t="shared" si="382"/>
        <v>15742.58</v>
      </c>
      <c r="T1705" s="120">
        <f t="shared" si="383"/>
        <v>136336.72</v>
      </c>
      <c r="U1705" s="120">
        <f t="shared" si="384"/>
        <v>49826.76</v>
      </c>
      <c r="V1705" s="120">
        <f t="shared" si="385"/>
        <v>102252.54</v>
      </c>
      <c r="W1705" s="120">
        <f t="shared" si="377"/>
        <v>102252.54</v>
      </c>
      <c r="X1705" s="120">
        <f t="shared" si="378"/>
        <v>86509.96</v>
      </c>
    </row>
    <row r="1706" spans="1:24" s="65" customFormat="1" ht="12.75" customHeight="1">
      <c r="A1706" s="109" t="s">
        <v>1137</v>
      </c>
      <c r="B1706" s="47" t="s">
        <v>337</v>
      </c>
      <c r="C1706" s="122">
        <v>0</v>
      </c>
      <c r="D1706" s="122">
        <v>0</v>
      </c>
      <c r="E1706" s="122">
        <v>0</v>
      </c>
      <c r="F1706" s="122">
        <v>0</v>
      </c>
      <c r="G1706" s="122">
        <v>0</v>
      </c>
      <c r="H1706" s="122">
        <v>0</v>
      </c>
      <c r="I1706" s="122">
        <v>0</v>
      </c>
      <c r="J1706" s="120">
        <f t="shared" si="379"/>
        <v>0</v>
      </c>
      <c r="K1706" s="122">
        <v>0</v>
      </c>
      <c r="L1706" s="122">
        <v>0</v>
      </c>
      <c r="M1706" s="122">
        <v>0</v>
      </c>
      <c r="N1706" s="122">
        <v>0</v>
      </c>
      <c r="O1706" s="122">
        <v>0</v>
      </c>
      <c r="P1706" s="122">
        <v>37100</v>
      </c>
      <c r="Q1706" s="120">
        <f t="shared" si="380"/>
        <v>37100</v>
      </c>
      <c r="R1706" s="138">
        <f t="shared" si="381"/>
        <v>0</v>
      </c>
      <c r="S1706" s="120">
        <f t="shared" si="382"/>
        <v>0</v>
      </c>
      <c r="T1706" s="120">
        <f t="shared" si="383"/>
        <v>59360</v>
      </c>
      <c r="U1706" s="120">
        <f t="shared" si="384"/>
        <v>22260</v>
      </c>
      <c r="V1706" s="120">
        <f t="shared" si="385"/>
        <v>37100</v>
      </c>
      <c r="W1706" s="120">
        <f t="shared" si="377"/>
        <v>37100</v>
      </c>
      <c r="X1706" s="120">
        <f t="shared" si="378"/>
        <v>37100</v>
      </c>
    </row>
    <row r="1707" spans="1:24" s="65" customFormat="1" ht="12.75" customHeight="1">
      <c r="A1707" s="109" t="s">
        <v>3011</v>
      </c>
      <c r="B1707" s="47" t="s">
        <v>3012</v>
      </c>
      <c r="C1707" s="122">
        <v>0</v>
      </c>
      <c r="D1707" s="122">
        <v>0</v>
      </c>
      <c r="E1707" s="122">
        <v>0</v>
      </c>
      <c r="F1707" s="122">
        <v>0</v>
      </c>
      <c r="G1707" s="122">
        <v>0</v>
      </c>
      <c r="H1707" s="122">
        <v>0</v>
      </c>
      <c r="I1707" s="122">
        <v>0</v>
      </c>
      <c r="J1707" s="120">
        <f t="shared" si="379"/>
        <v>0</v>
      </c>
      <c r="K1707" s="122">
        <v>0</v>
      </c>
      <c r="L1707" s="122">
        <v>0</v>
      </c>
      <c r="M1707" s="122">
        <v>0</v>
      </c>
      <c r="N1707" s="122">
        <v>0</v>
      </c>
      <c r="O1707" s="122">
        <v>0</v>
      </c>
      <c r="P1707" s="122">
        <v>64299.55</v>
      </c>
      <c r="Q1707" s="120">
        <f t="shared" si="380"/>
        <v>64299.55</v>
      </c>
      <c r="R1707" s="138">
        <f t="shared" si="381"/>
        <v>0</v>
      </c>
      <c r="S1707" s="120">
        <f t="shared" si="382"/>
        <v>11879.31</v>
      </c>
      <c r="T1707" s="120">
        <f t="shared" si="383"/>
        <v>102879.28</v>
      </c>
      <c r="U1707" s="120">
        <f t="shared" si="384"/>
        <v>50459.040000000001</v>
      </c>
      <c r="V1707" s="120">
        <f t="shared" si="385"/>
        <v>64299.55</v>
      </c>
      <c r="W1707" s="120">
        <f t="shared" si="377"/>
        <v>64299.55</v>
      </c>
      <c r="X1707" s="120">
        <f t="shared" si="378"/>
        <v>52420.24</v>
      </c>
    </row>
    <row r="1708" spans="1:24" s="65" customFormat="1" ht="12.75" customHeight="1">
      <c r="A1708" s="109" t="s">
        <v>2893</v>
      </c>
      <c r="B1708" s="47" t="s">
        <v>3530</v>
      </c>
      <c r="C1708" s="122">
        <v>0</v>
      </c>
      <c r="D1708" s="122">
        <v>0</v>
      </c>
      <c r="E1708" s="122">
        <v>0</v>
      </c>
      <c r="F1708" s="122">
        <v>0</v>
      </c>
      <c r="G1708" s="122">
        <v>0</v>
      </c>
      <c r="H1708" s="122">
        <v>0</v>
      </c>
      <c r="I1708" s="122">
        <v>0</v>
      </c>
      <c r="J1708" s="120">
        <f t="shared" si="379"/>
        <v>0</v>
      </c>
      <c r="K1708" s="122">
        <v>0</v>
      </c>
      <c r="L1708" s="122">
        <v>0</v>
      </c>
      <c r="M1708" s="122">
        <v>0</v>
      </c>
      <c r="N1708" s="122">
        <v>0</v>
      </c>
      <c r="O1708" s="122">
        <v>0</v>
      </c>
      <c r="P1708" s="122">
        <v>571930.15</v>
      </c>
      <c r="Q1708" s="120">
        <f t="shared" si="380"/>
        <v>571930.15</v>
      </c>
      <c r="R1708" s="138">
        <f t="shared" si="381"/>
        <v>0</v>
      </c>
      <c r="S1708" s="120">
        <f t="shared" si="382"/>
        <v>102136.43</v>
      </c>
      <c r="T1708" s="120">
        <f t="shared" si="383"/>
        <v>817091.44</v>
      </c>
      <c r="U1708" s="120">
        <f t="shared" si="384"/>
        <v>347297.72</v>
      </c>
      <c r="V1708" s="120">
        <f t="shared" si="385"/>
        <v>571930.15</v>
      </c>
      <c r="W1708" s="120">
        <f t="shared" si="377"/>
        <v>571930.15</v>
      </c>
      <c r="X1708" s="120">
        <f t="shared" si="378"/>
        <v>469793.72</v>
      </c>
    </row>
    <row r="1709" spans="1:24" s="65" customFormat="1" ht="12.75" customHeight="1">
      <c r="A1709" s="109" t="s">
        <v>1149</v>
      </c>
      <c r="B1709" s="47" t="s">
        <v>470</v>
      </c>
      <c r="C1709" s="122">
        <v>0</v>
      </c>
      <c r="D1709" s="122">
        <v>0</v>
      </c>
      <c r="E1709" s="122">
        <v>0</v>
      </c>
      <c r="F1709" s="122">
        <v>0</v>
      </c>
      <c r="G1709" s="122">
        <v>0</v>
      </c>
      <c r="H1709" s="122">
        <v>0</v>
      </c>
      <c r="I1709" s="122">
        <v>0</v>
      </c>
      <c r="J1709" s="120">
        <f t="shared" si="379"/>
        <v>0</v>
      </c>
      <c r="K1709" s="122">
        <v>0</v>
      </c>
      <c r="L1709" s="122">
        <v>0</v>
      </c>
      <c r="M1709" s="122">
        <v>0</v>
      </c>
      <c r="N1709" s="122">
        <v>0</v>
      </c>
      <c r="O1709" s="122">
        <v>0</v>
      </c>
      <c r="P1709" s="122">
        <v>0</v>
      </c>
      <c r="Q1709" s="120">
        <f t="shared" si="380"/>
        <v>0</v>
      </c>
      <c r="R1709" s="138">
        <f t="shared" si="381"/>
        <v>0</v>
      </c>
      <c r="S1709" s="120">
        <f t="shared" si="382"/>
        <v>65793.119999999995</v>
      </c>
      <c r="T1709" s="120">
        <f t="shared" si="383"/>
        <v>0</v>
      </c>
      <c r="U1709" s="120">
        <f t="shared" si="384"/>
        <v>65793.119999999995</v>
      </c>
      <c r="V1709" s="120">
        <f t="shared" si="385"/>
        <v>0</v>
      </c>
      <c r="W1709" s="120">
        <f t="shared" si="377"/>
        <v>0</v>
      </c>
      <c r="X1709" s="120">
        <f t="shared" si="378"/>
        <v>-65793.119999999995</v>
      </c>
    </row>
    <row r="1710" spans="1:24" s="65" customFormat="1" ht="12.75" customHeight="1">
      <c r="A1710" s="109" t="s">
        <v>712</v>
      </c>
      <c r="B1710" s="47" t="s">
        <v>1790</v>
      </c>
      <c r="C1710" s="122">
        <v>0</v>
      </c>
      <c r="D1710" s="122">
        <v>0</v>
      </c>
      <c r="E1710" s="122">
        <v>0</v>
      </c>
      <c r="F1710" s="122">
        <v>0</v>
      </c>
      <c r="G1710" s="122">
        <v>0</v>
      </c>
      <c r="H1710" s="122">
        <v>0</v>
      </c>
      <c r="I1710" s="122">
        <v>0</v>
      </c>
      <c r="J1710" s="120">
        <f t="shared" si="379"/>
        <v>0</v>
      </c>
      <c r="K1710" s="122">
        <v>0</v>
      </c>
      <c r="L1710" s="122">
        <v>0</v>
      </c>
      <c r="M1710" s="122">
        <v>0</v>
      </c>
      <c r="N1710" s="122">
        <v>0</v>
      </c>
      <c r="O1710" s="122">
        <v>0</v>
      </c>
      <c r="P1710" s="122">
        <v>204595.82</v>
      </c>
      <c r="Q1710" s="120">
        <f t="shared" si="380"/>
        <v>204595.82</v>
      </c>
      <c r="R1710" s="138">
        <f t="shared" si="381"/>
        <v>0</v>
      </c>
      <c r="S1710" s="120">
        <f t="shared" si="382"/>
        <v>51148.69</v>
      </c>
      <c r="T1710" s="120">
        <f t="shared" si="383"/>
        <v>409191.6</v>
      </c>
      <c r="U1710" s="120">
        <f t="shared" si="384"/>
        <v>255744.47</v>
      </c>
      <c r="V1710" s="120">
        <f t="shared" si="385"/>
        <v>204595.82</v>
      </c>
      <c r="W1710" s="120">
        <f t="shared" si="377"/>
        <v>204595.82</v>
      </c>
      <c r="X1710" s="120">
        <f t="shared" si="378"/>
        <v>153447.13</v>
      </c>
    </row>
    <row r="1711" spans="1:24" s="65" customFormat="1" ht="12.75" customHeight="1">
      <c r="A1711" s="109" t="s">
        <v>1200</v>
      </c>
      <c r="B1711" s="47" t="s">
        <v>338</v>
      </c>
      <c r="C1711" s="122">
        <v>0</v>
      </c>
      <c r="D1711" s="122">
        <v>0</v>
      </c>
      <c r="E1711" s="122">
        <v>0</v>
      </c>
      <c r="F1711" s="122">
        <v>0</v>
      </c>
      <c r="G1711" s="122">
        <v>0</v>
      </c>
      <c r="H1711" s="122">
        <v>0</v>
      </c>
      <c r="I1711" s="122">
        <v>0</v>
      </c>
      <c r="J1711" s="120">
        <f t="shared" si="379"/>
        <v>0</v>
      </c>
      <c r="K1711" s="122">
        <v>0</v>
      </c>
      <c r="L1711" s="122">
        <v>0</v>
      </c>
      <c r="M1711" s="122">
        <v>0</v>
      </c>
      <c r="N1711" s="122">
        <v>0</v>
      </c>
      <c r="O1711" s="122">
        <v>0</v>
      </c>
      <c r="P1711" s="122"/>
      <c r="Q1711" s="120">
        <f t="shared" si="380"/>
        <v>0</v>
      </c>
      <c r="R1711" s="138">
        <f t="shared" si="381"/>
        <v>0</v>
      </c>
      <c r="S1711" s="120">
        <f t="shared" si="382"/>
        <v>6295.76</v>
      </c>
      <c r="T1711" s="120">
        <f t="shared" si="383"/>
        <v>0</v>
      </c>
      <c r="U1711" s="120">
        <f t="shared" si="384"/>
        <v>6295.76</v>
      </c>
      <c r="V1711" s="120">
        <f t="shared" si="385"/>
        <v>0</v>
      </c>
      <c r="W1711" s="120">
        <f t="shared" si="377"/>
        <v>0</v>
      </c>
      <c r="X1711" s="120">
        <f t="shared" si="378"/>
        <v>-6295.76</v>
      </c>
    </row>
    <row r="1712" spans="1:24" s="65" customFormat="1" ht="12.75" customHeight="1">
      <c r="A1712" s="109" t="s">
        <v>1210</v>
      </c>
      <c r="B1712" s="47" t="s">
        <v>472</v>
      </c>
      <c r="C1712" s="122">
        <v>0</v>
      </c>
      <c r="D1712" s="122">
        <v>0</v>
      </c>
      <c r="E1712" s="122">
        <v>0</v>
      </c>
      <c r="F1712" s="122">
        <v>0</v>
      </c>
      <c r="G1712" s="122">
        <v>0</v>
      </c>
      <c r="H1712" s="122">
        <v>0</v>
      </c>
      <c r="I1712" s="122">
        <v>0</v>
      </c>
      <c r="J1712" s="120">
        <f t="shared" si="379"/>
        <v>0</v>
      </c>
      <c r="K1712" s="122">
        <v>0</v>
      </c>
      <c r="L1712" s="122">
        <v>0</v>
      </c>
      <c r="M1712" s="122">
        <v>0</v>
      </c>
      <c r="N1712" s="122">
        <v>0</v>
      </c>
      <c r="O1712" s="122">
        <v>0</v>
      </c>
      <c r="P1712" s="122">
        <v>78220.7</v>
      </c>
      <c r="Q1712" s="120">
        <f t="shared" si="380"/>
        <v>78220.7</v>
      </c>
      <c r="R1712" s="138">
        <f t="shared" si="381"/>
        <v>0</v>
      </c>
      <c r="S1712" s="120">
        <f t="shared" si="382"/>
        <v>15644.14</v>
      </c>
      <c r="T1712" s="120">
        <f t="shared" si="383"/>
        <v>156441.4</v>
      </c>
      <c r="U1712" s="120">
        <f t="shared" si="384"/>
        <v>93864.84</v>
      </c>
      <c r="V1712" s="120">
        <f t="shared" si="385"/>
        <v>78220.7</v>
      </c>
      <c r="W1712" s="120">
        <f t="shared" si="377"/>
        <v>78220.7</v>
      </c>
      <c r="X1712" s="120">
        <f t="shared" si="378"/>
        <v>62576.56</v>
      </c>
    </row>
    <row r="1713" spans="1:24" s="65" customFormat="1" ht="12.75" customHeight="1">
      <c r="A1713" s="109" t="s">
        <v>1231</v>
      </c>
      <c r="B1713" s="47" t="s">
        <v>206</v>
      </c>
      <c r="C1713" s="122">
        <v>0</v>
      </c>
      <c r="D1713" s="122">
        <v>0</v>
      </c>
      <c r="E1713" s="122">
        <v>0</v>
      </c>
      <c r="F1713" s="122">
        <v>0</v>
      </c>
      <c r="G1713" s="122">
        <v>0</v>
      </c>
      <c r="H1713" s="122">
        <v>0</v>
      </c>
      <c r="I1713" s="122">
        <v>47201.979999999996</v>
      </c>
      <c r="J1713" s="120">
        <f t="shared" si="379"/>
        <v>47201.979999999996</v>
      </c>
      <c r="K1713" s="122">
        <v>0</v>
      </c>
      <c r="L1713" s="122">
        <v>0</v>
      </c>
      <c r="M1713" s="122">
        <v>0</v>
      </c>
      <c r="N1713" s="122">
        <v>0</v>
      </c>
      <c r="O1713" s="122">
        <v>0</v>
      </c>
      <c r="P1713" s="122">
        <v>0</v>
      </c>
      <c r="Q1713" s="120">
        <f t="shared" si="380"/>
        <v>47201.979999999996</v>
      </c>
      <c r="R1713" s="138">
        <f t="shared" si="381"/>
        <v>0</v>
      </c>
      <c r="S1713" s="120">
        <f t="shared" si="382"/>
        <v>47201.98</v>
      </c>
      <c r="T1713" s="120">
        <f t="shared" si="383"/>
        <v>0</v>
      </c>
      <c r="U1713" s="120">
        <f t="shared" si="384"/>
        <v>0</v>
      </c>
      <c r="V1713" s="120">
        <f t="shared" si="385"/>
        <v>47201.98</v>
      </c>
      <c r="W1713" s="120">
        <f t="shared" si="377"/>
        <v>0</v>
      </c>
      <c r="X1713" s="120">
        <f t="shared" si="378"/>
        <v>0</v>
      </c>
    </row>
    <row r="1714" spans="1:24" s="65" customFormat="1" ht="12.75" customHeight="1">
      <c r="A1714" s="109" t="s">
        <v>1233</v>
      </c>
      <c r="B1714" s="47" t="s">
        <v>327</v>
      </c>
      <c r="C1714" s="122">
        <v>0</v>
      </c>
      <c r="D1714" s="122">
        <v>0</v>
      </c>
      <c r="E1714" s="122">
        <v>0</v>
      </c>
      <c r="F1714" s="122">
        <v>0</v>
      </c>
      <c r="G1714" s="122">
        <v>0</v>
      </c>
      <c r="H1714" s="122">
        <v>0</v>
      </c>
      <c r="I1714" s="122">
        <v>0</v>
      </c>
      <c r="J1714" s="120">
        <f t="shared" si="379"/>
        <v>0</v>
      </c>
      <c r="K1714" s="122">
        <v>0</v>
      </c>
      <c r="L1714" s="122">
        <v>0</v>
      </c>
      <c r="M1714" s="122">
        <v>0</v>
      </c>
      <c r="N1714" s="122">
        <v>0</v>
      </c>
      <c r="O1714" s="122">
        <v>0</v>
      </c>
      <c r="P1714" s="122">
        <v>790369.9</v>
      </c>
      <c r="Q1714" s="120">
        <f t="shared" si="380"/>
        <v>790369.9</v>
      </c>
      <c r="R1714" s="138">
        <f t="shared" si="381"/>
        <v>0</v>
      </c>
      <c r="S1714" s="120">
        <f t="shared" si="382"/>
        <v>136819.15</v>
      </c>
      <c r="T1714" s="120">
        <f t="shared" si="383"/>
        <v>1094553.2</v>
      </c>
      <c r="U1714" s="120">
        <f t="shared" si="384"/>
        <v>441002.45</v>
      </c>
      <c r="V1714" s="120">
        <f t="shared" si="385"/>
        <v>790369.9</v>
      </c>
      <c r="W1714" s="120">
        <f t="shared" si="377"/>
        <v>790369.9</v>
      </c>
      <c r="X1714" s="120">
        <f t="shared" si="378"/>
        <v>653550.75</v>
      </c>
    </row>
    <row r="1715" spans="1:24" s="65" customFormat="1" ht="12.75" customHeight="1">
      <c r="A1715" s="109" t="s">
        <v>1234</v>
      </c>
      <c r="B1715" s="47" t="s">
        <v>207</v>
      </c>
      <c r="C1715" s="122">
        <v>0</v>
      </c>
      <c r="D1715" s="122">
        <v>0</v>
      </c>
      <c r="E1715" s="122">
        <v>0</v>
      </c>
      <c r="F1715" s="122">
        <v>0</v>
      </c>
      <c r="G1715" s="122">
        <v>0</v>
      </c>
      <c r="H1715" s="122">
        <v>0</v>
      </c>
      <c r="I1715" s="122">
        <v>9142.5</v>
      </c>
      <c r="J1715" s="120">
        <f t="shared" si="379"/>
        <v>9142.5</v>
      </c>
      <c r="K1715" s="122">
        <v>0</v>
      </c>
      <c r="L1715" s="122">
        <v>0</v>
      </c>
      <c r="M1715" s="122">
        <v>0</v>
      </c>
      <c r="N1715" s="122">
        <v>0</v>
      </c>
      <c r="O1715" s="122">
        <v>0</v>
      </c>
      <c r="P1715" s="122">
        <v>0</v>
      </c>
      <c r="Q1715" s="120">
        <f t="shared" si="380"/>
        <v>9142.5</v>
      </c>
      <c r="R1715" s="138">
        <f t="shared" si="381"/>
        <v>0</v>
      </c>
      <c r="S1715" s="120">
        <f t="shared" si="382"/>
        <v>9142.5</v>
      </c>
      <c r="T1715" s="120">
        <f t="shared" si="383"/>
        <v>0</v>
      </c>
      <c r="U1715" s="120">
        <f t="shared" si="384"/>
        <v>0</v>
      </c>
      <c r="V1715" s="120">
        <f t="shared" si="385"/>
        <v>9142.5</v>
      </c>
      <c r="W1715" s="120">
        <f t="shared" si="377"/>
        <v>0</v>
      </c>
      <c r="X1715" s="120">
        <f t="shared" si="378"/>
        <v>0</v>
      </c>
    </row>
    <row r="1716" spans="1:24" s="65" customFormat="1" ht="12.75" customHeight="1">
      <c r="A1716" s="109" t="s">
        <v>2897</v>
      </c>
      <c r="B1716" s="47" t="s">
        <v>3531</v>
      </c>
      <c r="C1716" s="122">
        <v>0</v>
      </c>
      <c r="D1716" s="122">
        <v>0</v>
      </c>
      <c r="E1716" s="122">
        <v>0</v>
      </c>
      <c r="F1716" s="122">
        <v>0</v>
      </c>
      <c r="G1716" s="122">
        <v>0</v>
      </c>
      <c r="H1716" s="122">
        <v>0</v>
      </c>
      <c r="I1716" s="122">
        <v>0</v>
      </c>
      <c r="J1716" s="120">
        <f t="shared" si="379"/>
        <v>0</v>
      </c>
      <c r="K1716" s="122">
        <v>0</v>
      </c>
      <c r="L1716" s="122">
        <v>0</v>
      </c>
      <c r="M1716" s="122">
        <v>0</v>
      </c>
      <c r="N1716" s="122">
        <v>0</v>
      </c>
      <c r="O1716" s="122">
        <v>0</v>
      </c>
      <c r="P1716" s="122">
        <v>114324.08</v>
      </c>
      <c r="Q1716" s="120">
        <f t="shared" si="380"/>
        <v>114324.08</v>
      </c>
      <c r="R1716" s="138">
        <f t="shared" si="381"/>
        <v>0</v>
      </c>
      <c r="S1716" s="120">
        <f t="shared" si="382"/>
        <v>13200.81</v>
      </c>
      <c r="T1716" s="120">
        <f t="shared" si="383"/>
        <v>114324.09</v>
      </c>
      <c r="U1716" s="120">
        <f t="shared" si="384"/>
        <v>13200.82</v>
      </c>
      <c r="V1716" s="120">
        <f t="shared" si="385"/>
        <v>114324.08</v>
      </c>
      <c r="W1716" s="120">
        <f t="shared" si="377"/>
        <v>114324.08</v>
      </c>
      <c r="X1716" s="120">
        <f t="shared" si="378"/>
        <v>101123.27</v>
      </c>
    </row>
    <row r="1717" spans="1:24" s="65" customFormat="1" ht="12.75" customHeight="1">
      <c r="A1717" s="109" t="s">
        <v>1262</v>
      </c>
      <c r="B1717" s="47" t="s">
        <v>693</v>
      </c>
      <c r="C1717" s="122">
        <v>0</v>
      </c>
      <c r="D1717" s="122">
        <v>0</v>
      </c>
      <c r="E1717" s="122">
        <v>0</v>
      </c>
      <c r="F1717" s="122">
        <v>0</v>
      </c>
      <c r="G1717" s="122">
        <v>0</v>
      </c>
      <c r="H1717" s="122">
        <v>0</v>
      </c>
      <c r="I1717" s="122">
        <v>0</v>
      </c>
      <c r="J1717" s="120">
        <f t="shared" si="379"/>
        <v>0</v>
      </c>
      <c r="K1717" s="122">
        <v>0</v>
      </c>
      <c r="L1717" s="122">
        <v>0</v>
      </c>
      <c r="M1717" s="122">
        <v>0</v>
      </c>
      <c r="N1717" s="122">
        <v>0</v>
      </c>
      <c r="O1717" s="122">
        <v>0</v>
      </c>
      <c r="P1717" s="122">
        <v>132500</v>
      </c>
      <c r="Q1717" s="120">
        <f t="shared" si="380"/>
        <v>132500</v>
      </c>
      <c r="R1717" s="138">
        <f t="shared" si="381"/>
        <v>0</v>
      </c>
      <c r="S1717" s="120">
        <f t="shared" si="382"/>
        <v>26500</v>
      </c>
      <c r="T1717" s="120">
        <f t="shared" si="383"/>
        <v>212000</v>
      </c>
      <c r="U1717" s="120">
        <f t="shared" si="384"/>
        <v>106000</v>
      </c>
      <c r="V1717" s="120">
        <f t="shared" si="385"/>
        <v>132500</v>
      </c>
      <c r="W1717" s="120">
        <f t="shared" si="377"/>
        <v>132500</v>
      </c>
      <c r="X1717" s="120">
        <f t="shared" si="378"/>
        <v>106000</v>
      </c>
    </row>
    <row r="1718" spans="1:24" s="65" customFormat="1" ht="12.75" customHeight="1">
      <c r="A1718" s="109" t="s">
        <v>3034</v>
      </c>
      <c r="B1718" s="47" t="s">
        <v>3532</v>
      </c>
      <c r="C1718" s="122">
        <v>0</v>
      </c>
      <c r="D1718" s="122">
        <v>0</v>
      </c>
      <c r="E1718" s="122">
        <v>0</v>
      </c>
      <c r="F1718" s="122">
        <v>0</v>
      </c>
      <c r="G1718" s="122">
        <v>0</v>
      </c>
      <c r="H1718" s="122">
        <v>0</v>
      </c>
      <c r="I1718" s="122">
        <v>0</v>
      </c>
      <c r="J1718" s="120">
        <f t="shared" si="379"/>
        <v>0</v>
      </c>
      <c r="K1718" s="122">
        <v>0</v>
      </c>
      <c r="L1718" s="122">
        <v>0</v>
      </c>
      <c r="M1718" s="122">
        <v>0</v>
      </c>
      <c r="N1718" s="122">
        <v>0</v>
      </c>
      <c r="O1718" s="122">
        <v>0</v>
      </c>
      <c r="P1718" s="122">
        <v>0</v>
      </c>
      <c r="Q1718" s="120">
        <f t="shared" si="380"/>
        <v>0</v>
      </c>
      <c r="R1718" s="138">
        <f t="shared" si="381"/>
        <v>0</v>
      </c>
      <c r="S1718" s="120">
        <f t="shared" si="382"/>
        <v>37100</v>
      </c>
      <c r="T1718" s="120">
        <f t="shared" si="383"/>
        <v>111300</v>
      </c>
      <c r="U1718" s="120">
        <f t="shared" si="384"/>
        <v>148400</v>
      </c>
      <c r="V1718" s="120">
        <f t="shared" si="385"/>
        <v>0</v>
      </c>
      <c r="W1718" s="120">
        <f t="shared" si="377"/>
        <v>0</v>
      </c>
      <c r="X1718" s="120">
        <f t="shared" si="378"/>
        <v>-37100</v>
      </c>
    </row>
    <row r="1719" spans="1:24" s="65" customFormat="1" ht="12.75" customHeight="1">
      <c r="A1719" s="109" t="s">
        <v>2979</v>
      </c>
      <c r="B1719" s="47" t="s">
        <v>2980</v>
      </c>
      <c r="C1719" s="122">
        <v>0</v>
      </c>
      <c r="D1719" s="122">
        <v>0</v>
      </c>
      <c r="E1719" s="122">
        <v>0</v>
      </c>
      <c r="F1719" s="122">
        <v>0</v>
      </c>
      <c r="G1719" s="122">
        <v>0</v>
      </c>
      <c r="H1719" s="122">
        <v>0</v>
      </c>
      <c r="I1719" s="122">
        <v>0</v>
      </c>
      <c r="J1719" s="120">
        <f t="shared" si="379"/>
        <v>0</v>
      </c>
      <c r="K1719" s="122">
        <v>0</v>
      </c>
      <c r="L1719" s="122">
        <v>0</v>
      </c>
      <c r="M1719" s="122">
        <v>0</v>
      </c>
      <c r="N1719" s="122">
        <v>0</v>
      </c>
      <c r="O1719" s="122">
        <v>0</v>
      </c>
      <c r="P1719" s="122">
        <v>132500</v>
      </c>
      <c r="Q1719" s="120">
        <f t="shared" si="380"/>
        <v>132500</v>
      </c>
      <c r="R1719" s="138">
        <f t="shared" si="381"/>
        <v>0</v>
      </c>
      <c r="S1719" s="120">
        <f t="shared" si="382"/>
        <v>26500</v>
      </c>
      <c r="T1719" s="120">
        <f t="shared" si="383"/>
        <v>212000</v>
      </c>
      <c r="U1719" s="120">
        <f t="shared" si="384"/>
        <v>106000</v>
      </c>
      <c r="V1719" s="120">
        <f t="shared" si="385"/>
        <v>132500</v>
      </c>
      <c r="W1719" s="120">
        <f t="shared" si="377"/>
        <v>132500</v>
      </c>
      <c r="X1719" s="120">
        <f t="shared" si="378"/>
        <v>106000</v>
      </c>
    </row>
    <row r="1720" spans="1:24" s="65" customFormat="1" ht="12.75" customHeight="1">
      <c r="A1720" s="109" t="s">
        <v>1271</v>
      </c>
      <c r="B1720" s="47" t="s">
        <v>689</v>
      </c>
      <c r="C1720" s="122">
        <v>0</v>
      </c>
      <c r="D1720" s="122">
        <v>0</v>
      </c>
      <c r="E1720" s="122">
        <v>0</v>
      </c>
      <c r="F1720" s="122">
        <v>0</v>
      </c>
      <c r="G1720" s="122">
        <v>0</v>
      </c>
      <c r="H1720" s="122">
        <v>0</v>
      </c>
      <c r="I1720" s="122">
        <v>0</v>
      </c>
      <c r="J1720" s="120">
        <f t="shared" si="379"/>
        <v>0</v>
      </c>
      <c r="K1720" s="122">
        <v>349617.09999999992</v>
      </c>
      <c r="L1720" s="122">
        <v>0</v>
      </c>
      <c r="M1720" s="122">
        <v>0</v>
      </c>
      <c r="N1720" s="122">
        <v>0</v>
      </c>
      <c r="O1720" s="122">
        <v>0</v>
      </c>
      <c r="P1720" s="122">
        <v>0</v>
      </c>
      <c r="Q1720" s="120">
        <f t="shared" si="380"/>
        <v>349617.09999999992</v>
      </c>
      <c r="R1720" s="138">
        <f t="shared" si="381"/>
        <v>0</v>
      </c>
      <c r="S1720" s="120">
        <f t="shared" si="382"/>
        <v>349617.1</v>
      </c>
      <c r="T1720" s="120">
        <f t="shared" si="383"/>
        <v>0</v>
      </c>
      <c r="U1720" s="120">
        <f t="shared" si="384"/>
        <v>0</v>
      </c>
      <c r="V1720" s="120">
        <f t="shared" si="385"/>
        <v>349617.1</v>
      </c>
      <c r="W1720" s="120">
        <f t="shared" si="377"/>
        <v>349617.09999999992</v>
      </c>
      <c r="X1720" s="120">
        <f t="shared" si="378"/>
        <v>0</v>
      </c>
    </row>
    <row r="1721" spans="1:24" s="65" customFormat="1" ht="12.75" customHeight="1">
      <c r="A1721" s="109" t="s">
        <v>2981</v>
      </c>
      <c r="B1721" s="47" t="s">
        <v>3533</v>
      </c>
      <c r="C1721" s="122">
        <v>0</v>
      </c>
      <c r="D1721" s="122">
        <v>0</v>
      </c>
      <c r="E1721" s="122">
        <v>0</v>
      </c>
      <c r="F1721" s="122">
        <v>0</v>
      </c>
      <c r="G1721" s="122">
        <v>0</v>
      </c>
      <c r="H1721" s="122">
        <v>0</v>
      </c>
      <c r="I1721" s="122">
        <v>0</v>
      </c>
      <c r="J1721" s="120">
        <f t="shared" si="379"/>
        <v>0</v>
      </c>
      <c r="K1721" s="122">
        <v>0</v>
      </c>
      <c r="L1721" s="122">
        <v>0</v>
      </c>
      <c r="M1721" s="122">
        <v>0</v>
      </c>
      <c r="N1721" s="122">
        <v>0</v>
      </c>
      <c r="O1721" s="122">
        <v>0</v>
      </c>
      <c r="P1721" s="122">
        <v>284006.27</v>
      </c>
      <c r="Q1721" s="120">
        <f t="shared" si="380"/>
        <v>284006.27</v>
      </c>
      <c r="R1721" s="138">
        <f t="shared" si="381"/>
        <v>0</v>
      </c>
      <c r="S1721" s="120">
        <f t="shared" si="382"/>
        <v>34923.22</v>
      </c>
      <c r="T1721" s="120">
        <f t="shared" si="383"/>
        <v>284006.27</v>
      </c>
      <c r="U1721" s="120">
        <f t="shared" si="384"/>
        <v>34923.22</v>
      </c>
      <c r="V1721" s="120">
        <f t="shared" si="385"/>
        <v>284006.27</v>
      </c>
      <c r="W1721" s="120">
        <f t="shared" si="377"/>
        <v>284006.27</v>
      </c>
      <c r="X1721" s="120">
        <f t="shared" si="378"/>
        <v>249083.05</v>
      </c>
    </row>
    <row r="1722" spans="1:24" s="65" customFormat="1" ht="12.75" customHeight="1">
      <c r="A1722" s="109" t="s">
        <v>1279</v>
      </c>
      <c r="B1722" s="47" t="s">
        <v>475</v>
      </c>
      <c r="C1722" s="122">
        <v>0</v>
      </c>
      <c r="D1722" s="122">
        <v>0</v>
      </c>
      <c r="E1722" s="122">
        <v>0</v>
      </c>
      <c r="F1722" s="122">
        <v>0</v>
      </c>
      <c r="G1722" s="122">
        <v>0</v>
      </c>
      <c r="H1722" s="122">
        <v>0</v>
      </c>
      <c r="I1722" s="122">
        <v>0</v>
      </c>
      <c r="J1722" s="120">
        <f t="shared" si="379"/>
        <v>0</v>
      </c>
      <c r="K1722" s="122">
        <v>0</v>
      </c>
      <c r="L1722" s="122">
        <v>0</v>
      </c>
      <c r="M1722" s="122">
        <v>94292.599999999991</v>
      </c>
      <c r="N1722" s="122">
        <v>0</v>
      </c>
      <c r="O1722" s="122">
        <v>0</v>
      </c>
      <c r="P1722" s="122">
        <v>1165987.1299999999</v>
      </c>
      <c r="Q1722" s="120">
        <f t="shared" si="380"/>
        <v>1260279.73</v>
      </c>
      <c r="R1722" s="138">
        <f t="shared" si="381"/>
        <v>0</v>
      </c>
      <c r="S1722" s="120">
        <f t="shared" si="382"/>
        <v>318983.76</v>
      </c>
      <c r="T1722" s="120">
        <f t="shared" si="383"/>
        <v>1537449.6</v>
      </c>
      <c r="U1722" s="120">
        <f t="shared" si="384"/>
        <v>596153.63</v>
      </c>
      <c r="V1722" s="120">
        <f t="shared" si="385"/>
        <v>1260279.73</v>
      </c>
      <c r="W1722" s="120">
        <f t="shared" si="377"/>
        <v>1260279.73</v>
      </c>
      <c r="X1722" s="120">
        <f t="shared" si="378"/>
        <v>941295.97</v>
      </c>
    </row>
    <row r="1723" spans="1:24" s="65" customFormat="1" ht="12.75" customHeight="1">
      <c r="A1723" s="109" t="s">
        <v>2983</v>
      </c>
      <c r="B1723" s="47" t="s">
        <v>2984</v>
      </c>
      <c r="C1723" s="122">
        <v>0</v>
      </c>
      <c r="D1723" s="122">
        <v>0</v>
      </c>
      <c r="E1723" s="122">
        <v>0</v>
      </c>
      <c r="F1723" s="122">
        <v>0</v>
      </c>
      <c r="G1723" s="122">
        <v>0</v>
      </c>
      <c r="H1723" s="122">
        <v>0</v>
      </c>
      <c r="I1723" s="122">
        <v>0</v>
      </c>
      <c r="J1723" s="120">
        <f t="shared" si="379"/>
        <v>0</v>
      </c>
      <c r="K1723" s="122">
        <v>0</v>
      </c>
      <c r="L1723" s="122">
        <v>0</v>
      </c>
      <c r="M1723" s="122">
        <v>0</v>
      </c>
      <c r="N1723" s="122">
        <v>0</v>
      </c>
      <c r="O1723" s="122">
        <v>0</v>
      </c>
      <c r="P1723" s="122">
        <v>31068.95</v>
      </c>
      <c r="Q1723" s="120">
        <f t="shared" si="380"/>
        <v>31068.95</v>
      </c>
      <c r="R1723" s="138">
        <f t="shared" si="381"/>
        <v>0</v>
      </c>
      <c r="S1723" s="120">
        <f t="shared" si="382"/>
        <v>6213.76</v>
      </c>
      <c r="T1723" s="120">
        <f t="shared" si="383"/>
        <v>55924.160000000003</v>
      </c>
      <c r="U1723" s="120">
        <f t="shared" si="384"/>
        <v>31068.97</v>
      </c>
      <c r="V1723" s="120">
        <f t="shared" si="385"/>
        <v>31068.95</v>
      </c>
      <c r="W1723" s="120">
        <f t="shared" si="377"/>
        <v>31068.95</v>
      </c>
      <c r="X1723" s="120">
        <f t="shared" si="378"/>
        <v>24855.19</v>
      </c>
    </row>
    <row r="1724" spans="1:24" s="65" customFormat="1" ht="12.75" customHeight="1">
      <c r="A1724" s="109" t="s">
        <v>1288</v>
      </c>
      <c r="B1724" s="47" t="s">
        <v>339</v>
      </c>
      <c r="C1724" s="122">
        <v>0</v>
      </c>
      <c r="D1724" s="122">
        <v>0</v>
      </c>
      <c r="E1724" s="122">
        <v>0</v>
      </c>
      <c r="F1724" s="122">
        <v>0</v>
      </c>
      <c r="G1724" s="122">
        <v>0</v>
      </c>
      <c r="H1724" s="122">
        <v>0</v>
      </c>
      <c r="I1724" s="122">
        <v>0</v>
      </c>
      <c r="J1724" s="120">
        <f t="shared" si="379"/>
        <v>0</v>
      </c>
      <c r="K1724" s="122">
        <v>0</v>
      </c>
      <c r="L1724" s="122">
        <v>0</v>
      </c>
      <c r="M1724" s="122">
        <v>0</v>
      </c>
      <c r="N1724" s="122">
        <v>0</v>
      </c>
      <c r="O1724" s="122">
        <v>0</v>
      </c>
      <c r="P1724" s="122"/>
      <c r="Q1724" s="120">
        <f t="shared" si="380"/>
        <v>0</v>
      </c>
      <c r="R1724" s="138">
        <f t="shared" si="381"/>
        <v>0</v>
      </c>
      <c r="S1724" s="120">
        <f t="shared" si="382"/>
        <v>141637.99</v>
      </c>
      <c r="T1724" s="120">
        <f t="shared" si="383"/>
        <v>226620.72</v>
      </c>
      <c r="U1724" s="120">
        <f t="shared" si="384"/>
        <v>368258.71</v>
      </c>
      <c r="V1724" s="120">
        <f t="shared" si="385"/>
        <v>0</v>
      </c>
      <c r="W1724" s="120">
        <f t="shared" si="377"/>
        <v>0</v>
      </c>
      <c r="X1724" s="120">
        <f t="shared" si="378"/>
        <v>-141637.99</v>
      </c>
    </row>
    <row r="1725" spans="1:24" s="65" customFormat="1" ht="12.75" customHeight="1">
      <c r="A1725" s="109" t="s">
        <v>2901</v>
      </c>
      <c r="B1725" s="47" t="s">
        <v>3457</v>
      </c>
      <c r="C1725" s="122">
        <v>0</v>
      </c>
      <c r="D1725" s="122">
        <v>0</v>
      </c>
      <c r="E1725" s="122">
        <v>0</v>
      </c>
      <c r="F1725" s="122">
        <v>0</v>
      </c>
      <c r="G1725" s="122">
        <v>0</v>
      </c>
      <c r="H1725" s="122">
        <v>0</v>
      </c>
      <c r="I1725" s="122">
        <v>0</v>
      </c>
      <c r="J1725" s="120">
        <f t="shared" si="379"/>
        <v>0</v>
      </c>
      <c r="K1725" s="122">
        <v>0</v>
      </c>
      <c r="L1725" s="122">
        <v>0</v>
      </c>
      <c r="M1725" s="122">
        <v>0</v>
      </c>
      <c r="N1725" s="122">
        <v>0</v>
      </c>
      <c r="O1725" s="122">
        <v>0</v>
      </c>
      <c r="P1725" s="122">
        <v>79293.179999999993</v>
      </c>
      <c r="Q1725" s="120">
        <f t="shared" si="380"/>
        <v>79293.179999999993</v>
      </c>
      <c r="R1725" s="138">
        <f t="shared" si="381"/>
        <v>0</v>
      </c>
      <c r="S1725" s="120">
        <f t="shared" si="382"/>
        <v>13215.53</v>
      </c>
      <c r="T1725" s="120">
        <f t="shared" si="383"/>
        <v>105724.24</v>
      </c>
      <c r="U1725" s="120">
        <f t="shared" si="384"/>
        <v>39646.589999999997</v>
      </c>
      <c r="V1725" s="120">
        <f t="shared" si="385"/>
        <v>79293.179999999993</v>
      </c>
      <c r="W1725" s="120">
        <f t="shared" si="377"/>
        <v>79293.179999999993</v>
      </c>
      <c r="X1725" s="120">
        <f t="shared" si="378"/>
        <v>66077.649999999994</v>
      </c>
    </row>
    <row r="1726" spans="1:24" s="65" customFormat="1" ht="12.75" customHeight="1">
      <c r="A1726" s="109" t="s">
        <v>1290</v>
      </c>
      <c r="B1726" s="47" t="s">
        <v>692</v>
      </c>
      <c r="C1726" s="122">
        <v>0</v>
      </c>
      <c r="D1726" s="122">
        <v>0</v>
      </c>
      <c r="E1726" s="122">
        <v>0</v>
      </c>
      <c r="F1726" s="122">
        <v>0</v>
      </c>
      <c r="G1726" s="122">
        <v>0</v>
      </c>
      <c r="H1726" s="122">
        <v>0</v>
      </c>
      <c r="I1726" s="122">
        <v>0</v>
      </c>
      <c r="J1726" s="120">
        <f t="shared" si="379"/>
        <v>0</v>
      </c>
      <c r="K1726" s="122">
        <v>0</v>
      </c>
      <c r="L1726" s="122">
        <v>0</v>
      </c>
      <c r="M1726" s="122">
        <v>0</v>
      </c>
      <c r="N1726" s="122">
        <v>0</v>
      </c>
      <c r="O1726" s="122">
        <v>0</v>
      </c>
      <c r="P1726" s="122">
        <v>415474.36</v>
      </c>
      <c r="Q1726" s="120">
        <f t="shared" si="380"/>
        <v>415474.36</v>
      </c>
      <c r="R1726" s="138">
        <f t="shared" si="381"/>
        <v>0</v>
      </c>
      <c r="S1726" s="120">
        <f t="shared" si="382"/>
        <v>54827.6</v>
      </c>
      <c r="T1726" s="120">
        <f t="shared" si="383"/>
        <v>474827.88</v>
      </c>
      <c r="U1726" s="120">
        <f t="shared" si="384"/>
        <v>114181.12</v>
      </c>
      <c r="V1726" s="120">
        <f t="shared" si="385"/>
        <v>415474.36</v>
      </c>
      <c r="W1726" s="120">
        <f t="shared" si="377"/>
        <v>415474.36</v>
      </c>
      <c r="X1726" s="120">
        <f t="shared" si="378"/>
        <v>360646.76</v>
      </c>
    </row>
    <row r="1727" spans="1:24" s="65" customFormat="1" ht="12.75" customHeight="1">
      <c r="A1727" s="109" t="s">
        <v>4660</v>
      </c>
      <c r="B1727" s="47" t="s">
        <v>4790</v>
      </c>
      <c r="C1727" s="122">
        <v>0</v>
      </c>
      <c r="D1727" s="122">
        <v>0</v>
      </c>
      <c r="E1727" s="122">
        <v>0</v>
      </c>
      <c r="F1727" s="122">
        <v>0</v>
      </c>
      <c r="G1727" s="122">
        <v>0</v>
      </c>
      <c r="H1727" s="122">
        <v>0</v>
      </c>
      <c r="I1727" s="122">
        <v>0</v>
      </c>
      <c r="J1727" s="120">
        <f t="shared" si="379"/>
        <v>0</v>
      </c>
      <c r="K1727" s="122">
        <v>0</v>
      </c>
      <c r="L1727" s="122">
        <v>0</v>
      </c>
      <c r="M1727" s="122">
        <v>0</v>
      </c>
      <c r="N1727" s="122">
        <v>0</v>
      </c>
      <c r="O1727" s="122">
        <v>36668</v>
      </c>
      <c r="P1727" s="122">
        <v>68705.990000000005</v>
      </c>
      <c r="Q1727" s="120">
        <f t="shared" si="380"/>
        <v>105373.99</v>
      </c>
      <c r="R1727" s="138">
        <f t="shared" si="381"/>
        <v>0</v>
      </c>
      <c r="S1727" s="120">
        <f t="shared" si="382"/>
        <v>36668</v>
      </c>
      <c r="T1727" s="120">
        <f t="shared" si="383"/>
        <v>68705.990000000005</v>
      </c>
      <c r="U1727" s="120">
        <f t="shared" si="384"/>
        <v>0</v>
      </c>
      <c r="V1727" s="120">
        <f t="shared" si="385"/>
        <v>105373.99</v>
      </c>
      <c r="W1727" s="120">
        <f t="shared" si="377"/>
        <v>105373.99</v>
      </c>
      <c r="X1727" s="120">
        <f t="shared" si="378"/>
        <v>68705.990000000005</v>
      </c>
    </row>
    <row r="1728" spans="1:24" s="65" customFormat="1" ht="12.75" customHeight="1">
      <c r="A1728" s="109" t="s">
        <v>2922</v>
      </c>
      <c r="B1728" s="47" t="s">
        <v>3534</v>
      </c>
      <c r="C1728" s="122">
        <v>0</v>
      </c>
      <c r="D1728" s="122">
        <v>0</v>
      </c>
      <c r="E1728" s="122">
        <v>0</v>
      </c>
      <c r="F1728" s="122">
        <v>0</v>
      </c>
      <c r="G1728" s="122">
        <v>0</v>
      </c>
      <c r="H1728" s="122">
        <v>0</v>
      </c>
      <c r="I1728" s="122">
        <v>0</v>
      </c>
      <c r="J1728" s="120">
        <f t="shared" ref="J1728:J1761" si="386">SUM(C1728:I1728)</f>
        <v>0</v>
      </c>
      <c r="K1728" s="122">
        <v>0</v>
      </c>
      <c r="L1728" s="122">
        <v>0</v>
      </c>
      <c r="M1728" s="122">
        <v>0</v>
      </c>
      <c r="N1728" s="122">
        <v>0</v>
      </c>
      <c r="O1728" s="122">
        <v>23638</v>
      </c>
      <c r="P1728" s="122">
        <v>94552</v>
      </c>
      <c r="Q1728" s="120">
        <f t="shared" ref="Q1728:Q1761" si="387">SUM(J1728:P1728)</f>
        <v>118190</v>
      </c>
      <c r="R1728" s="138">
        <f t="shared" ref="R1728:R1761" si="388">V1728-Q1728</f>
        <v>0</v>
      </c>
      <c r="S1728" s="120">
        <f t="shared" ref="S1728:S1762" si="389">VLOOKUP(A1728,pasbalact,3,FALSE)</f>
        <v>23638</v>
      </c>
      <c r="T1728" s="120">
        <f t="shared" ref="T1728:T1762" si="390">VLOOKUP(A1728,pasbalact,5,FALSE)</f>
        <v>189104</v>
      </c>
      <c r="U1728" s="120">
        <f t="shared" ref="U1728:U1762" si="391">VLOOKUP(A1728,pasbalact,4,FALSE)</f>
        <v>94552</v>
      </c>
      <c r="V1728" s="120">
        <f t="shared" ref="V1728:V1762" si="392">VLOOKUP(A1728,pasbalact,7,FALSE)</f>
        <v>118190</v>
      </c>
      <c r="W1728" s="120">
        <f t="shared" ref="W1728:W1762" si="393">SUM(K1728:P1728)</f>
        <v>118190</v>
      </c>
      <c r="X1728" s="120">
        <f t="shared" ref="X1728:X1762" si="394">VLOOKUP(A1728,pasbalact,6,FALSE)</f>
        <v>94552</v>
      </c>
    </row>
    <row r="1729" spans="1:24" s="65" customFormat="1" ht="12.75" customHeight="1">
      <c r="A1729" s="109" t="s">
        <v>1303</v>
      </c>
      <c r="B1729" s="47" t="s">
        <v>476</v>
      </c>
      <c r="C1729" s="122">
        <v>0</v>
      </c>
      <c r="D1729" s="122">
        <v>0</v>
      </c>
      <c r="E1729" s="122">
        <v>0</v>
      </c>
      <c r="F1729" s="122">
        <v>0</v>
      </c>
      <c r="G1729" s="122">
        <v>0</v>
      </c>
      <c r="H1729" s="122">
        <v>0</v>
      </c>
      <c r="I1729" s="122">
        <v>0</v>
      </c>
      <c r="J1729" s="120">
        <f t="shared" si="386"/>
        <v>0</v>
      </c>
      <c r="K1729" s="122">
        <v>0</v>
      </c>
      <c r="L1729" s="122">
        <v>0</v>
      </c>
      <c r="M1729" s="122">
        <v>0</v>
      </c>
      <c r="N1729" s="122">
        <v>0</v>
      </c>
      <c r="O1729" s="122">
        <v>0</v>
      </c>
      <c r="P1729" s="122">
        <v>77672.399999999994</v>
      </c>
      <c r="Q1729" s="120">
        <f t="shared" si="387"/>
        <v>77672.399999999994</v>
      </c>
      <c r="R1729" s="138">
        <f t="shared" si="388"/>
        <v>0</v>
      </c>
      <c r="S1729" s="120">
        <f t="shared" si="389"/>
        <v>15534.48</v>
      </c>
      <c r="T1729" s="120">
        <f t="shared" si="390"/>
        <v>124275.84</v>
      </c>
      <c r="U1729" s="120">
        <f t="shared" si="391"/>
        <v>62137.919999999998</v>
      </c>
      <c r="V1729" s="120">
        <f t="shared" si="392"/>
        <v>77672.399999999994</v>
      </c>
      <c r="W1729" s="120">
        <f t="shared" si="393"/>
        <v>77672.399999999994</v>
      </c>
      <c r="X1729" s="120">
        <f t="shared" si="394"/>
        <v>62137.919999999998</v>
      </c>
    </row>
    <row r="1730" spans="1:24" s="65" customFormat="1" ht="12.75" customHeight="1">
      <c r="A1730" s="109" t="s">
        <v>2904</v>
      </c>
      <c r="B1730" s="47" t="s">
        <v>2862</v>
      </c>
      <c r="C1730" s="122">
        <v>0</v>
      </c>
      <c r="D1730" s="122">
        <v>0</v>
      </c>
      <c r="E1730" s="122">
        <v>0</v>
      </c>
      <c r="F1730" s="122">
        <v>0</v>
      </c>
      <c r="G1730" s="122">
        <v>0</v>
      </c>
      <c r="H1730" s="122">
        <v>0</v>
      </c>
      <c r="I1730" s="122">
        <v>0</v>
      </c>
      <c r="J1730" s="120">
        <f t="shared" si="386"/>
        <v>0</v>
      </c>
      <c r="K1730" s="122">
        <v>22844.83</v>
      </c>
      <c r="L1730" s="122">
        <v>0</v>
      </c>
      <c r="M1730" s="122">
        <v>0</v>
      </c>
      <c r="N1730" s="122">
        <v>0</v>
      </c>
      <c r="O1730" s="122">
        <v>0</v>
      </c>
      <c r="P1730" s="122">
        <v>390555.17</v>
      </c>
      <c r="Q1730" s="120">
        <f t="shared" si="387"/>
        <v>413400</v>
      </c>
      <c r="R1730" s="138">
        <f t="shared" si="388"/>
        <v>0</v>
      </c>
      <c r="S1730" s="120">
        <f t="shared" si="389"/>
        <v>50880</v>
      </c>
      <c r="T1730" s="120">
        <f t="shared" si="390"/>
        <v>661440</v>
      </c>
      <c r="U1730" s="120">
        <f t="shared" si="391"/>
        <v>298920</v>
      </c>
      <c r="V1730" s="120">
        <f t="shared" si="392"/>
        <v>413400</v>
      </c>
      <c r="W1730" s="120">
        <f t="shared" si="393"/>
        <v>413400</v>
      </c>
      <c r="X1730" s="120">
        <f t="shared" si="394"/>
        <v>362520</v>
      </c>
    </row>
    <row r="1731" spans="1:24" s="65" customFormat="1" ht="12.75" customHeight="1">
      <c r="A1731" s="109" t="s">
        <v>2962</v>
      </c>
      <c r="B1731" s="47" t="s">
        <v>3535</v>
      </c>
      <c r="C1731" s="122">
        <v>0</v>
      </c>
      <c r="D1731" s="122">
        <v>0</v>
      </c>
      <c r="E1731" s="122">
        <v>0</v>
      </c>
      <c r="F1731" s="122">
        <v>0</v>
      </c>
      <c r="G1731" s="122">
        <v>0</v>
      </c>
      <c r="H1731" s="122">
        <v>0</v>
      </c>
      <c r="I1731" s="122">
        <v>0</v>
      </c>
      <c r="J1731" s="120">
        <f t="shared" si="386"/>
        <v>0</v>
      </c>
      <c r="K1731" s="122">
        <v>0</v>
      </c>
      <c r="L1731" s="122">
        <v>0</v>
      </c>
      <c r="M1731" s="122">
        <v>0</v>
      </c>
      <c r="N1731" s="122">
        <v>0</v>
      </c>
      <c r="O1731" s="122">
        <v>0</v>
      </c>
      <c r="P1731" s="122">
        <v>1088000.3999999999</v>
      </c>
      <c r="Q1731" s="120">
        <f t="shared" si="387"/>
        <v>1088000.3999999999</v>
      </c>
      <c r="R1731" s="138">
        <f t="shared" si="388"/>
        <v>0</v>
      </c>
      <c r="S1731" s="120">
        <f t="shared" si="389"/>
        <v>181333.4</v>
      </c>
      <c r="T1731" s="120">
        <f t="shared" si="390"/>
        <v>1450667.2</v>
      </c>
      <c r="U1731" s="120">
        <f t="shared" si="391"/>
        <v>544000.19999999995</v>
      </c>
      <c r="V1731" s="120">
        <f t="shared" si="392"/>
        <v>1088000.3999999999</v>
      </c>
      <c r="W1731" s="120">
        <f t="shared" si="393"/>
        <v>1088000.3999999999</v>
      </c>
      <c r="X1731" s="120">
        <f t="shared" si="394"/>
        <v>906667</v>
      </c>
    </row>
    <row r="1732" spans="1:24" s="65" customFormat="1" ht="12.75" customHeight="1">
      <c r="A1732" s="109" t="s">
        <v>3069</v>
      </c>
      <c r="B1732" s="47" t="s">
        <v>3536</v>
      </c>
      <c r="C1732" s="122">
        <v>0</v>
      </c>
      <c r="D1732" s="122">
        <v>0</v>
      </c>
      <c r="E1732" s="122">
        <v>0</v>
      </c>
      <c r="F1732" s="122">
        <v>0</v>
      </c>
      <c r="G1732" s="122">
        <v>0</v>
      </c>
      <c r="H1732" s="122">
        <v>0</v>
      </c>
      <c r="I1732" s="122">
        <v>0</v>
      </c>
      <c r="J1732" s="120">
        <f t="shared" si="386"/>
        <v>0</v>
      </c>
      <c r="K1732" s="122">
        <v>0</v>
      </c>
      <c r="L1732" s="122">
        <v>0</v>
      </c>
      <c r="M1732" s="122">
        <v>0</v>
      </c>
      <c r="N1732" s="122">
        <v>0</v>
      </c>
      <c r="O1732" s="122">
        <v>0</v>
      </c>
      <c r="P1732" s="122">
        <v>519400</v>
      </c>
      <c r="Q1732" s="120">
        <f t="shared" si="387"/>
        <v>519400</v>
      </c>
      <c r="R1732" s="138">
        <f t="shared" si="388"/>
        <v>0</v>
      </c>
      <c r="S1732" s="120">
        <f t="shared" si="389"/>
        <v>74200</v>
      </c>
      <c r="T1732" s="120">
        <f t="shared" si="390"/>
        <v>593600</v>
      </c>
      <c r="U1732" s="120">
        <f t="shared" si="391"/>
        <v>148400</v>
      </c>
      <c r="V1732" s="120">
        <f t="shared" si="392"/>
        <v>519400</v>
      </c>
      <c r="W1732" s="120">
        <f t="shared" si="393"/>
        <v>519400</v>
      </c>
      <c r="X1732" s="120">
        <f t="shared" si="394"/>
        <v>445200</v>
      </c>
    </row>
    <row r="1733" spans="1:24" s="65" customFormat="1" ht="12.75" customHeight="1">
      <c r="A1733" s="109" t="s">
        <v>1308</v>
      </c>
      <c r="B1733" s="47" t="s">
        <v>329</v>
      </c>
      <c r="C1733" s="122">
        <v>0</v>
      </c>
      <c r="D1733" s="122">
        <v>0</v>
      </c>
      <c r="E1733" s="122">
        <v>0</v>
      </c>
      <c r="F1733" s="122">
        <v>0</v>
      </c>
      <c r="G1733" s="122">
        <v>0</v>
      </c>
      <c r="H1733" s="122">
        <v>0</v>
      </c>
      <c r="I1733" s="122">
        <v>0</v>
      </c>
      <c r="J1733" s="120">
        <f t="shared" si="386"/>
        <v>0</v>
      </c>
      <c r="K1733" s="122">
        <v>0</v>
      </c>
      <c r="L1733" s="122">
        <v>0</v>
      </c>
      <c r="M1733" s="122">
        <v>0</v>
      </c>
      <c r="N1733" s="122">
        <v>0</v>
      </c>
      <c r="O1733" s="122">
        <v>0</v>
      </c>
      <c r="P1733" s="122">
        <v>1040783.91</v>
      </c>
      <c r="Q1733" s="120">
        <f t="shared" si="387"/>
        <v>1040783.91</v>
      </c>
      <c r="R1733" s="138">
        <f t="shared" si="388"/>
        <v>0</v>
      </c>
      <c r="S1733" s="120">
        <f t="shared" si="389"/>
        <v>12657.11</v>
      </c>
      <c r="T1733" s="120">
        <f t="shared" si="390"/>
        <v>1366616.71</v>
      </c>
      <c r="U1733" s="120">
        <f t="shared" si="391"/>
        <v>338489.91</v>
      </c>
      <c r="V1733" s="120">
        <f t="shared" si="392"/>
        <v>1040783.91</v>
      </c>
      <c r="W1733" s="120">
        <f t="shared" si="393"/>
        <v>1040783.91</v>
      </c>
      <c r="X1733" s="120">
        <f t="shared" si="394"/>
        <v>1028126.8</v>
      </c>
    </row>
    <row r="1734" spans="1:24" s="65" customFormat="1" ht="12.75" customHeight="1">
      <c r="A1734" s="109" t="s">
        <v>3070</v>
      </c>
      <c r="B1734" s="47" t="s">
        <v>3424</v>
      </c>
      <c r="C1734" s="122">
        <v>0</v>
      </c>
      <c r="D1734" s="122">
        <v>0</v>
      </c>
      <c r="E1734" s="122">
        <v>0</v>
      </c>
      <c r="F1734" s="122">
        <v>0</v>
      </c>
      <c r="G1734" s="122">
        <v>0</v>
      </c>
      <c r="H1734" s="122">
        <v>0</v>
      </c>
      <c r="I1734" s="122">
        <v>0</v>
      </c>
      <c r="J1734" s="120">
        <f t="shared" si="386"/>
        <v>0</v>
      </c>
      <c r="K1734" s="122">
        <v>0</v>
      </c>
      <c r="L1734" s="122">
        <v>0</v>
      </c>
      <c r="M1734" s="122">
        <v>0</v>
      </c>
      <c r="N1734" s="122">
        <v>0</v>
      </c>
      <c r="O1734" s="122">
        <v>0</v>
      </c>
      <c r="P1734" s="122">
        <v>201400</v>
      </c>
      <c r="Q1734" s="120">
        <f t="shared" si="387"/>
        <v>201400</v>
      </c>
      <c r="R1734" s="138">
        <f t="shared" si="388"/>
        <v>0</v>
      </c>
      <c r="S1734" s="120">
        <f t="shared" si="389"/>
        <v>40280</v>
      </c>
      <c r="T1734" s="120">
        <f t="shared" si="390"/>
        <v>322240</v>
      </c>
      <c r="U1734" s="120">
        <f t="shared" si="391"/>
        <v>161120</v>
      </c>
      <c r="V1734" s="120">
        <f t="shared" si="392"/>
        <v>201400</v>
      </c>
      <c r="W1734" s="120">
        <f t="shared" si="393"/>
        <v>201400</v>
      </c>
      <c r="X1734" s="120">
        <f t="shared" si="394"/>
        <v>161120</v>
      </c>
    </row>
    <row r="1735" spans="1:24" s="65" customFormat="1" ht="12.75" customHeight="1">
      <c r="A1735" s="109" t="s">
        <v>1314</v>
      </c>
      <c r="B1735" s="47" t="s">
        <v>331</v>
      </c>
      <c r="C1735" s="122">
        <v>0</v>
      </c>
      <c r="D1735" s="122">
        <v>0</v>
      </c>
      <c r="E1735" s="122">
        <v>0</v>
      </c>
      <c r="F1735" s="122">
        <v>0</v>
      </c>
      <c r="G1735" s="122">
        <v>0</v>
      </c>
      <c r="H1735" s="122">
        <v>0</v>
      </c>
      <c r="I1735" s="122">
        <v>0</v>
      </c>
      <c r="J1735" s="120">
        <f t="shared" si="386"/>
        <v>0</v>
      </c>
      <c r="K1735" s="122">
        <v>0</v>
      </c>
      <c r="L1735" s="122">
        <v>0</v>
      </c>
      <c r="M1735" s="122">
        <v>0</v>
      </c>
      <c r="N1735" s="122">
        <v>0</v>
      </c>
      <c r="O1735" s="122">
        <v>0</v>
      </c>
      <c r="P1735" s="122">
        <v>349800</v>
      </c>
      <c r="Q1735" s="120">
        <f t="shared" si="387"/>
        <v>349800</v>
      </c>
      <c r="R1735" s="138">
        <f t="shared" si="388"/>
        <v>0</v>
      </c>
      <c r="S1735" s="120">
        <f t="shared" si="389"/>
        <v>58300</v>
      </c>
      <c r="T1735" s="120">
        <f t="shared" si="390"/>
        <v>466400</v>
      </c>
      <c r="U1735" s="120">
        <f t="shared" si="391"/>
        <v>174900</v>
      </c>
      <c r="V1735" s="120">
        <f t="shared" si="392"/>
        <v>349800</v>
      </c>
      <c r="W1735" s="120">
        <f t="shared" si="393"/>
        <v>349800</v>
      </c>
      <c r="X1735" s="120">
        <f t="shared" si="394"/>
        <v>291500</v>
      </c>
    </row>
    <row r="1736" spans="1:24" s="65" customFormat="1" ht="12.75" customHeight="1">
      <c r="A1736" s="109" t="s">
        <v>1316</v>
      </c>
      <c r="B1736" s="47" t="s">
        <v>328</v>
      </c>
      <c r="C1736" s="122">
        <v>0</v>
      </c>
      <c r="D1736" s="122">
        <v>0</v>
      </c>
      <c r="E1736" s="122">
        <v>0</v>
      </c>
      <c r="F1736" s="122">
        <v>0</v>
      </c>
      <c r="G1736" s="122">
        <v>0</v>
      </c>
      <c r="H1736" s="122">
        <v>0</v>
      </c>
      <c r="I1736" s="122">
        <v>0</v>
      </c>
      <c r="J1736" s="120">
        <f t="shared" si="386"/>
        <v>0</v>
      </c>
      <c r="K1736" s="122">
        <v>0</v>
      </c>
      <c r="L1736" s="122">
        <v>0</v>
      </c>
      <c r="M1736" s="122">
        <v>0</v>
      </c>
      <c r="N1736" s="122">
        <v>0</v>
      </c>
      <c r="O1736" s="122">
        <v>0</v>
      </c>
      <c r="P1736" s="122">
        <v>0</v>
      </c>
      <c r="Q1736" s="120">
        <f t="shared" si="387"/>
        <v>0</v>
      </c>
      <c r="R1736" s="138">
        <f t="shared" si="388"/>
        <v>0</v>
      </c>
      <c r="S1736" s="120">
        <f t="shared" si="389"/>
        <v>63600</v>
      </c>
      <c r="T1736" s="120">
        <f t="shared" si="390"/>
        <v>-47700</v>
      </c>
      <c r="U1736" s="120">
        <f t="shared" si="391"/>
        <v>15900</v>
      </c>
      <c r="V1736" s="120">
        <f t="shared" si="392"/>
        <v>0</v>
      </c>
      <c r="W1736" s="120">
        <f t="shared" si="393"/>
        <v>0</v>
      </c>
      <c r="X1736" s="120">
        <f t="shared" si="394"/>
        <v>-63600</v>
      </c>
    </row>
    <row r="1737" spans="1:24" s="65" customFormat="1" ht="12.75" customHeight="1">
      <c r="A1737" s="109" t="s">
        <v>1332</v>
      </c>
      <c r="B1737" s="47" t="s">
        <v>330</v>
      </c>
      <c r="C1737" s="122">
        <v>0</v>
      </c>
      <c r="D1737" s="122">
        <v>0</v>
      </c>
      <c r="E1737" s="122">
        <v>0</v>
      </c>
      <c r="F1737" s="122">
        <v>0</v>
      </c>
      <c r="G1737" s="122">
        <v>0</v>
      </c>
      <c r="H1737" s="122">
        <v>0</v>
      </c>
      <c r="I1737" s="122">
        <v>0</v>
      </c>
      <c r="J1737" s="120">
        <f t="shared" si="386"/>
        <v>0</v>
      </c>
      <c r="K1737" s="122">
        <v>0</v>
      </c>
      <c r="L1737" s="122">
        <v>0</v>
      </c>
      <c r="M1737" s="122">
        <v>0</v>
      </c>
      <c r="N1737" s="122">
        <v>0</v>
      </c>
      <c r="O1737" s="122">
        <v>0</v>
      </c>
      <c r="P1737" s="122">
        <v>34812.76</v>
      </c>
      <c r="Q1737" s="120">
        <f t="shared" si="387"/>
        <v>34812.76</v>
      </c>
      <c r="R1737" s="138">
        <f t="shared" si="388"/>
        <v>0</v>
      </c>
      <c r="S1737" s="120">
        <f t="shared" si="389"/>
        <v>8039.55</v>
      </c>
      <c r="T1737" s="120">
        <f t="shared" si="390"/>
        <v>69625.52</v>
      </c>
      <c r="U1737" s="120">
        <f t="shared" si="391"/>
        <v>42852.31</v>
      </c>
      <c r="V1737" s="120">
        <f t="shared" si="392"/>
        <v>34812.76</v>
      </c>
      <c r="W1737" s="120">
        <f t="shared" si="393"/>
        <v>34812.76</v>
      </c>
      <c r="X1737" s="120">
        <f t="shared" si="394"/>
        <v>26773.21</v>
      </c>
    </row>
    <row r="1738" spans="1:24" s="65" customFormat="1" ht="12.75" customHeight="1">
      <c r="A1738" s="109" t="s">
        <v>2870</v>
      </c>
      <c r="B1738" s="47" t="s">
        <v>3537</v>
      </c>
      <c r="C1738" s="122">
        <v>0</v>
      </c>
      <c r="D1738" s="122">
        <v>0</v>
      </c>
      <c r="E1738" s="122">
        <v>0</v>
      </c>
      <c r="F1738" s="122">
        <v>0</v>
      </c>
      <c r="G1738" s="122">
        <v>0</v>
      </c>
      <c r="H1738" s="122">
        <v>0</v>
      </c>
      <c r="I1738" s="122">
        <v>0</v>
      </c>
      <c r="J1738" s="120">
        <f t="shared" si="386"/>
        <v>0</v>
      </c>
      <c r="K1738" s="122">
        <v>0</v>
      </c>
      <c r="L1738" s="122">
        <v>0</v>
      </c>
      <c r="M1738" s="122">
        <v>0</v>
      </c>
      <c r="N1738" s="122">
        <v>0</v>
      </c>
      <c r="O1738" s="122">
        <v>0</v>
      </c>
      <c r="P1738" s="122">
        <v>1392000</v>
      </c>
      <c r="Q1738" s="120">
        <f t="shared" si="387"/>
        <v>1392000</v>
      </c>
      <c r="R1738" s="138">
        <f t="shared" si="388"/>
        <v>0</v>
      </c>
      <c r="S1738" s="120">
        <f t="shared" si="389"/>
        <v>232000</v>
      </c>
      <c r="T1738" s="120">
        <f t="shared" si="390"/>
        <v>1856000</v>
      </c>
      <c r="U1738" s="120">
        <f t="shared" si="391"/>
        <v>696000</v>
      </c>
      <c r="V1738" s="120">
        <f t="shared" si="392"/>
        <v>1392000</v>
      </c>
      <c r="W1738" s="120">
        <f t="shared" si="393"/>
        <v>1392000</v>
      </c>
      <c r="X1738" s="120">
        <f t="shared" si="394"/>
        <v>1160000</v>
      </c>
    </row>
    <row r="1739" spans="1:24" s="65" customFormat="1" ht="12.75" customHeight="1">
      <c r="A1739" s="109" t="s">
        <v>2929</v>
      </c>
      <c r="B1739" s="47" t="s">
        <v>3538</v>
      </c>
      <c r="C1739" s="122">
        <v>0</v>
      </c>
      <c r="D1739" s="122">
        <v>0</v>
      </c>
      <c r="E1739" s="122">
        <v>0</v>
      </c>
      <c r="F1739" s="122">
        <v>0</v>
      </c>
      <c r="G1739" s="122">
        <v>0</v>
      </c>
      <c r="H1739" s="122">
        <v>0</v>
      </c>
      <c r="I1739" s="122">
        <v>0</v>
      </c>
      <c r="J1739" s="120">
        <f t="shared" si="386"/>
        <v>0</v>
      </c>
      <c r="K1739" s="122">
        <v>0</v>
      </c>
      <c r="L1739" s="122">
        <v>0</v>
      </c>
      <c r="M1739" s="122">
        <v>0</v>
      </c>
      <c r="N1739" s="122">
        <v>0</v>
      </c>
      <c r="O1739" s="122">
        <v>0</v>
      </c>
      <c r="P1739" s="122">
        <v>123362.05</v>
      </c>
      <c r="Q1739" s="120">
        <f t="shared" si="387"/>
        <v>123362.05</v>
      </c>
      <c r="R1739" s="138">
        <f t="shared" si="388"/>
        <v>0</v>
      </c>
      <c r="S1739" s="120">
        <f t="shared" si="389"/>
        <v>0</v>
      </c>
      <c r="T1739" s="120">
        <f t="shared" si="390"/>
        <v>197379.28</v>
      </c>
      <c r="U1739" s="120">
        <f t="shared" si="391"/>
        <v>74017.23</v>
      </c>
      <c r="V1739" s="120">
        <f t="shared" si="392"/>
        <v>123362.05</v>
      </c>
      <c r="W1739" s="120">
        <f t="shared" si="393"/>
        <v>123362.05</v>
      </c>
      <c r="X1739" s="120">
        <f t="shared" si="394"/>
        <v>123362.05</v>
      </c>
    </row>
    <row r="1740" spans="1:24" s="65" customFormat="1" ht="12.75" customHeight="1">
      <c r="A1740" s="109" t="s">
        <v>1360</v>
      </c>
      <c r="B1740" s="47" t="s">
        <v>483</v>
      </c>
      <c r="C1740" s="122">
        <v>0</v>
      </c>
      <c r="D1740" s="122">
        <v>0</v>
      </c>
      <c r="E1740" s="122">
        <v>0</v>
      </c>
      <c r="F1740" s="122">
        <v>0</v>
      </c>
      <c r="G1740" s="122">
        <v>0</v>
      </c>
      <c r="H1740" s="122">
        <v>0</v>
      </c>
      <c r="I1740" s="122">
        <v>0</v>
      </c>
      <c r="J1740" s="120">
        <f t="shared" si="386"/>
        <v>0</v>
      </c>
      <c r="K1740" s="122">
        <v>0</v>
      </c>
      <c r="L1740" s="122">
        <v>0</v>
      </c>
      <c r="M1740" s="122">
        <v>0</v>
      </c>
      <c r="N1740" s="122">
        <v>0</v>
      </c>
      <c r="O1740" s="122">
        <v>0</v>
      </c>
      <c r="P1740" s="122">
        <v>0</v>
      </c>
      <c r="Q1740" s="120">
        <f t="shared" si="387"/>
        <v>0</v>
      </c>
      <c r="R1740" s="138">
        <f t="shared" si="388"/>
        <v>0</v>
      </c>
      <c r="S1740" s="120">
        <f t="shared" si="389"/>
        <v>101760</v>
      </c>
      <c r="T1740" s="120">
        <f t="shared" si="390"/>
        <v>0</v>
      </c>
      <c r="U1740" s="120">
        <f t="shared" si="391"/>
        <v>101760</v>
      </c>
      <c r="V1740" s="120">
        <f t="shared" si="392"/>
        <v>0</v>
      </c>
      <c r="W1740" s="120">
        <f t="shared" si="393"/>
        <v>0</v>
      </c>
      <c r="X1740" s="120">
        <f t="shared" si="394"/>
        <v>-101760</v>
      </c>
    </row>
    <row r="1741" spans="1:24" s="65" customFormat="1" ht="12.75" customHeight="1">
      <c r="A1741" s="109" t="s">
        <v>2930</v>
      </c>
      <c r="B1741" s="47" t="s">
        <v>2931</v>
      </c>
      <c r="C1741" s="122">
        <v>0</v>
      </c>
      <c r="D1741" s="122">
        <v>0</v>
      </c>
      <c r="E1741" s="122">
        <v>0</v>
      </c>
      <c r="F1741" s="122">
        <v>0</v>
      </c>
      <c r="G1741" s="122">
        <v>0</v>
      </c>
      <c r="H1741" s="122">
        <v>0</v>
      </c>
      <c r="I1741" s="122">
        <v>0</v>
      </c>
      <c r="J1741" s="120">
        <f t="shared" si="386"/>
        <v>0</v>
      </c>
      <c r="K1741" s="122">
        <v>0</v>
      </c>
      <c r="L1741" s="122">
        <v>0</v>
      </c>
      <c r="M1741" s="122">
        <v>0</v>
      </c>
      <c r="N1741" s="122">
        <v>0</v>
      </c>
      <c r="O1741" s="122">
        <v>0</v>
      </c>
      <c r="P1741" s="122">
        <v>900194.05</v>
      </c>
      <c r="Q1741" s="120">
        <f t="shared" si="387"/>
        <v>900194.05</v>
      </c>
      <c r="R1741" s="138">
        <f t="shared" si="388"/>
        <v>0</v>
      </c>
      <c r="S1741" s="120">
        <f t="shared" si="389"/>
        <v>118793.11</v>
      </c>
      <c r="T1741" s="120">
        <f t="shared" si="390"/>
        <v>1414590.65</v>
      </c>
      <c r="U1741" s="120">
        <f t="shared" si="391"/>
        <v>633189.71</v>
      </c>
      <c r="V1741" s="120">
        <f t="shared" si="392"/>
        <v>900194.05</v>
      </c>
      <c r="W1741" s="120">
        <f t="shared" si="393"/>
        <v>900194.05</v>
      </c>
      <c r="X1741" s="120">
        <f t="shared" si="394"/>
        <v>781400.94</v>
      </c>
    </row>
    <row r="1742" spans="1:24" s="65" customFormat="1" ht="12.75" customHeight="1">
      <c r="A1742" s="109" t="s">
        <v>1375</v>
      </c>
      <c r="B1742" s="47" t="s">
        <v>332</v>
      </c>
      <c r="C1742" s="122">
        <v>0</v>
      </c>
      <c r="D1742" s="122">
        <v>0</v>
      </c>
      <c r="E1742" s="122">
        <v>0</v>
      </c>
      <c r="F1742" s="122">
        <v>0</v>
      </c>
      <c r="G1742" s="122">
        <v>0</v>
      </c>
      <c r="H1742" s="122">
        <v>0</v>
      </c>
      <c r="I1742" s="122">
        <v>0</v>
      </c>
      <c r="J1742" s="120">
        <f t="shared" si="386"/>
        <v>0</v>
      </c>
      <c r="K1742" s="122">
        <v>0</v>
      </c>
      <c r="L1742" s="122">
        <v>0</v>
      </c>
      <c r="M1742" s="122">
        <v>0</v>
      </c>
      <c r="N1742" s="122">
        <v>0</v>
      </c>
      <c r="O1742" s="122">
        <v>0</v>
      </c>
      <c r="P1742" s="122">
        <v>136640</v>
      </c>
      <c r="Q1742" s="120">
        <f t="shared" si="387"/>
        <v>136640</v>
      </c>
      <c r="R1742" s="138">
        <f t="shared" si="388"/>
        <v>0</v>
      </c>
      <c r="S1742" s="120">
        <f t="shared" si="389"/>
        <v>16960</v>
      </c>
      <c r="T1742" s="120">
        <f t="shared" si="390"/>
        <v>136640</v>
      </c>
      <c r="U1742" s="120">
        <f t="shared" si="391"/>
        <v>16960</v>
      </c>
      <c r="V1742" s="120">
        <f t="shared" si="392"/>
        <v>136640</v>
      </c>
      <c r="W1742" s="120">
        <f t="shared" si="393"/>
        <v>136640</v>
      </c>
      <c r="X1742" s="120">
        <f t="shared" si="394"/>
        <v>119680</v>
      </c>
    </row>
    <row r="1743" spans="1:24" s="65" customFormat="1" ht="12.75" customHeight="1">
      <c r="A1743" s="109" t="s">
        <v>1379</v>
      </c>
      <c r="B1743" s="47" t="s">
        <v>485</v>
      </c>
      <c r="C1743" s="122">
        <v>0</v>
      </c>
      <c r="D1743" s="122">
        <v>0</v>
      </c>
      <c r="E1743" s="122">
        <v>0</v>
      </c>
      <c r="F1743" s="122">
        <v>0</v>
      </c>
      <c r="G1743" s="122">
        <v>0</v>
      </c>
      <c r="H1743" s="122">
        <v>0</v>
      </c>
      <c r="I1743" s="122">
        <v>0</v>
      </c>
      <c r="J1743" s="120">
        <f t="shared" si="386"/>
        <v>0</v>
      </c>
      <c r="K1743" s="122">
        <v>0</v>
      </c>
      <c r="L1743" s="122">
        <v>0</v>
      </c>
      <c r="M1743" s="122">
        <v>0</v>
      </c>
      <c r="N1743" s="122">
        <v>0</v>
      </c>
      <c r="O1743" s="122">
        <v>0</v>
      </c>
      <c r="P1743" s="122">
        <v>47900</v>
      </c>
      <c r="Q1743" s="120">
        <f t="shared" si="387"/>
        <v>47900</v>
      </c>
      <c r="R1743" s="138">
        <f t="shared" si="388"/>
        <v>0</v>
      </c>
      <c r="S1743" s="120">
        <f t="shared" si="389"/>
        <v>23200</v>
      </c>
      <c r="T1743" s="120">
        <f t="shared" si="390"/>
        <v>183600</v>
      </c>
      <c r="U1743" s="120">
        <f t="shared" si="391"/>
        <v>158900</v>
      </c>
      <c r="V1743" s="120">
        <f t="shared" si="392"/>
        <v>47900</v>
      </c>
      <c r="W1743" s="120">
        <f t="shared" si="393"/>
        <v>47900</v>
      </c>
      <c r="X1743" s="120">
        <f t="shared" si="394"/>
        <v>24700</v>
      </c>
    </row>
    <row r="1744" spans="1:24" s="65" customFormat="1" ht="12.75" customHeight="1">
      <c r="A1744" s="109" t="s">
        <v>2963</v>
      </c>
      <c r="B1744" s="47" t="s">
        <v>3539</v>
      </c>
      <c r="C1744" s="122">
        <v>0</v>
      </c>
      <c r="D1744" s="122">
        <v>0</v>
      </c>
      <c r="E1744" s="122">
        <v>0</v>
      </c>
      <c r="F1744" s="122">
        <v>0</v>
      </c>
      <c r="G1744" s="122">
        <v>0</v>
      </c>
      <c r="H1744" s="122">
        <v>0</v>
      </c>
      <c r="I1744" s="122">
        <v>0</v>
      </c>
      <c r="J1744" s="120">
        <f t="shared" si="386"/>
        <v>0</v>
      </c>
      <c r="K1744" s="122">
        <v>0</v>
      </c>
      <c r="L1744" s="122">
        <v>0</v>
      </c>
      <c r="M1744" s="122">
        <v>0</v>
      </c>
      <c r="N1744" s="122">
        <v>0</v>
      </c>
      <c r="O1744" s="122">
        <v>0</v>
      </c>
      <c r="P1744" s="122">
        <v>44520</v>
      </c>
      <c r="Q1744" s="120">
        <f t="shared" si="387"/>
        <v>44520</v>
      </c>
      <c r="R1744" s="138">
        <f t="shared" si="388"/>
        <v>0</v>
      </c>
      <c r="S1744" s="120">
        <f t="shared" si="389"/>
        <v>12720</v>
      </c>
      <c r="T1744" s="120">
        <f t="shared" si="390"/>
        <v>50880</v>
      </c>
      <c r="U1744" s="120">
        <f t="shared" si="391"/>
        <v>19080</v>
      </c>
      <c r="V1744" s="120">
        <f t="shared" si="392"/>
        <v>44520</v>
      </c>
      <c r="W1744" s="120">
        <f t="shared" si="393"/>
        <v>44520</v>
      </c>
      <c r="X1744" s="120">
        <f t="shared" si="394"/>
        <v>31800</v>
      </c>
    </row>
    <row r="1745" spans="1:24" ht="23.25">
      <c r="A1745" s="55" t="s">
        <v>3310</v>
      </c>
      <c r="B1745" s="55"/>
      <c r="C1745" s="8"/>
      <c r="D1745" s="8"/>
      <c r="E1745" s="8"/>
      <c r="F1745" s="8"/>
      <c r="G1745" s="8"/>
      <c r="H1745" s="8"/>
      <c r="I1745" s="8"/>
      <c r="J1745" s="126"/>
      <c r="K1745" s="126"/>
      <c r="L1745" s="126"/>
      <c r="M1745" s="126"/>
      <c r="N1745" s="126"/>
      <c r="O1745" s="126"/>
      <c r="P1745" s="126"/>
      <c r="Q1745" s="8"/>
      <c r="R1745" s="5"/>
      <c r="S1745" s="4"/>
      <c r="T1745" s="4"/>
      <c r="U1745" s="127"/>
      <c r="V1745" s="128"/>
      <c r="W1745" s="128"/>
      <c r="X1745" s="4"/>
    </row>
    <row r="1746" spans="1:24" ht="44.1" customHeight="1">
      <c r="A1746" s="99" t="s">
        <v>3302</v>
      </c>
      <c r="B1746" s="56" t="s">
        <v>3966</v>
      </c>
      <c r="C1746" s="98" t="s">
        <v>3627</v>
      </c>
      <c r="D1746" s="98" t="s">
        <v>3628</v>
      </c>
      <c r="E1746" s="98" t="s">
        <v>3629</v>
      </c>
      <c r="F1746" s="98" t="s">
        <v>3630</v>
      </c>
      <c r="G1746" s="98" t="s">
        <v>3631</v>
      </c>
      <c r="H1746" s="98" t="s">
        <v>3632</v>
      </c>
      <c r="I1746" s="98" t="s">
        <v>3633</v>
      </c>
      <c r="J1746" s="57" t="s">
        <v>343</v>
      </c>
      <c r="K1746" s="98" t="s">
        <v>3303</v>
      </c>
      <c r="L1746" s="98" t="s">
        <v>3304</v>
      </c>
      <c r="M1746" s="98" t="s">
        <v>3305</v>
      </c>
      <c r="N1746" s="98" t="s">
        <v>3316</v>
      </c>
      <c r="O1746" s="113" t="s">
        <v>4574</v>
      </c>
      <c r="P1746" s="113" t="s">
        <v>6433</v>
      </c>
      <c r="Q1746" s="58" t="s">
        <v>3357</v>
      </c>
      <c r="R1746" s="60" t="s">
        <v>697</v>
      </c>
      <c r="S1746" s="112" t="s">
        <v>4949</v>
      </c>
      <c r="T1746" s="112" t="s">
        <v>6434</v>
      </c>
      <c r="U1746" s="112" t="s">
        <v>6435</v>
      </c>
      <c r="V1746" s="112" t="s">
        <v>6436</v>
      </c>
      <c r="W1746" s="112" t="s">
        <v>5138</v>
      </c>
      <c r="X1746" s="59" t="s">
        <v>6437</v>
      </c>
    </row>
    <row r="1747" spans="1:24" s="65" customFormat="1" ht="12.75" customHeight="1">
      <c r="A1747" s="109" t="s">
        <v>2935</v>
      </c>
      <c r="B1747" s="47" t="s">
        <v>3540</v>
      </c>
      <c r="C1747" s="122">
        <v>0</v>
      </c>
      <c r="D1747" s="122">
        <v>0</v>
      </c>
      <c r="E1747" s="122">
        <v>0</v>
      </c>
      <c r="F1747" s="122">
        <v>0</v>
      </c>
      <c r="G1747" s="122">
        <v>0</v>
      </c>
      <c r="H1747" s="122">
        <v>0</v>
      </c>
      <c r="I1747" s="122">
        <v>0</v>
      </c>
      <c r="J1747" s="120">
        <f t="shared" si="386"/>
        <v>0</v>
      </c>
      <c r="K1747" s="122">
        <v>0</v>
      </c>
      <c r="L1747" s="122">
        <v>0</v>
      </c>
      <c r="M1747" s="122">
        <v>0</v>
      </c>
      <c r="N1747" s="122">
        <v>0</v>
      </c>
      <c r="O1747" s="122">
        <v>0</v>
      </c>
      <c r="P1747" s="122">
        <v>626400</v>
      </c>
      <c r="Q1747" s="120">
        <f t="shared" si="387"/>
        <v>626400</v>
      </c>
      <c r="R1747" s="138">
        <f t="shared" si="388"/>
        <v>0</v>
      </c>
      <c r="S1747" s="120">
        <f t="shared" si="389"/>
        <v>104400</v>
      </c>
      <c r="T1747" s="120">
        <f t="shared" si="390"/>
        <v>835200</v>
      </c>
      <c r="U1747" s="120">
        <f t="shared" si="391"/>
        <v>313200</v>
      </c>
      <c r="V1747" s="120">
        <f t="shared" si="392"/>
        <v>626400</v>
      </c>
      <c r="W1747" s="120">
        <f t="shared" si="393"/>
        <v>626400</v>
      </c>
      <c r="X1747" s="120">
        <f t="shared" si="394"/>
        <v>522000</v>
      </c>
    </row>
    <row r="1748" spans="1:24" s="65" customFormat="1" ht="12.75" customHeight="1">
      <c r="A1748" s="109" t="s">
        <v>3089</v>
      </c>
      <c r="B1748" s="47" t="s">
        <v>3541</v>
      </c>
      <c r="C1748" s="122">
        <v>0</v>
      </c>
      <c r="D1748" s="122">
        <v>0</v>
      </c>
      <c r="E1748" s="122">
        <v>0</v>
      </c>
      <c r="F1748" s="122">
        <v>0</v>
      </c>
      <c r="G1748" s="122">
        <v>0</v>
      </c>
      <c r="H1748" s="122">
        <v>0</v>
      </c>
      <c r="I1748" s="122">
        <v>0</v>
      </c>
      <c r="J1748" s="120">
        <f t="shared" si="386"/>
        <v>0</v>
      </c>
      <c r="K1748" s="122">
        <v>0</v>
      </c>
      <c r="L1748" s="122">
        <v>0</v>
      </c>
      <c r="M1748" s="122">
        <v>0</v>
      </c>
      <c r="N1748" s="122">
        <v>0</v>
      </c>
      <c r="O1748" s="122">
        <v>0</v>
      </c>
      <c r="P1748" s="122">
        <v>87450</v>
      </c>
      <c r="Q1748" s="120">
        <f t="shared" si="387"/>
        <v>87450</v>
      </c>
      <c r="R1748" s="138">
        <f t="shared" si="388"/>
        <v>0</v>
      </c>
      <c r="S1748" s="120">
        <f t="shared" si="389"/>
        <v>17490</v>
      </c>
      <c r="T1748" s="120">
        <f t="shared" si="390"/>
        <v>139920</v>
      </c>
      <c r="U1748" s="120">
        <f t="shared" si="391"/>
        <v>69960</v>
      </c>
      <c r="V1748" s="120">
        <f t="shared" si="392"/>
        <v>87450</v>
      </c>
      <c r="W1748" s="120">
        <f t="shared" si="393"/>
        <v>87450</v>
      </c>
      <c r="X1748" s="120">
        <f t="shared" si="394"/>
        <v>69960</v>
      </c>
    </row>
    <row r="1749" spans="1:24" s="65" customFormat="1" ht="12.75" customHeight="1">
      <c r="A1749" s="109" t="s">
        <v>4069</v>
      </c>
      <c r="B1749" s="47" t="s">
        <v>4084</v>
      </c>
      <c r="C1749" s="122">
        <v>0</v>
      </c>
      <c r="D1749" s="122">
        <v>0</v>
      </c>
      <c r="E1749" s="122">
        <v>0</v>
      </c>
      <c r="F1749" s="122">
        <v>0</v>
      </c>
      <c r="G1749" s="122">
        <v>0</v>
      </c>
      <c r="H1749" s="122">
        <v>0</v>
      </c>
      <c r="I1749" s="122">
        <v>0</v>
      </c>
      <c r="J1749" s="120">
        <f t="shared" si="386"/>
        <v>0</v>
      </c>
      <c r="K1749" s="122">
        <v>0</v>
      </c>
      <c r="L1749" s="122">
        <v>0</v>
      </c>
      <c r="M1749" s="122">
        <v>0</v>
      </c>
      <c r="N1749" s="122">
        <v>0</v>
      </c>
      <c r="O1749" s="122">
        <v>4650000</v>
      </c>
      <c r="P1749" s="122">
        <v>4350000</v>
      </c>
      <c r="Q1749" s="120">
        <f t="shared" si="387"/>
        <v>9000000</v>
      </c>
      <c r="R1749" s="138">
        <f t="shared" si="388"/>
        <v>0</v>
      </c>
      <c r="S1749" s="120">
        <f t="shared" si="389"/>
        <v>6100000</v>
      </c>
      <c r="T1749" s="120">
        <f t="shared" si="390"/>
        <v>11600000</v>
      </c>
      <c r="U1749" s="120">
        <f t="shared" si="391"/>
        <v>8700000</v>
      </c>
      <c r="V1749" s="120">
        <f t="shared" si="392"/>
        <v>9000000</v>
      </c>
      <c r="W1749" s="120">
        <f t="shared" si="393"/>
        <v>9000000</v>
      </c>
      <c r="X1749" s="120">
        <f t="shared" si="394"/>
        <v>2900000</v>
      </c>
    </row>
    <row r="1750" spans="1:24" s="65" customFormat="1" ht="12.75" customHeight="1">
      <c r="A1750" s="109" t="s">
        <v>5039</v>
      </c>
      <c r="B1750" s="47" t="s">
        <v>5038</v>
      </c>
      <c r="C1750" s="122">
        <v>0</v>
      </c>
      <c r="D1750" s="122">
        <v>0</v>
      </c>
      <c r="E1750" s="122">
        <v>0</v>
      </c>
      <c r="F1750" s="122">
        <v>0</v>
      </c>
      <c r="G1750" s="122">
        <v>0</v>
      </c>
      <c r="H1750" s="122">
        <v>0</v>
      </c>
      <c r="I1750" s="122">
        <v>0</v>
      </c>
      <c r="J1750" s="120">
        <f t="shared" si="386"/>
        <v>0</v>
      </c>
      <c r="K1750" s="122">
        <v>0</v>
      </c>
      <c r="L1750" s="122">
        <v>0</v>
      </c>
      <c r="M1750" s="122">
        <v>0</v>
      </c>
      <c r="N1750" s="122">
        <v>0</v>
      </c>
      <c r="O1750" s="122">
        <v>0</v>
      </c>
      <c r="P1750" s="122">
        <v>981477.17</v>
      </c>
      <c r="Q1750" s="120">
        <f t="shared" si="387"/>
        <v>981477.17</v>
      </c>
      <c r="R1750" s="138">
        <f t="shared" si="388"/>
        <v>0</v>
      </c>
      <c r="S1750" s="120">
        <f t="shared" si="389"/>
        <v>0</v>
      </c>
      <c r="T1750" s="120">
        <f t="shared" si="390"/>
        <v>3599999.99</v>
      </c>
      <c r="U1750" s="120">
        <f t="shared" si="391"/>
        <v>2618522.8199999998</v>
      </c>
      <c r="V1750" s="120">
        <f t="shared" si="392"/>
        <v>981477.17</v>
      </c>
      <c r="W1750" s="120">
        <f t="shared" si="393"/>
        <v>981477.17</v>
      </c>
      <c r="X1750" s="120">
        <f t="shared" si="394"/>
        <v>981477.17</v>
      </c>
    </row>
    <row r="1751" spans="1:24" s="65" customFormat="1" ht="12.75" customHeight="1">
      <c r="A1751" s="109" t="s">
        <v>1413</v>
      </c>
      <c r="B1751" s="47" t="s">
        <v>333</v>
      </c>
      <c r="C1751" s="122">
        <v>0</v>
      </c>
      <c r="D1751" s="122">
        <v>0</v>
      </c>
      <c r="E1751" s="122">
        <v>0</v>
      </c>
      <c r="F1751" s="122">
        <v>0</v>
      </c>
      <c r="G1751" s="122">
        <v>0</v>
      </c>
      <c r="H1751" s="122">
        <v>0</v>
      </c>
      <c r="I1751" s="122">
        <v>0</v>
      </c>
      <c r="J1751" s="120">
        <f t="shared" si="386"/>
        <v>0</v>
      </c>
      <c r="K1751" s="122">
        <v>0</v>
      </c>
      <c r="L1751" s="122">
        <v>0</v>
      </c>
      <c r="M1751" s="122">
        <v>0</v>
      </c>
      <c r="N1751" s="122">
        <v>0</v>
      </c>
      <c r="O1751" s="122">
        <v>0</v>
      </c>
      <c r="P1751" s="122">
        <v>90755.6</v>
      </c>
      <c r="Q1751" s="120">
        <f t="shared" si="387"/>
        <v>90755.6</v>
      </c>
      <c r="R1751" s="138">
        <f t="shared" si="388"/>
        <v>0</v>
      </c>
      <c r="S1751" s="120">
        <f t="shared" si="389"/>
        <v>18151.12</v>
      </c>
      <c r="T1751" s="120">
        <f t="shared" si="390"/>
        <v>145208.95999999999</v>
      </c>
      <c r="U1751" s="120">
        <f t="shared" si="391"/>
        <v>72604.479999999996</v>
      </c>
      <c r="V1751" s="120">
        <f t="shared" si="392"/>
        <v>90755.6</v>
      </c>
      <c r="W1751" s="120">
        <f t="shared" si="393"/>
        <v>90755.6</v>
      </c>
      <c r="X1751" s="120">
        <f t="shared" si="394"/>
        <v>72604.479999999996</v>
      </c>
    </row>
    <row r="1752" spans="1:24" s="65" customFormat="1" ht="12.75" customHeight="1">
      <c r="A1752" s="109" t="s">
        <v>1424</v>
      </c>
      <c r="B1752" s="47" t="s">
        <v>334</v>
      </c>
      <c r="C1752" s="122">
        <v>0</v>
      </c>
      <c r="D1752" s="122">
        <v>0</v>
      </c>
      <c r="E1752" s="122">
        <v>0</v>
      </c>
      <c r="F1752" s="122">
        <v>0</v>
      </c>
      <c r="G1752" s="122">
        <v>0</v>
      </c>
      <c r="H1752" s="122">
        <v>0</v>
      </c>
      <c r="I1752" s="122">
        <v>0</v>
      </c>
      <c r="J1752" s="120">
        <f t="shared" si="386"/>
        <v>0</v>
      </c>
      <c r="K1752" s="122">
        <v>0</v>
      </c>
      <c r="L1752" s="122">
        <v>0</v>
      </c>
      <c r="M1752" s="122">
        <v>0</v>
      </c>
      <c r="N1752" s="122">
        <v>0</v>
      </c>
      <c r="O1752" s="122">
        <v>0</v>
      </c>
      <c r="P1752" s="122">
        <v>15900</v>
      </c>
      <c r="Q1752" s="120">
        <f t="shared" si="387"/>
        <v>15900</v>
      </c>
      <c r="R1752" s="138">
        <f t="shared" si="388"/>
        <v>0</v>
      </c>
      <c r="S1752" s="120">
        <f t="shared" si="389"/>
        <v>5300</v>
      </c>
      <c r="T1752" s="120">
        <f t="shared" si="390"/>
        <v>31800</v>
      </c>
      <c r="U1752" s="120">
        <f t="shared" si="391"/>
        <v>21200</v>
      </c>
      <c r="V1752" s="120">
        <f t="shared" si="392"/>
        <v>15900</v>
      </c>
      <c r="W1752" s="120">
        <f t="shared" si="393"/>
        <v>15900</v>
      </c>
      <c r="X1752" s="120">
        <f t="shared" si="394"/>
        <v>10600</v>
      </c>
    </row>
    <row r="1753" spans="1:24" s="65" customFormat="1" ht="12.75" customHeight="1">
      <c r="A1753" s="109" t="s">
        <v>4316</v>
      </c>
      <c r="B1753" s="47" t="s">
        <v>4330</v>
      </c>
      <c r="C1753" s="122">
        <v>0</v>
      </c>
      <c r="D1753" s="122">
        <v>0</v>
      </c>
      <c r="E1753" s="122">
        <v>0</v>
      </c>
      <c r="F1753" s="122">
        <v>0</v>
      </c>
      <c r="G1753" s="122">
        <v>0</v>
      </c>
      <c r="H1753" s="122">
        <v>0</v>
      </c>
      <c r="I1753" s="122">
        <v>0</v>
      </c>
      <c r="J1753" s="120">
        <f t="shared" si="386"/>
        <v>0</v>
      </c>
      <c r="K1753" s="122">
        <v>0</v>
      </c>
      <c r="L1753" s="122">
        <v>0</v>
      </c>
      <c r="M1753" s="122">
        <v>0</v>
      </c>
      <c r="N1753" s="122">
        <v>0</v>
      </c>
      <c r="O1753" s="122">
        <v>0</v>
      </c>
      <c r="P1753" s="122">
        <v>0</v>
      </c>
      <c r="Q1753" s="120">
        <f t="shared" si="387"/>
        <v>0</v>
      </c>
      <c r="R1753" s="138">
        <f t="shared" si="388"/>
        <v>0</v>
      </c>
      <c r="S1753" s="120">
        <f t="shared" si="389"/>
        <v>232000</v>
      </c>
      <c r="T1753" s="120">
        <f t="shared" si="390"/>
        <v>0</v>
      </c>
      <c r="U1753" s="120">
        <f t="shared" si="391"/>
        <v>232000</v>
      </c>
      <c r="V1753" s="120">
        <f t="shared" si="392"/>
        <v>0</v>
      </c>
      <c r="W1753" s="120">
        <f t="shared" si="393"/>
        <v>0</v>
      </c>
      <c r="X1753" s="120">
        <f t="shared" si="394"/>
        <v>-232000</v>
      </c>
    </row>
    <row r="1754" spans="1:24" s="65" customFormat="1" ht="12.75" customHeight="1">
      <c r="A1754" s="109" t="s">
        <v>5037</v>
      </c>
      <c r="B1754" s="47" t="s">
        <v>5036</v>
      </c>
      <c r="C1754" s="122">
        <v>0</v>
      </c>
      <c r="D1754" s="122">
        <v>0</v>
      </c>
      <c r="E1754" s="122">
        <v>0</v>
      </c>
      <c r="F1754" s="122">
        <v>0</v>
      </c>
      <c r="G1754" s="122">
        <v>0</v>
      </c>
      <c r="H1754" s="122">
        <v>0</v>
      </c>
      <c r="I1754" s="122">
        <v>0</v>
      </c>
      <c r="J1754" s="120">
        <f t="shared" si="386"/>
        <v>0</v>
      </c>
      <c r="K1754" s="122">
        <v>0</v>
      </c>
      <c r="L1754" s="122">
        <v>0</v>
      </c>
      <c r="M1754" s="122">
        <v>0</v>
      </c>
      <c r="N1754" s="122">
        <v>0</v>
      </c>
      <c r="O1754" s="122">
        <v>0</v>
      </c>
      <c r="P1754" s="122">
        <v>0</v>
      </c>
      <c r="Q1754" s="120">
        <f t="shared" si="387"/>
        <v>0</v>
      </c>
      <c r="R1754" s="138">
        <f t="shared" si="388"/>
        <v>0</v>
      </c>
      <c r="S1754" s="120">
        <f t="shared" si="389"/>
        <v>0</v>
      </c>
      <c r="T1754" s="120">
        <f t="shared" si="390"/>
        <v>144744.84</v>
      </c>
      <c r="U1754" s="120">
        <f t="shared" si="391"/>
        <v>144744.84</v>
      </c>
      <c r="V1754" s="120">
        <f t="shared" si="392"/>
        <v>0</v>
      </c>
      <c r="W1754" s="120">
        <f t="shared" si="393"/>
        <v>0</v>
      </c>
      <c r="X1754" s="120">
        <f t="shared" si="394"/>
        <v>0</v>
      </c>
    </row>
    <row r="1755" spans="1:24" s="65" customFormat="1" ht="12.75" customHeight="1">
      <c r="A1755" s="109" t="s">
        <v>2878</v>
      </c>
      <c r="B1755" s="47" t="s">
        <v>2879</v>
      </c>
      <c r="C1755" s="122">
        <v>0</v>
      </c>
      <c r="D1755" s="122">
        <v>0</v>
      </c>
      <c r="E1755" s="122">
        <v>0</v>
      </c>
      <c r="F1755" s="122">
        <v>0</v>
      </c>
      <c r="G1755" s="122">
        <v>0</v>
      </c>
      <c r="H1755" s="122">
        <v>0</v>
      </c>
      <c r="I1755" s="122">
        <v>0</v>
      </c>
      <c r="J1755" s="120">
        <f t="shared" si="386"/>
        <v>0</v>
      </c>
      <c r="K1755" s="122">
        <v>0</v>
      </c>
      <c r="L1755" s="122">
        <v>0</v>
      </c>
      <c r="M1755" s="122">
        <v>0</v>
      </c>
      <c r="N1755" s="122">
        <v>0</v>
      </c>
      <c r="O1755" s="122">
        <v>0</v>
      </c>
      <c r="P1755" s="122">
        <v>0</v>
      </c>
      <c r="Q1755" s="120">
        <f t="shared" si="387"/>
        <v>0</v>
      </c>
      <c r="R1755" s="138">
        <f t="shared" si="388"/>
        <v>0</v>
      </c>
      <c r="S1755" s="120">
        <f t="shared" si="389"/>
        <v>15982.48</v>
      </c>
      <c r="T1755" s="120">
        <f t="shared" si="390"/>
        <v>0</v>
      </c>
      <c r="U1755" s="120">
        <f t="shared" si="391"/>
        <v>15982.48</v>
      </c>
      <c r="V1755" s="120">
        <f t="shared" si="392"/>
        <v>0</v>
      </c>
      <c r="W1755" s="120">
        <f t="shared" si="393"/>
        <v>0</v>
      </c>
      <c r="X1755" s="120">
        <f t="shared" si="394"/>
        <v>-15982.48</v>
      </c>
    </row>
    <row r="1756" spans="1:24" s="65" customFormat="1" ht="12.75" customHeight="1">
      <c r="A1756" s="109" t="s">
        <v>2880</v>
      </c>
      <c r="B1756" s="47" t="s">
        <v>3542</v>
      </c>
      <c r="C1756" s="122"/>
      <c r="D1756" s="122">
        <v>0</v>
      </c>
      <c r="E1756" s="122">
        <v>0</v>
      </c>
      <c r="F1756" s="122">
        <v>0</v>
      </c>
      <c r="G1756" s="122">
        <v>0</v>
      </c>
      <c r="H1756" s="122">
        <v>0</v>
      </c>
      <c r="I1756" s="122">
        <v>0</v>
      </c>
      <c r="J1756" s="120">
        <f t="shared" si="386"/>
        <v>0</v>
      </c>
      <c r="K1756" s="122">
        <v>0</v>
      </c>
      <c r="L1756" s="122">
        <v>0</v>
      </c>
      <c r="M1756" s="122">
        <v>0</v>
      </c>
      <c r="N1756" s="122">
        <v>0</v>
      </c>
      <c r="O1756" s="122">
        <v>0</v>
      </c>
      <c r="P1756" s="122">
        <v>91800</v>
      </c>
      <c r="Q1756" s="120">
        <f t="shared" si="387"/>
        <v>91800</v>
      </c>
      <c r="R1756" s="138">
        <f t="shared" si="388"/>
        <v>0</v>
      </c>
      <c r="S1756" s="120">
        <f t="shared" si="389"/>
        <v>21200</v>
      </c>
      <c r="T1756" s="120">
        <f t="shared" si="390"/>
        <v>160650</v>
      </c>
      <c r="U1756" s="120">
        <f t="shared" si="391"/>
        <v>90050</v>
      </c>
      <c r="V1756" s="120">
        <f t="shared" si="392"/>
        <v>91800</v>
      </c>
      <c r="W1756" s="120">
        <f t="shared" si="393"/>
        <v>91800</v>
      </c>
      <c r="X1756" s="120">
        <f t="shared" si="394"/>
        <v>70600</v>
      </c>
    </row>
    <row r="1757" spans="1:24" s="65" customFormat="1" ht="12.75" customHeight="1">
      <c r="A1757" s="109" t="s">
        <v>2937</v>
      </c>
      <c r="B1757" s="47" t="s">
        <v>3543</v>
      </c>
      <c r="C1757" s="122">
        <v>0</v>
      </c>
      <c r="D1757" s="122">
        <v>0</v>
      </c>
      <c r="E1757" s="122">
        <v>0</v>
      </c>
      <c r="F1757" s="122">
        <v>0</v>
      </c>
      <c r="G1757" s="122">
        <v>0</v>
      </c>
      <c r="H1757" s="122">
        <v>0</v>
      </c>
      <c r="I1757" s="122">
        <v>0</v>
      </c>
      <c r="J1757" s="120">
        <f t="shared" si="386"/>
        <v>0</v>
      </c>
      <c r="K1757" s="122">
        <v>0</v>
      </c>
      <c r="L1757" s="122">
        <v>0</v>
      </c>
      <c r="M1757" s="122">
        <v>0</v>
      </c>
      <c r="N1757" s="122">
        <v>0</v>
      </c>
      <c r="O1757" s="122">
        <v>0</v>
      </c>
      <c r="P1757" s="122">
        <v>0.15</v>
      </c>
      <c r="Q1757" s="120">
        <f t="shared" si="387"/>
        <v>0.15</v>
      </c>
      <c r="R1757" s="138">
        <f t="shared" si="388"/>
        <v>0</v>
      </c>
      <c r="S1757" s="120">
        <f t="shared" si="389"/>
        <v>111139.17</v>
      </c>
      <c r="T1757" s="120">
        <f t="shared" si="390"/>
        <v>0</v>
      </c>
      <c r="U1757" s="120">
        <f t="shared" si="391"/>
        <v>111139.02</v>
      </c>
      <c r="V1757" s="120">
        <f t="shared" si="392"/>
        <v>0.15</v>
      </c>
      <c r="W1757" s="120">
        <f t="shared" si="393"/>
        <v>0.15</v>
      </c>
      <c r="X1757" s="120">
        <f t="shared" si="394"/>
        <v>-111139.02</v>
      </c>
    </row>
    <row r="1758" spans="1:24" s="65" customFormat="1" ht="12.75" customHeight="1">
      <c r="A1758" s="109" t="s">
        <v>1437</v>
      </c>
      <c r="B1758" s="47" t="s">
        <v>208</v>
      </c>
      <c r="C1758" s="122">
        <v>0</v>
      </c>
      <c r="D1758" s="122">
        <v>0</v>
      </c>
      <c r="E1758" s="122">
        <v>0</v>
      </c>
      <c r="F1758" s="122">
        <v>0</v>
      </c>
      <c r="G1758" s="122">
        <v>0</v>
      </c>
      <c r="H1758" s="122">
        <v>0</v>
      </c>
      <c r="I1758" s="122">
        <v>10600</v>
      </c>
      <c r="J1758" s="120">
        <f t="shared" si="386"/>
        <v>10600</v>
      </c>
      <c r="K1758" s="122">
        <v>0</v>
      </c>
      <c r="L1758" s="122">
        <v>0</v>
      </c>
      <c r="M1758" s="122">
        <v>0</v>
      </c>
      <c r="N1758" s="122">
        <v>0</v>
      </c>
      <c r="O1758" s="122">
        <v>0</v>
      </c>
      <c r="P1758" s="122">
        <v>0</v>
      </c>
      <c r="Q1758" s="120">
        <f t="shared" si="387"/>
        <v>10600</v>
      </c>
      <c r="R1758" s="138">
        <f t="shared" si="388"/>
        <v>0</v>
      </c>
      <c r="S1758" s="120">
        <f t="shared" si="389"/>
        <v>10600</v>
      </c>
      <c r="T1758" s="120">
        <f t="shared" si="390"/>
        <v>0</v>
      </c>
      <c r="U1758" s="120">
        <f t="shared" si="391"/>
        <v>0</v>
      </c>
      <c r="V1758" s="120">
        <f t="shared" si="392"/>
        <v>10600</v>
      </c>
      <c r="W1758" s="120">
        <f t="shared" si="393"/>
        <v>0</v>
      </c>
      <c r="X1758" s="120">
        <f t="shared" si="394"/>
        <v>0</v>
      </c>
    </row>
    <row r="1759" spans="1:24" s="65" customFormat="1" ht="12.75" customHeight="1">
      <c r="A1759" s="109" t="s">
        <v>737</v>
      </c>
      <c r="B1759" s="47" t="s">
        <v>1907</v>
      </c>
      <c r="C1759" s="122">
        <v>0</v>
      </c>
      <c r="D1759" s="122">
        <v>0</v>
      </c>
      <c r="E1759" s="122">
        <v>0</v>
      </c>
      <c r="F1759" s="122">
        <v>0</v>
      </c>
      <c r="G1759" s="122">
        <v>0</v>
      </c>
      <c r="H1759" s="122">
        <v>0</v>
      </c>
      <c r="I1759" s="122">
        <v>0</v>
      </c>
      <c r="J1759" s="120">
        <f t="shared" si="386"/>
        <v>0</v>
      </c>
      <c r="K1759" s="122">
        <v>0</v>
      </c>
      <c r="L1759" s="122">
        <v>0</v>
      </c>
      <c r="M1759" s="122">
        <v>0</v>
      </c>
      <c r="N1759" s="122">
        <v>0</v>
      </c>
      <c r="O1759" s="122">
        <v>0</v>
      </c>
      <c r="P1759" s="122">
        <v>41195.25</v>
      </c>
      <c r="Q1759" s="120">
        <f t="shared" si="387"/>
        <v>41195.25</v>
      </c>
      <c r="R1759" s="138">
        <f t="shared" si="388"/>
        <v>0</v>
      </c>
      <c r="S1759" s="120">
        <f t="shared" si="389"/>
        <v>16218</v>
      </c>
      <c r="T1759" s="120">
        <f t="shared" si="390"/>
        <v>140454</v>
      </c>
      <c r="U1759" s="120">
        <f t="shared" si="391"/>
        <v>115476.75</v>
      </c>
      <c r="V1759" s="120">
        <f t="shared" si="392"/>
        <v>41195.25</v>
      </c>
      <c r="W1759" s="120">
        <f t="shared" si="393"/>
        <v>41195.25</v>
      </c>
      <c r="X1759" s="120">
        <f t="shared" si="394"/>
        <v>24977.25</v>
      </c>
    </row>
    <row r="1760" spans="1:24" s="65" customFormat="1" ht="12.75" customHeight="1">
      <c r="A1760" s="109" t="s">
        <v>1467</v>
      </c>
      <c r="B1760" s="47" t="s">
        <v>489</v>
      </c>
      <c r="C1760" s="122">
        <v>0</v>
      </c>
      <c r="D1760" s="122">
        <v>0</v>
      </c>
      <c r="E1760" s="122">
        <v>0</v>
      </c>
      <c r="F1760" s="122">
        <v>0</v>
      </c>
      <c r="G1760" s="122">
        <v>0</v>
      </c>
      <c r="H1760" s="122">
        <v>0</v>
      </c>
      <c r="I1760" s="122">
        <v>0</v>
      </c>
      <c r="J1760" s="120">
        <f t="shared" si="386"/>
        <v>0</v>
      </c>
      <c r="K1760" s="122">
        <v>0</v>
      </c>
      <c r="L1760" s="122">
        <v>0</v>
      </c>
      <c r="M1760" s="122">
        <v>0</v>
      </c>
      <c r="N1760" s="122">
        <v>0</v>
      </c>
      <c r="O1760" s="122">
        <v>0</v>
      </c>
      <c r="P1760" s="122">
        <v>0</v>
      </c>
      <c r="Q1760" s="120">
        <f t="shared" si="387"/>
        <v>0</v>
      </c>
      <c r="R1760" s="138">
        <f t="shared" si="388"/>
        <v>0</v>
      </c>
      <c r="S1760" s="120">
        <f t="shared" si="389"/>
        <v>12000.01</v>
      </c>
      <c r="T1760" s="120">
        <f t="shared" si="390"/>
        <v>0</v>
      </c>
      <c r="U1760" s="120">
        <f t="shared" si="391"/>
        <v>12000.01</v>
      </c>
      <c r="V1760" s="120">
        <f t="shared" si="392"/>
        <v>0</v>
      </c>
      <c r="W1760" s="120">
        <f t="shared" si="393"/>
        <v>0</v>
      </c>
      <c r="X1760" s="120">
        <f t="shared" si="394"/>
        <v>-12000.01</v>
      </c>
    </row>
    <row r="1761" spans="1:24" s="65" customFormat="1" ht="12.75" customHeight="1">
      <c r="A1761" s="109" t="s">
        <v>1478</v>
      </c>
      <c r="B1761" s="47" t="s">
        <v>687</v>
      </c>
      <c r="C1761" s="122">
        <v>0</v>
      </c>
      <c r="D1761" s="122">
        <v>0</v>
      </c>
      <c r="E1761" s="122">
        <v>0</v>
      </c>
      <c r="F1761" s="122">
        <v>0</v>
      </c>
      <c r="G1761" s="122">
        <v>0</v>
      </c>
      <c r="H1761" s="122">
        <v>0</v>
      </c>
      <c r="I1761" s="122">
        <v>301600</v>
      </c>
      <c r="J1761" s="120">
        <f t="shared" si="386"/>
        <v>301600</v>
      </c>
      <c r="K1761" s="122">
        <v>0</v>
      </c>
      <c r="L1761" s="122">
        <v>0</v>
      </c>
      <c r="M1761" s="122">
        <v>0</v>
      </c>
      <c r="N1761" s="122">
        <v>0</v>
      </c>
      <c r="O1761" s="122">
        <v>0</v>
      </c>
      <c r="P1761" s="122">
        <v>0</v>
      </c>
      <c r="Q1761" s="120">
        <f t="shared" si="387"/>
        <v>301600</v>
      </c>
      <c r="R1761" s="138">
        <f t="shared" si="388"/>
        <v>0</v>
      </c>
      <c r="S1761" s="120">
        <f t="shared" si="389"/>
        <v>301600</v>
      </c>
      <c r="T1761" s="120">
        <f t="shared" si="390"/>
        <v>0</v>
      </c>
      <c r="U1761" s="120">
        <f t="shared" si="391"/>
        <v>0</v>
      </c>
      <c r="V1761" s="120">
        <f t="shared" si="392"/>
        <v>301600</v>
      </c>
      <c r="W1761" s="120">
        <f t="shared" si="393"/>
        <v>0</v>
      </c>
      <c r="X1761" s="120">
        <f t="shared" si="394"/>
        <v>0</v>
      </c>
    </row>
    <row r="1762" spans="1:24" s="65" customFormat="1" ht="12.75" customHeight="1">
      <c r="A1762" s="109" t="s">
        <v>1481</v>
      </c>
      <c r="B1762" s="47" t="s">
        <v>688</v>
      </c>
      <c r="C1762" s="122">
        <v>0</v>
      </c>
      <c r="D1762" s="122">
        <v>0</v>
      </c>
      <c r="E1762" s="122">
        <v>0</v>
      </c>
      <c r="F1762" s="122">
        <v>0</v>
      </c>
      <c r="G1762" s="122">
        <v>0</v>
      </c>
      <c r="H1762" s="122">
        <v>0</v>
      </c>
      <c r="I1762" s="122">
        <v>306240</v>
      </c>
      <c r="J1762" s="120">
        <f t="shared" ref="J1762" si="395">SUM(C1762:I1762)</f>
        <v>306240</v>
      </c>
      <c r="K1762" s="122">
        <v>0</v>
      </c>
      <c r="L1762" s="122">
        <v>0</v>
      </c>
      <c r="M1762" s="122">
        <v>0</v>
      </c>
      <c r="N1762" s="122">
        <v>0</v>
      </c>
      <c r="O1762" s="122">
        <v>0</v>
      </c>
      <c r="P1762" s="122">
        <v>0</v>
      </c>
      <c r="Q1762" s="120">
        <f t="shared" ref="Q1762" si="396">SUM(J1762:P1762)</f>
        <v>306240</v>
      </c>
      <c r="R1762" s="138">
        <f t="shared" ref="R1762" si="397">V1762-Q1762</f>
        <v>0</v>
      </c>
      <c r="S1762" s="120">
        <f t="shared" si="389"/>
        <v>306240</v>
      </c>
      <c r="T1762" s="120">
        <f t="shared" si="390"/>
        <v>0</v>
      </c>
      <c r="U1762" s="120">
        <f t="shared" si="391"/>
        <v>0</v>
      </c>
      <c r="V1762" s="120">
        <f t="shared" si="392"/>
        <v>306240</v>
      </c>
      <c r="W1762" s="120">
        <f t="shared" si="393"/>
        <v>0</v>
      </c>
      <c r="X1762" s="120">
        <f t="shared" si="394"/>
        <v>0</v>
      </c>
    </row>
    <row r="1763" spans="1:24" ht="23.25">
      <c r="A1763" s="55" t="s">
        <v>3360</v>
      </c>
      <c r="B1763" s="55"/>
      <c r="C1763" s="8"/>
      <c r="D1763" s="8"/>
      <c r="E1763" s="8"/>
      <c r="F1763" s="8"/>
      <c r="G1763" s="8"/>
      <c r="H1763" s="8"/>
      <c r="I1763" s="8"/>
      <c r="J1763" s="126"/>
      <c r="K1763" s="126"/>
      <c r="L1763" s="126"/>
      <c r="M1763" s="126"/>
      <c r="N1763" s="126"/>
      <c r="O1763" s="126"/>
      <c r="P1763" s="126"/>
      <c r="Q1763" s="8"/>
      <c r="R1763" s="5"/>
      <c r="S1763" s="4"/>
      <c r="T1763" s="4"/>
      <c r="U1763" s="127"/>
      <c r="V1763" s="128"/>
      <c r="W1763" s="128"/>
      <c r="X1763" s="4"/>
    </row>
    <row r="1764" spans="1:24" ht="44.1" customHeight="1">
      <c r="A1764" s="99" t="s">
        <v>3302</v>
      </c>
      <c r="B1764" s="56" t="s">
        <v>3966</v>
      </c>
      <c r="C1764" s="98" t="s">
        <v>3627</v>
      </c>
      <c r="D1764" s="98" t="s">
        <v>3628</v>
      </c>
      <c r="E1764" s="98" t="s">
        <v>3629</v>
      </c>
      <c r="F1764" s="98" t="s">
        <v>3630</v>
      </c>
      <c r="G1764" s="98" t="s">
        <v>3631</v>
      </c>
      <c r="H1764" s="98" t="s">
        <v>3632</v>
      </c>
      <c r="I1764" s="98" t="s">
        <v>3633</v>
      </c>
      <c r="J1764" s="57" t="s">
        <v>343</v>
      </c>
      <c r="K1764" s="98" t="s">
        <v>3303</v>
      </c>
      <c r="L1764" s="98" t="s">
        <v>3304</v>
      </c>
      <c r="M1764" s="98" t="s">
        <v>3305</v>
      </c>
      <c r="N1764" s="98" t="s">
        <v>3316</v>
      </c>
      <c r="O1764" s="113" t="s">
        <v>4574</v>
      </c>
      <c r="P1764" s="113" t="s">
        <v>6433</v>
      </c>
      <c r="Q1764" s="58" t="s">
        <v>3357</v>
      </c>
      <c r="R1764" s="60" t="s">
        <v>697</v>
      </c>
      <c r="S1764" s="112" t="s">
        <v>4949</v>
      </c>
      <c r="T1764" s="112" t="s">
        <v>6434</v>
      </c>
      <c r="U1764" s="112" t="s">
        <v>6435</v>
      </c>
      <c r="V1764" s="112" t="s">
        <v>6436</v>
      </c>
      <c r="W1764" s="112" t="s">
        <v>5138</v>
      </c>
      <c r="X1764" s="59" t="s">
        <v>6437</v>
      </c>
    </row>
    <row r="1765" spans="1:24" ht="12.75" customHeight="1">
      <c r="A1765" s="32"/>
      <c r="B1765" s="48" t="s">
        <v>3360</v>
      </c>
      <c r="C1765" s="49">
        <f>SUM(C1766:C1769)</f>
        <v>0</v>
      </c>
      <c r="D1765" s="49">
        <f t="shared" ref="D1765:V1765" si="398">SUM(D1766:D1769)</f>
        <v>0</v>
      </c>
      <c r="E1765" s="49">
        <f t="shared" si="398"/>
        <v>0</v>
      </c>
      <c r="F1765" s="49">
        <f t="shared" si="398"/>
        <v>0</v>
      </c>
      <c r="G1765" s="49"/>
      <c r="H1765" s="49">
        <f t="shared" si="398"/>
        <v>605</v>
      </c>
      <c r="I1765" s="49">
        <f t="shared" si="398"/>
        <v>0</v>
      </c>
      <c r="J1765" s="139">
        <f t="shared" si="398"/>
        <v>605</v>
      </c>
      <c r="K1765" s="139">
        <f t="shared" si="398"/>
        <v>0</v>
      </c>
      <c r="L1765" s="139">
        <f t="shared" si="398"/>
        <v>21200</v>
      </c>
      <c r="M1765" s="139">
        <f t="shared" si="398"/>
        <v>0</v>
      </c>
      <c r="N1765" s="139">
        <f>SUM(N1766:N1769)</f>
        <v>0</v>
      </c>
      <c r="O1765" s="139">
        <f t="shared" si="398"/>
        <v>14449.560000000001</v>
      </c>
      <c r="P1765" s="139">
        <f t="shared" si="398"/>
        <v>173397.42</v>
      </c>
      <c r="Q1765" s="49">
        <f t="shared" si="398"/>
        <v>209651.98</v>
      </c>
      <c r="R1765" s="49">
        <f t="shared" si="398"/>
        <v>0</v>
      </c>
      <c r="S1765" s="49">
        <f>SUM(S1766:S1769)</f>
        <v>67281.31</v>
      </c>
      <c r="T1765" s="49">
        <f>SUM(T1766:T1769)</f>
        <v>209791.45</v>
      </c>
      <c r="U1765" s="139">
        <f>SUM(U1766:U1769)</f>
        <v>67420.78</v>
      </c>
      <c r="V1765" s="139">
        <f t="shared" si="398"/>
        <v>209651.98</v>
      </c>
      <c r="W1765" s="139">
        <f t="shared" ref="W1765" si="399">SUM(W1766:W1769)</f>
        <v>209046.98</v>
      </c>
      <c r="X1765" s="49">
        <f>SUM(X1766:X1769)</f>
        <v>142370.67000000001</v>
      </c>
    </row>
    <row r="1766" spans="1:24" s="65" customFormat="1" ht="12.75" customHeight="1">
      <c r="A1766" s="109" t="s">
        <v>715</v>
      </c>
      <c r="B1766" s="47" t="s">
        <v>1929</v>
      </c>
      <c r="C1766" s="122">
        <v>0</v>
      </c>
      <c r="D1766" s="122">
        <v>0</v>
      </c>
      <c r="E1766" s="122">
        <v>0</v>
      </c>
      <c r="F1766" s="122">
        <v>0</v>
      </c>
      <c r="G1766" s="122">
        <v>0</v>
      </c>
      <c r="H1766" s="122">
        <v>605</v>
      </c>
      <c r="I1766" s="122">
        <v>0</v>
      </c>
      <c r="J1766" s="120">
        <f>SUM(C1766:I1766)</f>
        <v>605</v>
      </c>
      <c r="K1766" s="122">
        <v>0</v>
      </c>
      <c r="L1766" s="122">
        <v>0</v>
      </c>
      <c r="M1766" s="122">
        <v>0</v>
      </c>
      <c r="N1766" s="122">
        <v>0</v>
      </c>
      <c r="O1766" s="122">
        <v>7364.63</v>
      </c>
      <c r="P1766" s="122">
        <v>0</v>
      </c>
      <c r="Q1766" s="120">
        <f>SUM(J1766:P1766)</f>
        <v>7969.63</v>
      </c>
      <c r="R1766" s="138">
        <f>V1766-Q1766</f>
        <v>0</v>
      </c>
      <c r="S1766" s="120">
        <f>VLOOKUP(A1766,pasbalact,3,FALSE)</f>
        <v>7969.63</v>
      </c>
      <c r="T1766" s="120">
        <f>VLOOKUP(A1766,pasbalact,5,FALSE)</f>
        <v>0</v>
      </c>
      <c r="U1766" s="120">
        <f>VLOOKUP(A1766,pasbalact,4,FALSE)</f>
        <v>0</v>
      </c>
      <c r="V1766" s="120">
        <f>VLOOKUP(A1766,pasbalact,7,FALSE)</f>
        <v>7969.63</v>
      </c>
      <c r="W1766" s="120">
        <f t="shared" ref="W1766:W1769" si="400">SUM(K1766:P1766)</f>
        <v>7364.63</v>
      </c>
      <c r="X1766" s="120">
        <f t="shared" ref="X1766:X1769" si="401">VLOOKUP(A1766,pasbalact,6,FALSE)</f>
        <v>0</v>
      </c>
    </row>
    <row r="1767" spans="1:24" s="65" customFormat="1" ht="12.75" customHeight="1">
      <c r="A1767" s="109" t="s">
        <v>716</v>
      </c>
      <c r="B1767" s="47" t="s">
        <v>1793</v>
      </c>
      <c r="C1767" s="122">
        <v>0</v>
      </c>
      <c r="D1767" s="122">
        <v>0</v>
      </c>
      <c r="E1767" s="122">
        <v>0</v>
      </c>
      <c r="F1767" s="122">
        <v>0</v>
      </c>
      <c r="G1767" s="122">
        <v>0</v>
      </c>
      <c r="H1767" s="122">
        <v>0</v>
      </c>
      <c r="I1767" s="122">
        <v>0</v>
      </c>
      <c r="J1767" s="120">
        <f>SUM(C1767:I1767)</f>
        <v>0</v>
      </c>
      <c r="K1767" s="122">
        <v>0</v>
      </c>
      <c r="L1767" s="122">
        <v>0</v>
      </c>
      <c r="M1767" s="122">
        <v>0</v>
      </c>
      <c r="N1767" s="122">
        <v>0</v>
      </c>
      <c r="O1767" s="122">
        <v>7084.93</v>
      </c>
      <c r="P1767" s="122">
        <v>0</v>
      </c>
      <c r="Q1767" s="120">
        <f>SUM(J1767:P1767)</f>
        <v>7084.93</v>
      </c>
      <c r="R1767" s="138">
        <f>V1767-Q1767</f>
        <v>0</v>
      </c>
      <c r="S1767" s="120">
        <f>VLOOKUP(A1767,pasbalact,3,FALSE)</f>
        <v>7084.93</v>
      </c>
      <c r="T1767" s="120">
        <f>VLOOKUP(A1767,pasbalact,5,FALSE)</f>
        <v>0</v>
      </c>
      <c r="U1767" s="120">
        <f>VLOOKUP(A1767,pasbalact,4,FALSE)</f>
        <v>0</v>
      </c>
      <c r="V1767" s="120">
        <f>VLOOKUP(A1767,pasbalact,7,FALSE)</f>
        <v>7084.93</v>
      </c>
      <c r="W1767" s="120">
        <f t="shared" si="400"/>
        <v>7084.93</v>
      </c>
      <c r="X1767" s="120">
        <f t="shared" si="401"/>
        <v>0</v>
      </c>
    </row>
    <row r="1768" spans="1:24" s="65" customFormat="1" ht="12.75" customHeight="1">
      <c r="A1768" s="109" t="s">
        <v>1261</v>
      </c>
      <c r="B1768" s="47" t="s">
        <v>303</v>
      </c>
      <c r="C1768" s="122">
        <v>0</v>
      </c>
      <c r="D1768" s="122">
        <v>0</v>
      </c>
      <c r="E1768" s="122">
        <v>0</v>
      </c>
      <c r="F1768" s="122">
        <v>0</v>
      </c>
      <c r="G1768" s="122">
        <v>0</v>
      </c>
      <c r="H1768" s="122">
        <v>0</v>
      </c>
      <c r="I1768" s="122">
        <v>0</v>
      </c>
      <c r="J1768" s="120">
        <f>SUM(C1768:I1768)</f>
        <v>0</v>
      </c>
      <c r="K1768" s="122">
        <v>0</v>
      </c>
      <c r="L1768" s="122">
        <v>0</v>
      </c>
      <c r="M1768" s="122">
        <v>0</v>
      </c>
      <c r="N1768" s="122">
        <v>0</v>
      </c>
      <c r="O1768" s="122">
        <v>0</v>
      </c>
      <c r="P1768" s="122">
        <v>173397.42</v>
      </c>
      <c r="Q1768" s="120">
        <f>SUM(J1768:P1768)</f>
        <v>173397.42</v>
      </c>
      <c r="R1768" s="138">
        <f>V1768-Q1768</f>
        <v>0</v>
      </c>
      <c r="S1768" s="120">
        <f>VLOOKUP(A1768,pasbalact,3,FALSE)</f>
        <v>31026.75</v>
      </c>
      <c r="T1768" s="120">
        <f>VLOOKUP(A1768,pasbalact,5,FALSE)</f>
        <v>209791.45</v>
      </c>
      <c r="U1768" s="120">
        <f>VLOOKUP(A1768,pasbalact,4,FALSE)</f>
        <v>67420.78</v>
      </c>
      <c r="V1768" s="120">
        <f>VLOOKUP(A1768,pasbalact,7,FALSE)</f>
        <v>173397.42</v>
      </c>
      <c r="W1768" s="120">
        <f t="shared" si="400"/>
        <v>173397.42</v>
      </c>
      <c r="X1768" s="120">
        <f t="shared" si="401"/>
        <v>142370.67000000001</v>
      </c>
    </row>
    <row r="1769" spans="1:24" s="65" customFormat="1" ht="12.75" customHeight="1">
      <c r="A1769" s="109" t="s">
        <v>1468</v>
      </c>
      <c r="B1769" s="47" t="s">
        <v>388</v>
      </c>
      <c r="C1769" s="122">
        <v>0</v>
      </c>
      <c r="D1769" s="122">
        <v>0</v>
      </c>
      <c r="E1769" s="122">
        <v>0</v>
      </c>
      <c r="F1769" s="122">
        <v>0</v>
      </c>
      <c r="G1769" s="122">
        <v>0</v>
      </c>
      <c r="H1769" s="122">
        <v>0</v>
      </c>
      <c r="I1769" s="122">
        <v>0</v>
      </c>
      <c r="J1769" s="120">
        <f>SUM(C1769:I1769)</f>
        <v>0</v>
      </c>
      <c r="K1769" s="122">
        <v>0</v>
      </c>
      <c r="L1769" s="122">
        <v>21200</v>
      </c>
      <c r="M1769" s="122">
        <v>0</v>
      </c>
      <c r="N1769" s="122">
        <v>0</v>
      </c>
      <c r="O1769" s="122">
        <v>0</v>
      </c>
      <c r="P1769" s="122">
        <v>0</v>
      </c>
      <c r="Q1769" s="120">
        <f>SUM(J1769:P1769)</f>
        <v>21200</v>
      </c>
      <c r="R1769" s="138">
        <f>V1769-Q1769</f>
        <v>0</v>
      </c>
      <c r="S1769" s="120">
        <f>VLOOKUP(A1769,pasbalact,3,FALSE)</f>
        <v>21200</v>
      </c>
      <c r="T1769" s="120">
        <f>VLOOKUP(A1769,pasbalact,5,FALSE)</f>
        <v>0</v>
      </c>
      <c r="U1769" s="120">
        <f>VLOOKUP(A1769,pasbalact,4,FALSE)</f>
        <v>0</v>
      </c>
      <c r="V1769" s="120">
        <f>VLOOKUP(A1769,pasbalact,7,FALSE)</f>
        <v>21200</v>
      </c>
      <c r="W1769" s="120">
        <f t="shared" si="400"/>
        <v>21200</v>
      </c>
      <c r="X1769" s="120">
        <f t="shared" si="401"/>
        <v>0</v>
      </c>
    </row>
    <row r="1770" spans="1:24" ht="23.25">
      <c r="A1770" s="55" t="s">
        <v>3312</v>
      </c>
      <c r="B1770" s="55"/>
      <c r="C1770" s="8"/>
      <c r="D1770" s="8"/>
      <c r="E1770" s="8"/>
      <c r="F1770" s="8"/>
      <c r="G1770" s="8"/>
      <c r="H1770" s="8"/>
      <c r="I1770" s="8"/>
      <c r="J1770" s="126"/>
      <c r="K1770" s="126"/>
      <c r="L1770" s="126"/>
      <c r="M1770" s="126"/>
      <c r="N1770" s="126"/>
      <c r="O1770" s="126"/>
      <c r="P1770" s="126"/>
      <c r="Q1770" s="8"/>
      <c r="R1770" s="5"/>
      <c r="S1770" s="4"/>
      <c r="T1770" s="4"/>
      <c r="U1770" s="127"/>
      <c r="V1770" s="128"/>
      <c r="W1770" s="128"/>
      <c r="X1770" s="4"/>
    </row>
    <row r="1771" spans="1:24" ht="44.1" customHeight="1">
      <c r="A1771" s="99" t="s">
        <v>3302</v>
      </c>
      <c r="B1771" s="56" t="s">
        <v>3966</v>
      </c>
      <c r="C1771" s="98" t="s">
        <v>3627</v>
      </c>
      <c r="D1771" s="98" t="s">
        <v>3628</v>
      </c>
      <c r="E1771" s="98" t="s">
        <v>3629</v>
      </c>
      <c r="F1771" s="98" t="s">
        <v>3630</v>
      </c>
      <c r="G1771" s="98" t="s">
        <v>3631</v>
      </c>
      <c r="H1771" s="98" t="s">
        <v>3632</v>
      </c>
      <c r="I1771" s="98" t="s">
        <v>3633</v>
      </c>
      <c r="J1771" s="57" t="s">
        <v>343</v>
      </c>
      <c r="K1771" s="98" t="s">
        <v>3303</v>
      </c>
      <c r="L1771" s="98" t="s">
        <v>3304</v>
      </c>
      <c r="M1771" s="98" t="s">
        <v>3305</v>
      </c>
      <c r="N1771" s="98" t="s">
        <v>3316</v>
      </c>
      <c r="O1771" s="113" t="s">
        <v>4574</v>
      </c>
      <c r="P1771" s="113" t="s">
        <v>6433</v>
      </c>
      <c r="Q1771" s="58" t="s">
        <v>3357</v>
      </c>
      <c r="R1771" s="60" t="s">
        <v>697</v>
      </c>
      <c r="S1771" s="112" t="s">
        <v>4949</v>
      </c>
      <c r="T1771" s="112" t="s">
        <v>6434</v>
      </c>
      <c r="U1771" s="112" t="s">
        <v>6435</v>
      </c>
      <c r="V1771" s="112" t="s">
        <v>6436</v>
      </c>
      <c r="W1771" s="112" t="s">
        <v>5138</v>
      </c>
      <c r="X1771" s="59" t="s">
        <v>6437</v>
      </c>
    </row>
    <row r="1772" spans="1:24" s="65" customFormat="1" ht="12.2" customHeight="1">
      <c r="A1772" s="87"/>
      <c r="B1772" s="88" t="s">
        <v>3312</v>
      </c>
      <c r="C1772" s="89">
        <f t="shared" ref="C1772:X1772" si="402">SUM(C1773:C1824)</f>
        <v>0</v>
      </c>
      <c r="D1772" s="89">
        <f t="shared" si="402"/>
        <v>12424382.029999999</v>
      </c>
      <c r="E1772" s="89">
        <f t="shared" si="402"/>
        <v>5294959.3199999994</v>
      </c>
      <c r="F1772" s="89">
        <f t="shared" si="402"/>
        <v>12956167.110000001</v>
      </c>
      <c r="G1772" s="89">
        <f t="shared" si="402"/>
        <v>15483615.630000003</v>
      </c>
      <c r="H1772" s="89">
        <f t="shared" si="402"/>
        <v>174224365.81999999</v>
      </c>
      <c r="I1772" s="89">
        <f t="shared" si="402"/>
        <v>317992665.3299998</v>
      </c>
      <c r="J1772" s="140">
        <f t="shared" si="402"/>
        <v>538376155.23999977</v>
      </c>
      <c r="K1772" s="140">
        <f t="shared" si="402"/>
        <v>162329061.19999999</v>
      </c>
      <c r="L1772" s="140">
        <f t="shared" si="402"/>
        <v>180038052.84999999</v>
      </c>
      <c r="M1772" s="140">
        <f t="shared" si="402"/>
        <v>61227502.870000005</v>
      </c>
      <c r="N1772" s="140">
        <f t="shared" si="402"/>
        <v>196663272.17000002</v>
      </c>
      <c r="O1772" s="140">
        <f t="shared" si="402"/>
        <v>1027789152.8400002</v>
      </c>
      <c r="P1772" s="140">
        <f t="shared" si="402"/>
        <v>2328987013.4099994</v>
      </c>
      <c r="Q1772" s="89">
        <f t="shared" si="402"/>
        <v>4495410210.5799999</v>
      </c>
      <c r="R1772" s="89">
        <f t="shared" si="402"/>
        <v>0</v>
      </c>
      <c r="S1772" s="89">
        <f t="shared" si="402"/>
        <v>2659157598.7100005</v>
      </c>
      <c r="T1772" s="89">
        <f t="shared" si="402"/>
        <v>12237277498.210001</v>
      </c>
      <c r="U1772" s="140">
        <f t="shared" si="402"/>
        <v>10401024886.339998</v>
      </c>
      <c r="V1772" s="140">
        <f t="shared" si="402"/>
        <v>4495410210.5799999</v>
      </c>
      <c r="W1772" s="140">
        <f t="shared" si="402"/>
        <v>3957034055.3400006</v>
      </c>
      <c r="X1772" s="89">
        <f t="shared" si="402"/>
        <v>1836252611.8699999</v>
      </c>
    </row>
    <row r="1773" spans="1:24" s="65" customFormat="1" ht="12.75" customHeight="1">
      <c r="A1773" s="109" t="s">
        <v>3972</v>
      </c>
      <c r="B1773" s="47" t="s">
        <v>3317</v>
      </c>
      <c r="C1773" s="122">
        <v>0</v>
      </c>
      <c r="D1773" s="122">
        <v>0</v>
      </c>
      <c r="E1773" s="122">
        <v>0</v>
      </c>
      <c r="F1773" s="122">
        <v>0</v>
      </c>
      <c r="G1773" s="122">
        <v>0</v>
      </c>
      <c r="H1773" s="122">
        <v>0</v>
      </c>
      <c r="I1773" s="122">
        <v>0</v>
      </c>
      <c r="J1773" s="120">
        <f t="shared" ref="J1773:J1822" si="403">SUM(C1773:I1773)</f>
        <v>0</v>
      </c>
      <c r="K1773" s="122">
        <v>0</v>
      </c>
      <c r="L1773" s="122">
        <v>0</v>
      </c>
      <c r="M1773" s="122">
        <v>0</v>
      </c>
      <c r="N1773" s="122">
        <v>0</v>
      </c>
      <c r="O1773" s="122">
        <v>979646.4</v>
      </c>
      <c r="P1773" s="122">
        <v>2320000</v>
      </c>
      <c r="Q1773" s="120">
        <f t="shared" ref="Q1773:Q1821" si="404">SUM(J1773:P1773)</f>
        <v>3299646.4</v>
      </c>
      <c r="R1773" s="138">
        <f t="shared" ref="R1773:R1821" si="405">V1773-Q1773</f>
        <v>0</v>
      </c>
      <c r="S1773" s="120">
        <f t="shared" ref="S1773:S1805" si="406">VLOOKUP(A1773,pasbalact,3,FALSE)</f>
        <v>979646.4</v>
      </c>
      <c r="T1773" s="120">
        <f t="shared" ref="T1773:T1805" si="407">VLOOKUP(A1773,pasbalact,5,FALSE)</f>
        <v>2320000</v>
      </c>
      <c r="U1773" s="120">
        <f t="shared" ref="U1773:U1805" si="408">VLOOKUP(A1773,pasbalact,4,FALSE)</f>
        <v>0</v>
      </c>
      <c r="V1773" s="120">
        <f t="shared" ref="V1773:V1805" si="409">VLOOKUP(A1773,pasbalact,7,FALSE)</f>
        <v>3299646.4</v>
      </c>
      <c r="W1773" s="120">
        <f t="shared" ref="W1773:W1824" si="410">SUM(K1773:P1773)</f>
        <v>3299646.4</v>
      </c>
      <c r="X1773" s="120">
        <f t="shared" ref="X1773:X1824" si="411">VLOOKUP(A1773,pasbalact,6,FALSE)</f>
        <v>2320000</v>
      </c>
    </row>
    <row r="1774" spans="1:24" s="65" customFormat="1" ht="12.75" customHeight="1">
      <c r="A1774" s="109" t="s">
        <v>1540</v>
      </c>
      <c r="B1774" s="47" t="s">
        <v>250</v>
      </c>
      <c r="C1774" s="122">
        <v>0</v>
      </c>
      <c r="D1774" s="122">
        <v>0</v>
      </c>
      <c r="E1774" s="122">
        <v>0</v>
      </c>
      <c r="F1774" s="122">
        <v>0</v>
      </c>
      <c r="G1774" s="122">
        <v>0</v>
      </c>
      <c r="H1774" s="122">
        <v>0</v>
      </c>
      <c r="I1774" s="122">
        <v>789</v>
      </c>
      <c r="J1774" s="120">
        <f t="shared" si="403"/>
        <v>789</v>
      </c>
      <c r="K1774" s="122">
        <v>90610</v>
      </c>
      <c r="L1774" s="122">
        <v>0</v>
      </c>
      <c r="M1774" s="122">
        <v>0</v>
      </c>
      <c r="N1774" s="122">
        <v>6074714.5</v>
      </c>
      <c r="O1774" s="122">
        <v>7610793</v>
      </c>
      <c r="P1774" s="122">
        <v>233117688</v>
      </c>
      <c r="Q1774" s="120">
        <f t="shared" si="404"/>
        <v>246894594.5</v>
      </c>
      <c r="R1774" s="138">
        <f t="shared" si="405"/>
        <v>0</v>
      </c>
      <c r="S1774" s="120">
        <f t="shared" si="406"/>
        <v>80387068</v>
      </c>
      <c r="T1774" s="120">
        <f t="shared" si="407"/>
        <v>1014417202</v>
      </c>
      <c r="U1774" s="120">
        <f t="shared" si="408"/>
        <v>847909675.5</v>
      </c>
      <c r="V1774" s="120">
        <f t="shared" si="409"/>
        <v>246894594.5</v>
      </c>
      <c r="W1774" s="120">
        <f t="shared" si="410"/>
        <v>246893805.5</v>
      </c>
      <c r="X1774" s="120">
        <f t="shared" si="411"/>
        <v>166507526.5</v>
      </c>
    </row>
    <row r="1775" spans="1:24" s="65" customFormat="1" ht="12.75" customHeight="1">
      <c r="A1775" s="109" t="s">
        <v>4495</v>
      </c>
      <c r="B1775" s="47" t="s">
        <v>4496</v>
      </c>
      <c r="C1775" s="122">
        <v>0</v>
      </c>
      <c r="D1775" s="122">
        <v>0</v>
      </c>
      <c r="E1775" s="122">
        <v>0</v>
      </c>
      <c r="F1775" s="122">
        <v>0</v>
      </c>
      <c r="G1775" s="122">
        <v>0</v>
      </c>
      <c r="H1775" s="122">
        <v>0</v>
      </c>
      <c r="I1775" s="122">
        <v>0</v>
      </c>
      <c r="J1775" s="120">
        <f>SUM(C1775:I1775)</f>
        <v>0</v>
      </c>
      <c r="K1775" s="122">
        <v>0</v>
      </c>
      <c r="L1775" s="122">
        <v>0</v>
      </c>
      <c r="M1775" s="122">
        <v>0</v>
      </c>
      <c r="N1775" s="122">
        <v>0</v>
      </c>
      <c r="O1775" s="122">
        <v>0</v>
      </c>
      <c r="P1775" s="122">
        <v>2942238.25</v>
      </c>
      <c r="Q1775" s="120">
        <f>SUM(J1775:P1775)</f>
        <v>2942238.25</v>
      </c>
      <c r="R1775" s="138">
        <f>V1775-Q1775</f>
        <v>0</v>
      </c>
      <c r="S1775" s="120">
        <f t="shared" si="406"/>
        <v>3278347.3</v>
      </c>
      <c r="T1775" s="120">
        <f t="shared" si="407"/>
        <v>21025967.050000001</v>
      </c>
      <c r="U1775" s="120">
        <f t="shared" si="408"/>
        <v>21362076.100000001</v>
      </c>
      <c r="V1775" s="120">
        <f t="shared" si="409"/>
        <v>2942238.25</v>
      </c>
      <c r="W1775" s="120">
        <f t="shared" si="410"/>
        <v>2942238.25</v>
      </c>
      <c r="X1775" s="120">
        <f t="shared" si="411"/>
        <v>-336109.05</v>
      </c>
    </row>
    <row r="1776" spans="1:24" s="65" customFormat="1" ht="12.75" customHeight="1">
      <c r="A1776" s="109" t="s">
        <v>4898</v>
      </c>
      <c r="B1776" s="47" t="s">
        <v>4942</v>
      </c>
      <c r="C1776" s="122">
        <v>0</v>
      </c>
      <c r="D1776" s="122">
        <v>0</v>
      </c>
      <c r="E1776" s="122">
        <v>0</v>
      </c>
      <c r="F1776" s="122">
        <v>0</v>
      </c>
      <c r="G1776" s="122">
        <v>0</v>
      </c>
      <c r="H1776" s="122">
        <v>0</v>
      </c>
      <c r="I1776" s="122">
        <v>0</v>
      </c>
      <c r="J1776" s="120">
        <f t="shared" ref="J1776" si="412">SUM(C1776:I1776)</f>
        <v>0</v>
      </c>
      <c r="K1776" s="122">
        <v>0</v>
      </c>
      <c r="L1776" s="122">
        <v>0</v>
      </c>
      <c r="M1776" s="122">
        <v>0</v>
      </c>
      <c r="N1776" s="122">
        <v>0</v>
      </c>
      <c r="O1776" s="122">
        <v>0</v>
      </c>
      <c r="P1776" s="122">
        <v>2490517.9</v>
      </c>
      <c r="Q1776" s="120">
        <f>SUM(J1776:P1776)</f>
        <v>2490517.9</v>
      </c>
      <c r="R1776" s="138">
        <f>V1776-Q1776</f>
        <v>0</v>
      </c>
      <c r="S1776" s="120">
        <f t="shared" si="406"/>
        <v>0</v>
      </c>
      <c r="T1776" s="120">
        <f t="shared" si="407"/>
        <v>2908117.9</v>
      </c>
      <c r="U1776" s="120">
        <f t="shared" si="408"/>
        <v>417600</v>
      </c>
      <c r="V1776" s="120">
        <f t="shared" si="409"/>
        <v>2490517.9</v>
      </c>
      <c r="W1776" s="120">
        <f t="shared" si="410"/>
        <v>2490517.9</v>
      </c>
      <c r="X1776" s="120">
        <f t="shared" si="411"/>
        <v>2490517.9</v>
      </c>
    </row>
    <row r="1777" spans="1:24" s="65" customFormat="1" ht="12.75" customHeight="1">
      <c r="A1777" s="109" t="s">
        <v>1657</v>
      </c>
      <c r="B1777" s="67" t="s">
        <v>251</v>
      </c>
      <c r="C1777" s="122">
        <v>0</v>
      </c>
      <c r="D1777" s="122">
        <v>0</v>
      </c>
      <c r="E1777" s="122">
        <v>0</v>
      </c>
      <c r="F1777" s="122">
        <v>0</v>
      </c>
      <c r="G1777" s="122">
        <v>3196065.92</v>
      </c>
      <c r="H1777" s="122">
        <v>89928</v>
      </c>
      <c r="I1777" s="122">
        <v>640760.68000000017</v>
      </c>
      <c r="J1777" s="120">
        <f t="shared" si="403"/>
        <v>3926754.6</v>
      </c>
      <c r="K1777" s="122">
        <v>0</v>
      </c>
      <c r="L1777" s="122">
        <v>0</v>
      </c>
      <c r="M1777" s="122">
        <v>0</v>
      </c>
      <c r="N1777" s="122">
        <v>0</v>
      </c>
      <c r="O1777" s="122">
        <v>0</v>
      </c>
      <c r="P1777" s="122">
        <v>233638</v>
      </c>
      <c r="Q1777" s="120">
        <f t="shared" si="404"/>
        <v>4160392.6</v>
      </c>
      <c r="R1777" s="138">
        <f t="shared" si="405"/>
        <v>0</v>
      </c>
      <c r="S1777" s="120">
        <f t="shared" si="406"/>
        <v>5112847.5999999996</v>
      </c>
      <c r="T1777" s="120">
        <f t="shared" si="407"/>
        <v>25521111</v>
      </c>
      <c r="U1777" s="120">
        <f t="shared" si="408"/>
        <v>26473566</v>
      </c>
      <c r="V1777" s="120">
        <f t="shared" si="409"/>
        <v>4160392.6</v>
      </c>
      <c r="W1777" s="120">
        <f t="shared" si="410"/>
        <v>233638</v>
      </c>
      <c r="X1777" s="120">
        <f t="shared" si="411"/>
        <v>-952455</v>
      </c>
    </row>
    <row r="1778" spans="1:24" s="65" customFormat="1" ht="12.75" customHeight="1">
      <c r="A1778" s="109" t="s">
        <v>1641</v>
      </c>
      <c r="B1778" s="67" t="s">
        <v>252</v>
      </c>
      <c r="C1778" s="122">
        <v>0</v>
      </c>
      <c r="D1778" s="122">
        <v>0</v>
      </c>
      <c r="E1778" s="122">
        <v>0</v>
      </c>
      <c r="F1778" s="122">
        <v>0</v>
      </c>
      <c r="G1778" s="122">
        <v>0</v>
      </c>
      <c r="H1778" s="122">
        <v>0</v>
      </c>
      <c r="I1778" s="122">
        <v>0</v>
      </c>
      <c r="J1778" s="120">
        <f t="shared" si="403"/>
        <v>0</v>
      </c>
      <c r="K1778" s="122">
        <v>0</v>
      </c>
      <c r="L1778" s="122">
        <v>0</v>
      </c>
      <c r="M1778" s="122">
        <v>0</v>
      </c>
      <c r="N1778" s="122">
        <v>0</v>
      </c>
      <c r="O1778" s="122">
        <v>0</v>
      </c>
      <c r="P1778" s="122">
        <v>10100938.5</v>
      </c>
      <c r="Q1778" s="120">
        <f t="shared" si="404"/>
        <v>10100938.5</v>
      </c>
      <c r="R1778" s="138">
        <f t="shared" si="405"/>
        <v>0</v>
      </c>
      <c r="S1778" s="120">
        <f t="shared" si="406"/>
        <v>1046203</v>
      </c>
      <c r="T1778" s="120">
        <f t="shared" si="407"/>
        <v>454686073.18000001</v>
      </c>
      <c r="U1778" s="120">
        <f t="shared" si="408"/>
        <v>445631337.68000001</v>
      </c>
      <c r="V1778" s="120">
        <f t="shared" si="409"/>
        <v>10100938.5</v>
      </c>
      <c r="W1778" s="120">
        <f t="shared" si="410"/>
        <v>10100938.5</v>
      </c>
      <c r="X1778" s="120">
        <f t="shared" si="411"/>
        <v>9054735.5</v>
      </c>
    </row>
    <row r="1779" spans="1:24" s="65" customFormat="1" ht="12.75" customHeight="1">
      <c r="A1779" s="109" t="s">
        <v>1661</v>
      </c>
      <c r="B1779" s="67" t="s">
        <v>253</v>
      </c>
      <c r="C1779" s="122">
        <v>0</v>
      </c>
      <c r="D1779" s="122">
        <v>0</v>
      </c>
      <c r="E1779" s="122">
        <v>0</v>
      </c>
      <c r="F1779" s="122">
        <v>0</v>
      </c>
      <c r="G1779" s="122">
        <v>0</v>
      </c>
      <c r="H1779" s="122">
        <v>0</v>
      </c>
      <c r="I1779" s="122">
        <v>2071015</v>
      </c>
      <c r="J1779" s="120">
        <f t="shared" si="403"/>
        <v>2071015</v>
      </c>
      <c r="K1779" s="122">
        <v>0</v>
      </c>
      <c r="L1779" s="122">
        <v>0</v>
      </c>
      <c r="M1779" s="122">
        <v>0</v>
      </c>
      <c r="N1779" s="122">
        <v>0</v>
      </c>
      <c r="O1779" s="122">
        <v>0</v>
      </c>
      <c r="P1779" s="122">
        <v>0</v>
      </c>
      <c r="Q1779" s="120">
        <f t="shared" si="404"/>
        <v>2071015</v>
      </c>
      <c r="R1779" s="138">
        <f t="shared" si="405"/>
        <v>0</v>
      </c>
      <c r="S1779" s="120">
        <f t="shared" si="406"/>
        <v>2071015</v>
      </c>
      <c r="T1779" s="120">
        <f t="shared" si="407"/>
        <v>184825355</v>
      </c>
      <c r="U1779" s="120">
        <f t="shared" si="408"/>
        <v>184825355</v>
      </c>
      <c r="V1779" s="120">
        <f t="shared" si="409"/>
        <v>2071015</v>
      </c>
      <c r="W1779" s="120">
        <f t="shared" si="410"/>
        <v>0</v>
      </c>
      <c r="X1779" s="120">
        <f t="shared" si="411"/>
        <v>0</v>
      </c>
    </row>
    <row r="1780" spans="1:24" s="65" customFormat="1" ht="12.75" customHeight="1">
      <c r="A1780" s="109" t="s">
        <v>1650</v>
      </c>
      <c r="B1780" s="47" t="s">
        <v>346</v>
      </c>
      <c r="C1780" s="122">
        <v>0</v>
      </c>
      <c r="D1780" s="122">
        <v>4609000</v>
      </c>
      <c r="E1780" s="122">
        <v>0</v>
      </c>
      <c r="F1780" s="122">
        <v>0</v>
      </c>
      <c r="G1780" s="122">
        <v>0</v>
      </c>
      <c r="H1780" s="122">
        <v>0</v>
      </c>
      <c r="I1780" s="122">
        <v>0</v>
      </c>
      <c r="J1780" s="120">
        <f>SUM(C1780:I1780)</f>
        <v>4609000</v>
      </c>
      <c r="K1780" s="122">
        <v>20393917.640000001</v>
      </c>
      <c r="L1780" s="122">
        <v>0</v>
      </c>
      <c r="M1780" s="122">
        <v>2000000</v>
      </c>
      <c r="N1780" s="122">
        <v>0</v>
      </c>
      <c r="O1780" s="122">
        <v>0</v>
      </c>
      <c r="P1780" s="122">
        <v>36541984.240000002</v>
      </c>
      <c r="Q1780" s="120">
        <f>SUM(J1780:P1780)</f>
        <v>63544901.880000003</v>
      </c>
      <c r="R1780" s="138">
        <f>V1780-Q1780</f>
        <v>0</v>
      </c>
      <c r="S1780" s="120">
        <f>VLOOKUP(A1780,pasbalact,3,FALSE)</f>
        <v>77773253.879999995</v>
      </c>
      <c r="T1780" s="120">
        <f>VLOOKUP(A1780,pasbalact,5,FALSE)</f>
        <v>125278052.98999999</v>
      </c>
      <c r="U1780" s="120">
        <f>VLOOKUP(A1780,pasbalact,4,FALSE)</f>
        <v>139506404.99000001</v>
      </c>
      <c r="V1780" s="120">
        <f>VLOOKUP(A1780,pasbalact,7,FALSE)</f>
        <v>63544901.880000003</v>
      </c>
      <c r="W1780" s="120">
        <f>SUM(K1780:P1780)</f>
        <v>58935901.880000003</v>
      </c>
      <c r="X1780" s="120">
        <f>VLOOKUP(A1780,pasbalact,6,FALSE)</f>
        <v>-14228352</v>
      </c>
    </row>
    <row r="1781" spans="1:24" s="65" customFormat="1" ht="12.75" customHeight="1">
      <c r="A1781" s="109" t="s">
        <v>1651</v>
      </c>
      <c r="B1781" s="67" t="s">
        <v>254</v>
      </c>
      <c r="C1781" s="122">
        <v>0</v>
      </c>
      <c r="D1781" s="122">
        <v>0</v>
      </c>
      <c r="E1781" s="122">
        <v>0</v>
      </c>
      <c r="F1781" s="122">
        <v>0</v>
      </c>
      <c r="G1781" s="122">
        <v>0</v>
      </c>
      <c r="H1781" s="122">
        <v>5566671</v>
      </c>
      <c r="I1781" s="122">
        <v>411413.97000000003</v>
      </c>
      <c r="J1781" s="120">
        <f t="shared" si="403"/>
        <v>5978084.9699999997</v>
      </c>
      <c r="K1781" s="122">
        <v>0</v>
      </c>
      <c r="L1781" s="122">
        <v>0</v>
      </c>
      <c r="M1781" s="122">
        <v>179093.33</v>
      </c>
      <c r="N1781" s="122">
        <v>0</v>
      </c>
      <c r="O1781" s="122">
        <v>1948586.6</v>
      </c>
      <c r="P1781" s="122">
        <v>3274045</v>
      </c>
      <c r="Q1781" s="120">
        <f t="shared" si="404"/>
        <v>11379809.9</v>
      </c>
      <c r="R1781" s="138">
        <f t="shared" si="405"/>
        <v>0</v>
      </c>
      <c r="S1781" s="120">
        <f t="shared" si="406"/>
        <v>9831796.9000000004</v>
      </c>
      <c r="T1781" s="120">
        <f t="shared" si="407"/>
        <v>204709547.97</v>
      </c>
      <c r="U1781" s="120">
        <f t="shared" si="408"/>
        <v>203161534.97</v>
      </c>
      <c r="V1781" s="120">
        <f t="shared" si="409"/>
        <v>11379809.9</v>
      </c>
      <c r="W1781" s="120">
        <f t="shared" si="410"/>
        <v>5401724.9299999997</v>
      </c>
      <c r="X1781" s="120">
        <f t="shared" si="411"/>
        <v>1548013</v>
      </c>
    </row>
    <row r="1782" spans="1:24" s="65" customFormat="1" ht="12.75" customHeight="1">
      <c r="A1782" s="109" t="s">
        <v>1635</v>
      </c>
      <c r="B1782" s="67" t="s">
        <v>255</v>
      </c>
      <c r="C1782" s="122">
        <v>0</v>
      </c>
      <c r="D1782" s="122">
        <v>0</v>
      </c>
      <c r="E1782" s="122">
        <v>2003582.5</v>
      </c>
      <c r="F1782" s="122">
        <v>6239333.5</v>
      </c>
      <c r="G1782" s="122">
        <v>0</v>
      </c>
      <c r="H1782" s="122">
        <v>0</v>
      </c>
      <c r="I1782" s="122">
        <v>6000</v>
      </c>
      <c r="J1782" s="120">
        <f t="shared" si="403"/>
        <v>8248916</v>
      </c>
      <c r="K1782" s="122">
        <v>35245</v>
      </c>
      <c r="L1782" s="122">
        <v>0</v>
      </c>
      <c r="M1782" s="122">
        <v>180585</v>
      </c>
      <c r="N1782" s="122">
        <v>416523.6</v>
      </c>
      <c r="O1782" s="122">
        <v>0</v>
      </c>
      <c r="P1782" s="122">
        <v>2078939</v>
      </c>
      <c r="Q1782" s="120">
        <f t="shared" si="404"/>
        <v>10960208.6</v>
      </c>
      <c r="R1782" s="138">
        <f t="shared" si="405"/>
        <v>0</v>
      </c>
      <c r="S1782" s="120">
        <f t="shared" si="406"/>
        <v>11924362.449999999</v>
      </c>
      <c r="T1782" s="120">
        <f t="shared" si="407"/>
        <v>40161495.170000002</v>
      </c>
      <c r="U1782" s="120">
        <f t="shared" si="408"/>
        <v>41125649.020000003</v>
      </c>
      <c r="V1782" s="120">
        <f t="shared" si="409"/>
        <v>10960208.6</v>
      </c>
      <c r="W1782" s="120">
        <f t="shared" si="410"/>
        <v>2711292.6</v>
      </c>
      <c r="X1782" s="120">
        <f t="shared" si="411"/>
        <v>-964153.85</v>
      </c>
    </row>
    <row r="1783" spans="1:24" s="65" customFormat="1" ht="12.75" customHeight="1">
      <c r="A1783" s="109" t="s">
        <v>1643</v>
      </c>
      <c r="B1783" s="67" t="s">
        <v>256</v>
      </c>
      <c r="C1783" s="122">
        <v>0</v>
      </c>
      <c r="D1783" s="122">
        <v>0</v>
      </c>
      <c r="E1783" s="122">
        <v>0</v>
      </c>
      <c r="F1783" s="122">
        <v>0</v>
      </c>
      <c r="G1783" s="122">
        <v>0</v>
      </c>
      <c r="H1783" s="122">
        <v>0</v>
      </c>
      <c r="I1783" s="122">
        <v>0</v>
      </c>
      <c r="J1783" s="120">
        <f t="shared" si="403"/>
        <v>0</v>
      </c>
      <c r="K1783" s="122">
        <v>0</v>
      </c>
      <c r="L1783" s="122">
        <v>0</v>
      </c>
      <c r="M1783" s="122">
        <v>664214.47</v>
      </c>
      <c r="N1783" s="122">
        <v>901413.76</v>
      </c>
      <c r="O1783" s="122">
        <v>6300454.879999999</v>
      </c>
      <c r="P1783" s="122">
        <v>6072606.8600000013</v>
      </c>
      <c r="Q1783" s="120">
        <f t="shared" si="404"/>
        <v>13938689.970000001</v>
      </c>
      <c r="R1783" s="138">
        <f t="shared" si="405"/>
        <v>0</v>
      </c>
      <c r="S1783" s="120">
        <f t="shared" si="406"/>
        <v>8850157.5199999996</v>
      </c>
      <c r="T1783" s="120">
        <f t="shared" si="407"/>
        <v>21704197.239999998</v>
      </c>
      <c r="U1783" s="120">
        <f t="shared" si="408"/>
        <v>16615664.789999999</v>
      </c>
      <c r="V1783" s="120">
        <f t="shared" si="409"/>
        <v>13938689.970000001</v>
      </c>
      <c r="W1783" s="120">
        <f t="shared" si="410"/>
        <v>13938689.970000001</v>
      </c>
      <c r="X1783" s="120">
        <f t="shared" si="411"/>
        <v>5088532.45</v>
      </c>
    </row>
    <row r="1784" spans="1:24" s="65" customFormat="1" ht="12.75" customHeight="1">
      <c r="A1784" s="109" t="s">
        <v>797</v>
      </c>
      <c r="B1784" s="67" t="s">
        <v>245</v>
      </c>
      <c r="C1784" s="122">
        <v>0</v>
      </c>
      <c r="D1784" s="122">
        <v>0</v>
      </c>
      <c r="E1784" s="122">
        <v>0</v>
      </c>
      <c r="F1784" s="122">
        <v>0</v>
      </c>
      <c r="G1784" s="122">
        <v>0</v>
      </c>
      <c r="H1784" s="122">
        <v>0</v>
      </c>
      <c r="I1784" s="122">
        <v>0</v>
      </c>
      <c r="J1784" s="120">
        <f t="shared" si="403"/>
        <v>0</v>
      </c>
      <c r="K1784" s="122">
        <v>626.94000000000005</v>
      </c>
      <c r="L1784" s="122"/>
      <c r="M1784" s="122"/>
      <c r="N1784" s="122">
        <v>12513685.02</v>
      </c>
      <c r="O1784" s="122">
        <v>32446212.77</v>
      </c>
      <c r="P1784" s="122">
        <v>151010044.86000001</v>
      </c>
      <c r="Q1784" s="120">
        <f t="shared" si="404"/>
        <v>195970569.59</v>
      </c>
      <c r="R1784" s="138">
        <f t="shared" si="405"/>
        <v>0</v>
      </c>
      <c r="S1784" s="120">
        <f t="shared" si="406"/>
        <v>67214133.870000005</v>
      </c>
      <c r="T1784" s="120">
        <f t="shared" si="407"/>
        <v>369988543.81</v>
      </c>
      <c r="U1784" s="120">
        <f t="shared" si="408"/>
        <v>241232108.09</v>
      </c>
      <c r="V1784" s="120">
        <f t="shared" si="409"/>
        <v>195970569.59</v>
      </c>
      <c r="W1784" s="120">
        <f t="shared" si="410"/>
        <v>195970569.59</v>
      </c>
      <c r="X1784" s="120">
        <f t="shared" si="411"/>
        <v>128756435.72</v>
      </c>
    </row>
    <row r="1785" spans="1:24" s="65" customFormat="1" ht="12.75" customHeight="1">
      <c r="A1785" s="109" t="s">
        <v>1648</v>
      </c>
      <c r="B1785" s="67" t="s">
        <v>257</v>
      </c>
      <c r="C1785" s="122">
        <v>0</v>
      </c>
      <c r="D1785" s="122">
        <v>0</v>
      </c>
      <c r="E1785" s="122">
        <v>0</v>
      </c>
      <c r="F1785" s="122">
        <v>0</v>
      </c>
      <c r="G1785" s="122">
        <v>0</v>
      </c>
      <c r="H1785" s="122">
        <v>0</v>
      </c>
      <c r="I1785" s="122">
        <v>0</v>
      </c>
      <c r="J1785" s="120">
        <f t="shared" si="403"/>
        <v>0</v>
      </c>
      <c r="K1785" s="122">
        <v>0</v>
      </c>
      <c r="L1785" s="122">
        <v>0</v>
      </c>
      <c r="M1785" s="122">
        <v>0</v>
      </c>
      <c r="N1785" s="122">
        <v>0</v>
      </c>
      <c r="O1785" s="122">
        <v>705442037.45000005</v>
      </c>
      <c r="P1785" s="122">
        <v>152047359.74000001</v>
      </c>
      <c r="Q1785" s="120">
        <f t="shared" si="404"/>
        <v>857489397.19000006</v>
      </c>
      <c r="R1785" s="138">
        <f t="shared" si="405"/>
        <v>0</v>
      </c>
      <c r="S1785" s="120">
        <f t="shared" si="406"/>
        <v>884503375.33000004</v>
      </c>
      <c r="T1785" s="120">
        <f t="shared" si="407"/>
        <v>259466158.77000001</v>
      </c>
      <c r="U1785" s="120">
        <f t="shared" si="408"/>
        <v>286480136.91000003</v>
      </c>
      <c r="V1785" s="120">
        <f t="shared" si="409"/>
        <v>857489397.19000006</v>
      </c>
      <c r="W1785" s="120">
        <f t="shared" si="410"/>
        <v>857489397.19000006</v>
      </c>
      <c r="X1785" s="120">
        <f t="shared" si="411"/>
        <v>-27013978.140000001</v>
      </c>
    </row>
    <row r="1786" spans="1:24" s="65" customFormat="1" ht="12.75" customHeight="1">
      <c r="A1786" s="109" t="s">
        <v>1652</v>
      </c>
      <c r="B1786" s="67" t="s">
        <v>258</v>
      </c>
      <c r="C1786" s="122">
        <v>0</v>
      </c>
      <c r="D1786" s="122">
        <v>0</v>
      </c>
      <c r="E1786" s="122">
        <v>0</v>
      </c>
      <c r="F1786" s="122">
        <v>0</v>
      </c>
      <c r="G1786" s="122">
        <v>0</v>
      </c>
      <c r="H1786" s="122">
        <v>0</v>
      </c>
      <c r="I1786" s="122">
        <v>0</v>
      </c>
      <c r="J1786" s="120">
        <f t="shared" si="403"/>
        <v>0</v>
      </c>
      <c r="K1786" s="122">
        <v>335460.75</v>
      </c>
      <c r="L1786" s="122">
        <v>2706465.94</v>
      </c>
      <c r="M1786" s="122"/>
      <c r="N1786" s="122">
        <v>1587943.25</v>
      </c>
      <c r="O1786" s="122">
        <v>1512974.1499999997</v>
      </c>
      <c r="P1786" s="122">
        <v>1301947.4600000009</v>
      </c>
      <c r="Q1786" s="120">
        <f t="shared" si="404"/>
        <v>7444791.5499999998</v>
      </c>
      <c r="R1786" s="138">
        <f t="shared" si="405"/>
        <v>0</v>
      </c>
      <c r="S1786" s="120">
        <f t="shared" si="406"/>
        <v>8513418.1699999999</v>
      </c>
      <c r="T1786" s="120">
        <f t="shared" si="407"/>
        <v>18480744.640000001</v>
      </c>
      <c r="U1786" s="120">
        <f t="shared" si="408"/>
        <v>19549371.260000002</v>
      </c>
      <c r="V1786" s="120">
        <f t="shared" si="409"/>
        <v>7444791.5499999998</v>
      </c>
      <c r="W1786" s="120">
        <f t="shared" si="410"/>
        <v>7444791.5499999998</v>
      </c>
      <c r="X1786" s="120">
        <f t="shared" si="411"/>
        <v>-1068626.6200000001</v>
      </c>
    </row>
    <row r="1787" spans="1:24" s="65" customFormat="1" ht="12.75" customHeight="1">
      <c r="A1787" s="109" t="s">
        <v>1676</v>
      </c>
      <c r="B1787" s="67" t="s">
        <v>259</v>
      </c>
      <c r="C1787" s="122">
        <v>0</v>
      </c>
      <c r="D1787" s="122">
        <v>0</v>
      </c>
      <c r="E1787" s="122">
        <v>0</v>
      </c>
      <c r="F1787" s="122">
        <v>0</v>
      </c>
      <c r="G1787" s="122">
        <v>0</v>
      </c>
      <c r="H1787" s="122">
        <v>0</v>
      </c>
      <c r="I1787" s="122">
        <v>7661580.3300000001</v>
      </c>
      <c r="J1787" s="120">
        <f t="shared" si="403"/>
        <v>7661580.3300000001</v>
      </c>
      <c r="K1787" s="122">
        <v>504473</v>
      </c>
      <c r="L1787" s="122">
        <v>58851954.079999998</v>
      </c>
      <c r="M1787" s="122">
        <v>25254962.369999997</v>
      </c>
      <c r="N1787" s="122">
        <v>9357291.3599999994</v>
      </c>
      <c r="O1787" s="122">
        <v>25014806</v>
      </c>
      <c r="P1787" s="122">
        <v>82425158.010000005</v>
      </c>
      <c r="Q1787" s="120">
        <f t="shared" si="404"/>
        <v>209070225.15000001</v>
      </c>
      <c r="R1787" s="138">
        <f t="shared" si="405"/>
        <v>0</v>
      </c>
      <c r="S1787" s="120">
        <f t="shared" si="406"/>
        <v>177408927.11000001</v>
      </c>
      <c r="T1787" s="120">
        <f t="shared" si="407"/>
        <v>798829740.64999998</v>
      </c>
      <c r="U1787" s="120">
        <f t="shared" si="408"/>
        <v>767168442.61000001</v>
      </c>
      <c r="V1787" s="120">
        <f t="shared" si="409"/>
        <v>209070225.15000001</v>
      </c>
      <c r="W1787" s="120">
        <f t="shared" si="410"/>
        <v>201408644.81999999</v>
      </c>
      <c r="X1787" s="120">
        <f t="shared" si="411"/>
        <v>31661298.039999999</v>
      </c>
    </row>
    <row r="1788" spans="1:24" s="65" customFormat="1" ht="12.75" customHeight="1">
      <c r="A1788" s="109" t="s">
        <v>1710</v>
      </c>
      <c r="B1788" s="67" t="s">
        <v>5391</v>
      </c>
      <c r="C1788" s="122">
        <v>0</v>
      </c>
      <c r="D1788" s="122">
        <v>0</v>
      </c>
      <c r="E1788" s="122">
        <v>0</v>
      </c>
      <c r="F1788" s="122">
        <v>0</v>
      </c>
      <c r="G1788" s="122">
        <v>0</v>
      </c>
      <c r="H1788" s="122">
        <v>0</v>
      </c>
      <c r="I1788" s="122">
        <v>0</v>
      </c>
      <c r="J1788" s="120">
        <f t="shared" si="403"/>
        <v>0</v>
      </c>
      <c r="K1788" s="122">
        <v>0</v>
      </c>
      <c r="L1788" s="122">
        <v>0</v>
      </c>
      <c r="M1788" s="122">
        <v>0</v>
      </c>
      <c r="N1788" s="122">
        <v>0</v>
      </c>
      <c r="O1788" s="122">
        <v>0</v>
      </c>
      <c r="P1788" s="122">
        <v>1239</v>
      </c>
      <c r="Q1788" s="120">
        <f t="shared" si="404"/>
        <v>1239</v>
      </c>
      <c r="R1788" s="138">
        <f t="shared" si="405"/>
        <v>0</v>
      </c>
      <c r="S1788" s="120">
        <f t="shared" si="406"/>
        <v>1532128.5</v>
      </c>
      <c r="T1788" s="120">
        <f t="shared" si="407"/>
        <v>28381362.66</v>
      </c>
      <c r="U1788" s="120">
        <f t="shared" si="408"/>
        <v>29912252.16</v>
      </c>
      <c r="V1788" s="120">
        <f t="shared" si="409"/>
        <v>1239</v>
      </c>
      <c r="W1788" s="120">
        <f t="shared" si="410"/>
        <v>1239</v>
      </c>
      <c r="X1788" s="120">
        <f t="shared" si="411"/>
        <v>-1530889.5</v>
      </c>
    </row>
    <row r="1789" spans="1:24" s="65" customFormat="1" ht="12.75" customHeight="1">
      <c r="A1789" s="109" t="s">
        <v>1700</v>
      </c>
      <c r="B1789" s="67" t="s">
        <v>246</v>
      </c>
      <c r="C1789" s="122">
        <v>0</v>
      </c>
      <c r="D1789" s="122">
        <v>0</v>
      </c>
      <c r="E1789" s="122">
        <v>0</v>
      </c>
      <c r="F1789" s="122">
        <v>0</v>
      </c>
      <c r="G1789" s="122">
        <v>1068849.75</v>
      </c>
      <c r="H1789" s="122">
        <v>747178</v>
      </c>
      <c r="I1789" s="122">
        <v>2091057.9099999997</v>
      </c>
      <c r="J1789" s="120">
        <f t="shared" si="403"/>
        <v>3907085.6599999997</v>
      </c>
      <c r="K1789" s="122">
        <v>459004.44999999995</v>
      </c>
      <c r="L1789" s="122">
        <v>0</v>
      </c>
      <c r="M1789" s="122">
        <v>0</v>
      </c>
      <c r="N1789" s="122">
        <v>0</v>
      </c>
      <c r="O1789" s="122">
        <v>1001367.1300000001</v>
      </c>
      <c r="P1789" s="122">
        <v>568545.00000000093</v>
      </c>
      <c r="Q1789" s="120">
        <f t="shared" si="404"/>
        <v>5936002.2400000002</v>
      </c>
      <c r="R1789" s="138">
        <f t="shared" si="405"/>
        <v>0</v>
      </c>
      <c r="S1789" s="120">
        <f t="shared" si="406"/>
        <v>5367457.24</v>
      </c>
      <c r="T1789" s="120">
        <f t="shared" si="407"/>
        <v>65251837.729999997</v>
      </c>
      <c r="U1789" s="120">
        <f t="shared" si="408"/>
        <v>64683292.729999997</v>
      </c>
      <c r="V1789" s="120">
        <f t="shared" si="409"/>
        <v>5936002.2400000002</v>
      </c>
      <c r="W1789" s="120">
        <f t="shared" si="410"/>
        <v>2028916.580000001</v>
      </c>
      <c r="X1789" s="120">
        <f t="shared" si="411"/>
        <v>568545</v>
      </c>
    </row>
    <row r="1790" spans="1:24" s="65" customFormat="1" ht="12.75" customHeight="1">
      <c r="A1790" s="109" t="s">
        <v>1699</v>
      </c>
      <c r="B1790" s="67" t="s">
        <v>260</v>
      </c>
      <c r="C1790" s="122">
        <v>0</v>
      </c>
      <c r="D1790" s="122">
        <v>0</v>
      </c>
      <c r="E1790" s="122">
        <v>1320064.8700000001</v>
      </c>
      <c r="F1790" s="122">
        <v>767208.41</v>
      </c>
      <c r="G1790" s="122">
        <v>5663018.9500000002</v>
      </c>
      <c r="H1790" s="122">
        <v>1362092.3599999999</v>
      </c>
      <c r="I1790" s="122">
        <v>3856307</v>
      </c>
      <c r="J1790" s="120">
        <f t="shared" si="403"/>
        <v>12968691.59</v>
      </c>
      <c r="K1790" s="122">
        <v>2340395.2400000002</v>
      </c>
      <c r="L1790" s="122"/>
      <c r="M1790" s="122"/>
      <c r="N1790" s="122">
        <v>0</v>
      </c>
      <c r="O1790" s="122">
        <v>231300.03</v>
      </c>
      <c r="P1790" s="122">
        <v>17716208.93</v>
      </c>
      <c r="Q1790" s="120">
        <f t="shared" si="404"/>
        <v>33256595.789999999</v>
      </c>
      <c r="R1790" s="138">
        <f t="shared" si="405"/>
        <v>0</v>
      </c>
      <c r="S1790" s="120">
        <f t="shared" si="406"/>
        <v>22479491.260000002</v>
      </c>
      <c r="T1790" s="120">
        <f t="shared" si="407"/>
        <v>364906951.47000003</v>
      </c>
      <c r="U1790" s="120">
        <f t="shared" si="408"/>
        <v>354129846.94</v>
      </c>
      <c r="V1790" s="120">
        <f t="shared" si="409"/>
        <v>33256595.789999999</v>
      </c>
      <c r="W1790" s="120">
        <f t="shared" si="410"/>
        <v>20287904.199999999</v>
      </c>
      <c r="X1790" s="120">
        <f t="shared" si="411"/>
        <v>10777104.529999999</v>
      </c>
    </row>
    <row r="1791" spans="1:24" s="65" customFormat="1" ht="12.75" customHeight="1">
      <c r="A1791" s="109" t="s">
        <v>1705</v>
      </c>
      <c r="B1791" s="67" t="s">
        <v>261</v>
      </c>
      <c r="C1791" s="122">
        <v>0</v>
      </c>
      <c r="D1791" s="122">
        <v>0</v>
      </c>
      <c r="E1791" s="122">
        <v>0</v>
      </c>
      <c r="F1791" s="122">
        <v>0</v>
      </c>
      <c r="G1791" s="122">
        <v>0</v>
      </c>
      <c r="H1791" s="122">
        <v>0</v>
      </c>
      <c r="I1791" s="122">
        <v>0</v>
      </c>
      <c r="J1791" s="120">
        <f t="shared" si="403"/>
        <v>0</v>
      </c>
      <c r="K1791" s="122">
        <v>930482</v>
      </c>
      <c r="L1791" s="122"/>
      <c r="M1791" s="122">
        <v>2880472</v>
      </c>
      <c r="N1791" s="122">
        <v>655790.41000000015</v>
      </c>
      <c r="O1791" s="122">
        <v>821189.33</v>
      </c>
      <c r="P1791" s="122">
        <v>13000166.299999999</v>
      </c>
      <c r="Q1791" s="120">
        <f t="shared" si="404"/>
        <v>18288100.039999999</v>
      </c>
      <c r="R1791" s="138">
        <f t="shared" si="405"/>
        <v>0</v>
      </c>
      <c r="S1791" s="120">
        <f t="shared" si="406"/>
        <v>11342187.460000001</v>
      </c>
      <c r="T1791" s="120">
        <f t="shared" si="407"/>
        <v>124555552.66</v>
      </c>
      <c r="U1791" s="120">
        <f t="shared" si="408"/>
        <v>117609640.08</v>
      </c>
      <c r="V1791" s="120">
        <f t="shared" si="409"/>
        <v>18288100.039999999</v>
      </c>
      <c r="W1791" s="120">
        <f t="shared" si="410"/>
        <v>18288100.039999999</v>
      </c>
      <c r="X1791" s="120">
        <f t="shared" si="411"/>
        <v>6945912.5800000001</v>
      </c>
    </row>
    <row r="1792" spans="1:24" s="65" customFormat="1" ht="12.75" customHeight="1">
      <c r="A1792" s="109" t="s">
        <v>1708</v>
      </c>
      <c r="B1792" s="66" t="s">
        <v>3352</v>
      </c>
      <c r="C1792" s="122">
        <v>0</v>
      </c>
      <c r="D1792" s="122">
        <v>0</v>
      </c>
      <c r="E1792" s="122">
        <v>0</v>
      </c>
      <c r="F1792" s="122">
        <v>0</v>
      </c>
      <c r="G1792" s="122">
        <v>0</v>
      </c>
      <c r="H1792" s="122">
        <v>0</v>
      </c>
      <c r="I1792" s="122">
        <v>0</v>
      </c>
      <c r="J1792" s="120">
        <f t="shared" si="403"/>
        <v>0</v>
      </c>
      <c r="K1792" s="122">
        <v>0</v>
      </c>
      <c r="L1792" s="122">
        <v>0</v>
      </c>
      <c r="M1792" s="122">
        <v>0</v>
      </c>
      <c r="N1792" s="122">
        <v>7760660.79</v>
      </c>
      <c r="O1792" s="122">
        <v>2174543.62</v>
      </c>
      <c r="P1792" s="122">
        <v>2784905</v>
      </c>
      <c r="Q1792" s="120">
        <f t="shared" si="404"/>
        <v>12720109.41</v>
      </c>
      <c r="R1792" s="138">
        <f t="shared" si="405"/>
        <v>0</v>
      </c>
      <c r="S1792" s="120">
        <f t="shared" si="406"/>
        <v>10651244.41</v>
      </c>
      <c r="T1792" s="120">
        <f t="shared" si="407"/>
        <v>9077400.6799999997</v>
      </c>
      <c r="U1792" s="120">
        <f t="shared" si="408"/>
        <v>7008535.6799999997</v>
      </c>
      <c r="V1792" s="120">
        <f t="shared" si="409"/>
        <v>12720109.41</v>
      </c>
      <c r="W1792" s="120">
        <f t="shared" si="410"/>
        <v>12720109.41</v>
      </c>
      <c r="X1792" s="120">
        <f t="shared" si="411"/>
        <v>2068865</v>
      </c>
    </row>
    <row r="1793" spans="1:24" s="65" customFormat="1" ht="12.75" customHeight="1">
      <c r="A1793" s="109" t="s">
        <v>1709</v>
      </c>
      <c r="B1793" s="67" t="s">
        <v>262</v>
      </c>
      <c r="C1793" s="122">
        <v>0</v>
      </c>
      <c r="D1793" s="122">
        <v>0</v>
      </c>
      <c r="E1793" s="122">
        <v>0</v>
      </c>
      <c r="F1793" s="122">
        <v>459853.91</v>
      </c>
      <c r="G1793" s="122">
        <v>0</v>
      </c>
      <c r="H1793" s="122">
        <v>0</v>
      </c>
      <c r="I1793" s="122">
        <v>2649285</v>
      </c>
      <c r="J1793" s="120">
        <f t="shared" si="403"/>
        <v>3109138.91</v>
      </c>
      <c r="K1793" s="122">
        <v>5448.29</v>
      </c>
      <c r="L1793" s="122">
        <v>6510950</v>
      </c>
      <c r="M1793" s="122">
        <v>3721056</v>
      </c>
      <c r="N1793" s="122">
        <v>25540115</v>
      </c>
      <c r="O1793" s="122">
        <v>54838484.259999998</v>
      </c>
      <c r="P1793" s="122">
        <v>51822537</v>
      </c>
      <c r="Q1793" s="120">
        <f t="shared" si="404"/>
        <v>145547729.46000001</v>
      </c>
      <c r="R1793" s="138">
        <f t="shared" si="405"/>
        <v>0</v>
      </c>
      <c r="S1793" s="120">
        <f t="shared" si="406"/>
        <v>105762899.2</v>
      </c>
      <c r="T1793" s="120">
        <f t="shared" si="407"/>
        <v>347805106</v>
      </c>
      <c r="U1793" s="120">
        <f t="shared" si="408"/>
        <v>308020275.74000001</v>
      </c>
      <c r="V1793" s="120">
        <f t="shared" si="409"/>
        <v>145547729.46000001</v>
      </c>
      <c r="W1793" s="120">
        <f t="shared" si="410"/>
        <v>142438590.55000001</v>
      </c>
      <c r="X1793" s="120">
        <f t="shared" si="411"/>
        <v>39784830.259999998</v>
      </c>
    </row>
    <row r="1794" spans="1:24" s="65" customFormat="1" ht="12.75" customHeight="1">
      <c r="A1794" s="109" t="s">
        <v>1698</v>
      </c>
      <c r="B1794" s="67" t="s">
        <v>263</v>
      </c>
      <c r="C1794" s="122">
        <v>0</v>
      </c>
      <c r="D1794" s="122">
        <v>0</v>
      </c>
      <c r="E1794" s="122">
        <v>0</v>
      </c>
      <c r="F1794" s="122">
        <v>0</v>
      </c>
      <c r="G1794" s="122">
        <v>0</v>
      </c>
      <c r="H1794" s="122">
        <v>0</v>
      </c>
      <c r="I1794" s="122">
        <v>0</v>
      </c>
      <c r="J1794" s="120">
        <f t="shared" si="403"/>
        <v>0</v>
      </c>
      <c r="K1794" s="122">
        <v>0</v>
      </c>
      <c r="L1794" s="122">
        <v>0</v>
      </c>
      <c r="M1794" s="122">
        <v>8000</v>
      </c>
      <c r="N1794" s="122"/>
      <c r="O1794" s="122">
        <v>840733.69</v>
      </c>
      <c r="P1794" s="122">
        <v>2010530.71</v>
      </c>
      <c r="Q1794" s="120">
        <f t="shared" si="404"/>
        <v>2859264.4</v>
      </c>
      <c r="R1794" s="138">
        <f t="shared" si="405"/>
        <v>0</v>
      </c>
      <c r="S1794" s="120">
        <f t="shared" si="406"/>
        <v>4240689.6900000004</v>
      </c>
      <c r="T1794" s="120">
        <f t="shared" si="407"/>
        <v>50883205.780000001</v>
      </c>
      <c r="U1794" s="120">
        <f t="shared" si="408"/>
        <v>52264631.07</v>
      </c>
      <c r="V1794" s="120">
        <f t="shared" si="409"/>
        <v>2859264.4</v>
      </c>
      <c r="W1794" s="120">
        <f t="shared" si="410"/>
        <v>2859264.4</v>
      </c>
      <c r="X1794" s="120">
        <f t="shared" si="411"/>
        <v>-1381425.29</v>
      </c>
    </row>
    <row r="1795" spans="1:24" s="65" customFormat="1" ht="12.75" customHeight="1">
      <c r="A1795" s="109" t="s">
        <v>1707</v>
      </c>
      <c r="B1795" s="67" t="s">
        <v>264</v>
      </c>
      <c r="C1795" s="122">
        <v>0</v>
      </c>
      <c r="D1795" s="122">
        <v>0</v>
      </c>
      <c r="E1795" s="122">
        <v>0</v>
      </c>
      <c r="F1795" s="122">
        <v>0</v>
      </c>
      <c r="G1795" s="122">
        <v>0</v>
      </c>
      <c r="H1795" s="122">
        <v>0</v>
      </c>
      <c r="I1795" s="122">
        <v>0</v>
      </c>
      <c r="J1795" s="120">
        <f t="shared" si="403"/>
        <v>0</v>
      </c>
      <c r="K1795" s="122">
        <v>0</v>
      </c>
      <c r="L1795" s="122">
        <v>0</v>
      </c>
      <c r="M1795" s="122">
        <v>3632999.3899999997</v>
      </c>
      <c r="N1795" s="122">
        <v>7010</v>
      </c>
      <c r="O1795" s="122">
        <v>0</v>
      </c>
      <c r="P1795" s="122">
        <v>2036463.7200000007</v>
      </c>
      <c r="Q1795" s="120">
        <f t="shared" si="404"/>
        <v>5676473.1100000003</v>
      </c>
      <c r="R1795" s="138">
        <f t="shared" si="405"/>
        <v>0</v>
      </c>
      <c r="S1795" s="120">
        <f t="shared" si="406"/>
        <v>18105615.079999998</v>
      </c>
      <c r="T1795" s="120">
        <f t="shared" si="407"/>
        <v>2462469.61</v>
      </c>
      <c r="U1795" s="120">
        <f t="shared" si="408"/>
        <v>14891611.58</v>
      </c>
      <c r="V1795" s="120">
        <f t="shared" si="409"/>
        <v>5676473.1100000003</v>
      </c>
      <c r="W1795" s="120">
        <f t="shared" si="410"/>
        <v>5676473.1100000003</v>
      </c>
      <c r="X1795" s="120">
        <f t="shared" si="411"/>
        <v>-12429141.970000001</v>
      </c>
    </row>
    <row r="1796" spans="1:24" s="65" customFormat="1" ht="12.75" customHeight="1">
      <c r="A1796" s="109" t="s">
        <v>1711</v>
      </c>
      <c r="B1796" s="67" t="s">
        <v>265</v>
      </c>
      <c r="C1796" s="122">
        <v>0</v>
      </c>
      <c r="D1796" s="122">
        <v>0</v>
      </c>
      <c r="E1796" s="122">
        <v>0</v>
      </c>
      <c r="F1796" s="122">
        <v>0</v>
      </c>
      <c r="G1796" s="122">
        <v>48285.380000000005</v>
      </c>
      <c r="H1796" s="122">
        <v>0</v>
      </c>
      <c r="I1796" s="122">
        <v>100400.69</v>
      </c>
      <c r="J1796" s="120">
        <f t="shared" si="403"/>
        <v>148686.07</v>
      </c>
      <c r="K1796" s="122">
        <v>0</v>
      </c>
      <c r="L1796" s="122">
        <v>168150</v>
      </c>
      <c r="M1796" s="122">
        <v>96868.79</v>
      </c>
      <c r="N1796" s="122">
        <v>141074.74</v>
      </c>
      <c r="O1796" s="122">
        <v>474924</v>
      </c>
      <c r="P1796" s="122">
        <v>978677.85</v>
      </c>
      <c r="Q1796" s="120">
        <f t="shared" si="404"/>
        <v>2008381.45</v>
      </c>
      <c r="R1796" s="138">
        <f t="shared" si="405"/>
        <v>0</v>
      </c>
      <c r="S1796" s="120">
        <f t="shared" si="406"/>
        <v>2968814.19</v>
      </c>
      <c r="T1796" s="120">
        <f t="shared" si="407"/>
        <v>6192612.7000000002</v>
      </c>
      <c r="U1796" s="120">
        <f t="shared" si="408"/>
        <v>7153045.4400000004</v>
      </c>
      <c r="V1796" s="120">
        <f t="shared" si="409"/>
        <v>2008381.45</v>
      </c>
      <c r="W1796" s="120">
        <f t="shared" si="410"/>
        <v>1859695.38</v>
      </c>
      <c r="X1796" s="120">
        <f t="shared" si="411"/>
        <v>-960432.74</v>
      </c>
    </row>
    <row r="1797" spans="1:24" s="65" customFormat="1" ht="12.75" customHeight="1">
      <c r="A1797" s="109" t="s">
        <v>1706</v>
      </c>
      <c r="B1797" s="67" t="s">
        <v>266</v>
      </c>
      <c r="C1797" s="122">
        <v>0</v>
      </c>
      <c r="D1797" s="122">
        <v>0</v>
      </c>
      <c r="E1797" s="122">
        <v>0</v>
      </c>
      <c r="F1797" s="122">
        <v>0</v>
      </c>
      <c r="G1797" s="122">
        <v>0</v>
      </c>
      <c r="H1797" s="122">
        <v>0</v>
      </c>
      <c r="I1797" s="122">
        <v>0</v>
      </c>
      <c r="J1797" s="120">
        <f t="shared" si="403"/>
        <v>0</v>
      </c>
      <c r="K1797" s="122">
        <v>0</v>
      </c>
      <c r="L1797" s="122">
        <v>0</v>
      </c>
      <c r="M1797" s="122">
        <v>0</v>
      </c>
      <c r="N1797" s="122">
        <v>0</v>
      </c>
      <c r="O1797" s="122"/>
      <c r="P1797" s="122">
        <v>897174.68</v>
      </c>
      <c r="Q1797" s="120">
        <f t="shared" si="404"/>
        <v>897174.68</v>
      </c>
      <c r="R1797" s="138">
        <f t="shared" si="405"/>
        <v>0</v>
      </c>
      <c r="S1797" s="120">
        <f t="shared" si="406"/>
        <v>938972.34</v>
      </c>
      <c r="T1797" s="120">
        <f t="shared" si="407"/>
        <v>19185498.850000001</v>
      </c>
      <c r="U1797" s="120">
        <f t="shared" si="408"/>
        <v>19227296.510000002</v>
      </c>
      <c r="V1797" s="120">
        <f t="shared" si="409"/>
        <v>897174.68</v>
      </c>
      <c r="W1797" s="120">
        <f t="shared" si="410"/>
        <v>897174.68</v>
      </c>
      <c r="X1797" s="120">
        <f t="shared" si="411"/>
        <v>-41797.660000000003</v>
      </c>
    </row>
    <row r="1798" spans="1:24" s="65" customFormat="1" ht="12.75" customHeight="1">
      <c r="A1798" s="109" t="s">
        <v>1701</v>
      </c>
      <c r="B1798" s="67" t="s">
        <v>267</v>
      </c>
      <c r="C1798" s="122">
        <v>0</v>
      </c>
      <c r="D1798" s="122">
        <v>0</v>
      </c>
      <c r="E1798" s="122">
        <v>1475390.89</v>
      </c>
      <c r="F1798" s="122">
        <v>3032686</v>
      </c>
      <c r="G1798" s="122">
        <v>2280905</v>
      </c>
      <c r="H1798" s="122">
        <v>924741.8</v>
      </c>
      <c r="I1798" s="122">
        <v>6140437.71</v>
      </c>
      <c r="J1798" s="120">
        <f t="shared" si="403"/>
        <v>13854161.399999999</v>
      </c>
      <c r="K1798" s="122">
        <v>100878.11</v>
      </c>
      <c r="L1798" s="122">
        <v>47832.39</v>
      </c>
      <c r="M1798" s="122">
        <v>686121.55999999994</v>
      </c>
      <c r="N1798" s="122">
        <v>0</v>
      </c>
      <c r="O1798" s="122">
        <v>442683.09</v>
      </c>
      <c r="P1798" s="122">
        <v>0</v>
      </c>
      <c r="Q1798" s="120">
        <f t="shared" si="404"/>
        <v>15131676.549999999</v>
      </c>
      <c r="R1798" s="138">
        <f t="shared" si="405"/>
        <v>0</v>
      </c>
      <c r="S1798" s="120">
        <f t="shared" si="406"/>
        <v>16808300.25</v>
      </c>
      <c r="T1798" s="120">
        <f t="shared" si="407"/>
        <v>49267987.869999997</v>
      </c>
      <c r="U1798" s="120">
        <f t="shared" si="408"/>
        <v>50944611.57</v>
      </c>
      <c r="V1798" s="120">
        <f t="shared" si="409"/>
        <v>15131676.550000001</v>
      </c>
      <c r="W1798" s="120">
        <f t="shared" si="410"/>
        <v>1277515.1499999999</v>
      </c>
      <c r="X1798" s="120">
        <f t="shared" si="411"/>
        <v>-1676623.7</v>
      </c>
    </row>
    <row r="1799" spans="1:24" s="65" customFormat="1" ht="12.75" customHeight="1">
      <c r="A1799" s="109" t="s">
        <v>1704</v>
      </c>
      <c r="B1799" s="67" t="s">
        <v>268</v>
      </c>
      <c r="C1799" s="122">
        <v>0</v>
      </c>
      <c r="D1799" s="122">
        <v>0</v>
      </c>
      <c r="E1799" s="122">
        <v>0</v>
      </c>
      <c r="F1799" s="122">
        <v>0</v>
      </c>
      <c r="G1799" s="122">
        <v>0</v>
      </c>
      <c r="H1799" s="122">
        <v>22927</v>
      </c>
      <c r="I1799" s="122">
        <v>149022</v>
      </c>
      <c r="J1799" s="120">
        <f t="shared" si="403"/>
        <v>171949</v>
      </c>
      <c r="K1799" s="122">
        <v>253513</v>
      </c>
      <c r="L1799" s="122">
        <v>38968</v>
      </c>
      <c r="M1799" s="122">
        <v>12760000</v>
      </c>
      <c r="N1799" s="122">
        <v>5842006.0199999996</v>
      </c>
      <c r="O1799" s="122">
        <v>2045679</v>
      </c>
      <c r="P1799" s="122">
        <v>1121982</v>
      </c>
      <c r="Q1799" s="120">
        <f t="shared" si="404"/>
        <v>22234097.02</v>
      </c>
      <c r="R1799" s="138">
        <f t="shared" si="405"/>
        <v>0</v>
      </c>
      <c r="S1799" s="120">
        <f t="shared" si="406"/>
        <v>21112115.02</v>
      </c>
      <c r="T1799" s="120">
        <f t="shared" si="407"/>
        <v>25939723.949999999</v>
      </c>
      <c r="U1799" s="120">
        <f t="shared" si="408"/>
        <v>24817741.949999999</v>
      </c>
      <c r="V1799" s="120">
        <f t="shared" si="409"/>
        <v>22234097.02</v>
      </c>
      <c r="W1799" s="120">
        <f t="shared" si="410"/>
        <v>22062148.02</v>
      </c>
      <c r="X1799" s="120">
        <f t="shared" si="411"/>
        <v>1121982</v>
      </c>
    </row>
    <row r="1800" spans="1:24" s="65" customFormat="1" ht="12.75" customHeight="1">
      <c r="A1800" s="109" t="s">
        <v>3153</v>
      </c>
      <c r="B1800" s="47" t="s">
        <v>3288</v>
      </c>
      <c r="C1800" s="122">
        <v>0</v>
      </c>
      <c r="D1800" s="122">
        <v>0</v>
      </c>
      <c r="E1800" s="122">
        <v>0</v>
      </c>
      <c r="F1800" s="122">
        <v>0</v>
      </c>
      <c r="G1800" s="122">
        <v>0</v>
      </c>
      <c r="H1800" s="122">
        <v>0</v>
      </c>
      <c r="I1800" s="122">
        <v>0</v>
      </c>
      <c r="J1800" s="120">
        <f t="shared" si="403"/>
        <v>0</v>
      </c>
      <c r="K1800" s="122">
        <v>0</v>
      </c>
      <c r="L1800" s="122">
        <v>0</v>
      </c>
      <c r="M1800" s="122">
        <v>0</v>
      </c>
      <c r="N1800" s="122">
        <v>0</v>
      </c>
      <c r="O1800" s="122">
        <v>0</v>
      </c>
      <c r="P1800" s="122">
        <v>500000</v>
      </c>
      <c r="Q1800" s="120">
        <f t="shared" si="404"/>
        <v>500000</v>
      </c>
      <c r="R1800" s="138">
        <f t="shared" si="405"/>
        <v>0</v>
      </c>
      <c r="S1800" s="120">
        <f t="shared" si="406"/>
        <v>17715484</v>
      </c>
      <c r="T1800" s="120">
        <f t="shared" si="407"/>
        <v>326229317.11000001</v>
      </c>
      <c r="U1800" s="120">
        <f t="shared" si="408"/>
        <v>343444801.11000001</v>
      </c>
      <c r="V1800" s="120">
        <f t="shared" si="409"/>
        <v>500000</v>
      </c>
      <c r="W1800" s="120">
        <f t="shared" si="410"/>
        <v>500000</v>
      </c>
      <c r="X1800" s="120">
        <f t="shared" si="411"/>
        <v>-17215484</v>
      </c>
    </row>
    <row r="1801" spans="1:24" s="65" customFormat="1" ht="12.75" customHeight="1">
      <c r="A1801" s="109" t="s">
        <v>1580</v>
      </c>
      <c r="B1801" s="67" t="s">
        <v>269</v>
      </c>
      <c r="C1801" s="122">
        <v>0</v>
      </c>
      <c r="D1801" s="122">
        <v>0</v>
      </c>
      <c r="E1801" s="122">
        <v>0</v>
      </c>
      <c r="F1801" s="122">
        <v>0</v>
      </c>
      <c r="G1801" s="122">
        <v>0</v>
      </c>
      <c r="H1801" s="122">
        <v>0</v>
      </c>
      <c r="I1801" s="122">
        <v>0</v>
      </c>
      <c r="J1801" s="120">
        <f t="shared" si="403"/>
        <v>0</v>
      </c>
      <c r="K1801" s="122">
        <v>0</v>
      </c>
      <c r="L1801" s="122">
        <v>1736860.28</v>
      </c>
      <c r="M1801" s="122">
        <v>0</v>
      </c>
      <c r="N1801" s="122">
        <v>0</v>
      </c>
      <c r="O1801" s="122">
        <v>0</v>
      </c>
      <c r="P1801" s="122">
        <v>0</v>
      </c>
      <c r="Q1801" s="120">
        <f t="shared" si="404"/>
        <v>1736860.28</v>
      </c>
      <c r="R1801" s="138">
        <f t="shared" si="405"/>
        <v>0</v>
      </c>
      <c r="S1801" s="120">
        <f t="shared" si="406"/>
        <v>1736860.28</v>
      </c>
      <c r="T1801" s="120">
        <f t="shared" si="407"/>
        <v>0</v>
      </c>
      <c r="U1801" s="120">
        <f t="shared" si="408"/>
        <v>0</v>
      </c>
      <c r="V1801" s="120">
        <f t="shared" si="409"/>
        <v>1736860.28</v>
      </c>
      <c r="W1801" s="120">
        <f t="shared" si="410"/>
        <v>1736860.28</v>
      </c>
      <c r="X1801" s="120">
        <f t="shared" si="411"/>
        <v>0</v>
      </c>
    </row>
    <row r="1802" spans="1:24" s="65" customFormat="1" ht="12.75" customHeight="1">
      <c r="A1802" s="109" t="s">
        <v>1602</v>
      </c>
      <c r="B1802" s="66" t="s">
        <v>270</v>
      </c>
      <c r="C1802" s="122">
        <v>0</v>
      </c>
      <c r="D1802" s="122">
        <v>0</v>
      </c>
      <c r="E1802" s="122">
        <v>0</v>
      </c>
      <c r="F1802" s="122">
        <v>0</v>
      </c>
      <c r="G1802" s="122">
        <v>0</v>
      </c>
      <c r="H1802" s="122">
        <v>0</v>
      </c>
      <c r="I1802" s="122">
        <v>0</v>
      </c>
      <c r="J1802" s="120">
        <f t="shared" si="403"/>
        <v>0</v>
      </c>
      <c r="K1802" s="122">
        <v>0</v>
      </c>
      <c r="L1802" s="122">
        <v>0</v>
      </c>
      <c r="M1802" s="122">
        <v>0</v>
      </c>
      <c r="N1802" s="122">
        <v>0</v>
      </c>
      <c r="O1802" s="122">
        <v>788983</v>
      </c>
      <c r="P1802" s="122">
        <v>175358</v>
      </c>
      <c r="Q1802" s="120">
        <f t="shared" si="404"/>
        <v>964341</v>
      </c>
      <c r="R1802" s="138">
        <f t="shared" si="405"/>
        <v>0</v>
      </c>
      <c r="S1802" s="120">
        <f t="shared" si="406"/>
        <v>900093.73</v>
      </c>
      <c r="T1802" s="120">
        <f t="shared" si="407"/>
        <v>14156381.460000001</v>
      </c>
      <c r="U1802" s="120">
        <f t="shared" si="408"/>
        <v>14092134.189999999</v>
      </c>
      <c r="V1802" s="120">
        <f t="shared" si="409"/>
        <v>964341</v>
      </c>
      <c r="W1802" s="120">
        <f t="shared" si="410"/>
        <v>964341</v>
      </c>
      <c r="X1802" s="120">
        <f t="shared" si="411"/>
        <v>64247.27</v>
      </c>
    </row>
    <row r="1803" spans="1:24" s="65" customFormat="1" ht="12.75" customHeight="1">
      <c r="A1803" s="109" t="s">
        <v>1909</v>
      </c>
      <c r="B1803" s="66" t="s">
        <v>1910</v>
      </c>
      <c r="C1803" s="122">
        <v>0</v>
      </c>
      <c r="D1803" s="122">
        <v>0</v>
      </c>
      <c r="E1803" s="122">
        <v>0</v>
      </c>
      <c r="F1803" s="122">
        <v>0</v>
      </c>
      <c r="G1803" s="122">
        <v>0</v>
      </c>
      <c r="H1803" s="122">
        <v>0</v>
      </c>
      <c r="I1803" s="122">
        <v>0</v>
      </c>
      <c r="J1803" s="120">
        <f t="shared" si="403"/>
        <v>0</v>
      </c>
      <c r="K1803" s="122">
        <v>0</v>
      </c>
      <c r="L1803" s="122">
        <v>0</v>
      </c>
      <c r="M1803" s="122">
        <v>40421</v>
      </c>
      <c r="N1803" s="122">
        <v>30906</v>
      </c>
      <c r="O1803" s="122">
        <v>1440925.57</v>
      </c>
      <c r="P1803" s="122">
        <v>0</v>
      </c>
      <c r="Q1803" s="120">
        <f t="shared" si="404"/>
        <v>1512252.57</v>
      </c>
      <c r="R1803" s="138">
        <f t="shared" si="405"/>
        <v>0</v>
      </c>
      <c r="S1803" s="120">
        <f t="shared" si="406"/>
        <v>2227179.14</v>
      </c>
      <c r="T1803" s="120">
        <f t="shared" si="407"/>
        <v>37478223.869999997</v>
      </c>
      <c r="U1803" s="120">
        <f t="shared" si="408"/>
        <v>38193150.439999998</v>
      </c>
      <c r="V1803" s="120">
        <f t="shared" si="409"/>
        <v>1512252.57</v>
      </c>
      <c r="W1803" s="120">
        <f t="shared" si="410"/>
        <v>1512252.57</v>
      </c>
      <c r="X1803" s="120">
        <f t="shared" si="411"/>
        <v>-714926.57</v>
      </c>
    </row>
    <row r="1804" spans="1:24" s="65" customFormat="1" ht="12.75" customHeight="1">
      <c r="A1804" s="109" t="s">
        <v>1595</v>
      </c>
      <c r="B1804" s="67" t="s">
        <v>271</v>
      </c>
      <c r="C1804" s="122">
        <v>0</v>
      </c>
      <c r="D1804" s="122">
        <v>0</v>
      </c>
      <c r="E1804" s="122">
        <v>0</v>
      </c>
      <c r="F1804" s="122">
        <v>0</v>
      </c>
      <c r="G1804" s="122">
        <v>0</v>
      </c>
      <c r="H1804" s="122">
        <v>0</v>
      </c>
      <c r="I1804" s="122">
        <v>0</v>
      </c>
      <c r="J1804" s="120">
        <f t="shared" si="403"/>
        <v>0</v>
      </c>
      <c r="K1804" s="122">
        <v>0</v>
      </c>
      <c r="L1804" s="122">
        <v>0</v>
      </c>
      <c r="M1804" s="122">
        <v>0</v>
      </c>
      <c r="N1804" s="122">
        <v>0</v>
      </c>
      <c r="O1804" s="122">
        <v>0</v>
      </c>
      <c r="P1804" s="122">
        <v>18500000</v>
      </c>
      <c r="Q1804" s="120">
        <f t="shared" si="404"/>
        <v>18500000</v>
      </c>
      <c r="R1804" s="138">
        <f t="shared" si="405"/>
        <v>0</v>
      </c>
      <c r="S1804" s="120">
        <f t="shared" si="406"/>
        <v>0</v>
      </c>
      <c r="T1804" s="120">
        <f t="shared" si="407"/>
        <v>532735874.50999999</v>
      </c>
      <c r="U1804" s="120">
        <f t="shared" si="408"/>
        <v>514235874.50999999</v>
      </c>
      <c r="V1804" s="120">
        <f t="shared" si="409"/>
        <v>18500000</v>
      </c>
      <c r="W1804" s="120">
        <f t="shared" si="410"/>
        <v>18500000</v>
      </c>
      <c r="X1804" s="120">
        <f t="shared" si="411"/>
        <v>18500000</v>
      </c>
    </row>
    <row r="1805" spans="1:24" s="65" customFormat="1" ht="12.75" customHeight="1">
      <c r="A1805" s="109" t="s">
        <v>1605</v>
      </c>
      <c r="B1805" s="47" t="s">
        <v>248</v>
      </c>
      <c r="C1805" s="122">
        <v>0</v>
      </c>
      <c r="D1805" s="122">
        <v>0</v>
      </c>
      <c r="E1805" s="122">
        <v>0</v>
      </c>
      <c r="F1805" s="122">
        <v>0</v>
      </c>
      <c r="G1805" s="122">
        <v>0</v>
      </c>
      <c r="H1805" s="122">
        <v>0</v>
      </c>
      <c r="I1805" s="122">
        <v>0</v>
      </c>
      <c r="J1805" s="120">
        <f t="shared" si="403"/>
        <v>0</v>
      </c>
      <c r="K1805" s="122">
        <v>0</v>
      </c>
      <c r="L1805" s="122">
        <v>95830124.25</v>
      </c>
      <c r="M1805" s="122">
        <v>0</v>
      </c>
      <c r="N1805" s="122">
        <v>58189708.219999999</v>
      </c>
      <c r="O1805" s="122">
        <v>120238729.76000001</v>
      </c>
      <c r="P1805" s="122">
        <v>1436739886.0599999</v>
      </c>
      <c r="Q1805" s="120">
        <f t="shared" si="404"/>
        <v>1710998448.29</v>
      </c>
      <c r="R1805" s="138">
        <f t="shared" si="405"/>
        <v>0</v>
      </c>
      <c r="S1805" s="120">
        <f t="shared" si="406"/>
        <v>209822377.81999999</v>
      </c>
      <c r="T1805" s="120">
        <f t="shared" si="407"/>
        <v>5006982432.4700003</v>
      </c>
      <c r="U1805" s="120">
        <f t="shared" si="408"/>
        <v>3505806362</v>
      </c>
      <c r="V1805" s="120">
        <f t="shared" si="409"/>
        <v>1710998448.29</v>
      </c>
      <c r="W1805" s="120">
        <f t="shared" si="410"/>
        <v>1710998448.29</v>
      </c>
      <c r="X1805" s="120">
        <f t="shared" si="411"/>
        <v>1501176070.47</v>
      </c>
    </row>
    <row r="1806" spans="1:24" s="65" customFormat="1" ht="12.75" customHeight="1">
      <c r="A1806" s="109" t="s">
        <v>1607</v>
      </c>
      <c r="B1806" s="67" t="s">
        <v>249</v>
      </c>
      <c r="C1806" s="122">
        <v>0</v>
      </c>
      <c r="D1806" s="122">
        <v>0</v>
      </c>
      <c r="E1806" s="122">
        <v>0</v>
      </c>
      <c r="F1806" s="122">
        <v>0</v>
      </c>
      <c r="G1806" s="122">
        <v>0</v>
      </c>
      <c r="H1806" s="122">
        <v>0</v>
      </c>
      <c r="I1806" s="122">
        <v>0</v>
      </c>
      <c r="J1806" s="120">
        <f t="shared" si="403"/>
        <v>0</v>
      </c>
      <c r="K1806" s="122">
        <v>0</v>
      </c>
      <c r="L1806" s="122">
        <v>0</v>
      </c>
      <c r="M1806" s="122">
        <v>0</v>
      </c>
      <c r="N1806" s="122">
        <v>0</v>
      </c>
      <c r="O1806" s="122">
        <v>4145750.85</v>
      </c>
      <c r="P1806" s="122">
        <v>29637653.949999996</v>
      </c>
      <c r="Q1806" s="120">
        <f t="shared" si="404"/>
        <v>33783404.799999997</v>
      </c>
      <c r="R1806" s="138">
        <f t="shared" si="405"/>
        <v>0</v>
      </c>
      <c r="S1806" s="120">
        <f t="shared" ref="S1806:S1824" si="413">VLOOKUP(A1806,pasbalact,3,FALSE)</f>
        <v>16042104.890000001</v>
      </c>
      <c r="T1806" s="120">
        <f t="shared" ref="T1806:T1824" si="414">VLOOKUP(A1806,pasbalact,5,FALSE)</f>
        <v>441077754.26999998</v>
      </c>
      <c r="U1806" s="120">
        <f t="shared" ref="U1806:U1824" si="415">VLOOKUP(A1806,pasbalact,4,FALSE)</f>
        <v>423336454.36000001</v>
      </c>
      <c r="V1806" s="120">
        <f t="shared" ref="V1806:V1824" si="416">VLOOKUP(A1806,pasbalact,7,FALSE)</f>
        <v>33783404.799999997</v>
      </c>
      <c r="W1806" s="120">
        <f t="shared" si="410"/>
        <v>33783404.799999997</v>
      </c>
      <c r="X1806" s="120">
        <f t="shared" si="411"/>
        <v>17741299.91</v>
      </c>
    </row>
    <row r="1807" spans="1:24" s="65" customFormat="1" ht="12.75" customHeight="1">
      <c r="A1807" s="109" t="s">
        <v>1606</v>
      </c>
      <c r="B1807" s="67" t="s">
        <v>272</v>
      </c>
      <c r="C1807" s="122">
        <v>0</v>
      </c>
      <c r="D1807" s="122">
        <v>0</v>
      </c>
      <c r="E1807" s="122">
        <v>0</v>
      </c>
      <c r="F1807" s="122">
        <v>1099286</v>
      </c>
      <c r="G1807" s="122">
        <v>80947.92</v>
      </c>
      <c r="H1807" s="122"/>
      <c r="I1807" s="122">
        <v>1602521.56</v>
      </c>
      <c r="J1807" s="120">
        <f t="shared" si="403"/>
        <v>2782755.48</v>
      </c>
      <c r="K1807" s="122">
        <v>0</v>
      </c>
      <c r="L1807" s="122">
        <v>64000</v>
      </c>
      <c r="M1807" s="122">
        <v>0</v>
      </c>
      <c r="N1807" s="122">
        <v>1556390.5099999998</v>
      </c>
      <c r="O1807" s="122">
        <v>4853060.3600000003</v>
      </c>
      <c r="P1807" s="122">
        <v>12347731.32</v>
      </c>
      <c r="Q1807" s="120">
        <f t="shared" si="404"/>
        <v>21603937.670000002</v>
      </c>
      <c r="R1807" s="138">
        <f t="shared" si="405"/>
        <v>0</v>
      </c>
      <c r="S1807" s="120">
        <f t="shared" si="413"/>
        <v>46212076.93</v>
      </c>
      <c r="T1807" s="120">
        <f t="shared" si="414"/>
        <v>41208355.659999996</v>
      </c>
      <c r="U1807" s="120">
        <f t="shared" si="415"/>
        <v>65816494.920000002</v>
      </c>
      <c r="V1807" s="120">
        <f t="shared" si="416"/>
        <v>21603937.670000002</v>
      </c>
      <c r="W1807" s="120">
        <f t="shared" si="410"/>
        <v>18821182.190000001</v>
      </c>
      <c r="X1807" s="120">
        <f t="shared" si="411"/>
        <v>-24608139.260000002</v>
      </c>
    </row>
    <row r="1808" spans="1:24" s="65" customFormat="1" ht="12.75" customHeight="1">
      <c r="A1808" s="109" t="s">
        <v>1615</v>
      </c>
      <c r="B1808" s="66" t="s">
        <v>273</v>
      </c>
      <c r="C1808" s="122">
        <v>0</v>
      </c>
      <c r="D1808" s="122">
        <v>0</v>
      </c>
      <c r="E1808" s="122">
        <v>0</v>
      </c>
      <c r="F1808" s="122">
        <v>0</v>
      </c>
      <c r="G1808" s="122">
        <v>0</v>
      </c>
      <c r="H1808" s="122">
        <v>0</v>
      </c>
      <c r="I1808" s="122">
        <v>0</v>
      </c>
      <c r="J1808" s="120">
        <f t="shared" si="403"/>
        <v>0</v>
      </c>
      <c r="K1808" s="122">
        <v>0</v>
      </c>
      <c r="L1808" s="122">
        <v>0</v>
      </c>
      <c r="M1808" s="122">
        <v>0</v>
      </c>
      <c r="N1808" s="122">
        <v>0</v>
      </c>
      <c r="O1808" s="122">
        <v>1270873</v>
      </c>
      <c r="P1808" s="122">
        <v>5152716</v>
      </c>
      <c r="Q1808" s="120">
        <f t="shared" si="404"/>
        <v>6423589</v>
      </c>
      <c r="R1808" s="138">
        <f t="shared" si="405"/>
        <v>0</v>
      </c>
      <c r="S1808" s="120">
        <f t="shared" si="413"/>
        <v>5533996.04</v>
      </c>
      <c r="T1808" s="120">
        <f t="shared" si="414"/>
        <v>42581706.119999997</v>
      </c>
      <c r="U1808" s="120">
        <f t="shared" si="415"/>
        <v>41692113.159999996</v>
      </c>
      <c r="V1808" s="120">
        <f t="shared" si="416"/>
        <v>6423589</v>
      </c>
      <c r="W1808" s="120">
        <f t="shared" si="410"/>
        <v>6423589</v>
      </c>
      <c r="X1808" s="120">
        <f t="shared" si="411"/>
        <v>889592.96</v>
      </c>
    </row>
    <row r="1809" spans="1:24" s="65" customFormat="1" ht="12.75" customHeight="1">
      <c r="A1809" s="109" t="s">
        <v>1612</v>
      </c>
      <c r="B1809" s="67" t="s">
        <v>3545</v>
      </c>
      <c r="C1809" s="122">
        <v>0</v>
      </c>
      <c r="D1809" s="122">
        <v>0</v>
      </c>
      <c r="E1809" s="122">
        <v>0</v>
      </c>
      <c r="F1809" s="122">
        <v>0</v>
      </c>
      <c r="G1809" s="122">
        <v>0</v>
      </c>
      <c r="H1809" s="122">
        <v>0</v>
      </c>
      <c r="I1809" s="122">
        <v>0</v>
      </c>
      <c r="J1809" s="120">
        <f t="shared" si="403"/>
        <v>0</v>
      </c>
      <c r="K1809" s="122">
        <v>0</v>
      </c>
      <c r="L1809" s="122">
        <v>0</v>
      </c>
      <c r="M1809" s="122">
        <v>0</v>
      </c>
      <c r="N1809" s="122">
        <v>0</v>
      </c>
      <c r="O1809" s="122">
        <v>0</v>
      </c>
      <c r="P1809" s="122">
        <v>1298955</v>
      </c>
      <c r="Q1809" s="120">
        <f t="shared" si="404"/>
        <v>1298955</v>
      </c>
      <c r="R1809" s="138">
        <f t="shared" si="405"/>
        <v>0</v>
      </c>
      <c r="S1809" s="120">
        <f t="shared" si="413"/>
        <v>2830978.26</v>
      </c>
      <c r="T1809" s="120">
        <f t="shared" si="414"/>
        <v>27038390</v>
      </c>
      <c r="U1809" s="120">
        <f t="shared" si="415"/>
        <v>28570413.260000002</v>
      </c>
      <c r="V1809" s="120">
        <f t="shared" si="416"/>
        <v>1298955</v>
      </c>
      <c r="W1809" s="120">
        <f t="shared" si="410"/>
        <v>1298955</v>
      </c>
      <c r="X1809" s="120">
        <f t="shared" si="411"/>
        <v>-1532023.26</v>
      </c>
    </row>
    <row r="1810" spans="1:24" s="65" customFormat="1" ht="12.75" customHeight="1">
      <c r="A1810" s="109" t="s">
        <v>1611</v>
      </c>
      <c r="B1810" s="67" t="s">
        <v>274</v>
      </c>
      <c r="C1810" s="122">
        <v>0</v>
      </c>
      <c r="D1810" s="122">
        <v>0</v>
      </c>
      <c r="E1810" s="122">
        <v>0</v>
      </c>
      <c r="F1810" s="122">
        <v>0</v>
      </c>
      <c r="G1810" s="122">
        <v>0</v>
      </c>
      <c r="H1810" s="122">
        <v>0</v>
      </c>
      <c r="I1810" s="122">
        <v>0</v>
      </c>
      <c r="J1810" s="120">
        <f t="shared" si="403"/>
        <v>0</v>
      </c>
      <c r="K1810" s="122">
        <v>0</v>
      </c>
      <c r="L1810" s="122">
        <v>5989909.9800000004</v>
      </c>
      <c r="M1810" s="122">
        <v>9103150</v>
      </c>
      <c r="N1810" s="122">
        <v>733268</v>
      </c>
      <c r="O1810" s="122">
        <v>3000000</v>
      </c>
      <c r="P1810" s="122">
        <v>0</v>
      </c>
      <c r="Q1810" s="120">
        <f t="shared" si="404"/>
        <v>18826327.98</v>
      </c>
      <c r="R1810" s="138">
        <f t="shared" si="405"/>
        <v>0</v>
      </c>
      <c r="S1810" s="120">
        <f t="shared" si="413"/>
        <v>30398702.41</v>
      </c>
      <c r="T1810" s="120">
        <f t="shared" si="414"/>
        <v>423387781</v>
      </c>
      <c r="U1810" s="120">
        <f t="shared" si="415"/>
        <v>434960155.43000001</v>
      </c>
      <c r="V1810" s="120">
        <f t="shared" si="416"/>
        <v>18826327.98</v>
      </c>
      <c r="W1810" s="120">
        <f t="shared" si="410"/>
        <v>18826327.98</v>
      </c>
      <c r="X1810" s="120">
        <f t="shared" si="411"/>
        <v>-11572374.43</v>
      </c>
    </row>
    <row r="1811" spans="1:24" s="65" customFormat="1" ht="12.75" customHeight="1">
      <c r="A1811" s="109" t="s">
        <v>1616</v>
      </c>
      <c r="B1811" s="67" t="s">
        <v>340</v>
      </c>
      <c r="C1811" s="122">
        <v>0</v>
      </c>
      <c r="D1811" s="122">
        <v>0</v>
      </c>
      <c r="E1811" s="122">
        <v>0</v>
      </c>
      <c r="F1811" s="122">
        <v>0</v>
      </c>
      <c r="G1811" s="122">
        <v>0</v>
      </c>
      <c r="H1811" s="122">
        <v>11214756.390000002</v>
      </c>
      <c r="I1811" s="122">
        <v>12351312.689999999</v>
      </c>
      <c r="J1811" s="120">
        <f t="shared" ref="J1811:J1819" si="417">SUM(C1811:I1811)</f>
        <v>23566069.080000002</v>
      </c>
      <c r="K1811" s="122">
        <v>8664989.5500000007</v>
      </c>
      <c r="L1811" s="122">
        <v>0</v>
      </c>
      <c r="M1811" s="122">
        <v>0</v>
      </c>
      <c r="N1811" s="122">
        <v>39719827.030000001</v>
      </c>
      <c r="O1811" s="122">
        <v>43160124</v>
      </c>
      <c r="P1811" s="122">
        <v>500000</v>
      </c>
      <c r="Q1811" s="120">
        <f t="shared" ref="Q1811:Q1819" si="418">SUM(J1811:P1811)</f>
        <v>115611009.66</v>
      </c>
      <c r="R1811" s="138">
        <f t="shared" ref="R1811:R1819" si="419">V1811-Q1811</f>
        <v>0</v>
      </c>
      <c r="S1811" s="120">
        <f t="shared" ref="S1811:S1819" si="420">VLOOKUP(A1811,pasbalact,3,FALSE)</f>
        <v>115611009.66</v>
      </c>
      <c r="T1811" s="120">
        <f t="shared" ref="T1811:T1819" si="421">VLOOKUP(A1811,pasbalact,5,FALSE)</f>
        <v>265878063.87</v>
      </c>
      <c r="U1811" s="120">
        <f t="shared" ref="U1811:U1819" si="422">VLOOKUP(A1811,pasbalact,4,FALSE)</f>
        <v>265878063.87</v>
      </c>
      <c r="V1811" s="120">
        <f t="shared" ref="V1811:V1819" si="423">VLOOKUP(A1811,pasbalact,7,FALSE)</f>
        <v>115611009.66</v>
      </c>
      <c r="W1811" s="120">
        <f t="shared" ref="W1811:W1819" si="424">SUM(K1811:P1811)</f>
        <v>92044940.579999998</v>
      </c>
      <c r="X1811" s="120">
        <f t="shared" ref="X1811:X1819" si="425">VLOOKUP(A1811,pasbalact,6,FALSE)</f>
        <v>0</v>
      </c>
    </row>
    <row r="1812" spans="1:24" s="65" customFormat="1" ht="12.75" customHeight="1">
      <c r="A1812" s="109" t="s">
        <v>1618</v>
      </c>
      <c r="B1812" s="67" t="s">
        <v>341</v>
      </c>
      <c r="C1812" s="122">
        <v>0</v>
      </c>
      <c r="D1812" s="122">
        <v>0</v>
      </c>
      <c r="E1812" s="122">
        <v>0</v>
      </c>
      <c r="F1812" s="122">
        <v>0</v>
      </c>
      <c r="G1812" s="122">
        <v>0</v>
      </c>
      <c r="H1812" s="122">
        <v>0</v>
      </c>
      <c r="I1812" s="122">
        <v>0</v>
      </c>
      <c r="J1812" s="120">
        <f t="shared" si="417"/>
        <v>0</v>
      </c>
      <c r="K1812" s="122">
        <v>0</v>
      </c>
      <c r="L1812" s="122">
        <v>0</v>
      </c>
      <c r="M1812" s="122">
        <v>0</v>
      </c>
      <c r="N1812" s="122">
        <v>0</v>
      </c>
      <c r="O1812" s="122">
        <v>2556082</v>
      </c>
      <c r="P1812" s="122">
        <v>0</v>
      </c>
      <c r="Q1812" s="120">
        <f t="shared" si="418"/>
        <v>2556082</v>
      </c>
      <c r="R1812" s="138">
        <f t="shared" si="419"/>
        <v>0</v>
      </c>
      <c r="S1812" s="120">
        <f t="shared" si="420"/>
        <v>2556082</v>
      </c>
      <c r="T1812" s="120">
        <f t="shared" si="421"/>
        <v>109198611.3</v>
      </c>
      <c r="U1812" s="120">
        <f t="shared" si="422"/>
        <v>109198611.3</v>
      </c>
      <c r="V1812" s="120">
        <f t="shared" si="423"/>
        <v>2556082</v>
      </c>
      <c r="W1812" s="120">
        <f t="shared" si="424"/>
        <v>2556082</v>
      </c>
      <c r="X1812" s="120">
        <f t="shared" si="425"/>
        <v>0</v>
      </c>
    </row>
    <row r="1813" spans="1:24" s="65" customFormat="1" ht="12.75" customHeight="1">
      <c r="A1813" s="109" t="s">
        <v>1619</v>
      </c>
      <c r="B1813" s="67" t="s">
        <v>278</v>
      </c>
      <c r="C1813" s="122">
        <v>0</v>
      </c>
      <c r="D1813" s="122">
        <v>0</v>
      </c>
      <c r="E1813" s="122">
        <v>0</v>
      </c>
      <c r="F1813" s="122">
        <v>0</v>
      </c>
      <c r="G1813" s="122">
        <v>455417.85000000003</v>
      </c>
      <c r="H1813" s="122">
        <v>1501620.5200000003</v>
      </c>
      <c r="I1813" s="122">
        <v>1860201.8300000003</v>
      </c>
      <c r="J1813" s="120">
        <f t="shared" si="417"/>
        <v>3817240.2000000007</v>
      </c>
      <c r="K1813" s="122">
        <v>169033.27000000002</v>
      </c>
      <c r="L1813" s="122">
        <v>1004502.36</v>
      </c>
      <c r="M1813" s="122">
        <v>19558.96</v>
      </c>
      <c r="N1813" s="122">
        <v>5179727.46</v>
      </c>
      <c r="O1813" s="122">
        <v>0</v>
      </c>
      <c r="P1813" s="122">
        <v>333890.3900000006</v>
      </c>
      <c r="Q1813" s="120">
        <f t="shared" si="418"/>
        <v>10523952.640000001</v>
      </c>
      <c r="R1813" s="138">
        <f t="shared" si="419"/>
        <v>0</v>
      </c>
      <c r="S1813" s="120">
        <f t="shared" si="420"/>
        <v>15563808.109999999</v>
      </c>
      <c r="T1813" s="120">
        <f t="shared" si="421"/>
        <v>18238579.170000002</v>
      </c>
      <c r="U1813" s="120">
        <f t="shared" si="422"/>
        <v>23278434.640000001</v>
      </c>
      <c r="V1813" s="120">
        <f t="shared" si="423"/>
        <v>10523952.640000001</v>
      </c>
      <c r="W1813" s="120">
        <f t="shared" si="424"/>
        <v>6706712.4400000004</v>
      </c>
      <c r="X1813" s="120">
        <f t="shared" si="425"/>
        <v>-5039855.47</v>
      </c>
    </row>
    <row r="1814" spans="1:24" s="65" customFormat="1" ht="12.75" customHeight="1">
      <c r="A1814" s="109" t="s">
        <v>1620</v>
      </c>
      <c r="B1814" s="67" t="s">
        <v>277</v>
      </c>
      <c r="C1814" s="122">
        <v>0</v>
      </c>
      <c r="D1814" s="122">
        <v>0</v>
      </c>
      <c r="E1814" s="122">
        <v>0</v>
      </c>
      <c r="F1814" s="122">
        <v>0</v>
      </c>
      <c r="G1814" s="122">
        <v>0</v>
      </c>
      <c r="H1814" s="122">
        <v>0</v>
      </c>
      <c r="I1814" s="122">
        <v>6947810.04</v>
      </c>
      <c r="J1814" s="120">
        <f t="shared" si="417"/>
        <v>6947810.04</v>
      </c>
      <c r="K1814" s="122">
        <v>0</v>
      </c>
      <c r="L1814" s="122">
        <v>7088335.5700000003</v>
      </c>
      <c r="M1814" s="122">
        <v>0</v>
      </c>
      <c r="N1814" s="122">
        <v>10058606</v>
      </c>
      <c r="O1814" s="122">
        <v>0</v>
      </c>
      <c r="P1814" s="122">
        <v>4333275.9400000013</v>
      </c>
      <c r="Q1814" s="120">
        <f t="shared" si="418"/>
        <v>28428027.550000001</v>
      </c>
      <c r="R1814" s="138">
        <f t="shared" si="419"/>
        <v>0</v>
      </c>
      <c r="S1814" s="120">
        <f t="shared" si="420"/>
        <v>34105568.759999998</v>
      </c>
      <c r="T1814" s="120">
        <f t="shared" si="421"/>
        <v>76191190.349999994</v>
      </c>
      <c r="U1814" s="120">
        <f t="shared" si="422"/>
        <v>81868731.560000002</v>
      </c>
      <c r="V1814" s="120">
        <f t="shared" si="423"/>
        <v>28428027.550000001</v>
      </c>
      <c r="W1814" s="120">
        <f t="shared" si="424"/>
        <v>21480217.510000002</v>
      </c>
      <c r="X1814" s="120">
        <f t="shared" si="425"/>
        <v>-5677541.21</v>
      </c>
    </row>
    <row r="1815" spans="1:24" s="65" customFormat="1" ht="12.75" customHeight="1">
      <c r="A1815" s="109" t="s">
        <v>1621</v>
      </c>
      <c r="B1815" s="67" t="s">
        <v>275</v>
      </c>
      <c r="C1815" s="122">
        <v>0</v>
      </c>
      <c r="D1815" s="122">
        <v>0</v>
      </c>
      <c r="E1815" s="122">
        <v>0</v>
      </c>
      <c r="F1815" s="122">
        <v>0</v>
      </c>
      <c r="G1815" s="122">
        <v>70900</v>
      </c>
      <c r="H1815" s="122">
        <v>19160</v>
      </c>
      <c r="I1815" s="122">
        <v>66083.16</v>
      </c>
      <c r="J1815" s="120">
        <f t="shared" si="417"/>
        <v>156143.16</v>
      </c>
      <c r="K1815" s="122">
        <v>0</v>
      </c>
      <c r="L1815" s="122">
        <v>0</v>
      </c>
      <c r="M1815" s="122">
        <v>0</v>
      </c>
      <c r="N1815" s="122">
        <v>0</v>
      </c>
      <c r="O1815" s="122">
        <v>1071037.8999999999</v>
      </c>
      <c r="P1815" s="122">
        <v>7290708.0000000009</v>
      </c>
      <c r="Q1815" s="120">
        <f t="shared" si="418"/>
        <v>8517889.0600000005</v>
      </c>
      <c r="R1815" s="138">
        <f t="shared" si="419"/>
        <v>0</v>
      </c>
      <c r="S1815" s="120">
        <f t="shared" si="420"/>
        <v>2610306.06</v>
      </c>
      <c r="T1815" s="120">
        <f t="shared" si="421"/>
        <v>18135253.609999999</v>
      </c>
      <c r="U1815" s="120">
        <f t="shared" si="422"/>
        <v>12227670.609999999</v>
      </c>
      <c r="V1815" s="120">
        <f t="shared" si="423"/>
        <v>8517889.0600000005</v>
      </c>
      <c r="W1815" s="120">
        <f t="shared" si="424"/>
        <v>8361745.9000000004</v>
      </c>
      <c r="X1815" s="120">
        <f t="shared" si="425"/>
        <v>5907583</v>
      </c>
    </row>
    <row r="1816" spans="1:24" s="65" customFormat="1" ht="12.75" customHeight="1">
      <c r="A1816" s="109" t="s">
        <v>1624</v>
      </c>
      <c r="B1816" s="67" t="s">
        <v>279</v>
      </c>
      <c r="C1816" s="122">
        <v>0</v>
      </c>
      <c r="D1816" s="122">
        <v>0</v>
      </c>
      <c r="E1816" s="122">
        <v>0</v>
      </c>
      <c r="F1816" s="122">
        <v>0</v>
      </c>
      <c r="G1816" s="122">
        <v>0</v>
      </c>
      <c r="H1816" s="122">
        <v>0</v>
      </c>
      <c r="I1816" s="122">
        <v>0</v>
      </c>
      <c r="J1816" s="120">
        <f t="shared" si="417"/>
        <v>0</v>
      </c>
      <c r="K1816" s="122">
        <v>0</v>
      </c>
      <c r="L1816" s="122">
        <v>0</v>
      </c>
      <c r="M1816" s="122">
        <v>0</v>
      </c>
      <c r="N1816" s="122">
        <v>4996350.88</v>
      </c>
      <c r="O1816" s="122">
        <v>0</v>
      </c>
      <c r="P1816" s="122">
        <v>3988603.0000000009</v>
      </c>
      <c r="Q1816" s="120">
        <f t="shared" si="418"/>
        <v>8984953.8800000008</v>
      </c>
      <c r="R1816" s="138">
        <f t="shared" si="419"/>
        <v>0</v>
      </c>
      <c r="S1816" s="120">
        <f t="shared" si="420"/>
        <v>11995266.880000001</v>
      </c>
      <c r="T1816" s="120">
        <f t="shared" si="421"/>
        <v>33389568</v>
      </c>
      <c r="U1816" s="120">
        <f t="shared" si="422"/>
        <v>36399881</v>
      </c>
      <c r="V1816" s="120">
        <f t="shared" si="423"/>
        <v>8984953.8800000008</v>
      </c>
      <c r="W1816" s="120">
        <f t="shared" si="424"/>
        <v>8984953.8800000008</v>
      </c>
      <c r="X1816" s="120">
        <f t="shared" si="425"/>
        <v>-3010313</v>
      </c>
    </row>
    <row r="1817" spans="1:24" s="65" customFormat="1" ht="12.75" customHeight="1">
      <c r="A1817" s="109" t="s">
        <v>1625</v>
      </c>
      <c r="B1817" s="67" t="s">
        <v>342</v>
      </c>
      <c r="C1817" s="122">
        <v>0</v>
      </c>
      <c r="D1817" s="122">
        <v>0</v>
      </c>
      <c r="E1817" s="122">
        <v>0</v>
      </c>
      <c r="F1817" s="122">
        <v>0</v>
      </c>
      <c r="G1817" s="122">
        <v>1370418.9800000002</v>
      </c>
      <c r="H1817" s="122">
        <v>0</v>
      </c>
      <c r="I1817" s="122">
        <v>220737.71</v>
      </c>
      <c r="J1817" s="120">
        <f t="shared" si="417"/>
        <v>1591156.6900000002</v>
      </c>
      <c r="K1817" s="122">
        <v>0</v>
      </c>
      <c r="L1817" s="122">
        <v>0</v>
      </c>
      <c r="M1817" s="122">
        <v>0</v>
      </c>
      <c r="N1817" s="122">
        <v>0</v>
      </c>
      <c r="O1817" s="122">
        <v>0</v>
      </c>
      <c r="P1817" s="122">
        <v>694.99999999976717</v>
      </c>
      <c r="Q1817" s="120">
        <f t="shared" si="418"/>
        <v>1591851.69</v>
      </c>
      <c r="R1817" s="138">
        <f t="shared" si="419"/>
        <v>0</v>
      </c>
      <c r="S1817" s="120">
        <f t="shared" si="420"/>
        <v>1591851.69</v>
      </c>
      <c r="T1817" s="120">
        <f t="shared" si="421"/>
        <v>32400596.710000001</v>
      </c>
      <c r="U1817" s="120">
        <f t="shared" si="422"/>
        <v>32400596.710000001</v>
      </c>
      <c r="V1817" s="120">
        <f t="shared" si="423"/>
        <v>1591851.69</v>
      </c>
      <c r="W1817" s="120">
        <f t="shared" si="424"/>
        <v>694.99999999976717</v>
      </c>
      <c r="X1817" s="120">
        <f t="shared" si="425"/>
        <v>0</v>
      </c>
    </row>
    <row r="1818" spans="1:24" s="65" customFormat="1" ht="12.75" customHeight="1">
      <c r="A1818" s="109" t="s">
        <v>1626</v>
      </c>
      <c r="B1818" s="67" t="s">
        <v>276</v>
      </c>
      <c r="C1818" s="122">
        <v>0</v>
      </c>
      <c r="D1818" s="122">
        <v>0</v>
      </c>
      <c r="E1818" s="122">
        <v>0</v>
      </c>
      <c r="F1818" s="122">
        <v>0</v>
      </c>
      <c r="G1818" s="122">
        <v>0</v>
      </c>
      <c r="H1818" s="122">
        <v>0</v>
      </c>
      <c r="I1818" s="122">
        <v>0</v>
      </c>
      <c r="J1818" s="120">
        <f t="shared" si="417"/>
        <v>0</v>
      </c>
      <c r="K1818" s="122">
        <v>0</v>
      </c>
      <c r="L1818" s="122">
        <v>0</v>
      </c>
      <c r="M1818" s="122">
        <v>0</v>
      </c>
      <c r="N1818" s="122">
        <v>5400259.620000001</v>
      </c>
      <c r="O1818" s="122">
        <v>1137171</v>
      </c>
      <c r="P1818" s="122">
        <v>2112285.7399999984</v>
      </c>
      <c r="Q1818" s="120">
        <f t="shared" si="418"/>
        <v>8649716.3599999994</v>
      </c>
      <c r="R1818" s="138">
        <f t="shared" si="419"/>
        <v>0</v>
      </c>
      <c r="S1818" s="120">
        <f t="shared" si="420"/>
        <v>9044424.3599999994</v>
      </c>
      <c r="T1818" s="120">
        <f t="shared" si="421"/>
        <v>21224352</v>
      </c>
      <c r="U1818" s="120">
        <f t="shared" si="422"/>
        <v>21619060</v>
      </c>
      <c r="V1818" s="120">
        <f t="shared" si="423"/>
        <v>8649716.3599999994</v>
      </c>
      <c r="W1818" s="120">
        <f t="shared" si="424"/>
        <v>8649716.3599999994</v>
      </c>
      <c r="X1818" s="120">
        <f t="shared" si="425"/>
        <v>-394708</v>
      </c>
    </row>
    <row r="1819" spans="1:24" s="65" customFormat="1" ht="12.75" customHeight="1">
      <c r="A1819" s="109" t="s">
        <v>6425</v>
      </c>
      <c r="B1819" s="178" t="s">
        <v>6426</v>
      </c>
      <c r="C1819" s="122">
        <v>0</v>
      </c>
      <c r="D1819" s="122">
        <v>0</v>
      </c>
      <c r="E1819" s="122">
        <v>0</v>
      </c>
      <c r="F1819" s="122">
        <v>0</v>
      </c>
      <c r="G1819" s="122">
        <v>0</v>
      </c>
      <c r="H1819" s="122">
        <v>0</v>
      </c>
      <c r="I1819" s="122">
        <v>0</v>
      </c>
      <c r="J1819" s="120">
        <f t="shared" si="417"/>
        <v>0</v>
      </c>
      <c r="K1819" s="122">
        <v>0</v>
      </c>
      <c r="L1819" s="122">
        <v>0</v>
      </c>
      <c r="M1819" s="122">
        <v>0</v>
      </c>
      <c r="N1819" s="122">
        <v>0</v>
      </c>
      <c r="O1819" s="122">
        <v>0</v>
      </c>
      <c r="P1819" s="122">
        <v>27179719</v>
      </c>
      <c r="Q1819" s="120">
        <f t="shared" si="418"/>
        <v>27179719</v>
      </c>
      <c r="R1819" s="138">
        <f t="shared" si="419"/>
        <v>0</v>
      </c>
      <c r="S1819" s="120">
        <f t="shared" si="420"/>
        <v>0</v>
      </c>
      <c r="T1819" s="120">
        <f t="shared" si="421"/>
        <v>131513049.40000001</v>
      </c>
      <c r="U1819" s="120">
        <f t="shared" si="422"/>
        <v>104333330.40000001</v>
      </c>
      <c r="V1819" s="120">
        <f t="shared" si="423"/>
        <v>27179719</v>
      </c>
      <c r="W1819" s="120">
        <f t="shared" si="424"/>
        <v>27179719</v>
      </c>
      <c r="X1819" s="120">
        <f t="shared" si="425"/>
        <v>27179719</v>
      </c>
    </row>
    <row r="1820" spans="1:24" s="65" customFormat="1" ht="12.75" customHeight="1">
      <c r="A1820" s="109" t="s">
        <v>1673</v>
      </c>
      <c r="B1820" s="47" t="s">
        <v>3363</v>
      </c>
      <c r="C1820" s="122">
        <v>0</v>
      </c>
      <c r="D1820" s="122">
        <v>0</v>
      </c>
      <c r="E1820" s="122">
        <v>0</v>
      </c>
      <c r="F1820" s="122">
        <v>0</v>
      </c>
      <c r="G1820" s="122">
        <v>0</v>
      </c>
      <c r="H1820" s="122">
        <v>0</v>
      </c>
      <c r="I1820" s="122">
        <v>86117121.989999995</v>
      </c>
      <c r="J1820" s="120">
        <f t="shared" si="403"/>
        <v>86117121.989999995</v>
      </c>
      <c r="K1820" s="122">
        <v>0</v>
      </c>
      <c r="L1820" s="122">
        <v>0</v>
      </c>
      <c r="M1820" s="122">
        <v>0</v>
      </c>
      <c r="N1820" s="122">
        <v>0</v>
      </c>
      <c r="O1820" s="122">
        <v>0</v>
      </c>
      <c r="P1820" s="122">
        <v>0</v>
      </c>
      <c r="Q1820" s="120">
        <f t="shared" si="404"/>
        <v>86117121.989999995</v>
      </c>
      <c r="R1820" s="138">
        <f t="shared" si="405"/>
        <v>0</v>
      </c>
      <c r="S1820" s="120">
        <f t="shared" si="413"/>
        <v>87329521.989999995</v>
      </c>
      <c r="T1820" s="120">
        <f t="shared" si="414"/>
        <v>0</v>
      </c>
      <c r="U1820" s="120">
        <f t="shared" si="415"/>
        <v>1212400</v>
      </c>
      <c r="V1820" s="120">
        <f t="shared" si="416"/>
        <v>86117121.989999995</v>
      </c>
      <c r="W1820" s="120">
        <f t="shared" si="410"/>
        <v>0</v>
      </c>
      <c r="X1820" s="120">
        <f t="shared" si="411"/>
        <v>-1212400</v>
      </c>
    </row>
    <row r="1821" spans="1:24" s="65" customFormat="1" ht="12.75" customHeight="1">
      <c r="A1821" s="109" t="s">
        <v>1667</v>
      </c>
      <c r="B1821" s="47" t="s">
        <v>3364</v>
      </c>
      <c r="C1821" s="122">
        <v>0</v>
      </c>
      <c r="D1821" s="122">
        <v>0</v>
      </c>
      <c r="E1821" s="122">
        <v>0</v>
      </c>
      <c r="F1821" s="122">
        <v>0</v>
      </c>
      <c r="G1821" s="122">
        <v>0</v>
      </c>
      <c r="H1821" s="122">
        <v>2616589.63</v>
      </c>
      <c r="I1821" s="122">
        <v>4924672.8099999996</v>
      </c>
      <c r="J1821" s="120">
        <f t="shared" si="403"/>
        <v>7541262.4399999995</v>
      </c>
      <c r="K1821" s="122">
        <v>0</v>
      </c>
      <c r="L1821" s="122">
        <v>0</v>
      </c>
      <c r="M1821" s="122">
        <v>0</v>
      </c>
      <c r="N1821" s="122">
        <v>0</v>
      </c>
      <c r="O1821" s="122">
        <v>0</v>
      </c>
      <c r="P1821" s="122">
        <v>0</v>
      </c>
      <c r="Q1821" s="120">
        <f t="shared" si="404"/>
        <v>7541262.4399999995</v>
      </c>
      <c r="R1821" s="138">
        <f t="shared" si="405"/>
        <v>0</v>
      </c>
      <c r="S1821" s="120">
        <f t="shared" si="413"/>
        <v>7541262.4400000004</v>
      </c>
      <c r="T1821" s="120">
        <f t="shared" si="414"/>
        <v>0</v>
      </c>
      <c r="U1821" s="120">
        <f t="shared" si="415"/>
        <v>0</v>
      </c>
      <c r="V1821" s="120">
        <f t="shared" si="416"/>
        <v>7541262.4400000004</v>
      </c>
      <c r="W1821" s="120">
        <f t="shared" si="410"/>
        <v>0</v>
      </c>
      <c r="X1821" s="120">
        <f t="shared" si="411"/>
        <v>0</v>
      </c>
    </row>
    <row r="1822" spans="1:24" s="65" customFormat="1" ht="12.75" customHeight="1">
      <c r="A1822" s="109" t="s">
        <v>1675</v>
      </c>
      <c r="B1822" s="47" t="s">
        <v>3365</v>
      </c>
      <c r="C1822" s="122">
        <v>0</v>
      </c>
      <c r="D1822" s="122">
        <v>7580000</v>
      </c>
      <c r="E1822" s="122">
        <v>0</v>
      </c>
      <c r="F1822" s="122">
        <v>0</v>
      </c>
      <c r="G1822" s="122">
        <v>0</v>
      </c>
      <c r="H1822" s="122">
        <v>147668387.17000002</v>
      </c>
      <c r="I1822" s="122">
        <v>169945251.13999984</v>
      </c>
      <c r="J1822" s="120">
        <f t="shared" si="403"/>
        <v>325193638.30999982</v>
      </c>
      <c r="K1822" s="122">
        <v>128044983.95999999</v>
      </c>
      <c r="L1822" s="122">
        <v>0</v>
      </c>
      <c r="M1822" s="122">
        <v>0</v>
      </c>
      <c r="N1822" s="122">
        <v>0</v>
      </c>
      <c r="O1822" s="122">
        <v>0</v>
      </c>
      <c r="P1822" s="122">
        <v>0</v>
      </c>
      <c r="Q1822" s="120">
        <f t="shared" ref="Q1822" si="426">SUM(J1822:P1822)</f>
        <v>453238622.2699998</v>
      </c>
      <c r="R1822" s="138">
        <f t="shared" ref="R1822" si="427">V1822-Q1822</f>
        <v>0</v>
      </c>
      <c r="S1822" s="120">
        <f t="shared" si="413"/>
        <v>463577070.76999998</v>
      </c>
      <c r="T1822" s="120">
        <f t="shared" si="414"/>
        <v>0</v>
      </c>
      <c r="U1822" s="120">
        <f t="shared" si="415"/>
        <v>10338448.5</v>
      </c>
      <c r="V1822" s="120">
        <f t="shared" si="416"/>
        <v>453238622.26999998</v>
      </c>
      <c r="W1822" s="120">
        <f t="shared" si="410"/>
        <v>128044983.95999999</v>
      </c>
      <c r="X1822" s="120">
        <f t="shared" si="411"/>
        <v>-10338448.5</v>
      </c>
    </row>
    <row r="1823" spans="1:24" s="65" customFormat="1" ht="12.75" customHeight="1">
      <c r="A1823" s="109" t="s">
        <v>1769</v>
      </c>
      <c r="B1823" s="47" t="s">
        <v>240</v>
      </c>
      <c r="C1823" s="122">
        <v>0</v>
      </c>
      <c r="D1823" s="122">
        <v>0</v>
      </c>
      <c r="E1823" s="122">
        <v>0</v>
      </c>
      <c r="F1823" s="122">
        <v>0</v>
      </c>
      <c r="G1823" s="122">
        <v>0</v>
      </c>
      <c r="H1823" s="122">
        <v>336372.89</v>
      </c>
      <c r="I1823" s="122">
        <v>598331.57000000007</v>
      </c>
      <c r="J1823" s="120">
        <f>SUM(C1823:I1823)</f>
        <v>934704.46000000008</v>
      </c>
      <c r="K1823" s="122">
        <v>0</v>
      </c>
      <c r="L1823" s="122">
        <v>0</v>
      </c>
      <c r="M1823" s="122">
        <v>0</v>
      </c>
      <c r="N1823" s="122">
        <v>0</v>
      </c>
      <c r="O1823" s="122">
        <v>0</v>
      </c>
      <c r="P1823" s="122">
        <v>0</v>
      </c>
      <c r="Q1823" s="120">
        <f>SUM(J1823:P1823)</f>
        <v>934704.46000000008</v>
      </c>
      <c r="R1823" s="138">
        <f>V1823-Q1823</f>
        <v>0</v>
      </c>
      <c r="S1823" s="120">
        <f t="shared" si="413"/>
        <v>934704.46</v>
      </c>
      <c r="T1823" s="120">
        <f t="shared" si="414"/>
        <v>0</v>
      </c>
      <c r="U1823" s="120">
        <f t="shared" si="415"/>
        <v>0</v>
      </c>
      <c r="V1823" s="120">
        <f t="shared" si="416"/>
        <v>934704.46</v>
      </c>
      <c r="W1823" s="120">
        <f t="shared" si="410"/>
        <v>0</v>
      </c>
      <c r="X1823" s="120">
        <f t="shared" si="411"/>
        <v>0</v>
      </c>
    </row>
    <row r="1824" spans="1:24" s="65" customFormat="1" ht="12.75" customHeight="1">
      <c r="A1824" s="109" t="s">
        <v>1759</v>
      </c>
      <c r="B1824" s="47" t="s">
        <v>241</v>
      </c>
      <c r="C1824" s="122">
        <v>0</v>
      </c>
      <c r="D1824" s="122">
        <v>235382.03</v>
      </c>
      <c r="E1824" s="122">
        <v>495921.06</v>
      </c>
      <c r="F1824" s="122">
        <v>1357799.2900000003</v>
      </c>
      <c r="G1824" s="122">
        <v>1248805.8800000001</v>
      </c>
      <c r="H1824" s="122">
        <v>2153941.0599999996</v>
      </c>
      <c r="I1824" s="122">
        <v>7580551.540000001</v>
      </c>
      <c r="J1824" s="120">
        <f>SUM(C1824:I1824)</f>
        <v>13072400.860000001</v>
      </c>
      <c r="K1824" s="122">
        <v>0</v>
      </c>
      <c r="L1824" s="122">
        <v>0</v>
      </c>
      <c r="M1824" s="122">
        <v>0</v>
      </c>
      <c r="N1824" s="122">
        <v>0</v>
      </c>
      <c r="O1824" s="122">
        <v>0</v>
      </c>
      <c r="P1824" s="122">
        <v>0</v>
      </c>
      <c r="Q1824" s="120">
        <f>SUM(J1824:P1824)</f>
        <v>13072400.860000001</v>
      </c>
      <c r="R1824" s="138">
        <f>V1824-Q1824</f>
        <v>0</v>
      </c>
      <c r="S1824" s="120">
        <f t="shared" si="413"/>
        <v>13072400.859999999</v>
      </c>
      <c r="T1824" s="120">
        <f t="shared" si="414"/>
        <v>0</v>
      </c>
      <c r="U1824" s="120">
        <f t="shared" si="415"/>
        <v>0</v>
      </c>
      <c r="V1824" s="120">
        <f t="shared" si="416"/>
        <v>13072400.859999999</v>
      </c>
      <c r="W1824" s="120">
        <f t="shared" si="410"/>
        <v>0</v>
      </c>
      <c r="X1824" s="120">
        <f t="shared" si="411"/>
        <v>0</v>
      </c>
    </row>
    <row r="1825" spans="1:24" ht="23.25">
      <c r="A1825" s="55" t="s">
        <v>3546</v>
      </c>
      <c r="B1825" s="55"/>
      <c r="C1825" s="8"/>
      <c r="D1825" s="8"/>
      <c r="E1825" s="8"/>
      <c r="F1825" s="8"/>
      <c r="G1825" s="8"/>
      <c r="H1825" s="8"/>
      <c r="I1825" s="8"/>
      <c r="J1825" s="126"/>
      <c r="K1825" s="126"/>
      <c r="L1825" s="126"/>
      <c r="M1825" s="126"/>
      <c r="N1825" s="126"/>
      <c r="O1825" s="126"/>
      <c r="P1825" s="126"/>
      <c r="Q1825" s="8"/>
      <c r="R1825" s="5"/>
      <c r="S1825" s="4"/>
      <c r="T1825" s="4"/>
      <c r="U1825" s="127"/>
      <c r="V1825" s="128"/>
      <c r="W1825" s="128"/>
      <c r="X1825" s="4"/>
    </row>
    <row r="1826" spans="1:24" ht="44.1" customHeight="1">
      <c r="A1826" s="99" t="s">
        <v>3302</v>
      </c>
      <c r="B1826" s="56" t="s">
        <v>3966</v>
      </c>
      <c r="C1826" s="98" t="s">
        <v>3627</v>
      </c>
      <c r="D1826" s="98" t="s">
        <v>3628</v>
      </c>
      <c r="E1826" s="98" t="s">
        <v>3629</v>
      </c>
      <c r="F1826" s="98" t="s">
        <v>3630</v>
      </c>
      <c r="G1826" s="98" t="s">
        <v>3631</v>
      </c>
      <c r="H1826" s="98" t="s">
        <v>3632</v>
      </c>
      <c r="I1826" s="98" t="s">
        <v>3633</v>
      </c>
      <c r="J1826" s="57" t="s">
        <v>343</v>
      </c>
      <c r="K1826" s="98" t="s">
        <v>3303</v>
      </c>
      <c r="L1826" s="98" t="s">
        <v>3304</v>
      </c>
      <c r="M1826" s="98" t="s">
        <v>3305</v>
      </c>
      <c r="N1826" s="98" t="s">
        <v>3316</v>
      </c>
      <c r="O1826" s="113" t="s">
        <v>4574</v>
      </c>
      <c r="P1826" s="113" t="s">
        <v>6433</v>
      </c>
      <c r="Q1826" s="58" t="s">
        <v>3357</v>
      </c>
      <c r="R1826" s="60" t="s">
        <v>697</v>
      </c>
      <c r="S1826" s="112" t="s">
        <v>4949</v>
      </c>
      <c r="T1826" s="112" t="s">
        <v>6434</v>
      </c>
      <c r="U1826" s="112" t="s">
        <v>6435</v>
      </c>
      <c r="V1826" s="112" t="s">
        <v>6436</v>
      </c>
      <c r="W1826" s="112" t="s">
        <v>5138</v>
      </c>
      <c r="X1826" s="59" t="s">
        <v>6437</v>
      </c>
    </row>
    <row r="1827" spans="1:24" s="65" customFormat="1" ht="12.75" customHeight="1">
      <c r="A1827" s="90"/>
      <c r="B1827" s="91" t="s">
        <v>3546</v>
      </c>
      <c r="C1827" s="92">
        <f>SUM(C1828:C1838)</f>
        <v>0</v>
      </c>
      <c r="D1827" s="92">
        <f>SUM(D1828:D1838)</f>
        <v>0</v>
      </c>
      <c r="E1827" s="92">
        <f>SUM(E1828:E1838)</f>
        <v>0</v>
      </c>
      <c r="F1827" s="92">
        <f>SUM(F1828:F1838)</f>
        <v>0</v>
      </c>
      <c r="G1827" s="92"/>
      <c r="H1827" s="92">
        <f t="shared" ref="H1827:O1827" si="428">SUM(H1828:H1838)</f>
        <v>0</v>
      </c>
      <c r="I1827" s="92">
        <f t="shared" si="428"/>
        <v>0</v>
      </c>
      <c r="J1827" s="141">
        <f t="shared" si="428"/>
        <v>0</v>
      </c>
      <c r="K1827" s="141">
        <f t="shared" si="428"/>
        <v>0</v>
      </c>
      <c r="L1827" s="141">
        <f t="shared" si="428"/>
        <v>0</v>
      </c>
      <c r="M1827" s="141">
        <f t="shared" si="428"/>
        <v>0</v>
      </c>
      <c r="N1827" s="141">
        <f t="shared" si="428"/>
        <v>0</v>
      </c>
      <c r="O1827" s="141">
        <f t="shared" si="428"/>
        <v>0</v>
      </c>
      <c r="P1827" s="153"/>
      <c r="Q1827" s="92">
        <f t="shared" ref="Q1827:X1827" si="429">SUM(Q1828:Q1838)</f>
        <v>0</v>
      </c>
      <c r="R1827" s="92">
        <f t="shared" si="429"/>
        <v>0</v>
      </c>
      <c r="S1827" s="92">
        <f t="shared" si="429"/>
        <v>1860000</v>
      </c>
      <c r="T1827" s="92">
        <f t="shared" si="429"/>
        <v>4061802606.5</v>
      </c>
      <c r="U1827" s="141">
        <f t="shared" si="429"/>
        <v>4063662606.5</v>
      </c>
      <c r="V1827" s="141">
        <f t="shared" si="429"/>
        <v>0</v>
      </c>
      <c r="W1827" s="141">
        <f t="shared" si="429"/>
        <v>0</v>
      </c>
      <c r="X1827" s="92">
        <f t="shared" si="429"/>
        <v>-1860000</v>
      </c>
    </row>
    <row r="1828" spans="1:24" s="65" customFormat="1" ht="12.75" customHeight="1">
      <c r="A1828" s="109" t="s">
        <v>1537</v>
      </c>
      <c r="B1828" s="47" t="s">
        <v>3547</v>
      </c>
      <c r="C1828" s="122">
        <v>0</v>
      </c>
      <c r="D1828" s="122">
        <v>0</v>
      </c>
      <c r="E1828" s="122">
        <v>0</v>
      </c>
      <c r="F1828" s="122">
        <v>0</v>
      </c>
      <c r="G1828" s="122">
        <v>0</v>
      </c>
      <c r="H1828" s="122">
        <v>0</v>
      </c>
      <c r="I1828" s="122">
        <v>0</v>
      </c>
      <c r="J1828" s="120">
        <f t="shared" ref="J1828:J1838" si="430">SUM(C1828:I1828)</f>
        <v>0</v>
      </c>
      <c r="K1828" s="122">
        <v>0</v>
      </c>
      <c r="L1828" s="122">
        <v>0</v>
      </c>
      <c r="M1828" s="122">
        <v>0</v>
      </c>
      <c r="N1828" s="122">
        <v>0</v>
      </c>
      <c r="O1828" s="122">
        <v>0</v>
      </c>
      <c r="P1828" s="122">
        <v>0</v>
      </c>
      <c r="Q1828" s="120">
        <f t="shared" ref="Q1828:Q1838" si="431">SUM(J1828:P1828)</f>
        <v>0</v>
      </c>
      <c r="R1828" s="138">
        <f t="shared" ref="R1828:R1838" si="432">V1828-Q1828</f>
        <v>0</v>
      </c>
      <c r="S1828" s="120">
        <f t="shared" ref="S1828:S1838" si="433">VLOOKUP(A1828,pasbalact,3,FALSE)</f>
        <v>0</v>
      </c>
      <c r="T1828" s="120">
        <f t="shared" ref="T1828:T1838" si="434">VLOOKUP(A1828,pasbalact,5,FALSE)</f>
        <v>536424354.68000001</v>
      </c>
      <c r="U1828" s="120">
        <f t="shared" ref="U1828:U1838" si="435">VLOOKUP(A1828,pasbalact,4,FALSE)</f>
        <v>536424354.68000001</v>
      </c>
      <c r="V1828" s="120">
        <f t="shared" ref="V1828:V1838" si="436">VLOOKUP(A1828,pasbalact,7,FALSE)</f>
        <v>0</v>
      </c>
      <c r="W1828" s="120">
        <f t="shared" ref="W1828:W1838" si="437">SUM(K1828:P1828)</f>
        <v>0</v>
      </c>
      <c r="X1828" s="120">
        <f t="shared" ref="X1828:X1838" si="438">VLOOKUP(A1828,pasbalact,6,FALSE)</f>
        <v>0</v>
      </c>
    </row>
    <row r="1829" spans="1:24" s="65" customFormat="1" ht="12.75" customHeight="1">
      <c r="A1829" s="109" t="s">
        <v>2945</v>
      </c>
      <c r="B1829" s="47" t="s">
        <v>3294</v>
      </c>
      <c r="C1829" s="122">
        <v>0</v>
      </c>
      <c r="D1829" s="122">
        <v>0</v>
      </c>
      <c r="E1829" s="122">
        <v>0</v>
      </c>
      <c r="F1829" s="122">
        <v>0</v>
      </c>
      <c r="G1829" s="122">
        <v>0</v>
      </c>
      <c r="H1829" s="122">
        <v>0</v>
      </c>
      <c r="I1829" s="122">
        <v>0</v>
      </c>
      <c r="J1829" s="120">
        <f t="shared" si="430"/>
        <v>0</v>
      </c>
      <c r="K1829" s="122">
        <v>0</v>
      </c>
      <c r="L1829" s="122">
        <v>0</v>
      </c>
      <c r="M1829" s="122">
        <v>0</v>
      </c>
      <c r="N1829" s="122">
        <v>0</v>
      </c>
      <c r="O1829" s="122">
        <v>0</v>
      </c>
      <c r="P1829" s="122">
        <v>0</v>
      </c>
      <c r="Q1829" s="120">
        <f t="shared" si="431"/>
        <v>0</v>
      </c>
      <c r="R1829" s="138">
        <f t="shared" si="432"/>
        <v>0</v>
      </c>
      <c r="S1829" s="120">
        <f t="shared" si="433"/>
        <v>0</v>
      </c>
      <c r="T1829" s="120">
        <f t="shared" si="434"/>
        <v>408618877</v>
      </c>
      <c r="U1829" s="120">
        <f t="shared" si="435"/>
        <v>408618877</v>
      </c>
      <c r="V1829" s="120">
        <f t="shared" si="436"/>
        <v>0</v>
      </c>
      <c r="W1829" s="120">
        <f t="shared" si="437"/>
        <v>0</v>
      </c>
      <c r="X1829" s="120">
        <f t="shared" si="438"/>
        <v>0</v>
      </c>
    </row>
    <row r="1830" spans="1:24" s="65" customFormat="1" ht="12.75" customHeight="1">
      <c r="A1830" s="109" t="s">
        <v>3162</v>
      </c>
      <c r="B1830" s="47" t="s">
        <v>3295</v>
      </c>
      <c r="C1830" s="122">
        <v>0</v>
      </c>
      <c r="D1830" s="122">
        <v>0</v>
      </c>
      <c r="E1830" s="122">
        <v>0</v>
      </c>
      <c r="F1830" s="122">
        <v>0</v>
      </c>
      <c r="G1830" s="122">
        <v>0</v>
      </c>
      <c r="H1830" s="122">
        <v>0</v>
      </c>
      <c r="I1830" s="122">
        <v>0</v>
      </c>
      <c r="J1830" s="120">
        <f>SUM(C1830:I1830)</f>
        <v>0</v>
      </c>
      <c r="K1830" s="122">
        <v>0</v>
      </c>
      <c r="L1830" s="122">
        <v>0</v>
      </c>
      <c r="M1830" s="122">
        <v>0</v>
      </c>
      <c r="N1830" s="122">
        <v>0</v>
      </c>
      <c r="O1830" s="122">
        <v>0</v>
      </c>
      <c r="P1830" s="122">
        <v>0</v>
      </c>
      <c r="Q1830" s="120">
        <f>SUM(J1830:P1830)</f>
        <v>0</v>
      </c>
      <c r="R1830" s="138">
        <f>V1830-Q1830</f>
        <v>0</v>
      </c>
      <c r="S1830" s="120">
        <f t="shared" si="433"/>
        <v>0</v>
      </c>
      <c r="T1830" s="120">
        <f t="shared" si="434"/>
        <v>210723763.52000001</v>
      </c>
      <c r="U1830" s="120">
        <f t="shared" si="435"/>
        <v>210723763.52000001</v>
      </c>
      <c r="V1830" s="120">
        <f t="shared" si="436"/>
        <v>0</v>
      </c>
      <c r="W1830" s="120">
        <f t="shared" si="437"/>
        <v>0</v>
      </c>
      <c r="X1830" s="120">
        <f t="shared" si="438"/>
        <v>0</v>
      </c>
    </row>
    <row r="1831" spans="1:24" s="65" customFormat="1" ht="12.75" customHeight="1">
      <c r="A1831" s="109" t="s">
        <v>2947</v>
      </c>
      <c r="B1831" s="47" t="s">
        <v>3293</v>
      </c>
      <c r="C1831" s="122">
        <v>0</v>
      </c>
      <c r="D1831" s="122">
        <v>0</v>
      </c>
      <c r="E1831" s="122">
        <v>0</v>
      </c>
      <c r="F1831" s="122">
        <v>0</v>
      </c>
      <c r="G1831" s="122">
        <v>0</v>
      </c>
      <c r="H1831" s="122">
        <v>0</v>
      </c>
      <c r="I1831" s="122">
        <v>0</v>
      </c>
      <c r="J1831" s="120">
        <f t="shared" si="430"/>
        <v>0</v>
      </c>
      <c r="K1831" s="122">
        <v>0</v>
      </c>
      <c r="L1831" s="122">
        <v>0</v>
      </c>
      <c r="M1831" s="122">
        <v>0</v>
      </c>
      <c r="N1831" s="122">
        <v>0</v>
      </c>
      <c r="O1831" s="122">
        <v>0</v>
      </c>
      <c r="P1831" s="122">
        <v>0</v>
      </c>
      <c r="Q1831" s="120">
        <f t="shared" si="431"/>
        <v>0</v>
      </c>
      <c r="R1831" s="138">
        <f t="shared" si="432"/>
        <v>0</v>
      </c>
      <c r="S1831" s="120">
        <f t="shared" si="433"/>
        <v>0</v>
      </c>
      <c r="T1831" s="120">
        <f t="shared" si="434"/>
        <v>246944006.47</v>
      </c>
      <c r="U1831" s="120">
        <f t="shared" si="435"/>
        <v>246944006.47</v>
      </c>
      <c r="V1831" s="120">
        <f t="shared" si="436"/>
        <v>0</v>
      </c>
      <c r="W1831" s="120">
        <f t="shared" si="437"/>
        <v>0</v>
      </c>
      <c r="X1831" s="120">
        <f t="shared" si="438"/>
        <v>0</v>
      </c>
    </row>
    <row r="1832" spans="1:24" s="65" customFormat="1" ht="12.75" customHeight="1">
      <c r="A1832" s="109" t="s">
        <v>2949</v>
      </c>
      <c r="B1832" s="47" t="s">
        <v>3296</v>
      </c>
      <c r="C1832" s="122">
        <v>0</v>
      </c>
      <c r="D1832" s="122">
        <v>0</v>
      </c>
      <c r="E1832" s="122">
        <v>0</v>
      </c>
      <c r="F1832" s="122">
        <v>0</v>
      </c>
      <c r="G1832" s="122">
        <v>0</v>
      </c>
      <c r="H1832" s="122">
        <v>0</v>
      </c>
      <c r="I1832" s="122">
        <v>0</v>
      </c>
      <c r="J1832" s="120">
        <f t="shared" si="430"/>
        <v>0</v>
      </c>
      <c r="K1832" s="122">
        <v>0</v>
      </c>
      <c r="L1832" s="122">
        <v>0</v>
      </c>
      <c r="M1832" s="122">
        <v>0</v>
      </c>
      <c r="N1832" s="122">
        <v>0</v>
      </c>
      <c r="O1832" s="122">
        <v>0</v>
      </c>
      <c r="P1832" s="122">
        <v>0</v>
      </c>
      <c r="Q1832" s="120">
        <f t="shared" si="431"/>
        <v>0</v>
      </c>
      <c r="R1832" s="138">
        <f t="shared" si="432"/>
        <v>0</v>
      </c>
      <c r="S1832" s="120">
        <f t="shared" si="433"/>
        <v>0</v>
      </c>
      <c r="T1832" s="120">
        <f t="shared" si="434"/>
        <v>176982708.62</v>
      </c>
      <c r="U1832" s="120">
        <f t="shared" si="435"/>
        <v>176982708.62</v>
      </c>
      <c r="V1832" s="120">
        <f t="shared" si="436"/>
        <v>0</v>
      </c>
      <c r="W1832" s="120">
        <f t="shared" si="437"/>
        <v>0</v>
      </c>
      <c r="X1832" s="120">
        <f t="shared" si="438"/>
        <v>0</v>
      </c>
    </row>
    <row r="1833" spans="1:24" s="65" customFormat="1" ht="12.75" customHeight="1">
      <c r="A1833" s="109" t="s">
        <v>3161</v>
      </c>
      <c r="B1833" s="47" t="s">
        <v>3287</v>
      </c>
      <c r="C1833" s="122">
        <v>0</v>
      </c>
      <c r="D1833" s="122">
        <v>0</v>
      </c>
      <c r="E1833" s="122">
        <v>0</v>
      </c>
      <c r="F1833" s="122">
        <v>0</v>
      </c>
      <c r="G1833" s="122">
        <v>0</v>
      </c>
      <c r="H1833" s="122">
        <v>0</v>
      </c>
      <c r="I1833" s="122">
        <v>0</v>
      </c>
      <c r="J1833" s="120">
        <f>SUM(C1833:I1833)</f>
        <v>0</v>
      </c>
      <c r="K1833" s="122">
        <v>0</v>
      </c>
      <c r="L1833" s="122">
        <v>0</v>
      </c>
      <c r="M1833" s="122">
        <v>0</v>
      </c>
      <c r="N1833" s="122">
        <v>0</v>
      </c>
      <c r="O1833" s="122">
        <v>0</v>
      </c>
      <c r="P1833" s="122">
        <v>0</v>
      </c>
      <c r="Q1833" s="120">
        <f>SUM(J1833:P1833)</f>
        <v>0</v>
      </c>
      <c r="R1833" s="138">
        <f>V1833-Q1833</f>
        <v>0</v>
      </c>
      <c r="S1833" s="120">
        <f t="shared" si="433"/>
        <v>0</v>
      </c>
      <c r="T1833" s="120">
        <f t="shared" si="434"/>
        <v>1331093170</v>
      </c>
      <c r="U1833" s="120">
        <f t="shared" si="435"/>
        <v>1331093170</v>
      </c>
      <c r="V1833" s="120">
        <f t="shared" si="436"/>
        <v>0</v>
      </c>
      <c r="W1833" s="120">
        <f t="shared" si="437"/>
        <v>0</v>
      </c>
      <c r="X1833" s="120">
        <f t="shared" si="438"/>
        <v>0</v>
      </c>
    </row>
    <row r="1834" spans="1:24" s="65" customFormat="1" ht="12.75" customHeight="1">
      <c r="A1834" s="109" t="s">
        <v>3160</v>
      </c>
      <c r="B1834" s="47" t="s">
        <v>3354</v>
      </c>
      <c r="C1834" s="122">
        <v>0</v>
      </c>
      <c r="D1834" s="122">
        <v>0</v>
      </c>
      <c r="E1834" s="122">
        <v>0</v>
      </c>
      <c r="F1834" s="122">
        <v>0</v>
      </c>
      <c r="G1834" s="122">
        <v>0</v>
      </c>
      <c r="H1834" s="122">
        <v>0</v>
      </c>
      <c r="I1834" s="122">
        <v>0</v>
      </c>
      <c r="J1834" s="120">
        <f>SUM(C1834:I1834)</f>
        <v>0</v>
      </c>
      <c r="K1834" s="122">
        <v>0</v>
      </c>
      <c r="L1834" s="122">
        <v>0</v>
      </c>
      <c r="M1834" s="122">
        <v>0</v>
      </c>
      <c r="N1834" s="122">
        <v>0</v>
      </c>
      <c r="O1834" s="122">
        <v>0</v>
      </c>
      <c r="P1834" s="122">
        <v>0</v>
      </c>
      <c r="Q1834" s="120">
        <f>SUM(J1834:P1834)</f>
        <v>0</v>
      </c>
      <c r="R1834" s="138">
        <f>V1834-Q1834</f>
        <v>0</v>
      </c>
      <c r="S1834" s="120">
        <f t="shared" si="433"/>
        <v>0</v>
      </c>
      <c r="T1834" s="120">
        <f t="shared" si="434"/>
        <v>150142755.40000001</v>
      </c>
      <c r="U1834" s="120">
        <f t="shared" si="435"/>
        <v>150142755.40000001</v>
      </c>
      <c r="V1834" s="120">
        <f t="shared" si="436"/>
        <v>0</v>
      </c>
      <c r="W1834" s="120">
        <f t="shared" si="437"/>
        <v>0</v>
      </c>
      <c r="X1834" s="120">
        <f t="shared" si="438"/>
        <v>0</v>
      </c>
    </row>
    <row r="1835" spans="1:24" s="65" customFormat="1" ht="12.75" customHeight="1">
      <c r="A1835" s="109" t="s">
        <v>2950</v>
      </c>
      <c r="B1835" s="47" t="s">
        <v>3355</v>
      </c>
      <c r="C1835" s="122">
        <v>0</v>
      </c>
      <c r="D1835" s="122">
        <v>0</v>
      </c>
      <c r="E1835" s="122">
        <v>0</v>
      </c>
      <c r="F1835" s="122">
        <v>0</v>
      </c>
      <c r="G1835" s="122">
        <v>0</v>
      </c>
      <c r="H1835" s="122">
        <v>0</v>
      </c>
      <c r="I1835" s="122">
        <v>0</v>
      </c>
      <c r="J1835" s="120">
        <f t="shared" si="430"/>
        <v>0</v>
      </c>
      <c r="K1835" s="122">
        <v>0</v>
      </c>
      <c r="L1835" s="122">
        <v>0</v>
      </c>
      <c r="M1835" s="122">
        <v>0</v>
      </c>
      <c r="N1835" s="122">
        <v>0</v>
      </c>
      <c r="O1835" s="122">
        <v>0</v>
      </c>
      <c r="P1835" s="122">
        <v>0</v>
      </c>
      <c r="Q1835" s="120">
        <f t="shared" si="431"/>
        <v>0</v>
      </c>
      <c r="R1835" s="138">
        <f t="shared" si="432"/>
        <v>0</v>
      </c>
      <c r="S1835" s="120">
        <f t="shared" si="433"/>
        <v>0</v>
      </c>
      <c r="T1835" s="120">
        <f t="shared" si="434"/>
        <v>499750751</v>
      </c>
      <c r="U1835" s="120">
        <f t="shared" si="435"/>
        <v>499750751</v>
      </c>
      <c r="V1835" s="120">
        <f t="shared" si="436"/>
        <v>0</v>
      </c>
      <c r="W1835" s="120">
        <f t="shared" si="437"/>
        <v>0</v>
      </c>
      <c r="X1835" s="120">
        <f t="shared" si="438"/>
        <v>0</v>
      </c>
    </row>
    <row r="1836" spans="1:24" s="65" customFormat="1" ht="12.75" customHeight="1">
      <c r="A1836" s="109" t="s">
        <v>2952</v>
      </c>
      <c r="B1836" s="47" t="s">
        <v>3298</v>
      </c>
      <c r="C1836" s="122">
        <v>0</v>
      </c>
      <c r="D1836" s="122">
        <v>0</v>
      </c>
      <c r="E1836" s="122">
        <v>0</v>
      </c>
      <c r="F1836" s="122">
        <v>0</v>
      </c>
      <c r="G1836" s="122">
        <v>0</v>
      </c>
      <c r="H1836" s="122">
        <v>0</v>
      </c>
      <c r="I1836" s="122">
        <v>0</v>
      </c>
      <c r="J1836" s="120">
        <f t="shared" si="430"/>
        <v>0</v>
      </c>
      <c r="K1836" s="122">
        <v>0</v>
      </c>
      <c r="L1836" s="122">
        <v>0</v>
      </c>
      <c r="M1836" s="122">
        <v>0</v>
      </c>
      <c r="N1836" s="122">
        <v>0</v>
      </c>
      <c r="O1836" s="122">
        <v>0</v>
      </c>
      <c r="P1836" s="122">
        <v>0</v>
      </c>
      <c r="Q1836" s="120">
        <f t="shared" si="431"/>
        <v>0</v>
      </c>
      <c r="R1836" s="138">
        <f t="shared" si="432"/>
        <v>0</v>
      </c>
      <c r="S1836" s="120">
        <f t="shared" si="433"/>
        <v>1860000</v>
      </c>
      <c r="T1836" s="120">
        <f t="shared" si="434"/>
        <v>188131877.81</v>
      </c>
      <c r="U1836" s="120">
        <f t="shared" si="435"/>
        <v>189991877.81</v>
      </c>
      <c r="V1836" s="120">
        <f t="shared" si="436"/>
        <v>0</v>
      </c>
      <c r="W1836" s="120">
        <f t="shared" si="437"/>
        <v>0</v>
      </c>
      <c r="X1836" s="120">
        <f t="shared" si="438"/>
        <v>-1860000</v>
      </c>
    </row>
    <row r="1837" spans="1:24" s="65" customFormat="1" ht="12.75" customHeight="1">
      <c r="A1837" s="109" t="s">
        <v>2943</v>
      </c>
      <c r="B1837" s="47" t="s">
        <v>3297</v>
      </c>
      <c r="C1837" s="122">
        <v>0</v>
      </c>
      <c r="D1837" s="122">
        <v>0</v>
      </c>
      <c r="E1837" s="122">
        <v>0</v>
      </c>
      <c r="F1837" s="122">
        <v>0</v>
      </c>
      <c r="G1837" s="122">
        <v>0</v>
      </c>
      <c r="H1837" s="122">
        <v>0</v>
      </c>
      <c r="I1837" s="122">
        <v>0</v>
      </c>
      <c r="J1837" s="120">
        <f t="shared" si="430"/>
        <v>0</v>
      </c>
      <c r="K1837" s="122">
        <v>0</v>
      </c>
      <c r="L1837" s="122">
        <v>0</v>
      </c>
      <c r="M1837" s="122">
        <v>0</v>
      </c>
      <c r="N1837" s="122">
        <v>0</v>
      </c>
      <c r="O1837" s="122">
        <v>0</v>
      </c>
      <c r="P1837" s="122">
        <v>0</v>
      </c>
      <c r="Q1837" s="120">
        <f t="shared" si="431"/>
        <v>0</v>
      </c>
      <c r="R1837" s="138">
        <f t="shared" si="432"/>
        <v>0</v>
      </c>
      <c r="S1837" s="120">
        <f t="shared" si="433"/>
        <v>0</v>
      </c>
      <c r="T1837" s="120">
        <f t="shared" si="434"/>
        <v>122583650</v>
      </c>
      <c r="U1837" s="120">
        <f t="shared" si="435"/>
        <v>122583650</v>
      </c>
      <c r="V1837" s="120">
        <f t="shared" si="436"/>
        <v>0</v>
      </c>
      <c r="W1837" s="120">
        <f t="shared" si="437"/>
        <v>0</v>
      </c>
      <c r="X1837" s="120">
        <f t="shared" si="438"/>
        <v>0</v>
      </c>
    </row>
    <row r="1838" spans="1:24" s="65" customFormat="1" ht="12.75" customHeight="1">
      <c r="A1838" s="109" t="s">
        <v>3159</v>
      </c>
      <c r="B1838" s="47" t="s">
        <v>3292</v>
      </c>
      <c r="C1838" s="122">
        <v>0</v>
      </c>
      <c r="D1838" s="122">
        <v>0</v>
      </c>
      <c r="E1838" s="122">
        <v>0</v>
      </c>
      <c r="F1838" s="122">
        <v>0</v>
      </c>
      <c r="G1838" s="122">
        <v>0</v>
      </c>
      <c r="H1838" s="122">
        <v>0</v>
      </c>
      <c r="I1838" s="122">
        <v>0</v>
      </c>
      <c r="J1838" s="120">
        <f t="shared" si="430"/>
        <v>0</v>
      </c>
      <c r="K1838" s="122">
        <v>0</v>
      </c>
      <c r="L1838" s="122">
        <v>0</v>
      </c>
      <c r="M1838" s="122">
        <v>0</v>
      </c>
      <c r="N1838" s="122">
        <v>0</v>
      </c>
      <c r="O1838" s="122">
        <v>0</v>
      </c>
      <c r="P1838" s="122">
        <v>0</v>
      </c>
      <c r="Q1838" s="120">
        <f t="shared" si="431"/>
        <v>0</v>
      </c>
      <c r="R1838" s="138">
        <f t="shared" si="432"/>
        <v>0</v>
      </c>
      <c r="S1838" s="120">
        <f t="shared" si="433"/>
        <v>0</v>
      </c>
      <c r="T1838" s="120">
        <f t="shared" si="434"/>
        <v>190406692</v>
      </c>
      <c r="U1838" s="120">
        <f t="shared" si="435"/>
        <v>190406692</v>
      </c>
      <c r="V1838" s="120">
        <f t="shared" si="436"/>
        <v>0</v>
      </c>
      <c r="W1838" s="120">
        <f t="shared" si="437"/>
        <v>0</v>
      </c>
      <c r="X1838" s="120">
        <f t="shared" si="438"/>
        <v>0</v>
      </c>
    </row>
    <row r="1839" spans="1:24" ht="23.25">
      <c r="A1839" s="55" t="s">
        <v>3313</v>
      </c>
      <c r="B1839" s="55"/>
      <c r="C1839" s="8"/>
      <c r="D1839" s="8"/>
      <c r="E1839" s="8"/>
      <c r="F1839" s="8"/>
      <c r="G1839" s="8"/>
      <c r="H1839" s="8"/>
      <c r="I1839" s="8"/>
      <c r="J1839" s="126"/>
      <c r="K1839" s="126"/>
      <c r="L1839" s="126"/>
      <c r="M1839" s="126"/>
      <c r="N1839" s="126"/>
      <c r="O1839" s="126"/>
      <c r="P1839" s="126"/>
      <c r="Q1839" s="8"/>
      <c r="R1839" s="5"/>
      <c r="S1839" s="4"/>
      <c r="T1839" s="4"/>
      <c r="U1839" s="127"/>
      <c r="V1839" s="128"/>
      <c r="W1839" s="128"/>
      <c r="X1839" s="4"/>
    </row>
    <row r="1840" spans="1:24" ht="44.1" customHeight="1">
      <c r="A1840" s="99" t="s">
        <v>3302</v>
      </c>
      <c r="B1840" s="56" t="s">
        <v>3966</v>
      </c>
      <c r="C1840" s="98" t="s">
        <v>3627</v>
      </c>
      <c r="D1840" s="98" t="s">
        <v>3628</v>
      </c>
      <c r="E1840" s="98" t="s">
        <v>3629</v>
      </c>
      <c r="F1840" s="98" t="s">
        <v>3630</v>
      </c>
      <c r="G1840" s="98" t="s">
        <v>3631</v>
      </c>
      <c r="H1840" s="98" t="s">
        <v>3632</v>
      </c>
      <c r="I1840" s="98" t="s">
        <v>3633</v>
      </c>
      <c r="J1840" s="57" t="s">
        <v>343</v>
      </c>
      <c r="K1840" s="98" t="s">
        <v>3303</v>
      </c>
      <c r="L1840" s="98" t="s">
        <v>3304</v>
      </c>
      <c r="M1840" s="98" t="s">
        <v>3305</v>
      </c>
      <c r="N1840" s="98" t="s">
        <v>3316</v>
      </c>
      <c r="O1840" s="113" t="s">
        <v>4574</v>
      </c>
      <c r="P1840" s="113" t="s">
        <v>6433</v>
      </c>
      <c r="Q1840" s="58" t="s">
        <v>3357</v>
      </c>
      <c r="R1840" s="60" t="s">
        <v>697</v>
      </c>
      <c r="S1840" s="112" t="s">
        <v>4949</v>
      </c>
      <c r="T1840" s="112" t="s">
        <v>6434</v>
      </c>
      <c r="U1840" s="112" t="s">
        <v>6435</v>
      </c>
      <c r="V1840" s="112" t="s">
        <v>6436</v>
      </c>
      <c r="W1840" s="112" t="s">
        <v>5138</v>
      </c>
      <c r="X1840" s="59" t="s">
        <v>6437</v>
      </c>
    </row>
    <row r="1841" spans="1:24" ht="12.75" customHeight="1">
      <c r="A1841" s="34"/>
      <c r="B1841" s="36" t="s">
        <v>3313</v>
      </c>
      <c r="C1841" s="37">
        <f t="shared" ref="C1841:X1841" si="439">SUM(C1842:C2005)</f>
        <v>14488019.080000002</v>
      </c>
      <c r="D1841" s="37">
        <f t="shared" si="439"/>
        <v>10094875.459999999</v>
      </c>
      <c r="E1841" s="37">
        <f t="shared" si="439"/>
        <v>4470118.3999999994</v>
      </c>
      <c r="F1841" s="37">
        <f t="shared" si="439"/>
        <v>1496972.9400000002</v>
      </c>
      <c r="G1841" s="37">
        <f t="shared" si="439"/>
        <v>7165036.5700000003</v>
      </c>
      <c r="H1841" s="37">
        <f t="shared" si="439"/>
        <v>4065057.29</v>
      </c>
      <c r="I1841" s="37">
        <f t="shared" si="439"/>
        <v>0</v>
      </c>
      <c r="J1841" s="142">
        <f t="shared" si="439"/>
        <v>41780079.74000001</v>
      </c>
      <c r="K1841" s="142">
        <f t="shared" si="439"/>
        <v>0</v>
      </c>
      <c r="L1841" s="142">
        <f t="shared" si="439"/>
        <v>918746.95</v>
      </c>
      <c r="M1841" s="142">
        <f t="shared" si="439"/>
        <v>2260794.89</v>
      </c>
      <c r="N1841" s="142">
        <f t="shared" si="439"/>
        <v>0</v>
      </c>
      <c r="O1841" s="142">
        <f t="shared" si="439"/>
        <v>3071131.2800000003</v>
      </c>
      <c r="P1841" s="142">
        <f t="shared" si="439"/>
        <v>28747840.740000002</v>
      </c>
      <c r="Q1841" s="37">
        <f t="shared" si="439"/>
        <v>76778593.600000009</v>
      </c>
      <c r="R1841" s="37">
        <f t="shared" si="439"/>
        <v>0</v>
      </c>
      <c r="S1841" s="37">
        <f t="shared" si="439"/>
        <v>221648802.97000006</v>
      </c>
      <c r="T1841" s="37">
        <f t="shared" si="439"/>
        <v>563343435.79999983</v>
      </c>
      <c r="U1841" s="142">
        <f t="shared" si="439"/>
        <v>708213645.16999984</v>
      </c>
      <c r="V1841" s="142">
        <f t="shared" si="439"/>
        <v>76778593.600000009</v>
      </c>
      <c r="W1841" s="142">
        <f t="shared" si="439"/>
        <v>34998513.859999999</v>
      </c>
      <c r="X1841" s="37">
        <f t="shared" si="439"/>
        <v>-144870209.37000003</v>
      </c>
    </row>
    <row r="1842" spans="1:24" s="65" customFormat="1" ht="12.75" customHeight="1">
      <c r="A1842" s="109" t="s">
        <v>3117</v>
      </c>
      <c r="B1842" s="47" t="s">
        <v>3118</v>
      </c>
      <c r="C1842" s="122">
        <v>0</v>
      </c>
      <c r="D1842" s="122">
        <v>0</v>
      </c>
      <c r="E1842" s="122">
        <v>0</v>
      </c>
      <c r="F1842" s="122">
        <v>0</v>
      </c>
      <c r="G1842" s="122">
        <v>0</v>
      </c>
      <c r="H1842" s="122">
        <v>0</v>
      </c>
      <c r="I1842" s="122">
        <v>0</v>
      </c>
      <c r="J1842" s="120">
        <f>SUM(C1842:I1842)</f>
        <v>0</v>
      </c>
      <c r="K1842" s="122">
        <v>0</v>
      </c>
      <c r="L1842" s="122">
        <v>0</v>
      </c>
      <c r="M1842" s="122">
        <v>0</v>
      </c>
      <c r="N1842" s="122">
        <v>0</v>
      </c>
      <c r="O1842" s="122">
        <v>0</v>
      </c>
      <c r="P1842" s="122">
        <v>0</v>
      </c>
      <c r="Q1842" s="120">
        <f>SUM(J1842:P1842)</f>
        <v>0</v>
      </c>
      <c r="R1842" s="138">
        <f>V1842-Q1842</f>
        <v>0</v>
      </c>
      <c r="S1842" s="120">
        <f t="shared" ref="S1842:S1873" si="440">VLOOKUP(A1842,pasbalact,3,FALSE)</f>
        <v>3201034.09</v>
      </c>
      <c r="T1842" s="120">
        <f t="shared" ref="T1842:T1873" si="441">VLOOKUP(A1842,pasbalact,5,FALSE)</f>
        <v>4113115.68</v>
      </c>
      <c r="U1842" s="120">
        <f t="shared" ref="U1842:U1873" si="442">VLOOKUP(A1842,pasbalact,4,FALSE)</f>
        <v>7314149.7699999996</v>
      </c>
      <c r="V1842" s="120">
        <f t="shared" ref="V1842:V1873" si="443">VLOOKUP(A1842,pasbalact,7,FALSE)</f>
        <v>0</v>
      </c>
      <c r="W1842" s="120">
        <f t="shared" ref="W1842:W1894" si="444">SUM(K1842:P1842)</f>
        <v>0</v>
      </c>
      <c r="X1842" s="120">
        <f t="shared" ref="X1842:X1894" si="445">VLOOKUP(A1842,pasbalact,6,FALSE)</f>
        <v>-3201034.09</v>
      </c>
    </row>
    <row r="1843" spans="1:24" s="65" customFormat="1" ht="12.75" customHeight="1">
      <c r="A1843" s="109" t="s">
        <v>1539</v>
      </c>
      <c r="B1843" s="47" t="s">
        <v>3617</v>
      </c>
      <c r="C1843" s="122">
        <v>0</v>
      </c>
      <c r="D1843" s="122">
        <v>0</v>
      </c>
      <c r="E1843" s="122">
        <v>0</v>
      </c>
      <c r="F1843" s="122">
        <v>0</v>
      </c>
      <c r="G1843" s="122">
        <v>0</v>
      </c>
      <c r="H1843" s="122">
        <v>36448.19</v>
      </c>
      <c r="I1843" s="122">
        <v>0</v>
      </c>
      <c r="J1843" s="120">
        <f>SUM(C1843:I1843)</f>
        <v>36448.19</v>
      </c>
      <c r="K1843" s="122">
        <v>0</v>
      </c>
      <c r="L1843" s="122">
        <v>0</v>
      </c>
      <c r="M1843" s="122">
        <v>0</v>
      </c>
      <c r="N1843" s="122">
        <v>0</v>
      </c>
      <c r="O1843" s="122">
        <v>0</v>
      </c>
      <c r="P1843" s="122">
        <v>0</v>
      </c>
      <c r="Q1843" s="120">
        <f>SUM(J1843:P1843)</f>
        <v>36448.19</v>
      </c>
      <c r="R1843" s="138">
        <f>V1843-Q1843</f>
        <v>0</v>
      </c>
      <c r="S1843" s="120">
        <f t="shared" si="440"/>
        <v>36448.19</v>
      </c>
      <c r="T1843" s="120">
        <f t="shared" si="441"/>
        <v>0</v>
      </c>
      <c r="U1843" s="120">
        <f t="shared" si="442"/>
        <v>0</v>
      </c>
      <c r="V1843" s="120">
        <f t="shared" si="443"/>
        <v>36448.19</v>
      </c>
      <c r="W1843" s="120">
        <f t="shared" si="444"/>
        <v>0</v>
      </c>
      <c r="X1843" s="120">
        <f t="shared" si="445"/>
        <v>0</v>
      </c>
    </row>
    <row r="1844" spans="1:24" s="65" customFormat="1" ht="12.75" customHeight="1">
      <c r="A1844" s="109" t="s">
        <v>1511</v>
      </c>
      <c r="B1844" s="47" t="s">
        <v>84</v>
      </c>
      <c r="C1844" s="122">
        <v>0</v>
      </c>
      <c r="D1844" s="122">
        <v>0</v>
      </c>
      <c r="E1844" s="122">
        <v>0</v>
      </c>
      <c r="F1844" s="122">
        <v>35093.56</v>
      </c>
      <c r="G1844" s="122">
        <v>0</v>
      </c>
      <c r="H1844" s="122">
        <v>0</v>
      </c>
      <c r="I1844" s="122">
        <v>0</v>
      </c>
      <c r="J1844" s="120">
        <f>SUM(C1844:I1844)</f>
        <v>35093.56</v>
      </c>
      <c r="K1844" s="122">
        <v>0</v>
      </c>
      <c r="L1844" s="122">
        <v>0</v>
      </c>
      <c r="M1844" s="122">
        <v>0</v>
      </c>
      <c r="N1844" s="122">
        <v>0</v>
      </c>
      <c r="O1844" s="122">
        <v>0</v>
      </c>
      <c r="P1844" s="122">
        <v>0</v>
      </c>
      <c r="Q1844" s="120">
        <f>SUM(J1844:P1844)</f>
        <v>35093.56</v>
      </c>
      <c r="R1844" s="138">
        <f>V1844-Q1844</f>
        <v>0</v>
      </c>
      <c r="S1844" s="120">
        <f t="shared" si="440"/>
        <v>35093.56</v>
      </c>
      <c r="T1844" s="120">
        <f t="shared" si="441"/>
        <v>0</v>
      </c>
      <c r="U1844" s="120">
        <f t="shared" si="442"/>
        <v>0</v>
      </c>
      <c r="V1844" s="120">
        <f t="shared" si="443"/>
        <v>35093.56</v>
      </c>
      <c r="W1844" s="120">
        <f t="shared" si="444"/>
        <v>0</v>
      </c>
      <c r="X1844" s="120">
        <f t="shared" si="445"/>
        <v>0</v>
      </c>
    </row>
    <row r="1845" spans="1:24" s="65" customFormat="1" ht="12.75" customHeight="1">
      <c r="A1845" s="109" t="s">
        <v>1520</v>
      </c>
      <c r="B1845" s="47" t="s">
        <v>344</v>
      </c>
      <c r="C1845" s="122">
        <v>0</v>
      </c>
      <c r="D1845" s="122">
        <v>23719.08</v>
      </c>
      <c r="E1845" s="122">
        <v>0</v>
      </c>
      <c r="F1845" s="122">
        <v>0</v>
      </c>
      <c r="G1845" s="122">
        <v>0</v>
      </c>
      <c r="H1845" s="122">
        <v>0</v>
      </c>
      <c r="I1845" s="122">
        <v>0</v>
      </c>
      <c r="J1845" s="120">
        <f>SUM(C1845:I1845)</f>
        <v>23719.08</v>
      </c>
      <c r="K1845" s="122">
        <v>0</v>
      </c>
      <c r="L1845" s="122">
        <v>0</v>
      </c>
      <c r="M1845" s="122">
        <v>0</v>
      </c>
      <c r="N1845" s="122">
        <v>0</v>
      </c>
      <c r="O1845" s="122">
        <v>0</v>
      </c>
      <c r="P1845" s="122">
        <v>0</v>
      </c>
      <c r="Q1845" s="120">
        <f>SUM(J1845:P1845)</f>
        <v>23719.08</v>
      </c>
      <c r="R1845" s="138">
        <f>V1845-Q1845</f>
        <v>0</v>
      </c>
      <c r="S1845" s="120">
        <f t="shared" si="440"/>
        <v>23719.08</v>
      </c>
      <c r="T1845" s="120">
        <f t="shared" si="441"/>
        <v>0</v>
      </c>
      <c r="U1845" s="120">
        <f t="shared" si="442"/>
        <v>0</v>
      </c>
      <c r="V1845" s="120">
        <f t="shared" si="443"/>
        <v>23719.08</v>
      </c>
      <c r="W1845" s="120">
        <f t="shared" si="444"/>
        <v>0</v>
      </c>
      <c r="X1845" s="120">
        <f t="shared" si="445"/>
        <v>0</v>
      </c>
    </row>
    <row r="1846" spans="1:24" s="65" customFormat="1" ht="12.75" customHeight="1">
      <c r="A1846" s="109" t="s">
        <v>1510</v>
      </c>
      <c r="B1846" s="47" t="s">
        <v>345</v>
      </c>
      <c r="C1846" s="122">
        <v>4024326.74</v>
      </c>
      <c r="D1846" s="122">
        <v>0</v>
      </c>
      <c r="E1846" s="122">
        <v>0</v>
      </c>
      <c r="F1846" s="122">
        <v>0</v>
      </c>
      <c r="G1846" s="122">
        <v>0</v>
      </c>
      <c r="H1846" s="122">
        <v>0</v>
      </c>
      <c r="I1846" s="122">
        <v>0</v>
      </c>
      <c r="J1846" s="120">
        <f>SUM(C1846:I1846)</f>
        <v>4024326.74</v>
      </c>
      <c r="K1846" s="122">
        <v>0</v>
      </c>
      <c r="L1846" s="122">
        <v>0</v>
      </c>
      <c r="M1846" s="122">
        <v>0</v>
      </c>
      <c r="N1846" s="122">
        <v>0</v>
      </c>
      <c r="O1846" s="122">
        <v>0</v>
      </c>
      <c r="P1846" s="122">
        <v>0</v>
      </c>
      <c r="Q1846" s="120">
        <f>SUM(J1846:P1846)</f>
        <v>4024326.74</v>
      </c>
      <c r="R1846" s="138">
        <f>V1846-Q1846</f>
        <v>0</v>
      </c>
      <c r="S1846" s="120">
        <f t="shared" si="440"/>
        <v>4024326.74</v>
      </c>
      <c r="T1846" s="120">
        <f t="shared" si="441"/>
        <v>0</v>
      </c>
      <c r="U1846" s="120">
        <f t="shared" si="442"/>
        <v>0</v>
      </c>
      <c r="V1846" s="120">
        <f t="shared" si="443"/>
        <v>4024326.74</v>
      </c>
      <c r="W1846" s="120">
        <f t="shared" si="444"/>
        <v>0</v>
      </c>
      <c r="X1846" s="120">
        <f t="shared" si="445"/>
        <v>0</v>
      </c>
    </row>
    <row r="1847" spans="1:24" s="65" customFormat="1" ht="12.75" customHeight="1">
      <c r="A1847" s="109" t="s">
        <v>1334</v>
      </c>
      <c r="B1847" s="47" t="s">
        <v>696</v>
      </c>
      <c r="C1847" s="122">
        <v>246189</v>
      </c>
      <c r="D1847" s="122">
        <v>0</v>
      </c>
      <c r="E1847" s="122">
        <v>0</v>
      </c>
      <c r="F1847" s="122">
        <v>0</v>
      </c>
      <c r="G1847" s="122">
        <v>0</v>
      </c>
      <c r="H1847" s="122">
        <v>0</v>
      </c>
      <c r="I1847" s="122">
        <v>0</v>
      </c>
      <c r="J1847" s="120">
        <f t="shared" ref="J1847" si="446">SUM(C1847:I1847)</f>
        <v>246189</v>
      </c>
      <c r="K1847" s="122">
        <v>0</v>
      </c>
      <c r="L1847" s="122">
        <v>0</v>
      </c>
      <c r="M1847" s="122">
        <v>0</v>
      </c>
      <c r="N1847" s="122">
        <v>0</v>
      </c>
      <c r="O1847" s="122">
        <v>0</v>
      </c>
      <c r="P1847" s="122">
        <v>0</v>
      </c>
      <c r="Q1847" s="120">
        <f t="shared" ref="Q1847" si="447">SUM(J1847:P1847)</f>
        <v>246189</v>
      </c>
      <c r="R1847" s="138">
        <f t="shared" ref="R1847" si="448">V1847-Q1847</f>
        <v>0</v>
      </c>
      <c r="S1847" s="120">
        <f t="shared" si="440"/>
        <v>246189</v>
      </c>
      <c r="T1847" s="120">
        <f t="shared" si="441"/>
        <v>0</v>
      </c>
      <c r="U1847" s="120">
        <f t="shared" si="442"/>
        <v>0</v>
      </c>
      <c r="V1847" s="120">
        <f t="shared" si="443"/>
        <v>246189</v>
      </c>
      <c r="W1847" s="120">
        <f t="shared" si="444"/>
        <v>0</v>
      </c>
      <c r="X1847" s="120">
        <f t="shared" si="445"/>
        <v>0</v>
      </c>
    </row>
    <row r="1848" spans="1:24" s="65" customFormat="1" ht="12.75" customHeight="1">
      <c r="A1848" s="109" t="s">
        <v>782</v>
      </c>
      <c r="B1848" s="47" t="s">
        <v>346</v>
      </c>
      <c r="C1848" s="122">
        <v>0</v>
      </c>
      <c r="D1848" s="122">
        <v>0</v>
      </c>
      <c r="E1848" s="122">
        <v>0</v>
      </c>
      <c r="F1848" s="122">
        <v>0</v>
      </c>
      <c r="G1848" s="122">
        <v>0</v>
      </c>
      <c r="H1848" s="122">
        <v>0</v>
      </c>
      <c r="I1848" s="122">
        <v>0</v>
      </c>
      <c r="J1848" s="120">
        <f t="shared" ref="J1848:J1866" si="449">SUM(C1848:I1848)</f>
        <v>0</v>
      </c>
      <c r="K1848" s="122">
        <v>0</v>
      </c>
      <c r="L1848" s="122">
        <v>642482</v>
      </c>
      <c r="M1848" s="122">
        <v>0</v>
      </c>
      <c r="N1848" s="122">
        <v>0</v>
      </c>
      <c r="O1848" s="122">
        <v>0</v>
      </c>
      <c r="P1848" s="122">
        <v>0</v>
      </c>
      <c r="Q1848" s="120">
        <f t="shared" ref="Q1848:Q1866" si="450">SUM(J1848:P1848)</f>
        <v>642482</v>
      </c>
      <c r="R1848" s="138">
        <f t="shared" ref="R1848:R1866" si="451">V1848-Q1848</f>
        <v>0</v>
      </c>
      <c r="S1848" s="120">
        <f t="shared" si="440"/>
        <v>642482</v>
      </c>
      <c r="T1848" s="120">
        <f t="shared" si="441"/>
        <v>0</v>
      </c>
      <c r="U1848" s="120">
        <f t="shared" si="442"/>
        <v>0</v>
      </c>
      <c r="V1848" s="120">
        <f t="shared" si="443"/>
        <v>642482</v>
      </c>
      <c r="W1848" s="120">
        <f t="shared" si="444"/>
        <v>642482</v>
      </c>
      <c r="X1848" s="120">
        <f t="shared" si="445"/>
        <v>0</v>
      </c>
    </row>
    <row r="1849" spans="1:24" s="65" customFormat="1" ht="12.75" customHeight="1">
      <c r="A1849" s="109" t="s">
        <v>2515</v>
      </c>
      <c r="B1849" s="47" t="s">
        <v>2816</v>
      </c>
      <c r="C1849" s="122">
        <v>0</v>
      </c>
      <c r="D1849" s="122">
        <v>0</v>
      </c>
      <c r="E1849" s="122">
        <v>0</v>
      </c>
      <c r="F1849" s="122">
        <v>0</v>
      </c>
      <c r="G1849" s="122">
        <v>0</v>
      </c>
      <c r="H1849" s="122">
        <v>0</v>
      </c>
      <c r="I1849" s="122">
        <v>0</v>
      </c>
      <c r="J1849" s="120">
        <f t="shared" si="449"/>
        <v>0</v>
      </c>
      <c r="K1849" s="122">
        <v>0</v>
      </c>
      <c r="L1849" s="122">
        <v>0</v>
      </c>
      <c r="M1849" s="122">
        <v>0</v>
      </c>
      <c r="N1849" s="122">
        <v>0</v>
      </c>
      <c r="O1849" s="122">
        <v>0</v>
      </c>
      <c r="P1849" s="122">
        <v>0</v>
      </c>
      <c r="Q1849" s="120">
        <f t="shared" si="450"/>
        <v>0</v>
      </c>
      <c r="R1849" s="138">
        <f t="shared" si="451"/>
        <v>0</v>
      </c>
      <c r="S1849" s="120">
        <f t="shared" si="440"/>
        <v>21958795.5</v>
      </c>
      <c r="T1849" s="120">
        <f t="shared" si="441"/>
        <v>892848.88</v>
      </c>
      <c r="U1849" s="120">
        <f t="shared" si="442"/>
        <v>22851644.379999999</v>
      </c>
      <c r="V1849" s="120">
        <f t="shared" si="443"/>
        <v>0</v>
      </c>
      <c r="W1849" s="120">
        <f t="shared" si="444"/>
        <v>0</v>
      </c>
      <c r="X1849" s="120">
        <f t="shared" si="445"/>
        <v>-21958795.5</v>
      </c>
    </row>
    <row r="1850" spans="1:24" s="65" customFormat="1" ht="12.75" customHeight="1">
      <c r="A1850" s="109" t="s">
        <v>1513</v>
      </c>
      <c r="B1850" s="47" t="s">
        <v>347</v>
      </c>
      <c r="C1850" s="122">
        <v>0</v>
      </c>
      <c r="D1850" s="122">
        <v>0</v>
      </c>
      <c r="E1850" s="122">
        <v>45089.32</v>
      </c>
      <c r="F1850" s="122">
        <v>0</v>
      </c>
      <c r="G1850" s="122">
        <v>0</v>
      </c>
      <c r="H1850" s="122">
        <v>0</v>
      </c>
      <c r="I1850" s="122">
        <v>0</v>
      </c>
      <c r="J1850" s="120">
        <f t="shared" si="449"/>
        <v>45089.32</v>
      </c>
      <c r="K1850" s="122">
        <v>0</v>
      </c>
      <c r="L1850" s="122">
        <v>0</v>
      </c>
      <c r="M1850" s="122">
        <v>0</v>
      </c>
      <c r="N1850" s="122">
        <v>0</v>
      </c>
      <c r="O1850" s="122">
        <v>0</v>
      </c>
      <c r="P1850" s="122">
        <v>0</v>
      </c>
      <c r="Q1850" s="120">
        <f t="shared" si="450"/>
        <v>45089.32</v>
      </c>
      <c r="R1850" s="138">
        <f t="shared" si="451"/>
        <v>0</v>
      </c>
      <c r="S1850" s="120">
        <f t="shared" si="440"/>
        <v>45089.32</v>
      </c>
      <c r="T1850" s="120">
        <f t="shared" si="441"/>
        <v>0</v>
      </c>
      <c r="U1850" s="120">
        <f t="shared" si="442"/>
        <v>0</v>
      </c>
      <c r="V1850" s="120">
        <f t="shared" si="443"/>
        <v>45089.32</v>
      </c>
      <c r="W1850" s="120">
        <f t="shared" si="444"/>
        <v>0</v>
      </c>
      <c r="X1850" s="120">
        <f t="shared" si="445"/>
        <v>0</v>
      </c>
    </row>
    <row r="1851" spans="1:24" s="65" customFormat="1" ht="12.75" customHeight="1">
      <c r="A1851" s="109" t="s">
        <v>1512</v>
      </c>
      <c r="B1851" s="47" t="s">
        <v>348</v>
      </c>
      <c r="C1851" s="122">
        <v>0</v>
      </c>
      <c r="D1851" s="122">
        <v>0</v>
      </c>
      <c r="E1851" s="122">
        <v>28333.23</v>
      </c>
      <c r="F1851" s="122">
        <v>0</v>
      </c>
      <c r="G1851" s="122">
        <v>0</v>
      </c>
      <c r="H1851" s="122">
        <v>0</v>
      </c>
      <c r="I1851" s="122">
        <v>0</v>
      </c>
      <c r="J1851" s="120">
        <f t="shared" si="449"/>
        <v>28333.23</v>
      </c>
      <c r="K1851" s="122">
        <v>0</v>
      </c>
      <c r="L1851" s="122">
        <v>0</v>
      </c>
      <c r="M1851" s="122">
        <v>0</v>
      </c>
      <c r="N1851" s="122">
        <v>0</v>
      </c>
      <c r="O1851" s="122">
        <v>0</v>
      </c>
      <c r="P1851" s="122">
        <v>0</v>
      </c>
      <c r="Q1851" s="120">
        <f t="shared" si="450"/>
        <v>28333.23</v>
      </c>
      <c r="R1851" s="138">
        <f t="shared" si="451"/>
        <v>0</v>
      </c>
      <c r="S1851" s="120">
        <f t="shared" si="440"/>
        <v>28333.23</v>
      </c>
      <c r="T1851" s="120">
        <f t="shared" si="441"/>
        <v>0</v>
      </c>
      <c r="U1851" s="120">
        <f t="shared" si="442"/>
        <v>0</v>
      </c>
      <c r="V1851" s="120">
        <f t="shared" si="443"/>
        <v>28333.23</v>
      </c>
      <c r="W1851" s="120">
        <f t="shared" si="444"/>
        <v>0</v>
      </c>
      <c r="X1851" s="120">
        <f t="shared" si="445"/>
        <v>0</v>
      </c>
    </row>
    <row r="1852" spans="1:24" s="65" customFormat="1" ht="12.75" customHeight="1">
      <c r="A1852" s="109" t="s">
        <v>1515</v>
      </c>
      <c r="B1852" s="47" t="s">
        <v>349</v>
      </c>
      <c r="C1852" s="122">
        <v>0</v>
      </c>
      <c r="D1852" s="122">
        <v>10997</v>
      </c>
      <c r="E1852" s="122">
        <v>0</v>
      </c>
      <c r="F1852" s="122">
        <v>0</v>
      </c>
      <c r="G1852" s="122">
        <v>0</v>
      </c>
      <c r="H1852" s="122">
        <v>0</v>
      </c>
      <c r="I1852" s="122">
        <v>0</v>
      </c>
      <c r="J1852" s="120">
        <f t="shared" si="449"/>
        <v>10997</v>
      </c>
      <c r="K1852" s="122">
        <v>0</v>
      </c>
      <c r="L1852" s="122">
        <v>0</v>
      </c>
      <c r="M1852" s="122">
        <v>0</v>
      </c>
      <c r="N1852" s="122">
        <v>0</v>
      </c>
      <c r="O1852" s="122">
        <v>0</v>
      </c>
      <c r="P1852" s="122">
        <v>0</v>
      </c>
      <c r="Q1852" s="120">
        <f t="shared" si="450"/>
        <v>10997</v>
      </c>
      <c r="R1852" s="138">
        <f t="shared" si="451"/>
        <v>0</v>
      </c>
      <c r="S1852" s="120">
        <f t="shared" si="440"/>
        <v>10997</v>
      </c>
      <c r="T1852" s="120">
        <f t="shared" si="441"/>
        <v>0</v>
      </c>
      <c r="U1852" s="120">
        <f t="shared" si="442"/>
        <v>0</v>
      </c>
      <c r="V1852" s="120">
        <f t="shared" si="443"/>
        <v>10997</v>
      </c>
      <c r="W1852" s="120">
        <f t="shared" si="444"/>
        <v>0</v>
      </c>
      <c r="X1852" s="120">
        <f t="shared" si="445"/>
        <v>0</v>
      </c>
    </row>
    <row r="1853" spans="1:24" s="65" customFormat="1" ht="12.75" customHeight="1">
      <c r="A1853" s="109" t="s">
        <v>1519</v>
      </c>
      <c r="B1853" s="47" t="s">
        <v>1911</v>
      </c>
      <c r="C1853" s="122">
        <v>0</v>
      </c>
      <c r="D1853" s="122">
        <v>161276.39000000001</v>
      </c>
      <c r="E1853" s="122">
        <v>0</v>
      </c>
      <c r="F1853" s="122">
        <v>0</v>
      </c>
      <c r="G1853" s="122">
        <v>0</v>
      </c>
      <c r="H1853" s="122">
        <v>0</v>
      </c>
      <c r="I1853" s="122">
        <v>0</v>
      </c>
      <c r="J1853" s="120">
        <f t="shared" si="449"/>
        <v>161276.39000000001</v>
      </c>
      <c r="K1853" s="122">
        <v>0</v>
      </c>
      <c r="L1853" s="122">
        <v>0</v>
      </c>
      <c r="M1853" s="122">
        <v>0</v>
      </c>
      <c r="N1853" s="122">
        <v>0</v>
      </c>
      <c r="O1853" s="122">
        <v>0</v>
      </c>
      <c r="P1853" s="122">
        <v>0</v>
      </c>
      <c r="Q1853" s="120">
        <f t="shared" si="450"/>
        <v>161276.39000000001</v>
      </c>
      <c r="R1853" s="138">
        <f t="shared" si="451"/>
        <v>0</v>
      </c>
      <c r="S1853" s="120">
        <f t="shared" si="440"/>
        <v>161276.39000000001</v>
      </c>
      <c r="T1853" s="120">
        <f t="shared" si="441"/>
        <v>0</v>
      </c>
      <c r="U1853" s="120">
        <f t="shared" si="442"/>
        <v>0</v>
      </c>
      <c r="V1853" s="120">
        <f t="shared" si="443"/>
        <v>161276.39000000001</v>
      </c>
      <c r="W1853" s="120">
        <f t="shared" si="444"/>
        <v>0</v>
      </c>
      <c r="X1853" s="120">
        <f t="shared" si="445"/>
        <v>0</v>
      </c>
    </row>
    <row r="1854" spans="1:24" s="65" customFormat="1" ht="12.75" customHeight="1">
      <c r="A1854" s="109" t="s">
        <v>1516</v>
      </c>
      <c r="B1854" s="47" t="s">
        <v>351</v>
      </c>
      <c r="C1854" s="122">
        <v>0</v>
      </c>
      <c r="D1854" s="122">
        <v>7295683.5</v>
      </c>
      <c r="E1854" s="122">
        <v>0</v>
      </c>
      <c r="F1854" s="122">
        <v>0</v>
      </c>
      <c r="G1854" s="122">
        <v>0</v>
      </c>
      <c r="H1854" s="122">
        <v>0</v>
      </c>
      <c r="I1854" s="122">
        <v>0</v>
      </c>
      <c r="J1854" s="120">
        <f t="shared" si="449"/>
        <v>7295683.5</v>
      </c>
      <c r="K1854" s="122">
        <v>0</v>
      </c>
      <c r="L1854" s="122">
        <v>0</v>
      </c>
      <c r="M1854" s="122">
        <v>0</v>
      </c>
      <c r="N1854" s="122">
        <v>0</v>
      </c>
      <c r="O1854" s="122">
        <v>0</v>
      </c>
      <c r="P1854" s="122">
        <v>0</v>
      </c>
      <c r="Q1854" s="120">
        <f t="shared" si="450"/>
        <v>7295683.5</v>
      </c>
      <c r="R1854" s="138">
        <f t="shared" si="451"/>
        <v>0</v>
      </c>
      <c r="S1854" s="120">
        <f t="shared" si="440"/>
        <v>7295683.5</v>
      </c>
      <c r="T1854" s="120">
        <f t="shared" si="441"/>
        <v>0</v>
      </c>
      <c r="U1854" s="120">
        <f t="shared" si="442"/>
        <v>0</v>
      </c>
      <c r="V1854" s="120">
        <f t="shared" si="443"/>
        <v>7295683.5</v>
      </c>
      <c r="W1854" s="120">
        <f t="shared" si="444"/>
        <v>0</v>
      </c>
      <c r="X1854" s="120">
        <f t="shared" si="445"/>
        <v>0</v>
      </c>
    </row>
    <row r="1855" spans="1:24" s="65" customFormat="1" ht="12.75" customHeight="1">
      <c r="A1855" s="109" t="s">
        <v>1517</v>
      </c>
      <c r="B1855" s="47" t="s">
        <v>352</v>
      </c>
      <c r="C1855" s="122">
        <v>173370.31</v>
      </c>
      <c r="D1855" s="122">
        <v>0</v>
      </c>
      <c r="E1855" s="122">
        <v>0</v>
      </c>
      <c r="F1855" s="122">
        <v>0</v>
      </c>
      <c r="G1855" s="122">
        <v>0</v>
      </c>
      <c r="H1855" s="122">
        <v>0</v>
      </c>
      <c r="I1855" s="122">
        <v>0</v>
      </c>
      <c r="J1855" s="120">
        <f t="shared" si="449"/>
        <v>173370.31</v>
      </c>
      <c r="K1855" s="122">
        <v>0</v>
      </c>
      <c r="L1855" s="122">
        <v>0</v>
      </c>
      <c r="M1855" s="122">
        <v>0</v>
      </c>
      <c r="N1855" s="122">
        <v>0</v>
      </c>
      <c r="O1855" s="122">
        <v>0</v>
      </c>
      <c r="P1855" s="122">
        <v>0</v>
      </c>
      <c r="Q1855" s="120">
        <f t="shared" si="450"/>
        <v>173370.31</v>
      </c>
      <c r="R1855" s="138">
        <f t="shared" si="451"/>
        <v>0</v>
      </c>
      <c r="S1855" s="120">
        <f t="shared" si="440"/>
        <v>173370.31</v>
      </c>
      <c r="T1855" s="120">
        <f t="shared" si="441"/>
        <v>0</v>
      </c>
      <c r="U1855" s="120">
        <f t="shared" si="442"/>
        <v>0</v>
      </c>
      <c r="V1855" s="120">
        <f t="shared" si="443"/>
        <v>173370.31</v>
      </c>
      <c r="W1855" s="120">
        <f t="shared" si="444"/>
        <v>0</v>
      </c>
      <c r="X1855" s="120">
        <f t="shared" si="445"/>
        <v>0</v>
      </c>
    </row>
    <row r="1856" spans="1:24" s="65" customFormat="1" ht="12.75" customHeight="1">
      <c r="A1856" s="109" t="s">
        <v>1521</v>
      </c>
      <c r="B1856" s="47" t="s">
        <v>353</v>
      </c>
      <c r="C1856" s="122">
        <v>0</v>
      </c>
      <c r="D1856" s="122">
        <v>88537.14</v>
      </c>
      <c r="E1856" s="122">
        <v>0</v>
      </c>
      <c r="F1856" s="122">
        <v>0</v>
      </c>
      <c r="G1856" s="122">
        <v>0</v>
      </c>
      <c r="H1856" s="122">
        <v>0</v>
      </c>
      <c r="I1856" s="122">
        <v>0</v>
      </c>
      <c r="J1856" s="120">
        <f t="shared" si="449"/>
        <v>88537.14</v>
      </c>
      <c r="K1856" s="122">
        <v>0</v>
      </c>
      <c r="L1856" s="122">
        <v>0</v>
      </c>
      <c r="M1856" s="122">
        <v>0</v>
      </c>
      <c r="N1856" s="122">
        <v>0</v>
      </c>
      <c r="O1856" s="122">
        <v>0</v>
      </c>
      <c r="P1856" s="122">
        <v>0</v>
      </c>
      <c r="Q1856" s="120">
        <f t="shared" si="450"/>
        <v>88537.14</v>
      </c>
      <c r="R1856" s="138">
        <f t="shared" si="451"/>
        <v>0</v>
      </c>
      <c r="S1856" s="120">
        <f t="shared" si="440"/>
        <v>88537.14</v>
      </c>
      <c r="T1856" s="120">
        <f t="shared" si="441"/>
        <v>0</v>
      </c>
      <c r="U1856" s="120">
        <f t="shared" si="442"/>
        <v>0</v>
      </c>
      <c r="V1856" s="120">
        <f t="shared" si="443"/>
        <v>88537.14</v>
      </c>
      <c r="W1856" s="120">
        <f t="shared" si="444"/>
        <v>0</v>
      </c>
      <c r="X1856" s="120">
        <f t="shared" si="445"/>
        <v>0</v>
      </c>
    </row>
    <row r="1857" spans="1:24" s="65" customFormat="1" ht="12.75" customHeight="1">
      <c r="A1857" s="109" t="s">
        <v>1524</v>
      </c>
      <c r="B1857" s="47" t="s">
        <v>354</v>
      </c>
      <c r="C1857" s="122">
        <v>0</v>
      </c>
      <c r="D1857" s="122">
        <v>0</v>
      </c>
      <c r="E1857" s="122">
        <v>0</v>
      </c>
      <c r="F1857" s="122">
        <v>0</v>
      </c>
      <c r="G1857" s="122">
        <v>0</v>
      </c>
      <c r="H1857" s="122">
        <v>16314.12</v>
      </c>
      <c r="I1857" s="122">
        <v>0</v>
      </c>
      <c r="J1857" s="120">
        <f t="shared" si="449"/>
        <v>16314.12</v>
      </c>
      <c r="K1857" s="122">
        <v>0</v>
      </c>
      <c r="L1857" s="122">
        <v>0</v>
      </c>
      <c r="M1857" s="122">
        <v>0</v>
      </c>
      <c r="N1857" s="122">
        <v>0</v>
      </c>
      <c r="O1857" s="122">
        <v>0</v>
      </c>
      <c r="P1857" s="122">
        <v>0</v>
      </c>
      <c r="Q1857" s="120">
        <f t="shared" si="450"/>
        <v>16314.12</v>
      </c>
      <c r="R1857" s="138">
        <f t="shared" si="451"/>
        <v>0</v>
      </c>
      <c r="S1857" s="120">
        <f t="shared" si="440"/>
        <v>16314.12</v>
      </c>
      <c r="T1857" s="120">
        <f t="shared" si="441"/>
        <v>0</v>
      </c>
      <c r="U1857" s="120">
        <f t="shared" si="442"/>
        <v>0</v>
      </c>
      <c r="V1857" s="120">
        <f t="shared" si="443"/>
        <v>16314.12</v>
      </c>
      <c r="W1857" s="120">
        <f t="shared" si="444"/>
        <v>0</v>
      </c>
      <c r="X1857" s="120">
        <f t="shared" si="445"/>
        <v>0</v>
      </c>
    </row>
    <row r="1858" spans="1:24" s="65" customFormat="1" ht="12.75" customHeight="1">
      <c r="A1858" s="109" t="s">
        <v>1525</v>
      </c>
      <c r="B1858" s="97" t="s">
        <v>355</v>
      </c>
      <c r="C1858" s="122">
        <v>0</v>
      </c>
      <c r="D1858" s="122">
        <v>0</v>
      </c>
      <c r="E1858" s="122">
        <v>0</v>
      </c>
      <c r="F1858" s="122">
        <v>0</v>
      </c>
      <c r="G1858" s="122">
        <v>0</v>
      </c>
      <c r="H1858" s="122">
        <v>0</v>
      </c>
      <c r="I1858" s="122">
        <v>0</v>
      </c>
      <c r="J1858" s="120">
        <f t="shared" si="449"/>
        <v>0</v>
      </c>
      <c r="K1858" s="122">
        <v>0</v>
      </c>
      <c r="L1858" s="122">
        <v>276264.95</v>
      </c>
      <c r="M1858" s="122">
        <v>0</v>
      </c>
      <c r="N1858" s="122">
        <v>0</v>
      </c>
      <c r="O1858" s="122">
        <v>0</v>
      </c>
      <c r="P1858" s="122">
        <v>0</v>
      </c>
      <c r="Q1858" s="120">
        <f t="shared" si="450"/>
        <v>276264.95</v>
      </c>
      <c r="R1858" s="138">
        <f t="shared" si="451"/>
        <v>0</v>
      </c>
      <c r="S1858" s="120">
        <f t="shared" si="440"/>
        <v>1512894.75</v>
      </c>
      <c r="T1858" s="120">
        <f t="shared" si="441"/>
        <v>156050.32999999999</v>
      </c>
      <c r="U1858" s="120">
        <f t="shared" si="442"/>
        <v>1392680.13</v>
      </c>
      <c r="V1858" s="120">
        <f t="shared" si="443"/>
        <v>276264.95</v>
      </c>
      <c r="W1858" s="120">
        <f t="shared" si="444"/>
        <v>276264.95</v>
      </c>
      <c r="X1858" s="120">
        <f t="shared" si="445"/>
        <v>-1236629.8</v>
      </c>
    </row>
    <row r="1859" spans="1:24" s="65" customFormat="1" ht="12.75" customHeight="1">
      <c r="A1859" s="109" t="s">
        <v>1523</v>
      </c>
      <c r="B1859" s="47" t="s">
        <v>356</v>
      </c>
      <c r="C1859" s="122">
        <v>0</v>
      </c>
      <c r="D1859" s="122">
        <v>436463.9</v>
      </c>
      <c r="E1859" s="122">
        <v>0</v>
      </c>
      <c r="F1859" s="122">
        <v>0</v>
      </c>
      <c r="G1859" s="122">
        <v>0</v>
      </c>
      <c r="H1859" s="122">
        <v>0</v>
      </c>
      <c r="I1859" s="122">
        <v>0</v>
      </c>
      <c r="J1859" s="120">
        <f t="shared" si="449"/>
        <v>436463.9</v>
      </c>
      <c r="K1859" s="122">
        <v>0</v>
      </c>
      <c r="L1859" s="122">
        <v>0</v>
      </c>
      <c r="M1859" s="122">
        <v>0</v>
      </c>
      <c r="N1859" s="122">
        <v>0</v>
      </c>
      <c r="O1859" s="122">
        <v>0</v>
      </c>
      <c r="P1859" s="122">
        <v>0</v>
      </c>
      <c r="Q1859" s="120">
        <f t="shared" si="450"/>
        <v>436463.9</v>
      </c>
      <c r="R1859" s="138">
        <f t="shared" si="451"/>
        <v>0</v>
      </c>
      <c r="S1859" s="120">
        <f t="shared" si="440"/>
        <v>436463.9</v>
      </c>
      <c r="T1859" s="120">
        <f t="shared" si="441"/>
        <v>0</v>
      </c>
      <c r="U1859" s="120">
        <f t="shared" si="442"/>
        <v>0</v>
      </c>
      <c r="V1859" s="120">
        <f t="shared" si="443"/>
        <v>436463.9</v>
      </c>
      <c r="W1859" s="120">
        <f t="shared" si="444"/>
        <v>0</v>
      </c>
      <c r="X1859" s="120">
        <f t="shared" si="445"/>
        <v>0</v>
      </c>
    </row>
    <row r="1860" spans="1:24" s="65" customFormat="1" ht="12.75" customHeight="1">
      <c r="A1860" s="109" t="s">
        <v>1526</v>
      </c>
      <c r="B1860" s="47" t="s">
        <v>357</v>
      </c>
      <c r="C1860" s="122">
        <v>3766018.83</v>
      </c>
      <c r="D1860" s="122">
        <v>841806.75</v>
      </c>
      <c r="E1860" s="122">
        <v>0</v>
      </c>
      <c r="F1860" s="122">
        <v>0</v>
      </c>
      <c r="G1860" s="122">
        <v>0</v>
      </c>
      <c r="H1860" s="122">
        <v>0</v>
      </c>
      <c r="I1860" s="122">
        <v>0</v>
      </c>
      <c r="J1860" s="120">
        <f t="shared" si="449"/>
        <v>4607825.58</v>
      </c>
      <c r="K1860" s="122">
        <v>0</v>
      </c>
      <c r="L1860" s="122">
        <v>0</v>
      </c>
      <c r="M1860" s="122">
        <v>0</v>
      </c>
      <c r="N1860" s="122">
        <v>0</v>
      </c>
      <c r="O1860" s="122">
        <v>0</v>
      </c>
      <c r="P1860" s="122">
        <v>0</v>
      </c>
      <c r="Q1860" s="120">
        <f t="shared" si="450"/>
        <v>4607825.58</v>
      </c>
      <c r="R1860" s="138">
        <f t="shared" si="451"/>
        <v>0</v>
      </c>
      <c r="S1860" s="120">
        <f t="shared" si="440"/>
        <v>4607825.58</v>
      </c>
      <c r="T1860" s="120">
        <f t="shared" si="441"/>
        <v>0</v>
      </c>
      <c r="U1860" s="120">
        <f t="shared" si="442"/>
        <v>0</v>
      </c>
      <c r="V1860" s="120">
        <f t="shared" si="443"/>
        <v>4607825.58</v>
      </c>
      <c r="W1860" s="120">
        <f t="shared" si="444"/>
        <v>0</v>
      </c>
      <c r="X1860" s="120">
        <f t="shared" si="445"/>
        <v>0</v>
      </c>
    </row>
    <row r="1861" spans="1:24" s="65" customFormat="1" ht="12.75" customHeight="1">
      <c r="A1861" s="109" t="s">
        <v>1522</v>
      </c>
      <c r="B1861" s="47" t="s">
        <v>1912</v>
      </c>
      <c r="C1861" s="122">
        <v>0</v>
      </c>
      <c r="D1861" s="122">
        <v>0</v>
      </c>
      <c r="E1861" s="122">
        <v>10949.19</v>
      </c>
      <c r="F1861" s="122">
        <v>0</v>
      </c>
      <c r="G1861" s="122">
        <v>0</v>
      </c>
      <c r="H1861" s="122">
        <v>0</v>
      </c>
      <c r="I1861" s="122">
        <v>0</v>
      </c>
      <c r="J1861" s="120">
        <f t="shared" si="449"/>
        <v>10949.19</v>
      </c>
      <c r="K1861" s="122">
        <v>0</v>
      </c>
      <c r="L1861" s="122">
        <v>0</v>
      </c>
      <c r="M1861" s="122">
        <v>0</v>
      </c>
      <c r="N1861" s="122">
        <v>0</v>
      </c>
      <c r="O1861" s="122">
        <v>0</v>
      </c>
      <c r="P1861" s="122">
        <v>0</v>
      </c>
      <c r="Q1861" s="120">
        <f t="shared" si="450"/>
        <v>10949.19</v>
      </c>
      <c r="R1861" s="138">
        <f t="shared" si="451"/>
        <v>0</v>
      </c>
      <c r="S1861" s="120">
        <f t="shared" si="440"/>
        <v>10949.19</v>
      </c>
      <c r="T1861" s="120">
        <f t="shared" si="441"/>
        <v>0</v>
      </c>
      <c r="U1861" s="120">
        <f t="shared" si="442"/>
        <v>0</v>
      </c>
      <c r="V1861" s="120">
        <f t="shared" si="443"/>
        <v>10949.19</v>
      </c>
      <c r="W1861" s="120">
        <f t="shared" si="444"/>
        <v>0</v>
      </c>
      <c r="X1861" s="120">
        <f t="shared" si="445"/>
        <v>0</v>
      </c>
    </row>
    <row r="1862" spans="1:24" s="65" customFormat="1" ht="12.75" customHeight="1">
      <c r="A1862" s="109" t="s">
        <v>1529</v>
      </c>
      <c r="B1862" s="47" t="s">
        <v>358</v>
      </c>
      <c r="C1862" s="122">
        <v>0</v>
      </c>
      <c r="D1862" s="122">
        <v>228528.88000000015</v>
      </c>
      <c r="E1862" s="122">
        <v>611985.62999999989</v>
      </c>
      <c r="F1862" s="122">
        <v>0</v>
      </c>
      <c r="G1862" s="122">
        <v>0</v>
      </c>
      <c r="H1862" s="122">
        <v>0</v>
      </c>
      <c r="I1862" s="122">
        <v>0</v>
      </c>
      <c r="J1862" s="120">
        <f t="shared" si="449"/>
        <v>840514.51</v>
      </c>
      <c r="K1862" s="122">
        <v>0</v>
      </c>
      <c r="L1862" s="122">
        <v>0</v>
      </c>
      <c r="M1862" s="122">
        <v>0</v>
      </c>
      <c r="N1862" s="122">
        <v>0</v>
      </c>
      <c r="O1862" s="122">
        <v>0</v>
      </c>
      <c r="P1862" s="122">
        <v>0</v>
      </c>
      <c r="Q1862" s="120">
        <f t="shared" si="450"/>
        <v>840514.51</v>
      </c>
      <c r="R1862" s="138">
        <f t="shared" si="451"/>
        <v>0</v>
      </c>
      <c r="S1862" s="120">
        <f t="shared" si="440"/>
        <v>840514.51</v>
      </c>
      <c r="T1862" s="120">
        <f t="shared" si="441"/>
        <v>0</v>
      </c>
      <c r="U1862" s="120">
        <f t="shared" si="442"/>
        <v>0</v>
      </c>
      <c r="V1862" s="120">
        <f t="shared" si="443"/>
        <v>840514.51</v>
      </c>
      <c r="W1862" s="120">
        <f t="shared" si="444"/>
        <v>0</v>
      </c>
      <c r="X1862" s="120">
        <f t="shared" si="445"/>
        <v>0</v>
      </c>
    </row>
    <row r="1863" spans="1:24" s="65" customFormat="1" ht="12.75" customHeight="1">
      <c r="A1863" s="109" t="s">
        <v>907</v>
      </c>
      <c r="B1863" s="47" t="s">
        <v>3614</v>
      </c>
      <c r="C1863" s="122">
        <v>56870.83</v>
      </c>
      <c r="D1863" s="122">
        <v>0</v>
      </c>
      <c r="E1863" s="122">
        <v>0</v>
      </c>
      <c r="F1863" s="122">
        <v>0</v>
      </c>
      <c r="G1863" s="122">
        <v>0</v>
      </c>
      <c r="H1863" s="122">
        <v>0</v>
      </c>
      <c r="I1863" s="122">
        <v>0</v>
      </c>
      <c r="J1863" s="120">
        <f t="shared" si="449"/>
        <v>56870.83</v>
      </c>
      <c r="K1863" s="122">
        <v>0</v>
      </c>
      <c r="L1863" s="122">
        <v>0</v>
      </c>
      <c r="M1863" s="122">
        <v>0</v>
      </c>
      <c r="N1863" s="122">
        <v>0</v>
      </c>
      <c r="O1863" s="122">
        <v>0</v>
      </c>
      <c r="P1863" s="122">
        <v>27161.75</v>
      </c>
      <c r="Q1863" s="120">
        <f t="shared" si="450"/>
        <v>84032.58</v>
      </c>
      <c r="R1863" s="138">
        <f t="shared" si="451"/>
        <v>0</v>
      </c>
      <c r="S1863" s="120">
        <f t="shared" si="440"/>
        <v>84032.58</v>
      </c>
      <c r="T1863" s="120">
        <f t="shared" si="441"/>
        <v>0</v>
      </c>
      <c r="U1863" s="120">
        <f t="shared" si="442"/>
        <v>0</v>
      </c>
      <c r="V1863" s="120">
        <f t="shared" si="443"/>
        <v>84032.58</v>
      </c>
      <c r="W1863" s="120">
        <f t="shared" si="444"/>
        <v>27161.75</v>
      </c>
      <c r="X1863" s="120">
        <f t="shared" si="445"/>
        <v>0</v>
      </c>
    </row>
    <row r="1864" spans="1:24" s="65" customFormat="1" ht="12.75" customHeight="1">
      <c r="A1864" s="109" t="s">
        <v>1530</v>
      </c>
      <c r="B1864" s="47" t="s">
        <v>359</v>
      </c>
      <c r="C1864" s="122">
        <v>0</v>
      </c>
      <c r="D1864" s="122">
        <v>199130.77</v>
      </c>
      <c r="E1864" s="122">
        <v>0</v>
      </c>
      <c r="F1864" s="122">
        <v>0</v>
      </c>
      <c r="G1864" s="122">
        <v>0</v>
      </c>
      <c r="H1864" s="122">
        <v>0</v>
      </c>
      <c r="I1864" s="122">
        <v>0</v>
      </c>
      <c r="J1864" s="120">
        <f t="shared" si="449"/>
        <v>199130.77</v>
      </c>
      <c r="K1864" s="122">
        <v>0</v>
      </c>
      <c r="L1864" s="122">
        <v>0</v>
      </c>
      <c r="M1864" s="122">
        <v>0</v>
      </c>
      <c r="N1864" s="122">
        <v>0</v>
      </c>
      <c r="O1864" s="122">
        <v>0</v>
      </c>
      <c r="P1864" s="122">
        <v>0</v>
      </c>
      <c r="Q1864" s="120">
        <f t="shared" si="450"/>
        <v>199130.77</v>
      </c>
      <c r="R1864" s="138">
        <f t="shared" si="451"/>
        <v>0</v>
      </c>
      <c r="S1864" s="120">
        <f t="shared" si="440"/>
        <v>199130.77</v>
      </c>
      <c r="T1864" s="120">
        <f t="shared" si="441"/>
        <v>0</v>
      </c>
      <c r="U1864" s="120">
        <f t="shared" si="442"/>
        <v>0</v>
      </c>
      <c r="V1864" s="120">
        <f t="shared" si="443"/>
        <v>199130.77</v>
      </c>
      <c r="W1864" s="120">
        <f t="shared" si="444"/>
        <v>0</v>
      </c>
      <c r="X1864" s="120">
        <f t="shared" si="445"/>
        <v>0</v>
      </c>
    </row>
    <row r="1865" spans="1:24" s="65" customFormat="1" ht="12.75" customHeight="1">
      <c r="A1865" s="109" t="s">
        <v>1518</v>
      </c>
      <c r="B1865" s="47" t="s">
        <v>360</v>
      </c>
      <c r="C1865" s="122">
        <v>0</v>
      </c>
      <c r="D1865" s="122">
        <v>46710.33</v>
      </c>
      <c r="E1865" s="122">
        <v>0</v>
      </c>
      <c r="F1865" s="122">
        <v>0</v>
      </c>
      <c r="G1865" s="122">
        <v>0</v>
      </c>
      <c r="H1865" s="122">
        <v>0</v>
      </c>
      <c r="I1865" s="122">
        <v>0</v>
      </c>
      <c r="J1865" s="120">
        <f t="shared" si="449"/>
        <v>46710.33</v>
      </c>
      <c r="K1865" s="122">
        <v>0</v>
      </c>
      <c r="L1865" s="122">
        <v>0</v>
      </c>
      <c r="M1865" s="122">
        <v>0</v>
      </c>
      <c r="N1865" s="122">
        <v>0</v>
      </c>
      <c r="O1865" s="122">
        <v>0</v>
      </c>
      <c r="P1865" s="122">
        <v>0</v>
      </c>
      <c r="Q1865" s="120">
        <f t="shared" si="450"/>
        <v>46710.33</v>
      </c>
      <c r="R1865" s="138">
        <f t="shared" si="451"/>
        <v>0</v>
      </c>
      <c r="S1865" s="120">
        <f t="shared" si="440"/>
        <v>46710.33</v>
      </c>
      <c r="T1865" s="120">
        <f t="shared" si="441"/>
        <v>112326.47</v>
      </c>
      <c r="U1865" s="120">
        <f t="shared" si="442"/>
        <v>112326.47</v>
      </c>
      <c r="V1865" s="120">
        <f t="shared" si="443"/>
        <v>46710.33</v>
      </c>
      <c r="W1865" s="120">
        <f t="shared" si="444"/>
        <v>0</v>
      </c>
      <c r="X1865" s="120">
        <f t="shared" si="445"/>
        <v>0</v>
      </c>
    </row>
    <row r="1866" spans="1:24" s="65" customFormat="1" ht="12.75" customHeight="1">
      <c r="A1866" s="109" t="s">
        <v>1527</v>
      </c>
      <c r="B1866" s="47" t="s">
        <v>361</v>
      </c>
      <c r="C1866" s="122">
        <v>0</v>
      </c>
      <c r="D1866" s="122">
        <v>37528.450000000004</v>
      </c>
      <c r="E1866" s="122">
        <v>0</v>
      </c>
      <c r="F1866" s="122">
        <v>0</v>
      </c>
      <c r="G1866" s="122">
        <v>3855409.15</v>
      </c>
      <c r="H1866" s="122">
        <v>0</v>
      </c>
      <c r="I1866" s="122">
        <v>0</v>
      </c>
      <c r="J1866" s="120">
        <f t="shared" si="449"/>
        <v>3892937.6</v>
      </c>
      <c r="K1866" s="122">
        <v>0</v>
      </c>
      <c r="L1866" s="122">
        <v>0</v>
      </c>
      <c r="M1866" s="122">
        <v>0</v>
      </c>
      <c r="N1866" s="122">
        <v>0</v>
      </c>
      <c r="O1866" s="122">
        <v>0</v>
      </c>
      <c r="P1866" s="122">
        <v>0</v>
      </c>
      <c r="Q1866" s="120">
        <f t="shared" si="450"/>
        <v>3892937.6</v>
      </c>
      <c r="R1866" s="138">
        <f t="shared" si="451"/>
        <v>0</v>
      </c>
      <c r="S1866" s="120">
        <f t="shared" si="440"/>
        <v>3892937.6</v>
      </c>
      <c r="T1866" s="120">
        <f t="shared" si="441"/>
        <v>0</v>
      </c>
      <c r="U1866" s="120">
        <f t="shared" si="442"/>
        <v>0</v>
      </c>
      <c r="V1866" s="120">
        <f t="shared" si="443"/>
        <v>3892937.6</v>
      </c>
      <c r="W1866" s="120">
        <f t="shared" si="444"/>
        <v>0</v>
      </c>
      <c r="X1866" s="120">
        <f t="shared" si="445"/>
        <v>0</v>
      </c>
    </row>
    <row r="1867" spans="1:24" s="65" customFormat="1" ht="12.75" customHeight="1">
      <c r="A1867" s="109" t="s">
        <v>1531</v>
      </c>
      <c r="B1867" s="47" t="s">
        <v>362</v>
      </c>
      <c r="C1867" s="122">
        <v>0</v>
      </c>
      <c r="D1867" s="122">
        <v>0</v>
      </c>
      <c r="E1867" s="122">
        <v>0</v>
      </c>
      <c r="F1867" s="122">
        <v>0</v>
      </c>
      <c r="G1867" s="122">
        <v>365955.26</v>
      </c>
      <c r="H1867" s="122">
        <v>47552.580000000016</v>
      </c>
      <c r="I1867" s="122">
        <v>0</v>
      </c>
      <c r="J1867" s="120">
        <f t="shared" ref="J1867" si="452">SUM(C1867:I1867)</f>
        <v>413507.84000000003</v>
      </c>
      <c r="K1867" s="122">
        <v>0</v>
      </c>
      <c r="L1867" s="122">
        <v>0</v>
      </c>
      <c r="M1867" s="122">
        <v>0</v>
      </c>
      <c r="N1867" s="122">
        <v>0</v>
      </c>
      <c r="O1867" s="122">
        <v>0</v>
      </c>
      <c r="P1867" s="122">
        <v>0</v>
      </c>
      <c r="Q1867" s="120">
        <f t="shared" ref="Q1867" si="453">SUM(J1867:P1867)</f>
        <v>413507.84000000003</v>
      </c>
      <c r="R1867" s="138">
        <f t="shared" ref="R1867" si="454">V1867-Q1867</f>
        <v>0</v>
      </c>
      <c r="S1867" s="120">
        <f t="shared" si="440"/>
        <v>413507.84000000003</v>
      </c>
      <c r="T1867" s="120">
        <f t="shared" si="441"/>
        <v>0</v>
      </c>
      <c r="U1867" s="120">
        <f t="shared" si="442"/>
        <v>0</v>
      </c>
      <c r="V1867" s="120">
        <f t="shared" si="443"/>
        <v>413507.84000000003</v>
      </c>
      <c r="W1867" s="120">
        <f t="shared" si="444"/>
        <v>0</v>
      </c>
      <c r="X1867" s="120">
        <f t="shared" si="445"/>
        <v>0</v>
      </c>
    </row>
    <row r="1868" spans="1:24" s="65" customFormat="1" ht="12.75" customHeight="1">
      <c r="A1868" s="109" t="s">
        <v>1528</v>
      </c>
      <c r="B1868" s="47" t="s">
        <v>363</v>
      </c>
      <c r="C1868" s="122">
        <v>0</v>
      </c>
      <c r="D1868" s="122">
        <v>26140.36</v>
      </c>
      <c r="E1868" s="122">
        <v>0</v>
      </c>
      <c r="F1868" s="122">
        <v>0</v>
      </c>
      <c r="G1868" s="122">
        <v>2856814.04</v>
      </c>
      <c r="H1868" s="122">
        <v>0</v>
      </c>
      <c r="I1868" s="122">
        <v>0</v>
      </c>
      <c r="J1868" s="120">
        <f t="shared" ref="J1868:J1893" si="455">SUM(C1868:I1868)</f>
        <v>2882954.4</v>
      </c>
      <c r="K1868" s="122">
        <v>0</v>
      </c>
      <c r="L1868" s="122">
        <v>0</v>
      </c>
      <c r="M1868" s="122">
        <v>0</v>
      </c>
      <c r="N1868" s="122">
        <v>0</v>
      </c>
      <c r="O1868" s="122">
        <v>0</v>
      </c>
      <c r="P1868" s="122">
        <v>0</v>
      </c>
      <c r="Q1868" s="120">
        <f t="shared" ref="Q1868:Q1893" si="456">SUM(J1868:P1868)</f>
        <v>2882954.4</v>
      </c>
      <c r="R1868" s="138">
        <f t="shared" ref="R1868:R1893" si="457">V1868-Q1868</f>
        <v>0</v>
      </c>
      <c r="S1868" s="120">
        <f t="shared" si="440"/>
        <v>2882954.4</v>
      </c>
      <c r="T1868" s="120">
        <f t="shared" si="441"/>
        <v>0</v>
      </c>
      <c r="U1868" s="120">
        <f t="shared" si="442"/>
        <v>0</v>
      </c>
      <c r="V1868" s="120">
        <f t="shared" si="443"/>
        <v>2882954.4</v>
      </c>
      <c r="W1868" s="120">
        <f t="shared" si="444"/>
        <v>0</v>
      </c>
      <c r="X1868" s="120">
        <f t="shared" si="445"/>
        <v>0</v>
      </c>
    </row>
    <row r="1869" spans="1:24" s="65" customFormat="1" ht="12.75" customHeight="1">
      <c r="A1869" s="109" t="s">
        <v>1535</v>
      </c>
      <c r="B1869" s="47" t="s">
        <v>364</v>
      </c>
      <c r="C1869" s="122">
        <v>0</v>
      </c>
      <c r="D1869" s="122">
        <v>0</v>
      </c>
      <c r="E1869" s="122">
        <v>80573.990000000005</v>
      </c>
      <c r="F1869" s="122">
        <v>0</v>
      </c>
      <c r="G1869" s="122">
        <v>0</v>
      </c>
      <c r="H1869" s="122">
        <v>0</v>
      </c>
      <c r="I1869" s="122">
        <v>0</v>
      </c>
      <c r="J1869" s="120">
        <f t="shared" si="455"/>
        <v>80573.990000000005</v>
      </c>
      <c r="K1869" s="122">
        <v>0</v>
      </c>
      <c r="L1869" s="122">
        <v>0</v>
      </c>
      <c r="M1869" s="122">
        <v>0</v>
      </c>
      <c r="N1869" s="122">
        <v>0</v>
      </c>
      <c r="O1869" s="122">
        <v>0</v>
      </c>
      <c r="P1869" s="122">
        <v>0</v>
      </c>
      <c r="Q1869" s="120">
        <f t="shared" si="456"/>
        <v>80573.990000000005</v>
      </c>
      <c r="R1869" s="138">
        <f t="shared" si="457"/>
        <v>0</v>
      </c>
      <c r="S1869" s="120">
        <f t="shared" si="440"/>
        <v>80573.990000000005</v>
      </c>
      <c r="T1869" s="120">
        <f t="shared" si="441"/>
        <v>0</v>
      </c>
      <c r="U1869" s="120">
        <f t="shared" si="442"/>
        <v>0</v>
      </c>
      <c r="V1869" s="120">
        <f t="shared" si="443"/>
        <v>80573.990000000005</v>
      </c>
      <c r="W1869" s="120">
        <f t="shared" si="444"/>
        <v>0</v>
      </c>
      <c r="X1869" s="120">
        <f t="shared" si="445"/>
        <v>0</v>
      </c>
    </row>
    <row r="1870" spans="1:24" s="65" customFormat="1" ht="12.75" customHeight="1">
      <c r="A1870" s="109" t="s">
        <v>1538</v>
      </c>
      <c r="B1870" s="47" t="s">
        <v>3616</v>
      </c>
      <c r="C1870" s="122">
        <v>0</v>
      </c>
      <c r="D1870" s="122">
        <v>0</v>
      </c>
      <c r="E1870" s="122">
        <v>0</v>
      </c>
      <c r="F1870" s="122">
        <v>0</v>
      </c>
      <c r="G1870" s="122">
        <v>0</v>
      </c>
      <c r="H1870" s="122">
        <v>12905.8</v>
      </c>
      <c r="I1870" s="122">
        <v>0</v>
      </c>
      <c r="J1870" s="120">
        <f t="shared" si="455"/>
        <v>12905.8</v>
      </c>
      <c r="K1870" s="122">
        <v>0</v>
      </c>
      <c r="L1870" s="122">
        <v>0</v>
      </c>
      <c r="M1870" s="122">
        <v>0</v>
      </c>
      <c r="N1870" s="122">
        <v>0</v>
      </c>
      <c r="O1870" s="122">
        <v>0</v>
      </c>
      <c r="P1870" s="122">
        <v>0</v>
      </c>
      <c r="Q1870" s="120">
        <f t="shared" si="456"/>
        <v>12905.8</v>
      </c>
      <c r="R1870" s="138">
        <f t="shared" si="457"/>
        <v>0</v>
      </c>
      <c r="S1870" s="120">
        <f t="shared" si="440"/>
        <v>12905.8</v>
      </c>
      <c r="T1870" s="120">
        <f t="shared" si="441"/>
        <v>0</v>
      </c>
      <c r="U1870" s="120">
        <f t="shared" si="442"/>
        <v>0</v>
      </c>
      <c r="V1870" s="120">
        <f t="shared" si="443"/>
        <v>12905.8</v>
      </c>
      <c r="W1870" s="120">
        <f t="shared" si="444"/>
        <v>0</v>
      </c>
      <c r="X1870" s="120">
        <f t="shared" si="445"/>
        <v>0</v>
      </c>
    </row>
    <row r="1871" spans="1:24" s="65" customFormat="1" ht="12.75" customHeight="1">
      <c r="A1871" s="109" t="s">
        <v>1533</v>
      </c>
      <c r="B1871" s="47" t="s">
        <v>365</v>
      </c>
      <c r="C1871" s="122">
        <v>0</v>
      </c>
      <c r="D1871" s="122">
        <v>0</v>
      </c>
      <c r="E1871" s="122">
        <v>0</v>
      </c>
      <c r="F1871" s="122">
        <v>1375803.06</v>
      </c>
      <c r="G1871" s="122">
        <v>0</v>
      </c>
      <c r="H1871" s="122">
        <v>0</v>
      </c>
      <c r="I1871" s="122">
        <v>0</v>
      </c>
      <c r="J1871" s="120">
        <f t="shared" si="455"/>
        <v>1375803.06</v>
      </c>
      <c r="K1871" s="122">
        <v>0</v>
      </c>
      <c r="L1871" s="122">
        <v>0</v>
      </c>
      <c r="M1871" s="122">
        <v>0</v>
      </c>
      <c r="N1871" s="122">
        <v>0</v>
      </c>
      <c r="O1871" s="122">
        <v>0</v>
      </c>
      <c r="P1871" s="122">
        <v>594213.47</v>
      </c>
      <c r="Q1871" s="120">
        <f t="shared" si="456"/>
        <v>1970016.53</v>
      </c>
      <c r="R1871" s="138">
        <f t="shared" si="457"/>
        <v>0</v>
      </c>
      <c r="S1871" s="120">
        <f t="shared" si="440"/>
        <v>1970016.53</v>
      </c>
      <c r="T1871" s="120">
        <f t="shared" si="441"/>
        <v>24049962.91</v>
      </c>
      <c r="U1871" s="120">
        <f t="shared" si="442"/>
        <v>24049962.91</v>
      </c>
      <c r="V1871" s="120">
        <f t="shared" si="443"/>
        <v>1970016.53</v>
      </c>
      <c r="W1871" s="120">
        <f t="shared" si="444"/>
        <v>594213.47</v>
      </c>
      <c r="X1871" s="120">
        <f t="shared" si="445"/>
        <v>0</v>
      </c>
    </row>
    <row r="1872" spans="1:24" s="65" customFormat="1" ht="12.75" customHeight="1">
      <c r="A1872" s="109" t="s">
        <v>1536</v>
      </c>
      <c r="B1872" s="47" t="s">
        <v>366</v>
      </c>
      <c r="C1872" s="122">
        <v>0</v>
      </c>
      <c r="D1872" s="122">
        <v>0</v>
      </c>
      <c r="E1872" s="122">
        <v>59072.42</v>
      </c>
      <c r="F1872" s="122">
        <v>0</v>
      </c>
      <c r="G1872" s="122">
        <v>0</v>
      </c>
      <c r="H1872" s="122">
        <v>0</v>
      </c>
      <c r="I1872" s="122">
        <v>0</v>
      </c>
      <c r="J1872" s="120">
        <f t="shared" si="455"/>
        <v>59072.42</v>
      </c>
      <c r="K1872" s="122">
        <v>0</v>
      </c>
      <c r="L1872" s="122">
        <v>0</v>
      </c>
      <c r="M1872" s="122">
        <v>0</v>
      </c>
      <c r="N1872" s="122">
        <v>0</v>
      </c>
      <c r="O1872" s="122">
        <v>0</v>
      </c>
      <c r="P1872" s="122">
        <v>0</v>
      </c>
      <c r="Q1872" s="120">
        <f t="shared" si="456"/>
        <v>59072.42</v>
      </c>
      <c r="R1872" s="138">
        <f t="shared" si="457"/>
        <v>0</v>
      </c>
      <c r="S1872" s="120">
        <f t="shared" si="440"/>
        <v>59072.42</v>
      </c>
      <c r="T1872" s="120">
        <f t="shared" si="441"/>
        <v>2269309.15</v>
      </c>
      <c r="U1872" s="120">
        <f t="shared" si="442"/>
        <v>2269309.15</v>
      </c>
      <c r="V1872" s="120">
        <f t="shared" si="443"/>
        <v>59072.42</v>
      </c>
      <c r="W1872" s="120">
        <f t="shared" si="444"/>
        <v>0</v>
      </c>
      <c r="X1872" s="120">
        <f t="shared" si="445"/>
        <v>0</v>
      </c>
    </row>
    <row r="1873" spans="1:24" s="65" customFormat="1" ht="12.75" customHeight="1">
      <c r="A1873" s="109" t="s">
        <v>1534</v>
      </c>
      <c r="B1873" s="47" t="s">
        <v>367</v>
      </c>
      <c r="C1873" s="122">
        <v>351650</v>
      </c>
      <c r="D1873" s="122">
        <v>0</v>
      </c>
      <c r="E1873" s="122">
        <v>0</v>
      </c>
      <c r="F1873" s="122">
        <v>0</v>
      </c>
      <c r="G1873" s="122">
        <v>0</v>
      </c>
      <c r="H1873" s="122">
        <v>0</v>
      </c>
      <c r="I1873" s="122">
        <v>0</v>
      </c>
      <c r="J1873" s="120">
        <f t="shared" si="455"/>
        <v>351650</v>
      </c>
      <c r="K1873" s="122">
        <v>0</v>
      </c>
      <c r="L1873" s="122">
        <v>0</v>
      </c>
      <c r="M1873" s="122">
        <v>0</v>
      </c>
      <c r="N1873" s="122">
        <v>0</v>
      </c>
      <c r="O1873" s="122">
        <v>0</v>
      </c>
      <c r="P1873" s="122">
        <v>0</v>
      </c>
      <c r="Q1873" s="120">
        <f t="shared" si="456"/>
        <v>351650</v>
      </c>
      <c r="R1873" s="138">
        <f t="shared" si="457"/>
        <v>0</v>
      </c>
      <c r="S1873" s="120">
        <f t="shared" si="440"/>
        <v>351650</v>
      </c>
      <c r="T1873" s="120">
        <f t="shared" si="441"/>
        <v>0</v>
      </c>
      <c r="U1873" s="120">
        <f t="shared" si="442"/>
        <v>0</v>
      </c>
      <c r="V1873" s="120">
        <f t="shared" si="443"/>
        <v>351650</v>
      </c>
      <c r="W1873" s="120">
        <f t="shared" si="444"/>
        <v>0</v>
      </c>
      <c r="X1873" s="120">
        <f t="shared" si="445"/>
        <v>0</v>
      </c>
    </row>
    <row r="1874" spans="1:24" s="65" customFormat="1" ht="12.75" customHeight="1">
      <c r="A1874" s="109" t="s">
        <v>1496</v>
      </c>
      <c r="B1874" s="47" t="s">
        <v>491</v>
      </c>
      <c r="C1874" s="122">
        <v>3379923.98</v>
      </c>
      <c r="D1874" s="122">
        <v>0</v>
      </c>
      <c r="E1874" s="122">
        <v>0</v>
      </c>
      <c r="F1874" s="122">
        <v>0</v>
      </c>
      <c r="G1874" s="122">
        <v>0</v>
      </c>
      <c r="H1874" s="122">
        <v>0</v>
      </c>
      <c r="I1874" s="122">
        <v>0</v>
      </c>
      <c r="J1874" s="120">
        <f t="shared" si="455"/>
        <v>3379923.98</v>
      </c>
      <c r="K1874" s="122">
        <v>0</v>
      </c>
      <c r="L1874" s="122">
        <v>0</v>
      </c>
      <c r="M1874" s="122">
        <v>0</v>
      </c>
      <c r="N1874" s="122">
        <v>0</v>
      </c>
      <c r="O1874" s="122">
        <v>0</v>
      </c>
      <c r="P1874" s="122">
        <v>0</v>
      </c>
      <c r="Q1874" s="120">
        <f t="shared" si="456"/>
        <v>3379923.98</v>
      </c>
      <c r="R1874" s="138">
        <f t="shared" si="457"/>
        <v>0</v>
      </c>
      <c r="S1874" s="120">
        <f t="shared" ref="S1874:S1894" si="458">VLOOKUP(A1874,pasbalact,3,FALSE)</f>
        <v>3379923.99</v>
      </c>
      <c r="T1874" s="120">
        <f t="shared" ref="T1874:T1894" si="459">VLOOKUP(A1874,pasbalact,5,FALSE)</f>
        <v>-0.01</v>
      </c>
      <c r="U1874" s="120">
        <f t="shared" ref="U1874:U1894" si="460">VLOOKUP(A1874,pasbalact,4,FALSE)</f>
        <v>0</v>
      </c>
      <c r="V1874" s="120">
        <f t="shared" ref="V1874:V1894" si="461">VLOOKUP(A1874,pasbalact,7,FALSE)</f>
        <v>3379923.98</v>
      </c>
      <c r="W1874" s="120">
        <f t="shared" si="444"/>
        <v>0</v>
      </c>
      <c r="X1874" s="120">
        <f t="shared" si="445"/>
        <v>-0.01</v>
      </c>
    </row>
    <row r="1875" spans="1:24" s="65" customFormat="1" ht="12.75" customHeight="1">
      <c r="A1875" s="109" t="s">
        <v>1500</v>
      </c>
      <c r="B1875" s="47" t="s">
        <v>492</v>
      </c>
      <c r="C1875" s="122">
        <v>2321137.44</v>
      </c>
      <c r="D1875" s="122">
        <v>0</v>
      </c>
      <c r="E1875" s="122">
        <v>0</v>
      </c>
      <c r="F1875" s="122">
        <v>0</v>
      </c>
      <c r="G1875" s="122">
        <v>0</v>
      </c>
      <c r="H1875" s="122">
        <v>0</v>
      </c>
      <c r="I1875" s="122">
        <v>0</v>
      </c>
      <c r="J1875" s="120">
        <f t="shared" si="455"/>
        <v>2321137.44</v>
      </c>
      <c r="K1875" s="122">
        <v>0</v>
      </c>
      <c r="L1875" s="122">
        <v>0</v>
      </c>
      <c r="M1875" s="122">
        <v>0</v>
      </c>
      <c r="N1875" s="122">
        <v>0</v>
      </c>
      <c r="O1875" s="122">
        <v>0</v>
      </c>
      <c r="P1875" s="122">
        <v>0</v>
      </c>
      <c r="Q1875" s="120">
        <f t="shared" si="456"/>
        <v>2321137.44</v>
      </c>
      <c r="R1875" s="138">
        <f t="shared" si="457"/>
        <v>0</v>
      </c>
      <c r="S1875" s="120">
        <f t="shared" si="458"/>
        <v>2321137.44</v>
      </c>
      <c r="T1875" s="120">
        <f t="shared" si="459"/>
        <v>0</v>
      </c>
      <c r="U1875" s="120">
        <f t="shared" si="460"/>
        <v>0</v>
      </c>
      <c r="V1875" s="120">
        <f t="shared" si="461"/>
        <v>2321137.44</v>
      </c>
      <c r="W1875" s="120">
        <f t="shared" si="444"/>
        <v>0</v>
      </c>
      <c r="X1875" s="120">
        <f t="shared" si="445"/>
        <v>0</v>
      </c>
    </row>
    <row r="1876" spans="1:24" s="65" customFormat="1" ht="12.75" customHeight="1">
      <c r="A1876" s="109" t="s">
        <v>4711</v>
      </c>
      <c r="B1876" s="47" t="s">
        <v>4340</v>
      </c>
      <c r="C1876" s="122">
        <v>0</v>
      </c>
      <c r="D1876" s="122">
        <v>0</v>
      </c>
      <c r="E1876" s="122">
        <v>0</v>
      </c>
      <c r="F1876" s="122">
        <v>0</v>
      </c>
      <c r="G1876" s="122">
        <v>0</v>
      </c>
      <c r="H1876" s="122">
        <v>0</v>
      </c>
      <c r="I1876" s="122">
        <v>0</v>
      </c>
      <c r="J1876" s="120">
        <f t="shared" si="455"/>
        <v>0</v>
      </c>
      <c r="K1876" s="122">
        <v>0</v>
      </c>
      <c r="L1876" s="122">
        <v>0</v>
      </c>
      <c r="M1876" s="122">
        <v>0</v>
      </c>
      <c r="N1876" s="122">
        <v>0</v>
      </c>
      <c r="O1876" s="122">
        <v>0</v>
      </c>
      <c r="P1876" s="122">
        <v>0</v>
      </c>
      <c r="Q1876" s="120">
        <f t="shared" si="456"/>
        <v>0</v>
      </c>
      <c r="R1876" s="138">
        <f t="shared" si="457"/>
        <v>0</v>
      </c>
      <c r="S1876" s="120">
        <f t="shared" si="458"/>
        <v>355154.21</v>
      </c>
      <c r="T1876" s="120">
        <f t="shared" si="459"/>
        <v>0</v>
      </c>
      <c r="U1876" s="120">
        <f t="shared" si="460"/>
        <v>355154.21</v>
      </c>
      <c r="V1876" s="120">
        <f t="shared" si="461"/>
        <v>0</v>
      </c>
      <c r="W1876" s="120">
        <f t="shared" si="444"/>
        <v>0</v>
      </c>
      <c r="X1876" s="120">
        <f t="shared" si="445"/>
        <v>-355154.21</v>
      </c>
    </row>
    <row r="1877" spans="1:24" s="65" customFormat="1" ht="12.75" customHeight="1">
      <c r="A1877" s="109" t="s">
        <v>1495</v>
      </c>
      <c r="B1877" s="47" t="s">
        <v>490</v>
      </c>
      <c r="C1877" s="122">
        <v>6205.99</v>
      </c>
      <c r="D1877" s="122">
        <v>0</v>
      </c>
      <c r="E1877" s="122">
        <v>0</v>
      </c>
      <c r="F1877" s="122">
        <v>0</v>
      </c>
      <c r="G1877" s="122">
        <v>0</v>
      </c>
      <c r="H1877" s="122">
        <v>0</v>
      </c>
      <c r="I1877" s="122">
        <v>0</v>
      </c>
      <c r="J1877" s="120">
        <f t="shared" si="455"/>
        <v>6205.99</v>
      </c>
      <c r="K1877" s="122">
        <v>0</v>
      </c>
      <c r="L1877" s="122">
        <v>0</v>
      </c>
      <c r="M1877" s="122">
        <v>0</v>
      </c>
      <c r="N1877" s="122">
        <v>0</v>
      </c>
      <c r="O1877" s="122">
        <v>0</v>
      </c>
      <c r="P1877" s="122">
        <v>0</v>
      </c>
      <c r="Q1877" s="120">
        <f t="shared" si="456"/>
        <v>6205.99</v>
      </c>
      <c r="R1877" s="138">
        <f t="shared" si="457"/>
        <v>0</v>
      </c>
      <c r="S1877" s="120">
        <f t="shared" si="458"/>
        <v>6205.99</v>
      </c>
      <c r="T1877" s="120">
        <f t="shared" si="459"/>
        <v>0</v>
      </c>
      <c r="U1877" s="120">
        <f t="shared" si="460"/>
        <v>0</v>
      </c>
      <c r="V1877" s="120">
        <f t="shared" si="461"/>
        <v>6205.99</v>
      </c>
      <c r="W1877" s="120">
        <f t="shared" si="444"/>
        <v>0</v>
      </c>
      <c r="X1877" s="120">
        <f t="shared" si="445"/>
        <v>0</v>
      </c>
    </row>
    <row r="1878" spans="1:24" s="65" customFormat="1" ht="12.75" customHeight="1">
      <c r="A1878" s="109" t="s">
        <v>1497</v>
      </c>
      <c r="B1878" s="47" t="s">
        <v>368</v>
      </c>
      <c r="C1878" s="122">
        <v>0</v>
      </c>
      <c r="D1878" s="122">
        <v>88704.6</v>
      </c>
      <c r="E1878" s="122">
        <v>0</v>
      </c>
      <c r="F1878" s="122">
        <v>0</v>
      </c>
      <c r="G1878" s="122">
        <v>0</v>
      </c>
      <c r="H1878" s="122">
        <v>0</v>
      </c>
      <c r="I1878" s="122">
        <v>0</v>
      </c>
      <c r="J1878" s="120">
        <f t="shared" si="455"/>
        <v>88704.6</v>
      </c>
      <c r="K1878" s="122">
        <v>0</v>
      </c>
      <c r="L1878" s="122">
        <v>0</v>
      </c>
      <c r="M1878" s="122">
        <v>0</v>
      </c>
      <c r="N1878" s="122">
        <v>0</v>
      </c>
      <c r="O1878" s="122">
        <v>0</v>
      </c>
      <c r="P1878" s="122">
        <v>0</v>
      </c>
      <c r="Q1878" s="120">
        <f t="shared" si="456"/>
        <v>88704.6</v>
      </c>
      <c r="R1878" s="138">
        <f t="shared" si="457"/>
        <v>0</v>
      </c>
      <c r="S1878" s="120">
        <f t="shared" si="458"/>
        <v>88704.6</v>
      </c>
      <c r="T1878" s="120">
        <f t="shared" si="459"/>
        <v>0</v>
      </c>
      <c r="U1878" s="120">
        <f t="shared" si="460"/>
        <v>0</v>
      </c>
      <c r="V1878" s="120">
        <f t="shared" si="461"/>
        <v>88704.6</v>
      </c>
      <c r="W1878" s="120">
        <f t="shared" si="444"/>
        <v>0</v>
      </c>
      <c r="X1878" s="120">
        <f t="shared" si="445"/>
        <v>0</v>
      </c>
    </row>
    <row r="1879" spans="1:24" s="65" customFormat="1" ht="12.75" customHeight="1">
      <c r="A1879" s="109" t="s">
        <v>1498</v>
      </c>
      <c r="B1879" s="47" t="s">
        <v>369</v>
      </c>
      <c r="C1879" s="122">
        <v>0</v>
      </c>
      <c r="D1879" s="122">
        <v>0</v>
      </c>
      <c r="E1879" s="122">
        <v>0</v>
      </c>
      <c r="F1879" s="122">
        <v>0</v>
      </c>
      <c r="G1879" s="122">
        <v>86858.12</v>
      </c>
      <c r="H1879" s="122">
        <v>0</v>
      </c>
      <c r="I1879" s="122">
        <v>0</v>
      </c>
      <c r="J1879" s="120">
        <f t="shared" si="455"/>
        <v>86858.12</v>
      </c>
      <c r="K1879" s="122">
        <v>0</v>
      </c>
      <c r="L1879" s="122">
        <v>0</v>
      </c>
      <c r="M1879" s="122">
        <v>0</v>
      </c>
      <c r="N1879" s="122">
        <v>0</v>
      </c>
      <c r="O1879" s="122">
        <v>0</v>
      </c>
      <c r="P1879" s="122">
        <v>0</v>
      </c>
      <c r="Q1879" s="120">
        <f t="shared" si="456"/>
        <v>86858.12</v>
      </c>
      <c r="R1879" s="138">
        <f t="shared" si="457"/>
        <v>0</v>
      </c>
      <c r="S1879" s="120">
        <f t="shared" si="458"/>
        <v>86858.12</v>
      </c>
      <c r="T1879" s="120">
        <f t="shared" si="459"/>
        <v>0</v>
      </c>
      <c r="U1879" s="120">
        <f t="shared" si="460"/>
        <v>0</v>
      </c>
      <c r="V1879" s="120">
        <f t="shared" si="461"/>
        <v>86858.12</v>
      </c>
      <c r="W1879" s="120">
        <f t="shared" si="444"/>
        <v>0</v>
      </c>
      <c r="X1879" s="120">
        <f t="shared" si="445"/>
        <v>0</v>
      </c>
    </row>
    <row r="1880" spans="1:24" s="65" customFormat="1" ht="12.75" customHeight="1">
      <c r="A1880" s="109" t="s">
        <v>1499</v>
      </c>
      <c r="B1880" s="47" t="s">
        <v>370</v>
      </c>
      <c r="C1880" s="122">
        <v>0</v>
      </c>
      <c r="D1880" s="122">
        <v>6147.09</v>
      </c>
      <c r="E1880" s="122">
        <v>0</v>
      </c>
      <c r="F1880" s="122">
        <v>0</v>
      </c>
      <c r="G1880" s="122">
        <v>0</v>
      </c>
      <c r="H1880" s="122">
        <v>0</v>
      </c>
      <c r="I1880" s="122">
        <v>0</v>
      </c>
      <c r="J1880" s="120">
        <f t="shared" si="455"/>
        <v>6147.09</v>
      </c>
      <c r="K1880" s="122">
        <v>0</v>
      </c>
      <c r="L1880" s="122">
        <v>0</v>
      </c>
      <c r="M1880" s="122">
        <v>0</v>
      </c>
      <c r="N1880" s="122">
        <v>0</v>
      </c>
      <c r="O1880" s="122">
        <v>0</v>
      </c>
      <c r="P1880" s="122">
        <v>0</v>
      </c>
      <c r="Q1880" s="120">
        <f t="shared" si="456"/>
        <v>6147.09</v>
      </c>
      <c r="R1880" s="138">
        <f t="shared" si="457"/>
        <v>0</v>
      </c>
      <c r="S1880" s="120">
        <f t="shared" si="458"/>
        <v>6147.09</v>
      </c>
      <c r="T1880" s="120">
        <f t="shared" si="459"/>
        <v>0</v>
      </c>
      <c r="U1880" s="120">
        <f t="shared" si="460"/>
        <v>0</v>
      </c>
      <c r="V1880" s="120">
        <f t="shared" si="461"/>
        <v>6147.09</v>
      </c>
      <c r="W1880" s="120">
        <f t="shared" si="444"/>
        <v>0</v>
      </c>
      <c r="X1880" s="120">
        <f t="shared" si="445"/>
        <v>0</v>
      </c>
    </row>
    <row r="1881" spans="1:24" s="65" customFormat="1" ht="12.75" customHeight="1">
      <c r="A1881" s="109" t="s">
        <v>1216</v>
      </c>
      <c r="B1881" s="47" t="s">
        <v>694</v>
      </c>
      <c r="C1881" s="122">
        <v>298.58999999999997</v>
      </c>
      <c r="D1881" s="122">
        <v>0</v>
      </c>
      <c r="E1881" s="122">
        <v>0</v>
      </c>
      <c r="F1881" s="122">
        <v>0</v>
      </c>
      <c r="G1881" s="122">
        <v>0</v>
      </c>
      <c r="H1881" s="122">
        <v>0</v>
      </c>
      <c r="I1881" s="122">
        <v>0</v>
      </c>
      <c r="J1881" s="120">
        <f t="shared" si="455"/>
        <v>298.58999999999997</v>
      </c>
      <c r="K1881" s="122">
        <v>0</v>
      </c>
      <c r="L1881" s="122">
        <v>0</v>
      </c>
      <c r="M1881" s="122">
        <v>0</v>
      </c>
      <c r="N1881" s="122">
        <v>0</v>
      </c>
      <c r="O1881" s="122">
        <v>0</v>
      </c>
      <c r="P1881" s="122">
        <v>0</v>
      </c>
      <c r="Q1881" s="120">
        <f t="shared" si="456"/>
        <v>298.58999999999997</v>
      </c>
      <c r="R1881" s="138">
        <f t="shared" si="457"/>
        <v>0</v>
      </c>
      <c r="S1881" s="120">
        <f t="shared" si="458"/>
        <v>298.58999999999997</v>
      </c>
      <c r="T1881" s="120">
        <f t="shared" si="459"/>
        <v>0</v>
      </c>
      <c r="U1881" s="120">
        <f t="shared" si="460"/>
        <v>0</v>
      </c>
      <c r="V1881" s="120">
        <f t="shared" si="461"/>
        <v>298.58999999999997</v>
      </c>
      <c r="W1881" s="120">
        <f t="shared" si="444"/>
        <v>0</v>
      </c>
      <c r="X1881" s="120">
        <f t="shared" si="445"/>
        <v>0</v>
      </c>
    </row>
    <row r="1882" spans="1:24" s="65" customFormat="1" ht="12.75" customHeight="1">
      <c r="A1882" s="109" t="s">
        <v>1501</v>
      </c>
      <c r="B1882" s="47" t="s">
        <v>371</v>
      </c>
      <c r="C1882" s="122">
        <v>0</v>
      </c>
      <c r="D1882" s="122">
        <v>510732.63</v>
      </c>
      <c r="E1882" s="122">
        <v>27450.839999999967</v>
      </c>
      <c r="F1882" s="122">
        <v>0</v>
      </c>
      <c r="G1882" s="122">
        <v>0</v>
      </c>
      <c r="H1882" s="122">
        <v>0</v>
      </c>
      <c r="I1882" s="122">
        <v>0</v>
      </c>
      <c r="J1882" s="120">
        <f t="shared" si="455"/>
        <v>538183.47</v>
      </c>
      <c r="K1882" s="122">
        <v>0</v>
      </c>
      <c r="L1882" s="122">
        <v>0</v>
      </c>
      <c r="M1882" s="122">
        <v>0</v>
      </c>
      <c r="N1882" s="122">
        <v>0</v>
      </c>
      <c r="O1882" s="122">
        <v>0</v>
      </c>
      <c r="P1882" s="122">
        <v>0</v>
      </c>
      <c r="Q1882" s="120">
        <f t="shared" si="456"/>
        <v>538183.47</v>
      </c>
      <c r="R1882" s="138">
        <f t="shared" si="457"/>
        <v>0</v>
      </c>
      <c r="S1882" s="120">
        <f t="shared" si="458"/>
        <v>538183.47</v>
      </c>
      <c r="T1882" s="120">
        <f t="shared" si="459"/>
        <v>0</v>
      </c>
      <c r="U1882" s="120">
        <f t="shared" si="460"/>
        <v>0</v>
      </c>
      <c r="V1882" s="120">
        <f t="shared" si="461"/>
        <v>538183.47</v>
      </c>
      <c r="W1882" s="120">
        <f t="shared" si="444"/>
        <v>0</v>
      </c>
      <c r="X1882" s="120">
        <f t="shared" si="445"/>
        <v>0</v>
      </c>
    </row>
    <row r="1883" spans="1:24" s="65" customFormat="1" ht="12.75" customHeight="1">
      <c r="A1883" s="109" t="s">
        <v>1503</v>
      </c>
      <c r="B1883" s="47" t="s">
        <v>372</v>
      </c>
      <c r="C1883" s="122">
        <v>149875.91</v>
      </c>
      <c r="D1883" s="122">
        <v>0</v>
      </c>
      <c r="E1883" s="122">
        <v>0</v>
      </c>
      <c r="F1883" s="122">
        <v>0</v>
      </c>
      <c r="G1883" s="122">
        <v>0</v>
      </c>
      <c r="H1883" s="122">
        <v>0</v>
      </c>
      <c r="I1883" s="122">
        <v>0</v>
      </c>
      <c r="J1883" s="120">
        <f t="shared" si="455"/>
        <v>149875.91</v>
      </c>
      <c r="K1883" s="122">
        <v>0</v>
      </c>
      <c r="L1883" s="122">
        <v>0</v>
      </c>
      <c r="M1883" s="122">
        <v>0</v>
      </c>
      <c r="N1883" s="122">
        <v>0</v>
      </c>
      <c r="O1883" s="122">
        <v>0</v>
      </c>
      <c r="P1883" s="122">
        <v>0</v>
      </c>
      <c r="Q1883" s="120">
        <f t="shared" si="456"/>
        <v>149875.91</v>
      </c>
      <c r="R1883" s="138">
        <f t="shared" si="457"/>
        <v>0</v>
      </c>
      <c r="S1883" s="120">
        <f t="shared" si="458"/>
        <v>149875.91</v>
      </c>
      <c r="T1883" s="120">
        <f t="shared" si="459"/>
        <v>0</v>
      </c>
      <c r="U1883" s="120">
        <f t="shared" si="460"/>
        <v>0</v>
      </c>
      <c r="V1883" s="120">
        <f t="shared" si="461"/>
        <v>149875.91</v>
      </c>
      <c r="W1883" s="120">
        <f t="shared" si="444"/>
        <v>0</v>
      </c>
      <c r="X1883" s="120">
        <f t="shared" si="445"/>
        <v>0</v>
      </c>
    </row>
    <row r="1884" spans="1:24" s="65" customFormat="1" ht="12.75" customHeight="1">
      <c r="A1884" s="109" t="s">
        <v>1504</v>
      </c>
      <c r="B1884" s="47" t="s">
        <v>373</v>
      </c>
      <c r="C1884" s="122">
        <v>0</v>
      </c>
      <c r="D1884" s="122">
        <v>0</v>
      </c>
      <c r="E1884" s="122">
        <v>186493.99</v>
      </c>
      <c r="F1884" s="122">
        <v>0</v>
      </c>
      <c r="G1884" s="122">
        <v>0</v>
      </c>
      <c r="H1884" s="122">
        <v>0</v>
      </c>
      <c r="I1884" s="122">
        <v>0</v>
      </c>
      <c r="J1884" s="120">
        <f t="shared" si="455"/>
        <v>186493.99</v>
      </c>
      <c r="K1884" s="122">
        <v>0</v>
      </c>
      <c r="L1884" s="122">
        <v>0</v>
      </c>
      <c r="M1884" s="122">
        <v>0</v>
      </c>
      <c r="N1884" s="122">
        <v>0</v>
      </c>
      <c r="O1884" s="122">
        <v>0</v>
      </c>
      <c r="P1884" s="122">
        <v>0</v>
      </c>
      <c r="Q1884" s="120">
        <f t="shared" si="456"/>
        <v>186493.99</v>
      </c>
      <c r="R1884" s="138">
        <f t="shared" si="457"/>
        <v>0</v>
      </c>
      <c r="S1884" s="120">
        <f t="shared" si="458"/>
        <v>186493.99</v>
      </c>
      <c r="T1884" s="120">
        <f t="shared" si="459"/>
        <v>0</v>
      </c>
      <c r="U1884" s="120">
        <f t="shared" si="460"/>
        <v>0</v>
      </c>
      <c r="V1884" s="120">
        <f t="shared" si="461"/>
        <v>186493.99</v>
      </c>
      <c r="W1884" s="120">
        <f t="shared" si="444"/>
        <v>0</v>
      </c>
      <c r="X1884" s="120">
        <f t="shared" si="445"/>
        <v>0</v>
      </c>
    </row>
    <row r="1885" spans="1:24" s="65" customFormat="1" ht="12.75" customHeight="1">
      <c r="A1885" s="111" t="s">
        <v>3250</v>
      </c>
      <c r="B1885" s="47" t="s">
        <v>2860</v>
      </c>
      <c r="C1885" s="122">
        <v>0</v>
      </c>
      <c r="D1885" s="122">
        <v>0</v>
      </c>
      <c r="E1885" s="122">
        <v>0</v>
      </c>
      <c r="F1885" s="122">
        <v>0</v>
      </c>
      <c r="G1885" s="122">
        <v>0</v>
      </c>
      <c r="H1885" s="122">
        <v>0</v>
      </c>
      <c r="I1885" s="122">
        <v>0</v>
      </c>
      <c r="J1885" s="120">
        <f t="shared" si="455"/>
        <v>0</v>
      </c>
      <c r="K1885" s="122">
        <v>0</v>
      </c>
      <c r="L1885" s="122">
        <v>0</v>
      </c>
      <c r="M1885" s="122">
        <v>0</v>
      </c>
      <c r="N1885" s="122">
        <v>0</v>
      </c>
      <c r="O1885" s="122">
        <v>0</v>
      </c>
      <c r="P1885" s="122">
        <v>0</v>
      </c>
      <c r="Q1885" s="120">
        <f t="shared" si="456"/>
        <v>0</v>
      </c>
      <c r="R1885" s="138">
        <f t="shared" si="457"/>
        <v>0</v>
      </c>
      <c r="S1885" s="120">
        <f t="shared" si="458"/>
        <v>2124401.71</v>
      </c>
      <c r="T1885" s="120">
        <f t="shared" si="459"/>
        <v>18286568.579999998</v>
      </c>
      <c r="U1885" s="120">
        <f t="shared" si="460"/>
        <v>20410970.289999999</v>
      </c>
      <c r="V1885" s="120">
        <f t="shared" si="461"/>
        <v>0</v>
      </c>
      <c r="W1885" s="120">
        <f t="shared" si="444"/>
        <v>0</v>
      </c>
      <c r="X1885" s="120">
        <f t="shared" si="445"/>
        <v>-2124401.71</v>
      </c>
    </row>
    <row r="1886" spans="1:24" s="65" customFormat="1" ht="12.75" customHeight="1">
      <c r="A1886" s="109" t="s">
        <v>1506</v>
      </c>
      <c r="B1886" s="47" t="s">
        <v>374</v>
      </c>
      <c r="C1886" s="122">
        <v>0</v>
      </c>
      <c r="D1886" s="122">
        <v>0</v>
      </c>
      <c r="E1886" s="122">
        <v>54345.5</v>
      </c>
      <c r="F1886" s="122">
        <v>0</v>
      </c>
      <c r="G1886" s="122">
        <v>0</v>
      </c>
      <c r="H1886" s="122">
        <v>0</v>
      </c>
      <c r="I1886" s="122">
        <v>0</v>
      </c>
      <c r="J1886" s="120">
        <f t="shared" si="455"/>
        <v>54345.5</v>
      </c>
      <c r="K1886" s="122">
        <v>0</v>
      </c>
      <c r="L1886" s="122">
        <v>0</v>
      </c>
      <c r="M1886" s="122">
        <v>0</v>
      </c>
      <c r="N1886" s="122">
        <v>0</v>
      </c>
      <c r="O1886" s="122">
        <v>0</v>
      </c>
      <c r="P1886" s="122">
        <v>0</v>
      </c>
      <c r="Q1886" s="120">
        <f t="shared" si="456"/>
        <v>54345.5</v>
      </c>
      <c r="R1886" s="138">
        <f t="shared" si="457"/>
        <v>0</v>
      </c>
      <c r="S1886" s="120">
        <f t="shared" si="458"/>
        <v>54345.5</v>
      </c>
      <c r="T1886" s="120">
        <f t="shared" si="459"/>
        <v>0</v>
      </c>
      <c r="U1886" s="120">
        <f t="shared" si="460"/>
        <v>0</v>
      </c>
      <c r="V1886" s="120">
        <f t="shared" si="461"/>
        <v>54345.5</v>
      </c>
      <c r="W1886" s="120">
        <f t="shared" si="444"/>
        <v>0</v>
      </c>
      <c r="X1886" s="120">
        <f t="shared" si="445"/>
        <v>0</v>
      </c>
    </row>
    <row r="1887" spans="1:24" s="65" customFormat="1" ht="12.75" customHeight="1">
      <c r="A1887" s="109" t="s">
        <v>1505</v>
      </c>
      <c r="B1887" s="47" t="s">
        <v>375</v>
      </c>
      <c r="C1887" s="122">
        <v>0</v>
      </c>
      <c r="D1887" s="122">
        <v>0</v>
      </c>
      <c r="E1887" s="122">
        <v>0</v>
      </c>
      <c r="F1887" s="122">
        <v>86076.32</v>
      </c>
      <c r="G1887" s="122">
        <v>0</v>
      </c>
      <c r="H1887" s="122">
        <v>0</v>
      </c>
      <c r="I1887" s="122">
        <v>0</v>
      </c>
      <c r="J1887" s="120">
        <f t="shared" si="455"/>
        <v>86076.32</v>
      </c>
      <c r="K1887" s="122">
        <v>0</v>
      </c>
      <c r="L1887" s="122">
        <v>0</v>
      </c>
      <c r="M1887" s="122">
        <v>0</v>
      </c>
      <c r="N1887" s="122">
        <v>0</v>
      </c>
      <c r="O1887" s="122">
        <v>0</v>
      </c>
      <c r="P1887" s="122">
        <v>0</v>
      </c>
      <c r="Q1887" s="120">
        <f t="shared" si="456"/>
        <v>86076.32</v>
      </c>
      <c r="R1887" s="138">
        <f t="shared" si="457"/>
        <v>0</v>
      </c>
      <c r="S1887" s="120">
        <f t="shared" si="458"/>
        <v>86076.32</v>
      </c>
      <c r="T1887" s="120">
        <f t="shared" si="459"/>
        <v>0</v>
      </c>
      <c r="U1887" s="120">
        <f t="shared" si="460"/>
        <v>0</v>
      </c>
      <c r="V1887" s="120">
        <f t="shared" si="461"/>
        <v>86076.32</v>
      </c>
      <c r="W1887" s="120">
        <f t="shared" si="444"/>
        <v>0</v>
      </c>
      <c r="X1887" s="120">
        <f t="shared" si="445"/>
        <v>0</v>
      </c>
    </row>
    <row r="1888" spans="1:24" s="65" customFormat="1" ht="12.75" customHeight="1">
      <c r="A1888" s="109" t="s">
        <v>778</v>
      </c>
      <c r="B1888" s="47" t="s">
        <v>1819</v>
      </c>
      <c r="C1888" s="122">
        <v>12151.46</v>
      </c>
      <c r="D1888" s="122">
        <v>0</v>
      </c>
      <c r="E1888" s="122">
        <v>0</v>
      </c>
      <c r="F1888" s="122">
        <v>0</v>
      </c>
      <c r="G1888" s="122">
        <v>0</v>
      </c>
      <c r="H1888" s="122">
        <v>0</v>
      </c>
      <c r="I1888" s="122">
        <v>0</v>
      </c>
      <c r="J1888" s="120">
        <f t="shared" si="455"/>
        <v>12151.46</v>
      </c>
      <c r="K1888" s="122">
        <v>0</v>
      </c>
      <c r="L1888" s="122">
        <v>0</v>
      </c>
      <c r="M1888" s="122">
        <v>0</v>
      </c>
      <c r="N1888" s="122">
        <v>0</v>
      </c>
      <c r="O1888" s="122">
        <v>0</v>
      </c>
      <c r="P1888" s="122">
        <v>0</v>
      </c>
      <c r="Q1888" s="120">
        <f t="shared" si="456"/>
        <v>12151.46</v>
      </c>
      <c r="R1888" s="138">
        <f t="shared" si="457"/>
        <v>0</v>
      </c>
      <c r="S1888" s="120">
        <f t="shared" si="458"/>
        <v>12151.46</v>
      </c>
      <c r="T1888" s="120">
        <f t="shared" si="459"/>
        <v>7474690.2999999998</v>
      </c>
      <c r="U1888" s="120">
        <f t="shared" si="460"/>
        <v>7474690.2999999998</v>
      </c>
      <c r="V1888" s="120">
        <f t="shared" si="461"/>
        <v>12151.46</v>
      </c>
      <c r="W1888" s="120">
        <f t="shared" si="444"/>
        <v>0</v>
      </c>
      <c r="X1888" s="120">
        <f t="shared" si="445"/>
        <v>0</v>
      </c>
    </row>
    <row r="1889" spans="1:24" s="65" customFormat="1" ht="12.75" customHeight="1">
      <c r="A1889" s="109" t="s">
        <v>1507</v>
      </c>
      <c r="B1889" s="47" t="s">
        <v>376</v>
      </c>
      <c r="C1889" s="122">
        <v>0</v>
      </c>
      <c r="D1889" s="122">
        <v>92768.59</v>
      </c>
      <c r="E1889" s="122">
        <v>37351.64</v>
      </c>
      <c r="F1889" s="122">
        <v>0</v>
      </c>
      <c r="G1889" s="122">
        <v>0</v>
      </c>
      <c r="H1889" s="122">
        <v>0</v>
      </c>
      <c r="I1889" s="122">
        <v>0</v>
      </c>
      <c r="J1889" s="120">
        <f t="shared" si="455"/>
        <v>130120.23</v>
      </c>
      <c r="K1889" s="122">
        <v>0</v>
      </c>
      <c r="L1889" s="122">
        <v>0</v>
      </c>
      <c r="M1889" s="122">
        <v>0</v>
      </c>
      <c r="N1889" s="122">
        <v>0</v>
      </c>
      <c r="O1889" s="122">
        <v>0</v>
      </c>
      <c r="P1889" s="122">
        <v>0</v>
      </c>
      <c r="Q1889" s="120">
        <f t="shared" si="456"/>
        <v>130120.23</v>
      </c>
      <c r="R1889" s="138">
        <f t="shared" si="457"/>
        <v>0</v>
      </c>
      <c r="S1889" s="120">
        <f t="shared" si="458"/>
        <v>130120.23</v>
      </c>
      <c r="T1889" s="120">
        <f t="shared" si="459"/>
        <v>0</v>
      </c>
      <c r="U1889" s="120">
        <f t="shared" si="460"/>
        <v>0</v>
      </c>
      <c r="V1889" s="120">
        <f t="shared" si="461"/>
        <v>130120.23</v>
      </c>
      <c r="W1889" s="120">
        <f t="shared" si="444"/>
        <v>0</v>
      </c>
      <c r="X1889" s="120">
        <f t="shared" si="445"/>
        <v>0</v>
      </c>
    </row>
    <row r="1890" spans="1:24" s="65" customFormat="1" ht="12.75" customHeight="1">
      <c r="A1890" s="109" t="s">
        <v>1502</v>
      </c>
      <c r="B1890" s="47" t="s">
        <v>377</v>
      </c>
      <c r="C1890" s="122">
        <v>0</v>
      </c>
      <c r="D1890" s="122">
        <v>0</v>
      </c>
      <c r="E1890" s="122">
        <v>1640893.81</v>
      </c>
      <c r="F1890" s="122">
        <v>0</v>
      </c>
      <c r="G1890" s="122">
        <v>0</v>
      </c>
      <c r="H1890" s="122">
        <v>0</v>
      </c>
      <c r="I1890" s="122">
        <v>0</v>
      </c>
      <c r="J1890" s="120">
        <f t="shared" si="455"/>
        <v>1640893.81</v>
      </c>
      <c r="K1890" s="122">
        <v>0</v>
      </c>
      <c r="L1890" s="122">
        <v>0</v>
      </c>
      <c r="M1890" s="122">
        <v>0</v>
      </c>
      <c r="N1890" s="122">
        <v>0</v>
      </c>
      <c r="O1890" s="122">
        <v>0</v>
      </c>
      <c r="P1890" s="122">
        <v>0</v>
      </c>
      <c r="Q1890" s="120">
        <f t="shared" si="456"/>
        <v>1640893.81</v>
      </c>
      <c r="R1890" s="138">
        <f t="shared" si="457"/>
        <v>0</v>
      </c>
      <c r="S1890" s="120">
        <f t="shared" si="458"/>
        <v>1640893.81</v>
      </c>
      <c r="T1890" s="120">
        <f t="shared" si="459"/>
        <v>0</v>
      </c>
      <c r="U1890" s="120">
        <f t="shared" si="460"/>
        <v>0</v>
      </c>
      <c r="V1890" s="120">
        <f t="shared" si="461"/>
        <v>1640893.81</v>
      </c>
      <c r="W1890" s="120">
        <f t="shared" si="444"/>
        <v>0</v>
      </c>
      <c r="X1890" s="120">
        <f t="shared" si="445"/>
        <v>0</v>
      </c>
    </row>
    <row r="1891" spans="1:24" s="65" customFormat="1" ht="12.75" customHeight="1">
      <c r="A1891" s="109" t="s">
        <v>2560</v>
      </c>
      <c r="B1891" s="47" t="s">
        <v>2831</v>
      </c>
      <c r="C1891" s="122">
        <v>0</v>
      </c>
      <c r="D1891" s="122">
        <v>0</v>
      </c>
      <c r="E1891" s="122">
        <v>0</v>
      </c>
      <c r="F1891" s="122">
        <v>0</v>
      </c>
      <c r="G1891" s="122">
        <v>0</v>
      </c>
      <c r="H1891" s="122">
        <v>0</v>
      </c>
      <c r="I1891" s="122">
        <v>0</v>
      </c>
      <c r="J1891" s="120">
        <f t="shared" si="455"/>
        <v>0</v>
      </c>
      <c r="K1891" s="122">
        <v>0</v>
      </c>
      <c r="L1891" s="122">
        <v>0</v>
      </c>
      <c r="M1891" s="122">
        <v>2260794.89</v>
      </c>
      <c r="N1891" s="122">
        <v>0</v>
      </c>
      <c r="O1891" s="122">
        <v>0</v>
      </c>
      <c r="P1891" s="122">
        <v>0</v>
      </c>
      <c r="Q1891" s="120">
        <f t="shared" si="456"/>
        <v>2260794.89</v>
      </c>
      <c r="R1891" s="138">
        <f t="shared" si="457"/>
        <v>0</v>
      </c>
      <c r="S1891" s="120">
        <f t="shared" si="458"/>
        <v>2260794.89</v>
      </c>
      <c r="T1891" s="120">
        <f t="shared" si="459"/>
        <v>0</v>
      </c>
      <c r="U1891" s="120">
        <f t="shared" si="460"/>
        <v>0</v>
      </c>
      <c r="V1891" s="120">
        <f t="shared" si="461"/>
        <v>2260794.89</v>
      </c>
      <c r="W1891" s="120">
        <f t="shared" si="444"/>
        <v>2260794.89</v>
      </c>
      <c r="X1891" s="120">
        <f t="shared" si="445"/>
        <v>0</v>
      </c>
    </row>
    <row r="1892" spans="1:24" s="65" customFormat="1" ht="12.75" customHeight="1">
      <c r="A1892" s="109" t="s">
        <v>1508</v>
      </c>
      <c r="B1892" s="47" t="s">
        <v>378</v>
      </c>
      <c r="C1892" s="122">
        <v>0</v>
      </c>
      <c r="D1892" s="122">
        <v>0</v>
      </c>
      <c r="E1892" s="122">
        <v>1687578.84</v>
      </c>
      <c r="F1892" s="122">
        <v>0</v>
      </c>
      <c r="G1892" s="122">
        <v>0</v>
      </c>
      <c r="H1892" s="122">
        <v>0</v>
      </c>
      <c r="I1892" s="122">
        <v>0</v>
      </c>
      <c r="J1892" s="120">
        <f t="shared" si="455"/>
        <v>1687578.84</v>
      </c>
      <c r="K1892" s="122">
        <v>0</v>
      </c>
      <c r="L1892" s="122">
        <v>0</v>
      </c>
      <c r="M1892" s="122">
        <v>0</v>
      </c>
      <c r="N1892" s="122">
        <v>0</v>
      </c>
      <c r="O1892" s="122">
        <v>0</v>
      </c>
      <c r="P1892" s="122">
        <v>0</v>
      </c>
      <c r="Q1892" s="120">
        <f t="shared" si="456"/>
        <v>1687578.84</v>
      </c>
      <c r="R1892" s="138">
        <f t="shared" si="457"/>
        <v>0</v>
      </c>
      <c r="S1892" s="120">
        <f t="shared" si="458"/>
        <v>1687578.84</v>
      </c>
      <c r="T1892" s="120">
        <f t="shared" si="459"/>
        <v>0</v>
      </c>
      <c r="U1892" s="120">
        <f t="shared" si="460"/>
        <v>0</v>
      </c>
      <c r="V1892" s="120">
        <f t="shared" si="461"/>
        <v>1687578.84</v>
      </c>
      <c r="W1892" s="120">
        <f t="shared" si="444"/>
        <v>0</v>
      </c>
      <c r="X1892" s="120">
        <f t="shared" si="445"/>
        <v>0</v>
      </c>
    </row>
    <row r="1893" spans="1:24" s="65" customFormat="1" ht="12.75" customHeight="1">
      <c r="A1893" s="109" t="s">
        <v>1509</v>
      </c>
      <c r="B1893" s="47" t="s">
        <v>379</v>
      </c>
      <c r="C1893" s="122">
        <v>0</v>
      </c>
      <c r="D1893" s="122">
        <v>0</v>
      </c>
      <c r="E1893" s="122">
        <v>0</v>
      </c>
      <c r="F1893" s="122">
        <v>0</v>
      </c>
      <c r="G1893" s="122">
        <v>0</v>
      </c>
      <c r="H1893" s="122">
        <v>3951836.6</v>
      </c>
      <c r="I1893" s="122">
        <v>0</v>
      </c>
      <c r="J1893" s="120">
        <f t="shared" si="455"/>
        <v>3951836.6</v>
      </c>
      <c r="K1893" s="122">
        <v>0</v>
      </c>
      <c r="L1893" s="122">
        <v>0</v>
      </c>
      <c r="M1893" s="122">
        <v>0</v>
      </c>
      <c r="N1893" s="122">
        <v>0</v>
      </c>
      <c r="O1893" s="122">
        <v>0</v>
      </c>
      <c r="P1893" s="122">
        <v>0</v>
      </c>
      <c r="Q1893" s="120">
        <f t="shared" si="456"/>
        <v>3951836.6</v>
      </c>
      <c r="R1893" s="138">
        <f t="shared" si="457"/>
        <v>0</v>
      </c>
      <c r="S1893" s="120">
        <f t="shared" si="458"/>
        <v>3951836.6</v>
      </c>
      <c r="T1893" s="120">
        <f t="shared" si="459"/>
        <v>0</v>
      </c>
      <c r="U1893" s="120">
        <f t="shared" si="460"/>
        <v>0</v>
      </c>
      <c r="V1893" s="120">
        <f t="shared" si="461"/>
        <v>3951836.6</v>
      </c>
      <c r="W1893" s="120">
        <f t="shared" si="444"/>
        <v>0</v>
      </c>
      <c r="X1893" s="120">
        <f t="shared" si="445"/>
        <v>0</v>
      </c>
    </row>
    <row r="1894" spans="1:24" s="65" customFormat="1" ht="12.75" customHeight="1">
      <c r="A1894" s="109" t="s">
        <v>1490</v>
      </c>
      <c r="B1894" s="67" t="s">
        <v>249</v>
      </c>
      <c r="C1894" s="122">
        <v>0</v>
      </c>
      <c r="D1894" s="122">
        <v>0</v>
      </c>
      <c r="E1894" s="122">
        <v>0</v>
      </c>
      <c r="F1894" s="122">
        <v>0</v>
      </c>
      <c r="G1894" s="122">
        <v>0</v>
      </c>
      <c r="H1894" s="122">
        <v>0</v>
      </c>
      <c r="I1894" s="122">
        <v>0</v>
      </c>
      <c r="J1894" s="120">
        <f t="shared" ref="J1894" si="462">SUM(C1894:I1894)</f>
        <v>0</v>
      </c>
      <c r="K1894" s="122">
        <v>0</v>
      </c>
      <c r="L1894" s="122">
        <v>0</v>
      </c>
      <c r="M1894" s="122">
        <v>0</v>
      </c>
      <c r="N1894" s="122">
        <v>0</v>
      </c>
      <c r="O1894" s="122">
        <v>2230</v>
      </c>
      <c r="P1894" s="122">
        <v>0</v>
      </c>
      <c r="Q1894" s="120">
        <f t="shared" ref="Q1894" si="463">SUM(J1894:P1894)</f>
        <v>2230</v>
      </c>
      <c r="R1894" s="138">
        <f t="shared" ref="R1894" si="464">V1894-Q1894</f>
        <v>0</v>
      </c>
      <c r="S1894" s="120">
        <f t="shared" si="458"/>
        <v>2230</v>
      </c>
      <c r="T1894" s="120">
        <f t="shared" si="459"/>
        <v>0</v>
      </c>
      <c r="U1894" s="120">
        <f t="shared" si="460"/>
        <v>0</v>
      </c>
      <c r="V1894" s="120">
        <f t="shared" si="461"/>
        <v>2230</v>
      </c>
      <c r="W1894" s="120">
        <f t="shared" si="444"/>
        <v>2230</v>
      </c>
      <c r="X1894" s="120">
        <f t="shared" si="445"/>
        <v>0</v>
      </c>
    </row>
    <row r="1895" spans="1:24" s="65" customFormat="1" ht="12.75" customHeight="1">
      <c r="A1895" s="109" t="s">
        <v>4286</v>
      </c>
      <c r="B1895" s="47" t="s">
        <v>4293</v>
      </c>
      <c r="C1895" s="122">
        <v>0</v>
      </c>
      <c r="D1895" s="122">
        <v>0</v>
      </c>
      <c r="E1895" s="122">
        <v>0</v>
      </c>
      <c r="F1895" s="122">
        <v>0</v>
      </c>
      <c r="G1895" s="122">
        <v>0</v>
      </c>
      <c r="H1895" s="122">
        <v>0</v>
      </c>
      <c r="I1895" s="122">
        <v>0</v>
      </c>
      <c r="J1895" s="120">
        <f t="shared" ref="J1895:J1928" si="465">SUM(C1895:I1895)</f>
        <v>0</v>
      </c>
      <c r="K1895" s="122">
        <v>0</v>
      </c>
      <c r="L1895" s="122">
        <v>0</v>
      </c>
      <c r="M1895" s="122">
        <v>0</v>
      </c>
      <c r="N1895" s="122">
        <v>0</v>
      </c>
      <c r="O1895" s="122">
        <v>0</v>
      </c>
      <c r="P1895" s="122">
        <v>0</v>
      </c>
      <c r="Q1895" s="120">
        <f t="shared" ref="Q1895:Q1928" si="466">SUM(J1895:P1895)</f>
        <v>0</v>
      </c>
      <c r="R1895" s="138">
        <f t="shared" ref="R1895:R1928" si="467">V1895-Q1895</f>
        <v>0</v>
      </c>
      <c r="S1895" s="120">
        <f t="shared" ref="S1895:S1928" si="468">VLOOKUP(A1895,pasbalact,3,FALSE)</f>
        <v>1679890.39</v>
      </c>
      <c r="T1895" s="120">
        <f t="shared" ref="T1895:T1928" si="469">VLOOKUP(A1895,pasbalact,5,FALSE)</f>
        <v>8309442.5199999996</v>
      </c>
      <c r="U1895" s="120">
        <f t="shared" ref="U1895:U1928" si="470">VLOOKUP(A1895,pasbalact,4,FALSE)</f>
        <v>9989332.9100000001</v>
      </c>
      <c r="V1895" s="120">
        <f t="shared" ref="V1895:V1928" si="471">VLOOKUP(A1895,pasbalact,7,FALSE)</f>
        <v>0</v>
      </c>
      <c r="W1895" s="120">
        <f t="shared" ref="W1895:W1928" si="472">SUM(K1895:P1895)</f>
        <v>0</v>
      </c>
      <c r="X1895" s="120">
        <f t="shared" ref="X1895:X1928" si="473">VLOOKUP(A1895,pasbalact,6,FALSE)</f>
        <v>-1679890.39</v>
      </c>
    </row>
    <row r="1896" spans="1:24" s="65" customFormat="1" ht="12.75" customHeight="1">
      <c r="A1896" s="109" t="s">
        <v>4662</v>
      </c>
      <c r="B1896" s="47" t="s">
        <v>4663</v>
      </c>
      <c r="C1896" s="122">
        <v>0</v>
      </c>
      <c r="D1896" s="122">
        <v>0</v>
      </c>
      <c r="E1896" s="122">
        <v>0</v>
      </c>
      <c r="F1896" s="122">
        <v>0</v>
      </c>
      <c r="G1896" s="122">
        <v>0</v>
      </c>
      <c r="H1896" s="122">
        <v>0</v>
      </c>
      <c r="I1896" s="122">
        <v>0</v>
      </c>
      <c r="J1896" s="120">
        <f t="shared" si="465"/>
        <v>0</v>
      </c>
      <c r="K1896" s="122">
        <v>0</v>
      </c>
      <c r="L1896" s="122">
        <v>0</v>
      </c>
      <c r="M1896" s="122">
        <v>0</v>
      </c>
      <c r="N1896" s="122">
        <v>0</v>
      </c>
      <c r="O1896" s="122">
        <v>0</v>
      </c>
      <c r="P1896" s="122">
        <v>0</v>
      </c>
      <c r="Q1896" s="120">
        <f t="shared" si="466"/>
        <v>0</v>
      </c>
      <c r="R1896" s="138">
        <f t="shared" si="467"/>
        <v>0</v>
      </c>
      <c r="S1896" s="120">
        <f t="shared" si="468"/>
        <v>2712654.44</v>
      </c>
      <c r="T1896" s="120">
        <f t="shared" si="469"/>
        <v>4865535.26</v>
      </c>
      <c r="U1896" s="120">
        <f t="shared" si="470"/>
        <v>7578189.7000000002</v>
      </c>
      <c r="V1896" s="120">
        <f t="shared" si="471"/>
        <v>0</v>
      </c>
      <c r="W1896" s="120">
        <f t="shared" si="472"/>
        <v>0</v>
      </c>
      <c r="X1896" s="120">
        <f t="shared" si="473"/>
        <v>-2712654.44</v>
      </c>
    </row>
    <row r="1897" spans="1:24" s="65" customFormat="1" ht="12.75" customHeight="1">
      <c r="A1897" s="109" t="s">
        <v>5268</v>
      </c>
      <c r="B1897" s="47" t="s">
        <v>5269</v>
      </c>
      <c r="C1897" s="122">
        <v>0</v>
      </c>
      <c r="D1897" s="122">
        <v>0</v>
      </c>
      <c r="E1897" s="122">
        <v>0</v>
      </c>
      <c r="F1897" s="122">
        <v>0</v>
      </c>
      <c r="G1897" s="122">
        <v>0</v>
      </c>
      <c r="H1897" s="122">
        <v>0</v>
      </c>
      <c r="I1897" s="122">
        <v>0</v>
      </c>
      <c r="J1897" s="120">
        <f t="shared" si="465"/>
        <v>0</v>
      </c>
      <c r="K1897" s="122">
        <v>0</v>
      </c>
      <c r="L1897" s="122">
        <v>0</v>
      </c>
      <c r="M1897" s="122">
        <v>0</v>
      </c>
      <c r="N1897" s="122">
        <v>0</v>
      </c>
      <c r="O1897" s="122">
        <v>0</v>
      </c>
      <c r="P1897" s="122">
        <v>0</v>
      </c>
      <c r="Q1897" s="120">
        <f t="shared" si="466"/>
        <v>0</v>
      </c>
      <c r="R1897" s="138">
        <f t="shared" si="467"/>
        <v>0</v>
      </c>
      <c r="S1897" s="120">
        <f t="shared" si="468"/>
        <v>0</v>
      </c>
      <c r="T1897" s="120">
        <f t="shared" si="469"/>
        <v>239934.07999999999</v>
      </c>
      <c r="U1897" s="120">
        <f t="shared" si="470"/>
        <v>239934.07999999999</v>
      </c>
      <c r="V1897" s="120">
        <f t="shared" si="471"/>
        <v>0</v>
      </c>
      <c r="W1897" s="120">
        <f t="shared" si="472"/>
        <v>0</v>
      </c>
      <c r="X1897" s="120">
        <f t="shared" si="473"/>
        <v>0</v>
      </c>
    </row>
    <row r="1898" spans="1:24" s="65" customFormat="1" ht="12.75" customHeight="1">
      <c r="A1898" s="109" t="s">
        <v>4664</v>
      </c>
      <c r="B1898" s="47" t="s">
        <v>4791</v>
      </c>
      <c r="C1898" s="122">
        <v>0</v>
      </c>
      <c r="D1898" s="122">
        <v>0</v>
      </c>
      <c r="E1898" s="122">
        <v>0</v>
      </c>
      <c r="F1898" s="122">
        <v>0</v>
      </c>
      <c r="G1898" s="122">
        <v>0</v>
      </c>
      <c r="H1898" s="122">
        <v>0</v>
      </c>
      <c r="I1898" s="122">
        <v>0</v>
      </c>
      <c r="J1898" s="120">
        <f t="shared" si="465"/>
        <v>0</v>
      </c>
      <c r="K1898" s="122">
        <v>0</v>
      </c>
      <c r="L1898" s="122">
        <v>0</v>
      </c>
      <c r="M1898" s="122">
        <v>0</v>
      </c>
      <c r="N1898" s="122">
        <v>0</v>
      </c>
      <c r="O1898" s="122">
        <v>0</v>
      </c>
      <c r="P1898" s="122">
        <v>0</v>
      </c>
      <c r="Q1898" s="120">
        <f t="shared" si="466"/>
        <v>0</v>
      </c>
      <c r="R1898" s="138">
        <f t="shared" si="467"/>
        <v>0</v>
      </c>
      <c r="S1898" s="120">
        <f t="shared" si="468"/>
        <v>5172236.79</v>
      </c>
      <c r="T1898" s="120">
        <f t="shared" si="469"/>
        <v>6313449.5</v>
      </c>
      <c r="U1898" s="120">
        <f t="shared" si="470"/>
        <v>11485686.289999999</v>
      </c>
      <c r="V1898" s="120">
        <f t="shared" si="471"/>
        <v>0</v>
      </c>
      <c r="W1898" s="120">
        <f t="shared" si="472"/>
        <v>0</v>
      </c>
      <c r="X1898" s="120">
        <f t="shared" si="473"/>
        <v>-5172236.79</v>
      </c>
    </row>
    <row r="1899" spans="1:24" s="65" customFormat="1" ht="12.75" customHeight="1">
      <c r="A1899" s="109" t="s">
        <v>6255</v>
      </c>
      <c r="B1899" s="97" t="s">
        <v>6256</v>
      </c>
      <c r="C1899" s="122">
        <v>0</v>
      </c>
      <c r="D1899" s="122">
        <v>0</v>
      </c>
      <c r="E1899" s="122">
        <v>0</v>
      </c>
      <c r="F1899" s="122">
        <v>0</v>
      </c>
      <c r="G1899" s="122">
        <v>0</v>
      </c>
      <c r="H1899" s="122">
        <v>0</v>
      </c>
      <c r="I1899" s="122">
        <v>0</v>
      </c>
      <c r="J1899" s="120">
        <f t="shared" si="465"/>
        <v>0</v>
      </c>
      <c r="K1899" s="122">
        <v>0</v>
      </c>
      <c r="L1899" s="122">
        <v>0</v>
      </c>
      <c r="M1899" s="122">
        <v>0</v>
      </c>
      <c r="N1899" s="122">
        <v>0</v>
      </c>
      <c r="O1899" s="122">
        <v>0</v>
      </c>
      <c r="P1899" s="122">
        <v>0</v>
      </c>
      <c r="Q1899" s="120">
        <f t="shared" si="466"/>
        <v>0</v>
      </c>
      <c r="R1899" s="138">
        <f t="shared" si="467"/>
        <v>0</v>
      </c>
      <c r="S1899" s="120">
        <f t="shared" si="468"/>
        <v>0</v>
      </c>
      <c r="T1899" s="120">
        <f t="shared" si="469"/>
        <v>312918.21999999997</v>
      </c>
      <c r="U1899" s="120">
        <f t="shared" si="470"/>
        <v>312918.21999999997</v>
      </c>
      <c r="V1899" s="120">
        <f t="shared" si="471"/>
        <v>0</v>
      </c>
      <c r="W1899" s="120">
        <f t="shared" si="472"/>
        <v>0</v>
      </c>
      <c r="X1899" s="120">
        <f t="shared" si="473"/>
        <v>0</v>
      </c>
    </row>
    <row r="1900" spans="1:24" s="65" customFormat="1" ht="12.75" customHeight="1">
      <c r="A1900" s="109" t="s">
        <v>4390</v>
      </c>
      <c r="B1900" s="97" t="s">
        <v>4391</v>
      </c>
      <c r="C1900" s="122">
        <v>0</v>
      </c>
      <c r="D1900" s="122">
        <v>0</v>
      </c>
      <c r="E1900" s="122">
        <v>0</v>
      </c>
      <c r="F1900" s="122">
        <v>0</v>
      </c>
      <c r="G1900" s="122">
        <v>0</v>
      </c>
      <c r="H1900" s="122">
        <v>0</v>
      </c>
      <c r="I1900" s="122">
        <v>0</v>
      </c>
      <c r="J1900" s="120">
        <f t="shared" si="465"/>
        <v>0</v>
      </c>
      <c r="K1900" s="122">
        <v>0</v>
      </c>
      <c r="L1900" s="122">
        <v>0</v>
      </c>
      <c r="M1900" s="122">
        <v>0</v>
      </c>
      <c r="N1900" s="122">
        <v>0</v>
      </c>
      <c r="O1900" s="122">
        <v>0</v>
      </c>
      <c r="P1900" s="122">
        <v>0</v>
      </c>
      <c r="Q1900" s="120">
        <f t="shared" si="466"/>
        <v>0</v>
      </c>
      <c r="R1900" s="138">
        <f t="shared" si="467"/>
        <v>0</v>
      </c>
      <c r="S1900" s="120">
        <f t="shared" si="468"/>
        <v>280972.46999999997</v>
      </c>
      <c r="T1900" s="120">
        <f t="shared" si="469"/>
        <v>9159342.3100000005</v>
      </c>
      <c r="U1900" s="120">
        <f t="shared" si="470"/>
        <v>9440314.7799999993</v>
      </c>
      <c r="V1900" s="120">
        <f t="shared" si="471"/>
        <v>0</v>
      </c>
      <c r="W1900" s="120">
        <f t="shared" si="472"/>
        <v>0</v>
      </c>
      <c r="X1900" s="120">
        <f t="shared" si="473"/>
        <v>-280972.46999999997</v>
      </c>
    </row>
    <row r="1901" spans="1:24" s="65" customFormat="1" ht="12.75" customHeight="1">
      <c r="A1901" s="109" t="s">
        <v>4665</v>
      </c>
      <c r="B1901" s="97" t="s">
        <v>4666</v>
      </c>
      <c r="C1901" s="122">
        <v>0</v>
      </c>
      <c r="D1901" s="122">
        <v>0</v>
      </c>
      <c r="E1901" s="122">
        <v>0</v>
      </c>
      <c r="F1901" s="122">
        <v>0</v>
      </c>
      <c r="G1901" s="122">
        <v>0</v>
      </c>
      <c r="H1901" s="122">
        <v>0</v>
      </c>
      <c r="I1901" s="122">
        <v>0</v>
      </c>
      <c r="J1901" s="120">
        <f t="shared" si="465"/>
        <v>0</v>
      </c>
      <c r="K1901" s="122">
        <v>0</v>
      </c>
      <c r="L1901" s="122">
        <v>0</v>
      </c>
      <c r="M1901" s="122">
        <v>0</v>
      </c>
      <c r="N1901" s="122">
        <v>0</v>
      </c>
      <c r="O1901" s="122">
        <v>0</v>
      </c>
      <c r="P1901" s="122">
        <v>0</v>
      </c>
      <c r="Q1901" s="120">
        <f t="shared" si="466"/>
        <v>0</v>
      </c>
      <c r="R1901" s="138">
        <f t="shared" si="467"/>
        <v>0</v>
      </c>
      <c r="S1901" s="120">
        <f t="shared" si="468"/>
        <v>3705345.41</v>
      </c>
      <c r="T1901" s="120">
        <f t="shared" si="469"/>
        <v>3029020.4</v>
      </c>
      <c r="U1901" s="120">
        <f t="shared" si="470"/>
        <v>6734365.8099999996</v>
      </c>
      <c r="V1901" s="120">
        <f t="shared" si="471"/>
        <v>0</v>
      </c>
      <c r="W1901" s="120">
        <f t="shared" si="472"/>
        <v>0</v>
      </c>
      <c r="X1901" s="120">
        <f t="shared" si="473"/>
        <v>-3705345.41</v>
      </c>
    </row>
    <row r="1902" spans="1:24" s="65" customFormat="1" ht="12.75" customHeight="1">
      <c r="A1902" s="109" t="s">
        <v>4667</v>
      </c>
      <c r="B1902" s="97" t="s">
        <v>4668</v>
      </c>
      <c r="C1902" s="122">
        <v>0</v>
      </c>
      <c r="D1902" s="122">
        <v>0</v>
      </c>
      <c r="E1902" s="122">
        <v>0</v>
      </c>
      <c r="F1902" s="122">
        <v>0</v>
      </c>
      <c r="G1902" s="122">
        <v>0</v>
      </c>
      <c r="H1902" s="122">
        <v>0</v>
      </c>
      <c r="I1902" s="122">
        <v>0</v>
      </c>
      <c r="J1902" s="120">
        <f t="shared" si="465"/>
        <v>0</v>
      </c>
      <c r="K1902" s="122">
        <v>0</v>
      </c>
      <c r="L1902" s="122">
        <v>0</v>
      </c>
      <c r="M1902" s="122">
        <v>0</v>
      </c>
      <c r="N1902" s="122">
        <v>0</v>
      </c>
      <c r="O1902" s="122">
        <v>0</v>
      </c>
      <c r="P1902" s="122">
        <v>0</v>
      </c>
      <c r="Q1902" s="120">
        <f t="shared" si="466"/>
        <v>0</v>
      </c>
      <c r="R1902" s="138">
        <f t="shared" si="467"/>
        <v>0</v>
      </c>
      <c r="S1902" s="120">
        <f t="shared" si="468"/>
        <v>430474.93</v>
      </c>
      <c r="T1902" s="120">
        <f t="shared" si="469"/>
        <v>0</v>
      </c>
      <c r="U1902" s="120">
        <f t="shared" si="470"/>
        <v>430474.93</v>
      </c>
      <c r="V1902" s="120">
        <f t="shared" si="471"/>
        <v>0</v>
      </c>
      <c r="W1902" s="120">
        <f t="shared" si="472"/>
        <v>0</v>
      </c>
      <c r="X1902" s="120">
        <f t="shared" si="473"/>
        <v>-430474.93</v>
      </c>
    </row>
    <row r="1903" spans="1:24" s="65" customFormat="1" ht="12.75" customHeight="1">
      <c r="A1903" s="109" t="s">
        <v>4669</v>
      </c>
      <c r="B1903" s="97" t="s">
        <v>4670</v>
      </c>
      <c r="C1903" s="122">
        <v>0</v>
      </c>
      <c r="D1903" s="122">
        <v>0</v>
      </c>
      <c r="E1903" s="122">
        <v>0</v>
      </c>
      <c r="F1903" s="122">
        <v>0</v>
      </c>
      <c r="G1903" s="122">
        <v>0</v>
      </c>
      <c r="H1903" s="122">
        <v>0</v>
      </c>
      <c r="I1903" s="122">
        <v>0</v>
      </c>
      <c r="J1903" s="120">
        <f t="shared" si="465"/>
        <v>0</v>
      </c>
      <c r="K1903" s="122">
        <v>0</v>
      </c>
      <c r="L1903" s="122">
        <v>0</v>
      </c>
      <c r="M1903" s="122">
        <v>0</v>
      </c>
      <c r="N1903" s="122">
        <v>0</v>
      </c>
      <c r="O1903" s="122">
        <v>0</v>
      </c>
      <c r="P1903" s="122">
        <v>0</v>
      </c>
      <c r="Q1903" s="120">
        <f t="shared" si="466"/>
        <v>0</v>
      </c>
      <c r="R1903" s="138">
        <f t="shared" si="467"/>
        <v>0</v>
      </c>
      <c r="S1903" s="120">
        <f t="shared" si="468"/>
        <v>1266683.96</v>
      </c>
      <c r="T1903" s="120">
        <f t="shared" si="469"/>
        <v>1846330.02</v>
      </c>
      <c r="U1903" s="120">
        <f t="shared" si="470"/>
        <v>3113013.98</v>
      </c>
      <c r="V1903" s="120">
        <f t="shared" si="471"/>
        <v>0</v>
      </c>
      <c r="W1903" s="120">
        <f t="shared" si="472"/>
        <v>0</v>
      </c>
      <c r="X1903" s="120">
        <f t="shared" si="473"/>
        <v>-1266683.96</v>
      </c>
    </row>
    <row r="1904" spans="1:24" s="65" customFormat="1" ht="12.75" customHeight="1">
      <c r="A1904" s="109" t="s">
        <v>4299</v>
      </c>
      <c r="B1904" s="97" t="s">
        <v>4337</v>
      </c>
      <c r="C1904" s="122">
        <v>0</v>
      </c>
      <c r="D1904" s="122">
        <v>0</v>
      </c>
      <c r="E1904" s="122">
        <v>0</v>
      </c>
      <c r="F1904" s="122">
        <v>0</v>
      </c>
      <c r="G1904" s="122">
        <v>0</v>
      </c>
      <c r="H1904" s="122">
        <v>0</v>
      </c>
      <c r="I1904" s="122">
        <v>0</v>
      </c>
      <c r="J1904" s="120">
        <f t="shared" si="465"/>
        <v>0</v>
      </c>
      <c r="K1904" s="122">
        <v>0</v>
      </c>
      <c r="L1904" s="122">
        <v>0</v>
      </c>
      <c r="M1904" s="122">
        <v>0</v>
      </c>
      <c r="N1904" s="122">
        <v>0</v>
      </c>
      <c r="O1904" s="122">
        <v>0</v>
      </c>
      <c r="P1904" s="122">
        <v>0</v>
      </c>
      <c r="Q1904" s="120">
        <f t="shared" si="466"/>
        <v>0</v>
      </c>
      <c r="R1904" s="138">
        <f t="shared" si="467"/>
        <v>0</v>
      </c>
      <c r="S1904" s="120">
        <f t="shared" si="468"/>
        <v>660015.97</v>
      </c>
      <c r="T1904" s="120">
        <f t="shared" si="469"/>
        <v>0</v>
      </c>
      <c r="U1904" s="120">
        <f t="shared" si="470"/>
        <v>660015.97</v>
      </c>
      <c r="V1904" s="120">
        <f t="shared" si="471"/>
        <v>0</v>
      </c>
      <c r="W1904" s="120">
        <f t="shared" si="472"/>
        <v>0</v>
      </c>
      <c r="X1904" s="120">
        <f t="shared" si="473"/>
        <v>-660015.97</v>
      </c>
    </row>
    <row r="1905" spans="1:24" s="65" customFormat="1" ht="12.75" customHeight="1">
      <c r="A1905" s="109" t="s">
        <v>6413</v>
      </c>
      <c r="B1905" s="97" t="s">
        <v>6414</v>
      </c>
      <c r="C1905" s="122">
        <v>0</v>
      </c>
      <c r="D1905" s="122">
        <v>0</v>
      </c>
      <c r="E1905" s="122">
        <v>0</v>
      </c>
      <c r="F1905" s="122">
        <v>0</v>
      </c>
      <c r="G1905" s="122">
        <v>0</v>
      </c>
      <c r="H1905" s="122">
        <v>0</v>
      </c>
      <c r="I1905" s="122">
        <v>0</v>
      </c>
      <c r="J1905" s="120">
        <f t="shared" si="465"/>
        <v>0</v>
      </c>
      <c r="K1905" s="122">
        <v>0</v>
      </c>
      <c r="L1905" s="122">
        <v>0</v>
      </c>
      <c r="M1905" s="122">
        <v>0</v>
      </c>
      <c r="N1905" s="122">
        <v>0</v>
      </c>
      <c r="O1905" s="122">
        <v>0</v>
      </c>
      <c r="P1905" s="122">
        <v>965579.04</v>
      </c>
      <c r="Q1905" s="120">
        <f t="shared" si="466"/>
        <v>965579.04</v>
      </c>
      <c r="R1905" s="138">
        <f t="shared" si="467"/>
        <v>0</v>
      </c>
      <c r="S1905" s="120">
        <f t="shared" si="468"/>
        <v>0</v>
      </c>
      <c r="T1905" s="120">
        <f t="shared" si="469"/>
        <v>965579.04</v>
      </c>
      <c r="U1905" s="120">
        <f t="shared" si="470"/>
        <v>0</v>
      </c>
      <c r="V1905" s="120">
        <f t="shared" si="471"/>
        <v>965579.04</v>
      </c>
      <c r="W1905" s="120">
        <f t="shared" si="472"/>
        <v>965579.04</v>
      </c>
      <c r="X1905" s="120">
        <f t="shared" si="473"/>
        <v>965579.04</v>
      </c>
    </row>
    <row r="1906" spans="1:24" s="65" customFormat="1" ht="12.75" customHeight="1">
      <c r="A1906" s="109" t="s">
        <v>776</v>
      </c>
      <c r="B1906" s="97" t="s">
        <v>3560</v>
      </c>
      <c r="C1906" s="122">
        <v>0</v>
      </c>
      <c r="D1906" s="122">
        <v>0</v>
      </c>
      <c r="E1906" s="122">
        <v>0</v>
      </c>
      <c r="F1906" s="122">
        <v>0</v>
      </c>
      <c r="G1906" s="122">
        <v>0</v>
      </c>
      <c r="H1906" s="122">
        <v>0</v>
      </c>
      <c r="I1906" s="122">
        <v>0</v>
      </c>
      <c r="J1906" s="120">
        <f t="shared" si="465"/>
        <v>0</v>
      </c>
      <c r="K1906" s="122">
        <v>0</v>
      </c>
      <c r="L1906" s="122">
        <v>0</v>
      </c>
      <c r="M1906" s="122">
        <v>0</v>
      </c>
      <c r="N1906" s="122">
        <v>0</v>
      </c>
      <c r="O1906" s="122">
        <v>219747.98</v>
      </c>
      <c r="P1906" s="122">
        <v>0</v>
      </c>
      <c r="Q1906" s="120">
        <f t="shared" si="466"/>
        <v>219747.98</v>
      </c>
      <c r="R1906" s="138">
        <f t="shared" si="467"/>
        <v>0</v>
      </c>
      <c r="S1906" s="120">
        <f t="shared" si="468"/>
        <v>219747.98</v>
      </c>
      <c r="T1906" s="120">
        <f t="shared" si="469"/>
        <v>0</v>
      </c>
      <c r="U1906" s="120">
        <f t="shared" si="470"/>
        <v>0</v>
      </c>
      <c r="V1906" s="120">
        <f t="shared" si="471"/>
        <v>219747.98</v>
      </c>
      <c r="W1906" s="120">
        <f t="shared" si="472"/>
        <v>219747.98</v>
      </c>
      <c r="X1906" s="120">
        <f t="shared" si="473"/>
        <v>0</v>
      </c>
    </row>
    <row r="1907" spans="1:24" s="65" customFormat="1" ht="12.75" customHeight="1">
      <c r="A1907" s="109" t="s">
        <v>3174</v>
      </c>
      <c r="B1907" s="97" t="s">
        <v>3173</v>
      </c>
      <c r="C1907" s="122">
        <v>0</v>
      </c>
      <c r="D1907" s="122">
        <v>0</v>
      </c>
      <c r="E1907" s="122">
        <v>0</v>
      </c>
      <c r="F1907" s="122">
        <v>0</v>
      </c>
      <c r="G1907" s="122">
        <v>0</v>
      </c>
      <c r="H1907" s="122">
        <v>0</v>
      </c>
      <c r="I1907" s="122">
        <v>0</v>
      </c>
      <c r="J1907" s="122">
        <f t="shared" si="465"/>
        <v>0</v>
      </c>
      <c r="K1907" s="122">
        <v>0</v>
      </c>
      <c r="L1907" s="122">
        <v>0</v>
      </c>
      <c r="M1907" s="122">
        <v>0</v>
      </c>
      <c r="N1907" s="122">
        <v>0</v>
      </c>
      <c r="O1907" s="122">
        <v>0</v>
      </c>
      <c r="P1907" s="122">
        <v>0</v>
      </c>
      <c r="Q1907" s="122">
        <f t="shared" si="466"/>
        <v>0</v>
      </c>
      <c r="R1907" s="177">
        <f t="shared" si="467"/>
        <v>0</v>
      </c>
      <c r="S1907" s="122">
        <f t="shared" si="468"/>
        <v>183972.76</v>
      </c>
      <c r="T1907" s="122">
        <f t="shared" si="469"/>
        <v>2840550.31</v>
      </c>
      <c r="U1907" s="122">
        <f t="shared" si="470"/>
        <v>3024523.07</v>
      </c>
      <c r="V1907" s="122">
        <f t="shared" si="471"/>
        <v>0</v>
      </c>
      <c r="W1907" s="122">
        <f t="shared" si="472"/>
        <v>0</v>
      </c>
      <c r="X1907" s="122">
        <f t="shared" si="473"/>
        <v>-183972.76</v>
      </c>
    </row>
    <row r="1908" spans="1:24" s="65" customFormat="1" ht="12.75" customHeight="1">
      <c r="A1908" s="109" t="s">
        <v>4704</v>
      </c>
      <c r="B1908" s="97" t="s">
        <v>3982</v>
      </c>
      <c r="C1908" s="122">
        <v>0</v>
      </c>
      <c r="D1908" s="122">
        <v>0</v>
      </c>
      <c r="E1908" s="122">
        <v>0</v>
      </c>
      <c r="F1908" s="122">
        <v>0</v>
      </c>
      <c r="G1908" s="122">
        <v>0</v>
      </c>
      <c r="H1908" s="122">
        <v>0</v>
      </c>
      <c r="I1908" s="122">
        <v>0</v>
      </c>
      <c r="J1908" s="120">
        <f t="shared" si="465"/>
        <v>0</v>
      </c>
      <c r="K1908" s="122">
        <v>0</v>
      </c>
      <c r="L1908" s="122">
        <v>0</v>
      </c>
      <c r="M1908" s="122">
        <v>0</v>
      </c>
      <c r="N1908" s="122">
        <v>0</v>
      </c>
      <c r="O1908" s="122">
        <v>0</v>
      </c>
      <c r="P1908" s="122">
        <v>0</v>
      </c>
      <c r="Q1908" s="120">
        <f t="shared" si="466"/>
        <v>0</v>
      </c>
      <c r="R1908" s="138">
        <f t="shared" si="467"/>
        <v>0</v>
      </c>
      <c r="S1908" s="120">
        <f t="shared" si="468"/>
        <v>0</v>
      </c>
      <c r="T1908" s="120">
        <f t="shared" si="469"/>
        <v>642066.97</v>
      </c>
      <c r="U1908" s="120">
        <f t="shared" si="470"/>
        <v>642066.97</v>
      </c>
      <c r="V1908" s="120">
        <f t="shared" si="471"/>
        <v>0</v>
      </c>
      <c r="W1908" s="120">
        <f t="shared" si="472"/>
        <v>0</v>
      </c>
      <c r="X1908" s="120">
        <f t="shared" si="473"/>
        <v>0</v>
      </c>
    </row>
    <row r="1909" spans="1:24" s="65" customFormat="1" ht="12.75" customHeight="1">
      <c r="A1909" s="109" t="s">
        <v>3172</v>
      </c>
      <c r="B1909" s="97" t="s">
        <v>3171</v>
      </c>
      <c r="C1909" s="122">
        <v>0</v>
      </c>
      <c r="D1909" s="122">
        <v>0</v>
      </c>
      <c r="E1909" s="122">
        <v>0</v>
      </c>
      <c r="F1909" s="122">
        <v>0</v>
      </c>
      <c r="G1909" s="122">
        <v>0</v>
      </c>
      <c r="H1909" s="122">
        <v>0</v>
      </c>
      <c r="I1909" s="122">
        <v>0</v>
      </c>
      <c r="J1909" s="120">
        <f t="shared" si="465"/>
        <v>0</v>
      </c>
      <c r="K1909" s="122">
        <v>0</v>
      </c>
      <c r="L1909" s="122">
        <v>0</v>
      </c>
      <c r="M1909" s="122">
        <v>0</v>
      </c>
      <c r="N1909" s="122">
        <v>0</v>
      </c>
      <c r="O1909" s="122">
        <v>0</v>
      </c>
      <c r="P1909" s="122">
        <v>0</v>
      </c>
      <c r="Q1909" s="120">
        <f t="shared" si="466"/>
        <v>0</v>
      </c>
      <c r="R1909" s="138">
        <f t="shared" si="467"/>
        <v>0</v>
      </c>
      <c r="S1909" s="120">
        <f t="shared" si="468"/>
        <v>0</v>
      </c>
      <c r="T1909" s="120">
        <f t="shared" si="469"/>
        <v>2174126.77</v>
      </c>
      <c r="U1909" s="120">
        <f t="shared" si="470"/>
        <v>2174126.77</v>
      </c>
      <c r="V1909" s="120">
        <f t="shared" si="471"/>
        <v>0</v>
      </c>
      <c r="W1909" s="120">
        <f t="shared" si="472"/>
        <v>0</v>
      </c>
      <c r="X1909" s="120">
        <f t="shared" si="473"/>
        <v>0</v>
      </c>
    </row>
    <row r="1910" spans="1:24" s="65" customFormat="1" ht="12.75" customHeight="1">
      <c r="A1910" s="109" t="s">
        <v>4393</v>
      </c>
      <c r="B1910" s="97" t="s">
        <v>4450</v>
      </c>
      <c r="C1910" s="122">
        <v>0</v>
      </c>
      <c r="D1910" s="122">
        <v>0</v>
      </c>
      <c r="E1910" s="122">
        <v>0</v>
      </c>
      <c r="F1910" s="122">
        <v>0</v>
      </c>
      <c r="G1910" s="122">
        <v>0</v>
      </c>
      <c r="H1910" s="122">
        <v>0</v>
      </c>
      <c r="I1910" s="122">
        <v>0</v>
      </c>
      <c r="J1910" s="120">
        <f t="shared" si="465"/>
        <v>0</v>
      </c>
      <c r="K1910" s="122">
        <v>0</v>
      </c>
      <c r="L1910" s="122">
        <v>0</v>
      </c>
      <c r="M1910" s="122">
        <v>0</v>
      </c>
      <c r="N1910" s="122">
        <v>0</v>
      </c>
      <c r="O1910" s="122">
        <v>0</v>
      </c>
      <c r="P1910" s="122">
        <v>0</v>
      </c>
      <c r="Q1910" s="120">
        <f t="shared" si="466"/>
        <v>0</v>
      </c>
      <c r="R1910" s="138">
        <f t="shared" si="467"/>
        <v>0</v>
      </c>
      <c r="S1910" s="120">
        <f t="shared" si="468"/>
        <v>26683.33</v>
      </c>
      <c r="T1910" s="120">
        <f t="shared" si="469"/>
        <v>0</v>
      </c>
      <c r="U1910" s="120">
        <f t="shared" si="470"/>
        <v>26683.33</v>
      </c>
      <c r="V1910" s="120">
        <f t="shared" si="471"/>
        <v>0</v>
      </c>
      <c r="W1910" s="120">
        <f t="shared" si="472"/>
        <v>0</v>
      </c>
      <c r="X1910" s="120">
        <f t="shared" si="473"/>
        <v>-26683.33</v>
      </c>
    </row>
    <row r="1911" spans="1:24" s="65" customFormat="1" ht="12.75" customHeight="1">
      <c r="A1911" s="109" t="s">
        <v>4705</v>
      </c>
      <c r="B1911" s="97" t="s">
        <v>4706</v>
      </c>
      <c r="C1911" s="122">
        <v>0</v>
      </c>
      <c r="D1911" s="122">
        <v>0</v>
      </c>
      <c r="E1911" s="122">
        <v>0</v>
      </c>
      <c r="F1911" s="122">
        <v>0</v>
      </c>
      <c r="G1911" s="122">
        <v>0</v>
      </c>
      <c r="H1911" s="122">
        <v>0</v>
      </c>
      <c r="I1911" s="122">
        <v>0</v>
      </c>
      <c r="J1911" s="120">
        <f t="shared" si="465"/>
        <v>0</v>
      </c>
      <c r="K1911" s="122">
        <v>0</v>
      </c>
      <c r="L1911" s="122">
        <v>0</v>
      </c>
      <c r="M1911" s="122">
        <v>0</v>
      </c>
      <c r="N1911" s="122">
        <v>0</v>
      </c>
      <c r="O1911" s="122">
        <v>0</v>
      </c>
      <c r="P1911" s="122">
        <v>0</v>
      </c>
      <c r="Q1911" s="120">
        <f t="shared" si="466"/>
        <v>0</v>
      </c>
      <c r="R1911" s="138">
        <f t="shared" si="467"/>
        <v>0</v>
      </c>
      <c r="S1911" s="120">
        <f t="shared" si="468"/>
        <v>3737932.69</v>
      </c>
      <c r="T1911" s="120">
        <f t="shared" si="469"/>
        <v>427543.21</v>
      </c>
      <c r="U1911" s="120">
        <f t="shared" si="470"/>
        <v>4165475.9</v>
      </c>
      <c r="V1911" s="120">
        <f t="shared" si="471"/>
        <v>0</v>
      </c>
      <c r="W1911" s="120">
        <f t="shared" si="472"/>
        <v>0</v>
      </c>
      <c r="X1911" s="120">
        <f t="shared" si="473"/>
        <v>-3737932.69</v>
      </c>
    </row>
    <row r="1912" spans="1:24" s="65" customFormat="1" ht="12.75" customHeight="1">
      <c r="A1912" s="109" t="s">
        <v>4707</v>
      </c>
      <c r="B1912" s="97" t="s">
        <v>4708</v>
      </c>
      <c r="C1912" s="122">
        <v>0</v>
      </c>
      <c r="D1912" s="122">
        <v>0</v>
      </c>
      <c r="E1912" s="122">
        <v>0</v>
      </c>
      <c r="F1912" s="122">
        <v>0</v>
      </c>
      <c r="G1912" s="122">
        <v>0</v>
      </c>
      <c r="H1912" s="122">
        <v>0</v>
      </c>
      <c r="I1912" s="122">
        <v>0</v>
      </c>
      <c r="J1912" s="120">
        <f t="shared" si="465"/>
        <v>0</v>
      </c>
      <c r="K1912" s="122">
        <v>0</v>
      </c>
      <c r="L1912" s="122">
        <v>0</v>
      </c>
      <c r="M1912" s="122">
        <v>0</v>
      </c>
      <c r="N1912" s="122">
        <v>0</v>
      </c>
      <c r="O1912" s="122">
        <v>0</v>
      </c>
      <c r="P1912" s="122">
        <v>0</v>
      </c>
      <c r="Q1912" s="120">
        <f t="shared" si="466"/>
        <v>0</v>
      </c>
      <c r="R1912" s="138">
        <f t="shared" si="467"/>
        <v>0</v>
      </c>
      <c r="S1912" s="120">
        <f t="shared" si="468"/>
        <v>221096.44</v>
      </c>
      <c r="T1912" s="120">
        <f t="shared" si="469"/>
        <v>0</v>
      </c>
      <c r="U1912" s="120">
        <f t="shared" si="470"/>
        <v>221096.44</v>
      </c>
      <c r="V1912" s="120">
        <f t="shared" si="471"/>
        <v>0</v>
      </c>
      <c r="W1912" s="120">
        <f t="shared" si="472"/>
        <v>0</v>
      </c>
      <c r="X1912" s="120">
        <f t="shared" si="473"/>
        <v>-221096.44</v>
      </c>
    </row>
    <row r="1913" spans="1:24" s="65" customFormat="1" ht="12.75" customHeight="1">
      <c r="A1913" s="109" t="s">
        <v>5408</v>
      </c>
      <c r="B1913" s="97" t="s">
        <v>5468</v>
      </c>
      <c r="C1913" s="122">
        <v>0</v>
      </c>
      <c r="D1913" s="122">
        <v>0</v>
      </c>
      <c r="E1913" s="122">
        <v>0</v>
      </c>
      <c r="F1913" s="122">
        <v>0</v>
      </c>
      <c r="G1913" s="122">
        <v>0</v>
      </c>
      <c r="H1913" s="122">
        <v>0</v>
      </c>
      <c r="I1913" s="122">
        <v>0</v>
      </c>
      <c r="J1913" s="120">
        <f t="shared" si="465"/>
        <v>0</v>
      </c>
      <c r="K1913" s="122">
        <v>0</v>
      </c>
      <c r="L1913" s="122">
        <v>0</v>
      </c>
      <c r="M1913" s="122">
        <v>0</v>
      </c>
      <c r="N1913" s="122">
        <v>0</v>
      </c>
      <c r="O1913" s="122">
        <v>0</v>
      </c>
      <c r="P1913" s="122">
        <v>0</v>
      </c>
      <c r="Q1913" s="120">
        <f t="shared" si="466"/>
        <v>0</v>
      </c>
      <c r="R1913" s="138">
        <f t="shared" si="467"/>
        <v>0</v>
      </c>
      <c r="S1913" s="120">
        <f t="shared" si="468"/>
        <v>0</v>
      </c>
      <c r="T1913" s="120">
        <f t="shared" si="469"/>
        <v>1364721.25</v>
      </c>
      <c r="U1913" s="120">
        <f t="shared" si="470"/>
        <v>1364721.25</v>
      </c>
      <c r="V1913" s="120">
        <f t="shared" si="471"/>
        <v>0</v>
      </c>
      <c r="W1913" s="120">
        <f t="shared" si="472"/>
        <v>0</v>
      </c>
      <c r="X1913" s="120">
        <f t="shared" si="473"/>
        <v>0</v>
      </c>
    </row>
    <row r="1914" spans="1:24" s="65" customFormat="1" ht="12.75" customHeight="1">
      <c r="A1914" s="109" t="s">
        <v>3170</v>
      </c>
      <c r="B1914" s="97" t="s">
        <v>3169</v>
      </c>
      <c r="C1914" s="122">
        <v>0</v>
      </c>
      <c r="D1914" s="122">
        <v>0</v>
      </c>
      <c r="E1914" s="122">
        <v>0</v>
      </c>
      <c r="F1914" s="122">
        <v>0</v>
      </c>
      <c r="G1914" s="122">
        <v>0</v>
      </c>
      <c r="H1914" s="122">
        <v>0</v>
      </c>
      <c r="I1914" s="122">
        <v>0</v>
      </c>
      <c r="J1914" s="120">
        <f t="shared" si="465"/>
        <v>0</v>
      </c>
      <c r="K1914" s="122">
        <v>0</v>
      </c>
      <c r="L1914" s="122">
        <v>0</v>
      </c>
      <c r="M1914" s="122">
        <v>0</v>
      </c>
      <c r="N1914" s="122">
        <v>0</v>
      </c>
      <c r="O1914" s="122">
        <v>0</v>
      </c>
      <c r="P1914" s="122">
        <v>0</v>
      </c>
      <c r="Q1914" s="120">
        <f t="shared" si="466"/>
        <v>0</v>
      </c>
      <c r="R1914" s="138">
        <f t="shared" si="467"/>
        <v>0</v>
      </c>
      <c r="S1914" s="120">
        <f t="shared" si="468"/>
        <v>0</v>
      </c>
      <c r="T1914" s="120">
        <f t="shared" si="469"/>
        <v>5361353.92</v>
      </c>
      <c r="U1914" s="120">
        <f t="shared" si="470"/>
        <v>5361353.92</v>
      </c>
      <c r="V1914" s="120">
        <f t="shared" si="471"/>
        <v>0</v>
      </c>
      <c r="W1914" s="120">
        <f t="shared" si="472"/>
        <v>0</v>
      </c>
      <c r="X1914" s="120">
        <f t="shared" si="473"/>
        <v>0</v>
      </c>
    </row>
    <row r="1915" spans="1:24" s="65" customFormat="1" ht="12.75" customHeight="1">
      <c r="A1915" s="109" t="s">
        <v>4394</v>
      </c>
      <c r="B1915" s="97" t="s">
        <v>4451</v>
      </c>
      <c r="C1915" s="122">
        <v>0</v>
      </c>
      <c r="D1915" s="122">
        <v>0</v>
      </c>
      <c r="E1915" s="122">
        <v>0</v>
      </c>
      <c r="F1915" s="122">
        <v>0</v>
      </c>
      <c r="G1915" s="122">
        <v>0</v>
      </c>
      <c r="H1915" s="122">
        <v>0</v>
      </c>
      <c r="I1915" s="122">
        <v>0</v>
      </c>
      <c r="J1915" s="120">
        <f t="shared" si="465"/>
        <v>0</v>
      </c>
      <c r="K1915" s="122">
        <v>0</v>
      </c>
      <c r="L1915" s="122">
        <v>0</v>
      </c>
      <c r="M1915" s="122">
        <v>0</v>
      </c>
      <c r="N1915" s="122">
        <v>0</v>
      </c>
      <c r="O1915" s="122">
        <v>0</v>
      </c>
      <c r="P1915" s="122">
        <v>0</v>
      </c>
      <c r="Q1915" s="120">
        <f t="shared" si="466"/>
        <v>0</v>
      </c>
      <c r="R1915" s="138">
        <f t="shared" si="467"/>
        <v>0</v>
      </c>
      <c r="S1915" s="120">
        <f t="shared" si="468"/>
        <v>402205.56</v>
      </c>
      <c r="T1915" s="120">
        <f t="shared" si="469"/>
        <v>0</v>
      </c>
      <c r="U1915" s="120">
        <f t="shared" si="470"/>
        <v>402205.56</v>
      </c>
      <c r="V1915" s="120">
        <f t="shared" si="471"/>
        <v>0</v>
      </c>
      <c r="W1915" s="120">
        <f t="shared" si="472"/>
        <v>0</v>
      </c>
      <c r="X1915" s="120">
        <f t="shared" si="473"/>
        <v>-402205.56</v>
      </c>
    </row>
    <row r="1916" spans="1:24" s="65" customFormat="1" ht="12.75" customHeight="1">
      <c r="A1916" s="109" t="s">
        <v>4709</v>
      </c>
      <c r="B1916" s="97" t="s">
        <v>4710</v>
      </c>
      <c r="C1916" s="122">
        <v>0</v>
      </c>
      <c r="D1916" s="122">
        <v>0</v>
      </c>
      <c r="E1916" s="122">
        <v>0</v>
      </c>
      <c r="F1916" s="122">
        <v>0</v>
      </c>
      <c r="G1916" s="122">
        <v>0</v>
      </c>
      <c r="H1916" s="122">
        <v>0</v>
      </c>
      <c r="I1916" s="122">
        <v>0</v>
      </c>
      <c r="J1916" s="120">
        <f t="shared" si="465"/>
        <v>0</v>
      </c>
      <c r="K1916" s="122">
        <v>0</v>
      </c>
      <c r="L1916" s="122">
        <v>0</v>
      </c>
      <c r="M1916" s="122">
        <v>0</v>
      </c>
      <c r="N1916" s="122">
        <v>0</v>
      </c>
      <c r="O1916" s="122">
        <v>0</v>
      </c>
      <c r="P1916" s="122">
        <v>0</v>
      </c>
      <c r="Q1916" s="120">
        <f t="shared" si="466"/>
        <v>0</v>
      </c>
      <c r="R1916" s="138">
        <f t="shared" si="467"/>
        <v>0</v>
      </c>
      <c r="S1916" s="120">
        <f t="shared" si="468"/>
        <v>1112340.05</v>
      </c>
      <c r="T1916" s="120">
        <f t="shared" si="469"/>
        <v>677992.73</v>
      </c>
      <c r="U1916" s="120">
        <f t="shared" si="470"/>
        <v>1790332.78</v>
      </c>
      <c r="V1916" s="120">
        <f t="shared" si="471"/>
        <v>0</v>
      </c>
      <c r="W1916" s="120">
        <f t="shared" si="472"/>
        <v>0</v>
      </c>
      <c r="X1916" s="120">
        <f t="shared" si="473"/>
        <v>-1112340.05</v>
      </c>
    </row>
    <row r="1917" spans="1:24" s="65" customFormat="1" ht="12.75" customHeight="1">
      <c r="A1917" s="109" t="s">
        <v>3168</v>
      </c>
      <c r="B1917" s="97" t="s">
        <v>3548</v>
      </c>
      <c r="C1917" s="122">
        <v>0</v>
      </c>
      <c r="D1917" s="122">
        <v>0</v>
      </c>
      <c r="E1917" s="122">
        <v>0</v>
      </c>
      <c r="F1917" s="122">
        <v>0</v>
      </c>
      <c r="G1917" s="122">
        <v>0</v>
      </c>
      <c r="H1917" s="122">
        <v>0</v>
      </c>
      <c r="I1917" s="122">
        <v>0</v>
      </c>
      <c r="J1917" s="120">
        <f t="shared" si="465"/>
        <v>0</v>
      </c>
      <c r="K1917" s="122">
        <v>0</v>
      </c>
      <c r="L1917" s="122">
        <v>0</v>
      </c>
      <c r="M1917" s="122">
        <v>0</v>
      </c>
      <c r="N1917" s="122">
        <v>0</v>
      </c>
      <c r="O1917" s="122">
        <v>0</v>
      </c>
      <c r="P1917" s="122">
        <v>1539370.21</v>
      </c>
      <c r="Q1917" s="120">
        <f t="shared" si="466"/>
        <v>1539370.21</v>
      </c>
      <c r="R1917" s="138">
        <f t="shared" si="467"/>
        <v>0</v>
      </c>
      <c r="S1917" s="120">
        <f t="shared" si="468"/>
        <v>0</v>
      </c>
      <c r="T1917" s="120">
        <f t="shared" si="469"/>
        <v>44854745.350000001</v>
      </c>
      <c r="U1917" s="120">
        <f t="shared" si="470"/>
        <v>43315375.140000001</v>
      </c>
      <c r="V1917" s="120">
        <f t="shared" si="471"/>
        <v>1539370.21</v>
      </c>
      <c r="W1917" s="120">
        <f t="shared" si="472"/>
        <v>1539370.21</v>
      </c>
      <c r="X1917" s="122">
        <f t="shared" si="473"/>
        <v>1539370.21</v>
      </c>
    </row>
    <row r="1918" spans="1:24" s="65" customFormat="1" ht="12.75" customHeight="1">
      <c r="A1918" s="109" t="s">
        <v>3167</v>
      </c>
      <c r="B1918" s="47" t="s">
        <v>3561</v>
      </c>
      <c r="C1918" s="122">
        <v>0</v>
      </c>
      <c r="D1918" s="122">
        <v>0</v>
      </c>
      <c r="E1918" s="122">
        <v>0</v>
      </c>
      <c r="F1918" s="122">
        <v>0</v>
      </c>
      <c r="G1918" s="122">
        <v>0</v>
      </c>
      <c r="H1918" s="122">
        <v>0</v>
      </c>
      <c r="I1918" s="122">
        <v>0</v>
      </c>
      <c r="J1918" s="120">
        <f t="shared" si="465"/>
        <v>0</v>
      </c>
      <c r="K1918" s="122">
        <v>0</v>
      </c>
      <c r="L1918" s="122">
        <v>0</v>
      </c>
      <c r="M1918" s="122">
        <v>0</v>
      </c>
      <c r="N1918" s="122">
        <v>0</v>
      </c>
      <c r="O1918" s="122">
        <v>0</v>
      </c>
      <c r="P1918" s="122">
        <v>0</v>
      </c>
      <c r="Q1918" s="120">
        <f t="shared" si="466"/>
        <v>0</v>
      </c>
      <c r="R1918" s="138">
        <f t="shared" si="467"/>
        <v>0</v>
      </c>
      <c r="S1918" s="120">
        <f t="shared" si="468"/>
        <v>0</v>
      </c>
      <c r="T1918" s="120">
        <f t="shared" si="469"/>
        <v>368847.1</v>
      </c>
      <c r="U1918" s="120">
        <f t="shared" si="470"/>
        <v>368847.1</v>
      </c>
      <c r="V1918" s="120">
        <f t="shared" si="471"/>
        <v>0</v>
      </c>
      <c r="W1918" s="120">
        <f t="shared" si="472"/>
        <v>0</v>
      </c>
      <c r="X1918" s="120">
        <f t="shared" si="473"/>
        <v>0</v>
      </c>
    </row>
    <row r="1919" spans="1:24" s="65" customFormat="1" ht="12.75" customHeight="1">
      <c r="A1919" s="109" t="s">
        <v>3119</v>
      </c>
      <c r="B1919" s="47" t="s">
        <v>3562</v>
      </c>
      <c r="C1919" s="122">
        <v>0</v>
      </c>
      <c r="D1919" s="122">
        <v>0</v>
      </c>
      <c r="E1919" s="122">
        <v>0</v>
      </c>
      <c r="F1919" s="122">
        <v>0</v>
      </c>
      <c r="G1919" s="122">
        <v>0</v>
      </c>
      <c r="H1919" s="122">
        <v>0</v>
      </c>
      <c r="I1919" s="122">
        <v>0</v>
      </c>
      <c r="J1919" s="120">
        <f t="shared" si="465"/>
        <v>0</v>
      </c>
      <c r="K1919" s="122">
        <v>0</v>
      </c>
      <c r="L1919" s="122">
        <v>0</v>
      </c>
      <c r="M1919" s="122">
        <v>0</v>
      </c>
      <c r="N1919" s="122">
        <v>0</v>
      </c>
      <c r="O1919" s="122">
        <v>0</v>
      </c>
      <c r="P1919" s="122">
        <v>0</v>
      </c>
      <c r="Q1919" s="120">
        <f t="shared" si="466"/>
        <v>0</v>
      </c>
      <c r="R1919" s="138">
        <f t="shared" si="467"/>
        <v>0</v>
      </c>
      <c r="S1919" s="120">
        <f t="shared" si="468"/>
        <v>72739.289999999994</v>
      </c>
      <c r="T1919" s="120">
        <f t="shared" si="469"/>
        <v>0</v>
      </c>
      <c r="U1919" s="120">
        <f t="shared" si="470"/>
        <v>72739.289999999994</v>
      </c>
      <c r="V1919" s="120">
        <f t="shared" si="471"/>
        <v>0</v>
      </c>
      <c r="W1919" s="120">
        <f t="shared" si="472"/>
        <v>0</v>
      </c>
      <c r="X1919" s="120">
        <f t="shared" si="473"/>
        <v>-72739.289999999994</v>
      </c>
    </row>
    <row r="1920" spans="1:24" s="65" customFormat="1" ht="12.75" customHeight="1">
      <c r="A1920" s="109" t="s">
        <v>6415</v>
      </c>
      <c r="B1920" s="47" t="s">
        <v>6431</v>
      </c>
      <c r="C1920" s="122">
        <v>0</v>
      </c>
      <c r="D1920" s="122">
        <v>0</v>
      </c>
      <c r="E1920" s="122">
        <v>0</v>
      </c>
      <c r="F1920" s="122">
        <v>0</v>
      </c>
      <c r="G1920" s="122">
        <v>0</v>
      </c>
      <c r="H1920" s="122">
        <v>0</v>
      </c>
      <c r="I1920" s="122">
        <v>0</v>
      </c>
      <c r="J1920" s="120">
        <f t="shared" si="465"/>
        <v>0</v>
      </c>
      <c r="K1920" s="122">
        <v>0</v>
      </c>
      <c r="L1920" s="122">
        <v>0</v>
      </c>
      <c r="M1920" s="122">
        <v>0</v>
      </c>
      <c r="N1920" s="122">
        <v>0</v>
      </c>
      <c r="O1920" s="122">
        <v>0</v>
      </c>
      <c r="P1920" s="122">
        <v>2130158.67</v>
      </c>
      <c r="Q1920" s="120">
        <f t="shared" si="466"/>
        <v>2130158.67</v>
      </c>
      <c r="R1920" s="138">
        <f t="shared" si="467"/>
        <v>0</v>
      </c>
      <c r="S1920" s="120">
        <f t="shared" si="468"/>
        <v>0</v>
      </c>
      <c r="T1920" s="120">
        <f t="shared" si="469"/>
        <v>4029935.39</v>
      </c>
      <c r="U1920" s="120">
        <f t="shared" si="470"/>
        <v>1899776.72</v>
      </c>
      <c r="V1920" s="120">
        <f t="shared" si="471"/>
        <v>2130158.67</v>
      </c>
      <c r="W1920" s="120">
        <f t="shared" si="472"/>
        <v>2130158.67</v>
      </c>
      <c r="X1920" s="120">
        <f t="shared" si="473"/>
        <v>2130158.67</v>
      </c>
    </row>
    <row r="1921" spans="1:24" s="65" customFormat="1" ht="12.75" customHeight="1">
      <c r="A1921" s="109" t="s">
        <v>6271</v>
      </c>
      <c r="B1921" s="47" t="s">
        <v>6272</v>
      </c>
      <c r="C1921" s="122">
        <v>0</v>
      </c>
      <c r="D1921" s="122">
        <v>0</v>
      </c>
      <c r="E1921" s="122">
        <v>0</v>
      </c>
      <c r="F1921" s="122">
        <v>0</v>
      </c>
      <c r="G1921" s="122">
        <v>0</v>
      </c>
      <c r="H1921" s="122">
        <v>0</v>
      </c>
      <c r="I1921" s="122">
        <v>0</v>
      </c>
      <c r="J1921" s="120">
        <f t="shared" si="465"/>
        <v>0</v>
      </c>
      <c r="K1921" s="122">
        <v>0</v>
      </c>
      <c r="L1921" s="122">
        <v>0</v>
      </c>
      <c r="M1921" s="122">
        <v>0</v>
      </c>
      <c r="N1921" s="122">
        <v>0</v>
      </c>
      <c r="O1921" s="122">
        <v>0</v>
      </c>
      <c r="P1921" s="122">
        <v>0</v>
      </c>
      <c r="Q1921" s="120">
        <f t="shared" si="466"/>
        <v>0</v>
      </c>
      <c r="R1921" s="138">
        <f t="shared" si="467"/>
        <v>0</v>
      </c>
      <c r="S1921" s="120">
        <f t="shared" si="468"/>
        <v>0</v>
      </c>
      <c r="T1921" s="120">
        <f t="shared" si="469"/>
        <v>20435392.239999998</v>
      </c>
      <c r="U1921" s="120">
        <f t="shared" si="470"/>
        <v>20435392.239999998</v>
      </c>
      <c r="V1921" s="120">
        <f t="shared" si="471"/>
        <v>0</v>
      </c>
      <c r="W1921" s="120">
        <f t="shared" si="472"/>
        <v>0</v>
      </c>
      <c r="X1921" s="120">
        <f t="shared" si="473"/>
        <v>0</v>
      </c>
    </row>
    <row r="1922" spans="1:24" s="65" customFormat="1" ht="12.75" customHeight="1">
      <c r="A1922" s="109" t="s">
        <v>5274</v>
      </c>
      <c r="B1922" s="47" t="s">
        <v>5275</v>
      </c>
      <c r="C1922" s="122">
        <v>0</v>
      </c>
      <c r="D1922" s="122">
        <v>0</v>
      </c>
      <c r="E1922" s="122">
        <v>0</v>
      </c>
      <c r="F1922" s="122">
        <v>0</v>
      </c>
      <c r="G1922" s="122">
        <v>0</v>
      </c>
      <c r="H1922" s="122">
        <v>0</v>
      </c>
      <c r="I1922" s="122">
        <v>0</v>
      </c>
      <c r="J1922" s="120">
        <f t="shared" si="465"/>
        <v>0</v>
      </c>
      <c r="K1922" s="122">
        <v>0</v>
      </c>
      <c r="L1922" s="122">
        <v>0</v>
      </c>
      <c r="M1922" s="122">
        <v>0</v>
      </c>
      <c r="N1922" s="122">
        <v>0</v>
      </c>
      <c r="O1922" s="122">
        <v>0</v>
      </c>
      <c r="P1922" s="122">
        <v>0</v>
      </c>
      <c r="Q1922" s="120">
        <f t="shared" si="466"/>
        <v>0</v>
      </c>
      <c r="R1922" s="138">
        <f t="shared" si="467"/>
        <v>0</v>
      </c>
      <c r="S1922" s="120">
        <f t="shared" si="468"/>
        <v>0</v>
      </c>
      <c r="T1922" s="120">
        <f t="shared" si="469"/>
        <v>191112.75</v>
      </c>
      <c r="U1922" s="120">
        <f t="shared" si="470"/>
        <v>191112.75</v>
      </c>
      <c r="V1922" s="120">
        <f t="shared" si="471"/>
        <v>0</v>
      </c>
      <c r="W1922" s="120">
        <f t="shared" si="472"/>
        <v>0</v>
      </c>
      <c r="X1922" s="120">
        <f t="shared" si="473"/>
        <v>0</v>
      </c>
    </row>
    <row r="1923" spans="1:24" ht="23.25">
      <c r="A1923" s="55" t="s">
        <v>3313</v>
      </c>
      <c r="B1923" s="55"/>
      <c r="C1923" s="8"/>
      <c r="D1923" s="8"/>
      <c r="E1923" s="8"/>
      <c r="F1923" s="8"/>
      <c r="G1923" s="8"/>
      <c r="H1923" s="8"/>
      <c r="I1923" s="8"/>
      <c r="J1923" s="126"/>
      <c r="K1923" s="126"/>
      <c r="L1923" s="126"/>
      <c r="M1923" s="126"/>
      <c r="N1923" s="126"/>
      <c r="O1923" s="126"/>
      <c r="P1923" s="126"/>
      <c r="Q1923" s="8"/>
      <c r="R1923" s="5"/>
      <c r="S1923" s="4"/>
      <c r="T1923" s="4"/>
      <c r="U1923" s="127"/>
      <c r="V1923" s="128"/>
      <c r="W1923" s="128"/>
      <c r="X1923" s="4"/>
    </row>
    <row r="1924" spans="1:24" ht="44.1" customHeight="1">
      <c r="A1924" s="99" t="s">
        <v>3302</v>
      </c>
      <c r="B1924" s="56" t="s">
        <v>3966</v>
      </c>
      <c r="C1924" s="98" t="s">
        <v>3627</v>
      </c>
      <c r="D1924" s="98" t="s">
        <v>3628</v>
      </c>
      <c r="E1924" s="98" t="s">
        <v>3629</v>
      </c>
      <c r="F1924" s="98" t="s">
        <v>3630</v>
      </c>
      <c r="G1924" s="98" t="s">
        <v>3631</v>
      </c>
      <c r="H1924" s="98" t="s">
        <v>3632</v>
      </c>
      <c r="I1924" s="98" t="s">
        <v>3633</v>
      </c>
      <c r="J1924" s="57" t="s">
        <v>343</v>
      </c>
      <c r="K1924" s="98" t="s">
        <v>3303</v>
      </c>
      <c r="L1924" s="98" t="s">
        <v>3304</v>
      </c>
      <c r="M1924" s="98" t="s">
        <v>3305</v>
      </c>
      <c r="N1924" s="98" t="s">
        <v>3316</v>
      </c>
      <c r="O1924" s="113" t="s">
        <v>4574</v>
      </c>
      <c r="P1924" s="113" t="s">
        <v>6433</v>
      </c>
      <c r="Q1924" s="58" t="s">
        <v>3357</v>
      </c>
      <c r="R1924" s="60" t="s">
        <v>697</v>
      </c>
      <c r="S1924" s="112" t="s">
        <v>4949</v>
      </c>
      <c r="T1924" s="112" t="s">
        <v>6434</v>
      </c>
      <c r="U1924" s="112" t="s">
        <v>6435</v>
      </c>
      <c r="V1924" s="112" t="s">
        <v>6436</v>
      </c>
      <c r="W1924" s="112" t="s">
        <v>5138</v>
      </c>
      <c r="X1924" s="59" t="s">
        <v>6437</v>
      </c>
    </row>
    <row r="1925" spans="1:24" s="65" customFormat="1" ht="12.75" customHeight="1">
      <c r="A1925" s="109" t="s">
        <v>3166</v>
      </c>
      <c r="B1925" s="47" t="s">
        <v>3165</v>
      </c>
      <c r="C1925" s="122">
        <v>0</v>
      </c>
      <c r="D1925" s="122">
        <v>0</v>
      </c>
      <c r="E1925" s="122">
        <v>0</v>
      </c>
      <c r="F1925" s="122">
        <v>0</v>
      </c>
      <c r="G1925" s="122">
        <v>0</v>
      </c>
      <c r="H1925" s="122">
        <v>0</v>
      </c>
      <c r="I1925" s="122">
        <v>0</v>
      </c>
      <c r="J1925" s="120">
        <f t="shared" si="465"/>
        <v>0</v>
      </c>
      <c r="K1925" s="122">
        <v>0</v>
      </c>
      <c r="L1925" s="122">
        <v>0</v>
      </c>
      <c r="M1925" s="122">
        <v>0</v>
      </c>
      <c r="N1925" s="122">
        <v>0</v>
      </c>
      <c r="O1925" s="122">
        <v>0</v>
      </c>
      <c r="P1925" s="122">
        <v>349225.21</v>
      </c>
      <c r="Q1925" s="120">
        <f t="shared" si="466"/>
        <v>349225.21</v>
      </c>
      <c r="R1925" s="138">
        <f t="shared" si="467"/>
        <v>0</v>
      </c>
      <c r="S1925" s="120">
        <f t="shared" si="468"/>
        <v>183804.45</v>
      </c>
      <c r="T1925" s="120">
        <f t="shared" si="469"/>
        <v>349225.21</v>
      </c>
      <c r="U1925" s="120">
        <f t="shared" si="470"/>
        <v>183804.45</v>
      </c>
      <c r="V1925" s="120">
        <f t="shared" si="471"/>
        <v>349225.21</v>
      </c>
      <c r="W1925" s="120">
        <f t="shared" si="472"/>
        <v>349225.21</v>
      </c>
      <c r="X1925" s="120">
        <f t="shared" si="473"/>
        <v>165420.76</v>
      </c>
    </row>
    <row r="1926" spans="1:24" s="65" customFormat="1" ht="12.75" customHeight="1">
      <c r="A1926" s="109" t="s">
        <v>5406</v>
      </c>
      <c r="B1926" s="47" t="s">
        <v>5405</v>
      </c>
      <c r="C1926" s="122">
        <v>0</v>
      </c>
      <c r="D1926" s="122">
        <v>0</v>
      </c>
      <c r="E1926" s="122">
        <v>0</v>
      </c>
      <c r="F1926" s="122">
        <v>0</v>
      </c>
      <c r="G1926" s="122">
        <v>0</v>
      </c>
      <c r="H1926" s="122">
        <v>0</v>
      </c>
      <c r="I1926" s="122">
        <v>0</v>
      </c>
      <c r="J1926" s="120">
        <f t="shared" si="465"/>
        <v>0</v>
      </c>
      <c r="K1926" s="122">
        <v>0</v>
      </c>
      <c r="L1926" s="122">
        <v>0</v>
      </c>
      <c r="M1926" s="122">
        <v>0</v>
      </c>
      <c r="N1926" s="122">
        <v>0</v>
      </c>
      <c r="O1926" s="122">
        <v>0</v>
      </c>
      <c r="P1926" s="122">
        <v>0</v>
      </c>
      <c r="Q1926" s="120">
        <f t="shared" si="466"/>
        <v>0</v>
      </c>
      <c r="R1926" s="138">
        <f t="shared" si="467"/>
        <v>0</v>
      </c>
      <c r="S1926" s="120">
        <f t="shared" si="468"/>
        <v>0</v>
      </c>
      <c r="T1926" s="120">
        <f t="shared" si="469"/>
        <v>1255536.3600000001</v>
      </c>
      <c r="U1926" s="120">
        <f t="shared" si="470"/>
        <v>1255536.3600000001</v>
      </c>
      <c r="V1926" s="120">
        <f t="shared" si="471"/>
        <v>0</v>
      </c>
      <c r="W1926" s="120">
        <f t="shared" si="472"/>
        <v>0</v>
      </c>
      <c r="X1926" s="120">
        <f t="shared" si="473"/>
        <v>0</v>
      </c>
    </row>
    <row r="1927" spans="1:24" s="65" customFormat="1" ht="12.75" customHeight="1">
      <c r="A1927" s="109" t="s">
        <v>4395</v>
      </c>
      <c r="B1927" s="47" t="s">
        <v>4396</v>
      </c>
      <c r="C1927" s="122">
        <v>0</v>
      </c>
      <c r="D1927" s="122">
        <v>0</v>
      </c>
      <c r="E1927" s="122">
        <v>0</v>
      </c>
      <c r="F1927" s="122">
        <v>0</v>
      </c>
      <c r="G1927" s="122">
        <v>0</v>
      </c>
      <c r="H1927" s="122">
        <v>0</v>
      </c>
      <c r="I1927" s="122">
        <v>0</v>
      </c>
      <c r="J1927" s="120">
        <f t="shared" si="465"/>
        <v>0</v>
      </c>
      <c r="K1927" s="122">
        <v>0</v>
      </c>
      <c r="L1927" s="122">
        <v>0</v>
      </c>
      <c r="M1927" s="122">
        <v>0</v>
      </c>
      <c r="N1927" s="122">
        <v>0</v>
      </c>
      <c r="O1927" s="122">
        <v>0</v>
      </c>
      <c r="P1927" s="122">
        <v>0</v>
      </c>
      <c r="Q1927" s="120">
        <f t="shared" si="466"/>
        <v>0</v>
      </c>
      <c r="R1927" s="138">
        <f t="shared" si="467"/>
        <v>0</v>
      </c>
      <c r="S1927" s="120">
        <f t="shared" si="468"/>
        <v>202327.28</v>
      </c>
      <c r="T1927" s="120">
        <f t="shared" si="469"/>
        <v>0</v>
      </c>
      <c r="U1927" s="120">
        <f t="shared" si="470"/>
        <v>202327.28</v>
      </c>
      <c r="V1927" s="120">
        <f t="shared" si="471"/>
        <v>0</v>
      </c>
      <c r="W1927" s="120">
        <f t="shared" si="472"/>
        <v>0</v>
      </c>
      <c r="X1927" s="120">
        <f t="shared" si="473"/>
        <v>-202327.28</v>
      </c>
    </row>
    <row r="1928" spans="1:24" s="65" customFormat="1" ht="12.75" customHeight="1">
      <c r="A1928" s="109" t="s">
        <v>4713</v>
      </c>
      <c r="B1928" s="47" t="s">
        <v>4797</v>
      </c>
      <c r="C1928" s="122">
        <v>0</v>
      </c>
      <c r="D1928" s="122">
        <v>0</v>
      </c>
      <c r="E1928" s="122">
        <v>0</v>
      </c>
      <c r="F1928" s="122">
        <v>0</v>
      </c>
      <c r="G1928" s="122">
        <v>0</v>
      </c>
      <c r="H1928" s="122">
        <v>0</v>
      </c>
      <c r="I1928" s="122">
        <v>0</v>
      </c>
      <c r="J1928" s="120">
        <f t="shared" si="465"/>
        <v>0</v>
      </c>
      <c r="K1928" s="122">
        <v>0</v>
      </c>
      <c r="L1928" s="122">
        <v>0</v>
      </c>
      <c r="M1928" s="122">
        <v>0</v>
      </c>
      <c r="N1928" s="122">
        <v>0</v>
      </c>
      <c r="O1928" s="122">
        <v>0</v>
      </c>
      <c r="P1928" s="122">
        <v>0</v>
      </c>
      <c r="Q1928" s="120">
        <f t="shared" si="466"/>
        <v>0</v>
      </c>
      <c r="R1928" s="138">
        <f t="shared" si="467"/>
        <v>0</v>
      </c>
      <c r="S1928" s="120">
        <f t="shared" si="468"/>
        <v>1154144.97</v>
      </c>
      <c r="T1928" s="120">
        <f t="shared" si="469"/>
        <v>3227908.89</v>
      </c>
      <c r="U1928" s="120">
        <f t="shared" si="470"/>
        <v>4382053.8600000003</v>
      </c>
      <c r="V1928" s="120">
        <f t="shared" si="471"/>
        <v>0</v>
      </c>
      <c r="W1928" s="120">
        <f t="shared" si="472"/>
        <v>0</v>
      </c>
      <c r="X1928" s="120">
        <f t="shared" si="473"/>
        <v>-1154144.97</v>
      </c>
    </row>
    <row r="1929" spans="1:24" s="65" customFormat="1" ht="12.75" customHeight="1">
      <c r="A1929" s="109" t="s">
        <v>4712</v>
      </c>
      <c r="B1929" s="47" t="s">
        <v>4796</v>
      </c>
      <c r="C1929" s="122">
        <v>0</v>
      </c>
      <c r="D1929" s="122">
        <v>0</v>
      </c>
      <c r="E1929" s="122">
        <v>0</v>
      </c>
      <c r="F1929" s="122">
        <v>0</v>
      </c>
      <c r="G1929" s="122">
        <v>0</v>
      </c>
      <c r="H1929" s="122">
        <v>0</v>
      </c>
      <c r="I1929" s="122">
        <v>0</v>
      </c>
      <c r="J1929" s="120">
        <f t="shared" ref="J1929:J1960" si="474">SUM(C1929:I1929)</f>
        <v>0</v>
      </c>
      <c r="K1929" s="122">
        <v>0</v>
      </c>
      <c r="L1929" s="122">
        <v>0</v>
      </c>
      <c r="M1929" s="122">
        <v>0</v>
      </c>
      <c r="N1929" s="122">
        <v>0</v>
      </c>
      <c r="O1929" s="122">
        <v>0</v>
      </c>
      <c r="P1929" s="122">
        <v>0</v>
      </c>
      <c r="Q1929" s="120">
        <f t="shared" ref="Q1929:Q1960" si="475">SUM(J1929:P1929)</f>
        <v>0</v>
      </c>
      <c r="R1929" s="138">
        <f t="shared" ref="R1929:R1960" si="476">V1929-Q1929</f>
        <v>0</v>
      </c>
      <c r="S1929" s="120">
        <f t="shared" ref="S1929:S1960" si="477">VLOOKUP(A1929,pasbalact,3,FALSE)</f>
        <v>1510849.74</v>
      </c>
      <c r="T1929" s="120">
        <f t="shared" ref="T1929:T1960" si="478">VLOOKUP(A1929,pasbalact,5,FALSE)</f>
        <v>5268399.66</v>
      </c>
      <c r="U1929" s="120">
        <f t="shared" ref="U1929:U1960" si="479">VLOOKUP(A1929,pasbalact,4,FALSE)</f>
        <v>6779249.4000000004</v>
      </c>
      <c r="V1929" s="120">
        <f t="shared" ref="V1929:V1960" si="480">VLOOKUP(A1929,pasbalact,7,FALSE)</f>
        <v>0</v>
      </c>
      <c r="W1929" s="120">
        <f t="shared" ref="W1929:W1960" si="481">SUM(K1929:P1929)</f>
        <v>0</v>
      </c>
      <c r="X1929" s="120">
        <f t="shared" ref="X1929:X1946" si="482">VLOOKUP(A1929,pasbalact,6,FALSE)</f>
        <v>-1510849.74</v>
      </c>
    </row>
    <row r="1930" spans="1:24" s="65" customFormat="1" ht="12.75" customHeight="1">
      <c r="A1930" s="109" t="s">
        <v>6417</v>
      </c>
      <c r="B1930" s="47" t="s">
        <v>6418</v>
      </c>
      <c r="C1930" s="122">
        <v>0</v>
      </c>
      <c r="D1930" s="122">
        <v>0</v>
      </c>
      <c r="E1930" s="122">
        <v>0</v>
      </c>
      <c r="F1930" s="122">
        <v>0</v>
      </c>
      <c r="G1930" s="122">
        <v>0</v>
      </c>
      <c r="H1930" s="122">
        <v>0</v>
      </c>
      <c r="I1930" s="122">
        <v>0</v>
      </c>
      <c r="J1930" s="120">
        <f t="shared" si="474"/>
        <v>0</v>
      </c>
      <c r="K1930" s="122">
        <v>0</v>
      </c>
      <c r="L1930" s="122">
        <v>0</v>
      </c>
      <c r="M1930" s="122">
        <v>0</v>
      </c>
      <c r="N1930" s="122">
        <v>0</v>
      </c>
      <c r="O1930" s="122">
        <v>0</v>
      </c>
      <c r="P1930" s="122">
        <v>0</v>
      </c>
      <c r="Q1930" s="120">
        <f t="shared" si="475"/>
        <v>0</v>
      </c>
      <c r="R1930" s="138">
        <f t="shared" si="476"/>
        <v>0</v>
      </c>
      <c r="S1930" s="120">
        <f t="shared" si="477"/>
        <v>0</v>
      </c>
      <c r="T1930" s="120">
        <f t="shared" si="478"/>
        <v>225226.79</v>
      </c>
      <c r="U1930" s="120">
        <f t="shared" si="479"/>
        <v>225226.79</v>
      </c>
      <c r="V1930" s="120">
        <f t="shared" si="480"/>
        <v>0</v>
      </c>
      <c r="W1930" s="120">
        <f t="shared" si="481"/>
        <v>0</v>
      </c>
      <c r="X1930" s="120">
        <f t="shared" si="482"/>
        <v>0</v>
      </c>
    </row>
    <row r="1931" spans="1:24" s="65" customFormat="1" ht="12.75" customHeight="1">
      <c r="A1931" s="109" t="s">
        <v>6419</v>
      </c>
      <c r="B1931" s="47" t="s">
        <v>6420</v>
      </c>
      <c r="C1931" s="122">
        <v>0</v>
      </c>
      <c r="D1931" s="122">
        <v>0</v>
      </c>
      <c r="E1931" s="122">
        <v>0</v>
      </c>
      <c r="F1931" s="122">
        <v>0</v>
      </c>
      <c r="G1931" s="122">
        <v>0</v>
      </c>
      <c r="H1931" s="122">
        <v>0</v>
      </c>
      <c r="I1931" s="122">
        <v>0</v>
      </c>
      <c r="J1931" s="120">
        <f t="shared" si="474"/>
        <v>0</v>
      </c>
      <c r="K1931" s="122">
        <v>0</v>
      </c>
      <c r="L1931" s="122">
        <v>0</v>
      </c>
      <c r="M1931" s="122">
        <v>0</v>
      </c>
      <c r="N1931" s="122">
        <v>0</v>
      </c>
      <c r="O1931" s="122">
        <v>0</v>
      </c>
      <c r="P1931" s="122">
        <v>3108130.05</v>
      </c>
      <c r="Q1931" s="120">
        <f t="shared" si="475"/>
        <v>3108130.05</v>
      </c>
      <c r="R1931" s="138">
        <f t="shared" si="476"/>
        <v>0</v>
      </c>
      <c r="S1931" s="120">
        <f t="shared" si="477"/>
        <v>0</v>
      </c>
      <c r="T1931" s="120">
        <f t="shared" si="478"/>
        <v>3108130.05</v>
      </c>
      <c r="U1931" s="120">
        <f t="shared" si="479"/>
        <v>0</v>
      </c>
      <c r="V1931" s="120">
        <f t="shared" si="480"/>
        <v>3108130.05</v>
      </c>
      <c r="W1931" s="120">
        <f t="shared" si="481"/>
        <v>3108130.05</v>
      </c>
      <c r="X1931" s="120">
        <f t="shared" si="482"/>
        <v>3108130.05</v>
      </c>
    </row>
    <row r="1932" spans="1:24" s="65" customFormat="1" ht="12.75" customHeight="1">
      <c r="A1932" s="109" t="s">
        <v>4671</v>
      </c>
      <c r="B1932" s="47" t="s">
        <v>4672</v>
      </c>
      <c r="C1932" s="122">
        <v>0</v>
      </c>
      <c r="D1932" s="122">
        <v>0</v>
      </c>
      <c r="E1932" s="122">
        <v>0</v>
      </c>
      <c r="F1932" s="122">
        <v>0</v>
      </c>
      <c r="G1932" s="122">
        <v>0</v>
      </c>
      <c r="H1932" s="122">
        <v>0</v>
      </c>
      <c r="I1932" s="122">
        <v>0</v>
      </c>
      <c r="J1932" s="120">
        <f t="shared" si="474"/>
        <v>0</v>
      </c>
      <c r="K1932" s="122">
        <v>0</v>
      </c>
      <c r="L1932" s="122">
        <v>0</v>
      </c>
      <c r="M1932" s="122">
        <v>0</v>
      </c>
      <c r="N1932" s="122">
        <v>0</v>
      </c>
      <c r="O1932" s="122">
        <v>0</v>
      </c>
      <c r="P1932" s="122">
        <v>0</v>
      </c>
      <c r="Q1932" s="120">
        <f t="shared" si="475"/>
        <v>0</v>
      </c>
      <c r="R1932" s="138">
        <f t="shared" si="476"/>
        <v>0</v>
      </c>
      <c r="S1932" s="120">
        <f t="shared" si="477"/>
        <v>1047566.31</v>
      </c>
      <c r="T1932" s="120">
        <f t="shared" si="478"/>
        <v>7756624.8300000001</v>
      </c>
      <c r="U1932" s="120">
        <f t="shared" si="479"/>
        <v>8804191.1400000006</v>
      </c>
      <c r="V1932" s="120">
        <f t="shared" si="480"/>
        <v>0</v>
      </c>
      <c r="W1932" s="120">
        <f t="shared" si="481"/>
        <v>0</v>
      </c>
      <c r="X1932" s="120">
        <f t="shared" si="482"/>
        <v>-1047566.31</v>
      </c>
    </row>
    <row r="1933" spans="1:24" s="65" customFormat="1" ht="12.75" customHeight="1">
      <c r="A1933" s="109" t="s">
        <v>4673</v>
      </c>
      <c r="B1933" s="47" t="s">
        <v>4674</v>
      </c>
      <c r="C1933" s="122">
        <v>0</v>
      </c>
      <c r="D1933" s="122">
        <v>0</v>
      </c>
      <c r="E1933" s="122">
        <v>0</v>
      </c>
      <c r="F1933" s="122">
        <v>0</v>
      </c>
      <c r="G1933" s="122">
        <v>0</v>
      </c>
      <c r="H1933" s="122">
        <v>0</v>
      </c>
      <c r="I1933" s="122">
        <v>0</v>
      </c>
      <c r="J1933" s="120">
        <f t="shared" si="474"/>
        <v>0</v>
      </c>
      <c r="K1933" s="122">
        <v>0</v>
      </c>
      <c r="L1933" s="122">
        <v>0</v>
      </c>
      <c r="M1933" s="122">
        <v>0</v>
      </c>
      <c r="N1933" s="122">
        <v>0</v>
      </c>
      <c r="O1933" s="122">
        <v>0</v>
      </c>
      <c r="P1933" s="122">
        <v>0</v>
      </c>
      <c r="Q1933" s="120">
        <f t="shared" si="475"/>
        <v>0</v>
      </c>
      <c r="R1933" s="138">
        <f t="shared" si="476"/>
        <v>0</v>
      </c>
      <c r="S1933" s="120">
        <f t="shared" si="477"/>
        <v>17523475.600000001</v>
      </c>
      <c r="T1933" s="120">
        <f t="shared" si="478"/>
        <v>5058076.71</v>
      </c>
      <c r="U1933" s="120">
        <f t="shared" si="479"/>
        <v>22581552.309999999</v>
      </c>
      <c r="V1933" s="120">
        <f t="shared" si="480"/>
        <v>0</v>
      </c>
      <c r="W1933" s="120">
        <f t="shared" si="481"/>
        <v>0</v>
      </c>
      <c r="X1933" s="120">
        <f t="shared" si="482"/>
        <v>-17523475.600000001</v>
      </c>
    </row>
    <row r="1934" spans="1:24" s="65" customFormat="1" ht="12.75" customHeight="1">
      <c r="A1934" s="109" t="s">
        <v>3164</v>
      </c>
      <c r="B1934" s="47" t="s">
        <v>3563</v>
      </c>
      <c r="C1934" s="122">
        <v>0</v>
      </c>
      <c r="D1934" s="122">
        <v>0</v>
      </c>
      <c r="E1934" s="122">
        <v>0</v>
      </c>
      <c r="F1934" s="122">
        <v>0</v>
      </c>
      <c r="G1934" s="122">
        <v>0</v>
      </c>
      <c r="H1934" s="122">
        <v>0</v>
      </c>
      <c r="I1934" s="122">
        <v>0</v>
      </c>
      <c r="J1934" s="120">
        <f t="shared" si="474"/>
        <v>0</v>
      </c>
      <c r="K1934" s="122">
        <v>0</v>
      </c>
      <c r="L1934" s="122">
        <v>0</v>
      </c>
      <c r="M1934" s="122">
        <v>0</v>
      </c>
      <c r="N1934" s="122">
        <v>0</v>
      </c>
      <c r="O1934" s="122">
        <v>0</v>
      </c>
      <c r="P1934" s="122">
        <v>0</v>
      </c>
      <c r="Q1934" s="120">
        <f t="shared" si="475"/>
        <v>0</v>
      </c>
      <c r="R1934" s="138">
        <f t="shared" si="476"/>
        <v>0</v>
      </c>
      <c r="S1934" s="120">
        <f t="shared" si="477"/>
        <v>0</v>
      </c>
      <c r="T1934" s="120">
        <f t="shared" si="478"/>
        <v>950455.15</v>
      </c>
      <c r="U1934" s="120">
        <f t="shared" si="479"/>
        <v>950455.15</v>
      </c>
      <c r="V1934" s="120">
        <f t="shared" si="480"/>
        <v>0</v>
      </c>
      <c r="W1934" s="120">
        <f t="shared" si="481"/>
        <v>0</v>
      </c>
      <c r="X1934" s="120">
        <f t="shared" si="482"/>
        <v>0</v>
      </c>
    </row>
    <row r="1935" spans="1:24" s="65" customFormat="1" ht="12.75" customHeight="1">
      <c r="A1935" s="109" t="s">
        <v>4489</v>
      </c>
      <c r="B1935" s="47" t="s">
        <v>4512</v>
      </c>
      <c r="C1935" s="122">
        <v>0</v>
      </c>
      <c r="D1935" s="122">
        <v>0</v>
      </c>
      <c r="E1935" s="122">
        <v>0</v>
      </c>
      <c r="F1935" s="122">
        <v>0</v>
      </c>
      <c r="G1935" s="122">
        <v>0</v>
      </c>
      <c r="H1935" s="122">
        <v>0</v>
      </c>
      <c r="I1935" s="122">
        <v>0</v>
      </c>
      <c r="J1935" s="120">
        <f t="shared" si="474"/>
        <v>0</v>
      </c>
      <c r="K1935" s="122">
        <v>0</v>
      </c>
      <c r="L1935" s="122">
        <v>0</v>
      </c>
      <c r="M1935" s="122">
        <v>0</v>
      </c>
      <c r="N1935" s="122">
        <v>0</v>
      </c>
      <c r="O1935" s="122">
        <v>0</v>
      </c>
      <c r="P1935" s="122">
        <v>0</v>
      </c>
      <c r="Q1935" s="120">
        <f t="shared" si="475"/>
        <v>0</v>
      </c>
      <c r="R1935" s="138">
        <f t="shared" si="476"/>
        <v>0</v>
      </c>
      <c r="S1935" s="120">
        <f t="shared" si="477"/>
        <v>2426256.27</v>
      </c>
      <c r="T1935" s="120">
        <f t="shared" si="478"/>
        <v>1082031.3500000001</v>
      </c>
      <c r="U1935" s="120">
        <f t="shared" si="479"/>
        <v>3508287.62</v>
      </c>
      <c r="V1935" s="120">
        <f t="shared" si="480"/>
        <v>0</v>
      </c>
      <c r="W1935" s="120">
        <f t="shared" si="481"/>
        <v>0</v>
      </c>
      <c r="X1935" s="120">
        <f t="shared" si="482"/>
        <v>-2426256.27</v>
      </c>
    </row>
    <row r="1936" spans="1:24" s="65" customFormat="1" ht="12.75" customHeight="1">
      <c r="A1936" s="109" t="s">
        <v>4229</v>
      </c>
      <c r="B1936" s="47" t="s">
        <v>4271</v>
      </c>
      <c r="C1936" s="122">
        <v>0</v>
      </c>
      <c r="D1936" s="122">
        <v>0</v>
      </c>
      <c r="E1936" s="122">
        <v>0</v>
      </c>
      <c r="F1936" s="122">
        <v>0</v>
      </c>
      <c r="G1936" s="122">
        <v>0</v>
      </c>
      <c r="H1936" s="122">
        <v>0</v>
      </c>
      <c r="I1936" s="122">
        <v>0</v>
      </c>
      <c r="J1936" s="120">
        <f t="shared" si="474"/>
        <v>0</v>
      </c>
      <c r="K1936" s="122">
        <v>0</v>
      </c>
      <c r="L1936" s="122">
        <v>0</v>
      </c>
      <c r="M1936" s="122">
        <v>0</v>
      </c>
      <c r="N1936" s="122">
        <v>0</v>
      </c>
      <c r="O1936" s="122">
        <v>0</v>
      </c>
      <c r="P1936" s="122">
        <v>0</v>
      </c>
      <c r="Q1936" s="120">
        <f t="shared" si="475"/>
        <v>0</v>
      </c>
      <c r="R1936" s="138">
        <f t="shared" si="476"/>
        <v>0</v>
      </c>
      <c r="S1936" s="120">
        <f t="shared" si="477"/>
        <v>0</v>
      </c>
      <c r="T1936" s="120">
        <f t="shared" si="478"/>
        <v>1053596.21</v>
      </c>
      <c r="U1936" s="120">
        <f t="shared" si="479"/>
        <v>1053596.21</v>
      </c>
      <c r="V1936" s="120">
        <f t="shared" si="480"/>
        <v>0</v>
      </c>
      <c r="W1936" s="120">
        <f t="shared" si="481"/>
        <v>0</v>
      </c>
      <c r="X1936" s="120">
        <f t="shared" si="482"/>
        <v>0</v>
      </c>
    </row>
    <row r="1937" spans="1:24" s="65" customFormat="1" ht="12.75" customHeight="1">
      <c r="A1937" s="109" t="s">
        <v>3337</v>
      </c>
      <c r="B1937" s="47" t="s">
        <v>386</v>
      </c>
      <c r="C1937" s="122">
        <v>0</v>
      </c>
      <c r="D1937" s="122">
        <v>0</v>
      </c>
      <c r="E1937" s="122">
        <v>0</v>
      </c>
      <c r="F1937" s="122">
        <v>0</v>
      </c>
      <c r="G1937" s="122">
        <v>0</v>
      </c>
      <c r="H1937" s="122">
        <v>0</v>
      </c>
      <c r="I1937" s="122">
        <v>0</v>
      </c>
      <c r="J1937" s="120">
        <f t="shared" si="474"/>
        <v>0</v>
      </c>
      <c r="K1937" s="122">
        <v>0</v>
      </c>
      <c r="L1937" s="122">
        <v>0</v>
      </c>
      <c r="M1937" s="122">
        <v>0</v>
      </c>
      <c r="N1937" s="122">
        <v>0</v>
      </c>
      <c r="O1937" s="122">
        <v>0</v>
      </c>
      <c r="P1937" s="122">
        <v>0</v>
      </c>
      <c r="Q1937" s="120">
        <f t="shared" si="475"/>
        <v>0</v>
      </c>
      <c r="R1937" s="138">
        <f t="shared" si="476"/>
        <v>0</v>
      </c>
      <c r="S1937" s="120">
        <f t="shared" si="477"/>
        <v>344000</v>
      </c>
      <c r="T1937" s="120">
        <f t="shared" si="478"/>
        <v>0</v>
      </c>
      <c r="U1937" s="120">
        <f t="shared" si="479"/>
        <v>344000</v>
      </c>
      <c r="V1937" s="120">
        <f t="shared" si="480"/>
        <v>0</v>
      </c>
      <c r="W1937" s="120">
        <f t="shared" si="481"/>
        <v>0</v>
      </c>
      <c r="X1937" s="120">
        <f t="shared" si="482"/>
        <v>-344000</v>
      </c>
    </row>
    <row r="1938" spans="1:24" s="65" customFormat="1" ht="12.75" customHeight="1">
      <c r="A1938" s="109" t="s">
        <v>4714</v>
      </c>
      <c r="B1938" s="47" t="s">
        <v>4715</v>
      </c>
      <c r="C1938" s="122">
        <v>0</v>
      </c>
      <c r="D1938" s="122">
        <v>0</v>
      </c>
      <c r="E1938" s="122">
        <v>0</v>
      </c>
      <c r="F1938" s="122">
        <v>0</v>
      </c>
      <c r="G1938" s="122">
        <v>0</v>
      </c>
      <c r="H1938" s="122">
        <v>0</v>
      </c>
      <c r="I1938" s="122">
        <v>0</v>
      </c>
      <c r="J1938" s="120">
        <f t="shared" si="474"/>
        <v>0</v>
      </c>
      <c r="K1938" s="122">
        <v>0</v>
      </c>
      <c r="L1938" s="122">
        <v>0</v>
      </c>
      <c r="M1938" s="122">
        <v>0</v>
      </c>
      <c r="N1938" s="122">
        <v>0</v>
      </c>
      <c r="O1938" s="122">
        <v>0</v>
      </c>
      <c r="P1938" s="122">
        <v>0</v>
      </c>
      <c r="Q1938" s="120">
        <f t="shared" si="475"/>
        <v>0</v>
      </c>
      <c r="R1938" s="138">
        <f t="shared" si="476"/>
        <v>0</v>
      </c>
      <c r="S1938" s="120">
        <f t="shared" si="477"/>
        <v>0</v>
      </c>
      <c r="T1938" s="120">
        <f t="shared" si="478"/>
        <v>16255984.800000001</v>
      </c>
      <c r="U1938" s="120">
        <f t="shared" si="479"/>
        <v>16255984.800000001</v>
      </c>
      <c r="V1938" s="120">
        <f t="shared" si="480"/>
        <v>0</v>
      </c>
      <c r="W1938" s="120">
        <f t="shared" si="481"/>
        <v>0</v>
      </c>
      <c r="X1938" s="120">
        <f t="shared" si="482"/>
        <v>0</v>
      </c>
    </row>
    <row r="1939" spans="1:24" s="65" customFormat="1" ht="12.75" customHeight="1">
      <c r="A1939" s="109" t="s">
        <v>6273</v>
      </c>
      <c r="B1939" s="47" t="s">
        <v>6274</v>
      </c>
      <c r="C1939" s="122">
        <v>0</v>
      </c>
      <c r="D1939" s="122">
        <v>0</v>
      </c>
      <c r="E1939" s="122">
        <v>0</v>
      </c>
      <c r="F1939" s="122">
        <v>0</v>
      </c>
      <c r="G1939" s="122">
        <v>0</v>
      </c>
      <c r="H1939" s="122">
        <v>0</v>
      </c>
      <c r="I1939" s="122">
        <v>0</v>
      </c>
      <c r="J1939" s="120">
        <f t="shared" si="474"/>
        <v>0</v>
      </c>
      <c r="K1939" s="122">
        <v>0</v>
      </c>
      <c r="L1939" s="122">
        <v>0</v>
      </c>
      <c r="M1939" s="122">
        <v>0</v>
      </c>
      <c r="N1939" s="122">
        <v>0</v>
      </c>
      <c r="O1939" s="122">
        <v>0</v>
      </c>
      <c r="P1939" s="122">
        <v>0</v>
      </c>
      <c r="Q1939" s="120">
        <f t="shared" si="475"/>
        <v>0</v>
      </c>
      <c r="R1939" s="138">
        <f t="shared" si="476"/>
        <v>0</v>
      </c>
      <c r="S1939" s="120">
        <f t="shared" si="477"/>
        <v>0</v>
      </c>
      <c r="T1939" s="120">
        <f t="shared" si="478"/>
        <v>2333467.87</v>
      </c>
      <c r="U1939" s="120">
        <f t="shared" si="479"/>
        <v>2333467.87</v>
      </c>
      <c r="V1939" s="120">
        <f t="shared" si="480"/>
        <v>0</v>
      </c>
      <c r="W1939" s="120">
        <f t="shared" si="481"/>
        <v>0</v>
      </c>
      <c r="X1939" s="120">
        <f t="shared" si="482"/>
        <v>0</v>
      </c>
    </row>
    <row r="1940" spans="1:24" s="65" customFormat="1" ht="12.75" customHeight="1">
      <c r="A1940" s="109" t="s">
        <v>6421</v>
      </c>
      <c r="B1940" s="47" t="s">
        <v>6422</v>
      </c>
      <c r="C1940" s="122">
        <v>0</v>
      </c>
      <c r="D1940" s="122">
        <v>0</v>
      </c>
      <c r="E1940" s="122">
        <v>0</v>
      </c>
      <c r="F1940" s="122">
        <v>0</v>
      </c>
      <c r="G1940" s="122">
        <v>0</v>
      </c>
      <c r="H1940" s="122">
        <v>0</v>
      </c>
      <c r="I1940" s="122">
        <v>0</v>
      </c>
      <c r="J1940" s="120">
        <f t="shared" si="474"/>
        <v>0</v>
      </c>
      <c r="K1940" s="122">
        <v>0</v>
      </c>
      <c r="L1940" s="122">
        <v>0</v>
      </c>
      <c r="M1940" s="122">
        <v>0</v>
      </c>
      <c r="N1940" s="122">
        <v>0</v>
      </c>
      <c r="O1940" s="122">
        <v>0</v>
      </c>
      <c r="P1940" s="122">
        <v>0</v>
      </c>
      <c r="Q1940" s="120">
        <f t="shared" si="475"/>
        <v>0</v>
      </c>
      <c r="R1940" s="138">
        <f t="shared" si="476"/>
        <v>0</v>
      </c>
      <c r="S1940" s="120">
        <f t="shared" si="477"/>
        <v>0</v>
      </c>
      <c r="T1940" s="120">
        <f t="shared" si="478"/>
        <v>1240082.76</v>
      </c>
      <c r="U1940" s="120">
        <f t="shared" si="479"/>
        <v>1240082.76</v>
      </c>
      <c r="V1940" s="120">
        <f t="shared" si="480"/>
        <v>0</v>
      </c>
      <c r="W1940" s="120">
        <f t="shared" si="481"/>
        <v>0</v>
      </c>
      <c r="X1940" s="120">
        <f t="shared" si="482"/>
        <v>0</v>
      </c>
    </row>
    <row r="1941" spans="1:24" s="65" customFormat="1" ht="12.75" customHeight="1">
      <c r="A1941" s="109" t="s">
        <v>4716</v>
      </c>
      <c r="B1941" s="47" t="s">
        <v>4508</v>
      </c>
      <c r="C1941" s="122">
        <v>0</v>
      </c>
      <c r="D1941" s="122">
        <v>0</v>
      </c>
      <c r="E1941" s="122">
        <v>0</v>
      </c>
      <c r="F1941" s="122">
        <v>0</v>
      </c>
      <c r="G1941" s="122">
        <v>0</v>
      </c>
      <c r="H1941" s="122">
        <v>0</v>
      </c>
      <c r="I1941" s="122">
        <v>0</v>
      </c>
      <c r="J1941" s="120">
        <f t="shared" si="474"/>
        <v>0</v>
      </c>
      <c r="K1941" s="122">
        <v>0</v>
      </c>
      <c r="L1941" s="122">
        <v>0</v>
      </c>
      <c r="M1941" s="122">
        <v>0</v>
      </c>
      <c r="N1941" s="122">
        <v>0</v>
      </c>
      <c r="O1941" s="122">
        <v>0</v>
      </c>
      <c r="P1941" s="122">
        <v>0</v>
      </c>
      <c r="Q1941" s="120">
        <f t="shared" si="475"/>
        <v>0</v>
      </c>
      <c r="R1941" s="138">
        <f t="shared" si="476"/>
        <v>0</v>
      </c>
      <c r="S1941" s="120">
        <f t="shared" si="477"/>
        <v>0</v>
      </c>
      <c r="T1941" s="120">
        <f t="shared" si="478"/>
        <v>3763991.29</v>
      </c>
      <c r="U1941" s="120">
        <f t="shared" si="479"/>
        <v>3763991.29</v>
      </c>
      <c r="V1941" s="120">
        <f t="shared" si="480"/>
        <v>0</v>
      </c>
      <c r="W1941" s="120">
        <f t="shared" si="481"/>
        <v>0</v>
      </c>
      <c r="X1941" s="120">
        <f t="shared" si="482"/>
        <v>0</v>
      </c>
    </row>
    <row r="1942" spans="1:24" s="65" customFormat="1" ht="12.75" customHeight="1">
      <c r="A1942" s="109" t="s">
        <v>4717</v>
      </c>
      <c r="B1942" s="47" t="s">
        <v>4108</v>
      </c>
      <c r="C1942" s="122">
        <v>0</v>
      </c>
      <c r="D1942" s="122">
        <v>0</v>
      </c>
      <c r="E1942" s="122">
        <v>0</v>
      </c>
      <c r="F1942" s="122">
        <v>0</v>
      </c>
      <c r="G1942" s="122">
        <v>0</v>
      </c>
      <c r="H1942" s="122">
        <v>0</v>
      </c>
      <c r="I1942" s="122">
        <v>0</v>
      </c>
      <c r="J1942" s="120">
        <f t="shared" si="474"/>
        <v>0</v>
      </c>
      <c r="K1942" s="122">
        <v>0</v>
      </c>
      <c r="L1942" s="122">
        <v>0</v>
      </c>
      <c r="M1942" s="122">
        <v>0</v>
      </c>
      <c r="N1942" s="122">
        <v>0</v>
      </c>
      <c r="O1942" s="122">
        <v>0</v>
      </c>
      <c r="P1942" s="122">
        <v>0</v>
      </c>
      <c r="Q1942" s="120">
        <f t="shared" si="475"/>
        <v>0</v>
      </c>
      <c r="R1942" s="138">
        <f t="shared" si="476"/>
        <v>0</v>
      </c>
      <c r="S1942" s="120">
        <f t="shared" si="477"/>
        <v>0</v>
      </c>
      <c r="T1942" s="120">
        <f t="shared" si="478"/>
        <v>4170493.99</v>
      </c>
      <c r="U1942" s="120">
        <f t="shared" si="479"/>
        <v>4170493.99</v>
      </c>
      <c r="V1942" s="120">
        <f t="shared" si="480"/>
        <v>0</v>
      </c>
      <c r="W1942" s="120">
        <f t="shared" si="481"/>
        <v>0</v>
      </c>
      <c r="X1942" s="120">
        <f t="shared" si="482"/>
        <v>0</v>
      </c>
    </row>
    <row r="1943" spans="1:24" s="65" customFormat="1" ht="12.75" customHeight="1">
      <c r="A1943" s="109" t="s">
        <v>4296</v>
      </c>
      <c r="B1943" s="47" t="s">
        <v>4338</v>
      </c>
      <c r="C1943" s="122">
        <v>0</v>
      </c>
      <c r="D1943" s="122">
        <v>0</v>
      </c>
      <c r="E1943" s="122">
        <v>0</v>
      </c>
      <c r="F1943" s="122">
        <v>0</v>
      </c>
      <c r="G1943" s="122">
        <v>0</v>
      </c>
      <c r="H1943" s="122">
        <v>0</v>
      </c>
      <c r="I1943" s="122">
        <v>0</v>
      </c>
      <c r="J1943" s="120">
        <f t="shared" si="474"/>
        <v>0</v>
      </c>
      <c r="K1943" s="122">
        <v>0</v>
      </c>
      <c r="L1943" s="122">
        <v>0</v>
      </c>
      <c r="M1943" s="122">
        <v>0</v>
      </c>
      <c r="N1943" s="122">
        <v>0</v>
      </c>
      <c r="O1943" s="122">
        <v>0</v>
      </c>
      <c r="P1943" s="122">
        <v>0</v>
      </c>
      <c r="Q1943" s="120">
        <f t="shared" si="475"/>
        <v>0</v>
      </c>
      <c r="R1943" s="138">
        <f t="shared" si="476"/>
        <v>0</v>
      </c>
      <c r="S1943" s="120">
        <f t="shared" si="477"/>
        <v>301222.84000000003</v>
      </c>
      <c r="T1943" s="120">
        <f t="shared" si="478"/>
        <v>0</v>
      </c>
      <c r="U1943" s="120">
        <f t="shared" si="479"/>
        <v>301222.84000000003</v>
      </c>
      <c r="V1943" s="120">
        <f t="shared" si="480"/>
        <v>0</v>
      </c>
      <c r="W1943" s="120">
        <f t="shared" si="481"/>
        <v>0</v>
      </c>
      <c r="X1943" s="120">
        <f t="shared" si="482"/>
        <v>-301222.84000000003</v>
      </c>
    </row>
    <row r="1944" spans="1:24" s="65" customFormat="1" ht="12.75" customHeight="1">
      <c r="A1944" s="109" t="s">
        <v>4718</v>
      </c>
      <c r="B1944" s="47" t="s">
        <v>4719</v>
      </c>
      <c r="C1944" s="122">
        <v>0</v>
      </c>
      <c r="D1944" s="122">
        <v>0</v>
      </c>
      <c r="E1944" s="122">
        <v>0</v>
      </c>
      <c r="F1944" s="122">
        <v>0</v>
      </c>
      <c r="G1944" s="122">
        <v>0</v>
      </c>
      <c r="H1944" s="122">
        <v>0</v>
      </c>
      <c r="I1944" s="122">
        <v>0</v>
      </c>
      <c r="J1944" s="120">
        <f t="shared" si="474"/>
        <v>0</v>
      </c>
      <c r="K1944" s="122">
        <v>0</v>
      </c>
      <c r="L1944" s="122">
        <v>0</v>
      </c>
      <c r="M1944" s="122">
        <v>0</v>
      </c>
      <c r="N1944" s="122">
        <v>0</v>
      </c>
      <c r="O1944" s="122">
        <v>0</v>
      </c>
      <c r="P1944" s="122">
        <v>0</v>
      </c>
      <c r="Q1944" s="120">
        <f t="shared" si="475"/>
        <v>0</v>
      </c>
      <c r="R1944" s="138">
        <f t="shared" si="476"/>
        <v>0</v>
      </c>
      <c r="S1944" s="120">
        <f t="shared" si="477"/>
        <v>2557859.15</v>
      </c>
      <c r="T1944" s="120">
        <f t="shared" si="478"/>
        <v>2250309.89</v>
      </c>
      <c r="U1944" s="120">
        <f t="shared" si="479"/>
        <v>4808169.04</v>
      </c>
      <c r="V1944" s="120">
        <f t="shared" si="480"/>
        <v>0</v>
      </c>
      <c r="W1944" s="120">
        <f t="shared" si="481"/>
        <v>0</v>
      </c>
      <c r="X1944" s="120">
        <f t="shared" si="482"/>
        <v>-2557859.15</v>
      </c>
    </row>
    <row r="1945" spans="1:24" s="65" customFormat="1" ht="12.75" customHeight="1">
      <c r="A1945" s="109" t="s">
        <v>4287</v>
      </c>
      <c r="B1945" s="47" t="s">
        <v>4288</v>
      </c>
      <c r="C1945" s="122">
        <v>0</v>
      </c>
      <c r="D1945" s="122">
        <v>0</v>
      </c>
      <c r="E1945" s="122">
        <v>0</v>
      </c>
      <c r="F1945" s="122">
        <v>0</v>
      </c>
      <c r="G1945" s="122">
        <v>0</v>
      </c>
      <c r="H1945" s="122">
        <v>0</v>
      </c>
      <c r="I1945" s="122">
        <v>0</v>
      </c>
      <c r="J1945" s="120">
        <f t="shared" si="474"/>
        <v>0</v>
      </c>
      <c r="K1945" s="122">
        <v>0</v>
      </c>
      <c r="L1945" s="122">
        <v>0</v>
      </c>
      <c r="M1945" s="122">
        <v>0</v>
      </c>
      <c r="N1945" s="122">
        <v>0</v>
      </c>
      <c r="O1945" s="122">
        <v>0</v>
      </c>
      <c r="P1945" s="122">
        <v>713452.96</v>
      </c>
      <c r="Q1945" s="120">
        <f t="shared" si="475"/>
        <v>713452.96</v>
      </c>
      <c r="R1945" s="138">
        <f t="shared" si="476"/>
        <v>0</v>
      </c>
      <c r="S1945" s="120">
        <f t="shared" si="477"/>
        <v>177379.8</v>
      </c>
      <c r="T1945" s="120">
        <f t="shared" si="478"/>
        <v>7447748.1799999997</v>
      </c>
      <c r="U1945" s="120">
        <f t="shared" si="479"/>
        <v>6911675.0199999996</v>
      </c>
      <c r="V1945" s="120">
        <f t="shared" si="480"/>
        <v>713452.96</v>
      </c>
      <c r="W1945" s="120">
        <f t="shared" si="481"/>
        <v>713452.96</v>
      </c>
      <c r="X1945" s="120">
        <f t="shared" si="482"/>
        <v>536073.16</v>
      </c>
    </row>
    <row r="1946" spans="1:24" s="65" customFormat="1" ht="12.75" customHeight="1">
      <c r="A1946" s="109" t="s">
        <v>4720</v>
      </c>
      <c r="B1946" s="47" t="s">
        <v>4721</v>
      </c>
      <c r="C1946" s="122">
        <v>0</v>
      </c>
      <c r="D1946" s="122">
        <v>0</v>
      </c>
      <c r="E1946" s="122">
        <v>0</v>
      </c>
      <c r="F1946" s="122">
        <v>0</v>
      </c>
      <c r="G1946" s="122">
        <v>0</v>
      </c>
      <c r="H1946" s="122">
        <v>0</v>
      </c>
      <c r="I1946" s="122">
        <v>0</v>
      </c>
      <c r="J1946" s="120">
        <f t="shared" si="474"/>
        <v>0</v>
      </c>
      <c r="K1946" s="122">
        <v>0</v>
      </c>
      <c r="L1946" s="122">
        <v>0</v>
      </c>
      <c r="M1946" s="122">
        <v>0</v>
      </c>
      <c r="N1946" s="122">
        <v>0</v>
      </c>
      <c r="O1946" s="122">
        <v>0</v>
      </c>
      <c r="P1946" s="122">
        <v>0</v>
      </c>
      <c r="Q1946" s="120">
        <f t="shared" si="475"/>
        <v>0</v>
      </c>
      <c r="R1946" s="138">
        <f t="shared" si="476"/>
        <v>0</v>
      </c>
      <c r="S1946" s="120">
        <f t="shared" si="477"/>
        <v>0</v>
      </c>
      <c r="T1946" s="120">
        <f t="shared" si="478"/>
        <v>7214417.7699999996</v>
      </c>
      <c r="U1946" s="120">
        <f t="shared" si="479"/>
        <v>7214417.7699999996</v>
      </c>
      <c r="V1946" s="120">
        <f t="shared" si="480"/>
        <v>0</v>
      </c>
      <c r="W1946" s="120">
        <f t="shared" si="481"/>
        <v>0</v>
      </c>
      <c r="X1946" s="120">
        <f t="shared" si="482"/>
        <v>0</v>
      </c>
    </row>
    <row r="1947" spans="1:24" s="65" customFormat="1" ht="12.75" customHeight="1">
      <c r="A1947" s="109" t="s">
        <v>6275</v>
      </c>
      <c r="B1947" s="47" t="s">
        <v>6314</v>
      </c>
      <c r="C1947" s="122"/>
      <c r="D1947" s="122"/>
      <c r="E1947" s="122"/>
      <c r="F1947" s="122"/>
      <c r="G1947" s="122"/>
      <c r="H1947" s="122"/>
      <c r="I1947" s="122"/>
      <c r="J1947" s="120">
        <f t="shared" si="474"/>
        <v>0</v>
      </c>
      <c r="K1947" s="122">
        <v>0</v>
      </c>
      <c r="L1947" s="122">
        <v>0</v>
      </c>
      <c r="M1947" s="122">
        <v>0</v>
      </c>
      <c r="N1947" s="122">
        <v>0</v>
      </c>
      <c r="O1947" s="122">
        <v>0</v>
      </c>
      <c r="P1947" s="122">
        <v>0</v>
      </c>
      <c r="Q1947" s="120">
        <f t="shared" si="475"/>
        <v>0</v>
      </c>
      <c r="R1947" s="138">
        <f t="shared" si="476"/>
        <v>0</v>
      </c>
      <c r="S1947" s="120">
        <f t="shared" si="477"/>
        <v>0</v>
      </c>
      <c r="T1947" s="120">
        <f t="shared" si="478"/>
        <v>2942617.09</v>
      </c>
      <c r="U1947" s="120">
        <f t="shared" si="479"/>
        <v>2942617.09</v>
      </c>
      <c r="V1947" s="120">
        <f t="shared" si="480"/>
        <v>0</v>
      </c>
      <c r="W1947" s="120">
        <f t="shared" si="481"/>
        <v>0</v>
      </c>
      <c r="X1947" s="120"/>
    </row>
    <row r="1948" spans="1:24" s="65" customFormat="1" ht="12.75" customHeight="1">
      <c r="A1948" s="109" t="s">
        <v>4722</v>
      </c>
      <c r="B1948" s="47" t="s">
        <v>4723</v>
      </c>
      <c r="C1948" s="122">
        <v>0</v>
      </c>
      <c r="D1948" s="122">
        <v>0</v>
      </c>
      <c r="E1948" s="122">
        <v>0</v>
      </c>
      <c r="F1948" s="122">
        <v>0</v>
      </c>
      <c r="G1948" s="122">
        <v>0</v>
      </c>
      <c r="H1948" s="122">
        <v>0</v>
      </c>
      <c r="I1948" s="122">
        <v>0</v>
      </c>
      <c r="J1948" s="120">
        <f t="shared" si="474"/>
        <v>0</v>
      </c>
      <c r="K1948" s="122">
        <v>0</v>
      </c>
      <c r="L1948" s="122">
        <v>0</v>
      </c>
      <c r="M1948" s="122">
        <v>0</v>
      </c>
      <c r="N1948" s="122">
        <v>0</v>
      </c>
      <c r="O1948" s="122">
        <v>0</v>
      </c>
      <c r="P1948" s="122">
        <v>3829476.16</v>
      </c>
      <c r="Q1948" s="120">
        <f t="shared" si="475"/>
        <v>3829476.16</v>
      </c>
      <c r="R1948" s="138">
        <f t="shared" si="476"/>
        <v>0</v>
      </c>
      <c r="S1948" s="120">
        <f t="shared" si="477"/>
        <v>1629449.42</v>
      </c>
      <c r="T1948" s="120">
        <f t="shared" si="478"/>
        <v>6154296.1200000001</v>
      </c>
      <c r="U1948" s="120">
        <f t="shared" si="479"/>
        <v>3954269.38</v>
      </c>
      <c r="V1948" s="120">
        <f t="shared" si="480"/>
        <v>3829476.16</v>
      </c>
      <c r="W1948" s="120">
        <f t="shared" si="481"/>
        <v>3829476.16</v>
      </c>
      <c r="X1948" s="120">
        <f t="shared" ref="X1948:X1979" si="483">VLOOKUP(A1948,pasbalact,6,FALSE)</f>
        <v>2200026.7400000002</v>
      </c>
    </row>
    <row r="1949" spans="1:24" s="65" customFormat="1" ht="12.75" customHeight="1">
      <c r="A1949" s="109" t="s">
        <v>780</v>
      </c>
      <c r="B1949" s="47" t="s">
        <v>3564</v>
      </c>
      <c r="C1949" s="122">
        <v>0</v>
      </c>
      <c r="D1949" s="122">
        <v>0</v>
      </c>
      <c r="E1949" s="122">
        <v>0</v>
      </c>
      <c r="F1949" s="122">
        <v>0</v>
      </c>
      <c r="G1949" s="122">
        <v>0</v>
      </c>
      <c r="H1949" s="122">
        <v>0</v>
      </c>
      <c r="I1949" s="122">
        <v>0</v>
      </c>
      <c r="J1949" s="120">
        <f t="shared" si="474"/>
        <v>0</v>
      </c>
      <c r="K1949" s="122">
        <v>0</v>
      </c>
      <c r="L1949" s="122">
        <v>0</v>
      </c>
      <c r="M1949" s="122">
        <v>0</v>
      </c>
      <c r="N1949" s="122">
        <v>0</v>
      </c>
      <c r="O1949" s="122">
        <v>1678985.83</v>
      </c>
      <c r="P1949" s="122">
        <v>0</v>
      </c>
      <c r="Q1949" s="120">
        <f t="shared" si="475"/>
        <v>1678985.83</v>
      </c>
      <c r="R1949" s="138">
        <f t="shared" si="476"/>
        <v>0</v>
      </c>
      <c r="S1949" s="120">
        <f t="shared" si="477"/>
        <v>1678985.83</v>
      </c>
      <c r="T1949" s="120">
        <f t="shared" si="478"/>
        <v>0</v>
      </c>
      <c r="U1949" s="120">
        <f t="shared" si="479"/>
        <v>0</v>
      </c>
      <c r="V1949" s="120">
        <f t="shared" si="480"/>
        <v>1678985.83</v>
      </c>
      <c r="W1949" s="120">
        <f t="shared" si="481"/>
        <v>1678985.83</v>
      </c>
      <c r="X1949" s="120">
        <f t="shared" si="483"/>
        <v>0</v>
      </c>
    </row>
    <row r="1950" spans="1:24" s="65" customFormat="1" ht="12.75" customHeight="1">
      <c r="A1950" s="109" t="s">
        <v>1820</v>
      </c>
      <c r="B1950" s="47" t="s">
        <v>1819</v>
      </c>
      <c r="C1950" s="122">
        <v>0</v>
      </c>
      <c r="D1950" s="122">
        <v>0</v>
      </c>
      <c r="E1950" s="122">
        <v>0</v>
      </c>
      <c r="F1950" s="122">
        <v>0</v>
      </c>
      <c r="G1950" s="122">
        <v>0</v>
      </c>
      <c r="H1950" s="122">
        <v>0</v>
      </c>
      <c r="I1950" s="122">
        <v>0</v>
      </c>
      <c r="J1950" s="120">
        <f t="shared" si="474"/>
        <v>0</v>
      </c>
      <c r="K1950" s="122">
        <v>0</v>
      </c>
      <c r="L1950" s="122">
        <v>0</v>
      </c>
      <c r="M1950" s="122">
        <v>0</v>
      </c>
      <c r="N1950" s="122">
        <v>0</v>
      </c>
      <c r="O1950" s="122">
        <v>114937.81</v>
      </c>
      <c r="P1950" s="122">
        <v>0</v>
      </c>
      <c r="Q1950" s="120">
        <f t="shared" si="475"/>
        <v>114937.81</v>
      </c>
      <c r="R1950" s="138">
        <f t="shared" si="476"/>
        <v>0</v>
      </c>
      <c r="S1950" s="120">
        <f t="shared" si="477"/>
        <v>114937.81</v>
      </c>
      <c r="T1950" s="120">
        <f t="shared" si="478"/>
        <v>0</v>
      </c>
      <c r="U1950" s="120">
        <f t="shared" si="479"/>
        <v>0</v>
      </c>
      <c r="V1950" s="120">
        <f t="shared" si="480"/>
        <v>114937.81</v>
      </c>
      <c r="W1950" s="120">
        <f t="shared" si="481"/>
        <v>114937.81</v>
      </c>
      <c r="X1950" s="120">
        <f t="shared" si="483"/>
        <v>0</v>
      </c>
    </row>
    <row r="1951" spans="1:24" s="65" customFormat="1" ht="12.75" customHeight="1">
      <c r="A1951" s="109" t="s">
        <v>6407</v>
      </c>
      <c r="B1951" s="47" t="s">
        <v>6430</v>
      </c>
      <c r="C1951" s="122">
        <v>0</v>
      </c>
      <c r="D1951" s="122">
        <v>0</v>
      </c>
      <c r="E1951" s="122">
        <v>0</v>
      </c>
      <c r="F1951" s="122">
        <v>0</v>
      </c>
      <c r="G1951" s="122">
        <v>0</v>
      </c>
      <c r="H1951" s="122">
        <v>0</v>
      </c>
      <c r="I1951" s="122">
        <v>0</v>
      </c>
      <c r="J1951" s="120">
        <f t="shared" si="474"/>
        <v>0</v>
      </c>
      <c r="K1951" s="122">
        <v>0</v>
      </c>
      <c r="L1951" s="122">
        <v>0</v>
      </c>
      <c r="M1951" s="122">
        <v>0</v>
      </c>
      <c r="N1951" s="122">
        <v>0</v>
      </c>
      <c r="O1951" s="122">
        <v>0</v>
      </c>
      <c r="P1951" s="122">
        <v>0</v>
      </c>
      <c r="Q1951" s="120">
        <f t="shared" si="475"/>
        <v>0</v>
      </c>
      <c r="R1951" s="138">
        <f t="shared" si="476"/>
        <v>0</v>
      </c>
      <c r="S1951" s="120">
        <f t="shared" si="477"/>
        <v>0</v>
      </c>
      <c r="T1951" s="120">
        <f t="shared" si="478"/>
        <v>9455639.8900000006</v>
      </c>
      <c r="U1951" s="120">
        <f t="shared" si="479"/>
        <v>9455639.8900000006</v>
      </c>
      <c r="V1951" s="120">
        <f t="shared" si="480"/>
        <v>0</v>
      </c>
      <c r="W1951" s="120">
        <f t="shared" si="481"/>
        <v>0</v>
      </c>
      <c r="X1951" s="120">
        <f t="shared" si="483"/>
        <v>0</v>
      </c>
    </row>
    <row r="1952" spans="1:24" s="65" customFormat="1" ht="12.75" customHeight="1">
      <c r="A1952" s="109" t="s">
        <v>4486</v>
      </c>
      <c r="B1952" s="47" t="s">
        <v>4509</v>
      </c>
      <c r="C1952" s="122">
        <v>0</v>
      </c>
      <c r="D1952" s="122">
        <v>0</v>
      </c>
      <c r="E1952" s="122">
        <v>0</v>
      </c>
      <c r="F1952" s="122">
        <v>0</v>
      </c>
      <c r="G1952" s="122">
        <v>0</v>
      </c>
      <c r="H1952" s="122">
        <v>0</v>
      </c>
      <c r="I1952" s="122">
        <v>0</v>
      </c>
      <c r="J1952" s="120">
        <f t="shared" si="474"/>
        <v>0</v>
      </c>
      <c r="K1952" s="122">
        <v>0</v>
      </c>
      <c r="L1952" s="122">
        <v>0</v>
      </c>
      <c r="M1952" s="122">
        <v>0</v>
      </c>
      <c r="N1952" s="122">
        <v>0</v>
      </c>
      <c r="O1952" s="122">
        <v>0</v>
      </c>
      <c r="P1952" s="122">
        <v>0</v>
      </c>
      <c r="Q1952" s="120">
        <f t="shared" si="475"/>
        <v>0</v>
      </c>
      <c r="R1952" s="138">
        <f t="shared" si="476"/>
        <v>0</v>
      </c>
      <c r="S1952" s="120">
        <f t="shared" si="477"/>
        <v>10985.4</v>
      </c>
      <c r="T1952" s="120">
        <f t="shared" si="478"/>
        <v>7730538.6299999999</v>
      </c>
      <c r="U1952" s="120">
        <f t="shared" si="479"/>
        <v>7741524.0300000003</v>
      </c>
      <c r="V1952" s="120">
        <f t="shared" si="480"/>
        <v>0</v>
      </c>
      <c r="W1952" s="120">
        <f t="shared" si="481"/>
        <v>0</v>
      </c>
      <c r="X1952" s="120">
        <f t="shared" si="483"/>
        <v>-10985.4</v>
      </c>
    </row>
    <row r="1953" spans="1:24" s="65" customFormat="1" ht="12.75" customHeight="1">
      <c r="A1953" s="109" t="s">
        <v>3187</v>
      </c>
      <c r="B1953" s="47" t="s">
        <v>3555</v>
      </c>
      <c r="C1953" s="122">
        <v>0</v>
      </c>
      <c r="D1953" s="122">
        <v>0</v>
      </c>
      <c r="E1953" s="122">
        <v>0</v>
      </c>
      <c r="F1953" s="122">
        <v>0</v>
      </c>
      <c r="G1953" s="122">
        <v>0</v>
      </c>
      <c r="H1953" s="122">
        <v>0</v>
      </c>
      <c r="I1953" s="122">
        <v>0</v>
      </c>
      <c r="J1953" s="120">
        <f t="shared" si="474"/>
        <v>0</v>
      </c>
      <c r="K1953" s="122">
        <v>0</v>
      </c>
      <c r="L1953" s="122">
        <v>0</v>
      </c>
      <c r="M1953" s="122">
        <v>0</v>
      </c>
      <c r="N1953" s="122">
        <v>0</v>
      </c>
      <c r="O1953" s="122">
        <v>0</v>
      </c>
      <c r="P1953" s="122">
        <v>0</v>
      </c>
      <c r="Q1953" s="120">
        <f t="shared" si="475"/>
        <v>0</v>
      </c>
      <c r="R1953" s="138">
        <f t="shared" si="476"/>
        <v>0</v>
      </c>
      <c r="S1953" s="120">
        <f t="shared" si="477"/>
        <v>2156014.0299999998</v>
      </c>
      <c r="T1953" s="120">
        <f t="shared" si="478"/>
        <v>0</v>
      </c>
      <c r="U1953" s="120">
        <f t="shared" si="479"/>
        <v>2156014.0299999998</v>
      </c>
      <c r="V1953" s="120">
        <f t="shared" si="480"/>
        <v>0</v>
      </c>
      <c r="W1953" s="120">
        <f t="shared" si="481"/>
        <v>0</v>
      </c>
      <c r="X1953" s="120">
        <f t="shared" si="483"/>
        <v>-2156014.0299999998</v>
      </c>
    </row>
    <row r="1954" spans="1:24" s="65" customFormat="1" ht="12.75" customHeight="1">
      <c r="A1954" s="109" t="s">
        <v>783</v>
      </c>
      <c r="B1954" s="47" t="s">
        <v>1821</v>
      </c>
      <c r="C1954" s="122">
        <v>0</v>
      </c>
      <c r="D1954" s="122">
        <v>0</v>
      </c>
      <c r="E1954" s="122">
        <v>0</v>
      </c>
      <c r="F1954" s="122">
        <v>0</v>
      </c>
      <c r="G1954" s="122">
        <v>0</v>
      </c>
      <c r="H1954" s="122">
        <v>0</v>
      </c>
      <c r="I1954" s="122">
        <v>0</v>
      </c>
      <c r="J1954" s="120">
        <f t="shared" si="474"/>
        <v>0</v>
      </c>
      <c r="K1954" s="122">
        <v>0</v>
      </c>
      <c r="L1954" s="122">
        <v>0</v>
      </c>
      <c r="M1954" s="122">
        <v>0</v>
      </c>
      <c r="N1954" s="122">
        <v>0</v>
      </c>
      <c r="O1954" s="122">
        <v>143408.48000000001</v>
      </c>
      <c r="P1954" s="122">
        <v>0</v>
      </c>
      <c r="Q1954" s="120">
        <f t="shared" si="475"/>
        <v>143408.48000000001</v>
      </c>
      <c r="R1954" s="138">
        <f t="shared" si="476"/>
        <v>0</v>
      </c>
      <c r="S1954" s="120">
        <f t="shared" si="477"/>
        <v>143408.48000000001</v>
      </c>
      <c r="T1954" s="120">
        <f t="shared" si="478"/>
        <v>0</v>
      </c>
      <c r="U1954" s="120">
        <f t="shared" si="479"/>
        <v>0</v>
      </c>
      <c r="V1954" s="120">
        <f t="shared" si="480"/>
        <v>143408.48000000001</v>
      </c>
      <c r="W1954" s="120">
        <f t="shared" si="481"/>
        <v>143408.48000000001</v>
      </c>
      <c r="X1954" s="120">
        <f t="shared" si="483"/>
        <v>0</v>
      </c>
    </row>
    <row r="1955" spans="1:24" s="65" customFormat="1" ht="12.75" customHeight="1">
      <c r="A1955" s="109" t="s">
        <v>3186</v>
      </c>
      <c r="B1955" s="47" t="s">
        <v>3556</v>
      </c>
      <c r="C1955" s="122">
        <v>0</v>
      </c>
      <c r="D1955" s="122">
        <v>0</v>
      </c>
      <c r="E1955" s="122">
        <v>0</v>
      </c>
      <c r="F1955" s="122">
        <v>0</v>
      </c>
      <c r="G1955" s="122">
        <v>0</v>
      </c>
      <c r="H1955" s="122">
        <v>0</v>
      </c>
      <c r="I1955" s="122">
        <v>0</v>
      </c>
      <c r="J1955" s="120">
        <f t="shared" si="474"/>
        <v>0</v>
      </c>
      <c r="K1955" s="122">
        <v>0</v>
      </c>
      <c r="L1955" s="122">
        <v>0</v>
      </c>
      <c r="M1955" s="122">
        <v>0</v>
      </c>
      <c r="N1955" s="122">
        <v>0</v>
      </c>
      <c r="O1955" s="122">
        <v>0</v>
      </c>
      <c r="P1955" s="122">
        <v>0</v>
      </c>
      <c r="Q1955" s="120">
        <f t="shared" si="475"/>
        <v>0</v>
      </c>
      <c r="R1955" s="138">
        <f t="shared" si="476"/>
        <v>0</v>
      </c>
      <c r="S1955" s="120">
        <f t="shared" si="477"/>
        <v>297178.84999999998</v>
      </c>
      <c r="T1955" s="120">
        <f t="shared" si="478"/>
        <v>1659015.92</v>
      </c>
      <c r="U1955" s="120">
        <f t="shared" si="479"/>
        <v>1956194.77</v>
      </c>
      <c r="V1955" s="120">
        <f t="shared" si="480"/>
        <v>0</v>
      </c>
      <c r="W1955" s="120">
        <f t="shared" si="481"/>
        <v>0</v>
      </c>
      <c r="X1955" s="120">
        <f t="shared" si="483"/>
        <v>-297178.84999999998</v>
      </c>
    </row>
    <row r="1956" spans="1:24" s="65" customFormat="1" ht="12.75" customHeight="1">
      <c r="A1956" s="109" t="s">
        <v>3185</v>
      </c>
      <c r="B1956" s="47" t="s">
        <v>3447</v>
      </c>
      <c r="C1956" s="122">
        <v>0</v>
      </c>
      <c r="D1956" s="122">
        <v>0</v>
      </c>
      <c r="E1956" s="122">
        <v>0</v>
      </c>
      <c r="F1956" s="122">
        <v>0</v>
      </c>
      <c r="G1956" s="122">
        <v>0</v>
      </c>
      <c r="H1956" s="122">
        <v>0</v>
      </c>
      <c r="I1956" s="122">
        <v>0</v>
      </c>
      <c r="J1956" s="120">
        <f t="shared" si="474"/>
        <v>0</v>
      </c>
      <c r="K1956" s="122">
        <v>0</v>
      </c>
      <c r="L1956" s="122">
        <v>0</v>
      </c>
      <c r="M1956" s="122">
        <v>0</v>
      </c>
      <c r="N1956" s="122">
        <v>0</v>
      </c>
      <c r="O1956" s="122">
        <v>0</v>
      </c>
      <c r="P1956" s="122">
        <v>0</v>
      </c>
      <c r="Q1956" s="120">
        <f t="shared" si="475"/>
        <v>0</v>
      </c>
      <c r="R1956" s="138">
        <f t="shared" si="476"/>
        <v>0</v>
      </c>
      <c r="S1956" s="120">
        <f t="shared" si="477"/>
        <v>160279.57</v>
      </c>
      <c r="T1956" s="120">
        <f t="shared" si="478"/>
        <v>0</v>
      </c>
      <c r="U1956" s="120">
        <f t="shared" si="479"/>
        <v>160279.57</v>
      </c>
      <c r="V1956" s="120">
        <f t="shared" si="480"/>
        <v>0</v>
      </c>
      <c r="W1956" s="120">
        <f t="shared" si="481"/>
        <v>0</v>
      </c>
      <c r="X1956" s="120">
        <f t="shared" si="483"/>
        <v>-160279.57</v>
      </c>
    </row>
    <row r="1957" spans="1:24" s="65" customFormat="1" ht="12.75" customHeight="1">
      <c r="A1957" s="109" t="s">
        <v>4487</v>
      </c>
      <c r="B1957" s="47" t="s">
        <v>4510</v>
      </c>
      <c r="C1957" s="122">
        <v>0</v>
      </c>
      <c r="D1957" s="122">
        <v>0</v>
      </c>
      <c r="E1957" s="122">
        <v>0</v>
      </c>
      <c r="F1957" s="122">
        <v>0</v>
      </c>
      <c r="G1957" s="122">
        <v>0</v>
      </c>
      <c r="H1957" s="122">
        <v>0</v>
      </c>
      <c r="I1957" s="122">
        <v>0</v>
      </c>
      <c r="J1957" s="120">
        <f t="shared" si="474"/>
        <v>0</v>
      </c>
      <c r="K1957" s="122">
        <v>0</v>
      </c>
      <c r="L1957" s="122">
        <v>0</v>
      </c>
      <c r="M1957" s="122">
        <v>0</v>
      </c>
      <c r="N1957" s="122">
        <v>0</v>
      </c>
      <c r="O1957" s="122">
        <v>0</v>
      </c>
      <c r="P1957" s="122">
        <v>1197135.28</v>
      </c>
      <c r="Q1957" s="120">
        <f t="shared" si="475"/>
        <v>1197135.28</v>
      </c>
      <c r="R1957" s="138">
        <f t="shared" si="476"/>
        <v>0</v>
      </c>
      <c r="S1957" s="120">
        <f t="shared" si="477"/>
        <v>679119.15</v>
      </c>
      <c r="T1957" s="120">
        <f t="shared" si="478"/>
        <v>1197135.28</v>
      </c>
      <c r="U1957" s="120">
        <f t="shared" si="479"/>
        <v>679119.15</v>
      </c>
      <c r="V1957" s="120">
        <f t="shared" si="480"/>
        <v>1197135.28</v>
      </c>
      <c r="W1957" s="120">
        <f t="shared" si="481"/>
        <v>1197135.28</v>
      </c>
      <c r="X1957" s="120">
        <f t="shared" si="483"/>
        <v>518016.13</v>
      </c>
    </row>
    <row r="1958" spans="1:24" s="65" customFormat="1" ht="12.75" customHeight="1">
      <c r="A1958" s="109" t="s">
        <v>4846</v>
      </c>
      <c r="B1958" s="47" t="s">
        <v>4867</v>
      </c>
      <c r="C1958" s="122">
        <v>0</v>
      </c>
      <c r="D1958" s="122">
        <v>0</v>
      </c>
      <c r="E1958" s="122">
        <v>0</v>
      </c>
      <c r="F1958" s="122">
        <v>0</v>
      </c>
      <c r="G1958" s="122">
        <v>0</v>
      </c>
      <c r="H1958" s="122">
        <v>0</v>
      </c>
      <c r="I1958" s="122">
        <v>0</v>
      </c>
      <c r="J1958" s="120">
        <f t="shared" si="474"/>
        <v>0</v>
      </c>
      <c r="K1958" s="122">
        <v>0</v>
      </c>
      <c r="L1958" s="122">
        <v>0</v>
      </c>
      <c r="M1958" s="122">
        <v>0</v>
      </c>
      <c r="N1958" s="122">
        <v>0</v>
      </c>
      <c r="O1958" s="122">
        <v>0</v>
      </c>
      <c r="P1958" s="122">
        <v>0</v>
      </c>
      <c r="Q1958" s="120">
        <f t="shared" si="475"/>
        <v>0</v>
      </c>
      <c r="R1958" s="138">
        <f t="shared" si="476"/>
        <v>0</v>
      </c>
      <c r="S1958" s="120">
        <f t="shared" si="477"/>
        <v>0</v>
      </c>
      <c r="T1958" s="120">
        <f t="shared" si="478"/>
        <v>1832981.55</v>
      </c>
      <c r="U1958" s="120">
        <f t="shared" si="479"/>
        <v>1832981.55</v>
      </c>
      <c r="V1958" s="120">
        <f t="shared" si="480"/>
        <v>0</v>
      </c>
      <c r="W1958" s="120">
        <f t="shared" si="481"/>
        <v>0</v>
      </c>
      <c r="X1958" s="120">
        <f t="shared" si="483"/>
        <v>0</v>
      </c>
    </row>
    <row r="1959" spans="1:24" s="65" customFormat="1" ht="12.75" customHeight="1">
      <c r="A1959" s="109" t="s">
        <v>4675</v>
      </c>
      <c r="B1959" s="97" t="s">
        <v>4676</v>
      </c>
      <c r="C1959" s="122">
        <v>0</v>
      </c>
      <c r="D1959" s="122">
        <v>0</v>
      </c>
      <c r="E1959" s="122">
        <v>0</v>
      </c>
      <c r="F1959" s="122">
        <v>0</v>
      </c>
      <c r="G1959" s="122">
        <v>0</v>
      </c>
      <c r="H1959" s="122">
        <v>0</v>
      </c>
      <c r="I1959" s="122">
        <v>0</v>
      </c>
      <c r="J1959" s="120">
        <f t="shared" si="474"/>
        <v>0</v>
      </c>
      <c r="K1959" s="122">
        <v>0</v>
      </c>
      <c r="L1959" s="122">
        <v>0</v>
      </c>
      <c r="M1959" s="122">
        <v>0</v>
      </c>
      <c r="N1959" s="122">
        <v>0</v>
      </c>
      <c r="O1959" s="122">
        <v>0</v>
      </c>
      <c r="P1959" s="122">
        <v>0</v>
      </c>
      <c r="Q1959" s="120">
        <f t="shared" si="475"/>
        <v>0</v>
      </c>
      <c r="R1959" s="138">
        <f t="shared" si="476"/>
        <v>0</v>
      </c>
      <c r="S1959" s="120">
        <f t="shared" si="477"/>
        <v>634944.18000000005</v>
      </c>
      <c r="T1959" s="120">
        <f t="shared" si="478"/>
        <v>1152251.3</v>
      </c>
      <c r="U1959" s="120">
        <f t="shared" si="479"/>
        <v>1787195.48</v>
      </c>
      <c r="V1959" s="120">
        <f t="shared" si="480"/>
        <v>0</v>
      </c>
      <c r="W1959" s="120">
        <f t="shared" si="481"/>
        <v>0</v>
      </c>
      <c r="X1959" s="120">
        <f t="shared" si="483"/>
        <v>-634944.18000000005</v>
      </c>
    </row>
    <row r="1960" spans="1:24" s="65" customFormat="1" ht="12.75" customHeight="1">
      <c r="A1960" s="109" t="s">
        <v>1514</v>
      </c>
      <c r="B1960" s="47" t="s">
        <v>350</v>
      </c>
      <c r="C1960" s="122">
        <v>0</v>
      </c>
      <c r="D1960" s="122">
        <v>0</v>
      </c>
      <c r="E1960" s="122">
        <v>0</v>
      </c>
      <c r="F1960" s="122">
        <v>0</v>
      </c>
      <c r="G1960" s="122">
        <v>0</v>
      </c>
      <c r="H1960" s="122">
        <v>0</v>
      </c>
      <c r="I1960" s="122">
        <v>0</v>
      </c>
      <c r="J1960" s="120">
        <f t="shared" si="474"/>
        <v>0</v>
      </c>
      <c r="K1960" s="122">
        <v>0</v>
      </c>
      <c r="L1960" s="122">
        <v>0</v>
      </c>
      <c r="M1960" s="122">
        <v>0</v>
      </c>
      <c r="N1960" s="122">
        <v>0</v>
      </c>
      <c r="O1960" s="122">
        <v>0</v>
      </c>
      <c r="P1960" s="122">
        <v>0</v>
      </c>
      <c r="Q1960" s="120">
        <f t="shared" si="475"/>
        <v>0</v>
      </c>
      <c r="R1960" s="138">
        <f t="shared" si="476"/>
        <v>0</v>
      </c>
      <c r="S1960" s="120">
        <f t="shared" si="477"/>
        <v>500000</v>
      </c>
      <c r="T1960" s="120">
        <f t="shared" si="478"/>
        <v>0</v>
      </c>
      <c r="U1960" s="120">
        <f t="shared" si="479"/>
        <v>500000</v>
      </c>
      <c r="V1960" s="120">
        <f t="shared" si="480"/>
        <v>0</v>
      </c>
      <c r="W1960" s="120">
        <f t="shared" si="481"/>
        <v>0</v>
      </c>
      <c r="X1960" s="120">
        <f t="shared" si="483"/>
        <v>-500000</v>
      </c>
    </row>
    <row r="1961" spans="1:24" s="65" customFormat="1" ht="12.75" customHeight="1">
      <c r="A1961" s="109" t="s">
        <v>6257</v>
      </c>
      <c r="B1961" s="47" t="s">
        <v>6258</v>
      </c>
      <c r="C1961" s="122">
        <v>0</v>
      </c>
      <c r="D1961" s="122">
        <v>0</v>
      </c>
      <c r="E1961" s="122">
        <v>0</v>
      </c>
      <c r="F1961" s="122">
        <v>0</v>
      </c>
      <c r="G1961" s="122">
        <v>0</v>
      </c>
      <c r="H1961" s="122">
        <v>0</v>
      </c>
      <c r="I1961" s="122">
        <v>0</v>
      </c>
      <c r="J1961" s="120">
        <f t="shared" ref="J1961:J1992" si="484">SUM(C1961:I1961)</f>
        <v>0</v>
      </c>
      <c r="K1961" s="122">
        <v>0</v>
      </c>
      <c r="L1961" s="122">
        <v>0</v>
      </c>
      <c r="M1961" s="122">
        <v>0</v>
      </c>
      <c r="N1961" s="122">
        <v>0</v>
      </c>
      <c r="O1961" s="122">
        <v>0</v>
      </c>
      <c r="P1961" s="122">
        <v>2397255.1800000002</v>
      </c>
      <c r="Q1961" s="120">
        <f t="shared" ref="Q1961:Q1992" si="485">SUM(J1961:P1961)</f>
        <v>2397255.1800000002</v>
      </c>
      <c r="R1961" s="138">
        <f t="shared" ref="R1961:R1992" si="486">V1961-Q1961</f>
        <v>0</v>
      </c>
      <c r="S1961" s="120">
        <f t="shared" ref="S1961:S1992" si="487">VLOOKUP(A1961,pasbalact,3,FALSE)</f>
        <v>0</v>
      </c>
      <c r="T1961" s="120">
        <f t="shared" ref="T1961:T1992" si="488">VLOOKUP(A1961,pasbalact,5,FALSE)</f>
        <v>5574830.6100000003</v>
      </c>
      <c r="U1961" s="120">
        <f t="shared" ref="U1961:U1992" si="489">VLOOKUP(A1961,pasbalact,4,FALSE)</f>
        <v>3177575.43</v>
      </c>
      <c r="V1961" s="120">
        <f t="shared" ref="V1961:V1992" si="490">VLOOKUP(A1961,pasbalact,7,FALSE)</f>
        <v>2397255.1800000002</v>
      </c>
      <c r="W1961" s="120">
        <f t="shared" ref="W1961:W1992" si="491">SUM(K1961:P1961)</f>
        <v>2397255.1800000002</v>
      </c>
      <c r="X1961" s="120">
        <f t="shared" si="483"/>
        <v>2397255.1800000002</v>
      </c>
    </row>
    <row r="1962" spans="1:24" s="65" customFormat="1" ht="12.75" customHeight="1">
      <c r="A1962" s="109" t="s">
        <v>4677</v>
      </c>
      <c r="B1962" s="47" t="s">
        <v>4678</v>
      </c>
      <c r="C1962" s="122">
        <v>0</v>
      </c>
      <c r="D1962" s="122">
        <v>0</v>
      </c>
      <c r="E1962" s="122">
        <v>0</v>
      </c>
      <c r="F1962" s="122">
        <v>0</v>
      </c>
      <c r="G1962" s="122">
        <v>0</v>
      </c>
      <c r="H1962" s="122">
        <v>0</v>
      </c>
      <c r="I1962" s="122">
        <v>0</v>
      </c>
      <c r="J1962" s="120">
        <f t="shared" si="484"/>
        <v>0</v>
      </c>
      <c r="K1962" s="122">
        <v>0</v>
      </c>
      <c r="L1962" s="122">
        <v>0</v>
      </c>
      <c r="M1962" s="122">
        <v>0</v>
      </c>
      <c r="N1962" s="122">
        <v>0</v>
      </c>
      <c r="O1962" s="122">
        <v>0</v>
      </c>
      <c r="P1962" s="122">
        <v>2865010.81</v>
      </c>
      <c r="Q1962" s="120">
        <f t="shared" si="485"/>
        <v>2865010.81</v>
      </c>
      <c r="R1962" s="138">
        <f t="shared" si="486"/>
        <v>0</v>
      </c>
      <c r="S1962" s="120">
        <f t="shared" si="487"/>
        <v>1918119.11</v>
      </c>
      <c r="T1962" s="120">
        <f t="shared" si="488"/>
        <v>2865010.81</v>
      </c>
      <c r="U1962" s="120">
        <f t="shared" si="489"/>
        <v>1918119.11</v>
      </c>
      <c r="V1962" s="120">
        <f t="shared" si="490"/>
        <v>2865010.81</v>
      </c>
      <c r="W1962" s="120">
        <f t="shared" si="491"/>
        <v>2865010.81</v>
      </c>
      <c r="X1962" s="120">
        <f t="shared" si="483"/>
        <v>946891.7</v>
      </c>
    </row>
    <row r="1963" spans="1:24" s="65" customFormat="1" ht="12.75" customHeight="1">
      <c r="A1963" s="109" t="s">
        <v>5270</v>
      </c>
      <c r="B1963" s="47" t="s">
        <v>5271</v>
      </c>
      <c r="C1963" s="122">
        <v>0</v>
      </c>
      <c r="D1963" s="122">
        <v>0</v>
      </c>
      <c r="E1963" s="122">
        <v>0</v>
      </c>
      <c r="F1963" s="122">
        <v>0</v>
      </c>
      <c r="G1963" s="122">
        <v>0</v>
      </c>
      <c r="H1963" s="122">
        <v>0</v>
      </c>
      <c r="I1963" s="122">
        <v>0</v>
      </c>
      <c r="J1963" s="120">
        <f t="shared" si="484"/>
        <v>0</v>
      </c>
      <c r="K1963" s="122">
        <v>0</v>
      </c>
      <c r="L1963" s="122">
        <v>0</v>
      </c>
      <c r="M1963" s="122">
        <v>0</v>
      </c>
      <c r="N1963" s="122">
        <v>0</v>
      </c>
      <c r="O1963" s="122">
        <v>0</v>
      </c>
      <c r="P1963" s="122">
        <v>0</v>
      </c>
      <c r="Q1963" s="120">
        <f t="shared" si="485"/>
        <v>0</v>
      </c>
      <c r="R1963" s="138">
        <f t="shared" si="486"/>
        <v>0</v>
      </c>
      <c r="S1963" s="120">
        <f t="shared" si="487"/>
        <v>0</v>
      </c>
      <c r="T1963" s="120">
        <f t="shared" si="488"/>
        <v>203439</v>
      </c>
      <c r="U1963" s="120">
        <f t="shared" si="489"/>
        <v>203439</v>
      </c>
      <c r="V1963" s="120">
        <f t="shared" si="490"/>
        <v>0</v>
      </c>
      <c r="W1963" s="120">
        <f t="shared" si="491"/>
        <v>0</v>
      </c>
      <c r="X1963" s="120">
        <f t="shared" si="483"/>
        <v>0</v>
      </c>
    </row>
    <row r="1964" spans="1:24" s="65" customFormat="1" ht="12.75" customHeight="1">
      <c r="A1964" s="109" t="s">
        <v>4298</v>
      </c>
      <c r="B1964" s="47" t="s">
        <v>4297</v>
      </c>
      <c r="C1964" s="122">
        <v>0</v>
      </c>
      <c r="D1964" s="122">
        <v>0</v>
      </c>
      <c r="E1964" s="122">
        <v>0</v>
      </c>
      <c r="F1964" s="122">
        <v>0</v>
      </c>
      <c r="G1964" s="122">
        <v>0</v>
      </c>
      <c r="H1964" s="122">
        <v>0</v>
      </c>
      <c r="I1964" s="122">
        <v>0</v>
      </c>
      <c r="J1964" s="120">
        <f t="shared" si="484"/>
        <v>0</v>
      </c>
      <c r="K1964" s="122">
        <v>0</v>
      </c>
      <c r="L1964" s="122">
        <v>0</v>
      </c>
      <c r="M1964" s="122">
        <v>0</v>
      </c>
      <c r="N1964" s="122">
        <v>0</v>
      </c>
      <c r="O1964" s="122">
        <v>0</v>
      </c>
      <c r="P1964" s="122">
        <v>0</v>
      </c>
      <c r="Q1964" s="120">
        <f t="shared" si="485"/>
        <v>0</v>
      </c>
      <c r="R1964" s="138">
        <f t="shared" si="486"/>
        <v>0</v>
      </c>
      <c r="S1964" s="120">
        <f t="shared" si="487"/>
        <v>14342692.49</v>
      </c>
      <c r="T1964" s="120">
        <f t="shared" si="488"/>
        <v>8608491.4399999995</v>
      </c>
      <c r="U1964" s="120">
        <f t="shared" si="489"/>
        <v>22951183.93</v>
      </c>
      <c r="V1964" s="120">
        <f t="shared" si="490"/>
        <v>0</v>
      </c>
      <c r="W1964" s="120">
        <f t="shared" si="491"/>
        <v>0</v>
      </c>
      <c r="X1964" s="120">
        <f t="shared" si="483"/>
        <v>-14342692.49</v>
      </c>
    </row>
    <row r="1965" spans="1:24" s="65" customFormat="1" ht="12.75" customHeight="1">
      <c r="A1965" s="109" t="s">
        <v>4679</v>
      </c>
      <c r="B1965" s="47" t="s">
        <v>4680</v>
      </c>
      <c r="C1965" s="122">
        <v>0</v>
      </c>
      <c r="D1965" s="122">
        <v>0</v>
      </c>
      <c r="E1965" s="122">
        <v>0</v>
      </c>
      <c r="F1965" s="122">
        <v>0</v>
      </c>
      <c r="G1965" s="122">
        <v>0</v>
      </c>
      <c r="H1965" s="122">
        <v>0</v>
      </c>
      <c r="I1965" s="122">
        <v>0</v>
      </c>
      <c r="J1965" s="120">
        <f t="shared" si="484"/>
        <v>0</v>
      </c>
      <c r="K1965" s="122">
        <v>0</v>
      </c>
      <c r="L1965" s="122">
        <v>0</v>
      </c>
      <c r="M1965" s="122">
        <v>0</v>
      </c>
      <c r="N1965" s="122">
        <v>0</v>
      </c>
      <c r="O1965" s="122">
        <v>0</v>
      </c>
      <c r="P1965" s="122">
        <v>0</v>
      </c>
      <c r="Q1965" s="120">
        <f t="shared" si="485"/>
        <v>0</v>
      </c>
      <c r="R1965" s="138">
        <f t="shared" si="486"/>
        <v>0</v>
      </c>
      <c r="S1965" s="120">
        <f t="shared" si="487"/>
        <v>0</v>
      </c>
      <c r="T1965" s="120">
        <f t="shared" si="488"/>
        <v>1354317.65</v>
      </c>
      <c r="U1965" s="120">
        <f t="shared" si="489"/>
        <v>1354317.65</v>
      </c>
      <c r="V1965" s="120">
        <f t="shared" si="490"/>
        <v>0</v>
      </c>
      <c r="W1965" s="120">
        <f t="shared" si="491"/>
        <v>0</v>
      </c>
      <c r="X1965" s="120">
        <f t="shared" si="483"/>
        <v>0</v>
      </c>
    </row>
    <row r="1966" spans="1:24" s="65" customFormat="1" ht="12.75" customHeight="1">
      <c r="A1966" s="109" t="s">
        <v>4681</v>
      </c>
      <c r="B1966" s="47" t="s">
        <v>4682</v>
      </c>
      <c r="C1966" s="122">
        <v>0</v>
      </c>
      <c r="D1966" s="122">
        <v>0</v>
      </c>
      <c r="E1966" s="122">
        <v>0</v>
      </c>
      <c r="F1966" s="122">
        <v>0</v>
      </c>
      <c r="G1966" s="122">
        <v>0</v>
      </c>
      <c r="H1966" s="122">
        <v>0</v>
      </c>
      <c r="I1966" s="122">
        <v>0</v>
      </c>
      <c r="J1966" s="120">
        <f t="shared" si="484"/>
        <v>0</v>
      </c>
      <c r="K1966" s="122">
        <v>0</v>
      </c>
      <c r="L1966" s="122">
        <v>0</v>
      </c>
      <c r="M1966" s="122">
        <v>0</v>
      </c>
      <c r="N1966" s="122">
        <v>0</v>
      </c>
      <c r="O1966" s="122">
        <v>0</v>
      </c>
      <c r="P1966" s="122">
        <v>0</v>
      </c>
      <c r="Q1966" s="120">
        <f t="shared" si="485"/>
        <v>0</v>
      </c>
      <c r="R1966" s="138">
        <f t="shared" si="486"/>
        <v>0</v>
      </c>
      <c r="S1966" s="120">
        <f t="shared" si="487"/>
        <v>1457119.87</v>
      </c>
      <c r="T1966" s="120">
        <f t="shared" si="488"/>
        <v>2201161.8199999998</v>
      </c>
      <c r="U1966" s="120">
        <f t="shared" si="489"/>
        <v>3658281.69</v>
      </c>
      <c r="V1966" s="120">
        <f t="shared" si="490"/>
        <v>0</v>
      </c>
      <c r="W1966" s="120">
        <f t="shared" si="491"/>
        <v>0</v>
      </c>
      <c r="X1966" s="120">
        <f t="shared" si="483"/>
        <v>-1457119.87</v>
      </c>
    </row>
    <row r="1967" spans="1:24" s="65" customFormat="1" ht="12.75" customHeight="1">
      <c r="A1967" s="109" t="s">
        <v>4683</v>
      </c>
      <c r="B1967" s="47" t="s">
        <v>4684</v>
      </c>
      <c r="C1967" s="122">
        <v>0</v>
      </c>
      <c r="D1967" s="122">
        <v>0</v>
      </c>
      <c r="E1967" s="122">
        <v>0</v>
      </c>
      <c r="F1967" s="122">
        <v>0</v>
      </c>
      <c r="G1967" s="122">
        <v>0</v>
      </c>
      <c r="H1967" s="122">
        <v>0</v>
      </c>
      <c r="I1967" s="122">
        <v>0</v>
      </c>
      <c r="J1967" s="120">
        <f t="shared" si="484"/>
        <v>0</v>
      </c>
      <c r="K1967" s="122">
        <v>0</v>
      </c>
      <c r="L1967" s="122">
        <v>0</v>
      </c>
      <c r="M1967" s="122">
        <v>0</v>
      </c>
      <c r="N1967" s="122">
        <v>0</v>
      </c>
      <c r="O1967" s="122">
        <v>0</v>
      </c>
      <c r="P1967" s="122">
        <v>0</v>
      </c>
      <c r="Q1967" s="120">
        <f t="shared" si="485"/>
        <v>0</v>
      </c>
      <c r="R1967" s="138">
        <f t="shared" si="486"/>
        <v>0</v>
      </c>
      <c r="S1967" s="120">
        <f t="shared" si="487"/>
        <v>1220238.1000000001</v>
      </c>
      <c r="T1967" s="120">
        <f t="shared" si="488"/>
        <v>1050908.6200000001</v>
      </c>
      <c r="U1967" s="120">
        <f t="shared" si="489"/>
        <v>2271146.7200000002</v>
      </c>
      <c r="V1967" s="120">
        <f t="shared" si="490"/>
        <v>0</v>
      </c>
      <c r="W1967" s="120">
        <f t="shared" si="491"/>
        <v>0</v>
      </c>
      <c r="X1967" s="120">
        <f t="shared" si="483"/>
        <v>-1220238.1000000001</v>
      </c>
    </row>
    <row r="1968" spans="1:24" s="65" customFormat="1" ht="12.75" customHeight="1">
      <c r="A1968" s="109" t="s">
        <v>4685</v>
      </c>
      <c r="B1968" s="47" t="s">
        <v>4686</v>
      </c>
      <c r="C1968" s="122">
        <v>0</v>
      </c>
      <c r="D1968" s="122">
        <v>0</v>
      </c>
      <c r="E1968" s="122">
        <v>0</v>
      </c>
      <c r="F1968" s="122">
        <v>0</v>
      </c>
      <c r="G1968" s="122">
        <v>0</v>
      </c>
      <c r="H1968" s="122">
        <v>0</v>
      </c>
      <c r="I1968" s="122">
        <v>0</v>
      </c>
      <c r="J1968" s="120">
        <f t="shared" si="484"/>
        <v>0</v>
      </c>
      <c r="K1968" s="122">
        <v>0</v>
      </c>
      <c r="L1968" s="122">
        <v>0</v>
      </c>
      <c r="M1968" s="122">
        <v>0</v>
      </c>
      <c r="N1968" s="122">
        <v>0</v>
      </c>
      <c r="O1968" s="122">
        <v>0</v>
      </c>
      <c r="P1968" s="122">
        <v>0</v>
      </c>
      <c r="Q1968" s="120">
        <f t="shared" si="485"/>
        <v>0</v>
      </c>
      <c r="R1968" s="138">
        <f t="shared" si="486"/>
        <v>0</v>
      </c>
      <c r="S1968" s="120">
        <f t="shared" si="487"/>
        <v>771381.29</v>
      </c>
      <c r="T1968" s="120">
        <f t="shared" si="488"/>
        <v>0</v>
      </c>
      <c r="U1968" s="120">
        <f t="shared" si="489"/>
        <v>771381.29</v>
      </c>
      <c r="V1968" s="120">
        <f t="shared" si="490"/>
        <v>0</v>
      </c>
      <c r="W1968" s="120">
        <f t="shared" si="491"/>
        <v>0</v>
      </c>
      <c r="X1968" s="120">
        <f t="shared" si="483"/>
        <v>-771381.29</v>
      </c>
    </row>
    <row r="1969" spans="1:24" s="65" customFormat="1" ht="12.75" customHeight="1">
      <c r="A1969" s="109" t="s">
        <v>4687</v>
      </c>
      <c r="B1969" s="47" t="s">
        <v>4688</v>
      </c>
      <c r="C1969" s="122">
        <v>0</v>
      </c>
      <c r="D1969" s="122">
        <v>0</v>
      </c>
      <c r="E1969" s="122">
        <v>0</v>
      </c>
      <c r="F1969" s="122">
        <v>0</v>
      </c>
      <c r="G1969" s="122">
        <v>0</v>
      </c>
      <c r="H1969" s="122">
        <v>0</v>
      </c>
      <c r="I1969" s="122">
        <v>0</v>
      </c>
      <c r="J1969" s="120">
        <f t="shared" si="484"/>
        <v>0</v>
      </c>
      <c r="K1969" s="122">
        <v>0</v>
      </c>
      <c r="L1969" s="122">
        <v>0</v>
      </c>
      <c r="M1969" s="122">
        <v>0</v>
      </c>
      <c r="N1969" s="122">
        <v>0</v>
      </c>
      <c r="O1969" s="122">
        <v>0</v>
      </c>
      <c r="P1969" s="122">
        <v>0</v>
      </c>
      <c r="Q1969" s="120">
        <f t="shared" si="485"/>
        <v>0</v>
      </c>
      <c r="R1969" s="138">
        <f t="shared" si="486"/>
        <v>0</v>
      </c>
      <c r="S1969" s="120">
        <f t="shared" si="487"/>
        <v>2344316.89</v>
      </c>
      <c r="T1969" s="120">
        <f t="shared" si="488"/>
        <v>1575539.1</v>
      </c>
      <c r="U1969" s="120">
        <f t="shared" si="489"/>
        <v>3919855.99</v>
      </c>
      <c r="V1969" s="120">
        <f t="shared" si="490"/>
        <v>0</v>
      </c>
      <c r="W1969" s="120">
        <f t="shared" si="491"/>
        <v>0</v>
      </c>
      <c r="X1969" s="120">
        <f t="shared" si="483"/>
        <v>-2344316.89</v>
      </c>
    </row>
    <row r="1970" spans="1:24" s="65" customFormat="1" ht="12.75" customHeight="1">
      <c r="A1970" s="109" t="s">
        <v>6259</v>
      </c>
      <c r="B1970" s="47" t="s">
        <v>6260</v>
      </c>
      <c r="C1970" s="122">
        <v>0</v>
      </c>
      <c r="D1970" s="122">
        <v>0</v>
      </c>
      <c r="E1970" s="122">
        <v>0</v>
      </c>
      <c r="F1970" s="122">
        <v>0</v>
      </c>
      <c r="G1970" s="122">
        <v>0</v>
      </c>
      <c r="H1970" s="122">
        <v>0</v>
      </c>
      <c r="I1970" s="122">
        <v>0</v>
      </c>
      <c r="J1970" s="120">
        <f t="shared" si="484"/>
        <v>0</v>
      </c>
      <c r="K1970" s="122">
        <v>0</v>
      </c>
      <c r="L1970" s="122">
        <v>0</v>
      </c>
      <c r="M1970" s="122">
        <v>0</v>
      </c>
      <c r="N1970" s="122">
        <v>0</v>
      </c>
      <c r="O1970" s="122">
        <v>0</v>
      </c>
      <c r="P1970" s="122">
        <v>0</v>
      </c>
      <c r="Q1970" s="120">
        <f t="shared" si="485"/>
        <v>0</v>
      </c>
      <c r="R1970" s="138">
        <f t="shared" si="486"/>
        <v>0</v>
      </c>
      <c r="S1970" s="120">
        <f t="shared" si="487"/>
        <v>0</v>
      </c>
      <c r="T1970" s="120">
        <f t="shared" si="488"/>
        <v>26388541.859999999</v>
      </c>
      <c r="U1970" s="120">
        <f t="shared" si="489"/>
        <v>26388541.859999999</v>
      </c>
      <c r="V1970" s="120">
        <f t="shared" si="490"/>
        <v>0</v>
      </c>
      <c r="W1970" s="120">
        <f t="shared" si="491"/>
        <v>0</v>
      </c>
      <c r="X1970" s="120">
        <f t="shared" si="483"/>
        <v>0</v>
      </c>
    </row>
    <row r="1971" spans="1:24" s="65" customFormat="1" ht="12.75" customHeight="1">
      <c r="A1971" s="109" t="s">
        <v>6261</v>
      </c>
      <c r="B1971" s="47" t="s">
        <v>6262</v>
      </c>
      <c r="C1971" s="122">
        <v>0</v>
      </c>
      <c r="D1971" s="122">
        <v>0</v>
      </c>
      <c r="E1971" s="122">
        <v>0</v>
      </c>
      <c r="F1971" s="122">
        <v>0</v>
      </c>
      <c r="G1971" s="122">
        <v>0</v>
      </c>
      <c r="H1971" s="122">
        <v>0</v>
      </c>
      <c r="I1971" s="122">
        <v>0</v>
      </c>
      <c r="J1971" s="120">
        <f t="shared" si="484"/>
        <v>0</v>
      </c>
      <c r="K1971" s="122">
        <v>0</v>
      </c>
      <c r="L1971" s="122">
        <v>0</v>
      </c>
      <c r="M1971" s="122">
        <v>0</v>
      </c>
      <c r="N1971" s="122">
        <v>0</v>
      </c>
      <c r="O1971" s="122">
        <v>0</v>
      </c>
      <c r="P1971" s="122">
        <v>0</v>
      </c>
      <c r="Q1971" s="120">
        <f t="shared" si="485"/>
        <v>0</v>
      </c>
      <c r="R1971" s="138">
        <f t="shared" si="486"/>
        <v>0</v>
      </c>
      <c r="S1971" s="120">
        <f t="shared" si="487"/>
        <v>0</v>
      </c>
      <c r="T1971" s="120">
        <f t="shared" si="488"/>
        <v>5949846.3899999997</v>
      </c>
      <c r="U1971" s="120">
        <f t="shared" si="489"/>
        <v>5949846.3899999997</v>
      </c>
      <c r="V1971" s="120">
        <f t="shared" si="490"/>
        <v>0</v>
      </c>
      <c r="W1971" s="120">
        <f t="shared" si="491"/>
        <v>0</v>
      </c>
      <c r="X1971" s="120">
        <f t="shared" si="483"/>
        <v>0</v>
      </c>
    </row>
    <row r="1972" spans="1:24" s="65" customFormat="1" ht="12.75" customHeight="1">
      <c r="A1972" s="109" t="s">
        <v>3191</v>
      </c>
      <c r="B1972" s="47" t="s">
        <v>3551</v>
      </c>
      <c r="C1972" s="122">
        <v>0</v>
      </c>
      <c r="D1972" s="122">
        <v>0</v>
      </c>
      <c r="E1972" s="122">
        <v>0</v>
      </c>
      <c r="F1972" s="122">
        <v>0</v>
      </c>
      <c r="G1972" s="122">
        <v>0</v>
      </c>
      <c r="H1972" s="122">
        <v>0</v>
      </c>
      <c r="I1972" s="122">
        <v>0</v>
      </c>
      <c r="J1972" s="120">
        <f t="shared" si="484"/>
        <v>0</v>
      </c>
      <c r="K1972" s="122">
        <v>0</v>
      </c>
      <c r="L1972" s="122">
        <v>0</v>
      </c>
      <c r="M1972" s="122">
        <v>0</v>
      </c>
      <c r="N1972" s="122">
        <v>0</v>
      </c>
      <c r="O1972" s="122">
        <v>0</v>
      </c>
      <c r="P1972" s="122">
        <v>0</v>
      </c>
      <c r="Q1972" s="120">
        <f t="shared" si="485"/>
        <v>0</v>
      </c>
      <c r="R1972" s="138">
        <f t="shared" si="486"/>
        <v>0</v>
      </c>
      <c r="S1972" s="120">
        <f t="shared" si="487"/>
        <v>0</v>
      </c>
      <c r="T1972" s="120">
        <f t="shared" si="488"/>
        <v>44812582.880000003</v>
      </c>
      <c r="U1972" s="120">
        <f t="shared" si="489"/>
        <v>44812582.880000003</v>
      </c>
      <c r="V1972" s="120">
        <f t="shared" si="490"/>
        <v>0</v>
      </c>
      <c r="W1972" s="120">
        <f t="shared" si="491"/>
        <v>0</v>
      </c>
      <c r="X1972" s="120">
        <f t="shared" si="483"/>
        <v>0</v>
      </c>
    </row>
    <row r="1973" spans="1:24" s="65" customFormat="1" ht="12.75" customHeight="1">
      <c r="A1973" s="109" t="s">
        <v>3190</v>
      </c>
      <c r="B1973" s="97" t="s">
        <v>3552</v>
      </c>
      <c r="C1973" s="122">
        <v>0</v>
      </c>
      <c r="D1973" s="122">
        <v>0</v>
      </c>
      <c r="E1973" s="122">
        <v>0</v>
      </c>
      <c r="F1973" s="122">
        <v>0</v>
      </c>
      <c r="G1973" s="122">
        <v>0</v>
      </c>
      <c r="H1973" s="122">
        <v>0</v>
      </c>
      <c r="I1973" s="122">
        <v>0</v>
      </c>
      <c r="J1973" s="120">
        <f t="shared" si="484"/>
        <v>0</v>
      </c>
      <c r="K1973" s="122">
        <v>0</v>
      </c>
      <c r="L1973" s="122">
        <v>0</v>
      </c>
      <c r="M1973" s="122">
        <v>0</v>
      </c>
      <c r="N1973" s="122">
        <v>0</v>
      </c>
      <c r="O1973" s="122">
        <v>0</v>
      </c>
      <c r="P1973" s="122">
        <v>0</v>
      </c>
      <c r="Q1973" s="120">
        <f t="shared" si="485"/>
        <v>0</v>
      </c>
      <c r="R1973" s="138">
        <f t="shared" si="486"/>
        <v>0</v>
      </c>
      <c r="S1973" s="120">
        <f t="shared" si="487"/>
        <v>2675986.73</v>
      </c>
      <c r="T1973" s="120">
        <f t="shared" si="488"/>
        <v>3985783.58</v>
      </c>
      <c r="U1973" s="120">
        <f t="shared" si="489"/>
        <v>6661770.3099999996</v>
      </c>
      <c r="V1973" s="120">
        <f t="shared" si="490"/>
        <v>0</v>
      </c>
      <c r="W1973" s="120">
        <f t="shared" si="491"/>
        <v>0</v>
      </c>
      <c r="X1973" s="120">
        <f t="shared" si="483"/>
        <v>-2675986.73</v>
      </c>
    </row>
    <row r="1974" spans="1:24" s="65" customFormat="1" ht="12.75" customHeight="1">
      <c r="A1974" s="109" t="s">
        <v>3189</v>
      </c>
      <c r="B1974" s="47" t="s">
        <v>3553</v>
      </c>
      <c r="C1974" s="122">
        <v>0</v>
      </c>
      <c r="D1974" s="122">
        <v>0</v>
      </c>
      <c r="E1974" s="122">
        <v>0</v>
      </c>
      <c r="F1974" s="122">
        <v>0</v>
      </c>
      <c r="G1974" s="122">
        <v>0</v>
      </c>
      <c r="H1974" s="122">
        <v>0</v>
      </c>
      <c r="I1974" s="122">
        <v>0</v>
      </c>
      <c r="J1974" s="120">
        <f t="shared" si="484"/>
        <v>0</v>
      </c>
      <c r="K1974" s="122">
        <v>0</v>
      </c>
      <c r="L1974" s="122">
        <v>0</v>
      </c>
      <c r="M1974" s="122">
        <v>0</v>
      </c>
      <c r="N1974" s="122">
        <v>0</v>
      </c>
      <c r="O1974" s="122">
        <v>0</v>
      </c>
      <c r="P1974" s="122">
        <v>0</v>
      </c>
      <c r="Q1974" s="120">
        <f t="shared" si="485"/>
        <v>0</v>
      </c>
      <c r="R1974" s="138">
        <f t="shared" si="486"/>
        <v>0</v>
      </c>
      <c r="S1974" s="120">
        <f t="shared" si="487"/>
        <v>2699455.13</v>
      </c>
      <c r="T1974" s="120">
        <f t="shared" si="488"/>
        <v>5864771.6299999999</v>
      </c>
      <c r="U1974" s="120">
        <f t="shared" si="489"/>
        <v>8564226.7599999998</v>
      </c>
      <c r="V1974" s="120">
        <f t="shared" si="490"/>
        <v>0</v>
      </c>
      <c r="W1974" s="120">
        <f t="shared" si="491"/>
        <v>0</v>
      </c>
      <c r="X1974" s="120">
        <f t="shared" si="483"/>
        <v>-2699455.13</v>
      </c>
    </row>
    <row r="1975" spans="1:24" s="65" customFormat="1" ht="12.75" customHeight="1">
      <c r="A1975" s="109" t="s">
        <v>3188</v>
      </c>
      <c r="B1975" s="47" t="s">
        <v>3554</v>
      </c>
      <c r="C1975" s="122">
        <v>0</v>
      </c>
      <c r="D1975" s="122">
        <v>0</v>
      </c>
      <c r="E1975" s="122">
        <v>0</v>
      </c>
      <c r="F1975" s="122">
        <v>0</v>
      </c>
      <c r="G1975" s="122">
        <v>0</v>
      </c>
      <c r="H1975" s="122">
        <v>0</v>
      </c>
      <c r="I1975" s="122">
        <v>0</v>
      </c>
      <c r="J1975" s="120">
        <f t="shared" si="484"/>
        <v>0</v>
      </c>
      <c r="K1975" s="122">
        <v>0</v>
      </c>
      <c r="L1975" s="122">
        <v>0</v>
      </c>
      <c r="M1975" s="122">
        <v>0</v>
      </c>
      <c r="N1975" s="122">
        <v>0</v>
      </c>
      <c r="O1975" s="122">
        <v>0</v>
      </c>
      <c r="P1975" s="122">
        <v>2978898.44</v>
      </c>
      <c r="Q1975" s="120">
        <f t="shared" si="485"/>
        <v>2978898.44</v>
      </c>
      <c r="R1975" s="138">
        <f t="shared" si="486"/>
        <v>0</v>
      </c>
      <c r="S1975" s="120">
        <f t="shared" si="487"/>
        <v>409778.59</v>
      </c>
      <c r="T1975" s="120">
        <f t="shared" si="488"/>
        <v>2978898.44</v>
      </c>
      <c r="U1975" s="120">
        <f t="shared" si="489"/>
        <v>409778.59</v>
      </c>
      <c r="V1975" s="120">
        <f t="shared" si="490"/>
        <v>2978898.44</v>
      </c>
      <c r="W1975" s="120">
        <f t="shared" si="491"/>
        <v>2978898.44</v>
      </c>
      <c r="X1975" s="120">
        <f t="shared" si="483"/>
        <v>2569119.85</v>
      </c>
    </row>
    <row r="1976" spans="1:24" s="65" customFormat="1" ht="12.75" customHeight="1">
      <c r="A1976" s="109" t="s">
        <v>6263</v>
      </c>
      <c r="B1976" s="47" t="s">
        <v>1888</v>
      </c>
      <c r="C1976" s="122">
        <v>0</v>
      </c>
      <c r="D1976" s="122">
        <v>0</v>
      </c>
      <c r="E1976" s="122">
        <v>0</v>
      </c>
      <c r="F1976" s="122">
        <v>0</v>
      </c>
      <c r="G1976" s="122">
        <v>0</v>
      </c>
      <c r="H1976" s="122">
        <v>0</v>
      </c>
      <c r="I1976" s="122">
        <v>0</v>
      </c>
      <c r="J1976" s="120">
        <f t="shared" si="484"/>
        <v>0</v>
      </c>
      <c r="K1976" s="122">
        <v>0</v>
      </c>
      <c r="L1976" s="122">
        <v>0</v>
      </c>
      <c r="M1976" s="122">
        <v>0</v>
      </c>
      <c r="N1976" s="122">
        <v>0</v>
      </c>
      <c r="O1976" s="122">
        <v>0</v>
      </c>
      <c r="P1976" s="122">
        <v>0</v>
      </c>
      <c r="Q1976" s="120">
        <f t="shared" si="485"/>
        <v>0</v>
      </c>
      <c r="R1976" s="138">
        <f t="shared" si="486"/>
        <v>0</v>
      </c>
      <c r="S1976" s="120">
        <f t="shared" si="487"/>
        <v>0</v>
      </c>
      <c r="T1976" s="120">
        <f t="shared" si="488"/>
        <v>281231.26</v>
      </c>
      <c r="U1976" s="120">
        <f t="shared" si="489"/>
        <v>281231.26</v>
      </c>
      <c r="V1976" s="120">
        <f t="shared" si="490"/>
        <v>0</v>
      </c>
      <c r="W1976" s="120">
        <f t="shared" si="491"/>
        <v>0</v>
      </c>
      <c r="X1976" s="120">
        <f t="shared" si="483"/>
        <v>0</v>
      </c>
    </row>
    <row r="1977" spans="1:24" s="65" customFormat="1" ht="12.75" customHeight="1">
      <c r="A1977" s="109" t="s">
        <v>4689</v>
      </c>
      <c r="B1977" s="47" t="s">
        <v>4690</v>
      </c>
      <c r="C1977" s="122">
        <v>0</v>
      </c>
      <c r="D1977" s="122">
        <v>0</v>
      </c>
      <c r="E1977" s="122">
        <v>0</v>
      </c>
      <c r="F1977" s="122">
        <v>0</v>
      </c>
      <c r="G1977" s="122">
        <v>0</v>
      </c>
      <c r="H1977" s="122">
        <v>0</v>
      </c>
      <c r="I1977" s="122">
        <v>0</v>
      </c>
      <c r="J1977" s="120">
        <f t="shared" si="484"/>
        <v>0</v>
      </c>
      <c r="K1977" s="122">
        <v>0</v>
      </c>
      <c r="L1977" s="122">
        <v>0</v>
      </c>
      <c r="M1977" s="122">
        <v>0</v>
      </c>
      <c r="N1977" s="122">
        <v>0</v>
      </c>
      <c r="O1977" s="122">
        <v>0</v>
      </c>
      <c r="P1977" s="122">
        <v>0</v>
      </c>
      <c r="Q1977" s="120">
        <f t="shared" si="485"/>
        <v>0</v>
      </c>
      <c r="R1977" s="138">
        <f t="shared" si="486"/>
        <v>0</v>
      </c>
      <c r="S1977" s="120">
        <f t="shared" si="487"/>
        <v>829931.59</v>
      </c>
      <c r="T1977" s="120">
        <f t="shared" si="488"/>
        <v>0</v>
      </c>
      <c r="U1977" s="120">
        <f t="shared" si="489"/>
        <v>829931.59</v>
      </c>
      <c r="V1977" s="120">
        <f t="shared" si="490"/>
        <v>0</v>
      </c>
      <c r="W1977" s="120">
        <f t="shared" si="491"/>
        <v>0</v>
      </c>
      <c r="X1977" s="120">
        <f t="shared" si="483"/>
        <v>-829931.59</v>
      </c>
    </row>
    <row r="1978" spans="1:24" s="65" customFormat="1" ht="12.75" customHeight="1">
      <c r="A1978" s="109" t="s">
        <v>784</v>
      </c>
      <c r="B1978" s="47" t="s">
        <v>1822</v>
      </c>
      <c r="C1978" s="122">
        <v>0</v>
      </c>
      <c r="D1978" s="122">
        <v>0</v>
      </c>
      <c r="E1978" s="122">
        <v>0</v>
      </c>
      <c r="F1978" s="122">
        <v>0</v>
      </c>
      <c r="G1978" s="122">
        <v>0</v>
      </c>
      <c r="H1978" s="122">
        <v>0</v>
      </c>
      <c r="I1978" s="122">
        <v>0</v>
      </c>
      <c r="J1978" s="120">
        <f t="shared" si="484"/>
        <v>0</v>
      </c>
      <c r="K1978" s="122">
        <v>0</v>
      </c>
      <c r="L1978" s="122">
        <v>0</v>
      </c>
      <c r="M1978" s="122">
        <v>0</v>
      </c>
      <c r="N1978" s="122">
        <v>0</v>
      </c>
      <c r="O1978" s="122">
        <v>7488.71</v>
      </c>
      <c r="P1978" s="122">
        <v>0</v>
      </c>
      <c r="Q1978" s="120">
        <f t="shared" si="485"/>
        <v>7488.71</v>
      </c>
      <c r="R1978" s="138">
        <f t="shared" si="486"/>
        <v>0</v>
      </c>
      <c r="S1978" s="120">
        <f t="shared" si="487"/>
        <v>7488.71</v>
      </c>
      <c r="T1978" s="120">
        <f t="shared" si="488"/>
        <v>0</v>
      </c>
      <c r="U1978" s="120">
        <f t="shared" si="489"/>
        <v>0</v>
      </c>
      <c r="V1978" s="120">
        <f t="shared" si="490"/>
        <v>7488.71</v>
      </c>
      <c r="W1978" s="120">
        <f t="shared" si="491"/>
        <v>7488.71</v>
      </c>
      <c r="X1978" s="120">
        <f t="shared" si="483"/>
        <v>0</v>
      </c>
    </row>
    <row r="1979" spans="1:24" s="65" customFormat="1" ht="12.75" customHeight="1">
      <c r="A1979" s="109" t="s">
        <v>3183</v>
      </c>
      <c r="B1979" s="47" t="s">
        <v>3557</v>
      </c>
      <c r="C1979" s="122">
        <v>0</v>
      </c>
      <c r="D1979" s="122">
        <v>0</v>
      </c>
      <c r="E1979" s="122">
        <v>0</v>
      </c>
      <c r="F1979" s="122">
        <v>0</v>
      </c>
      <c r="G1979" s="122">
        <v>0</v>
      </c>
      <c r="H1979" s="122">
        <v>0</v>
      </c>
      <c r="I1979" s="122">
        <v>0</v>
      </c>
      <c r="J1979" s="120">
        <f t="shared" si="484"/>
        <v>0</v>
      </c>
      <c r="K1979" s="122">
        <v>0</v>
      </c>
      <c r="L1979" s="122">
        <v>0</v>
      </c>
      <c r="M1979" s="122">
        <v>0</v>
      </c>
      <c r="N1979" s="122">
        <v>0</v>
      </c>
      <c r="O1979" s="122">
        <v>0</v>
      </c>
      <c r="P1979" s="122">
        <v>0</v>
      </c>
      <c r="Q1979" s="120">
        <f t="shared" si="485"/>
        <v>0</v>
      </c>
      <c r="R1979" s="138">
        <f t="shared" si="486"/>
        <v>0</v>
      </c>
      <c r="S1979" s="120">
        <f t="shared" si="487"/>
        <v>186231.43</v>
      </c>
      <c r="T1979" s="120">
        <f t="shared" si="488"/>
        <v>3091934.09</v>
      </c>
      <c r="U1979" s="120">
        <f t="shared" si="489"/>
        <v>3278165.52</v>
      </c>
      <c r="V1979" s="120">
        <f t="shared" si="490"/>
        <v>0</v>
      </c>
      <c r="W1979" s="120">
        <f t="shared" si="491"/>
        <v>0</v>
      </c>
      <c r="X1979" s="120">
        <f t="shared" si="483"/>
        <v>-186231.43</v>
      </c>
    </row>
    <row r="1980" spans="1:24" s="65" customFormat="1" ht="12.75" customHeight="1">
      <c r="A1980" s="109" t="s">
        <v>6264</v>
      </c>
      <c r="B1980" s="47" t="s">
        <v>6313</v>
      </c>
      <c r="C1980" s="122">
        <v>0</v>
      </c>
      <c r="D1980" s="122">
        <v>0</v>
      </c>
      <c r="E1980" s="122">
        <v>0</v>
      </c>
      <c r="F1980" s="122">
        <v>0</v>
      </c>
      <c r="G1980" s="122">
        <v>0</v>
      </c>
      <c r="H1980" s="122">
        <v>0</v>
      </c>
      <c r="I1980" s="122">
        <v>0</v>
      </c>
      <c r="J1980" s="120">
        <f t="shared" si="484"/>
        <v>0</v>
      </c>
      <c r="K1980" s="122">
        <v>0</v>
      </c>
      <c r="L1980" s="122">
        <v>0</v>
      </c>
      <c r="M1980" s="122">
        <v>0</v>
      </c>
      <c r="N1980" s="122">
        <v>0</v>
      </c>
      <c r="O1980" s="122">
        <v>0</v>
      </c>
      <c r="P1980" s="122">
        <v>0</v>
      </c>
      <c r="Q1980" s="120">
        <f t="shared" si="485"/>
        <v>0</v>
      </c>
      <c r="R1980" s="138">
        <f t="shared" si="486"/>
        <v>0</v>
      </c>
      <c r="S1980" s="120">
        <f t="shared" si="487"/>
        <v>0</v>
      </c>
      <c r="T1980" s="120">
        <f t="shared" si="488"/>
        <v>2612821.73</v>
      </c>
      <c r="U1980" s="120">
        <f t="shared" si="489"/>
        <v>2612821.73</v>
      </c>
      <c r="V1980" s="120">
        <f t="shared" si="490"/>
        <v>0</v>
      </c>
      <c r="W1980" s="120">
        <f t="shared" si="491"/>
        <v>0</v>
      </c>
      <c r="X1980" s="120">
        <f t="shared" ref="X1980:X2005" si="492">VLOOKUP(A1980,pasbalact,6,FALSE)</f>
        <v>0</v>
      </c>
    </row>
    <row r="1981" spans="1:24" s="65" customFormat="1" ht="12.75" customHeight="1">
      <c r="A1981" s="109" t="s">
        <v>4392</v>
      </c>
      <c r="B1981" s="47" t="s">
        <v>4449</v>
      </c>
      <c r="C1981" s="122">
        <v>0</v>
      </c>
      <c r="D1981" s="122">
        <v>0</v>
      </c>
      <c r="E1981" s="122">
        <v>0</v>
      </c>
      <c r="F1981" s="122">
        <v>0</v>
      </c>
      <c r="G1981" s="122">
        <v>0</v>
      </c>
      <c r="H1981" s="122">
        <v>0</v>
      </c>
      <c r="I1981" s="122">
        <v>0</v>
      </c>
      <c r="J1981" s="120">
        <f t="shared" si="484"/>
        <v>0</v>
      </c>
      <c r="K1981" s="122">
        <v>0</v>
      </c>
      <c r="L1981" s="122">
        <v>0</v>
      </c>
      <c r="M1981" s="122">
        <v>0</v>
      </c>
      <c r="N1981" s="122">
        <v>0</v>
      </c>
      <c r="O1981" s="122">
        <v>0</v>
      </c>
      <c r="P1981" s="122">
        <v>0</v>
      </c>
      <c r="Q1981" s="120">
        <f t="shared" si="485"/>
        <v>0</v>
      </c>
      <c r="R1981" s="138">
        <f t="shared" si="486"/>
        <v>0</v>
      </c>
      <c r="S1981" s="120">
        <f t="shared" si="487"/>
        <v>10375771.57</v>
      </c>
      <c r="T1981" s="120">
        <f t="shared" si="488"/>
        <v>11345290.529999999</v>
      </c>
      <c r="U1981" s="120">
        <f t="shared" si="489"/>
        <v>21721062.100000001</v>
      </c>
      <c r="V1981" s="120">
        <f t="shared" si="490"/>
        <v>0</v>
      </c>
      <c r="W1981" s="120">
        <f t="shared" si="491"/>
        <v>0</v>
      </c>
      <c r="X1981" s="120">
        <f t="shared" si="492"/>
        <v>-10375771.57</v>
      </c>
    </row>
    <row r="1982" spans="1:24" s="65" customFormat="1" ht="12.75" customHeight="1">
      <c r="A1982" s="109" t="s">
        <v>3182</v>
      </c>
      <c r="B1982" s="47" t="s">
        <v>3181</v>
      </c>
      <c r="C1982" s="122">
        <v>0</v>
      </c>
      <c r="D1982" s="122">
        <v>0</v>
      </c>
      <c r="E1982" s="122">
        <v>0</v>
      </c>
      <c r="F1982" s="122">
        <v>0</v>
      </c>
      <c r="G1982" s="122">
        <v>0</v>
      </c>
      <c r="H1982" s="122">
        <v>0</v>
      </c>
      <c r="I1982" s="122">
        <v>0</v>
      </c>
      <c r="J1982" s="120">
        <f t="shared" si="484"/>
        <v>0</v>
      </c>
      <c r="K1982" s="122">
        <v>0</v>
      </c>
      <c r="L1982" s="122">
        <v>0</v>
      </c>
      <c r="M1982" s="122">
        <v>0</v>
      </c>
      <c r="N1982" s="122">
        <v>0</v>
      </c>
      <c r="O1982" s="122">
        <v>0</v>
      </c>
      <c r="P1982" s="122">
        <v>0</v>
      </c>
      <c r="Q1982" s="120">
        <f t="shared" si="485"/>
        <v>0</v>
      </c>
      <c r="R1982" s="138">
        <f t="shared" si="486"/>
        <v>0</v>
      </c>
      <c r="S1982" s="120">
        <f t="shared" si="487"/>
        <v>109592.49</v>
      </c>
      <c r="T1982" s="120">
        <f t="shared" si="488"/>
        <v>2585312.21</v>
      </c>
      <c r="U1982" s="120">
        <f t="shared" si="489"/>
        <v>2694904.7</v>
      </c>
      <c r="V1982" s="120">
        <f t="shared" si="490"/>
        <v>0</v>
      </c>
      <c r="W1982" s="120">
        <f t="shared" si="491"/>
        <v>0</v>
      </c>
      <c r="X1982" s="120">
        <f t="shared" si="492"/>
        <v>-109592.49</v>
      </c>
    </row>
    <row r="1983" spans="1:24" s="65" customFormat="1" ht="12.75" customHeight="1">
      <c r="A1983" s="109" t="s">
        <v>3180</v>
      </c>
      <c r="B1983" s="47" t="s">
        <v>3179</v>
      </c>
      <c r="C1983" s="122">
        <v>0</v>
      </c>
      <c r="D1983" s="122">
        <v>0</v>
      </c>
      <c r="E1983" s="122">
        <v>0</v>
      </c>
      <c r="F1983" s="122">
        <v>0</v>
      </c>
      <c r="G1983" s="122">
        <v>0</v>
      </c>
      <c r="H1983" s="122">
        <v>0</v>
      </c>
      <c r="I1983" s="122">
        <v>0</v>
      </c>
      <c r="J1983" s="120">
        <f t="shared" si="484"/>
        <v>0</v>
      </c>
      <c r="K1983" s="122">
        <v>0</v>
      </c>
      <c r="L1983" s="122">
        <v>0</v>
      </c>
      <c r="M1983" s="122">
        <v>0</v>
      </c>
      <c r="N1983" s="122">
        <v>0</v>
      </c>
      <c r="O1983" s="122">
        <v>0</v>
      </c>
      <c r="P1983" s="122">
        <v>0</v>
      </c>
      <c r="Q1983" s="120">
        <f t="shared" si="485"/>
        <v>0</v>
      </c>
      <c r="R1983" s="138">
        <f t="shared" si="486"/>
        <v>0</v>
      </c>
      <c r="S1983" s="120">
        <f t="shared" si="487"/>
        <v>0</v>
      </c>
      <c r="T1983" s="120">
        <f t="shared" si="488"/>
        <v>4922140.9800000004</v>
      </c>
      <c r="U1983" s="120">
        <f t="shared" si="489"/>
        <v>4922140.9800000004</v>
      </c>
      <c r="V1983" s="120">
        <f t="shared" si="490"/>
        <v>0</v>
      </c>
      <c r="W1983" s="120">
        <f t="shared" si="491"/>
        <v>0</v>
      </c>
      <c r="X1983" s="120">
        <f t="shared" si="492"/>
        <v>0</v>
      </c>
    </row>
    <row r="1984" spans="1:24" s="65" customFormat="1" ht="12.75" customHeight="1">
      <c r="A1984" s="109" t="s">
        <v>4183</v>
      </c>
      <c r="B1984" s="47" t="s">
        <v>3975</v>
      </c>
      <c r="C1984" s="122">
        <v>0</v>
      </c>
      <c r="D1984" s="122">
        <v>0</v>
      </c>
      <c r="E1984" s="122">
        <v>0</v>
      </c>
      <c r="F1984" s="122">
        <v>0</v>
      </c>
      <c r="G1984" s="122">
        <v>0</v>
      </c>
      <c r="H1984" s="122">
        <v>0</v>
      </c>
      <c r="I1984" s="122">
        <v>0</v>
      </c>
      <c r="J1984" s="120">
        <f t="shared" si="484"/>
        <v>0</v>
      </c>
      <c r="K1984" s="122">
        <v>0</v>
      </c>
      <c r="L1984" s="122">
        <v>0</v>
      </c>
      <c r="M1984" s="122">
        <v>0</v>
      </c>
      <c r="N1984" s="122">
        <v>0</v>
      </c>
      <c r="O1984" s="122">
        <v>0</v>
      </c>
      <c r="P1984" s="122">
        <v>5171691.83</v>
      </c>
      <c r="Q1984" s="120">
        <f t="shared" si="485"/>
        <v>5171691.83</v>
      </c>
      <c r="R1984" s="138">
        <f t="shared" si="486"/>
        <v>0</v>
      </c>
      <c r="S1984" s="120">
        <f t="shared" si="487"/>
        <v>691583.99</v>
      </c>
      <c r="T1984" s="120">
        <f t="shared" si="488"/>
        <v>5171691.83</v>
      </c>
      <c r="U1984" s="120">
        <f t="shared" si="489"/>
        <v>691583.99</v>
      </c>
      <c r="V1984" s="120">
        <f t="shared" si="490"/>
        <v>5171691.83</v>
      </c>
      <c r="W1984" s="120">
        <f t="shared" si="491"/>
        <v>5171691.83</v>
      </c>
      <c r="X1984" s="120">
        <f t="shared" si="492"/>
        <v>4480107.84</v>
      </c>
    </row>
    <row r="1985" spans="1:24" s="65" customFormat="1" ht="12.75" customHeight="1">
      <c r="A1985" s="109" t="s">
        <v>5272</v>
      </c>
      <c r="B1985" s="47" t="s">
        <v>5273</v>
      </c>
      <c r="C1985" s="122">
        <v>0</v>
      </c>
      <c r="D1985" s="122">
        <v>0</v>
      </c>
      <c r="E1985" s="122">
        <v>0</v>
      </c>
      <c r="F1985" s="122">
        <v>0</v>
      </c>
      <c r="G1985" s="122">
        <v>0</v>
      </c>
      <c r="H1985" s="122">
        <v>0</v>
      </c>
      <c r="I1985" s="122">
        <v>0</v>
      </c>
      <c r="J1985" s="120">
        <f t="shared" si="484"/>
        <v>0</v>
      </c>
      <c r="K1985" s="122">
        <v>0</v>
      </c>
      <c r="L1985" s="122">
        <v>0</v>
      </c>
      <c r="M1985" s="122">
        <v>0</v>
      </c>
      <c r="N1985" s="122">
        <v>0</v>
      </c>
      <c r="O1985" s="122">
        <v>0</v>
      </c>
      <c r="P1985" s="122">
        <v>0</v>
      </c>
      <c r="Q1985" s="120">
        <f t="shared" si="485"/>
        <v>0</v>
      </c>
      <c r="R1985" s="138">
        <f t="shared" si="486"/>
        <v>0</v>
      </c>
      <c r="S1985" s="120">
        <f t="shared" si="487"/>
        <v>0</v>
      </c>
      <c r="T1985" s="120">
        <f t="shared" si="488"/>
        <v>170506.08</v>
      </c>
      <c r="U1985" s="120">
        <f t="shared" si="489"/>
        <v>170506.08</v>
      </c>
      <c r="V1985" s="120">
        <f t="shared" si="490"/>
        <v>0</v>
      </c>
      <c r="W1985" s="120">
        <f t="shared" si="491"/>
        <v>0</v>
      </c>
      <c r="X1985" s="120">
        <f t="shared" si="492"/>
        <v>0</v>
      </c>
    </row>
    <row r="1986" spans="1:24" s="65" customFormat="1" ht="12.75" customHeight="1">
      <c r="A1986" s="109" t="s">
        <v>3184</v>
      </c>
      <c r="B1986" s="47" t="s">
        <v>3549</v>
      </c>
      <c r="C1986" s="122">
        <v>0</v>
      </c>
      <c r="D1986" s="122">
        <v>0</v>
      </c>
      <c r="E1986" s="122">
        <v>0</v>
      </c>
      <c r="F1986" s="122">
        <v>0</v>
      </c>
      <c r="G1986" s="122">
        <v>0</v>
      </c>
      <c r="H1986" s="122">
        <v>0</v>
      </c>
      <c r="I1986" s="122">
        <v>0</v>
      </c>
      <c r="J1986" s="120">
        <f t="shared" si="484"/>
        <v>0</v>
      </c>
      <c r="K1986" s="122">
        <v>0</v>
      </c>
      <c r="L1986" s="122">
        <v>0</v>
      </c>
      <c r="M1986" s="122">
        <v>0</v>
      </c>
      <c r="N1986" s="122">
        <v>0</v>
      </c>
      <c r="O1986" s="122">
        <v>0</v>
      </c>
      <c r="P1986" s="122">
        <v>0</v>
      </c>
      <c r="Q1986" s="120">
        <f t="shared" si="485"/>
        <v>0</v>
      </c>
      <c r="R1986" s="138">
        <f t="shared" si="486"/>
        <v>0</v>
      </c>
      <c r="S1986" s="120">
        <f t="shared" si="487"/>
        <v>0</v>
      </c>
      <c r="T1986" s="120">
        <f t="shared" si="488"/>
        <v>20136973.219999999</v>
      </c>
      <c r="U1986" s="120">
        <f t="shared" si="489"/>
        <v>20136973.219999999</v>
      </c>
      <c r="V1986" s="120">
        <f t="shared" si="490"/>
        <v>0</v>
      </c>
      <c r="W1986" s="120">
        <f t="shared" si="491"/>
        <v>0</v>
      </c>
      <c r="X1986" s="120">
        <f t="shared" si="492"/>
        <v>0</v>
      </c>
    </row>
    <row r="1987" spans="1:24" s="65" customFormat="1" ht="12.75" customHeight="1">
      <c r="A1987" s="109" t="s">
        <v>3336</v>
      </c>
      <c r="B1987" s="47" t="s">
        <v>3550</v>
      </c>
      <c r="C1987" s="122">
        <v>0</v>
      </c>
      <c r="D1987" s="122">
        <v>0</v>
      </c>
      <c r="E1987" s="122">
        <v>0</v>
      </c>
      <c r="F1987" s="122">
        <v>0</v>
      </c>
      <c r="G1987" s="122">
        <v>0</v>
      </c>
      <c r="H1987" s="122">
        <v>0</v>
      </c>
      <c r="I1987" s="122">
        <v>0</v>
      </c>
      <c r="J1987" s="120">
        <f t="shared" si="484"/>
        <v>0</v>
      </c>
      <c r="K1987" s="122">
        <v>0</v>
      </c>
      <c r="L1987" s="122">
        <v>0</v>
      </c>
      <c r="M1987" s="122">
        <v>0</v>
      </c>
      <c r="N1987" s="122">
        <v>0</v>
      </c>
      <c r="O1987" s="122">
        <v>0</v>
      </c>
      <c r="P1987" s="122">
        <v>881081.68</v>
      </c>
      <c r="Q1987" s="120">
        <f t="shared" si="485"/>
        <v>881081.68</v>
      </c>
      <c r="R1987" s="138">
        <f t="shared" si="486"/>
        <v>0</v>
      </c>
      <c r="S1987" s="120">
        <f t="shared" si="487"/>
        <v>121947.37</v>
      </c>
      <c r="T1987" s="120">
        <f t="shared" si="488"/>
        <v>881081.68</v>
      </c>
      <c r="U1987" s="120">
        <f t="shared" si="489"/>
        <v>121947.37</v>
      </c>
      <c r="V1987" s="120">
        <f t="shared" si="490"/>
        <v>881081.68</v>
      </c>
      <c r="W1987" s="120">
        <f t="shared" si="491"/>
        <v>881081.68</v>
      </c>
      <c r="X1987" s="120">
        <f t="shared" si="492"/>
        <v>759134.31</v>
      </c>
    </row>
    <row r="1988" spans="1:24" s="65" customFormat="1" ht="12.75" customHeight="1">
      <c r="A1988" s="109" t="s">
        <v>4691</v>
      </c>
      <c r="B1988" s="47" t="s">
        <v>4792</v>
      </c>
      <c r="C1988" s="122">
        <v>0</v>
      </c>
      <c r="D1988" s="122">
        <v>0</v>
      </c>
      <c r="E1988" s="122">
        <v>0</v>
      </c>
      <c r="F1988" s="122">
        <v>0</v>
      </c>
      <c r="G1988" s="122">
        <v>0</v>
      </c>
      <c r="H1988" s="122">
        <v>0</v>
      </c>
      <c r="I1988" s="122">
        <v>0</v>
      </c>
      <c r="J1988" s="120">
        <f t="shared" si="484"/>
        <v>0</v>
      </c>
      <c r="K1988" s="122">
        <v>0</v>
      </c>
      <c r="L1988" s="122">
        <v>0</v>
      </c>
      <c r="M1988" s="122">
        <v>0</v>
      </c>
      <c r="N1988" s="122">
        <v>0</v>
      </c>
      <c r="O1988" s="122">
        <v>0</v>
      </c>
      <c r="P1988" s="122">
        <v>0</v>
      </c>
      <c r="Q1988" s="120">
        <f t="shared" si="485"/>
        <v>0</v>
      </c>
      <c r="R1988" s="138">
        <f t="shared" si="486"/>
        <v>0</v>
      </c>
      <c r="S1988" s="120">
        <f t="shared" si="487"/>
        <v>876661.1</v>
      </c>
      <c r="T1988" s="120">
        <f t="shared" si="488"/>
        <v>181088.21</v>
      </c>
      <c r="U1988" s="120">
        <f t="shared" si="489"/>
        <v>1057749.31</v>
      </c>
      <c r="V1988" s="120">
        <f t="shared" si="490"/>
        <v>0</v>
      </c>
      <c r="W1988" s="120">
        <f t="shared" si="491"/>
        <v>0</v>
      </c>
      <c r="X1988" s="120">
        <f t="shared" si="492"/>
        <v>-876661.1</v>
      </c>
    </row>
    <row r="1989" spans="1:24" s="65" customFormat="1" ht="12.75" customHeight="1">
      <c r="A1989" s="109" t="s">
        <v>4488</v>
      </c>
      <c r="B1989" s="47" t="s">
        <v>4511</v>
      </c>
      <c r="C1989" s="122">
        <v>0</v>
      </c>
      <c r="D1989" s="122">
        <v>0</v>
      </c>
      <c r="E1989" s="122">
        <v>0</v>
      </c>
      <c r="F1989" s="122">
        <v>0</v>
      </c>
      <c r="G1989" s="122">
        <v>0</v>
      </c>
      <c r="H1989" s="122">
        <v>0</v>
      </c>
      <c r="I1989" s="122">
        <v>0</v>
      </c>
      <c r="J1989" s="120">
        <f t="shared" si="484"/>
        <v>0</v>
      </c>
      <c r="K1989" s="122">
        <v>0</v>
      </c>
      <c r="L1989" s="122">
        <v>0</v>
      </c>
      <c r="M1989" s="122">
        <v>0</v>
      </c>
      <c r="N1989" s="122">
        <v>0</v>
      </c>
      <c r="O1989" s="122">
        <v>0</v>
      </c>
      <c r="P1989" s="122">
        <v>0</v>
      </c>
      <c r="Q1989" s="120">
        <f t="shared" si="485"/>
        <v>0</v>
      </c>
      <c r="R1989" s="138">
        <f t="shared" si="486"/>
        <v>0</v>
      </c>
      <c r="S1989" s="120">
        <f t="shared" si="487"/>
        <v>0</v>
      </c>
      <c r="T1989" s="120">
        <f t="shared" si="488"/>
        <v>1706919.12</v>
      </c>
      <c r="U1989" s="120">
        <f t="shared" si="489"/>
        <v>1706919.12</v>
      </c>
      <c r="V1989" s="120">
        <f t="shared" si="490"/>
        <v>0</v>
      </c>
      <c r="W1989" s="120">
        <f t="shared" si="491"/>
        <v>0</v>
      </c>
      <c r="X1989" s="120">
        <f t="shared" si="492"/>
        <v>0</v>
      </c>
    </row>
    <row r="1990" spans="1:24" s="65" customFormat="1" ht="12.75" customHeight="1">
      <c r="A1990" s="109" t="s">
        <v>785</v>
      </c>
      <c r="B1990" s="47" t="s">
        <v>1823</v>
      </c>
      <c r="C1990" s="122">
        <v>0</v>
      </c>
      <c r="D1990" s="122">
        <v>0</v>
      </c>
      <c r="E1990" s="122">
        <v>0</v>
      </c>
      <c r="F1990" s="122">
        <v>0</v>
      </c>
      <c r="G1990" s="122">
        <v>0</v>
      </c>
      <c r="H1990" s="122">
        <v>0</v>
      </c>
      <c r="I1990" s="122">
        <v>0</v>
      </c>
      <c r="J1990" s="120">
        <f t="shared" si="484"/>
        <v>0</v>
      </c>
      <c r="K1990" s="122">
        <v>0</v>
      </c>
      <c r="L1990" s="122">
        <v>0</v>
      </c>
      <c r="M1990" s="122">
        <v>0</v>
      </c>
      <c r="N1990" s="122">
        <v>0</v>
      </c>
      <c r="O1990" s="122">
        <v>904332.47</v>
      </c>
      <c r="P1990" s="122">
        <v>0</v>
      </c>
      <c r="Q1990" s="120">
        <f t="shared" si="485"/>
        <v>904332.47</v>
      </c>
      <c r="R1990" s="138">
        <f t="shared" si="486"/>
        <v>0</v>
      </c>
      <c r="S1990" s="120">
        <f t="shared" si="487"/>
        <v>904332.47</v>
      </c>
      <c r="T1990" s="120">
        <f t="shared" si="488"/>
        <v>0</v>
      </c>
      <c r="U1990" s="120">
        <f t="shared" si="489"/>
        <v>0</v>
      </c>
      <c r="V1990" s="120">
        <f t="shared" si="490"/>
        <v>904332.47</v>
      </c>
      <c r="W1990" s="120">
        <f t="shared" si="491"/>
        <v>904332.47</v>
      </c>
      <c r="X1990" s="120">
        <f t="shared" si="492"/>
        <v>0</v>
      </c>
    </row>
    <row r="1991" spans="1:24" s="65" customFormat="1" ht="12.75" customHeight="1">
      <c r="A1991" s="109" t="s">
        <v>3178</v>
      </c>
      <c r="B1991" s="47" t="s">
        <v>3558</v>
      </c>
      <c r="C1991" s="122">
        <v>0</v>
      </c>
      <c r="D1991" s="122">
        <v>0</v>
      </c>
      <c r="E1991" s="122">
        <v>0</v>
      </c>
      <c r="F1991" s="122">
        <v>0</v>
      </c>
      <c r="G1991" s="122">
        <v>0</v>
      </c>
      <c r="H1991" s="122">
        <v>0</v>
      </c>
      <c r="I1991" s="122">
        <v>0</v>
      </c>
      <c r="J1991" s="120">
        <f t="shared" si="484"/>
        <v>0</v>
      </c>
      <c r="K1991" s="122">
        <v>0</v>
      </c>
      <c r="L1991" s="122">
        <v>0</v>
      </c>
      <c r="M1991" s="122">
        <v>0</v>
      </c>
      <c r="N1991" s="122">
        <v>0</v>
      </c>
      <c r="O1991" s="122">
        <v>0</v>
      </c>
      <c r="P1991" s="122">
        <v>0</v>
      </c>
      <c r="Q1991" s="120">
        <f t="shared" si="485"/>
        <v>0</v>
      </c>
      <c r="R1991" s="138">
        <f t="shared" si="486"/>
        <v>0</v>
      </c>
      <c r="S1991" s="120">
        <f t="shared" si="487"/>
        <v>5711798.3399999999</v>
      </c>
      <c r="T1991" s="120">
        <f t="shared" si="488"/>
        <v>14886990.109999999</v>
      </c>
      <c r="U1991" s="120">
        <f t="shared" si="489"/>
        <v>20598788.449999999</v>
      </c>
      <c r="V1991" s="120">
        <f t="shared" si="490"/>
        <v>0</v>
      </c>
      <c r="W1991" s="120">
        <f t="shared" si="491"/>
        <v>0</v>
      </c>
      <c r="X1991" s="120">
        <f t="shared" si="492"/>
        <v>-5711798.3399999999</v>
      </c>
    </row>
    <row r="1992" spans="1:24" s="65" customFormat="1" ht="12.75" customHeight="1">
      <c r="A1992" s="109" t="s">
        <v>4692</v>
      </c>
      <c r="B1992" s="47" t="s">
        <v>4693</v>
      </c>
      <c r="C1992" s="122">
        <v>0</v>
      </c>
      <c r="D1992" s="122">
        <v>0</v>
      </c>
      <c r="E1992" s="122">
        <v>0</v>
      </c>
      <c r="F1992" s="122">
        <v>0</v>
      </c>
      <c r="G1992" s="122">
        <v>0</v>
      </c>
      <c r="H1992" s="122">
        <v>0</v>
      </c>
      <c r="I1992" s="122">
        <v>0</v>
      </c>
      <c r="J1992" s="120">
        <f t="shared" si="484"/>
        <v>0</v>
      </c>
      <c r="K1992" s="122">
        <v>0</v>
      </c>
      <c r="L1992" s="122">
        <v>0</v>
      </c>
      <c r="M1992" s="122">
        <v>0</v>
      </c>
      <c r="N1992" s="122">
        <v>0</v>
      </c>
      <c r="O1992" s="122">
        <v>0</v>
      </c>
      <c r="P1992" s="122">
        <v>0</v>
      </c>
      <c r="Q1992" s="120">
        <f t="shared" si="485"/>
        <v>0</v>
      </c>
      <c r="R1992" s="138">
        <f t="shared" si="486"/>
        <v>0</v>
      </c>
      <c r="S1992" s="120">
        <f t="shared" si="487"/>
        <v>138396</v>
      </c>
      <c r="T1992" s="120">
        <f t="shared" si="488"/>
        <v>3299160.27</v>
      </c>
      <c r="U1992" s="120">
        <f t="shared" si="489"/>
        <v>3437556.27</v>
      </c>
      <c r="V1992" s="120">
        <f t="shared" si="490"/>
        <v>0</v>
      </c>
      <c r="W1992" s="120">
        <f t="shared" si="491"/>
        <v>0</v>
      </c>
      <c r="X1992" s="120">
        <f t="shared" si="492"/>
        <v>-138396</v>
      </c>
    </row>
    <row r="1993" spans="1:24" s="65" customFormat="1" ht="12.75" customHeight="1">
      <c r="A1993" s="109" t="s">
        <v>4694</v>
      </c>
      <c r="B1993" s="97" t="s">
        <v>4695</v>
      </c>
      <c r="C1993" s="122">
        <v>0</v>
      </c>
      <c r="D1993" s="122">
        <v>0</v>
      </c>
      <c r="E1993" s="122">
        <v>0</v>
      </c>
      <c r="F1993" s="122">
        <v>0</v>
      </c>
      <c r="G1993" s="122">
        <v>0</v>
      </c>
      <c r="H1993" s="122">
        <v>0</v>
      </c>
      <c r="I1993" s="122">
        <v>0</v>
      </c>
      <c r="J1993" s="120">
        <f t="shared" ref="J1993:J2005" si="493">SUM(C1993:I1993)</f>
        <v>0</v>
      </c>
      <c r="K1993" s="122">
        <v>0</v>
      </c>
      <c r="L1993" s="122">
        <v>0</v>
      </c>
      <c r="M1993" s="122">
        <v>0</v>
      </c>
      <c r="N1993" s="122">
        <v>0</v>
      </c>
      <c r="O1993" s="122">
        <v>0</v>
      </c>
      <c r="P1993" s="122">
        <v>0</v>
      </c>
      <c r="Q1993" s="120">
        <f t="shared" ref="Q1993:Q2005" si="494">SUM(J1993:P1993)</f>
        <v>0</v>
      </c>
      <c r="R1993" s="138">
        <f t="shared" ref="R1993:R2005" si="495">V1993-Q1993</f>
        <v>0</v>
      </c>
      <c r="S1993" s="120">
        <f t="shared" ref="S1993:S2005" si="496">VLOOKUP(A1993,pasbalact,3,FALSE)</f>
        <v>1208047.83</v>
      </c>
      <c r="T1993" s="120">
        <f t="shared" ref="T1993:T2005" si="497">VLOOKUP(A1993,pasbalact,5,FALSE)</f>
        <v>0</v>
      </c>
      <c r="U1993" s="120">
        <f t="shared" ref="U1993:U2005" si="498">VLOOKUP(A1993,pasbalact,4,FALSE)</f>
        <v>1208047.83</v>
      </c>
      <c r="V1993" s="120">
        <f t="shared" ref="V1993:V2005" si="499">VLOOKUP(A1993,pasbalact,7,FALSE)</f>
        <v>0</v>
      </c>
      <c r="W1993" s="120">
        <f t="shared" ref="W1993:W2005" si="500">SUM(K1993:P1993)</f>
        <v>0</v>
      </c>
      <c r="X1993" s="120">
        <f t="shared" si="492"/>
        <v>-1208047.83</v>
      </c>
    </row>
    <row r="1994" spans="1:24" s="65" customFormat="1" ht="12.75" customHeight="1">
      <c r="A1994" s="109" t="s">
        <v>4696</v>
      </c>
      <c r="B1994" s="47" t="s">
        <v>4697</v>
      </c>
      <c r="C1994" s="122">
        <v>0</v>
      </c>
      <c r="D1994" s="122">
        <v>0</v>
      </c>
      <c r="E1994" s="122">
        <v>0</v>
      </c>
      <c r="F1994" s="122">
        <v>0</v>
      </c>
      <c r="G1994" s="122">
        <v>0</v>
      </c>
      <c r="H1994" s="122">
        <v>0</v>
      </c>
      <c r="I1994" s="122">
        <v>0</v>
      </c>
      <c r="J1994" s="120">
        <f t="shared" si="493"/>
        <v>0</v>
      </c>
      <c r="K1994" s="122">
        <v>0</v>
      </c>
      <c r="L1994" s="122">
        <v>0</v>
      </c>
      <c r="M1994" s="122">
        <v>0</v>
      </c>
      <c r="N1994" s="122">
        <v>0</v>
      </c>
      <c r="O1994" s="122">
        <v>0</v>
      </c>
      <c r="P1994" s="122">
        <v>0</v>
      </c>
      <c r="Q1994" s="120">
        <f t="shared" si="494"/>
        <v>0</v>
      </c>
      <c r="R1994" s="138">
        <f t="shared" si="495"/>
        <v>0</v>
      </c>
      <c r="S1994" s="120">
        <f t="shared" si="496"/>
        <v>31277635.100000001</v>
      </c>
      <c r="T1994" s="120">
        <f t="shared" si="497"/>
        <v>69650663.109999999</v>
      </c>
      <c r="U1994" s="120">
        <f t="shared" si="498"/>
        <v>100928298.20999999</v>
      </c>
      <c r="V1994" s="120">
        <f t="shared" si="499"/>
        <v>0</v>
      </c>
      <c r="W1994" s="120">
        <f t="shared" si="500"/>
        <v>0</v>
      </c>
      <c r="X1994" s="120">
        <f t="shared" si="492"/>
        <v>-31277635.100000001</v>
      </c>
    </row>
    <row r="1995" spans="1:24" s="65" customFormat="1" ht="12.75" customHeight="1">
      <c r="A1995" s="109" t="s">
        <v>6267</v>
      </c>
      <c r="B1995" s="47" t="s">
        <v>6268</v>
      </c>
      <c r="C1995" s="122">
        <v>0</v>
      </c>
      <c r="D1995" s="122">
        <v>0</v>
      </c>
      <c r="E1995" s="122">
        <v>0</v>
      </c>
      <c r="F1995" s="122">
        <v>0</v>
      </c>
      <c r="G1995" s="122">
        <v>0</v>
      </c>
      <c r="H1995" s="122">
        <v>0</v>
      </c>
      <c r="I1995" s="122">
        <v>0</v>
      </c>
      <c r="J1995" s="120">
        <f t="shared" si="493"/>
        <v>0</v>
      </c>
      <c r="K1995" s="122">
        <v>0</v>
      </c>
      <c r="L1995" s="122">
        <v>0</v>
      </c>
      <c r="M1995" s="122">
        <v>0</v>
      </c>
      <c r="N1995" s="122">
        <v>0</v>
      </c>
      <c r="O1995" s="122">
        <v>0</v>
      </c>
      <c r="P1995" s="122">
        <v>0</v>
      </c>
      <c r="Q1995" s="120">
        <f t="shared" si="494"/>
        <v>0</v>
      </c>
      <c r="R1995" s="138">
        <f t="shared" si="495"/>
        <v>0</v>
      </c>
      <c r="S1995" s="120">
        <f t="shared" si="496"/>
        <v>0</v>
      </c>
      <c r="T1995" s="120">
        <f t="shared" si="497"/>
        <v>8301257.6100000003</v>
      </c>
      <c r="U1995" s="120">
        <f t="shared" si="498"/>
        <v>8301257.6100000003</v>
      </c>
      <c r="V1995" s="120">
        <f t="shared" si="499"/>
        <v>0</v>
      </c>
      <c r="W1995" s="120">
        <f t="shared" si="500"/>
        <v>0</v>
      </c>
      <c r="X1995" s="120">
        <f t="shared" si="492"/>
        <v>0</v>
      </c>
    </row>
    <row r="1996" spans="1:24" s="65" customFormat="1" ht="12.75" customHeight="1">
      <c r="A1996" s="109" t="s">
        <v>3177</v>
      </c>
      <c r="B1996" s="47" t="s">
        <v>3559</v>
      </c>
      <c r="C1996" s="122">
        <v>0</v>
      </c>
      <c r="D1996" s="122">
        <v>0</v>
      </c>
      <c r="E1996" s="122">
        <v>0</v>
      </c>
      <c r="F1996" s="122">
        <v>0</v>
      </c>
      <c r="G1996" s="122">
        <v>0</v>
      </c>
      <c r="H1996" s="122">
        <v>0</v>
      </c>
      <c r="I1996" s="122">
        <v>0</v>
      </c>
      <c r="J1996" s="120">
        <f t="shared" si="493"/>
        <v>0</v>
      </c>
      <c r="K1996" s="122">
        <v>0</v>
      </c>
      <c r="L1996" s="122">
        <v>0</v>
      </c>
      <c r="M1996" s="122">
        <v>0</v>
      </c>
      <c r="N1996" s="122">
        <v>0</v>
      </c>
      <c r="O1996" s="122">
        <v>0</v>
      </c>
      <c r="P1996" s="122">
        <v>0</v>
      </c>
      <c r="Q1996" s="120">
        <f t="shared" si="494"/>
        <v>0</v>
      </c>
      <c r="R1996" s="138">
        <f t="shared" si="495"/>
        <v>0</v>
      </c>
      <c r="S1996" s="120">
        <f t="shared" si="496"/>
        <v>0</v>
      </c>
      <c r="T1996" s="120">
        <f t="shared" si="497"/>
        <v>4413167.53</v>
      </c>
      <c r="U1996" s="120">
        <f t="shared" si="498"/>
        <v>4413167.53</v>
      </c>
      <c r="V1996" s="120">
        <f t="shared" si="499"/>
        <v>0</v>
      </c>
      <c r="W1996" s="120">
        <f t="shared" si="500"/>
        <v>0</v>
      </c>
      <c r="X1996" s="120">
        <f t="shared" si="492"/>
        <v>0</v>
      </c>
    </row>
    <row r="1997" spans="1:24" s="65" customFormat="1" ht="12.75" customHeight="1">
      <c r="A1997" s="109" t="s">
        <v>4698</v>
      </c>
      <c r="B1997" s="47" t="s">
        <v>4793</v>
      </c>
      <c r="C1997" s="122">
        <v>0</v>
      </c>
      <c r="D1997" s="122">
        <v>0</v>
      </c>
      <c r="E1997" s="122">
        <v>0</v>
      </c>
      <c r="F1997" s="122">
        <v>0</v>
      </c>
      <c r="G1997" s="122">
        <v>0</v>
      </c>
      <c r="H1997" s="122">
        <v>0</v>
      </c>
      <c r="I1997" s="122">
        <v>0</v>
      </c>
      <c r="J1997" s="120">
        <f t="shared" si="493"/>
        <v>0</v>
      </c>
      <c r="K1997" s="122">
        <v>0</v>
      </c>
      <c r="L1997" s="122">
        <v>0</v>
      </c>
      <c r="M1997" s="122">
        <v>0</v>
      </c>
      <c r="N1997" s="122">
        <v>0</v>
      </c>
      <c r="O1997" s="122">
        <v>0</v>
      </c>
      <c r="P1997" s="122">
        <v>0</v>
      </c>
      <c r="Q1997" s="120">
        <f t="shared" si="494"/>
        <v>0</v>
      </c>
      <c r="R1997" s="138">
        <f t="shared" si="495"/>
        <v>0</v>
      </c>
      <c r="S1997" s="120">
        <f t="shared" si="496"/>
        <v>2884655.09</v>
      </c>
      <c r="T1997" s="120">
        <f t="shared" si="497"/>
        <v>1924365.03</v>
      </c>
      <c r="U1997" s="120">
        <f t="shared" si="498"/>
        <v>4809020.12</v>
      </c>
      <c r="V1997" s="120">
        <f t="shared" si="499"/>
        <v>0</v>
      </c>
      <c r="W1997" s="120">
        <f t="shared" si="500"/>
        <v>0</v>
      </c>
      <c r="X1997" s="120">
        <f t="shared" si="492"/>
        <v>-2884655.09</v>
      </c>
    </row>
    <row r="1998" spans="1:24" s="65" customFormat="1" ht="12.75" customHeight="1">
      <c r="A1998" s="109" t="s">
        <v>4227</v>
      </c>
      <c r="B1998" s="47" t="s">
        <v>4228</v>
      </c>
      <c r="C1998" s="122">
        <v>0</v>
      </c>
      <c r="D1998" s="122">
        <v>0</v>
      </c>
      <c r="E1998" s="122">
        <v>0</v>
      </c>
      <c r="F1998" s="122">
        <v>0</v>
      </c>
      <c r="G1998" s="122">
        <v>0</v>
      </c>
      <c r="H1998" s="122">
        <v>0</v>
      </c>
      <c r="I1998" s="122">
        <v>0</v>
      </c>
      <c r="J1998" s="120">
        <f t="shared" si="493"/>
        <v>0</v>
      </c>
      <c r="K1998" s="122">
        <v>0</v>
      </c>
      <c r="L1998" s="122">
        <v>0</v>
      </c>
      <c r="M1998" s="122">
        <v>0</v>
      </c>
      <c r="N1998" s="122">
        <v>0</v>
      </c>
      <c r="O1998" s="122">
        <v>0</v>
      </c>
      <c r="P1998" s="122">
        <v>0</v>
      </c>
      <c r="Q1998" s="120">
        <f t="shared" si="494"/>
        <v>0</v>
      </c>
      <c r="R1998" s="138">
        <f t="shared" si="495"/>
        <v>0</v>
      </c>
      <c r="S1998" s="120">
        <f t="shared" si="496"/>
        <v>575620.46</v>
      </c>
      <c r="T1998" s="120">
        <f t="shared" si="497"/>
        <v>213364.52</v>
      </c>
      <c r="U1998" s="120">
        <f t="shared" si="498"/>
        <v>788984.98</v>
      </c>
      <c r="V1998" s="120">
        <f t="shared" si="499"/>
        <v>0</v>
      </c>
      <c r="W1998" s="120">
        <f t="shared" si="500"/>
        <v>0</v>
      </c>
      <c r="X1998" s="120">
        <f t="shared" si="492"/>
        <v>-575620.46</v>
      </c>
    </row>
    <row r="1999" spans="1:24" s="65" customFormat="1" ht="12.75" customHeight="1">
      <c r="A1999" s="109" t="s">
        <v>4700</v>
      </c>
      <c r="B1999" s="47" t="s">
        <v>4701</v>
      </c>
      <c r="C1999" s="122">
        <v>0</v>
      </c>
      <c r="D1999" s="122">
        <v>0</v>
      </c>
      <c r="E1999" s="122">
        <v>0</v>
      </c>
      <c r="F1999" s="122">
        <v>0</v>
      </c>
      <c r="G1999" s="122">
        <v>0</v>
      </c>
      <c r="H1999" s="122">
        <v>0</v>
      </c>
      <c r="I1999" s="122">
        <v>0</v>
      </c>
      <c r="J1999" s="120">
        <f t="shared" si="493"/>
        <v>0</v>
      </c>
      <c r="K1999" s="122">
        <v>0</v>
      </c>
      <c r="L1999" s="122">
        <v>0</v>
      </c>
      <c r="M1999" s="122">
        <v>0</v>
      </c>
      <c r="N1999" s="122">
        <v>0</v>
      </c>
      <c r="O1999" s="122">
        <v>0</v>
      </c>
      <c r="P1999" s="122">
        <v>0</v>
      </c>
      <c r="Q1999" s="120">
        <f t="shared" si="494"/>
        <v>0</v>
      </c>
      <c r="R1999" s="138">
        <f t="shared" si="495"/>
        <v>0</v>
      </c>
      <c r="S1999" s="120">
        <f t="shared" si="496"/>
        <v>0</v>
      </c>
      <c r="T1999" s="120">
        <f t="shared" si="497"/>
        <v>197323.46</v>
      </c>
      <c r="U1999" s="120">
        <f t="shared" si="498"/>
        <v>197323.46</v>
      </c>
      <c r="V1999" s="120">
        <f t="shared" si="499"/>
        <v>0</v>
      </c>
      <c r="W1999" s="120">
        <f t="shared" si="500"/>
        <v>0</v>
      </c>
      <c r="X1999" s="120">
        <f t="shared" si="492"/>
        <v>0</v>
      </c>
    </row>
    <row r="2000" spans="1:24" s="65" customFormat="1" ht="12.75" customHeight="1">
      <c r="A2000" s="109" t="s">
        <v>4703</v>
      </c>
      <c r="B2000" s="47" t="s">
        <v>4795</v>
      </c>
      <c r="C2000" s="122">
        <v>0</v>
      </c>
      <c r="D2000" s="122">
        <v>0</v>
      </c>
      <c r="E2000" s="122">
        <v>0</v>
      </c>
      <c r="F2000" s="122">
        <v>0</v>
      </c>
      <c r="G2000" s="122">
        <v>0</v>
      </c>
      <c r="H2000" s="122">
        <v>0</v>
      </c>
      <c r="I2000" s="122">
        <v>0</v>
      </c>
      <c r="J2000" s="120">
        <f t="shared" si="493"/>
        <v>0</v>
      </c>
      <c r="K2000" s="122">
        <v>0</v>
      </c>
      <c r="L2000" s="122">
        <v>0</v>
      </c>
      <c r="M2000" s="122">
        <v>0</v>
      </c>
      <c r="N2000" s="122">
        <v>0</v>
      </c>
      <c r="O2000" s="122">
        <v>0</v>
      </c>
      <c r="P2000" s="122">
        <v>0</v>
      </c>
      <c r="Q2000" s="120">
        <f t="shared" si="494"/>
        <v>0</v>
      </c>
      <c r="R2000" s="138">
        <f t="shared" si="495"/>
        <v>0</v>
      </c>
      <c r="S2000" s="120">
        <f t="shared" si="496"/>
        <v>0</v>
      </c>
      <c r="T2000" s="120">
        <f t="shared" si="497"/>
        <v>449282.81</v>
      </c>
      <c r="U2000" s="120">
        <f t="shared" si="498"/>
        <v>449282.81</v>
      </c>
      <c r="V2000" s="120">
        <f t="shared" si="499"/>
        <v>0</v>
      </c>
      <c r="W2000" s="120">
        <f t="shared" si="500"/>
        <v>0</v>
      </c>
      <c r="X2000" s="120">
        <f t="shared" si="492"/>
        <v>0</v>
      </c>
    </row>
    <row r="2001" spans="1:24" s="65" customFormat="1" ht="12.75" customHeight="1">
      <c r="A2001" s="109" t="s">
        <v>3176</v>
      </c>
      <c r="B2001" s="47" t="s">
        <v>3175</v>
      </c>
      <c r="C2001" s="122">
        <v>0</v>
      </c>
      <c r="D2001" s="122">
        <v>0</v>
      </c>
      <c r="E2001" s="122">
        <v>0</v>
      </c>
      <c r="F2001" s="122">
        <v>0</v>
      </c>
      <c r="G2001" s="122">
        <v>0</v>
      </c>
      <c r="H2001" s="122">
        <v>0</v>
      </c>
      <c r="I2001" s="122">
        <v>0</v>
      </c>
      <c r="J2001" s="120">
        <f t="shared" si="493"/>
        <v>0</v>
      </c>
      <c r="K2001" s="122">
        <v>0</v>
      </c>
      <c r="L2001" s="122">
        <v>0</v>
      </c>
      <c r="M2001" s="122">
        <v>0</v>
      </c>
      <c r="N2001" s="122">
        <v>0</v>
      </c>
      <c r="O2001" s="122">
        <v>0</v>
      </c>
      <c r="P2001" s="122">
        <v>0</v>
      </c>
      <c r="Q2001" s="120">
        <f t="shared" si="494"/>
        <v>0</v>
      </c>
      <c r="R2001" s="138">
        <f t="shared" si="495"/>
        <v>0</v>
      </c>
      <c r="S2001" s="120">
        <f t="shared" si="496"/>
        <v>850611.61</v>
      </c>
      <c r="T2001" s="120">
        <f t="shared" si="497"/>
        <v>181111.18</v>
      </c>
      <c r="U2001" s="120">
        <f t="shared" si="498"/>
        <v>1031722.79</v>
      </c>
      <c r="V2001" s="120">
        <f t="shared" si="499"/>
        <v>0</v>
      </c>
      <c r="W2001" s="120">
        <f t="shared" si="500"/>
        <v>0</v>
      </c>
      <c r="X2001" s="120">
        <f t="shared" si="492"/>
        <v>-850611.61</v>
      </c>
    </row>
    <row r="2002" spans="1:24" s="65" customFormat="1" ht="12.75" customHeight="1">
      <c r="A2002" s="109" t="s">
        <v>6269</v>
      </c>
      <c r="B2002" s="47" t="s">
        <v>6270</v>
      </c>
      <c r="C2002" s="122">
        <v>0</v>
      </c>
      <c r="D2002" s="122">
        <v>0</v>
      </c>
      <c r="E2002" s="122">
        <v>0</v>
      </c>
      <c r="F2002" s="122">
        <v>0</v>
      </c>
      <c r="G2002" s="122">
        <v>0</v>
      </c>
      <c r="H2002" s="122">
        <v>0</v>
      </c>
      <c r="I2002" s="122">
        <v>0</v>
      </c>
      <c r="J2002" s="120">
        <f t="shared" si="493"/>
        <v>0</v>
      </c>
      <c r="K2002" s="122">
        <v>0</v>
      </c>
      <c r="L2002" s="122">
        <v>0</v>
      </c>
      <c r="M2002" s="122">
        <v>0</v>
      </c>
      <c r="N2002" s="122">
        <v>0</v>
      </c>
      <c r="O2002" s="122">
        <v>0</v>
      </c>
      <c r="P2002" s="122">
        <v>0</v>
      </c>
      <c r="Q2002" s="120">
        <f t="shared" si="494"/>
        <v>0</v>
      </c>
      <c r="R2002" s="138">
        <f t="shared" si="495"/>
        <v>0</v>
      </c>
      <c r="S2002" s="120">
        <f t="shared" si="496"/>
        <v>0</v>
      </c>
      <c r="T2002" s="120">
        <f t="shared" si="497"/>
        <v>1976253.76</v>
      </c>
      <c r="U2002" s="120">
        <f t="shared" si="498"/>
        <v>1976253.76</v>
      </c>
      <c r="V2002" s="120">
        <f t="shared" si="499"/>
        <v>0</v>
      </c>
      <c r="W2002" s="120">
        <f t="shared" si="500"/>
        <v>0</v>
      </c>
      <c r="X2002" s="120">
        <f t="shared" si="492"/>
        <v>0</v>
      </c>
    </row>
    <row r="2003" spans="1:24" s="65" customFormat="1" ht="12.75" customHeight="1">
      <c r="A2003" s="109" t="s">
        <v>6409</v>
      </c>
      <c r="B2003" s="47" t="s">
        <v>6410</v>
      </c>
      <c r="C2003" s="122">
        <v>0</v>
      </c>
      <c r="D2003" s="122">
        <v>0</v>
      </c>
      <c r="E2003" s="122">
        <v>0</v>
      </c>
      <c r="F2003" s="122">
        <v>0</v>
      </c>
      <c r="G2003" s="122">
        <v>0</v>
      </c>
      <c r="H2003" s="122">
        <v>0</v>
      </c>
      <c r="I2003" s="122">
        <v>0</v>
      </c>
      <c r="J2003" s="120">
        <f t="shared" si="493"/>
        <v>0</v>
      </c>
      <c r="K2003" s="122">
        <v>0</v>
      </c>
      <c r="L2003" s="122">
        <v>0</v>
      </c>
      <c r="M2003" s="122">
        <v>0</v>
      </c>
      <c r="N2003" s="122">
        <v>0</v>
      </c>
      <c r="O2003" s="122">
        <v>0</v>
      </c>
      <c r="P2003" s="122">
        <v>0</v>
      </c>
      <c r="Q2003" s="120">
        <f t="shared" si="494"/>
        <v>0</v>
      </c>
      <c r="R2003" s="138">
        <f t="shared" si="495"/>
        <v>0</v>
      </c>
      <c r="S2003" s="120">
        <f t="shared" si="496"/>
        <v>0</v>
      </c>
      <c r="T2003" s="120">
        <f t="shared" si="497"/>
        <v>1867530.47</v>
      </c>
      <c r="U2003" s="120">
        <f t="shared" si="498"/>
        <v>1867530.47</v>
      </c>
      <c r="V2003" s="120">
        <f t="shared" si="499"/>
        <v>0</v>
      </c>
      <c r="W2003" s="120">
        <f t="shared" si="500"/>
        <v>0</v>
      </c>
      <c r="X2003" s="120">
        <f t="shared" si="492"/>
        <v>0</v>
      </c>
    </row>
    <row r="2004" spans="1:24" s="65" customFormat="1" ht="12.75" customHeight="1">
      <c r="A2004" s="109" t="s">
        <v>6411</v>
      </c>
      <c r="B2004" s="47" t="s">
        <v>6412</v>
      </c>
      <c r="C2004" s="122">
        <v>0</v>
      </c>
      <c r="D2004" s="122">
        <v>0</v>
      </c>
      <c r="E2004" s="122">
        <v>0</v>
      </c>
      <c r="F2004" s="122">
        <v>0</v>
      </c>
      <c r="G2004" s="122">
        <v>0</v>
      </c>
      <c r="H2004" s="122">
        <v>0</v>
      </c>
      <c r="I2004" s="122">
        <v>0</v>
      </c>
      <c r="J2004" s="120">
        <f t="shared" si="493"/>
        <v>0</v>
      </c>
      <c r="K2004" s="122">
        <v>0</v>
      </c>
      <c r="L2004" s="122">
        <v>0</v>
      </c>
      <c r="M2004" s="122">
        <v>0</v>
      </c>
      <c r="N2004" s="122">
        <v>0</v>
      </c>
      <c r="O2004" s="122">
        <v>0</v>
      </c>
      <c r="P2004" s="122">
        <v>0</v>
      </c>
      <c r="Q2004" s="120">
        <f t="shared" si="494"/>
        <v>0</v>
      </c>
      <c r="R2004" s="138">
        <f t="shared" si="495"/>
        <v>0</v>
      </c>
      <c r="S2004" s="120">
        <f t="shared" si="496"/>
        <v>0</v>
      </c>
      <c r="T2004" s="120">
        <f t="shared" si="497"/>
        <v>1126294.53</v>
      </c>
      <c r="U2004" s="120">
        <f t="shared" si="498"/>
        <v>1126294.53</v>
      </c>
      <c r="V2004" s="120">
        <f t="shared" si="499"/>
        <v>0</v>
      </c>
      <c r="W2004" s="120">
        <f t="shared" si="500"/>
        <v>0</v>
      </c>
      <c r="X2004" s="120">
        <f t="shared" si="492"/>
        <v>0</v>
      </c>
    </row>
    <row r="2005" spans="1:24" s="65" customFormat="1" ht="12.75" customHeight="1">
      <c r="A2005" s="109" t="s">
        <v>4702</v>
      </c>
      <c r="B2005" s="67" t="s">
        <v>4794</v>
      </c>
      <c r="C2005" s="122">
        <v>0</v>
      </c>
      <c r="D2005" s="122">
        <v>0</v>
      </c>
      <c r="E2005" s="122">
        <v>0</v>
      </c>
      <c r="F2005" s="122">
        <v>0</v>
      </c>
      <c r="G2005" s="122">
        <v>0</v>
      </c>
      <c r="H2005" s="122">
        <v>0</v>
      </c>
      <c r="I2005" s="122">
        <v>0</v>
      </c>
      <c r="J2005" s="120">
        <f t="shared" si="493"/>
        <v>0</v>
      </c>
      <c r="K2005" s="122">
        <v>0</v>
      </c>
      <c r="L2005" s="122">
        <v>0</v>
      </c>
      <c r="M2005" s="122">
        <v>0</v>
      </c>
      <c r="N2005" s="122">
        <v>0</v>
      </c>
      <c r="O2005" s="122">
        <v>0</v>
      </c>
      <c r="P2005" s="122">
        <v>0</v>
      </c>
      <c r="Q2005" s="120">
        <f t="shared" si="494"/>
        <v>0</v>
      </c>
      <c r="R2005" s="138">
        <f t="shared" si="495"/>
        <v>0</v>
      </c>
      <c r="S2005" s="120">
        <f t="shared" si="496"/>
        <v>5280985.91</v>
      </c>
      <c r="T2005" s="120">
        <f t="shared" si="497"/>
        <v>6454561.4699999997</v>
      </c>
      <c r="U2005" s="120">
        <f t="shared" si="498"/>
        <v>11735547.380000001</v>
      </c>
      <c r="V2005" s="120">
        <f t="shared" si="499"/>
        <v>0</v>
      </c>
      <c r="W2005" s="120">
        <f t="shared" si="500"/>
        <v>0</v>
      </c>
      <c r="X2005" s="120">
        <f t="shared" si="492"/>
        <v>-5280985.91</v>
      </c>
    </row>
    <row r="2006" spans="1:24" ht="23.25">
      <c r="A2006" s="55" t="s">
        <v>3619</v>
      </c>
      <c r="B2006" s="55"/>
      <c r="C2006" s="8"/>
      <c r="D2006" s="8"/>
      <c r="E2006" s="8"/>
      <c r="F2006" s="8"/>
      <c r="G2006" s="8"/>
      <c r="H2006" s="8"/>
      <c r="I2006" s="8"/>
      <c r="J2006" s="126"/>
      <c r="K2006" s="126"/>
      <c r="L2006" s="126"/>
      <c r="M2006" s="126"/>
      <c r="N2006" s="126"/>
      <c r="O2006" s="126"/>
      <c r="P2006" s="126"/>
      <c r="Q2006" s="8"/>
      <c r="R2006" s="5"/>
      <c r="S2006" s="4"/>
      <c r="T2006" s="4"/>
      <c r="U2006" s="127"/>
      <c r="V2006" s="128"/>
      <c r="W2006" s="128"/>
      <c r="X2006" s="4"/>
    </row>
    <row r="2007" spans="1:24" ht="44.1" customHeight="1">
      <c r="A2007" s="99" t="s">
        <v>3302</v>
      </c>
      <c r="B2007" s="56" t="s">
        <v>3966</v>
      </c>
      <c r="C2007" s="98" t="s">
        <v>3627</v>
      </c>
      <c r="D2007" s="98" t="s">
        <v>3628</v>
      </c>
      <c r="E2007" s="98" t="s">
        <v>3629</v>
      </c>
      <c r="F2007" s="98" t="s">
        <v>3630</v>
      </c>
      <c r="G2007" s="98" t="s">
        <v>3631</v>
      </c>
      <c r="H2007" s="98" t="s">
        <v>3632</v>
      </c>
      <c r="I2007" s="98" t="s">
        <v>3633</v>
      </c>
      <c r="J2007" s="57" t="s">
        <v>343</v>
      </c>
      <c r="K2007" s="98" t="s">
        <v>3303</v>
      </c>
      <c r="L2007" s="98" t="s">
        <v>3304</v>
      </c>
      <c r="M2007" s="98" t="s">
        <v>3305</v>
      </c>
      <c r="N2007" s="98" t="s">
        <v>3316</v>
      </c>
      <c r="O2007" s="113" t="s">
        <v>4574</v>
      </c>
      <c r="P2007" s="113" t="s">
        <v>6433</v>
      </c>
      <c r="Q2007" s="58" t="s">
        <v>3357</v>
      </c>
      <c r="R2007" s="60" t="s">
        <v>697</v>
      </c>
      <c r="S2007" s="112" t="s">
        <v>4949</v>
      </c>
      <c r="T2007" s="112" t="s">
        <v>6434</v>
      </c>
      <c r="U2007" s="112" t="s">
        <v>6435</v>
      </c>
      <c r="V2007" s="112" t="s">
        <v>6436</v>
      </c>
      <c r="W2007" s="112" t="s">
        <v>5138</v>
      </c>
      <c r="X2007" s="59" t="s">
        <v>6437</v>
      </c>
    </row>
    <row r="2008" spans="1:24" s="65" customFormat="1" ht="12.75" customHeight="1">
      <c r="A2008" s="93"/>
      <c r="B2008" s="94" t="s">
        <v>3314</v>
      </c>
      <c r="C2008" s="95">
        <f t="shared" ref="C2008:X2008" si="501">SUM(C2009:C2029)</f>
        <v>2300523</v>
      </c>
      <c r="D2008" s="95">
        <f t="shared" si="501"/>
        <v>2100000</v>
      </c>
      <c r="E2008" s="95">
        <f t="shared" si="501"/>
        <v>10896250.1</v>
      </c>
      <c r="F2008" s="95">
        <f t="shared" si="501"/>
        <v>1882166.2</v>
      </c>
      <c r="G2008" s="95">
        <f t="shared" si="501"/>
        <v>6362520.7400000002</v>
      </c>
      <c r="H2008" s="95">
        <f t="shared" si="501"/>
        <v>656328.4800000001</v>
      </c>
      <c r="I2008" s="95">
        <f t="shared" si="501"/>
        <v>1742500</v>
      </c>
      <c r="J2008" s="143">
        <f t="shared" si="501"/>
        <v>25940288.52</v>
      </c>
      <c r="K2008" s="143">
        <f t="shared" si="501"/>
        <v>2450000</v>
      </c>
      <c r="L2008" s="143">
        <f t="shared" si="501"/>
        <v>24070988</v>
      </c>
      <c r="M2008" s="143">
        <f t="shared" si="501"/>
        <v>22320645.030000001</v>
      </c>
      <c r="N2008" s="143">
        <f t="shared" si="501"/>
        <v>9037829.5</v>
      </c>
      <c r="O2008" s="143">
        <f t="shared" si="501"/>
        <v>21084057.879999999</v>
      </c>
      <c r="P2008" s="143">
        <f t="shared" si="501"/>
        <v>59698237.919999994</v>
      </c>
      <c r="Q2008" s="95">
        <f t="shared" si="501"/>
        <v>164602046.84999999</v>
      </c>
      <c r="R2008" s="95">
        <f t="shared" si="501"/>
        <v>0</v>
      </c>
      <c r="S2008" s="95">
        <f t="shared" si="501"/>
        <v>160473188.37</v>
      </c>
      <c r="T2008" s="95">
        <f t="shared" si="501"/>
        <v>57216815.780000009</v>
      </c>
      <c r="U2008" s="143">
        <f t="shared" si="501"/>
        <v>53087957.300000004</v>
      </c>
      <c r="V2008" s="143">
        <f t="shared" si="501"/>
        <v>164602046.84999999</v>
      </c>
      <c r="W2008" s="143">
        <f t="shared" si="501"/>
        <v>138661758.32999998</v>
      </c>
      <c r="X2008" s="95">
        <f t="shared" si="501"/>
        <v>4128858.4800000004</v>
      </c>
    </row>
    <row r="2009" spans="1:24" s="65" customFormat="1" ht="12.75" customHeight="1">
      <c r="A2009" s="109" t="s">
        <v>1585</v>
      </c>
      <c r="B2009" s="47" t="s">
        <v>3621</v>
      </c>
      <c r="C2009" s="122">
        <v>0</v>
      </c>
      <c r="D2009" s="122">
        <v>500000</v>
      </c>
      <c r="E2009" s="122">
        <v>9580000</v>
      </c>
      <c r="F2009" s="122">
        <v>1878966.2</v>
      </c>
      <c r="G2009" s="122">
        <v>0</v>
      </c>
      <c r="H2009" s="122">
        <v>0</v>
      </c>
      <c r="I2009" s="122">
        <v>0</v>
      </c>
      <c r="J2009" s="120">
        <f>SUM(C2009:I2009)</f>
        <v>11958966.199999999</v>
      </c>
      <c r="K2009" s="122"/>
      <c r="L2009" s="122"/>
      <c r="M2009" s="122">
        <v>0</v>
      </c>
      <c r="N2009" s="122">
        <v>0</v>
      </c>
      <c r="O2009" s="122">
        <v>0</v>
      </c>
      <c r="P2009" s="122">
        <v>0</v>
      </c>
      <c r="Q2009" s="120">
        <f>SUM(J2009:P2009)</f>
        <v>11958966.199999999</v>
      </c>
      <c r="R2009" s="138">
        <f>V2009-Q2009</f>
        <v>0</v>
      </c>
      <c r="S2009" s="120">
        <f t="shared" ref="S2009:S2029" si="502">VLOOKUP(A2009,pasbalact,3,FALSE)</f>
        <v>11958966.199999999</v>
      </c>
      <c r="T2009" s="120">
        <f t="shared" ref="T2009:T2029" si="503">VLOOKUP(A2009,pasbalact,5,FALSE)</f>
        <v>0</v>
      </c>
      <c r="U2009" s="120">
        <f t="shared" ref="U2009:U2029" si="504">VLOOKUP(A2009,pasbalact,4,FALSE)</f>
        <v>0</v>
      </c>
      <c r="V2009" s="120">
        <f t="shared" ref="V2009:V2029" si="505">VLOOKUP(A2009,pasbalact,7,FALSE)</f>
        <v>11958966.199999999</v>
      </c>
      <c r="W2009" s="120">
        <f t="shared" ref="W2009:W2029" si="506">SUM(K2009:P2009)</f>
        <v>0</v>
      </c>
      <c r="X2009" s="120">
        <f t="shared" ref="X2009:X2029" si="507">VLOOKUP(A2009,pasbalact,6,FALSE)</f>
        <v>0</v>
      </c>
    </row>
    <row r="2010" spans="1:24" s="65" customFormat="1" ht="12.75" customHeight="1">
      <c r="A2010" s="109" t="s">
        <v>1588</v>
      </c>
      <c r="B2010" s="47" t="s">
        <v>3626</v>
      </c>
      <c r="C2010" s="122">
        <v>0</v>
      </c>
      <c r="D2010" s="122">
        <v>0</v>
      </c>
      <c r="E2010" s="122">
        <v>1000000</v>
      </c>
      <c r="F2010" s="122">
        <v>0</v>
      </c>
      <c r="G2010" s="122">
        <v>0</v>
      </c>
      <c r="H2010" s="122">
        <v>0</v>
      </c>
      <c r="I2010" s="122">
        <v>0</v>
      </c>
      <c r="J2010" s="120">
        <f>SUM(C2010:I2010)</f>
        <v>1000000</v>
      </c>
      <c r="K2010" s="122">
        <v>2450000</v>
      </c>
      <c r="L2010" s="122">
        <v>1500000</v>
      </c>
      <c r="M2010" s="122">
        <v>0</v>
      </c>
      <c r="N2010" s="122">
        <v>0</v>
      </c>
      <c r="O2010" s="122">
        <v>0</v>
      </c>
      <c r="P2010" s="122">
        <v>0</v>
      </c>
      <c r="Q2010" s="120">
        <f>SUM(J2010:P2010)</f>
        <v>4950000</v>
      </c>
      <c r="R2010" s="138">
        <f>V2010-Q2010</f>
        <v>0</v>
      </c>
      <c r="S2010" s="120">
        <f t="shared" si="502"/>
        <v>4950000</v>
      </c>
      <c r="T2010" s="120">
        <f t="shared" si="503"/>
        <v>0</v>
      </c>
      <c r="U2010" s="120">
        <f t="shared" si="504"/>
        <v>0</v>
      </c>
      <c r="V2010" s="120">
        <f t="shared" si="505"/>
        <v>4950000</v>
      </c>
      <c r="W2010" s="120">
        <f t="shared" si="506"/>
        <v>3950000</v>
      </c>
      <c r="X2010" s="120">
        <f t="shared" si="507"/>
        <v>0</v>
      </c>
    </row>
    <row r="2011" spans="1:24" s="65" customFormat="1" ht="12.75" customHeight="1">
      <c r="A2011" s="109" t="s">
        <v>1587</v>
      </c>
      <c r="B2011" s="47" t="s">
        <v>455</v>
      </c>
      <c r="C2011" s="122">
        <v>0</v>
      </c>
      <c r="D2011" s="122">
        <v>1500000</v>
      </c>
      <c r="E2011" s="122">
        <v>0</v>
      </c>
      <c r="F2011" s="122">
        <v>0</v>
      </c>
      <c r="G2011" s="122">
        <v>0</v>
      </c>
      <c r="H2011" s="122">
        <v>0</v>
      </c>
      <c r="I2011" s="122">
        <v>0</v>
      </c>
      <c r="J2011" s="120">
        <f>SUM(C2011:I2011)</f>
        <v>1500000</v>
      </c>
      <c r="K2011" s="122">
        <v>0</v>
      </c>
      <c r="L2011" s="122">
        <v>0</v>
      </c>
      <c r="M2011" s="122">
        <v>0</v>
      </c>
      <c r="N2011" s="122">
        <v>0</v>
      </c>
      <c r="O2011" s="122">
        <v>0</v>
      </c>
      <c r="P2011" s="122">
        <v>0</v>
      </c>
      <c r="Q2011" s="120">
        <f>SUM(J2011:P2011)</f>
        <v>1500000</v>
      </c>
      <c r="R2011" s="138">
        <f>V2011-Q2011</f>
        <v>0</v>
      </c>
      <c r="S2011" s="120">
        <f t="shared" si="502"/>
        <v>1500000</v>
      </c>
      <c r="T2011" s="120">
        <f t="shared" si="503"/>
        <v>0</v>
      </c>
      <c r="U2011" s="120">
        <f t="shared" si="504"/>
        <v>0</v>
      </c>
      <c r="V2011" s="120">
        <f t="shared" si="505"/>
        <v>1500000</v>
      </c>
      <c r="W2011" s="120">
        <f t="shared" si="506"/>
        <v>0</v>
      </c>
      <c r="X2011" s="120">
        <f t="shared" si="507"/>
        <v>0</v>
      </c>
    </row>
    <row r="2012" spans="1:24" s="65" customFormat="1" ht="12.75" customHeight="1">
      <c r="A2012" s="109" t="s">
        <v>1589</v>
      </c>
      <c r="B2012" s="47" t="s">
        <v>380</v>
      </c>
      <c r="C2012" s="122">
        <v>0</v>
      </c>
      <c r="D2012" s="122">
        <v>0</v>
      </c>
      <c r="E2012" s="122">
        <v>0</v>
      </c>
      <c r="F2012" s="122">
        <v>0</v>
      </c>
      <c r="G2012" s="122">
        <v>500000</v>
      </c>
      <c r="H2012" s="122">
        <v>0</v>
      </c>
      <c r="I2012" s="122">
        <v>0</v>
      </c>
      <c r="J2012" s="120">
        <f>SUM(C2012:I2012)</f>
        <v>500000</v>
      </c>
      <c r="K2012" s="122">
        <v>0</v>
      </c>
      <c r="L2012" s="122">
        <v>0</v>
      </c>
      <c r="M2012" s="122">
        <v>0</v>
      </c>
      <c r="N2012" s="122">
        <v>0</v>
      </c>
      <c r="O2012" s="122">
        <v>0</v>
      </c>
      <c r="P2012" s="122">
        <v>0</v>
      </c>
      <c r="Q2012" s="120">
        <f>SUM(J2012:P2012)</f>
        <v>500000</v>
      </c>
      <c r="R2012" s="138">
        <f>V2012-Q2012</f>
        <v>0</v>
      </c>
      <c r="S2012" s="120">
        <f t="shared" si="502"/>
        <v>500000</v>
      </c>
      <c r="T2012" s="120">
        <f t="shared" si="503"/>
        <v>0</v>
      </c>
      <c r="U2012" s="120">
        <f t="shared" si="504"/>
        <v>0</v>
      </c>
      <c r="V2012" s="120">
        <f t="shared" si="505"/>
        <v>500000</v>
      </c>
      <c r="W2012" s="120">
        <f t="shared" si="506"/>
        <v>0</v>
      </c>
      <c r="X2012" s="120">
        <f t="shared" si="507"/>
        <v>0</v>
      </c>
    </row>
    <row r="2013" spans="1:24" s="65" customFormat="1" ht="12.75" customHeight="1">
      <c r="A2013" s="109" t="s">
        <v>1840</v>
      </c>
      <c r="B2013" s="47" t="s">
        <v>1841</v>
      </c>
      <c r="C2013" s="122">
        <v>0</v>
      </c>
      <c r="D2013" s="122">
        <v>0</v>
      </c>
      <c r="E2013" s="122">
        <v>0</v>
      </c>
      <c r="F2013" s="122">
        <v>0</v>
      </c>
      <c r="G2013" s="122">
        <v>0</v>
      </c>
      <c r="H2013" s="122">
        <v>0</v>
      </c>
      <c r="I2013" s="122">
        <v>0</v>
      </c>
      <c r="J2013" s="120">
        <f t="shared" ref="J2013" si="508">SUM(C2013:I2013)</f>
        <v>0</v>
      </c>
      <c r="K2013" s="122">
        <v>0</v>
      </c>
      <c r="L2013" s="122">
        <v>0</v>
      </c>
      <c r="M2013" s="122">
        <v>1200000</v>
      </c>
      <c r="N2013" s="122">
        <v>9037829.5</v>
      </c>
      <c r="O2013" s="122">
        <v>17204057.879999999</v>
      </c>
      <c r="P2013" s="122">
        <v>19265119.23</v>
      </c>
      <c r="Q2013" s="120">
        <f t="shared" ref="Q2013" si="509">SUM(J2013:P2013)</f>
        <v>46707006.609999999</v>
      </c>
      <c r="R2013" s="138">
        <f t="shared" ref="R2013" si="510">V2013-Q2013</f>
        <v>0</v>
      </c>
      <c r="S2013" s="120">
        <f t="shared" si="502"/>
        <v>51211402.130000003</v>
      </c>
      <c r="T2013" s="120">
        <f t="shared" si="503"/>
        <v>39298623.740000002</v>
      </c>
      <c r="U2013" s="120">
        <f t="shared" si="504"/>
        <v>43803019.259999998</v>
      </c>
      <c r="V2013" s="120">
        <f t="shared" si="505"/>
        <v>46707006.609999999</v>
      </c>
      <c r="W2013" s="120">
        <f t="shared" si="506"/>
        <v>46707006.609999999</v>
      </c>
      <c r="X2013" s="120">
        <f t="shared" si="507"/>
        <v>-4504395.5199999996</v>
      </c>
    </row>
    <row r="2014" spans="1:24" s="65" customFormat="1" ht="12.75" customHeight="1">
      <c r="A2014" s="109" t="s">
        <v>3226</v>
      </c>
      <c r="B2014" s="47" t="s">
        <v>381</v>
      </c>
      <c r="C2014" s="122">
        <v>0</v>
      </c>
      <c r="D2014" s="122">
        <v>0</v>
      </c>
      <c r="E2014" s="122">
        <v>0</v>
      </c>
      <c r="F2014" s="122">
        <v>0</v>
      </c>
      <c r="G2014" s="122">
        <v>0</v>
      </c>
      <c r="H2014" s="122">
        <v>0</v>
      </c>
      <c r="I2014" s="122">
        <v>0</v>
      </c>
      <c r="J2014" s="120">
        <f>SUM(C2014:I2014)</f>
        <v>0</v>
      </c>
      <c r="K2014" s="122">
        <v>0</v>
      </c>
      <c r="L2014" s="122">
        <v>0</v>
      </c>
      <c r="M2014" s="122">
        <v>0</v>
      </c>
      <c r="N2014" s="122">
        <v>0</v>
      </c>
      <c r="O2014" s="122">
        <v>0</v>
      </c>
      <c r="P2014" s="122">
        <v>0</v>
      </c>
      <c r="Q2014" s="120">
        <f t="shared" ref="Q2014:Q2029" si="511">SUM(J2014:P2014)</f>
        <v>0</v>
      </c>
      <c r="R2014" s="138">
        <f t="shared" ref="R2014:R2029" si="512">V2014-Q2014</f>
        <v>0</v>
      </c>
      <c r="S2014" s="120">
        <f t="shared" si="502"/>
        <v>76446</v>
      </c>
      <c r="T2014" s="120">
        <f t="shared" si="503"/>
        <v>0</v>
      </c>
      <c r="U2014" s="120">
        <f t="shared" si="504"/>
        <v>76446</v>
      </c>
      <c r="V2014" s="120">
        <f t="shared" si="505"/>
        <v>0</v>
      </c>
      <c r="W2014" s="120">
        <f t="shared" si="506"/>
        <v>0</v>
      </c>
      <c r="X2014" s="120">
        <f t="shared" si="507"/>
        <v>-76446</v>
      </c>
    </row>
    <row r="2015" spans="1:24" s="65" customFormat="1" ht="12.75" customHeight="1">
      <c r="A2015" s="109" t="s">
        <v>1672</v>
      </c>
      <c r="B2015" s="97" t="s">
        <v>3618</v>
      </c>
      <c r="C2015" s="122">
        <v>0</v>
      </c>
      <c r="D2015" s="122">
        <v>0</v>
      </c>
      <c r="E2015" s="122">
        <v>0</v>
      </c>
      <c r="F2015" s="122">
        <v>0</v>
      </c>
      <c r="G2015" s="122">
        <v>4728320.74</v>
      </c>
      <c r="H2015" s="122">
        <v>0</v>
      </c>
      <c r="I2015" s="122">
        <v>0</v>
      </c>
      <c r="J2015" s="120">
        <f t="shared" ref="J2015:J2029" si="513">SUM(C2015:I2015)</f>
        <v>4728320.74</v>
      </c>
      <c r="K2015" s="122">
        <v>0</v>
      </c>
      <c r="L2015" s="122">
        <v>0</v>
      </c>
      <c r="M2015" s="122">
        <v>0</v>
      </c>
      <c r="N2015" s="122">
        <v>0</v>
      </c>
      <c r="O2015" s="122">
        <v>0</v>
      </c>
      <c r="P2015" s="122">
        <v>13991081.999999998</v>
      </c>
      <c r="Q2015" s="120">
        <f t="shared" si="511"/>
        <v>18719402.739999998</v>
      </c>
      <c r="R2015" s="138">
        <f t="shared" si="512"/>
        <v>0</v>
      </c>
      <c r="S2015" s="120">
        <f t="shared" si="502"/>
        <v>18719402.739999998</v>
      </c>
      <c r="T2015" s="120">
        <f t="shared" si="503"/>
        <v>0</v>
      </c>
      <c r="U2015" s="120">
        <f t="shared" si="504"/>
        <v>0</v>
      </c>
      <c r="V2015" s="120">
        <f t="shared" si="505"/>
        <v>18719402.739999998</v>
      </c>
      <c r="W2015" s="120">
        <f t="shared" si="506"/>
        <v>13991081.999999998</v>
      </c>
      <c r="X2015" s="120">
        <f t="shared" si="507"/>
        <v>0</v>
      </c>
    </row>
    <row r="2016" spans="1:24" s="65" customFormat="1" ht="12.75" customHeight="1">
      <c r="A2016" s="109" t="s">
        <v>1674</v>
      </c>
      <c r="B2016" s="47" t="s">
        <v>382</v>
      </c>
      <c r="C2016" s="122">
        <v>546697</v>
      </c>
      <c r="D2016" s="122">
        <v>0</v>
      </c>
      <c r="E2016" s="122">
        <v>0</v>
      </c>
      <c r="F2016" s="122">
        <v>0</v>
      </c>
      <c r="G2016" s="122">
        <v>0</v>
      </c>
      <c r="H2016" s="122">
        <v>0</v>
      </c>
      <c r="I2016" s="122">
        <v>0</v>
      </c>
      <c r="J2016" s="120">
        <f t="shared" si="513"/>
        <v>546697</v>
      </c>
      <c r="K2016" s="122">
        <v>0</v>
      </c>
      <c r="L2016" s="122">
        <v>0</v>
      </c>
      <c r="M2016" s="122">
        <v>0</v>
      </c>
      <c r="N2016" s="122">
        <v>0</v>
      </c>
      <c r="O2016" s="122">
        <v>0</v>
      </c>
      <c r="P2016" s="122">
        <v>0</v>
      </c>
      <c r="Q2016" s="120">
        <f t="shared" si="511"/>
        <v>546697</v>
      </c>
      <c r="R2016" s="138">
        <f t="shared" si="512"/>
        <v>0</v>
      </c>
      <c r="S2016" s="120">
        <f t="shared" si="502"/>
        <v>546697</v>
      </c>
      <c r="T2016" s="120">
        <f t="shared" si="503"/>
        <v>0</v>
      </c>
      <c r="U2016" s="120">
        <f t="shared" si="504"/>
        <v>0</v>
      </c>
      <c r="V2016" s="120">
        <f t="shared" si="505"/>
        <v>546697</v>
      </c>
      <c r="W2016" s="120">
        <f t="shared" si="506"/>
        <v>0</v>
      </c>
      <c r="X2016" s="120">
        <f t="shared" si="507"/>
        <v>0</v>
      </c>
    </row>
    <row r="2017" spans="1:24" s="65" customFormat="1" ht="12.75" customHeight="1">
      <c r="A2017" s="109" t="s">
        <v>1670</v>
      </c>
      <c r="B2017" s="47" t="s">
        <v>462</v>
      </c>
      <c r="C2017" s="122">
        <v>471900</v>
      </c>
      <c r="D2017" s="122">
        <v>0</v>
      </c>
      <c r="E2017" s="122">
        <v>0</v>
      </c>
      <c r="F2017" s="122">
        <v>0</v>
      </c>
      <c r="G2017" s="122">
        <v>0</v>
      </c>
      <c r="H2017" s="122">
        <v>0</v>
      </c>
      <c r="I2017" s="122">
        <v>0</v>
      </c>
      <c r="J2017" s="120">
        <f t="shared" si="513"/>
        <v>471900</v>
      </c>
      <c r="K2017" s="122">
        <v>0</v>
      </c>
      <c r="L2017" s="122">
        <v>0</v>
      </c>
      <c r="M2017" s="122">
        <v>0</v>
      </c>
      <c r="N2017" s="122">
        <v>0</v>
      </c>
      <c r="O2017" s="122">
        <v>0</v>
      </c>
      <c r="P2017" s="122">
        <v>0</v>
      </c>
      <c r="Q2017" s="120">
        <f t="shared" si="511"/>
        <v>471900</v>
      </c>
      <c r="R2017" s="138">
        <f t="shared" si="512"/>
        <v>0</v>
      </c>
      <c r="S2017" s="120">
        <f t="shared" si="502"/>
        <v>471900</v>
      </c>
      <c r="T2017" s="120">
        <f t="shared" si="503"/>
        <v>0</v>
      </c>
      <c r="U2017" s="120">
        <f t="shared" si="504"/>
        <v>0</v>
      </c>
      <c r="V2017" s="120">
        <f t="shared" si="505"/>
        <v>471900</v>
      </c>
      <c r="W2017" s="120">
        <f t="shared" si="506"/>
        <v>0</v>
      </c>
      <c r="X2017" s="120">
        <f t="shared" si="507"/>
        <v>0</v>
      </c>
    </row>
    <row r="2018" spans="1:24" s="65" customFormat="1" ht="12.75" customHeight="1">
      <c r="A2018" s="109" t="s">
        <v>1671</v>
      </c>
      <c r="B2018" s="47" t="s">
        <v>383</v>
      </c>
      <c r="C2018" s="122">
        <v>593240</v>
      </c>
      <c r="D2018" s="122">
        <v>0</v>
      </c>
      <c r="E2018" s="122">
        <v>0</v>
      </c>
      <c r="F2018" s="122">
        <v>0</v>
      </c>
      <c r="G2018" s="122">
        <v>0</v>
      </c>
      <c r="H2018" s="122">
        <v>0</v>
      </c>
      <c r="I2018" s="122">
        <v>0</v>
      </c>
      <c r="J2018" s="120">
        <f t="shared" si="513"/>
        <v>593240</v>
      </c>
      <c r="K2018" s="122">
        <v>0</v>
      </c>
      <c r="L2018" s="122">
        <v>0</v>
      </c>
      <c r="M2018" s="122">
        <v>0</v>
      </c>
      <c r="N2018" s="122">
        <v>0</v>
      </c>
      <c r="O2018" s="122">
        <v>0</v>
      </c>
      <c r="P2018" s="122">
        <v>0</v>
      </c>
      <c r="Q2018" s="120">
        <f t="shared" si="511"/>
        <v>593240</v>
      </c>
      <c r="R2018" s="138">
        <f t="shared" si="512"/>
        <v>0</v>
      </c>
      <c r="S2018" s="120">
        <f t="shared" si="502"/>
        <v>593240</v>
      </c>
      <c r="T2018" s="120">
        <f t="shared" si="503"/>
        <v>0</v>
      </c>
      <c r="U2018" s="120">
        <f t="shared" si="504"/>
        <v>0</v>
      </c>
      <c r="V2018" s="120">
        <f t="shared" si="505"/>
        <v>593240</v>
      </c>
      <c r="W2018" s="120">
        <f t="shared" si="506"/>
        <v>0</v>
      </c>
      <c r="X2018" s="120">
        <f t="shared" si="507"/>
        <v>0</v>
      </c>
    </row>
    <row r="2019" spans="1:24" s="65" customFormat="1" ht="12.75" customHeight="1">
      <c r="A2019" s="109" t="s">
        <v>1677</v>
      </c>
      <c r="B2019" s="47" t="s">
        <v>384</v>
      </c>
      <c r="C2019" s="122">
        <v>0</v>
      </c>
      <c r="D2019" s="122">
        <v>0</v>
      </c>
      <c r="E2019" s="122">
        <v>0</v>
      </c>
      <c r="F2019" s="122">
        <v>0</v>
      </c>
      <c r="G2019" s="122">
        <v>0</v>
      </c>
      <c r="H2019" s="122">
        <v>0</v>
      </c>
      <c r="I2019" s="122">
        <v>0</v>
      </c>
      <c r="J2019" s="120">
        <f t="shared" si="513"/>
        <v>0</v>
      </c>
      <c r="K2019" s="122">
        <v>0</v>
      </c>
      <c r="L2019" s="122">
        <v>5370000</v>
      </c>
      <c r="M2019" s="122">
        <v>0</v>
      </c>
      <c r="N2019" s="122">
        <v>0</v>
      </c>
      <c r="O2019" s="122">
        <v>0</v>
      </c>
      <c r="P2019" s="122">
        <v>0</v>
      </c>
      <c r="Q2019" s="120">
        <f t="shared" si="511"/>
        <v>5370000</v>
      </c>
      <c r="R2019" s="138">
        <f t="shared" si="512"/>
        <v>0</v>
      </c>
      <c r="S2019" s="120">
        <f t="shared" si="502"/>
        <v>5370000</v>
      </c>
      <c r="T2019" s="120">
        <f t="shared" si="503"/>
        <v>0</v>
      </c>
      <c r="U2019" s="120">
        <f t="shared" si="504"/>
        <v>0</v>
      </c>
      <c r="V2019" s="120">
        <f t="shared" si="505"/>
        <v>5370000</v>
      </c>
      <c r="W2019" s="120">
        <f t="shared" si="506"/>
        <v>5370000</v>
      </c>
      <c r="X2019" s="120">
        <f t="shared" si="507"/>
        <v>0</v>
      </c>
    </row>
    <row r="2020" spans="1:24" s="65" customFormat="1" ht="12.75" customHeight="1">
      <c r="A2020" s="109" t="s">
        <v>1689</v>
      </c>
      <c r="B2020" s="47" t="s">
        <v>85</v>
      </c>
      <c r="C2020" s="122">
        <v>0</v>
      </c>
      <c r="D2020" s="122">
        <v>0</v>
      </c>
      <c r="E2020" s="122">
        <v>0</v>
      </c>
      <c r="F2020" s="122">
        <v>0</v>
      </c>
      <c r="G2020" s="122">
        <v>0</v>
      </c>
      <c r="H2020" s="122">
        <v>656328.4800000001</v>
      </c>
      <c r="I2020" s="122">
        <v>1742500</v>
      </c>
      <c r="J2020" s="120">
        <f t="shared" si="513"/>
        <v>2398828.48</v>
      </c>
      <c r="K2020" s="122">
        <v>0</v>
      </c>
      <c r="L2020" s="122">
        <v>0</v>
      </c>
      <c r="M2020" s="122">
        <v>0</v>
      </c>
      <c r="N2020" s="122">
        <v>0</v>
      </c>
      <c r="O2020" s="122">
        <v>0</v>
      </c>
      <c r="P2020" s="122">
        <v>0</v>
      </c>
      <c r="Q2020" s="120">
        <f t="shared" si="511"/>
        <v>2398828.48</v>
      </c>
      <c r="R2020" s="138">
        <f t="shared" si="512"/>
        <v>0</v>
      </c>
      <c r="S2020" s="120">
        <f t="shared" si="502"/>
        <v>2398828.48</v>
      </c>
      <c r="T2020" s="120">
        <f t="shared" si="503"/>
        <v>0</v>
      </c>
      <c r="U2020" s="120">
        <f t="shared" si="504"/>
        <v>0</v>
      </c>
      <c r="V2020" s="120">
        <f t="shared" si="505"/>
        <v>2398828.48</v>
      </c>
      <c r="W2020" s="120">
        <f t="shared" si="506"/>
        <v>0</v>
      </c>
      <c r="X2020" s="120">
        <f t="shared" si="507"/>
        <v>0</v>
      </c>
    </row>
    <row r="2021" spans="1:24" s="65" customFormat="1" ht="12.75" customHeight="1">
      <c r="A2021" s="109" t="s">
        <v>1692</v>
      </c>
      <c r="B2021" s="47" t="s">
        <v>1691</v>
      </c>
      <c r="C2021" s="122">
        <v>0</v>
      </c>
      <c r="D2021" s="122">
        <v>0</v>
      </c>
      <c r="E2021" s="122">
        <v>0</v>
      </c>
      <c r="F2021" s="122">
        <v>3200</v>
      </c>
      <c r="G2021" s="122">
        <v>3200</v>
      </c>
      <c r="H2021" s="122">
        <v>0</v>
      </c>
      <c r="I2021" s="122">
        <v>0</v>
      </c>
      <c r="J2021" s="120">
        <f t="shared" si="513"/>
        <v>6400</v>
      </c>
      <c r="K2021" s="122">
        <v>0</v>
      </c>
      <c r="L2021" s="122">
        <v>0</v>
      </c>
      <c r="M2021" s="122">
        <v>0</v>
      </c>
      <c r="N2021" s="122">
        <v>0</v>
      </c>
      <c r="O2021" s="122">
        <v>0</v>
      </c>
      <c r="P2021" s="122">
        <v>0</v>
      </c>
      <c r="Q2021" s="120">
        <f t="shared" si="511"/>
        <v>6400</v>
      </c>
      <c r="R2021" s="138">
        <f t="shared" si="512"/>
        <v>0</v>
      </c>
      <c r="S2021" s="120">
        <f t="shared" si="502"/>
        <v>6400</v>
      </c>
      <c r="T2021" s="120">
        <f t="shared" si="503"/>
        <v>0</v>
      </c>
      <c r="U2021" s="120">
        <f t="shared" si="504"/>
        <v>0</v>
      </c>
      <c r="V2021" s="120">
        <f t="shared" si="505"/>
        <v>6400</v>
      </c>
      <c r="W2021" s="120">
        <f t="shared" si="506"/>
        <v>0</v>
      </c>
      <c r="X2021" s="120">
        <f t="shared" si="507"/>
        <v>0</v>
      </c>
    </row>
    <row r="2022" spans="1:24" s="65" customFormat="1" ht="12.75" customHeight="1">
      <c r="A2022" s="109" t="s">
        <v>1690</v>
      </c>
      <c r="B2022" s="47" t="s">
        <v>605</v>
      </c>
      <c r="C2022" s="122">
        <v>0</v>
      </c>
      <c r="D2022" s="122">
        <v>0</v>
      </c>
      <c r="E2022" s="122">
        <v>316250.09999999998</v>
      </c>
      <c r="F2022" s="122">
        <v>0</v>
      </c>
      <c r="G2022" s="122">
        <v>0</v>
      </c>
      <c r="H2022" s="122">
        <v>0</v>
      </c>
      <c r="I2022" s="122">
        <v>0</v>
      </c>
      <c r="J2022" s="120">
        <f t="shared" si="513"/>
        <v>316250.09999999998</v>
      </c>
      <c r="K2022" s="122">
        <v>0</v>
      </c>
      <c r="L2022" s="122">
        <v>0</v>
      </c>
      <c r="M2022" s="122">
        <v>0</v>
      </c>
      <c r="N2022" s="122">
        <v>0</v>
      </c>
      <c r="O2022" s="122">
        <v>0</v>
      </c>
      <c r="P2022" s="122">
        <v>388173.64</v>
      </c>
      <c r="Q2022" s="120">
        <f t="shared" si="511"/>
        <v>704423.74</v>
      </c>
      <c r="R2022" s="138">
        <f t="shared" si="512"/>
        <v>0</v>
      </c>
      <c r="S2022" s="120">
        <f t="shared" si="502"/>
        <v>704423.74</v>
      </c>
      <c r="T2022" s="120">
        <f t="shared" si="503"/>
        <v>0</v>
      </c>
      <c r="U2022" s="120">
        <f t="shared" si="504"/>
        <v>0</v>
      </c>
      <c r="V2022" s="120">
        <f t="shared" si="505"/>
        <v>704423.74</v>
      </c>
      <c r="W2022" s="120">
        <f t="shared" si="506"/>
        <v>388173.64</v>
      </c>
      <c r="X2022" s="120">
        <f t="shared" si="507"/>
        <v>0</v>
      </c>
    </row>
    <row r="2023" spans="1:24" s="65" customFormat="1" ht="12.75" customHeight="1">
      <c r="A2023" s="109" t="s">
        <v>1532</v>
      </c>
      <c r="B2023" s="67" t="s">
        <v>260</v>
      </c>
      <c r="C2023" s="122">
        <v>0</v>
      </c>
      <c r="D2023" s="122">
        <v>0</v>
      </c>
      <c r="E2023" s="122">
        <v>0</v>
      </c>
      <c r="F2023" s="122">
        <v>0</v>
      </c>
      <c r="G2023" s="122">
        <v>0</v>
      </c>
      <c r="H2023" s="122">
        <v>0</v>
      </c>
      <c r="I2023" s="122">
        <v>0</v>
      </c>
      <c r="J2023" s="120">
        <f t="shared" si="513"/>
        <v>0</v>
      </c>
      <c r="K2023" s="122">
        <v>0</v>
      </c>
      <c r="L2023" s="122">
        <v>0</v>
      </c>
      <c r="M2023" s="122">
        <v>0</v>
      </c>
      <c r="N2023" s="122">
        <v>0</v>
      </c>
      <c r="O2023" s="122">
        <v>0</v>
      </c>
      <c r="P2023" s="122">
        <v>57163.05</v>
      </c>
      <c r="Q2023" s="120">
        <f t="shared" si="511"/>
        <v>57163.05</v>
      </c>
      <c r="R2023" s="138">
        <f t="shared" si="512"/>
        <v>0</v>
      </c>
      <c r="S2023" s="120">
        <f t="shared" si="502"/>
        <v>57163.05</v>
      </c>
      <c r="T2023" s="120">
        <f t="shared" si="503"/>
        <v>0</v>
      </c>
      <c r="U2023" s="120">
        <f t="shared" si="504"/>
        <v>0</v>
      </c>
      <c r="V2023" s="120">
        <f t="shared" si="505"/>
        <v>57163.05</v>
      </c>
      <c r="W2023" s="120">
        <f t="shared" si="506"/>
        <v>57163.05</v>
      </c>
      <c r="X2023" s="120">
        <f t="shared" si="507"/>
        <v>0</v>
      </c>
    </row>
    <row r="2024" spans="1:24" s="65" customFormat="1" ht="12.75" customHeight="1">
      <c r="A2024" s="109" t="s">
        <v>1568</v>
      </c>
      <c r="B2024" s="47" t="s">
        <v>385</v>
      </c>
      <c r="C2024" s="122">
        <v>688686</v>
      </c>
      <c r="D2024" s="122">
        <v>0</v>
      </c>
      <c r="E2024" s="122">
        <v>0</v>
      </c>
      <c r="F2024" s="122">
        <v>0</v>
      </c>
      <c r="G2024" s="122">
        <v>0</v>
      </c>
      <c r="H2024" s="122">
        <v>0</v>
      </c>
      <c r="I2024" s="122">
        <v>0</v>
      </c>
      <c r="J2024" s="120">
        <f t="shared" si="513"/>
        <v>688686</v>
      </c>
      <c r="K2024" s="122">
        <v>0</v>
      </c>
      <c r="L2024" s="122">
        <v>0</v>
      </c>
      <c r="M2024" s="122">
        <v>0</v>
      </c>
      <c r="N2024" s="122">
        <v>0</v>
      </c>
      <c r="O2024" s="122">
        <v>0</v>
      </c>
      <c r="P2024" s="122">
        <v>0</v>
      </c>
      <c r="Q2024" s="120">
        <f t="shared" si="511"/>
        <v>688686</v>
      </c>
      <c r="R2024" s="138">
        <f t="shared" si="512"/>
        <v>0</v>
      </c>
      <c r="S2024" s="120">
        <f t="shared" si="502"/>
        <v>688686</v>
      </c>
      <c r="T2024" s="120">
        <f t="shared" si="503"/>
        <v>0</v>
      </c>
      <c r="U2024" s="120">
        <f t="shared" si="504"/>
        <v>0</v>
      </c>
      <c r="V2024" s="120">
        <f t="shared" si="505"/>
        <v>688686</v>
      </c>
      <c r="W2024" s="120">
        <f t="shared" si="506"/>
        <v>0</v>
      </c>
      <c r="X2024" s="120">
        <f t="shared" si="507"/>
        <v>0</v>
      </c>
    </row>
    <row r="2025" spans="1:24" s="65" customFormat="1" ht="12.75" customHeight="1">
      <c r="A2025" s="109" t="s">
        <v>4417</v>
      </c>
      <c r="B2025" s="47" t="s">
        <v>4454</v>
      </c>
      <c r="C2025" s="122">
        <v>0</v>
      </c>
      <c r="D2025" s="122">
        <v>0</v>
      </c>
      <c r="E2025" s="122">
        <v>0</v>
      </c>
      <c r="F2025" s="122">
        <v>0</v>
      </c>
      <c r="G2025" s="122">
        <v>0</v>
      </c>
      <c r="H2025" s="122">
        <v>0</v>
      </c>
      <c r="I2025" s="122">
        <v>0</v>
      </c>
      <c r="J2025" s="120">
        <f t="shared" si="513"/>
        <v>0</v>
      </c>
      <c r="K2025" s="122">
        <v>0</v>
      </c>
      <c r="L2025" s="122">
        <v>0</v>
      </c>
      <c r="M2025" s="122">
        <v>0</v>
      </c>
      <c r="N2025" s="122">
        <v>0</v>
      </c>
      <c r="O2025" s="122">
        <v>3880000</v>
      </c>
      <c r="P2025" s="122">
        <v>0</v>
      </c>
      <c r="Q2025" s="120">
        <f t="shared" si="511"/>
        <v>3880000</v>
      </c>
      <c r="R2025" s="138">
        <f t="shared" si="512"/>
        <v>0</v>
      </c>
      <c r="S2025" s="120">
        <f t="shared" si="502"/>
        <v>3880000</v>
      </c>
      <c r="T2025" s="120">
        <f t="shared" si="503"/>
        <v>0</v>
      </c>
      <c r="U2025" s="120">
        <f t="shared" si="504"/>
        <v>0</v>
      </c>
      <c r="V2025" s="120">
        <f t="shared" si="505"/>
        <v>3880000</v>
      </c>
      <c r="W2025" s="120">
        <f t="shared" si="506"/>
        <v>3880000</v>
      </c>
      <c r="X2025" s="120">
        <f t="shared" si="507"/>
        <v>0</v>
      </c>
    </row>
    <row r="2026" spans="1:24" s="65" customFormat="1" ht="12.75" customHeight="1">
      <c r="A2026" s="109" t="s">
        <v>1600</v>
      </c>
      <c r="B2026" s="97" t="s">
        <v>386</v>
      </c>
      <c r="C2026" s="122">
        <v>0</v>
      </c>
      <c r="D2026" s="122">
        <v>0</v>
      </c>
      <c r="E2026" s="122">
        <v>0</v>
      </c>
      <c r="F2026" s="122">
        <v>0</v>
      </c>
      <c r="G2026" s="122">
        <v>0</v>
      </c>
      <c r="H2026" s="122">
        <v>0</v>
      </c>
      <c r="I2026" s="122">
        <v>0</v>
      </c>
      <c r="J2026" s="120">
        <f t="shared" si="513"/>
        <v>0</v>
      </c>
      <c r="K2026" s="122">
        <v>0</v>
      </c>
      <c r="L2026" s="122">
        <v>0</v>
      </c>
      <c r="M2026" s="122">
        <v>21120645.030000001</v>
      </c>
      <c r="N2026" s="122">
        <v>0</v>
      </c>
      <c r="O2026" s="122">
        <v>0</v>
      </c>
      <c r="P2026" s="122">
        <v>25996700</v>
      </c>
      <c r="Q2026" s="120">
        <f t="shared" si="511"/>
        <v>47117345.030000001</v>
      </c>
      <c r="R2026" s="138">
        <f t="shared" si="512"/>
        <v>0</v>
      </c>
      <c r="S2026" s="120">
        <f t="shared" si="502"/>
        <v>38407645.030000001</v>
      </c>
      <c r="T2026" s="120">
        <f t="shared" si="503"/>
        <v>17763300.52</v>
      </c>
      <c r="U2026" s="120">
        <f t="shared" si="504"/>
        <v>9053600.5199999996</v>
      </c>
      <c r="V2026" s="120">
        <f t="shared" si="505"/>
        <v>47117345.030000001</v>
      </c>
      <c r="W2026" s="120">
        <f t="shared" si="506"/>
        <v>47117345.030000001</v>
      </c>
      <c r="X2026" s="120">
        <f t="shared" si="507"/>
        <v>8709700</v>
      </c>
    </row>
    <row r="2027" spans="1:24" s="65" customFormat="1" ht="12.75" customHeight="1">
      <c r="A2027" s="109" t="s">
        <v>1599</v>
      </c>
      <c r="B2027" s="47" t="s">
        <v>461</v>
      </c>
      <c r="C2027" s="122">
        <v>0</v>
      </c>
      <c r="D2027" s="122">
        <v>0</v>
      </c>
      <c r="E2027" s="122">
        <v>0</v>
      </c>
      <c r="F2027" s="122">
        <v>0</v>
      </c>
      <c r="G2027" s="122">
        <v>0</v>
      </c>
      <c r="H2027" s="122">
        <v>0</v>
      </c>
      <c r="I2027" s="122">
        <v>0</v>
      </c>
      <c r="J2027" s="120">
        <f t="shared" si="513"/>
        <v>0</v>
      </c>
      <c r="K2027" s="122">
        <v>0</v>
      </c>
      <c r="L2027" s="122">
        <v>17200988</v>
      </c>
      <c r="M2027" s="122">
        <v>0</v>
      </c>
      <c r="N2027" s="122">
        <v>0</v>
      </c>
      <c r="O2027" s="122">
        <v>0</v>
      </c>
      <c r="P2027" s="122">
        <v>0</v>
      </c>
      <c r="Q2027" s="120">
        <f t="shared" si="511"/>
        <v>17200988</v>
      </c>
      <c r="R2027" s="138">
        <f t="shared" si="512"/>
        <v>0</v>
      </c>
      <c r="S2027" s="120">
        <f t="shared" si="502"/>
        <v>17200988</v>
      </c>
      <c r="T2027" s="120">
        <f t="shared" si="503"/>
        <v>0</v>
      </c>
      <c r="U2027" s="120">
        <f t="shared" si="504"/>
        <v>0</v>
      </c>
      <c r="V2027" s="120">
        <f t="shared" si="505"/>
        <v>17200988</v>
      </c>
      <c r="W2027" s="120">
        <f t="shared" si="506"/>
        <v>17200988</v>
      </c>
      <c r="X2027" s="120">
        <f t="shared" si="507"/>
        <v>0</v>
      </c>
    </row>
    <row r="2028" spans="1:24" s="65" customFormat="1" ht="12.75" customHeight="1">
      <c r="A2028" s="109" t="s">
        <v>1598</v>
      </c>
      <c r="B2028" s="47" t="s">
        <v>460</v>
      </c>
      <c r="C2028" s="122">
        <v>0</v>
      </c>
      <c r="D2028" s="122">
        <v>100000</v>
      </c>
      <c r="E2028" s="122">
        <v>0</v>
      </c>
      <c r="F2028" s="122">
        <v>0</v>
      </c>
      <c r="G2028" s="122">
        <v>0</v>
      </c>
      <c r="H2028" s="122">
        <v>0</v>
      </c>
      <c r="I2028" s="122">
        <v>0</v>
      </c>
      <c r="J2028" s="120">
        <f t="shared" si="513"/>
        <v>100000</v>
      </c>
      <c r="K2028" s="122">
        <v>0</v>
      </c>
      <c r="L2028" s="122">
        <v>0</v>
      </c>
      <c r="M2028" s="122">
        <v>0</v>
      </c>
      <c r="N2028" s="122">
        <v>0</v>
      </c>
      <c r="O2028" s="122">
        <v>0</v>
      </c>
      <c r="P2028" s="122">
        <v>0</v>
      </c>
      <c r="Q2028" s="120">
        <f t="shared" si="511"/>
        <v>100000</v>
      </c>
      <c r="R2028" s="138">
        <f t="shared" si="512"/>
        <v>0</v>
      </c>
      <c r="S2028" s="120">
        <f t="shared" si="502"/>
        <v>100000</v>
      </c>
      <c r="T2028" s="120">
        <f t="shared" si="503"/>
        <v>154891.51999999999</v>
      </c>
      <c r="U2028" s="120">
        <f t="shared" si="504"/>
        <v>154891.51999999999</v>
      </c>
      <c r="V2028" s="120">
        <f t="shared" si="505"/>
        <v>100000</v>
      </c>
      <c r="W2028" s="120">
        <f t="shared" si="506"/>
        <v>0</v>
      </c>
      <c r="X2028" s="120">
        <f t="shared" si="507"/>
        <v>0</v>
      </c>
    </row>
    <row r="2029" spans="1:24" s="65" customFormat="1" ht="12.75" customHeight="1">
      <c r="A2029" s="109" t="s">
        <v>1629</v>
      </c>
      <c r="B2029" s="47" t="s">
        <v>387</v>
      </c>
      <c r="C2029" s="122">
        <v>0</v>
      </c>
      <c r="D2029" s="122">
        <v>0</v>
      </c>
      <c r="E2029" s="122">
        <v>0</v>
      </c>
      <c r="F2029" s="122">
        <v>0</v>
      </c>
      <c r="G2029" s="122">
        <v>1131000</v>
      </c>
      <c r="H2029" s="122">
        <v>0</v>
      </c>
      <c r="I2029" s="122">
        <v>0</v>
      </c>
      <c r="J2029" s="120">
        <f t="shared" si="513"/>
        <v>1131000</v>
      </c>
      <c r="K2029" s="122">
        <v>0</v>
      </c>
      <c r="L2029" s="122">
        <v>0</v>
      </c>
      <c r="M2029" s="122">
        <v>0</v>
      </c>
      <c r="N2029" s="122">
        <v>0</v>
      </c>
      <c r="O2029" s="122">
        <v>0</v>
      </c>
      <c r="P2029" s="122">
        <v>0</v>
      </c>
      <c r="Q2029" s="120">
        <f t="shared" si="511"/>
        <v>1131000</v>
      </c>
      <c r="R2029" s="138">
        <f t="shared" si="512"/>
        <v>0</v>
      </c>
      <c r="S2029" s="120">
        <f t="shared" si="502"/>
        <v>1131000</v>
      </c>
      <c r="T2029" s="120">
        <f t="shared" si="503"/>
        <v>0</v>
      </c>
      <c r="U2029" s="120">
        <f t="shared" si="504"/>
        <v>0</v>
      </c>
      <c r="V2029" s="120">
        <f t="shared" si="505"/>
        <v>1131000</v>
      </c>
      <c r="W2029" s="120">
        <f t="shared" si="506"/>
        <v>0</v>
      </c>
      <c r="X2029" s="120">
        <f t="shared" si="507"/>
        <v>0</v>
      </c>
    </row>
    <row r="2030" spans="1:24" ht="23.25">
      <c r="A2030" s="55" t="s">
        <v>3361</v>
      </c>
      <c r="B2030" s="55"/>
      <c r="C2030" s="8"/>
      <c r="D2030" s="8"/>
      <c r="E2030" s="8"/>
      <c r="F2030" s="8"/>
      <c r="G2030" s="8"/>
      <c r="H2030" s="8"/>
      <c r="I2030" s="8"/>
      <c r="J2030" s="126"/>
      <c r="K2030" s="126"/>
      <c r="L2030" s="126"/>
      <c r="M2030" s="126"/>
      <c r="N2030" s="126"/>
      <c r="O2030" s="126"/>
      <c r="P2030" s="126"/>
      <c r="Q2030" s="8"/>
      <c r="R2030" s="5"/>
      <c r="S2030" s="4"/>
      <c r="T2030" s="4"/>
      <c r="U2030" s="127"/>
      <c r="V2030" s="128"/>
      <c r="W2030" s="128"/>
      <c r="X2030" s="4"/>
    </row>
    <row r="2031" spans="1:24" ht="44.1" customHeight="1">
      <c r="A2031" s="99" t="s">
        <v>3302</v>
      </c>
      <c r="B2031" s="56" t="s">
        <v>3966</v>
      </c>
      <c r="C2031" s="98" t="s">
        <v>3627</v>
      </c>
      <c r="D2031" s="98" t="s">
        <v>3628</v>
      </c>
      <c r="E2031" s="98" t="s">
        <v>3629</v>
      </c>
      <c r="F2031" s="98" t="s">
        <v>3630</v>
      </c>
      <c r="G2031" s="98" t="s">
        <v>3631</v>
      </c>
      <c r="H2031" s="98" t="s">
        <v>3632</v>
      </c>
      <c r="I2031" s="98" t="s">
        <v>3633</v>
      </c>
      <c r="J2031" s="57" t="s">
        <v>343</v>
      </c>
      <c r="K2031" s="98" t="s">
        <v>3303</v>
      </c>
      <c r="L2031" s="98" t="s">
        <v>3304</v>
      </c>
      <c r="M2031" s="98" t="s">
        <v>3305</v>
      </c>
      <c r="N2031" s="98" t="s">
        <v>3316</v>
      </c>
      <c r="O2031" s="113" t="s">
        <v>4574</v>
      </c>
      <c r="P2031" s="113" t="s">
        <v>6433</v>
      </c>
      <c r="Q2031" s="58" t="s">
        <v>3357</v>
      </c>
      <c r="R2031" s="60" t="s">
        <v>697</v>
      </c>
      <c r="S2031" s="112" t="s">
        <v>4949</v>
      </c>
      <c r="T2031" s="112" t="s">
        <v>6434</v>
      </c>
      <c r="U2031" s="112" t="s">
        <v>6435</v>
      </c>
      <c r="V2031" s="112" t="s">
        <v>6436</v>
      </c>
      <c r="W2031" s="112" t="s">
        <v>5138</v>
      </c>
      <c r="X2031" s="59" t="s">
        <v>6437</v>
      </c>
    </row>
    <row r="2032" spans="1:24" ht="12.75" customHeight="1">
      <c r="A2032" s="61"/>
      <c r="B2032" s="62" t="s">
        <v>3361</v>
      </c>
      <c r="C2032" s="63">
        <f t="shared" ref="C2032:V2032" si="514">SUM(C2033:C2057)</f>
        <v>0</v>
      </c>
      <c r="D2032" s="63">
        <f t="shared" si="514"/>
        <v>0</v>
      </c>
      <c r="E2032" s="63">
        <f t="shared" si="514"/>
        <v>0</v>
      </c>
      <c r="F2032" s="63">
        <f t="shared" si="514"/>
        <v>0</v>
      </c>
      <c r="G2032" s="63">
        <f t="shared" si="514"/>
        <v>0</v>
      </c>
      <c r="H2032" s="63">
        <f t="shared" si="514"/>
        <v>0</v>
      </c>
      <c r="I2032" s="63">
        <f t="shared" si="514"/>
        <v>205007.06999999998</v>
      </c>
      <c r="J2032" s="144">
        <f t="shared" si="514"/>
        <v>205007.06999999998</v>
      </c>
      <c r="K2032" s="144">
        <f t="shared" si="514"/>
        <v>0</v>
      </c>
      <c r="L2032" s="144">
        <f t="shared" si="514"/>
        <v>0</v>
      </c>
      <c r="M2032" s="144">
        <f t="shared" si="514"/>
        <v>0</v>
      </c>
      <c r="N2032" s="144">
        <f>SUM(N2033:N2057)</f>
        <v>0</v>
      </c>
      <c r="O2032" s="144">
        <f t="shared" si="514"/>
        <v>622250.33999999985</v>
      </c>
      <c r="P2032" s="144">
        <f t="shared" si="514"/>
        <v>385745.82999999996</v>
      </c>
      <c r="Q2032" s="63">
        <f t="shared" si="514"/>
        <v>1213003.24</v>
      </c>
      <c r="R2032" s="63">
        <f t="shared" si="514"/>
        <v>0</v>
      </c>
      <c r="S2032" s="63">
        <f>SUM(S2033:S2057)</f>
        <v>827356.00999999989</v>
      </c>
      <c r="T2032" s="63">
        <f>SUM(T2033:T2057)</f>
        <v>385647.23</v>
      </c>
      <c r="U2032" s="144">
        <f>SUM(U2033:U2057)</f>
        <v>0</v>
      </c>
      <c r="V2032" s="144">
        <f t="shared" si="514"/>
        <v>1213003.24</v>
      </c>
      <c r="W2032" s="144">
        <f t="shared" ref="W2032" si="515">SUM(W2033:W2057)</f>
        <v>1007996.1699999997</v>
      </c>
      <c r="X2032" s="63">
        <f>SUM(X2033:X2057)</f>
        <v>385647.23</v>
      </c>
    </row>
    <row r="2033" spans="1:24" s="65" customFormat="1" ht="12.75" customHeight="1">
      <c r="A2033" s="100" t="s">
        <v>744</v>
      </c>
      <c r="B2033" s="75" t="s">
        <v>3565</v>
      </c>
      <c r="C2033" s="122">
        <v>0</v>
      </c>
      <c r="D2033" s="122">
        <v>0</v>
      </c>
      <c r="E2033" s="122">
        <v>0</v>
      </c>
      <c r="F2033" s="122">
        <v>0</v>
      </c>
      <c r="G2033" s="122">
        <v>0</v>
      </c>
      <c r="H2033" s="122">
        <v>0</v>
      </c>
      <c r="I2033" s="122">
        <v>0</v>
      </c>
      <c r="J2033" s="120">
        <f t="shared" ref="J2033:J2057" si="516">SUM(C2033:I2033)</f>
        <v>0</v>
      </c>
      <c r="K2033" s="122">
        <v>0</v>
      </c>
      <c r="L2033" s="122">
        <v>0</v>
      </c>
      <c r="M2033" s="122">
        <v>0</v>
      </c>
      <c r="N2033" s="122">
        <v>0</v>
      </c>
      <c r="O2033" s="122">
        <v>274450.65999999997</v>
      </c>
      <c r="P2033" s="122">
        <v>0</v>
      </c>
      <c r="Q2033" s="120">
        <f t="shared" ref="Q2033:Q2057" si="517">SUM(J2033:P2033)</f>
        <v>274450.65999999997</v>
      </c>
      <c r="R2033" s="138">
        <f t="shared" ref="R2033:R2057" si="518">V2033-Q2033</f>
        <v>0</v>
      </c>
      <c r="S2033" s="120">
        <f t="shared" ref="S2033:S2057" si="519">VLOOKUP(A2033,pasbalact,3,FALSE)</f>
        <v>274450.65999999997</v>
      </c>
      <c r="T2033" s="120">
        <f t="shared" ref="T2033:T2057" si="520">VLOOKUP(A2033,pasbalact,5,FALSE)</f>
        <v>0</v>
      </c>
      <c r="U2033" s="120">
        <f t="shared" ref="U2033:U2057" si="521">VLOOKUP(A2033,pasbalact,4,FALSE)</f>
        <v>0</v>
      </c>
      <c r="V2033" s="120">
        <f t="shared" ref="V2033:V2057" si="522">VLOOKUP(A2033,pasbalact,7,FALSE)</f>
        <v>274450.65999999997</v>
      </c>
      <c r="W2033" s="120">
        <f t="shared" ref="W2033:W2057" si="523">SUM(K2033:P2033)</f>
        <v>274450.65999999997</v>
      </c>
      <c r="X2033" s="120">
        <f t="shared" ref="X2033:X2057" si="524">VLOOKUP(A2033,pasbalact,6,FALSE)</f>
        <v>0</v>
      </c>
    </row>
    <row r="2034" spans="1:24" s="65" customFormat="1" ht="12.75" customHeight="1">
      <c r="A2034" s="100" t="s">
        <v>746</v>
      </c>
      <c r="B2034" s="75" t="s">
        <v>3566</v>
      </c>
      <c r="C2034" s="122">
        <v>0</v>
      </c>
      <c r="D2034" s="122">
        <v>0</v>
      </c>
      <c r="E2034" s="122">
        <v>0</v>
      </c>
      <c r="F2034" s="122">
        <v>0</v>
      </c>
      <c r="G2034" s="122">
        <v>0</v>
      </c>
      <c r="H2034" s="122">
        <v>0</v>
      </c>
      <c r="I2034" s="122">
        <v>0</v>
      </c>
      <c r="J2034" s="120">
        <f t="shared" si="516"/>
        <v>0</v>
      </c>
      <c r="K2034" s="122">
        <v>0</v>
      </c>
      <c r="L2034" s="122">
        <v>0</v>
      </c>
      <c r="M2034" s="122">
        <v>0</v>
      </c>
      <c r="N2034" s="122">
        <v>0</v>
      </c>
      <c r="O2034" s="122">
        <v>999</v>
      </c>
      <c r="P2034" s="122">
        <v>0</v>
      </c>
      <c r="Q2034" s="120">
        <f t="shared" si="517"/>
        <v>999</v>
      </c>
      <c r="R2034" s="138">
        <f t="shared" si="518"/>
        <v>0</v>
      </c>
      <c r="S2034" s="120">
        <f t="shared" si="519"/>
        <v>999</v>
      </c>
      <c r="T2034" s="120">
        <f t="shared" si="520"/>
        <v>0</v>
      </c>
      <c r="U2034" s="120">
        <f t="shared" si="521"/>
        <v>0</v>
      </c>
      <c r="V2034" s="120">
        <f t="shared" si="522"/>
        <v>999</v>
      </c>
      <c r="W2034" s="120">
        <f t="shared" si="523"/>
        <v>999</v>
      </c>
      <c r="X2034" s="120">
        <f t="shared" si="524"/>
        <v>0</v>
      </c>
    </row>
    <row r="2035" spans="1:24" s="65" customFormat="1" ht="12.75" customHeight="1">
      <c r="A2035" s="100" t="s">
        <v>748</v>
      </c>
      <c r="B2035" s="75" t="s">
        <v>3567</v>
      </c>
      <c r="C2035" s="122">
        <v>0</v>
      </c>
      <c r="D2035" s="122">
        <v>0</v>
      </c>
      <c r="E2035" s="122">
        <v>0</v>
      </c>
      <c r="F2035" s="122">
        <v>0</v>
      </c>
      <c r="G2035" s="122">
        <v>0</v>
      </c>
      <c r="H2035" s="122">
        <v>0</v>
      </c>
      <c r="I2035" s="122">
        <v>0</v>
      </c>
      <c r="J2035" s="120">
        <f t="shared" si="516"/>
        <v>0</v>
      </c>
      <c r="K2035" s="122">
        <v>0</v>
      </c>
      <c r="L2035" s="122">
        <v>0</v>
      </c>
      <c r="M2035" s="122">
        <v>0</v>
      </c>
      <c r="N2035" s="122">
        <v>0</v>
      </c>
      <c r="O2035" s="122">
        <v>6825.39</v>
      </c>
      <c r="P2035" s="122">
        <v>0</v>
      </c>
      <c r="Q2035" s="120">
        <f t="shared" si="517"/>
        <v>6825.39</v>
      </c>
      <c r="R2035" s="138">
        <f t="shared" si="518"/>
        <v>0</v>
      </c>
      <c r="S2035" s="120">
        <f t="shared" si="519"/>
        <v>6825.39</v>
      </c>
      <c r="T2035" s="120">
        <f t="shared" si="520"/>
        <v>0</v>
      </c>
      <c r="U2035" s="120">
        <f t="shared" si="521"/>
        <v>0</v>
      </c>
      <c r="V2035" s="120">
        <f t="shared" si="522"/>
        <v>6825.39</v>
      </c>
      <c r="W2035" s="120">
        <f t="shared" si="523"/>
        <v>6825.39</v>
      </c>
      <c r="X2035" s="120">
        <f t="shared" si="524"/>
        <v>0</v>
      </c>
    </row>
    <row r="2036" spans="1:24" s="65" customFormat="1" ht="12.75" customHeight="1">
      <c r="A2036" s="100" t="s">
        <v>750</v>
      </c>
      <c r="B2036" s="75" t="s">
        <v>3568</v>
      </c>
      <c r="C2036" s="122">
        <v>0</v>
      </c>
      <c r="D2036" s="122">
        <v>0</v>
      </c>
      <c r="E2036" s="122">
        <v>0</v>
      </c>
      <c r="F2036" s="122">
        <v>0</v>
      </c>
      <c r="G2036" s="122">
        <v>0</v>
      </c>
      <c r="H2036" s="122">
        <v>0</v>
      </c>
      <c r="I2036" s="122">
        <v>0</v>
      </c>
      <c r="J2036" s="120">
        <f t="shared" si="516"/>
        <v>0</v>
      </c>
      <c r="K2036" s="122">
        <v>0</v>
      </c>
      <c r="L2036" s="122">
        <v>0</v>
      </c>
      <c r="M2036" s="122">
        <v>0</v>
      </c>
      <c r="N2036" s="122">
        <v>0</v>
      </c>
      <c r="O2036" s="122">
        <v>8345.92</v>
      </c>
      <c r="P2036" s="122">
        <v>0</v>
      </c>
      <c r="Q2036" s="120">
        <f t="shared" si="517"/>
        <v>8345.92</v>
      </c>
      <c r="R2036" s="138">
        <f t="shared" si="518"/>
        <v>0</v>
      </c>
      <c r="S2036" s="120">
        <f t="shared" si="519"/>
        <v>8345.92</v>
      </c>
      <c r="T2036" s="120">
        <f t="shared" si="520"/>
        <v>0</v>
      </c>
      <c r="U2036" s="120">
        <f t="shared" si="521"/>
        <v>0</v>
      </c>
      <c r="V2036" s="120">
        <f t="shared" si="522"/>
        <v>8345.92</v>
      </c>
      <c r="W2036" s="120">
        <f t="shared" si="523"/>
        <v>8345.92</v>
      </c>
      <c r="X2036" s="120">
        <f t="shared" si="524"/>
        <v>0</v>
      </c>
    </row>
    <row r="2037" spans="1:24" s="65" customFormat="1" ht="12.75" customHeight="1">
      <c r="A2037" s="100" t="s">
        <v>752</v>
      </c>
      <c r="B2037" s="75" t="s">
        <v>3569</v>
      </c>
      <c r="C2037" s="122">
        <v>0</v>
      </c>
      <c r="D2037" s="122">
        <v>0</v>
      </c>
      <c r="E2037" s="122">
        <v>0</v>
      </c>
      <c r="F2037" s="122">
        <v>0</v>
      </c>
      <c r="G2037" s="122">
        <v>0</v>
      </c>
      <c r="H2037" s="122">
        <v>0</v>
      </c>
      <c r="I2037" s="122">
        <v>106957.54999999999</v>
      </c>
      <c r="J2037" s="120">
        <f t="shared" si="516"/>
        <v>106957.54999999999</v>
      </c>
      <c r="K2037" s="122">
        <v>0</v>
      </c>
      <c r="L2037" s="122">
        <v>0</v>
      </c>
      <c r="M2037" s="122">
        <v>0</v>
      </c>
      <c r="N2037" s="122">
        <v>0</v>
      </c>
      <c r="O2037" s="122">
        <v>0</v>
      </c>
      <c r="P2037" s="122">
        <v>0</v>
      </c>
      <c r="Q2037" s="120">
        <f t="shared" si="517"/>
        <v>106957.54999999999</v>
      </c>
      <c r="R2037" s="138">
        <f t="shared" si="518"/>
        <v>0</v>
      </c>
      <c r="S2037" s="120">
        <f t="shared" si="519"/>
        <v>106957.55</v>
      </c>
      <c r="T2037" s="120">
        <f t="shared" si="520"/>
        <v>0</v>
      </c>
      <c r="U2037" s="120">
        <f t="shared" si="521"/>
        <v>0</v>
      </c>
      <c r="V2037" s="120">
        <f t="shared" si="522"/>
        <v>106957.55</v>
      </c>
      <c r="W2037" s="120">
        <f t="shared" si="523"/>
        <v>0</v>
      </c>
      <c r="X2037" s="120">
        <f t="shared" si="524"/>
        <v>0</v>
      </c>
    </row>
    <row r="2038" spans="1:24" s="65" customFormat="1" ht="12.75" customHeight="1">
      <c r="A2038" s="100" t="s">
        <v>754</v>
      </c>
      <c r="B2038" s="75" t="s">
        <v>3570</v>
      </c>
      <c r="C2038" s="122">
        <v>0</v>
      </c>
      <c r="D2038" s="122">
        <v>0</v>
      </c>
      <c r="E2038" s="122">
        <v>0</v>
      </c>
      <c r="F2038" s="122">
        <v>0</v>
      </c>
      <c r="G2038" s="122">
        <v>0</v>
      </c>
      <c r="H2038" s="122">
        <v>0</v>
      </c>
      <c r="I2038" s="122">
        <v>0</v>
      </c>
      <c r="J2038" s="120">
        <f t="shared" si="516"/>
        <v>0</v>
      </c>
      <c r="K2038" s="122">
        <v>0</v>
      </c>
      <c r="L2038" s="122">
        <v>0</v>
      </c>
      <c r="M2038" s="122">
        <v>0</v>
      </c>
      <c r="N2038" s="122">
        <v>0</v>
      </c>
      <c r="O2038" s="122">
        <v>21850</v>
      </c>
      <c r="P2038" s="122">
        <v>0</v>
      </c>
      <c r="Q2038" s="120">
        <f t="shared" si="517"/>
        <v>21850</v>
      </c>
      <c r="R2038" s="138">
        <f t="shared" si="518"/>
        <v>0</v>
      </c>
      <c r="S2038" s="120">
        <f t="shared" si="519"/>
        <v>21850</v>
      </c>
      <c r="T2038" s="120">
        <f t="shared" si="520"/>
        <v>0</v>
      </c>
      <c r="U2038" s="120">
        <f t="shared" si="521"/>
        <v>0</v>
      </c>
      <c r="V2038" s="120">
        <f t="shared" si="522"/>
        <v>21850</v>
      </c>
      <c r="W2038" s="120">
        <f t="shared" si="523"/>
        <v>21850</v>
      </c>
      <c r="X2038" s="120">
        <f t="shared" si="524"/>
        <v>0</v>
      </c>
    </row>
    <row r="2039" spans="1:24" s="65" customFormat="1" ht="12.75" customHeight="1">
      <c r="A2039" s="109" t="s">
        <v>1488</v>
      </c>
      <c r="B2039" s="47" t="s">
        <v>75</v>
      </c>
      <c r="C2039" s="122">
        <v>0</v>
      </c>
      <c r="D2039" s="122">
        <v>0</v>
      </c>
      <c r="E2039" s="122">
        <v>0</v>
      </c>
      <c r="F2039" s="122">
        <v>0</v>
      </c>
      <c r="G2039" s="122">
        <v>0</v>
      </c>
      <c r="H2039" s="122">
        <v>0</v>
      </c>
      <c r="I2039" s="122">
        <v>0</v>
      </c>
      <c r="J2039" s="120">
        <f t="shared" si="516"/>
        <v>0</v>
      </c>
      <c r="K2039" s="122">
        <v>0</v>
      </c>
      <c r="L2039" s="122">
        <v>0</v>
      </c>
      <c r="M2039" s="122">
        <v>0</v>
      </c>
      <c r="N2039" s="122">
        <v>0</v>
      </c>
      <c r="O2039" s="122">
        <v>41514.839999999997</v>
      </c>
      <c r="P2039" s="122">
        <v>0</v>
      </c>
      <c r="Q2039" s="120">
        <f t="shared" si="517"/>
        <v>41514.839999999997</v>
      </c>
      <c r="R2039" s="138">
        <f t="shared" si="518"/>
        <v>0</v>
      </c>
      <c r="S2039" s="120">
        <f t="shared" si="519"/>
        <v>41514.839999999997</v>
      </c>
      <c r="T2039" s="120">
        <f t="shared" si="520"/>
        <v>0</v>
      </c>
      <c r="U2039" s="120">
        <f t="shared" si="521"/>
        <v>0</v>
      </c>
      <c r="V2039" s="120">
        <f t="shared" si="522"/>
        <v>41514.839999999997</v>
      </c>
      <c r="W2039" s="120">
        <f t="shared" si="523"/>
        <v>41514.839999999997</v>
      </c>
      <c r="X2039" s="120">
        <f t="shared" si="524"/>
        <v>0</v>
      </c>
    </row>
    <row r="2040" spans="1:24" s="65" customFormat="1" ht="12.75" customHeight="1">
      <c r="A2040" s="109" t="s">
        <v>756</v>
      </c>
      <c r="B2040" s="47" t="s">
        <v>1814</v>
      </c>
      <c r="C2040" s="122">
        <v>0</v>
      </c>
      <c r="D2040" s="122">
        <v>0</v>
      </c>
      <c r="E2040" s="122">
        <v>0</v>
      </c>
      <c r="F2040" s="122">
        <v>0</v>
      </c>
      <c r="G2040" s="122">
        <v>0</v>
      </c>
      <c r="H2040" s="122">
        <v>0</v>
      </c>
      <c r="I2040" s="122">
        <v>0</v>
      </c>
      <c r="J2040" s="120">
        <f t="shared" si="516"/>
        <v>0</v>
      </c>
      <c r="K2040" s="122">
        <v>0</v>
      </c>
      <c r="L2040" s="122">
        <v>0</v>
      </c>
      <c r="M2040" s="122">
        <v>0</v>
      </c>
      <c r="N2040" s="122">
        <v>0</v>
      </c>
      <c r="O2040" s="122">
        <v>2597.4</v>
      </c>
      <c r="P2040" s="122">
        <v>0</v>
      </c>
      <c r="Q2040" s="120">
        <f t="shared" si="517"/>
        <v>2597.4</v>
      </c>
      <c r="R2040" s="138">
        <f t="shared" si="518"/>
        <v>0</v>
      </c>
      <c r="S2040" s="120">
        <f t="shared" si="519"/>
        <v>2597.4</v>
      </c>
      <c r="T2040" s="120">
        <f t="shared" si="520"/>
        <v>0</v>
      </c>
      <c r="U2040" s="120">
        <f t="shared" si="521"/>
        <v>0</v>
      </c>
      <c r="V2040" s="120">
        <f t="shared" si="522"/>
        <v>2597.4</v>
      </c>
      <c r="W2040" s="120">
        <f t="shared" si="523"/>
        <v>2597.4</v>
      </c>
      <c r="X2040" s="120">
        <f t="shared" si="524"/>
        <v>0</v>
      </c>
    </row>
    <row r="2041" spans="1:24" s="65" customFormat="1" ht="12.75" customHeight="1">
      <c r="A2041" s="109" t="s">
        <v>6253</v>
      </c>
      <c r="B2041" s="97" t="s">
        <v>6312</v>
      </c>
      <c r="C2041" s="122">
        <v>0</v>
      </c>
      <c r="D2041" s="122">
        <v>0</v>
      </c>
      <c r="E2041" s="122">
        <v>0</v>
      </c>
      <c r="F2041" s="122">
        <v>0</v>
      </c>
      <c r="G2041" s="122">
        <v>0</v>
      </c>
      <c r="H2041" s="122">
        <v>0</v>
      </c>
      <c r="I2041" s="122">
        <v>0</v>
      </c>
      <c r="J2041" s="120">
        <f t="shared" ref="J2041" si="525">SUM(C2041:I2041)</f>
        <v>0</v>
      </c>
      <c r="K2041" s="122">
        <v>0</v>
      </c>
      <c r="L2041" s="122">
        <v>0</v>
      </c>
      <c r="M2041" s="122">
        <v>0</v>
      </c>
      <c r="N2041" s="122">
        <v>0</v>
      </c>
      <c r="O2041" s="122">
        <v>0</v>
      </c>
      <c r="P2041" s="122">
        <v>385647.23</v>
      </c>
      <c r="Q2041" s="120">
        <f t="shared" ref="Q2041" si="526">SUM(J2041:P2041)</f>
        <v>385647.23</v>
      </c>
      <c r="R2041" s="138">
        <f t="shared" ref="R2041" si="527">V2041-Q2041</f>
        <v>0</v>
      </c>
      <c r="S2041" s="120">
        <f t="shared" ref="S2041" si="528">VLOOKUP(A2041,pasbalact,3,FALSE)</f>
        <v>0</v>
      </c>
      <c r="T2041" s="120">
        <f t="shared" ref="T2041" si="529">VLOOKUP(A2041,pasbalact,5,FALSE)</f>
        <v>385647.23</v>
      </c>
      <c r="U2041" s="120">
        <f t="shared" ref="U2041" si="530">VLOOKUP(A2041,pasbalact,4,FALSE)</f>
        <v>0</v>
      </c>
      <c r="V2041" s="120">
        <f t="shared" ref="V2041" si="531">VLOOKUP(A2041,pasbalact,7,FALSE)</f>
        <v>385647.23</v>
      </c>
      <c r="W2041" s="120">
        <f t="shared" ref="W2041" si="532">SUM(K2041:P2041)</f>
        <v>385647.23</v>
      </c>
      <c r="X2041" s="120">
        <f t="shared" ref="X2041" si="533">VLOOKUP(A2041,pasbalact,6,FALSE)</f>
        <v>385647.23</v>
      </c>
    </row>
    <row r="2042" spans="1:24" s="65" customFormat="1" ht="12.75" customHeight="1">
      <c r="A2042" s="109" t="s">
        <v>1489</v>
      </c>
      <c r="B2042" s="47" t="s">
        <v>140</v>
      </c>
      <c r="C2042" s="122">
        <v>0</v>
      </c>
      <c r="D2042" s="122">
        <v>0</v>
      </c>
      <c r="E2042" s="122">
        <v>0</v>
      </c>
      <c r="F2042" s="122">
        <v>0</v>
      </c>
      <c r="G2042" s="122">
        <v>0</v>
      </c>
      <c r="H2042" s="122">
        <v>0</v>
      </c>
      <c r="I2042" s="122">
        <v>0</v>
      </c>
      <c r="J2042" s="120">
        <f t="shared" si="516"/>
        <v>0</v>
      </c>
      <c r="K2042" s="122">
        <v>0</v>
      </c>
      <c r="L2042" s="122">
        <v>0</v>
      </c>
      <c r="M2042" s="122">
        <v>0</v>
      </c>
      <c r="N2042" s="122">
        <v>0</v>
      </c>
      <c r="O2042" s="122">
        <v>30400.19</v>
      </c>
      <c r="P2042" s="122">
        <v>0</v>
      </c>
      <c r="Q2042" s="120">
        <f t="shared" si="517"/>
        <v>30400.19</v>
      </c>
      <c r="R2042" s="138">
        <f t="shared" si="518"/>
        <v>0</v>
      </c>
      <c r="S2042" s="120">
        <f t="shared" si="519"/>
        <v>30400.19</v>
      </c>
      <c r="T2042" s="120">
        <f t="shared" si="520"/>
        <v>0</v>
      </c>
      <c r="U2042" s="120">
        <f t="shared" si="521"/>
        <v>0</v>
      </c>
      <c r="V2042" s="120">
        <f t="shared" si="522"/>
        <v>30400.19</v>
      </c>
      <c r="W2042" s="120">
        <f t="shared" si="523"/>
        <v>30400.19</v>
      </c>
      <c r="X2042" s="120">
        <f t="shared" si="524"/>
        <v>0</v>
      </c>
    </row>
    <row r="2043" spans="1:24" s="65" customFormat="1" ht="12.75" customHeight="1">
      <c r="A2043" s="109" t="s">
        <v>757</v>
      </c>
      <c r="B2043" s="47" t="s">
        <v>3571</v>
      </c>
      <c r="C2043" s="122">
        <v>0</v>
      </c>
      <c r="D2043" s="122">
        <v>0</v>
      </c>
      <c r="E2043" s="122">
        <v>0</v>
      </c>
      <c r="F2043" s="122">
        <v>0</v>
      </c>
      <c r="G2043" s="122">
        <v>0</v>
      </c>
      <c r="H2043" s="122">
        <v>0</v>
      </c>
      <c r="I2043" s="122">
        <v>0</v>
      </c>
      <c r="J2043" s="120">
        <f t="shared" si="516"/>
        <v>0</v>
      </c>
      <c r="K2043" s="122">
        <v>0</v>
      </c>
      <c r="L2043" s="122">
        <v>0</v>
      </c>
      <c r="M2043" s="122">
        <v>0</v>
      </c>
      <c r="N2043" s="122">
        <v>0</v>
      </c>
      <c r="O2043" s="122">
        <v>35024.449999999997</v>
      </c>
      <c r="P2043" s="122">
        <v>0</v>
      </c>
      <c r="Q2043" s="120">
        <f t="shared" si="517"/>
        <v>35024.449999999997</v>
      </c>
      <c r="R2043" s="138">
        <f t="shared" si="518"/>
        <v>0</v>
      </c>
      <c r="S2043" s="120">
        <f t="shared" si="519"/>
        <v>35024.449999999997</v>
      </c>
      <c r="T2043" s="120">
        <f t="shared" si="520"/>
        <v>0</v>
      </c>
      <c r="U2043" s="120">
        <f t="shared" si="521"/>
        <v>0</v>
      </c>
      <c r="V2043" s="120">
        <f t="shared" si="522"/>
        <v>35024.449999999997</v>
      </c>
      <c r="W2043" s="120">
        <f t="shared" si="523"/>
        <v>35024.449999999997</v>
      </c>
      <c r="X2043" s="120">
        <f t="shared" si="524"/>
        <v>0</v>
      </c>
    </row>
    <row r="2044" spans="1:24" s="65" customFormat="1" ht="12.75" customHeight="1">
      <c r="A2044" s="109" t="s">
        <v>759</v>
      </c>
      <c r="B2044" s="47" t="s">
        <v>3572</v>
      </c>
      <c r="C2044" s="122">
        <v>0</v>
      </c>
      <c r="D2044" s="122">
        <v>0</v>
      </c>
      <c r="E2044" s="122">
        <v>0</v>
      </c>
      <c r="F2044" s="122">
        <v>0</v>
      </c>
      <c r="G2044" s="122">
        <v>0</v>
      </c>
      <c r="H2044" s="122">
        <v>0</v>
      </c>
      <c r="I2044" s="122">
        <v>0</v>
      </c>
      <c r="J2044" s="120">
        <f t="shared" si="516"/>
        <v>0</v>
      </c>
      <c r="K2044" s="122">
        <v>0</v>
      </c>
      <c r="L2044" s="122">
        <v>0</v>
      </c>
      <c r="M2044" s="122">
        <v>0</v>
      </c>
      <c r="N2044" s="122">
        <v>0</v>
      </c>
      <c r="O2044" s="122">
        <v>84970</v>
      </c>
      <c r="P2044" s="122">
        <v>0</v>
      </c>
      <c r="Q2044" s="120">
        <f t="shared" si="517"/>
        <v>84970</v>
      </c>
      <c r="R2044" s="138">
        <f t="shared" si="518"/>
        <v>0</v>
      </c>
      <c r="S2044" s="120">
        <f t="shared" si="519"/>
        <v>84970</v>
      </c>
      <c r="T2044" s="120">
        <f t="shared" si="520"/>
        <v>0</v>
      </c>
      <c r="U2044" s="120">
        <f t="shared" si="521"/>
        <v>0</v>
      </c>
      <c r="V2044" s="120">
        <f t="shared" si="522"/>
        <v>84970</v>
      </c>
      <c r="W2044" s="120">
        <f t="shared" si="523"/>
        <v>84970</v>
      </c>
      <c r="X2044" s="120">
        <f t="shared" si="524"/>
        <v>0</v>
      </c>
    </row>
    <row r="2045" spans="1:24" s="65" customFormat="1" ht="12.75" customHeight="1">
      <c r="A2045" s="109" t="s">
        <v>761</v>
      </c>
      <c r="B2045" s="47" t="s">
        <v>3573</v>
      </c>
      <c r="C2045" s="122">
        <v>0</v>
      </c>
      <c r="D2045" s="122">
        <v>0</v>
      </c>
      <c r="E2045" s="122">
        <v>0</v>
      </c>
      <c r="F2045" s="122">
        <v>0</v>
      </c>
      <c r="G2045" s="122">
        <v>0</v>
      </c>
      <c r="H2045" s="122">
        <v>0</v>
      </c>
      <c r="I2045" s="122">
        <v>0</v>
      </c>
      <c r="J2045" s="120">
        <f t="shared" si="516"/>
        <v>0</v>
      </c>
      <c r="K2045" s="122">
        <v>0</v>
      </c>
      <c r="L2045" s="122">
        <v>0</v>
      </c>
      <c r="M2045" s="122">
        <v>0</v>
      </c>
      <c r="N2045" s="122">
        <v>0</v>
      </c>
      <c r="O2045" s="122">
        <v>1458</v>
      </c>
      <c r="P2045" s="122">
        <v>0</v>
      </c>
      <c r="Q2045" s="120">
        <f t="shared" si="517"/>
        <v>1458</v>
      </c>
      <c r="R2045" s="138">
        <f t="shared" si="518"/>
        <v>0</v>
      </c>
      <c r="S2045" s="120">
        <f t="shared" si="519"/>
        <v>1458</v>
      </c>
      <c r="T2045" s="120">
        <f t="shared" si="520"/>
        <v>0</v>
      </c>
      <c r="U2045" s="120">
        <f t="shared" si="521"/>
        <v>0</v>
      </c>
      <c r="V2045" s="120">
        <f t="shared" si="522"/>
        <v>1458</v>
      </c>
      <c r="W2045" s="120">
        <f t="shared" si="523"/>
        <v>1458</v>
      </c>
      <c r="X2045" s="120">
        <f t="shared" si="524"/>
        <v>0</v>
      </c>
    </row>
    <row r="2046" spans="1:24" s="65" customFormat="1" ht="12.75" customHeight="1">
      <c r="A2046" s="109" t="s">
        <v>763</v>
      </c>
      <c r="B2046" s="47" t="s">
        <v>3574</v>
      </c>
      <c r="C2046" s="122">
        <v>0</v>
      </c>
      <c r="D2046" s="122">
        <v>0</v>
      </c>
      <c r="E2046" s="122">
        <v>0</v>
      </c>
      <c r="F2046" s="122">
        <v>0</v>
      </c>
      <c r="G2046" s="122">
        <v>0</v>
      </c>
      <c r="H2046" s="122">
        <v>0</v>
      </c>
      <c r="I2046" s="122">
        <v>0</v>
      </c>
      <c r="J2046" s="120">
        <f t="shared" si="516"/>
        <v>0</v>
      </c>
      <c r="K2046" s="122">
        <v>0</v>
      </c>
      <c r="L2046" s="122">
        <v>0</v>
      </c>
      <c r="M2046" s="122">
        <v>0</v>
      </c>
      <c r="N2046" s="122">
        <v>0</v>
      </c>
      <c r="O2046" s="122">
        <v>2250</v>
      </c>
      <c r="P2046" s="122">
        <v>0</v>
      </c>
      <c r="Q2046" s="120">
        <f t="shared" si="517"/>
        <v>2250</v>
      </c>
      <c r="R2046" s="138">
        <f t="shared" si="518"/>
        <v>0</v>
      </c>
      <c r="S2046" s="120">
        <f t="shared" si="519"/>
        <v>2250</v>
      </c>
      <c r="T2046" s="120">
        <f t="shared" si="520"/>
        <v>0</v>
      </c>
      <c r="U2046" s="120">
        <f t="shared" si="521"/>
        <v>0</v>
      </c>
      <c r="V2046" s="120">
        <f t="shared" si="522"/>
        <v>2250</v>
      </c>
      <c r="W2046" s="120">
        <f t="shared" si="523"/>
        <v>2250</v>
      </c>
      <c r="X2046" s="120">
        <f t="shared" si="524"/>
        <v>0</v>
      </c>
    </row>
    <row r="2047" spans="1:24" s="65" customFormat="1" ht="12.75" customHeight="1">
      <c r="A2047" s="109" t="s">
        <v>765</v>
      </c>
      <c r="B2047" s="47" t="s">
        <v>3575</v>
      </c>
      <c r="C2047" s="122">
        <v>0</v>
      </c>
      <c r="D2047" s="122">
        <v>0</v>
      </c>
      <c r="E2047" s="122">
        <v>0</v>
      </c>
      <c r="F2047" s="122">
        <v>0</v>
      </c>
      <c r="G2047" s="122">
        <v>0</v>
      </c>
      <c r="H2047" s="122">
        <v>0</v>
      </c>
      <c r="I2047" s="122">
        <v>54273.43</v>
      </c>
      <c r="J2047" s="120">
        <f t="shared" si="516"/>
        <v>54273.43</v>
      </c>
      <c r="K2047" s="122">
        <v>0</v>
      </c>
      <c r="L2047" s="122">
        <v>0</v>
      </c>
      <c r="M2047" s="122">
        <v>0</v>
      </c>
      <c r="N2047" s="122">
        <v>0</v>
      </c>
      <c r="O2047" s="122">
        <v>0</v>
      </c>
      <c r="P2047" s="122">
        <v>0</v>
      </c>
      <c r="Q2047" s="120">
        <f t="shared" si="517"/>
        <v>54273.43</v>
      </c>
      <c r="R2047" s="138">
        <f t="shared" si="518"/>
        <v>0</v>
      </c>
      <c r="S2047" s="120">
        <f t="shared" si="519"/>
        <v>54273.43</v>
      </c>
      <c r="T2047" s="120">
        <f t="shared" si="520"/>
        <v>0</v>
      </c>
      <c r="U2047" s="120">
        <f t="shared" si="521"/>
        <v>0</v>
      </c>
      <c r="V2047" s="120">
        <f t="shared" si="522"/>
        <v>54273.43</v>
      </c>
      <c r="W2047" s="120">
        <f t="shared" si="523"/>
        <v>0</v>
      </c>
      <c r="X2047" s="120">
        <f t="shared" si="524"/>
        <v>0</v>
      </c>
    </row>
    <row r="2048" spans="1:24" s="65" customFormat="1" ht="12.75" customHeight="1">
      <c r="A2048" s="109" t="s">
        <v>767</v>
      </c>
      <c r="B2048" s="47" t="s">
        <v>3576</v>
      </c>
      <c r="C2048" s="122">
        <v>0</v>
      </c>
      <c r="D2048" s="122">
        <v>0</v>
      </c>
      <c r="E2048" s="122">
        <v>0</v>
      </c>
      <c r="F2048" s="122">
        <v>0</v>
      </c>
      <c r="G2048" s="122">
        <v>0</v>
      </c>
      <c r="H2048" s="122">
        <v>0</v>
      </c>
      <c r="I2048" s="122">
        <v>43776.09</v>
      </c>
      <c r="J2048" s="120">
        <f t="shared" si="516"/>
        <v>43776.09</v>
      </c>
      <c r="K2048" s="122">
        <v>0</v>
      </c>
      <c r="L2048" s="122">
        <v>0</v>
      </c>
      <c r="M2048" s="122">
        <v>0</v>
      </c>
      <c r="N2048" s="122">
        <v>0</v>
      </c>
      <c r="O2048" s="122">
        <v>0</v>
      </c>
      <c r="P2048" s="122">
        <v>0</v>
      </c>
      <c r="Q2048" s="120">
        <f t="shared" si="517"/>
        <v>43776.09</v>
      </c>
      <c r="R2048" s="138">
        <f t="shared" si="518"/>
        <v>0</v>
      </c>
      <c r="S2048" s="120">
        <f t="shared" si="519"/>
        <v>43776.09</v>
      </c>
      <c r="T2048" s="120">
        <f t="shared" si="520"/>
        <v>0</v>
      </c>
      <c r="U2048" s="120">
        <f t="shared" si="521"/>
        <v>0</v>
      </c>
      <c r="V2048" s="120">
        <f t="shared" si="522"/>
        <v>43776.09</v>
      </c>
      <c r="W2048" s="120">
        <f t="shared" si="523"/>
        <v>0</v>
      </c>
      <c r="X2048" s="120">
        <f t="shared" si="524"/>
        <v>0</v>
      </c>
    </row>
    <row r="2049" spans="1:24" s="65" customFormat="1" ht="12.75" customHeight="1">
      <c r="A2049" s="109" t="s">
        <v>770</v>
      </c>
      <c r="B2049" s="67" t="s">
        <v>1815</v>
      </c>
      <c r="C2049" s="122">
        <v>0</v>
      </c>
      <c r="D2049" s="122">
        <v>0</v>
      </c>
      <c r="E2049" s="122">
        <v>0</v>
      </c>
      <c r="F2049" s="122">
        <v>0</v>
      </c>
      <c r="G2049" s="122">
        <v>0</v>
      </c>
      <c r="H2049" s="122">
        <v>0</v>
      </c>
      <c r="I2049" s="122">
        <v>0</v>
      </c>
      <c r="J2049" s="120">
        <f t="shared" si="516"/>
        <v>0</v>
      </c>
      <c r="K2049" s="122">
        <v>0</v>
      </c>
      <c r="L2049" s="122">
        <v>0</v>
      </c>
      <c r="M2049" s="122">
        <v>0</v>
      </c>
      <c r="N2049" s="122">
        <v>0</v>
      </c>
      <c r="O2049" s="122">
        <v>854.7</v>
      </c>
      <c r="P2049" s="122">
        <v>0</v>
      </c>
      <c r="Q2049" s="120">
        <f t="shared" si="517"/>
        <v>854.7</v>
      </c>
      <c r="R2049" s="138">
        <f t="shared" si="518"/>
        <v>0</v>
      </c>
      <c r="S2049" s="120">
        <f t="shared" si="519"/>
        <v>854.7</v>
      </c>
      <c r="T2049" s="120">
        <f t="shared" si="520"/>
        <v>0</v>
      </c>
      <c r="U2049" s="120">
        <f t="shared" si="521"/>
        <v>0</v>
      </c>
      <c r="V2049" s="120">
        <f t="shared" si="522"/>
        <v>854.7</v>
      </c>
      <c r="W2049" s="120">
        <f t="shared" si="523"/>
        <v>854.7</v>
      </c>
      <c r="X2049" s="120">
        <f t="shared" si="524"/>
        <v>0</v>
      </c>
    </row>
    <row r="2050" spans="1:24" s="65" customFormat="1" ht="12.75" customHeight="1">
      <c r="A2050" s="109" t="s">
        <v>1491</v>
      </c>
      <c r="B2050" s="47" t="s">
        <v>626</v>
      </c>
      <c r="C2050" s="122">
        <v>0</v>
      </c>
      <c r="D2050" s="122">
        <v>0</v>
      </c>
      <c r="E2050" s="122">
        <v>0</v>
      </c>
      <c r="F2050" s="122">
        <v>0</v>
      </c>
      <c r="G2050" s="122">
        <v>0</v>
      </c>
      <c r="H2050" s="122">
        <v>0</v>
      </c>
      <c r="I2050" s="122">
        <v>0</v>
      </c>
      <c r="J2050" s="120">
        <f t="shared" si="516"/>
        <v>0</v>
      </c>
      <c r="K2050" s="122">
        <v>0</v>
      </c>
      <c r="L2050" s="122">
        <v>0</v>
      </c>
      <c r="M2050" s="122">
        <v>0</v>
      </c>
      <c r="N2050" s="122">
        <v>0</v>
      </c>
      <c r="O2050" s="122">
        <v>47966.55</v>
      </c>
      <c r="P2050" s="122">
        <v>0</v>
      </c>
      <c r="Q2050" s="120">
        <f t="shared" si="517"/>
        <v>47966.55</v>
      </c>
      <c r="R2050" s="138">
        <f t="shared" si="518"/>
        <v>0</v>
      </c>
      <c r="S2050" s="120">
        <f t="shared" si="519"/>
        <v>47966.55</v>
      </c>
      <c r="T2050" s="120">
        <f t="shared" si="520"/>
        <v>0</v>
      </c>
      <c r="U2050" s="120">
        <f t="shared" si="521"/>
        <v>0</v>
      </c>
      <c r="V2050" s="120">
        <f t="shared" si="522"/>
        <v>47966.55</v>
      </c>
      <c r="W2050" s="120">
        <f t="shared" si="523"/>
        <v>47966.55</v>
      </c>
      <c r="X2050" s="120">
        <f t="shared" si="524"/>
        <v>0</v>
      </c>
    </row>
    <row r="2051" spans="1:24" s="65" customFormat="1" ht="12.75" customHeight="1">
      <c r="A2051" s="109" t="s">
        <v>1492</v>
      </c>
      <c r="B2051" s="47" t="s">
        <v>1345</v>
      </c>
      <c r="C2051" s="122">
        <v>0</v>
      </c>
      <c r="D2051" s="122">
        <v>0</v>
      </c>
      <c r="E2051" s="122">
        <v>0</v>
      </c>
      <c r="F2051" s="122">
        <v>0</v>
      </c>
      <c r="G2051" s="122">
        <v>0</v>
      </c>
      <c r="H2051" s="122">
        <v>0</v>
      </c>
      <c r="I2051" s="122">
        <v>0</v>
      </c>
      <c r="J2051" s="120">
        <f t="shared" si="516"/>
        <v>0</v>
      </c>
      <c r="K2051" s="122">
        <v>0</v>
      </c>
      <c r="L2051" s="122">
        <v>0</v>
      </c>
      <c r="M2051" s="122">
        <v>0</v>
      </c>
      <c r="N2051" s="122">
        <v>0</v>
      </c>
      <c r="O2051" s="122">
        <v>41528.47</v>
      </c>
      <c r="P2051" s="122">
        <v>0</v>
      </c>
      <c r="Q2051" s="120">
        <f t="shared" si="517"/>
        <v>41528.47</v>
      </c>
      <c r="R2051" s="138">
        <f t="shared" si="518"/>
        <v>0</v>
      </c>
      <c r="S2051" s="120">
        <f t="shared" si="519"/>
        <v>41528.47</v>
      </c>
      <c r="T2051" s="120">
        <f t="shared" si="520"/>
        <v>0</v>
      </c>
      <c r="U2051" s="120">
        <f t="shared" si="521"/>
        <v>0</v>
      </c>
      <c r="V2051" s="120">
        <f t="shared" si="522"/>
        <v>41528.47</v>
      </c>
      <c r="W2051" s="120">
        <f t="shared" si="523"/>
        <v>41528.47</v>
      </c>
      <c r="X2051" s="120">
        <f t="shared" si="524"/>
        <v>0</v>
      </c>
    </row>
    <row r="2052" spans="1:24" s="65" customFormat="1" ht="12.75" customHeight="1">
      <c r="A2052" s="109" t="s">
        <v>1493</v>
      </c>
      <c r="B2052" s="47" t="s">
        <v>346</v>
      </c>
      <c r="C2052" s="122">
        <v>0</v>
      </c>
      <c r="D2052" s="122">
        <v>0</v>
      </c>
      <c r="E2052" s="122">
        <v>0</v>
      </c>
      <c r="F2052" s="122">
        <v>0</v>
      </c>
      <c r="G2052" s="122">
        <v>0</v>
      </c>
      <c r="H2052" s="122">
        <v>0</v>
      </c>
      <c r="I2052" s="122">
        <v>0</v>
      </c>
      <c r="J2052" s="120">
        <f t="shared" si="516"/>
        <v>0</v>
      </c>
      <c r="K2052" s="122">
        <v>0</v>
      </c>
      <c r="L2052" s="122">
        <v>0</v>
      </c>
      <c r="M2052" s="122">
        <v>0</v>
      </c>
      <c r="N2052" s="122">
        <v>0</v>
      </c>
      <c r="O2052" s="122">
        <v>500</v>
      </c>
      <c r="P2052" s="122">
        <v>0</v>
      </c>
      <c r="Q2052" s="120">
        <f t="shared" si="517"/>
        <v>500</v>
      </c>
      <c r="R2052" s="138">
        <f t="shared" si="518"/>
        <v>0</v>
      </c>
      <c r="S2052" s="120">
        <f t="shared" si="519"/>
        <v>500</v>
      </c>
      <c r="T2052" s="120">
        <f t="shared" si="520"/>
        <v>0</v>
      </c>
      <c r="U2052" s="120">
        <f t="shared" si="521"/>
        <v>0</v>
      </c>
      <c r="V2052" s="120">
        <f t="shared" si="522"/>
        <v>500</v>
      </c>
      <c r="W2052" s="120">
        <f t="shared" si="523"/>
        <v>500</v>
      </c>
      <c r="X2052" s="120">
        <f t="shared" si="524"/>
        <v>0</v>
      </c>
    </row>
    <row r="2053" spans="1:24" s="65" customFormat="1" ht="12.75" customHeight="1">
      <c r="A2053" s="109" t="s">
        <v>772</v>
      </c>
      <c r="B2053" s="47" t="s">
        <v>1816</v>
      </c>
      <c r="C2053" s="122">
        <v>0</v>
      </c>
      <c r="D2053" s="122">
        <v>0</v>
      </c>
      <c r="E2053" s="122">
        <v>0</v>
      </c>
      <c r="F2053" s="122">
        <v>0</v>
      </c>
      <c r="G2053" s="122">
        <v>0</v>
      </c>
      <c r="H2053" s="122">
        <v>0</v>
      </c>
      <c r="I2053" s="122">
        <v>0</v>
      </c>
      <c r="J2053" s="120">
        <f t="shared" si="516"/>
        <v>0</v>
      </c>
      <c r="K2053" s="122">
        <v>0</v>
      </c>
      <c r="L2053" s="122">
        <v>0</v>
      </c>
      <c r="M2053" s="122">
        <v>0</v>
      </c>
      <c r="N2053" s="122">
        <v>0</v>
      </c>
      <c r="O2053" s="122">
        <v>1640.58</v>
      </c>
      <c r="P2053" s="122">
        <v>0</v>
      </c>
      <c r="Q2053" s="120">
        <f t="shared" si="517"/>
        <v>1640.58</v>
      </c>
      <c r="R2053" s="138">
        <f t="shared" si="518"/>
        <v>0</v>
      </c>
      <c r="S2053" s="120">
        <f t="shared" si="519"/>
        <v>1640.58</v>
      </c>
      <c r="T2053" s="120">
        <f t="shared" si="520"/>
        <v>0</v>
      </c>
      <c r="U2053" s="120">
        <f t="shared" si="521"/>
        <v>0</v>
      </c>
      <c r="V2053" s="120">
        <f t="shared" si="522"/>
        <v>1640.58</v>
      </c>
      <c r="W2053" s="120">
        <f t="shared" si="523"/>
        <v>1640.58</v>
      </c>
      <c r="X2053" s="120">
        <f t="shared" si="524"/>
        <v>0</v>
      </c>
    </row>
    <row r="2054" spans="1:24" s="65" customFormat="1" ht="12.75" customHeight="1">
      <c r="A2054" s="109" t="s">
        <v>773</v>
      </c>
      <c r="B2054" s="47" t="s">
        <v>1817</v>
      </c>
      <c r="C2054" s="122">
        <v>0</v>
      </c>
      <c r="D2054" s="122">
        <v>0</v>
      </c>
      <c r="E2054" s="122">
        <v>0</v>
      </c>
      <c r="F2054" s="122">
        <v>0</v>
      </c>
      <c r="G2054" s="122">
        <v>0</v>
      </c>
      <c r="H2054" s="122">
        <v>0</v>
      </c>
      <c r="I2054" s="122">
        <v>0</v>
      </c>
      <c r="J2054" s="120">
        <f t="shared" si="516"/>
        <v>0</v>
      </c>
      <c r="K2054" s="122">
        <v>0</v>
      </c>
      <c r="L2054" s="122">
        <v>0</v>
      </c>
      <c r="M2054" s="122">
        <v>0</v>
      </c>
      <c r="N2054" s="122">
        <v>0</v>
      </c>
      <c r="O2054" s="122">
        <v>4585.5</v>
      </c>
      <c r="P2054" s="122">
        <v>0</v>
      </c>
      <c r="Q2054" s="120">
        <f t="shared" si="517"/>
        <v>4585.5</v>
      </c>
      <c r="R2054" s="138">
        <f t="shared" si="518"/>
        <v>0</v>
      </c>
      <c r="S2054" s="120">
        <f t="shared" si="519"/>
        <v>4585.5</v>
      </c>
      <c r="T2054" s="120">
        <f t="shared" si="520"/>
        <v>0</v>
      </c>
      <c r="U2054" s="120">
        <f t="shared" si="521"/>
        <v>0</v>
      </c>
      <c r="V2054" s="120">
        <f t="shared" si="522"/>
        <v>4585.5</v>
      </c>
      <c r="W2054" s="120">
        <f t="shared" si="523"/>
        <v>4585.5</v>
      </c>
      <c r="X2054" s="120">
        <f t="shared" si="524"/>
        <v>0</v>
      </c>
    </row>
    <row r="2055" spans="1:24" s="65" customFormat="1" ht="12.75" customHeight="1">
      <c r="A2055" s="109" t="s">
        <v>1494</v>
      </c>
      <c r="B2055" s="47" t="s">
        <v>479</v>
      </c>
      <c r="C2055" s="122">
        <v>0</v>
      </c>
      <c r="D2055" s="122">
        <v>0</v>
      </c>
      <c r="E2055" s="122">
        <v>0</v>
      </c>
      <c r="F2055" s="122">
        <v>0</v>
      </c>
      <c r="G2055" s="122">
        <v>0</v>
      </c>
      <c r="H2055" s="122">
        <v>0</v>
      </c>
      <c r="I2055" s="122">
        <v>0</v>
      </c>
      <c r="J2055" s="120">
        <f t="shared" si="516"/>
        <v>0</v>
      </c>
      <c r="K2055" s="122">
        <v>0</v>
      </c>
      <c r="L2055" s="122">
        <v>0</v>
      </c>
      <c r="M2055" s="122">
        <v>0</v>
      </c>
      <c r="N2055" s="122">
        <v>0</v>
      </c>
      <c r="O2055" s="122">
        <v>6660</v>
      </c>
      <c r="P2055" s="122">
        <v>0</v>
      </c>
      <c r="Q2055" s="120">
        <f t="shared" si="517"/>
        <v>6660</v>
      </c>
      <c r="R2055" s="138">
        <f t="shared" si="518"/>
        <v>0</v>
      </c>
      <c r="S2055" s="120">
        <f t="shared" si="519"/>
        <v>6660</v>
      </c>
      <c r="T2055" s="120">
        <f t="shared" si="520"/>
        <v>0</v>
      </c>
      <c r="U2055" s="120">
        <f t="shared" si="521"/>
        <v>0</v>
      </c>
      <c r="V2055" s="120">
        <f t="shared" si="522"/>
        <v>6660</v>
      </c>
      <c r="W2055" s="120">
        <f t="shared" si="523"/>
        <v>6660</v>
      </c>
      <c r="X2055" s="120">
        <f t="shared" si="524"/>
        <v>0</v>
      </c>
    </row>
    <row r="2056" spans="1:24" s="65" customFormat="1" ht="12.75" customHeight="1">
      <c r="A2056" s="109" t="s">
        <v>774</v>
      </c>
      <c r="B2056" s="47" t="s">
        <v>1818</v>
      </c>
      <c r="C2056" s="122">
        <v>0</v>
      </c>
      <c r="D2056" s="122">
        <v>0</v>
      </c>
      <c r="E2056" s="122">
        <v>0</v>
      </c>
      <c r="F2056" s="122">
        <v>0</v>
      </c>
      <c r="G2056" s="122">
        <v>0</v>
      </c>
      <c r="H2056" s="122">
        <v>0</v>
      </c>
      <c r="I2056" s="122">
        <v>0</v>
      </c>
      <c r="J2056" s="120">
        <f t="shared" si="516"/>
        <v>0</v>
      </c>
      <c r="K2056" s="122">
        <v>0</v>
      </c>
      <c r="L2056" s="122">
        <v>0</v>
      </c>
      <c r="M2056" s="122">
        <v>0</v>
      </c>
      <c r="N2056" s="122">
        <v>0</v>
      </c>
      <c r="O2056" s="122">
        <v>4501.3599999999997</v>
      </c>
      <c r="P2056" s="122">
        <v>98.6</v>
      </c>
      <c r="Q2056" s="120">
        <f t="shared" si="517"/>
        <v>4599.96</v>
      </c>
      <c r="R2056" s="138">
        <f t="shared" si="518"/>
        <v>0</v>
      </c>
      <c r="S2056" s="120">
        <f t="shared" si="519"/>
        <v>4599.96</v>
      </c>
      <c r="T2056" s="120">
        <f t="shared" si="520"/>
        <v>0</v>
      </c>
      <c r="U2056" s="120">
        <f t="shared" si="521"/>
        <v>0</v>
      </c>
      <c r="V2056" s="120">
        <f t="shared" si="522"/>
        <v>4599.96</v>
      </c>
      <c r="W2056" s="120">
        <f t="shared" si="523"/>
        <v>4599.96</v>
      </c>
      <c r="X2056" s="120">
        <f t="shared" si="524"/>
        <v>0</v>
      </c>
    </row>
    <row r="2057" spans="1:24" s="65" customFormat="1" ht="12.75" customHeight="1">
      <c r="A2057" s="109" t="s">
        <v>775</v>
      </c>
      <c r="B2057" s="47" t="s">
        <v>1805</v>
      </c>
      <c r="C2057" s="122">
        <v>0</v>
      </c>
      <c r="D2057" s="122">
        <v>0</v>
      </c>
      <c r="E2057" s="122">
        <v>0</v>
      </c>
      <c r="F2057" s="122">
        <v>0</v>
      </c>
      <c r="G2057" s="122">
        <v>0</v>
      </c>
      <c r="H2057" s="122">
        <v>0</v>
      </c>
      <c r="I2057" s="122">
        <v>0</v>
      </c>
      <c r="J2057" s="120">
        <f t="shared" si="516"/>
        <v>0</v>
      </c>
      <c r="K2057" s="122">
        <v>0</v>
      </c>
      <c r="L2057" s="122">
        <v>0</v>
      </c>
      <c r="M2057" s="122">
        <v>0</v>
      </c>
      <c r="N2057" s="122">
        <v>0</v>
      </c>
      <c r="O2057" s="122">
        <v>3327.33</v>
      </c>
      <c r="P2057" s="122">
        <v>0</v>
      </c>
      <c r="Q2057" s="120">
        <f t="shared" si="517"/>
        <v>3327.33</v>
      </c>
      <c r="R2057" s="138">
        <f t="shared" si="518"/>
        <v>0</v>
      </c>
      <c r="S2057" s="120">
        <f t="shared" si="519"/>
        <v>3327.33</v>
      </c>
      <c r="T2057" s="120">
        <f t="shared" si="520"/>
        <v>0</v>
      </c>
      <c r="U2057" s="120">
        <f t="shared" si="521"/>
        <v>0</v>
      </c>
      <c r="V2057" s="120">
        <f t="shared" si="522"/>
        <v>3327.33</v>
      </c>
      <c r="W2057" s="120">
        <f t="shared" si="523"/>
        <v>3327.33</v>
      </c>
      <c r="X2057" s="120">
        <f t="shared" si="524"/>
        <v>0</v>
      </c>
    </row>
    <row r="2058" spans="1:24" ht="23.25">
      <c r="A2058" s="55" t="s">
        <v>3620</v>
      </c>
      <c r="B2058" s="55"/>
      <c r="C2058" s="8"/>
      <c r="D2058" s="8"/>
      <c r="E2058" s="8"/>
      <c r="F2058" s="8"/>
      <c r="G2058" s="8"/>
      <c r="H2058" s="8"/>
      <c r="I2058" s="8"/>
      <c r="J2058" s="126"/>
      <c r="K2058" s="126"/>
      <c r="L2058" s="126"/>
      <c r="M2058" s="126"/>
      <c r="N2058" s="126"/>
      <c r="O2058" s="126"/>
      <c r="P2058" s="126"/>
      <c r="Q2058" s="8"/>
      <c r="R2058" s="5"/>
      <c r="S2058" s="4"/>
      <c r="T2058" s="4"/>
      <c r="U2058" s="127"/>
      <c r="V2058" s="128"/>
      <c r="W2058" s="128"/>
      <c r="X2058" s="4"/>
    </row>
    <row r="2059" spans="1:24" ht="44.1" customHeight="1">
      <c r="A2059" s="99" t="s">
        <v>3302</v>
      </c>
      <c r="B2059" s="56" t="s">
        <v>3966</v>
      </c>
      <c r="C2059" s="98" t="s">
        <v>3627</v>
      </c>
      <c r="D2059" s="98" t="s">
        <v>3628</v>
      </c>
      <c r="E2059" s="98" t="s">
        <v>3629</v>
      </c>
      <c r="F2059" s="98" t="s">
        <v>3630</v>
      </c>
      <c r="G2059" s="98" t="s">
        <v>3631</v>
      </c>
      <c r="H2059" s="98" t="s">
        <v>3632</v>
      </c>
      <c r="I2059" s="98" t="s">
        <v>3633</v>
      </c>
      <c r="J2059" s="57" t="s">
        <v>343</v>
      </c>
      <c r="K2059" s="98" t="s">
        <v>3303</v>
      </c>
      <c r="L2059" s="98" t="s">
        <v>3304</v>
      </c>
      <c r="M2059" s="98" t="s">
        <v>3305</v>
      </c>
      <c r="N2059" s="98" t="s">
        <v>3316</v>
      </c>
      <c r="O2059" s="113" t="s">
        <v>4574</v>
      </c>
      <c r="P2059" s="113" t="s">
        <v>6433</v>
      </c>
      <c r="Q2059" s="58" t="s">
        <v>3357</v>
      </c>
      <c r="R2059" s="60" t="s">
        <v>697</v>
      </c>
      <c r="S2059" s="112" t="s">
        <v>4949</v>
      </c>
      <c r="T2059" s="112" t="s">
        <v>6434</v>
      </c>
      <c r="U2059" s="112" t="s">
        <v>6435</v>
      </c>
      <c r="V2059" s="112" t="s">
        <v>6436</v>
      </c>
      <c r="W2059" s="112" t="s">
        <v>5138</v>
      </c>
      <c r="X2059" s="59" t="s">
        <v>6437</v>
      </c>
    </row>
    <row r="2060" spans="1:24" ht="12.75" customHeight="1">
      <c r="A2060" s="10"/>
      <c r="B2060" s="52" t="s">
        <v>3620</v>
      </c>
      <c r="C2060" s="121">
        <f t="shared" ref="C2060:X2060" si="534">SUM(C2061:C2070)</f>
        <v>0</v>
      </c>
      <c r="D2060" s="121">
        <f t="shared" si="534"/>
        <v>0</v>
      </c>
      <c r="E2060" s="121">
        <f t="shared" si="534"/>
        <v>0</v>
      </c>
      <c r="F2060" s="121">
        <f t="shared" si="534"/>
        <v>0</v>
      </c>
      <c r="G2060" s="121">
        <f t="shared" si="534"/>
        <v>0</v>
      </c>
      <c r="H2060" s="121">
        <f t="shared" si="534"/>
        <v>0</v>
      </c>
      <c r="I2060" s="121">
        <f t="shared" si="534"/>
        <v>0</v>
      </c>
      <c r="J2060" s="145">
        <f t="shared" si="534"/>
        <v>0</v>
      </c>
      <c r="K2060" s="146">
        <f t="shared" si="534"/>
        <v>0</v>
      </c>
      <c r="L2060" s="146">
        <f t="shared" si="534"/>
        <v>0</v>
      </c>
      <c r="M2060" s="146">
        <f t="shared" si="534"/>
        <v>0</v>
      </c>
      <c r="N2060" s="146">
        <f t="shared" si="534"/>
        <v>0</v>
      </c>
      <c r="O2060" s="146">
        <f t="shared" si="534"/>
        <v>0</v>
      </c>
      <c r="P2060" s="146">
        <f t="shared" si="534"/>
        <v>0</v>
      </c>
      <c r="Q2060" s="96">
        <f t="shared" si="534"/>
        <v>0</v>
      </c>
      <c r="R2060" s="96">
        <f t="shared" si="534"/>
        <v>0</v>
      </c>
      <c r="S2060" s="96">
        <f t="shared" si="534"/>
        <v>2320623.33</v>
      </c>
      <c r="T2060" s="96">
        <f t="shared" si="534"/>
        <v>1024164116.9799999</v>
      </c>
      <c r="U2060" s="146">
        <f t="shared" si="534"/>
        <v>1026484740.3099999</v>
      </c>
      <c r="V2060" s="146">
        <f t="shared" si="534"/>
        <v>0</v>
      </c>
      <c r="W2060" s="146">
        <f t="shared" ref="W2060" si="535">SUM(W2061:W2070)</f>
        <v>0</v>
      </c>
      <c r="X2060" s="96">
        <f t="shared" si="534"/>
        <v>-2320623.33</v>
      </c>
    </row>
    <row r="2061" spans="1:24" s="65" customFormat="1" ht="12.75" customHeight="1">
      <c r="A2061" s="109" t="s">
        <v>4187</v>
      </c>
      <c r="B2061" s="66" t="s">
        <v>4256</v>
      </c>
      <c r="C2061" s="122">
        <v>0</v>
      </c>
      <c r="D2061" s="122">
        <v>0</v>
      </c>
      <c r="E2061" s="122">
        <v>0</v>
      </c>
      <c r="F2061" s="122">
        <v>0</v>
      </c>
      <c r="G2061" s="122">
        <v>0</v>
      </c>
      <c r="H2061" s="122">
        <v>0</v>
      </c>
      <c r="I2061" s="122">
        <v>0</v>
      </c>
      <c r="J2061" s="120">
        <f t="shared" ref="J2061:J2070" si="536">SUM(C2061:I2061)</f>
        <v>0</v>
      </c>
      <c r="K2061" s="122">
        <v>0</v>
      </c>
      <c r="L2061" s="122">
        <v>0</v>
      </c>
      <c r="M2061" s="122">
        <v>0</v>
      </c>
      <c r="N2061" s="122">
        <v>0</v>
      </c>
      <c r="O2061" s="122">
        <v>0</v>
      </c>
      <c r="P2061" s="122">
        <v>0</v>
      </c>
      <c r="Q2061" s="120">
        <f t="shared" ref="Q2061:Q2070" si="537">SUM(J2061:P2061)</f>
        <v>0</v>
      </c>
      <c r="R2061" s="138">
        <f t="shared" ref="R2061:R2070" si="538">V2061-Q2061</f>
        <v>0</v>
      </c>
      <c r="S2061" s="120">
        <f t="shared" ref="S2061:S2070" si="539">VLOOKUP(A2061,pasbalact,3,FALSE)</f>
        <v>0</v>
      </c>
      <c r="T2061" s="120">
        <f t="shared" ref="T2061:T2070" si="540">VLOOKUP(A2061,pasbalact,5,FALSE)</f>
        <v>302419305.18000001</v>
      </c>
      <c r="U2061" s="120">
        <f t="shared" ref="U2061:U2070" si="541">VLOOKUP(A2061,pasbalact,4,FALSE)</f>
        <v>302419305.18000001</v>
      </c>
      <c r="V2061" s="120">
        <f t="shared" ref="V2061:V2070" si="542">VLOOKUP(A2061,pasbalact,7,FALSE)</f>
        <v>0</v>
      </c>
      <c r="W2061" s="120">
        <f t="shared" ref="W2061:W2070" si="543">SUM(K2061:P2061)</f>
        <v>0</v>
      </c>
      <c r="X2061" s="120">
        <f t="shared" ref="X2061:X2070" si="544">VLOOKUP(A2061,pasbalact,6,FALSE)</f>
        <v>0</v>
      </c>
    </row>
    <row r="2062" spans="1:24" s="65" customFormat="1" ht="12.75" customHeight="1">
      <c r="A2062" s="109" t="s">
        <v>3957</v>
      </c>
      <c r="B2062" s="66" t="s">
        <v>3965</v>
      </c>
      <c r="C2062" s="122">
        <v>0</v>
      </c>
      <c r="D2062" s="122">
        <v>0</v>
      </c>
      <c r="E2062" s="122">
        <v>0</v>
      </c>
      <c r="F2062" s="122">
        <v>0</v>
      </c>
      <c r="G2062" s="122">
        <v>0</v>
      </c>
      <c r="H2062" s="122">
        <v>0</v>
      </c>
      <c r="I2062" s="122">
        <v>0</v>
      </c>
      <c r="J2062" s="120">
        <f t="shared" si="536"/>
        <v>0</v>
      </c>
      <c r="K2062" s="122">
        <v>0</v>
      </c>
      <c r="L2062" s="122">
        <v>0</v>
      </c>
      <c r="M2062" s="122">
        <v>0</v>
      </c>
      <c r="N2062" s="122">
        <v>0</v>
      </c>
      <c r="O2062" s="122">
        <v>0</v>
      </c>
      <c r="P2062" s="122">
        <v>0</v>
      </c>
      <c r="Q2062" s="120">
        <f t="shared" si="537"/>
        <v>0</v>
      </c>
      <c r="R2062" s="138">
        <f t="shared" si="538"/>
        <v>0</v>
      </c>
      <c r="S2062" s="120">
        <f t="shared" si="539"/>
        <v>2320623.33</v>
      </c>
      <c r="T2062" s="120">
        <f t="shared" si="540"/>
        <v>31272076.710000001</v>
      </c>
      <c r="U2062" s="120">
        <f t="shared" si="541"/>
        <v>33592700.039999999</v>
      </c>
      <c r="V2062" s="120">
        <f t="shared" si="542"/>
        <v>0</v>
      </c>
      <c r="W2062" s="120">
        <f t="shared" si="543"/>
        <v>0</v>
      </c>
      <c r="X2062" s="120">
        <f t="shared" si="544"/>
        <v>-2320623.33</v>
      </c>
    </row>
    <row r="2063" spans="1:24" s="65" customFormat="1" ht="12.75" customHeight="1">
      <c r="A2063" s="109" t="s">
        <v>4189</v>
      </c>
      <c r="B2063" s="66" t="s">
        <v>3954</v>
      </c>
      <c r="C2063" s="122">
        <v>0</v>
      </c>
      <c r="D2063" s="122">
        <v>0</v>
      </c>
      <c r="E2063" s="122">
        <v>0</v>
      </c>
      <c r="F2063" s="122">
        <v>0</v>
      </c>
      <c r="G2063" s="122">
        <v>0</v>
      </c>
      <c r="H2063" s="122">
        <v>0</v>
      </c>
      <c r="I2063" s="122">
        <v>0</v>
      </c>
      <c r="J2063" s="120">
        <f t="shared" si="536"/>
        <v>0</v>
      </c>
      <c r="K2063" s="122">
        <v>0</v>
      </c>
      <c r="L2063" s="122">
        <v>0</v>
      </c>
      <c r="M2063" s="122">
        <v>0</v>
      </c>
      <c r="N2063" s="122">
        <v>0</v>
      </c>
      <c r="O2063" s="122">
        <v>0</v>
      </c>
      <c r="P2063" s="122">
        <v>0</v>
      </c>
      <c r="Q2063" s="120">
        <f t="shared" si="537"/>
        <v>0</v>
      </c>
      <c r="R2063" s="138">
        <f t="shared" si="538"/>
        <v>0</v>
      </c>
      <c r="S2063" s="120">
        <f t="shared" si="539"/>
        <v>0</v>
      </c>
      <c r="T2063" s="120">
        <f t="shared" si="540"/>
        <v>56024005.149999999</v>
      </c>
      <c r="U2063" s="120">
        <f t="shared" si="541"/>
        <v>56024005.149999999</v>
      </c>
      <c r="V2063" s="120">
        <f t="shared" si="542"/>
        <v>0</v>
      </c>
      <c r="W2063" s="120">
        <f t="shared" si="543"/>
        <v>0</v>
      </c>
      <c r="X2063" s="120">
        <f t="shared" si="544"/>
        <v>0</v>
      </c>
    </row>
    <row r="2064" spans="1:24" s="65" customFormat="1" ht="12.75" customHeight="1">
      <c r="A2064" s="109" t="s">
        <v>4191</v>
      </c>
      <c r="B2064" s="66" t="s">
        <v>4257</v>
      </c>
      <c r="C2064" s="122">
        <v>0</v>
      </c>
      <c r="D2064" s="122">
        <v>0</v>
      </c>
      <c r="E2064" s="122">
        <v>0</v>
      </c>
      <c r="F2064" s="122">
        <v>0</v>
      </c>
      <c r="G2064" s="122">
        <v>0</v>
      </c>
      <c r="H2064" s="122">
        <v>0</v>
      </c>
      <c r="I2064" s="122">
        <v>0</v>
      </c>
      <c r="J2064" s="120">
        <f t="shared" si="536"/>
        <v>0</v>
      </c>
      <c r="K2064" s="122">
        <v>0</v>
      </c>
      <c r="L2064" s="122">
        <v>0</v>
      </c>
      <c r="M2064" s="122">
        <v>0</v>
      </c>
      <c r="N2064" s="122">
        <v>0</v>
      </c>
      <c r="O2064" s="122">
        <v>0</v>
      </c>
      <c r="P2064" s="122">
        <v>0</v>
      </c>
      <c r="Q2064" s="120">
        <f t="shared" si="537"/>
        <v>0</v>
      </c>
      <c r="R2064" s="138">
        <f t="shared" si="538"/>
        <v>0</v>
      </c>
      <c r="S2064" s="120">
        <f t="shared" si="539"/>
        <v>0</v>
      </c>
      <c r="T2064" s="120">
        <f t="shared" si="540"/>
        <v>602524584.62</v>
      </c>
      <c r="U2064" s="120">
        <f t="shared" si="541"/>
        <v>602524584.62</v>
      </c>
      <c r="V2064" s="120">
        <f t="shared" si="542"/>
        <v>0</v>
      </c>
      <c r="W2064" s="120">
        <f t="shared" si="543"/>
        <v>0</v>
      </c>
      <c r="X2064" s="120">
        <f t="shared" si="544"/>
        <v>0</v>
      </c>
    </row>
    <row r="2065" spans="1:24" s="65" customFormat="1" ht="12.75" customHeight="1">
      <c r="A2065" s="109" t="s">
        <v>3150</v>
      </c>
      <c r="B2065" s="66" t="s">
        <v>3353</v>
      </c>
      <c r="C2065" s="122">
        <v>0</v>
      </c>
      <c r="D2065" s="122">
        <v>0</v>
      </c>
      <c r="E2065" s="122">
        <v>0</v>
      </c>
      <c r="F2065" s="122">
        <v>0</v>
      </c>
      <c r="G2065" s="122">
        <v>0</v>
      </c>
      <c r="H2065" s="122">
        <v>0</v>
      </c>
      <c r="I2065" s="122">
        <v>0</v>
      </c>
      <c r="J2065" s="120">
        <f t="shared" si="536"/>
        <v>0</v>
      </c>
      <c r="K2065" s="122">
        <v>0</v>
      </c>
      <c r="L2065" s="122">
        <v>0</v>
      </c>
      <c r="M2065" s="122">
        <v>0</v>
      </c>
      <c r="N2065" s="122">
        <v>0</v>
      </c>
      <c r="O2065" s="122">
        <v>0</v>
      </c>
      <c r="P2065" s="122">
        <v>0</v>
      </c>
      <c r="Q2065" s="120">
        <f t="shared" si="537"/>
        <v>0</v>
      </c>
      <c r="R2065" s="138">
        <f t="shared" si="538"/>
        <v>0</v>
      </c>
      <c r="S2065" s="120">
        <f t="shared" si="539"/>
        <v>0</v>
      </c>
      <c r="T2065" s="120">
        <f t="shared" si="540"/>
        <v>11368000</v>
      </c>
      <c r="U2065" s="120">
        <f t="shared" si="541"/>
        <v>11368000</v>
      </c>
      <c r="V2065" s="120">
        <f t="shared" si="542"/>
        <v>0</v>
      </c>
      <c r="W2065" s="120">
        <f t="shared" si="543"/>
        <v>0</v>
      </c>
      <c r="X2065" s="120">
        <f t="shared" si="544"/>
        <v>0</v>
      </c>
    </row>
    <row r="2066" spans="1:24" s="65" customFormat="1" ht="12.75" customHeight="1">
      <c r="A2066" s="109" t="s">
        <v>4196</v>
      </c>
      <c r="B2066" s="66" t="s">
        <v>4259</v>
      </c>
      <c r="C2066" s="122">
        <v>0</v>
      </c>
      <c r="D2066" s="122">
        <v>0</v>
      </c>
      <c r="E2066" s="122">
        <v>0</v>
      </c>
      <c r="F2066" s="122">
        <v>0</v>
      </c>
      <c r="G2066" s="122">
        <v>0</v>
      </c>
      <c r="H2066" s="122">
        <v>0</v>
      </c>
      <c r="I2066" s="122">
        <v>0</v>
      </c>
      <c r="J2066" s="120">
        <f t="shared" si="536"/>
        <v>0</v>
      </c>
      <c r="K2066" s="122">
        <v>0</v>
      </c>
      <c r="L2066" s="122">
        <v>0</v>
      </c>
      <c r="M2066" s="122">
        <v>0</v>
      </c>
      <c r="N2066" s="122">
        <v>0</v>
      </c>
      <c r="O2066" s="122">
        <v>0</v>
      </c>
      <c r="P2066" s="122">
        <v>0</v>
      </c>
      <c r="Q2066" s="120">
        <f t="shared" si="537"/>
        <v>0</v>
      </c>
      <c r="R2066" s="138">
        <f t="shared" si="538"/>
        <v>0</v>
      </c>
      <c r="S2066" s="120">
        <f t="shared" si="539"/>
        <v>0</v>
      </c>
      <c r="T2066" s="120">
        <f t="shared" si="540"/>
        <v>9459953.9100000001</v>
      </c>
      <c r="U2066" s="120">
        <f t="shared" si="541"/>
        <v>9459953.9100000001</v>
      </c>
      <c r="V2066" s="120">
        <f t="shared" si="542"/>
        <v>0</v>
      </c>
      <c r="W2066" s="120">
        <f t="shared" si="543"/>
        <v>0</v>
      </c>
      <c r="X2066" s="120">
        <f t="shared" si="544"/>
        <v>0</v>
      </c>
    </row>
    <row r="2067" spans="1:24" s="65" customFormat="1" ht="12.75" customHeight="1">
      <c r="A2067" s="109" t="s">
        <v>6302</v>
      </c>
      <c r="B2067" s="163" t="s">
        <v>6315</v>
      </c>
      <c r="C2067" s="122">
        <v>0</v>
      </c>
      <c r="D2067" s="122">
        <v>0</v>
      </c>
      <c r="E2067" s="122">
        <v>0</v>
      </c>
      <c r="F2067" s="122">
        <v>0</v>
      </c>
      <c r="G2067" s="122">
        <v>0</v>
      </c>
      <c r="H2067" s="122">
        <v>0</v>
      </c>
      <c r="I2067" s="122">
        <v>0</v>
      </c>
      <c r="J2067" s="120">
        <f t="shared" ref="J2067" si="545">SUM(C2067:I2067)</f>
        <v>0</v>
      </c>
      <c r="K2067" s="122">
        <v>0</v>
      </c>
      <c r="L2067" s="122">
        <v>0</v>
      </c>
      <c r="M2067" s="122">
        <v>0</v>
      </c>
      <c r="N2067" s="122">
        <v>0</v>
      </c>
      <c r="O2067" s="122">
        <v>0</v>
      </c>
      <c r="P2067" s="122">
        <v>0</v>
      </c>
      <c r="Q2067" s="120">
        <f t="shared" ref="Q2067" si="546">SUM(J2067:P2067)</f>
        <v>0</v>
      </c>
      <c r="R2067" s="138">
        <f t="shared" ref="R2067" si="547">V2067-Q2067</f>
        <v>0</v>
      </c>
      <c r="S2067" s="120">
        <f t="shared" ref="S2067" si="548">VLOOKUP(A2067,pasbalact,3,FALSE)</f>
        <v>0</v>
      </c>
      <c r="T2067" s="120">
        <f t="shared" ref="T2067" si="549">VLOOKUP(A2067,pasbalact,5,FALSE)</f>
        <v>2352522.87</v>
      </c>
      <c r="U2067" s="120">
        <f t="shared" ref="U2067" si="550">VLOOKUP(A2067,pasbalact,4,FALSE)</f>
        <v>2352522.87</v>
      </c>
      <c r="V2067" s="120">
        <f t="shared" ref="V2067" si="551">VLOOKUP(A2067,pasbalact,7,FALSE)</f>
        <v>0</v>
      </c>
      <c r="W2067" s="120">
        <f t="shared" ref="W2067" si="552">SUM(K2067:P2067)</f>
        <v>0</v>
      </c>
      <c r="X2067" s="120">
        <f t="shared" ref="X2067" si="553">VLOOKUP(A2067,pasbalact,6,FALSE)</f>
        <v>0</v>
      </c>
    </row>
    <row r="2068" spans="1:24" s="65" customFormat="1" ht="12.75" customHeight="1">
      <c r="A2068" s="109" t="s">
        <v>4193</v>
      </c>
      <c r="B2068" s="66" t="s">
        <v>4258</v>
      </c>
      <c r="C2068" s="122">
        <v>0</v>
      </c>
      <c r="D2068" s="122">
        <v>0</v>
      </c>
      <c r="E2068" s="122">
        <v>0</v>
      </c>
      <c r="F2068" s="122">
        <v>0</v>
      </c>
      <c r="G2068" s="122">
        <v>0</v>
      </c>
      <c r="H2068" s="122">
        <v>0</v>
      </c>
      <c r="I2068" s="122">
        <v>0</v>
      </c>
      <c r="J2068" s="120">
        <f t="shared" si="536"/>
        <v>0</v>
      </c>
      <c r="K2068" s="122">
        <v>0</v>
      </c>
      <c r="L2068" s="122">
        <v>0</v>
      </c>
      <c r="M2068" s="122">
        <v>0</v>
      </c>
      <c r="N2068" s="122">
        <v>0</v>
      </c>
      <c r="O2068" s="122">
        <v>0</v>
      </c>
      <c r="P2068" s="122">
        <v>0</v>
      </c>
      <c r="Q2068" s="120">
        <f t="shared" si="537"/>
        <v>0</v>
      </c>
      <c r="R2068" s="138">
        <f t="shared" si="538"/>
        <v>0</v>
      </c>
      <c r="S2068" s="120">
        <f t="shared" si="539"/>
        <v>0</v>
      </c>
      <c r="T2068" s="120">
        <f t="shared" si="540"/>
        <v>332195.71000000002</v>
      </c>
      <c r="U2068" s="120">
        <f t="shared" si="541"/>
        <v>332195.71000000002</v>
      </c>
      <c r="V2068" s="120">
        <f t="shared" si="542"/>
        <v>0</v>
      </c>
      <c r="W2068" s="120">
        <f t="shared" si="543"/>
        <v>0</v>
      </c>
      <c r="X2068" s="120">
        <f t="shared" si="544"/>
        <v>0</v>
      </c>
    </row>
    <row r="2069" spans="1:24" s="65" customFormat="1" ht="12.75" customHeight="1">
      <c r="A2069" s="109" t="s">
        <v>3149</v>
      </c>
      <c r="B2069" s="66" t="s">
        <v>3577</v>
      </c>
      <c r="C2069" s="122">
        <v>0</v>
      </c>
      <c r="D2069" s="122">
        <v>0</v>
      </c>
      <c r="E2069" s="122">
        <v>0</v>
      </c>
      <c r="F2069" s="122">
        <v>0</v>
      </c>
      <c r="G2069" s="122">
        <v>0</v>
      </c>
      <c r="H2069" s="122">
        <v>0</v>
      </c>
      <c r="I2069" s="122">
        <v>0</v>
      </c>
      <c r="J2069" s="120">
        <f t="shared" si="536"/>
        <v>0</v>
      </c>
      <c r="K2069" s="122">
        <v>0</v>
      </c>
      <c r="L2069" s="122">
        <v>0</v>
      </c>
      <c r="M2069" s="122">
        <v>0</v>
      </c>
      <c r="N2069" s="122">
        <v>0</v>
      </c>
      <c r="O2069" s="122">
        <v>0</v>
      </c>
      <c r="P2069" s="122">
        <v>0</v>
      </c>
      <c r="Q2069" s="120">
        <f t="shared" si="537"/>
        <v>0</v>
      </c>
      <c r="R2069" s="138">
        <f t="shared" si="538"/>
        <v>0</v>
      </c>
      <c r="S2069" s="120">
        <f t="shared" si="539"/>
        <v>0</v>
      </c>
      <c r="T2069" s="120">
        <f t="shared" si="540"/>
        <v>3108.8</v>
      </c>
      <c r="U2069" s="120">
        <f t="shared" si="541"/>
        <v>3108.8</v>
      </c>
      <c r="V2069" s="120">
        <f t="shared" si="542"/>
        <v>0</v>
      </c>
      <c r="W2069" s="120">
        <f t="shared" si="543"/>
        <v>0</v>
      </c>
      <c r="X2069" s="120">
        <f t="shared" si="544"/>
        <v>0</v>
      </c>
    </row>
    <row r="2070" spans="1:24" s="65" customFormat="1" ht="12.75" customHeight="1">
      <c r="A2070" s="109" t="s">
        <v>4195</v>
      </c>
      <c r="B2070" s="66" t="s">
        <v>3954</v>
      </c>
      <c r="C2070" s="122">
        <v>0</v>
      </c>
      <c r="D2070" s="122">
        <v>0</v>
      </c>
      <c r="E2070" s="122">
        <v>0</v>
      </c>
      <c r="F2070" s="122">
        <v>0</v>
      </c>
      <c r="G2070" s="122">
        <v>0</v>
      </c>
      <c r="H2070" s="122">
        <v>0</v>
      </c>
      <c r="I2070" s="122">
        <v>0</v>
      </c>
      <c r="J2070" s="120">
        <f t="shared" si="536"/>
        <v>0</v>
      </c>
      <c r="K2070" s="122">
        <v>0</v>
      </c>
      <c r="L2070" s="122">
        <v>0</v>
      </c>
      <c r="M2070" s="122">
        <v>0</v>
      </c>
      <c r="N2070" s="122">
        <v>0</v>
      </c>
      <c r="O2070" s="122">
        <v>0</v>
      </c>
      <c r="P2070" s="122">
        <v>0</v>
      </c>
      <c r="Q2070" s="120">
        <f t="shared" si="537"/>
        <v>0</v>
      </c>
      <c r="R2070" s="138">
        <f t="shared" si="538"/>
        <v>0</v>
      </c>
      <c r="S2070" s="120">
        <f t="shared" si="539"/>
        <v>0</v>
      </c>
      <c r="T2070" s="120">
        <f t="shared" si="540"/>
        <v>8408364.0299999993</v>
      </c>
      <c r="U2070" s="120">
        <f t="shared" si="541"/>
        <v>8408364.0299999993</v>
      </c>
      <c r="V2070" s="120">
        <f t="shared" si="542"/>
        <v>0</v>
      </c>
      <c r="W2070" s="120">
        <f t="shared" si="543"/>
        <v>0</v>
      </c>
      <c r="X2070" s="120">
        <f t="shared" si="544"/>
        <v>0</v>
      </c>
    </row>
    <row r="2071" spans="1:24" ht="23.25">
      <c r="A2071" s="55" t="s">
        <v>1927</v>
      </c>
      <c r="B2071" s="55"/>
      <c r="C2071" s="8"/>
      <c r="D2071" s="8"/>
      <c r="E2071" s="8"/>
      <c r="F2071" s="8"/>
      <c r="G2071" s="8"/>
      <c r="H2071" s="8"/>
      <c r="I2071" s="8"/>
      <c r="J2071" s="126"/>
      <c r="K2071" s="126"/>
      <c r="L2071" s="126"/>
      <c r="M2071" s="126"/>
      <c r="N2071" s="126"/>
      <c r="O2071" s="126"/>
      <c r="P2071" s="126"/>
      <c r="Q2071" s="8"/>
      <c r="R2071" s="5"/>
      <c r="S2071" s="4"/>
      <c r="T2071" s="4"/>
      <c r="U2071" s="127"/>
      <c r="V2071" s="128"/>
      <c r="W2071" s="128"/>
      <c r="X2071" s="4"/>
    </row>
    <row r="2072" spans="1:24" ht="44.1" customHeight="1">
      <c r="A2072" s="99" t="s">
        <v>3302</v>
      </c>
      <c r="B2072" s="56" t="s">
        <v>3966</v>
      </c>
      <c r="C2072" s="98" t="s">
        <v>3627</v>
      </c>
      <c r="D2072" s="98" t="s">
        <v>3628</v>
      </c>
      <c r="E2072" s="98" t="s">
        <v>3629</v>
      </c>
      <c r="F2072" s="98" t="s">
        <v>3630</v>
      </c>
      <c r="G2072" s="98" t="s">
        <v>3631</v>
      </c>
      <c r="H2072" s="98" t="s">
        <v>3632</v>
      </c>
      <c r="I2072" s="98" t="s">
        <v>3633</v>
      </c>
      <c r="J2072" s="57" t="s">
        <v>343</v>
      </c>
      <c r="K2072" s="98" t="s">
        <v>3303</v>
      </c>
      <c r="L2072" s="98" t="s">
        <v>3304</v>
      </c>
      <c r="M2072" s="98" t="s">
        <v>3305</v>
      </c>
      <c r="N2072" s="98" t="s">
        <v>3316</v>
      </c>
      <c r="O2072" s="113" t="s">
        <v>4574</v>
      </c>
      <c r="P2072" s="113" t="s">
        <v>6433</v>
      </c>
      <c r="Q2072" s="58" t="s">
        <v>3357</v>
      </c>
      <c r="R2072" s="60" t="s">
        <v>697</v>
      </c>
      <c r="S2072" s="112" t="s">
        <v>4949</v>
      </c>
      <c r="T2072" s="112" t="s">
        <v>6434</v>
      </c>
      <c r="U2072" s="112" t="s">
        <v>6435</v>
      </c>
      <c r="V2072" s="112" t="s">
        <v>6436</v>
      </c>
      <c r="W2072" s="112" t="s">
        <v>5138</v>
      </c>
      <c r="X2072" s="59" t="s">
        <v>6437</v>
      </c>
    </row>
    <row r="2073" spans="1:24" ht="12.75" customHeight="1">
      <c r="A2073" s="9"/>
      <c r="B2073" s="53" t="s">
        <v>1927</v>
      </c>
      <c r="C2073" s="154">
        <f t="shared" ref="C2073:P2073" si="554">SUM(C2074:C2122)</f>
        <v>0</v>
      </c>
      <c r="D2073" s="154">
        <f t="shared" si="554"/>
        <v>141023.14000000001</v>
      </c>
      <c r="E2073" s="154">
        <f t="shared" si="554"/>
        <v>58676.249999999978</v>
      </c>
      <c r="F2073" s="154">
        <f t="shared" si="554"/>
        <v>140280.46999999997</v>
      </c>
      <c r="G2073" s="154">
        <f t="shared" si="554"/>
        <v>5200.54</v>
      </c>
      <c r="H2073" s="154">
        <f t="shared" si="554"/>
        <v>151955.46000000002</v>
      </c>
      <c r="I2073" s="154">
        <f t="shared" si="554"/>
        <v>435.52</v>
      </c>
      <c r="J2073" s="155">
        <f t="shared" si="554"/>
        <v>497571.38</v>
      </c>
      <c r="K2073" s="155">
        <f t="shared" si="554"/>
        <v>0</v>
      </c>
      <c r="L2073" s="155">
        <f t="shared" si="554"/>
        <v>0</v>
      </c>
      <c r="M2073" s="155">
        <f t="shared" si="554"/>
        <v>0</v>
      </c>
      <c r="N2073" s="155">
        <f t="shared" si="554"/>
        <v>73614.929999999993</v>
      </c>
      <c r="O2073" s="155">
        <f t="shared" si="554"/>
        <v>69912051.460000008</v>
      </c>
      <c r="P2073" s="155">
        <f t="shared" si="554"/>
        <v>76161089.469999984</v>
      </c>
      <c r="Q2073" s="154">
        <f t="shared" ref="Q2073:X2073" si="555">SUM(Q2074:Q2122)</f>
        <v>146644327.24000004</v>
      </c>
      <c r="R2073" s="154">
        <f t="shared" si="555"/>
        <v>0</v>
      </c>
      <c r="S2073" s="154">
        <f t="shared" si="555"/>
        <v>208023309.57000005</v>
      </c>
      <c r="T2073" s="154">
        <f t="shared" si="555"/>
        <v>492820218.73000008</v>
      </c>
      <c r="U2073" s="155">
        <f t="shared" si="555"/>
        <v>554199201.06000006</v>
      </c>
      <c r="V2073" s="155">
        <f t="shared" si="555"/>
        <v>146644327.24000004</v>
      </c>
      <c r="W2073" s="155">
        <f t="shared" ref="W2073" si="556">SUM(W2074:W2122)</f>
        <v>146146755.86000004</v>
      </c>
      <c r="X2073" s="154">
        <f t="shared" si="555"/>
        <v>-61378982.330000013</v>
      </c>
    </row>
    <row r="2074" spans="1:24" s="65" customFormat="1" ht="12.75" customHeight="1">
      <c r="A2074" s="109" t="s">
        <v>803</v>
      </c>
      <c r="B2074" s="66" t="s">
        <v>1829</v>
      </c>
      <c r="C2074" s="122">
        <v>0</v>
      </c>
      <c r="D2074" s="122">
        <v>0</v>
      </c>
      <c r="E2074" s="122">
        <v>0</v>
      </c>
      <c r="F2074" s="122">
        <v>0</v>
      </c>
      <c r="G2074" s="122">
        <v>0</v>
      </c>
      <c r="H2074" s="122">
        <v>0</v>
      </c>
      <c r="I2074" s="122">
        <v>0</v>
      </c>
      <c r="J2074" s="120">
        <f t="shared" ref="J2074:J2105" si="557">SUM(C2074:I2074)</f>
        <v>0</v>
      </c>
      <c r="K2074" s="122">
        <v>0</v>
      </c>
      <c r="L2074" s="122">
        <v>0</v>
      </c>
      <c r="M2074" s="122">
        <v>0</v>
      </c>
      <c r="N2074" s="122">
        <v>0</v>
      </c>
      <c r="O2074" s="122">
        <v>0</v>
      </c>
      <c r="P2074" s="122">
        <v>15194473.890000001</v>
      </c>
      <c r="Q2074" s="120">
        <f t="shared" ref="Q2074:Q2105" si="558">SUM(J2074:P2074)</f>
        <v>15194473.890000001</v>
      </c>
      <c r="R2074" s="138">
        <f t="shared" ref="R2074:R2105" si="559">V2074-Q2074</f>
        <v>0</v>
      </c>
      <c r="S2074" s="120">
        <f t="shared" ref="S2074:S2105" si="560">VLOOKUP(A2074,pasbalact,3,FALSE)</f>
        <v>48287142.619999997</v>
      </c>
      <c r="T2074" s="120">
        <f t="shared" ref="T2074:T2105" si="561">VLOOKUP(A2074,pasbalact,5,FALSE)</f>
        <v>139673521.33000001</v>
      </c>
      <c r="U2074" s="120">
        <f t="shared" ref="U2074:U2105" si="562">VLOOKUP(A2074,pasbalact,4,FALSE)</f>
        <v>172766190.06</v>
      </c>
      <c r="V2074" s="120">
        <f t="shared" ref="V2074:V2105" si="563">VLOOKUP(A2074,pasbalact,7,FALSE)</f>
        <v>15194473.890000001</v>
      </c>
      <c r="W2074" s="120">
        <f t="shared" ref="W2074:W2122" si="564">SUM(K2074:P2074)</f>
        <v>15194473.890000001</v>
      </c>
      <c r="X2074" s="120">
        <f t="shared" ref="X2074:X2122" si="565">VLOOKUP(A2074,pasbalact,6,FALSE)</f>
        <v>-33092668.73</v>
      </c>
    </row>
    <row r="2075" spans="1:24" s="65" customFormat="1" ht="12.75" customHeight="1">
      <c r="A2075" s="109" t="s">
        <v>804</v>
      </c>
      <c r="B2075" s="66" t="s">
        <v>1830</v>
      </c>
      <c r="C2075" s="122">
        <v>0</v>
      </c>
      <c r="D2075" s="122">
        <v>0</v>
      </c>
      <c r="E2075" s="122">
        <v>0</v>
      </c>
      <c r="F2075" s="122">
        <v>0</v>
      </c>
      <c r="G2075" s="122">
        <v>0</v>
      </c>
      <c r="H2075" s="122">
        <v>0</v>
      </c>
      <c r="I2075" s="122">
        <v>0</v>
      </c>
      <c r="J2075" s="120">
        <f t="shared" si="557"/>
        <v>0</v>
      </c>
      <c r="K2075" s="122">
        <v>0</v>
      </c>
      <c r="L2075" s="122">
        <v>0</v>
      </c>
      <c r="M2075" s="122">
        <v>0</v>
      </c>
      <c r="N2075" s="122">
        <v>0</v>
      </c>
      <c r="O2075" s="122">
        <v>0</v>
      </c>
      <c r="P2075" s="122">
        <v>386046.08</v>
      </c>
      <c r="Q2075" s="120">
        <f t="shared" si="558"/>
        <v>386046.08</v>
      </c>
      <c r="R2075" s="138">
        <f t="shared" si="559"/>
        <v>0</v>
      </c>
      <c r="S2075" s="120">
        <f t="shared" si="560"/>
        <v>908617.44</v>
      </c>
      <c r="T2075" s="120">
        <f t="shared" si="561"/>
        <v>989432.13</v>
      </c>
      <c r="U2075" s="120">
        <f t="shared" si="562"/>
        <v>1512003.49</v>
      </c>
      <c r="V2075" s="120">
        <f t="shared" si="563"/>
        <v>386046.08</v>
      </c>
      <c r="W2075" s="120">
        <f t="shared" si="564"/>
        <v>386046.08</v>
      </c>
      <c r="X2075" s="120">
        <f t="shared" si="565"/>
        <v>-522571.36</v>
      </c>
    </row>
    <row r="2076" spans="1:24" s="65" customFormat="1" ht="12.75" customHeight="1">
      <c r="A2076" s="100" t="s">
        <v>805</v>
      </c>
      <c r="B2076" s="75" t="s">
        <v>3578</v>
      </c>
      <c r="C2076" s="122">
        <v>0</v>
      </c>
      <c r="D2076" s="122">
        <v>0</v>
      </c>
      <c r="E2076" s="122">
        <v>0</v>
      </c>
      <c r="F2076" s="122">
        <v>0</v>
      </c>
      <c r="G2076" s="122">
        <v>0</v>
      </c>
      <c r="H2076" s="122">
        <v>0</v>
      </c>
      <c r="I2076" s="122">
        <v>0</v>
      </c>
      <c r="J2076" s="120">
        <f t="shared" si="557"/>
        <v>0</v>
      </c>
      <c r="K2076" s="122">
        <v>0</v>
      </c>
      <c r="L2076" s="122">
        <v>0</v>
      </c>
      <c r="M2076" s="122">
        <v>0</v>
      </c>
      <c r="N2076" s="122">
        <v>0</v>
      </c>
      <c r="O2076" s="122">
        <v>0</v>
      </c>
      <c r="P2076" s="122">
        <v>808051.59</v>
      </c>
      <c r="Q2076" s="120">
        <f t="shared" si="558"/>
        <v>808051.59</v>
      </c>
      <c r="R2076" s="138">
        <f t="shared" si="559"/>
        <v>0</v>
      </c>
      <c r="S2076" s="120">
        <f t="shared" si="560"/>
        <v>1758740.65</v>
      </c>
      <c r="T2076" s="120">
        <f t="shared" si="561"/>
        <v>1290737.56</v>
      </c>
      <c r="U2076" s="120">
        <f t="shared" si="562"/>
        <v>2241426.62</v>
      </c>
      <c r="V2076" s="120">
        <f t="shared" si="563"/>
        <v>808051.59</v>
      </c>
      <c r="W2076" s="120">
        <f t="shared" si="564"/>
        <v>808051.59</v>
      </c>
      <c r="X2076" s="120">
        <f t="shared" si="565"/>
        <v>-950689.06</v>
      </c>
    </row>
    <row r="2077" spans="1:24" s="65" customFormat="1" ht="12.75" customHeight="1">
      <c r="A2077" s="100" t="s">
        <v>807</v>
      </c>
      <c r="B2077" s="75" t="s">
        <v>3579</v>
      </c>
      <c r="C2077" s="122">
        <v>0</v>
      </c>
      <c r="D2077" s="122">
        <v>0</v>
      </c>
      <c r="E2077" s="122">
        <v>0</v>
      </c>
      <c r="F2077" s="122">
        <v>0</v>
      </c>
      <c r="G2077" s="122">
        <v>0</v>
      </c>
      <c r="H2077" s="122">
        <v>0</v>
      </c>
      <c r="I2077" s="122">
        <v>0</v>
      </c>
      <c r="J2077" s="120">
        <f t="shared" si="557"/>
        <v>0</v>
      </c>
      <c r="K2077" s="122">
        <v>0</v>
      </c>
      <c r="L2077" s="122">
        <v>0</v>
      </c>
      <c r="M2077" s="122">
        <v>0</v>
      </c>
      <c r="N2077" s="122">
        <v>0</v>
      </c>
      <c r="O2077" s="122">
        <v>0</v>
      </c>
      <c r="P2077" s="122">
        <v>1328123.79</v>
      </c>
      <c r="Q2077" s="120">
        <f t="shared" si="558"/>
        <v>1328123.79</v>
      </c>
      <c r="R2077" s="138">
        <f t="shared" si="559"/>
        <v>0</v>
      </c>
      <c r="S2077" s="120">
        <f t="shared" si="560"/>
        <v>10474151.34</v>
      </c>
      <c r="T2077" s="120">
        <f t="shared" si="561"/>
        <v>8495682.8499999996</v>
      </c>
      <c r="U2077" s="120">
        <f t="shared" si="562"/>
        <v>17641710.399999999</v>
      </c>
      <c r="V2077" s="120">
        <f t="shared" si="563"/>
        <v>1328123.79</v>
      </c>
      <c r="W2077" s="120">
        <f t="shared" si="564"/>
        <v>1328123.79</v>
      </c>
      <c r="X2077" s="120">
        <f t="shared" si="565"/>
        <v>-9146027.5500000007</v>
      </c>
    </row>
    <row r="2078" spans="1:24" s="65" customFormat="1" ht="12.75" customHeight="1">
      <c r="A2078" s="100" t="s">
        <v>809</v>
      </c>
      <c r="B2078" s="75" t="s">
        <v>3580</v>
      </c>
      <c r="C2078" s="122">
        <v>0</v>
      </c>
      <c r="D2078" s="122">
        <v>0</v>
      </c>
      <c r="E2078" s="122">
        <v>0</v>
      </c>
      <c r="F2078" s="122">
        <v>0</v>
      </c>
      <c r="G2078" s="122">
        <v>0</v>
      </c>
      <c r="H2078" s="122">
        <v>0</v>
      </c>
      <c r="I2078" s="122">
        <v>0</v>
      </c>
      <c r="J2078" s="120">
        <f t="shared" si="557"/>
        <v>0</v>
      </c>
      <c r="K2078" s="122">
        <v>0</v>
      </c>
      <c r="L2078" s="122">
        <v>0</v>
      </c>
      <c r="M2078" s="122">
        <v>0</v>
      </c>
      <c r="N2078" s="122">
        <v>0</v>
      </c>
      <c r="O2078" s="122">
        <v>0</v>
      </c>
      <c r="P2078" s="122">
        <v>338722.52</v>
      </c>
      <c r="Q2078" s="120">
        <f t="shared" si="558"/>
        <v>338722.52</v>
      </c>
      <c r="R2078" s="138">
        <f t="shared" si="559"/>
        <v>0</v>
      </c>
      <c r="S2078" s="120">
        <f t="shared" si="560"/>
        <v>1144349.6399999999</v>
      </c>
      <c r="T2078" s="120">
        <f t="shared" si="561"/>
        <v>2545224.2000000002</v>
      </c>
      <c r="U2078" s="120">
        <f t="shared" si="562"/>
        <v>3350851.32</v>
      </c>
      <c r="V2078" s="120">
        <f t="shared" si="563"/>
        <v>338722.52</v>
      </c>
      <c r="W2078" s="120">
        <f t="shared" si="564"/>
        <v>338722.52</v>
      </c>
      <c r="X2078" s="120">
        <f t="shared" si="565"/>
        <v>-805627.12</v>
      </c>
    </row>
    <row r="2079" spans="1:24" s="65" customFormat="1" ht="12.75" customHeight="1">
      <c r="A2079" s="100" t="s">
        <v>811</v>
      </c>
      <c r="B2079" s="75" t="s">
        <v>3581</v>
      </c>
      <c r="C2079" s="122">
        <v>0</v>
      </c>
      <c r="D2079" s="122">
        <v>0</v>
      </c>
      <c r="E2079" s="122">
        <v>0</v>
      </c>
      <c r="F2079" s="122">
        <v>0</v>
      </c>
      <c r="G2079" s="122">
        <v>0</v>
      </c>
      <c r="H2079" s="122">
        <v>0</v>
      </c>
      <c r="I2079" s="122">
        <v>0</v>
      </c>
      <c r="J2079" s="120">
        <f t="shared" si="557"/>
        <v>0</v>
      </c>
      <c r="K2079" s="122">
        <v>0</v>
      </c>
      <c r="L2079" s="122">
        <v>0</v>
      </c>
      <c r="M2079" s="122">
        <v>0</v>
      </c>
      <c r="N2079" s="122">
        <v>0</v>
      </c>
      <c r="O2079" s="122">
        <v>0</v>
      </c>
      <c r="P2079" s="122">
        <v>8183189.0300000003</v>
      </c>
      <c r="Q2079" s="120">
        <f t="shared" si="558"/>
        <v>8183189.0300000003</v>
      </c>
      <c r="R2079" s="138">
        <f t="shared" si="559"/>
        <v>0</v>
      </c>
      <c r="S2079" s="120">
        <f t="shared" si="560"/>
        <v>15833733.960000001</v>
      </c>
      <c r="T2079" s="120">
        <f t="shared" si="561"/>
        <v>34289456.990000002</v>
      </c>
      <c r="U2079" s="120">
        <f t="shared" si="562"/>
        <v>41940001.920000002</v>
      </c>
      <c r="V2079" s="120">
        <f t="shared" si="563"/>
        <v>8183189.0300000003</v>
      </c>
      <c r="W2079" s="120">
        <f t="shared" si="564"/>
        <v>8183189.0300000003</v>
      </c>
      <c r="X2079" s="120">
        <f t="shared" si="565"/>
        <v>-7650544.9299999997</v>
      </c>
    </row>
    <row r="2080" spans="1:24" s="65" customFormat="1" ht="12.75" customHeight="1">
      <c r="A2080" s="100" t="s">
        <v>5355</v>
      </c>
      <c r="B2080" s="160" t="s">
        <v>5368</v>
      </c>
      <c r="C2080" s="122">
        <v>0</v>
      </c>
      <c r="D2080" s="122">
        <v>0</v>
      </c>
      <c r="E2080" s="122">
        <v>0</v>
      </c>
      <c r="F2080" s="122">
        <v>0</v>
      </c>
      <c r="G2080" s="122">
        <v>0</v>
      </c>
      <c r="H2080" s="122">
        <v>0</v>
      </c>
      <c r="I2080" s="122">
        <v>0</v>
      </c>
      <c r="J2080" s="120">
        <f t="shared" si="557"/>
        <v>0</v>
      </c>
      <c r="K2080" s="122">
        <v>0</v>
      </c>
      <c r="L2080" s="122">
        <v>0</v>
      </c>
      <c r="M2080" s="122">
        <v>0</v>
      </c>
      <c r="N2080" s="122">
        <v>0</v>
      </c>
      <c r="O2080" s="122">
        <v>0</v>
      </c>
      <c r="P2080" s="122">
        <v>40999.760000000002</v>
      </c>
      <c r="Q2080" s="120">
        <f t="shared" si="558"/>
        <v>40999.760000000002</v>
      </c>
      <c r="R2080" s="138">
        <f t="shared" si="559"/>
        <v>0</v>
      </c>
      <c r="S2080" s="120">
        <f t="shared" si="560"/>
        <v>0</v>
      </c>
      <c r="T2080" s="120">
        <f t="shared" si="561"/>
        <v>42420.56</v>
      </c>
      <c r="U2080" s="120">
        <f t="shared" si="562"/>
        <v>1420.8</v>
      </c>
      <c r="V2080" s="120">
        <f t="shared" si="563"/>
        <v>40999.760000000002</v>
      </c>
      <c r="W2080" s="120">
        <f t="shared" si="564"/>
        <v>40999.760000000002</v>
      </c>
      <c r="X2080" s="120">
        <f t="shared" si="565"/>
        <v>40999.760000000002</v>
      </c>
    </row>
    <row r="2081" spans="1:24" s="65" customFormat="1" ht="12.75" customHeight="1">
      <c r="A2081" s="100" t="s">
        <v>813</v>
      </c>
      <c r="B2081" s="75" t="s">
        <v>3582</v>
      </c>
      <c r="C2081" s="122">
        <v>0</v>
      </c>
      <c r="D2081" s="122">
        <v>0</v>
      </c>
      <c r="E2081" s="122">
        <v>0</v>
      </c>
      <c r="F2081" s="122">
        <v>0</v>
      </c>
      <c r="G2081" s="122">
        <v>0</v>
      </c>
      <c r="H2081" s="122">
        <v>0</v>
      </c>
      <c r="I2081" s="122">
        <v>0</v>
      </c>
      <c r="J2081" s="120">
        <f t="shared" si="557"/>
        <v>0</v>
      </c>
      <c r="K2081" s="122">
        <v>0</v>
      </c>
      <c r="L2081" s="122">
        <v>0</v>
      </c>
      <c r="M2081" s="122">
        <v>0</v>
      </c>
      <c r="N2081" s="122">
        <v>0</v>
      </c>
      <c r="O2081" s="122">
        <v>0</v>
      </c>
      <c r="P2081" s="122">
        <v>3119662.3</v>
      </c>
      <c r="Q2081" s="120">
        <f t="shared" si="558"/>
        <v>3119662.3</v>
      </c>
      <c r="R2081" s="138">
        <f t="shared" si="559"/>
        <v>0</v>
      </c>
      <c r="S2081" s="120">
        <f t="shared" si="560"/>
        <v>-389891.24</v>
      </c>
      <c r="T2081" s="120">
        <f t="shared" si="561"/>
        <v>62178575.890000001</v>
      </c>
      <c r="U2081" s="120">
        <f t="shared" si="562"/>
        <v>58669022.350000001</v>
      </c>
      <c r="V2081" s="120">
        <f t="shared" si="563"/>
        <v>3119662.3</v>
      </c>
      <c r="W2081" s="120">
        <f t="shared" si="564"/>
        <v>3119662.3</v>
      </c>
      <c r="X2081" s="120">
        <f t="shared" si="565"/>
        <v>3509553.54</v>
      </c>
    </row>
    <row r="2082" spans="1:24" s="65" customFormat="1" ht="12.75" customHeight="1">
      <c r="A2082" s="100" t="s">
        <v>815</v>
      </c>
      <c r="B2082" s="75" t="s">
        <v>3583</v>
      </c>
      <c r="C2082" s="122">
        <v>0</v>
      </c>
      <c r="D2082" s="122">
        <v>0</v>
      </c>
      <c r="E2082" s="122">
        <v>0</v>
      </c>
      <c r="F2082" s="122">
        <v>0</v>
      </c>
      <c r="G2082" s="122">
        <v>0</v>
      </c>
      <c r="H2082" s="122">
        <v>0</v>
      </c>
      <c r="I2082" s="122">
        <v>0</v>
      </c>
      <c r="J2082" s="120">
        <f t="shared" si="557"/>
        <v>0</v>
      </c>
      <c r="K2082" s="122">
        <v>0</v>
      </c>
      <c r="L2082" s="122">
        <v>0</v>
      </c>
      <c r="M2082" s="122">
        <v>0</v>
      </c>
      <c r="N2082" s="122">
        <v>0</v>
      </c>
      <c r="O2082" s="122">
        <v>0</v>
      </c>
      <c r="P2082" s="122">
        <v>2556433.4300000002</v>
      </c>
      <c r="Q2082" s="120">
        <f t="shared" si="558"/>
        <v>2556433.4300000002</v>
      </c>
      <c r="R2082" s="138">
        <f t="shared" si="559"/>
        <v>0</v>
      </c>
      <c r="S2082" s="120">
        <f t="shared" si="560"/>
        <v>264629.07</v>
      </c>
      <c r="T2082" s="120">
        <f t="shared" si="561"/>
        <v>35770322.579999998</v>
      </c>
      <c r="U2082" s="120">
        <f t="shared" si="562"/>
        <v>33478518.219999999</v>
      </c>
      <c r="V2082" s="120">
        <f t="shared" si="563"/>
        <v>2556433.4300000002</v>
      </c>
      <c r="W2082" s="120">
        <f t="shared" si="564"/>
        <v>2556433.4300000002</v>
      </c>
      <c r="X2082" s="120">
        <f t="shared" si="565"/>
        <v>2291804.36</v>
      </c>
    </row>
    <row r="2083" spans="1:24" s="65" customFormat="1" ht="12.75" customHeight="1">
      <c r="A2083" s="100" t="s">
        <v>817</v>
      </c>
      <c r="B2083" s="75" t="s">
        <v>3584</v>
      </c>
      <c r="C2083" s="122">
        <v>0</v>
      </c>
      <c r="D2083" s="122">
        <v>0</v>
      </c>
      <c r="E2083" s="122">
        <v>0</v>
      </c>
      <c r="F2083" s="122">
        <v>0</v>
      </c>
      <c r="G2083" s="122">
        <v>0</v>
      </c>
      <c r="H2083" s="122">
        <v>0</v>
      </c>
      <c r="I2083" s="122">
        <v>0</v>
      </c>
      <c r="J2083" s="120">
        <f t="shared" si="557"/>
        <v>0</v>
      </c>
      <c r="K2083" s="122">
        <v>0</v>
      </c>
      <c r="L2083" s="122">
        <v>0</v>
      </c>
      <c r="M2083" s="122">
        <v>0</v>
      </c>
      <c r="N2083" s="122">
        <v>0</v>
      </c>
      <c r="O2083" s="122">
        <v>28524034.84</v>
      </c>
      <c r="P2083" s="122">
        <v>3353500.5</v>
      </c>
      <c r="Q2083" s="120">
        <f t="shared" si="558"/>
        <v>31877535.34</v>
      </c>
      <c r="R2083" s="138">
        <f t="shared" si="559"/>
        <v>0</v>
      </c>
      <c r="S2083" s="120">
        <f t="shared" si="560"/>
        <v>31591009.219999999</v>
      </c>
      <c r="T2083" s="120">
        <f t="shared" si="561"/>
        <v>26061764.32</v>
      </c>
      <c r="U2083" s="120">
        <f t="shared" si="562"/>
        <v>25775238.199999999</v>
      </c>
      <c r="V2083" s="120">
        <f t="shared" si="563"/>
        <v>31877535.34</v>
      </c>
      <c r="W2083" s="120">
        <f t="shared" si="564"/>
        <v>31877535.34</v>
      </c>
      <c r="X2083" s="120">
        <f t="shared" si="565"/>
        <v>286526.12</v>
      </c>
    </row>
    <row r="2084" spans="1:24" s="65" customFormat="1" ht="12.75" customHeight="1">
      <c r="A2084" s="100" t="s">
        <v>819</v>
      </c>
      <c r="B2084" s="75" t="s">
        <v>3585</v>
      </c>
      <c r="C2084" s="122">
        <v>0</v>
      </c>
      <c r="D2084" s="122">
        <v>0</v>
      </c>
      <c r="E2084" s="122">
        <v>0</v>
      </c>
      <c r="F2084" s="122">
        <v>0</v>
      </c>
      <c r="G2084" s="122">
        <v>0</v>
      </c>
      <c r="H2084" s="122">
        <v>0</v>
      </c>
      <c r="I2084" s="122">
        <v>0</v>
      </c>
      <c r="J2084" s="120">
        <f t="shared" si="557"/>
        <v>0</v>
      </c>
      <c r="K2084" s="122">
        <v>0</v>
      </c>
      <c r="L2084" s="122">
        <v>0</v>
      </c>
      <c r="M2084" s="122">
        <v>0</v>
      </c>
      <c r="N2084" s="122">
        <v>0</v>
      </c>
      <c r="O2084" s="122">
        <v>11461396.289999999</v>
      </c>
      <c r="P2084" s="122">
        <v>966870.92000000179</v>
      </c>
      <c r="Q2084" s="120">
        <f t="shared" si="558"/>
        <v>12428267.210000001</v>
      </c>
      <c r="R2084" s="138">
        <f t="shared" si="559"/>
        <v>0</v>
      </c>
      <c r="S2084" s="120">
        <f t="shared" si="560"/>
        <v>12328482.66</v>
      </c>
      <c r="T2084" s="120">
        <f t="shared" si="561"/>
        <v>7373203.5700000003</v>
      </c>
      <c r="U2084" s="120">
        <f t="shared" si="562"/>
        <v>7273419.0199999996</v>
      </c>
      <c r="V2084" s="120">
        <f t="shared" si="563"/>
        <v>12428267.210000001</v>
      </c>
      <c r="W2084" s="120">
        <f t="shared" si="564"/>
        <v>12428267.210000001</v>
      </c>
      <c r="X2084" s="120">
        <f t="shared" si="565"/>
        <v>99784.55</v>
      </c>
    </row>
    <row r="2085" spans="1:24" s="65" customFormat="1" ht="12.75" customHeight="1">
      <c r="A2085" s="100" t="s">
        <v>821</v>
      </c>
      <c r="B2085" s="75" t="s">
        <v>3586</v>
      </c>
      <c r="C2085" s="122">
        <v>0</v>
      </c>
      <c r="D2085" s="122">
        <v>0</v>
      </c>
      <c r="E2085" s="122">
        <v>0</v>
      </c>
      <c r="F2085" s="122">
        <v>0</v>
      </c>
      <c r="G2085" s="122">
        <v>0</v>
      </c>
      <c r="H2085" s="122">
        <v>0</v>
      </c>
      <c r="I2085" s="122">
        <v>0</v>
      </c>
      <c r="J2085" s="120">
        <f t="shared" si="557"/>
        <v>0</v>
      </c>
      <c r="K2085" s="122">
        <v>0</v>
      </c>
      <c r="L2085" s="122">
        <v>0</v>
      </c>
      <c r="M2085" s="122">
        <v>0</v>
      </c>
      <c r="N2085" s="122">
        <v>0</v>
      </c>
      <c r="O2085" s="122">
        <v>0</v>
      </c>
      <c r="P2085" s="122">
        <v>1120040.18</v>
      </c>
      <c r="Q2085" s="120">
        <f t="shared" si="558"/>
        <v>1120040.18</v>
      </c>
      <c r="R2085" s="138">
        <f t="shared" si="559"/>
        <v>0</v>
      </c>
      <c r="S2085" s="120">
        <f t="shared" si="560"/>
        <v>-1763626.19</v>
      </c>
      <c r="T2085" s="120">
        <f t="shared" si="561"/>
        <v>46922037.539999999</v>
      </c>
      <c r="U2085" s="120">
        <f t="shared" si="562"/>
        <v>44038371.170000002</v>
      </c>
      <c r="V2085" s="120">
        <f t="shared" si="563"/>
        <v>1120040.18</v>
      </c>
      <c r="W2085" s="120">
        <f t="shared" si="564"/>
        <v>1120040.18</v>
      </c>
      <c r="X2085" s="120">
        <f t="shared" si="565"/>
        <v>2883666.37</v>
      </c>
    </row>
    <row r="2086" spans="1:24" s="65" customFormat="1" ht="12.75" customHeight="1">
      <c r="A2086" s="100" t="s">
        <v>823</v>
      </c>
      <c r="B2086" s="75" t="s">
        <v>3587</v>
      </c>
      <c r="C2086" s="122">
        <v>0</v>
      </c>
      <c r="D2086" s="122">
        <v>0</v>
      </c>
      <c r="E2086" s="122">
        <v>0</v>
      </c>
      <c r="F2086" s="122">
        <v>0</v>
      </c>
      <c r="G2086" s="122">
        <v>0</v>
      </c>
      <c r="H2086" s="122">
        <v>0</v>
      </c>
      <c r="I2086" s="122">
        <v>0</v>
      </c>
      <c r="J2086" s="120">
        <f t="shared" si="557"/>
        <v>0</v>
      </c>
      <c r="K2086" s="122">
        <v>0</v>
      </c>
      <c r="L2086" s="122">
        <v>0</v>
      </c>
      <c r="M2086" s="122">
        <v>0</v>
      </c>
      <c r="N2086" s="122">
        <v>0</v>
      </c>
      <c r="O2086" s="122"/>
      <c r="P2086" s="122">
        <v>8723807.2300000004</v>
      </c>
      <c r="Q2086" s="120">
        <f t="shared" si="558"/>
        <v>8723807.2300000004</v>
      </c>
      <c r="R2086" s="138">
        <f t="shared" si="559"/>
        <v>0</v>
      </c>
      <c r="S2086" s="120">
        <f t="shared" si="560"/>
        <v>8476352.5500000007</v>
      </c>
      <c r="T2086" s="120">
        <f t="shared" si="561"/>
        <v>21280366.219999999</v>
      </c>
      <c r="U2086" s="120">
        <f t="shared" si="562"/>
        <v>21032911.539999999</v>
      </c>
      <c r="V2086" s="120">
        <f t="shared" si="563"/>
        <v>8723807.2300000004</v>
      </c>
      <c r="W2086" s="120">
        <f t="shared" si="564"/>
        <v>8723807.2300000004</v>
      </c>
      <c r="X2086" s="120">
        <f t="shared" si="565"/>
        <v>247454.68</v>
      </c>
    </row>
    <row r="2087" spans="1:24" s="65" customFormat="1" ht="12.75" customHeight="1">
      <c r="A2087" s="100" t="s">
        <v>825</v>
      </c>
      <c r="B2087" s="75" t="s">
        <v>3315</v>
      </c>
      <c r="C2087" s="122">
        <v>0</v>
      </c>
      <c r="D2087" s="122">
        <v>0</v>
      </c>
      <c r="E2087" s="122">
        <v>0</v>
      </c>
      <c r="F2087" s="122">
        <v>0</v>
      </c>
      <c r="G2087" s="122">
        <v>0</v>
      </c>
      <c r="H2087" s="122">
        <v>0</v>
      </c>
      <c r="I2087" s="122">
        <v>0</v>
      </c>
      <c r="J2087" s="120">
        <f t="shared" si="557"/>
        <v>0</v>
      </c>
      <c r="K2087" s="122">
        <v>0</v>
      </c>
      <c r="L2087" s="122">
        <v>0</v>
      </c>
      <c r="M2087" s="122">
        <v>0</v>
      </c>
      <c r="N2087" s="122">
        <v>0</v>
      </c>
      <c r="O2087" s="122">
        <v>391793.25</v>
      </c>
      <c r="P2087" s="122">
        <v>19320.5</v>
      </c>
      <c r="Q2087" s="120">
        <f t="shared" si="558"/>
        <v>411113.75</v>
      </c>
      <c r="R2087" s="138">
        <f t="shared" si="559"/>
        <v>0</v>
      </c>
      <c r="S2087" s="120">
        <f t="shared" si="560"/>
        <v>391793.25</v>
      </c>
      <c r="T2087" s="120">
        <f t="shared" si="561"/>
        <v>312766</v>
      </c>
      <c r="U2087" s="120">
        <f t="shared" si="562"/>
        <v>293445.5</v>
      </c>
      <c r="V2087" s="120">
        <f t="shared" si="563"/>
        <v>411113.75</v>
      </c>
      <c r="W2087" s="120">
        <f t="shared" si="564"/>
        <v>411113.75</v>
      </c>
      <c r="X2087" s="120">
        <f t="shared" si="565"/>
        <v>19320.5</v>
      </c>
    </row>
    <row r="2088" spans="1:24" s="65" customFormat="1" ht="12.75" customHeight="1">
      <c r="A2088" s="100" t="s">
        <v>827</v>
      </c>
      <c r="B2088" s="75" t="s">
        <v>3588</v>
      </c>
      <c r="C2088" s="122">
        <v>0</v>
      </c>
      <c r="D2088" s="122">
        <v>0</v>
      </c>
      <c r="E2088" s="122">
        <v>0</v>
      </c>
      <c r="F2088" s="122">
        <v>0</v>
      </c>
      <c r="G2088" s="122">
        <v>0</v>
      </c>
      <c r="H2088" s="122">
        <v>0</v>
      </c>
      <c r="I2088" s="122">
        <v>0</v>
      </c>
      <c r="J2088" s="120">
        <f t="shared" si="557"/>
        <v>0</v>
      </c>
      <c r="K2088" s="122">
        <v>0</v>
      </c>
      <c r="L2088" s="122">
        <v>0</v>
      </c>
      <c r="M2088" s="122">
        <v>0</v>
      </c>
      <c r="N2088" s="122">
        <v>0</v>
      </c>
      <c r="O2088" s="122">
        <v>27159771.169999998</v>
      </c>
      <c r="P2088" s="122">
        <v>2852996.8600000031</v>
      </c>
      <c r="Q2088" s="120">
        <f t="shared" si="558"/>
        <v>30012768.030000001</v>
      </c>
      <c r="R2088" s="138">
        <f t="shared" si="559"/>
        <v>0</v>
      </c>
      <c r="S2088" s="120">
        <f t="shared" si="560"/>
        <v>29740373.390000001</v>
      </c>
      <c r="T2088" s="120">
        <f t="shared" si="561"/>
        <v>22041454.91</v>
      </c>
      <c r="U2088" s="120">
        <f t="shared" si="562"/>
        <v>21769060.27</v>
      </c>
      <c r="V2088" s="120">
        <f t="shared" si="563"/>
        <v>30012768.030000001</v>
      </c>
      <c r="W2088" s="120">
        <f t="shared" si="564"/>
        <v>30012768.030000001</v>
      </c>
      <c r="X2088" s="120">
        <f t="shared" si="565"/>
        <v>272394.64</v>
      </c>
    </row>
    <row r="2089" spans="1:24" s="65" customFormat="1" ht="12.75" customHeight="1">
      <c r="A2089" s="100" t="s">
        <v>829</v>
      </c>
      <c r="B2089" s="75" t="s">
        <v>3589</v>
      </c>
      <c r="C2089" s="122">
        <v>0</v>
      </c>
      <c r="D2089" s="122">
        <v>0</v>
      </c>
      <c r="E2089" s="122">
        <v>0</v>
      </c>
      <c r="F2089" s="122">
        <v>0</v>
      </c>
      <c r="G2089" s="122">
        <v>0</v>
      </c>
      <c r="H2089" s="122">
        <v>0</v>
      </c>
      <c r="I2089" s="122">
        <v>0</v>
      </c>
      <c r="J2089" s="120">
        <f t="shared" si="557"/>
        <v>0</v>
      </c>
      <c r="K2089" s="122">
        <v>0</v>
      </c>
      <c r="L2089" s="122">
        <v>0</v>
      </c>
      <c r="M2089" s="122">
        <v>0</v>
      </c>
      <c r="N2089" s="122">
        <v>0</v>
      </c>
      <c r="O2089" s="122">
        <v>0</v>
      </c>
      <c r="P2089" s="122">
        <v>461261.19</v>
      </c>
      <c r="Q2089" s="120">
        <f t="shared" si="558"/>
        <v>461261.19</v>
      </c>
      <c r="R2089" s="138">
        <f t="shared" si="559"/>
        <v>0</v>
      </c>
      <c r="S2089" s="120">
        <f t="shared" si="560"/>
        <v>2482678.31</v>
      </c>
      <c r="T2089" s="120">
        <f t="shared" si="561"/>
        <v>26002402.690000001</v>
      </c>
      <c r="U2089" s="120">
        <f t="shared" si="562"/>
        <v>28023819.809999999</v>
      </c>
      <c r="V2089" s="120">
        <f t="shared" si="563"/>
        <v>461261.19</v>
      </c>
      <c r="W2089" s="120">
        <f t="shared" si="564"/>
        <v>461261.19</v>
      </c>
      <c r="X2089" s="120">
        <f t="shared" si="565"/>
        <v>-2021417.12</v>
      </c>
    </row>
    <row r="2090" spans="1:24" s="65" customFormat="1" ht="12.75" customHeight="1">
      <c r="A2090" s="100" t="s">
        <v>831</v>
      </c>
      <c r="B2090" s="75" t="s">
        <v>3603</v>
      </c>
      <c r="C2090" s="122">
        <v>0</v>
      </c>
      <c r="D2090" s="122">
        <v>0</v>
      </c>
      <c r="E2090" s="122">
        <v>0</v>
      </c>
      <c r="F2090" s="122">
        <v>0</v>
      </c>
      <c r="G2090" s="122">
        <v>0</v>
      </c>
      <c r="H2090" s="122">
        <v>0</v>
      </c>
      <c r="I2090" s="122">
        <v>0</v>
      </c>
      <c r="J2090" s="120">
        <f t="shared" si="557"/>
        <v>0</v>
      </c>
      <c r="K2090" s="122">
        <v>0</v>
      </c>
      <c r="L2090" s="122">
        <v>0</v>
      </c>
      <c r="M2090" s="122">
        <v>0</v>
      </c>
      <c r="N2090" s="122">
        <v>0</v>
      </c>
      <c r="O2090" s="122">
        <v>-2376.6</v>
      </c>
      <c r="P2090" s="122">
        <v>0</v>
      </c>
      <c r="Q2090" s="120">
        <f t="shared" si="558"/>
        <v>-2376.6</v>
      </c>
      <c r="R2090" s="138">
        <f t="shared" si="559"/>
        <v>0</v>
      </c>
      <c r="S2090" s="120">
        <f t="shared" si="560"/>
        <v>-2376.6</v>
      </c>
      <c r="T2090" s="120">
        <f t="shared" si="561"/>
        <v>0</v>
      </c>
      <c r="U2090" s="120">
        <f t="shared" si="562"/>
        <v>0</v>
      </c>
      <c r="V2090" s="120">
        <f t="shared" si="563"/>
        <v>-2376.6</v>
      </c>
      <c r="W2090" s="120">
        <f t="shared" si="564"/>
        <v>-2376.6</v>
      </c>
      <c r="X2090" s="120">
        <f t="shared" si="565"/>
        <v>0</v>
      </c>
    </row>
    <row r="2091" spans="1:24" s="65" customFormat="1" ht="12.75" customHeight="1">
      <c r="A2091" s="100" t="s">
        <v>2846</v>
      </c>
      <c r="B2091" s="75" t="s">
        <v>3612</v>
      </c>
      <c r="C2091" s="122">
        <v>0</v>
      </c>
      <c r="D2091" s="122">
        <v>0</v>
      </c>
      <c r="E2091" s="122">
        <v>0</v>
      </c>
      <c r="F2091" s="122">
        <v>0</v>
      </c>
      <c r="G2091" s="122">
        <v>0</v>
      </c>
      <c r="H2091" s="122">
        <v>0</v>
      </c>
      <c r="I2091" s="122">
        <v>0</v>
      </c>
      <c r="J2091" s="120">
        <f t="shared" si="557"/>
        <v>0</v>
      </c>
      <c r="K2091" s="122">
        <v>0</v>
      </c>
      <c r="L2091" s="122">
        <v>0</v>
      </c>
      <c r="M2091" s="122">
        <v>0</v>
      </c>
      <c r="N2091" s="122">
        <v>73614.929999999993</v>
      </c>
      <c r="O2091" s="122">
        <v>0</v>
      </c>
      <c r="P2091" s="122">
        <v>1196.320000000007</v>
      </c>
      <c r="Q2091" s="120">
        <f t="shared" si="558"/>
        <v>74811.25</v>
      </c>
      <c r="R2091" s="138">
        <f t="shared" si="559"/>
        <v>0</v>
      </c>
      <c r="S2091" s="120">
        <f t="shared" si="560"/>
        <v>103399.97</v>
      </c>
      <c r="T2091" s="120">
        <f t="shared" si="561"/>
        <v>9448.0400000000009</v>
      </c>
      <c r="U2091" s="120">
        <f t="shared" si="562"/>
        <v>38036.76</v>
      </c>
      <c r="V2091" s="120">
        <f t="shared" si="563"/>
        <v>74811.25</v>
      </c>
      <c r="W2091" s="120">
        <f t="shared" si="564"/>
        <v>74811.25</v>
      </c>
      <c r="X2091" s="120">
        <f t="shared" si="565"/>
        <v>-28588.720000000001</v>
      </c>
    </row>
    <row r="2092" spans="1:24" s="65" customFormat="1" ht="12.75" customHeight="1">
      <c r="A2092" s="100" t="s">
        <v>4009</v>
      </c>
      <c r="B2092" s="75" t="s">
        <v>4025</v>
      </c>
      <c r="C2092" s="122">
        <v>0</v>
      </c>
      <c r="D2092" s="122">
        <v>0</v>
      </c>
      <c r="E2092" s="122">
        <v>0</v>
      </c>
      <c r="F2092" s="122">
        <v>0</v>
      </c>
      <c r="G2092" s="122">
        <v>0</v>
      </c>
      <c r="H2092" s="122">
        <v>0</v>
      </c>
      <c r="I2092" s="122">
        <v>0</v>
      </c>
      <c r="J2092" s="120">
        <f t="shared" si="557"/>
        <v>0</v>
      </c>
      <c r="K2092" s="122">
        <v>0</v>
      </c>
      <c r="L2092" s="122">
        <v>0</v>
      </c>
      <c r="M2092" s="122">
        <v>0</v>
      </c>
      <c r="N2092" s="122">
        <v>0</v>
      </c>
      <c r="O2092" s="122">
        <v>132059.19</v>
      </c>
      <c r="P2092" s="122">
        <v>12577.489999999991</v>
      </c>
      <c r="Q2092" s="120">
        <f t="shared" si="558"/>
        <v>144636.68</v>
      </c>
      <c r="R2092" s="138">
        <f t="shared" si="559"/>
        <v>0</v>
      </c>
      <c r="S2092" s="120">
        <f t="shared" si="560"/>
        <v>42835433.100000001</v>
      </c>
      <c r="T2092" s="120">
        <f t="shared" si="561"/>
        <v>8800741.0600000005</v>
      </c>
      <c r="U2092" s="120">
        <f t="shared" si="562"/>
        <v>51491537.479999997</v>
      </c>
      <c r="V2092" s="120">
        <f t="shared" si="563"/>
        <v>144636.68</v>
      </c>
      <c r="W2092" s="120">
        <f t="shared" si="564"/>
        <v>144636.68</v>
      </c>
      <c r="X2092" s="120">
        <f t="shared" si="565"/>
        <v>-42690796.420000002</v>
      </c>
    </row>
    <row r="2093" spans="1:24" s="65" customFormat="1" ht="12.75" customHeight="1">
      <c r="A2093" s="100" t="s">
        <v>4934</v>
      </c>
      <c r="B2093" s="75" t="s">
        <v>4948</v>
      </c>
      <c r="C2093" s="122">
        <v>0</v>
      </c>
      <c r="D2093" s="122">
        <v>0</v>
      </c>
      <c r="E2093" s="122">
        <v>0</v>
      </c>
      <c r="F2093" s="122">
        <v>0</v>
      </c>
      <c r="G2093" s="122">
        <v>0</v>
      </c>
      <c r="H2093" s="122">
        <v>0</v>
      </c>
      <c r="I2093" s="122">
        <v>0</v>
      </c>
      <c r="J2093" s="120">
        <f t="shared" si="557"/>
        <v>0</v>
      </c>
      <c r="K2093" s="122">
        <v>0</v>
      </c>
      <c r="L2093" s="122">
        <v>0</v>
      </c>
      <c r="M2093" s="122">
        <v>0</v>
      </c>
      <c r="N2093" s="122">
        <v>0</v>
      </c>
      <c r="O2093" s="122">
        <v>0</v>
      </c>
      <c r="P2093" s="122">
        <v>26191023.18</v>
      </c>
      <c r="Q2093" s="120">
        <f t="shared" si="558"/>
        <v>26191023.18</v>
      </c>
      <c r="R2093" s="138">
        <f t="shared" si="559"/>
        <v>0</v>
      </c>
      <c r="S2093" s="120">
        <f t="shared" si="560"/>
        <v>0</v>
      </c>
      <c r="T2093" s="120">
        <f t="shared" si="561"/>
        <v>26467616.32</v>
      </c>
      <c r="U2093" s="120">
        <f t="shared" si="562"/>
        <v>276593.14</v>
      </c>
      <c r="V2093" s="120">
        <f t="shared" si="563"/>
        <v>26191023.18</v>
      </c>
      <c r="W2093" s="120">
        <f t="shared" si="564"/>
        <v>26191023.18</v>
      </c>
      <c r="X2093" s="120">
        <f t="shared" si="565"/>
        <v>26191023.18</v>
      </c>
    </row>
    <row r="2094" spans="1:24" s="65" customFormat="1" ht="12.75" customHeight="1">
      <c r="A2094" s="100" t="s">
        <v>833</v>
      </c>
      <c r="B2094" s="75" t="s">
        <v>3604</v>
      </c>
      <c r="C2094" s="122">
        <v>0</v>
      </c>
      <c r="D2094" s="122">
        <v>0</v>
      </c>
      <c r="E2094" s="122">
        <v>0</v>
      </c>
      <c r="F2094" s="122">
        <v>0</v>
      </c>
      <c r="G2094" s="122">
        <v>0</v>
      </c>
      <c r="H2094" s="122">
        <v>0</v>
      </c>
      <c r="I2094" s="122">
        <v>0</v>
      </c>
      <c r="J2094" s="120">
        <f t="shared" si="557"/>
        <v>0</v>
      </c>
      <c r="K2094" s="122">
        <v>0</v>
      </c>
      <c r="L2094" s="122">
        <v>0</v>
      </c>
      <c r="M2094" s="122">
        <v>0</v>
      </c>
      <c r="N2094" s="122">
        <v>0</v>
      </c>
      <c r="O2094" s="122">
        <v>91832.78</v>
      </c>
      <c r="P2094" s="122">
        <v>0</v>
      </c>
      <c r="Q2094" s="120">
        <f t="shared" si="558"/>
        <v>91832.78</v>
      </c>
      <c r="R2094" s="138">
        <f t="shared" si="559"/>
        <v>0</v>
      </c>
      <c r="S2094" s="120">
        <f t="shared" si="560"/>
        <v>91832.78</v>
      </c>
      <c r="T2094" s="120">
        <f t="shared" si="561"/>
        <v>0</v>
      </c>
      <c r="U2094" s="120">
        <f t="shared" si="562"/>
        <v>0</v>
      </c>
      <c r="V2094" s="120">
        <f t="shared" si="563"/>
        <v>91832.78</v>
      </c>
      <c r="W2094" s="120">
        <f t="shared" si="564"/>
        <v>91832.78</v>
      </c>
      <c r="X2094" s="120">
        <f t="shared" si="565"/>
        <v>0</v>
      </c>
    </row>
    <row r="2095" spans="1:24" s="65" customFormat="1" ht="12.75" customHeight="1">
      <c r="A2095" s="100" t="s">
        <v>835</v>
      </c>
      <c r="B2095" s="75" t="s">
        <v>3605</v>
      </c>
      <c r="C2095" s="122">
        <v>0</v>
      </c>
      <c r="D2095" s="122">
        <v>0</v>
      </c>
      <c r="E2095" s="122">
        <v>0</v>
      </c>
      <c r="F2095" s="122">
        <v>0</v>
      </c>
      <c r="G2095" s="122">
        <v>0</v>
      </c>
      <c r="H2095" s="122">
        <v>0</v>
      </c>
      <c r="I2095" s="122">
        <v>0</v>
      </c>
      <c r="J2095" s="120">
        <f t="shared" si="557"/>
        <v>0</v>
      </c>
      <c r="K2095" s="122">
        <v>0</v>
      </c>
      <c r="L2095" s="122">
        <v>0</v>
      </c>
      <c r="M2095" s="122">
        <v>0</v>
      </c>
      <c r="N2095" s="122">
        <v>0</v>
      </c>
      <c r="O2095" s="122">
        <v>-223613.72</v>
      </c>
      <c r="P2095" s="122">
        <v>0</v>
      </c>
      <c r="Q2095" s="120">
        <f t="shared" si="558"/>
        <v>-223613.72</v>
      </c>
      <c r="R2095" s="138">
        <f t="shared" si="559"/>
        <v>0</v>
      </c>
      <c r="S2095" s="120">
        <f t="shared" si="560"/>
        <v>-223613.72</v>
      </c>
      <c r="T2095" s="120">
        <f t="shared" si="561"/>
        <v>0</v>
      </c>
      <c r="U2095" s="120">
        <f t="shared" si="562"/>
        <v>0</v>
      </c>
      <c r="V2095" s="120">
        <f t="shared" si="563"/>
        <v>-223613.72</v>
      </c>
      <c r="W2095" s="120">
        <f t="shared" si="564"/>
        <v>-223613.72</v>
      </c>
      <c r="X2095" s="120">
        <f t="shared" si="565"/>
        <v>0</v>
      </c>
    </row>
    <row r="2096" spans="1:24" s="65" customFormat="1" ht="12.75" customHeight="1">
      <c r="A2096" s="100" t="s">
        <v>837</v>
      </c>
      <c r="B2096" s="75" t="s">
        <v>3606</v>
      </c>
      <c r="C2096" s="122">
        <v>0</v>
      </c>
      <c r="D2096" s="122">
        <v>0</v>
      </c>
      <c r="E2096" s="122">
        <v>0</v>
      </c>
      <c r="F2096" s="122">
        <v>0</v>
      </c>
      <c r="G2096" s="122">
        <v>0</v>
      </c>
      <c r="H2096" s="122">
        <v>0</v>
      </c>
      <c r="I2096" s="122">
        <v>0</v>
      </c>
      <c r="J2096" s="120">
        <f t="shared" si="557"/>
        <v>0</v>
      </c>
      <c r="K2096" s="122">
        <v>0</v>
      </c>
      <c r="L2096" s="122">
        <v>0</v>
      </c>
      <c r="M2096" s="122">
        <v>0</v>
      </c>
      <c r="N2096" s="122">
        <v>0</v>
      </c>
      <c r="O2096" s="122">
        <v>13746.84</v>
      </c>
      <c r="P2096" s="122">
        <v>0</v>
      </c>
      <c r="Q2096" s="120">
        <f t="shared" si="558"/>
        <v>13746.84</v>
      </c>
      <c r="R2096" s="138">
        <f t="shared" si="559"/>
        <v>0</v>
      </c>
      <c r="S2096" s="120">
        <f t="shared" si="560"/>
        <v>13746.84</v>
      </c>
      <c r="T2096" s="120">
        <f t="shared" si="561"/>
        <v>0</v>
      </c>
      <c r="U2096" s="120">
        <f t="shared" si="562"/>
        <v>0</v>
      </c>
      <c r="V2096" s="120">
        <f t="shared" si="563"/>
        <v>13746.84</v>
      </c>
      <c r="W2096" s="120">
        <f t="shared" si="564"/>
        <v>13746.84</v>
      </c>
      <c r="X2096" s="120">
        <f t="shared" si="565"/>
        <v>0</v>
      </c>
    </row>
    <row r="2097" spans="1:24" s="65" customFormat="1" ht="12.75" customHeight="1">
      <c r="A2097" s="100" t="s">
        <v>839</v>
      </c>
      <c r="B2097" s="75" t="s">
        <v>3607</v>
      </c>
      <c r="C2097" s="122">
        <v>0</v>
      </c>
      <c r="D2097" s="122">
        <v>0</v>
      </c>
      <c r="E2097" s="122">
        <v>0</v>
      </c>
      <c r="F2097" s="122">
        <v>0</v>
      </c>
      <c r="G2097" s="122">
        <v>0</v>
      </c>
      <c r="H2097" s="122">
        <v>0</v>
      </c>
      <c r="I2097" s="122">
        <v>0</v>
      </c>
      <c r="J2097" s="120">
        <f t="shared" si="557"/>
        <v>0</v>
      </c>
      <c r="K2097" s="122">
        <v>0</v>
      </c>
      <c r="L2097" s="122">
        <v>0</v>
      </c>
      <c r="M2097" s="122">
        <v>0</v>
      </c>
      <c r="N2097" s="122">
        <v>0</v>
      </c>
      <c r="O2097" s="122">
        <v>87229.62</v>
      </c>
      <c r="P2097" s="122">
        <v>0</v>
      </c>
      <c r="Q2097" s="120">
        <f t="shared" si="558"/>
        <v>87229.62</v>
      </c>
      <c r="R2097" s="138">
        <f t="shared" si="559"/>
        <v>0</v>
      </c>
      <c r="S2097" s="120">
        <f t="shared" si="560"/>
        <v>87229.62</v>
      </c>
      <c r="T2097" s="120">
        <f t="shared" si="561"/>
        <v>0</v>
      </c>
      <c r="U2097" s="120">
        <f t="shared" si="562"/>
        <v>0</v>
      </c>
      <c r="V2097" s="120">
        <f t="shared" si="563"/>
        <v>87229.62</v>
      </c>
      <c r="W2097" s="120">
        <f t="shared" si="564"/>
        <v>87229.62</v>
      </c>
      <c r="X2097" s="120">
        <f t="shared" si="565"/>
        <v>0</v>
      </c>
    </row>
    <row r="2098" spans="1:24" s="65" customFormat="1" ht="12.75" customHeight="1">
      <c r="A2098" s="100" t="s">
        <v>841</v>
      </c>
      <c r="B2098" s="75" t="s">
        <v>3608</v>
      </c>
      <c r="C2098" s="122">
        <v>0</v>
      </c>
      <c r="D2098" s="122">
        <v>0</v>
      </c>
      <c r="E2098" s="122">
        <v>0</v>
      </c>
      <c r="F2098" s="122">
        <v>0</v>
      </c>
      <c r="G2098" s="122">
        <v>0</v>
      </c>
      <c r="H2098" s="122">
        <v>0</v>
      </c>
      <c r="I2098" s="122">
        <v>0</v>
      </c>
      <c r="J2098" s="120">
        <f t="shared" si="557"/>
        <v>0</v>
      </c>
      <c r="K2098" s="122">
        <v>0</v>
      </c>
      <c r="L2098" s="122">
        <v>0</v>
      </c>
      <c r="M2098" s="122">
        <v>0</v>
      </c>
      <c r="N2098" s="122">
        <v>0</v>
      </c>
      <c r="O2098" s="122">
        <v>283447.90000000002</v>
      </c>
      <c r="P2098" s="122">
        <v>0</v>
      </c>
      <c r="Q2098" s="120">
        <f t="shared" si="558"/>
        <v>283447.90000000002</v>
      </c>
      <c r="R2098" s="138">
        <f t="shared" si="559"/>
        <v>0</v>
      </c>
      <c r="S2098" s="120">
        <f t="shared" si="560"/>
        <v>283447.90000000002</v>
      </c>
      <c r="T2098" s="120">
        <f t="shared" si="561"/>
        <v>0</v>
      </c>
      <c r="U2098" s="120">
        <f t="shared" si="562"/>
        <v>0</v>
      </c>
      <c r="V2098" s="120">
        <f t="shared" si="563"/>
        <v>283447.90000000002</v>
      </c>
      <c r="W2098" s="120">
        <f t="shared" si="564"/>
        <v>283447.90000000002</v>
      </c>
      <c r="X2098" s="120">
        <f t="shared" si="565"/>
        <v>0</v>
      </c>
    </row>
    <row r="2099" spans="1:24" s="65" customFormat="1" ht="12.75" customHeight="1">
      <c r="A2099" s="100" t="s">
        <v>843</v>
      </c>
      <c r="B2099" s="75" t="s">
        <v>3609</v>
      </c>
      <c r="C2099" s="122">
        <v>0</v>
      </c>
      <c r="D2099" s="122">
        <v>0</v>
      </c>
      <c r="E2099" s="122">
        <v>0</v>
      </c>
      <c r="F2099" s="122">
        <v>0</v>
      </c>
      <c r="G2099" s="122">
        <v>0</v>
      </c>
      <c r="H2099" s="122">
        <v>0</v>
      </c>
      <c r="I2099" s="122">
        <v>0</v>
      </c>
      <c r="J2099" s="120">
        <f t="shared" si="557"/>
        <v>0</v>
      </c>
      <c r="K2099" s="122">
        <v>0</v>
      </c>
      <c r="L2099" s="122">
        <v>0</v>
      </c>
      <c r="M2099" s="122">
        <v>0</v>
      </c>
      <c r="N2099" s="122">
        <v>0</v>
      </c>
      <c r="O2099" s="122">
        <v>79552.800000000003</v>
      </c>
      <c r="P2099" s="122">
        <v>0</v>
      </c>
      <c r="Q2099" s="120">
        <f t="shared" si="558"/>
        <v>79552.800000000003</v>
      </c>
      <c r="R2099" s="138">
        <f t="shared" si="559"/>
        <v>0</v>
      </c>
      <c r="S2099" s="120">
        <f t="shared" si="560"/>
        <v>79552.800000000003</v>
      </c>
      <c r="T2099" s="120">
        <f t="shared" si="561"/>
        <v>0</v>
      </c>
      <c r="U2099" s="120">
        <f t="shared" si="562"/>
        <v>0</v>
      </c>
      <c r="V2099" s="120">
        <f t="shared" si="563"/>
        <v>79552.800000000003</v>
      </c>
      <c r="W2099" s="120">
        <f t="shared" si="564"/>
        <v>79552.800000000003</v>
      </c>
      <c r="X2099" s="120">
        <f t="shared" si="565"/>
        <v>0</v>
      </c>
    </row>
    <row r="2100" spans="1:24" s="65" customFormat="1" ht="12.75" customHeight="1">
      <c r="A2100" s="100" t="s">
        <v>845</v>
      </c>
      <c r="B2100" s="75" t="s">
        <v>3610</v>
      </c>
      <c r="C2100" s="122">
        <v>0</v>
      </c>
      <c r="D2100" s="122">
        <v>0</v>
      </c>
      <c r="E2100" s="122">
        <v>0</v>
      </c>
      <c r="F2100" s="122">
        <v>0</v>
      </c>
      <c r="G2100" s="122">
        <v>0</v>
      </c>
      <c r="H2100" s="122">
        <v>0</v>
      </c>
      <c r="I2100" s="122">
        <v>0</v>
      </c>
      <c r="J2100" s="120">
        <f t="shared" si="557"/>
        <v>0</v>
      </c>
      <c r="K2100" s="122">
        <v>0</v>
      </c>
      <c r="L2100" s="122">
        <v>0</v>
      </c>
      <c r="M2100" s="122">
        <v>0</v>
      </c>
      <c r="N2100" s="122">
        <v>0</v>
      </c>
      <c r="O2100" s="122">
        <v>108160.52</v>
      </c>
      <c r="P2100" s="122">
        <v>-956.69999999999709</v>
      </c>
      <c r="Q2100" s="120">
        <f t="shared" si="558"/>
        <v>107203.82</v>
      </c>
      <c r="R2100" s="138">
        <f t="shared" si="559"/>
        <v>0</v>
      </c>
      <c r="S2100" s="120">
        <f t="shared" si="560"/>
        <v>108160.52</v>
      </c>
      <c r="T2100" s="120">
        <f t="shared" si="561"/>
        <v>-956.7</v>
      </c>
      <c r="U2100" s="120">
        <f t="shared" si="562"/>
        <v>0</v>
      </c>
      <c r="V2100" s="120">
        <f t="shared" si="563"/>
        <v>107203.82</v>
      </c>
      <c r="W2100" s="120">
        <f t="shared" si="564"/>
        <v>107203.82</v>
      </c>
      <c r="X2100" s="120">
        <f t="shared" si="565"/>
        <v>-956.7</v>
      </c>
    </row>
    <row r="2101" spans="1:24" s="65" customFormat="1" ht="12.75" customHeight="1">
      <c r="A2101" s="100" t="s">
        <v>847</v>
      </c>
      <c r="B2101" s="75" t="s">
        <v>3611</v>
      </c>
      <c r="C2101" s="122">
        <v>0</v>
      </c>
      <c r="D2101" s="122">
        <v>0</v>
      </c>
      <c r="E2101" s="122">
        <v>0</v>
      </c>
      <c r="F2101" s="122">
        <v>0</v>
      </c>
      <c r="G2101" s="122">
        <v>0</v>
      </c>
      <c r="H2101" s="122">
        <v>0</v>
      </c>
      <c r="I2101" s="122">
        <v>0</v>
      </c>
      <c r="J2101" s="120">
        <f t="shared" si="557"/>
        <v>0</v>
      </c>
      <c r="K2101" s="122">
        <v>0</v>
      </c>
      <c r="L2101" s="122">
        <v>0</v>
      </c>
      <c r="M2101" s="122">
        <v>0</v>
      </c>
      <c r="N2101" s="122">
        <v>0</v>
      </c>
      <c r="O2101" s="122">
        <v>-70108.84</v>
      </c>
      <c r="P2101" s="122">
        <v>0</v>
      </c>
      <c r="Q2101" s="120">
        <f t="shared" si="558"/>
        <v>-70108.84</v>
      </c>
      <c r="R2101" s="138">
        <f t="shared" si="559"/>
        <v>0</v>
      </c>
      <c r="S2101" s="120">
        <f t="shared" si="560"/>
        <v>-70108.84</v>
      </c>
      <c r="T2101" s="120">
        <f t="shared" si="561"/>
        <v>0</v>
      </c>
      <c r="U2101" s="120">
        <f t="shared" si="562"/>
        <v>0</v>
      </c>
      <c r="V2101" s="120">
        <f t="shared" si="563"/>
        <v>-70108.84</v>
      </c>
      <c r="W2101" s="120">
        <f t="shared" si="564"/>
        <v>-70108.84</v>
      </c>
      <c r="X2101" s="120">
        <f t="shared" si="565"/>
        <v>0</v>
      </c>
    </row>
    <row r="2102" spans="1:24" s="65" customFormat="1" ht="12.75" customHeight="1">
      <c r="A2102" s="109" t="s">
        <v>858</v>
      </c>
      <c r="B2102" s="47" t="s">
        <v>3590</v>
      </c>
      <c r="C2102" s="122">
        <v>0</v>
      </c>
      <c r="D2102" s="122">
        <v>0</v>
      </c>
      <c r="E2102" s="122">
        <v>0</v>
      </c>
      <c r="F2102" s="122">
        <v>0</v>
      </c>
      <c r="G2102" s="122">
        <v>0</v>
      </c>
      <c r="H2102" s="122">
        <v>0</v>
      </c>
      <c r="I2102" s="122">
        <v>0</v>
      </c>
      <c r="J2102" s="120">
        <f t="shared" si="557"/>
        <v>0</v>
      </c>
      <c r="K2102" s="122">
        <v>0</v>
      </c>
      <c r="L2102" s="122">
        <v>0</v>
      </c>
      <c r="M2102" s="122">
        <v>0</v>
      </c>
      <c r="N2102" s="122">
        <v>0</v>
      </c>
      <c r="O2102" s="122">
        <v>619925.93000000005</v>
      </c>
      <c r="P2102" s="122">
        <v>249110.12</v>
      </c>
      <c r="Q2102" s="120">
        <f t="shared" si="558"/>
        <v>869036.05</v>
      </c>
      <c r="R2102" s="138">
        <f t="shared" si="559"/>
        <v>0</v>
      </c>
      <c r="S2102" s="120">
        <f t="shared" si="560"/>
        <v>536403.93000000005</v>
      </c>
      <c r="T2102" s="120">
        <f t="shared" si="561"/>
        <v>332632.12</v>
      </c>
      <c r="U2102" s="120">
        <f t="shared" si="562"/>
        <v>0</v>
      </c>
      <c r="V2102" s="120">
        <f t="shared" si="563"/>
        <v>869036.05</v>
      </c>
      <c r="W2102" s="120">
        <f t="shared" si="564"/>
        <v>869036.05</v>
      </c>
      <c r="X2102" s="120">
        <f t="shared" si="565"/>
        <v>332632.12</v>
      </c>
    </row>
    <row r="2103" spans="1:24" s="65" customFormat="1" ht="12.75" customHeight="1">
      <c r="A2103" s="109" t="s">
        <v>869</v>
      </c>
      <c r="B2103" s="47" t="s">
        <v>3591</v>
      </c>
      <c r="C2103" s="122">
        <v>0</v>
      </c>
      <c r="D2103" s="122">
        <v>0</v>
      </c>
      <c r="E2103" s="122">
        <v>0</v>
      </c>
      <c r="F2103" s="122">
        <v>0</v>
      </c>
      <c r="G2103" s="122">
        <v>0</v>
      </c>
      <c r="H2103" s="122">
        <v>0</v>
      </c>
      <c r="I2103" s="122">
        <v>0</v>
      </c>
      <c r="J2103" s="120">
        <f t="shared" si="557"/>
        <v>0</v>
      </c>
      <c r="K2103" s="122">
        <v>0</v>
      </c>
      <c r="L2103" s="122">
        <v>0</v>
      </c>
      <c r="M2103" s="122">
        <v>0</v>
      </c>
      <c r="N2103" s="122">
        <v>0</v>
      </c>
      <c r="O2103" s="122">
        <v>0</v>
      </c>
      <c r="P2103" s="122">
        <v>-3816.06</v>
      </c>
      <c r="Q2103" s="120">
        <f t="shared" si="558"/>
        <v>-3816.06</v>
      </c>
      <c r="R2103" s="138">
        <f t="shared" si="559"/>
        <v>0</v>
      </c>
      <c r="S2103" s="120">
        <f t="shared" si="560"/>
        <v>-12725.12</v>
      </c>
      <c r="T2103" s="120">
        <f t="shared" si="561"/>
        <v>111935.86</v>
      </c>
      <c r="U2103" s="120">
        <f t="shared" si="562"/>
        <v>103026.8</v>
      </c>
      <c r="V2103" s="120">
        <f t="shared" si="563"/>
        <v>-3816.06</v>
      </c>
      <c r="W2103" s="120">
        <f t="shared" si="564"/>
        <v>-3816.06</v>
      </c>
      <c r="X2103" s="120">
        <f t="shared" si="565"/>
        <v>8909.06</v>
      </c>
    </row>
    <row r="2104" spans="1:24" s="65" customFormat="1" ht="12.75" customHeight="1">
      <c r="A2104" s="109" t="s">
        <v>879</v>
      </c>
      <c r="B2104" s="47" t="s">
        <v>3395</v>
      </c>
      <c r="C2104" s="122">
        <v>0</v>
      </c>
      <c r="D2104" s="122">
        <v>0</v>
      </c>
      <c r="E2104" s="122">
        <v>0</v>
      </c>
      <c r="F2104" s="122">
        <v>0</v>
      </c>
      <c r="G2104" s="122">
        <v>0</v>
      </c>
      <c r="H2104" s="122">
        <v>0</v>
      </c>
      <c r="I2104" s="122">
        <v>0</v>
      </c>
      <c r="J2104" s="120">
        <f t="shared" si="557"/>
        <v>0</v>
      </c>
      <c r="K2104" s="122">
        <v>0</v>
      </c>
      <c r="L2104" s="122">
        <v>0</v>
      </c>
      <c r="M2104" s="122">
        <v>0</v>
      </c>
      <c r="N2104" s="122">
        <v>0</v>
      </c>
      <c r="O2104" s="122">
        <v>-13783.53</v>
      </c>
      <c r="P2104" s="122">
        <v>0</v>
      </c>
      <c r="Q2104" s="120">
        <f t="shared" si="558"/>
        <v>-13783.53</v>
      </c>
      <c r="R2104" s="138">
        <f t="shared" si="559"/>
        <v>0</v>
      </c>
      <c r="S2104" s="120">
        <f t="shared" si="560"/>
        <v>-13783.53</v>
      </c>
      <c r="T2104" s="120">
        <f t="shared" si="561"/>
        <v>0</v>
      </c>
      <c r="U2104" s="120">
        <f t="shared" si="562"/>
        <v>0</v>
      </c>
      <c r="V2104" s="120">
        <f t="shared" si="563"/>
        <v>-13783.53</v>
      </c>
      <c r="W2104" s="120">
        <f t="shared" si="564"/>
        <v>-13783.53</v>
      </c>
      <c r="X2104" s="120">
        <f t="shared" si="565"/>
        <v>0</v>
      </c>
    </row>
    <row r="2105" spans="1:24" s="65" customFormat="1" ht="12.75" customHeight="1">
      <c r="A2105" s="109" t="s">
        <v>881</v>
      </c>
      <c r="B2105" s="47" t="s">
        <v>1832</v>
      </c>
      <c r="C2105" s="122">
        <v>0</v>
      </c>
      <c r="D2105" s="122">
        <v>0</v>
      </c>
      <c r="E2105" s="122">
        <v>0</v>
      </c>
      <c r="F2105" s="122">
        <v>0</v>
      </c>
      <c r="G2105" s="122">
        <v>0</v>
      </c>
      <c r="H2105" s="122">
        <v>0</v>
      </c>
      <c r="I2105" s="122">
        <v>0</v>
      </c>
      <c r="J2105" s="120">
        <f t="shared" si="557"/>
        <v>0</v>
      </c>
      <c r="K2105" s="122">
        <v>0</v>
      </c>
      <c r="L2105" s="122">
        <v>0</v>
      </c>
      <c r="M2105" s="122">
        <v>0</v>
      </c>
      <c r="N2105" s="122">
        <v>0</v>
      </c>
      <c r="O2105" s="122">
        <v>-79442.320000000007</v>
      </c>
      <c r="P2105" s="122">
        <v>0</v>
      </c>
      <c r="Q2105" s="120">
        <f t="shared" si="558"/>
        <v>-79442.320000000007</v>
      </c>
      <c r="R2105" s="138">
        <f t="shared" si="559"/>
        <v>0</v>
      </c>
      <c r="S2105" s="120">
        <f t="shared" si="560"/>
        <v>-79442.320000000007</v>
      </c>
      <c r="T2105" s="120">
        <f t="shared" si="561"/>
        <v>0</v>
      </c>
      <c r="U2105" s="120">
        <f t="shared" si="562"/>
        <v>0</v>
      </c>
      <c r="V2105" s="120">
        <f t="shared" si="563"/>
        <v>-79442.320000000007</v>
      </c>
      <c r="W2105" s="120">
        <f t="shared" si="564"/>
        <v>-79442.320000000007</v>
      </c>
      <c r="X2105" s="120">
        <f t="shared" si="565"/>
        <v>0</v>
      </c>
    </row>
    <row r="2106" spans="1:24" s="65" customFormat="1" ht="12.75" customHeight="1">
      <c r="A2106" s="109" t="s">
        <v>882</v>
      </c>
      <c r="B2106" s="47" t="s">
        <v>1833</v>
      </c>
      <c r="C2106" s="122">
        <v>0</v>
      </c>
      <c r="D2106" s="122">
        <v>0</v>
      </c>
      <c r="E2106" s="122">
        <v>0</v>
      </c>
      <c r="F2106" s="122">
        <v>0</v>
      </c>
      <c r="G2106" s="122">
        <v>0</v>
      </c>
      <c r="H2106" s="122">
        <v>0</v>
      </c>
      <c r="I2106" s="122">
        <v>0</v>
      </c>
      <c r="J2106" s="120">
        <f t="shared" ref="J2106:J2122" si="566">SUM(C2106:I2106)</f>
        <v>0</v>
      </c>
      <c r="K2106" s="122">
        <v>0</v>
      </c>
      <c r="L2106" s="122">
        <v>0</v>
      </c>
      <c r="M2106" s="122">
        <v>0</v>
      </c>
      <c r="N2106" s="122">
        <v>0</v>
      </c>
      <c r="O2106" s="122">
        <v>0</v>
      </c>
      <c r="P2106" s="122">
        <v>-6641</v>
      </c>
      <c r="Q2106" s="120">
        <f t="shared" ref="Q2106:Q2122" si="567">SUM(J2106:P2106)</f>
        <v>-6641</v>
      </c>
      <c r="R2106" s="138">
        <f t="shared" ref="R2106:R2122" si="568">V2106-Q2106</f>
        <v>0</v>
      </c>
      <c r="S2106" s="120">
        <f t="shared" ref="S2106:S2122" si="569">VLOOKUP(A2106,pasbalact,3,FALSE)</f>
        <v>-1795</v>
      </c>
      <c r="T2106" s="120">
        <f t="shared" ref="T2106:T2122" si="570">VLOOKUP(A2106,pasbalact,5,FALSE)</f>
        <v>18452919.800000001</v>
      </c>
      <c r="U2106" s="120">
        <f t="shared" ref="U2106:U2122" si="571">VLOOKUP(A2106,pasbalact,4,FALSE)</f>
        <v>18457765.800000001</v>
      </c>
      <c r="V2106" s="120">
        <f t="shared" ref="V2106:V2122" si="572">VLOOKUP(A2106,pasbalact,7,FALSE)</f>
        <v>-6641</v>
      </c>
      <c r="W2106" s="120">
        <f t="shared" si="564"/>
        <v>-6641</v>
      </c>
      <c r="X2106" s="120">
        <f t="shared" si="565"/>
        <v>-4846</v>
      </c>
    </row>
    <row r="2107" spans="1:24" s="65" customFormat="1" ht="12.75" customHeight="1">
      <c r="A2107" s="109" t="s">
        <v>883</v>
      </c>
      <c r="B2107" s="47" t="s">
        <v>1834</v>
      </c>
      <c r="C2107" s="122">
        <v>0</v>
      </c>
      <c r="D2107" s="122">
        <v>0</v>
      </c>
      <c r="E2107" s="122">
        <v>0</v>
      </c>
      <c r="F2107" s="122">
        <v>0</v>
      </c>
      <c r="G2107" s="122">
        <v>0</v>
      </c>
      <c r="H2107" s="122">
        <v>0</v>
      </c>
      <c r="I2107" s="122">
        <v>0</v>
      </c>
      <c r="J2107" s="120">
        <f t="shared" si="566"/>
        <v>0</v>
      </c>
      <c r="K2107" s="122">
        <v>0</v>
      </c>
      <c r="L2107" s="122">
        <v>0</v>
      </c>
      <c r="M2107" s="122">
        <v>0</v>
      </c>
      <c r="N2107" s="122">
        <v>0</v>
      </c>
      <c r="O2107" s="122">
        <v>-586.23</v>
      </c>
      <c r="P2107" s="122">
        <v>0</v>
      </c>
      <c r="Q2107" s="120">
        <f t="shared" si="567"/>
        <v>-586.23</v>
      </c>
      <c r="R2107" s="138">
        <f t="shared" si="568"/>
        <v>0</v>
      </c>
      <c r="S2107" s="120">
        <f t="shared" si="569"/>
        <v>-586.23</v>
      </c>
      <c r="T2107" s="120">
        <f t="shared" si="570"/>
        <v>0</v>
      </c>
      <c r="U2107" s="120">
        <f t="shared" si="571"/>
        <v>0</v>
      </c>
      <c r="V2107" s="120">
        <f t="shared" si="572"/>
        <v>-586.23</v>
      </c>
      <c r="W2107" s="120">
        <f t="shared" si="564"/>
        <v>-586.23</v>
      </c>
      <c r="X2107" s="120">
        <f t="shared" si="565"/>
        <v>0</v>
      </c>
    </row>
    <row r="2108" spans="1:24" s="65" customFormat="1" ht="12.75" customHeight="1">
      <c r="A2108" s="109" t="s">
        <v>1835</v>
      </c>
      <c r="B2108" s="47" t="s">
        <v>1836</v>
      </c>
      <c r="C2108" s="122">
        <v>0</v>
      </c>
      <c r="D2108" s="122">
        <v>0</v>
      </c>
      <c r="E2108" s="122">
        <v>0</v>
      </c>
      <c r="F2108" s="122">
        <v>0</v>
      </c>
      <c r="G2108" s="122">
        <v>0</v>
      </c>
      <c r="H2108" s="122">
        <v>0</v>
      </c>
      <c r="I2108" s="122">
        <v>0</v>
      </c>
      <c r="J2108" s="120">
        <f t="shared" si="566"/>
        <v>0</v>
      </c>
      <c r="K2108" s="122">
        <v>0</v>
      </c>
      <c r="L2108" s="122">
        <v>0</v>
      </c>
      <c r="M2108" s="122">
        <v>0</v>
      </c>
      <c r="N2108" s="122">
        <v>0</v>
      </c>
      <c r="O2108" s="122">
        <v>-13697.09</v>
      </c>
      <c r="P2108" s="122">
        <v>0</v>
      </c>
      <c r="Q2108" s="120">
        <f t="shared" si="567"/>
        <v>-13697.09</v>
      </c>
      <c r="R2108" s="138">
        <f t="shared" si="568"/>
        <v>0</v>
      </c>
      <c r="S2108" s="120">
        <f t="shared" si="569"/>
        <v>-13697.09</v>
      </c>
      <c r="T2108" s="120">
        <f t="shared" si="570"/>
        <v>0</v>
      </c>
      <c r="U2108" s="120">
        <f t="shared" si="571"/>
        <v>0</v>
      </c>
      <c r="V2108" s="120">
        <f t="shared" si="572"/>
        <v>-13697.09</v>
      </c>
      <c r="W2108" s="120">
        <f t="shared" si="564"/>
        <v>-13697.09</v>
      </c>
      <c r="X2108" s="120">
        <f t="shared" si="565"/>
        <v>0</v>
      </c>
    </row>
    <row r="2109" spans="1:24" s="65" customFormat="1" ht="12.75" customHeight="1">
      <c r="A2109" s="109" t="s">
        <v>885</v>
      </c>
      <c r="B2109" s="47" t="s">
        <v>3592</v>
      </c>
      <c r="C2109" s="122">
        <v>0</v>
      </c>
      <c r="D2109" s="122">
        <v>0</v>
      </c>
      <c r="E2109" s="122">
        <v>0</v>
      </c>
      <c r="F2109" s="122">
        <v>0</v>
      </c>
      <c r="G2109" s="122">
        <v>0</v>
      </c>
      <c r="H2109" s="122">
        <v>0</v>
      </c>
      <c r="I2109" s="122">
        <v>0</v>
      </c>
      <c r="J2109" s="120">
        <f t="shared" si="566"/>
        <v>0</v>
      </c>
      <c r="K2109" s="122">
        <v>0</v>
      </c>
      <c r="L2109" s="122">
        <v>0</v>
      </c>
      <c r="M2109" s="122">
        <v>0</v>
      </c>
      <c r="N2109" s="122">
        <v>0</v>
      </c>
      <c r="O2109" s="122">
        <v>299622.40000000002</v>
      </c>
      <c r="P2109" s="122">
        <v>133436.26999999996</v>
      </c>
      <c r="Q2109" s="120">
        <f t="shared" si="567"/>
        <v>433058.67</v>
      </c>
      <c r="R2109" s="138">
        <f t="shared" si="568"/>
        <v>0</v>
      </c>
      <c r="S2109" s="120">
        <f t="shared" si="569"/>
        <v>1213036.25</v>
      </c>
      <c r="T2109" s="120">
        <f t="shared" si="570"/>
        <v>3244852.81</v>
      </c>
      <c r="U2109" s="120">
        <f t="shared" si="571"/>
        <v>4024830.39</v>
      </c>
      <c r="V2109" s="120">
        <f t="shared" si="572"/>
        <v>433058.67</v>
      </c>
      <c r="W2109" s="120">
        <f t="shared" si="564"/>
        <v>433058.67</v>
      </c>
      <c r="X2109" s="120">
        <f t="shared" si="565"/>
        <v>-779977.58</v>
      </c>
    </row>
    <row r="2110" spans="1:24" s="65" customFormat="1" ht="12.75" customHeight="1">
      <c r="A2110" s="109" t="s">
        <v>887</v>
      </c>
      <c r="B2110" s="47" t="s">
        <v>3593</v>
      </c>
      <c r="C2110" s="122">
        <v>0</v>
      </c>
      <c r="D2110" s="122">
        <v>141023.14000000001</v>
      </c>
      <c r="E2110" s="122">
        <v>58676.249999999978</v>
      </c>
      <c r="F2110" s="122">
        <v>140280.46999999997</v>
      </c>
      <c r="G2110" s="122">
        <v>5200.54</v>
      </c>
      <c r="H2110" s="122">
        <v>151955.46000000002</v>
      </c>
      <c r="I2110" s="122">
        <v>435.52</v>
      </c>
      <c r="J2110" s="120">
        <f t="shared" si="566"/>
        <v>497571.38</v>
      </c>
      <c r="K2110" s="122">
        <v>0</v>
      </c>
      <c r="L2110" s="122">
        <v>0</v>
      </c>
      <c r="M2110" s="122">
        <v>0</v>
      </c>
      <c r="N2110" s="122">
        <v>0</v>
      </c>
      <c r="O2110" s="122">
        <v>0</v>
      </c>
      <c r="P2110" s="122">
        <v>0</v>
      </c>
      <c r="Q2110" s="120">
        <f t="shared" si="567"/>
        <v>497571.38</v>
      </c>
      <c r="R2110" s="138">
        <f t="shared" si="568"/>
        <v>0</v>
      </c>
      <c r="S2110" s="120">
        <f t="shared" si="569"/>
        <v>497571.38</v>
      </c>
      <c r="T2110" s="120">
        <f t="shared" si="570"/>
        <v>0</v>
      </c>
      <c r="U2110" s="120">
        <f t="shared" si="571"/>
        <v>0</v>
      </c>
      <c r="V2110" s="120">
        <f t="shared" si="572"/>
        <v>497571.38</v>
      </c>
      <c r="W2110" s="120">
        <f t="shared" si="564"/>
        <v>0</v>
      </c>
      <c r="X2110" s="120">
        <f t="shared" si="565"/>
        <v>0</v>
      </c>
    </row>
    <row r="2111" spans="1:24" s="65" customFormat="1" ht="12.75" customHeight="1">
      <c r="A2111" s="109" t="s">
        <v>889</v>
      </c>
      <c r="B2111" s="47" t="s">
        <v>3594</v>
      </c>
      <c r="C2111" s="122">
        <v>0</v>
      </c>
      <c r="D2111" s="122">
        <v>0</v>
      </c>
      <c r="E2111" s="122">
        <v>0</v>
      </c>
      <c r="F2111" s="122">
        <v>0</v>
      </c>
      <c r="G2111" s="122">
        <v>0</v>
      </c>
      <c r="H2111" s="122">
        <v>0</v>
      </c>
      <c r="I2111" s="122">
        <v>0</v>
      </c>
      <c r="J2111" s="120">
        <f t="shared" si="566"/>
        <v>0</v>
      </c>
      <c r="K2111" s="122">
        <v>0</v>
      </c>
      <c r="L2111" s="122">
        <v>0</v>
      </c>
      <c r="M2111" s="122">
        <v>0</v>
      </c>
      <c r="N2111" s="122">
        <v>0</v>
      </c>
      <c r="O2111" s="122">
        <v>-11849.68</v>
      </c>
      <c r="P2111" s="122">
        <v>131660.07999999999</v>
      </c>
      <c r="Q2111" s="120">
        <f t="shared" si="567"/>
        <v>119810.4</v>
      </c>
      <c r="R2111" s="138">
        <f t="shared" si="568"/>
        <v>0</v>
      </c>
      <c r="S2111" s="120">
        <f t="shared" si="569"/>
        <v>-11849.68</v>
      </c>
      <c r="T2111" s="120">
        <f t="shared" si="570"/>
        <v>131660.07999999999</v>
      </c>
      <c r="U2111" s="120">
        <f t="shared" si="571"/>
        <v>0</v>
      </c>
      <c r="V2111" s="120">
        <f t="shared" si="572"/>
        <v>119810.4</v>
      </c>
      <c r="W2111" s="120">
        <f t="shared" si="564"/>
        <v>119810.4</v>
      </c>
      <c r="X2111" s="120">
        <f t="shared" si="565"/>
        <v>131660.07999999999</v>
      </c>
    </row>
    <row r="2112" spans="1:24" s="65" customFormat="1" ht="12.75" customHeight="1">
      <c r="A2112" s="109" t="s">
        <v>891</v>
      </c>
      <c r="B2112" s="47" t="s">
        <v>3595</v>
      </c>
      <c r="C2112" s="122">
        <v>0</v>
      </c>
      <c r="D2112" s="122">
        <v>0</v>
      </c>
      <c r="E2112" s="122">
        <v>0</v>
      </c>
      <c r="F2112" s="122">
        <v>0</v>
      </c>
      <c r="G2112" s="122">
        <v>0</v>
      </c>
      <c r="H2112" s="122">
        <v>0</v>
      </c>
      <c r="I2112" s="122">
        <v>0</v>
      </c>
      <c r="J2112" s="120">
        <f t="shared" si="566"/>
        <v>0</v>
      </c>
      <c r="K2112" s="122">
        <v>0</v>
      </c>
      <c r="L2112" s="122">
        <v>0</v>
      </c>
      <c r="M2112" s="122">
        <v>0</v>
      </c>
      <c r="N2112" s="122">
        <v>0</v>
      </c>
      <c r="O2112" s="122">
        <v>608134.40000000002</v>
      </c>
      <c r="P2112" s="122">
        <v>0</v>
      </c>
      <c r="Q2112" s="120">
        <f t="shared" si="567"/>
        <v>608134.40000000002</v>
      </c>
      <c r="R2112" s="138">
        <f t="shared" si="568"/>
        <v>0</v>
      </c>
      <c r="S2112" s="120">
        <f t="shared" si="569"/>
        <v>608134.40000000002</v>
      </c>
      <c r="T2112" s="120">
        <f t="shared" si="570"/>
        <v>0</v>
      </c>
      <c r="U2112" s="120">
        <f t="shared" si="571"/>
        <v>0</v>
      </c>
      <c r="V2112" s="120">
        <f t="shared" si="572"/>
        <v>608134.40000000002</v>
      </c>
      <c r="W2112" s="120">
        <f t="shared" si="564"/>
        <v>608134.40000000002</v>
      </c>
      <c r="X2112" s="120">
        <f t="shared" si="565"/>
        <v>0</v>
      </c>
    </row>
    <row r="2113" spans="1:24" s="65" customFormat="1" ht="12.75" customHeight="1">
      <c r="A2113" s="109" t="s">
        <v>893</v>
      </c>
      <c r="B2113" s="47" t="s">
        <v>3596</v>
      </c>
      <c r="C2113" s="122">
        <v>0</v>
      </c>
      <c r="D2113" s="122">
        <v>0</v>
      </c>
      <c r="E2113" s="122">
        <v>0</v>
      </c>
      <c r="F2113" s="122">
        <v>0</v>
      </c>
      <c r="G2113" s="122">
        <v>0</v>
      </c>
      <c r="H2113" s="122">
        <v>0</v>
      </c>
      <c r="I2113" s="122">
        <v>0</v>
      </c>
      <c r="J2113" s="120">
        <f t="shared" si="566"/>
        <v>0</v>
      </c>
      <c r="K2113" s="122">
        <v>0</v>
      </c>
      <c r="L2113" s="122">
        <v>0</v>
      </c>
      <c r="M2113" s="122">
        <v>0</v>
      </c>
      <c r="N2113" s="122">
        <v>0</v>
      </c>
      <c r="O2113" s="122">
        <v>185580.66</v>
      </c>
      <c r="P2113" s="122">
        <v>0</v>
      </c>
      <c r="Q2113" s="120">
        <f t="shared" si="567"/>
        <v>185580.66</v>
      </c>
      <c r="R2113" s="138">
        <f t="shared" si="568"/>
        <v>0</v>
      </c>
      <c r="S2113" s="120">
        <f t="shared" si="569"/>
        <v>185580.66</v>
      </c>
      <c r="T2113" s="120">
        <f t="shared" si="570"/>
        <v>0</v>
      </c>
      <c r="U2113" s="120">
        <f t="shared" si="571"/>
        <v>0</v>
      </c>
      <c r="V2113" s="120">
        <f t="shared" si="572"/>
        <v>185580.66</v>
      </c>
      <c r="W2113" s="120">
        <f t="shared" si="564"/>
        <v>185580.66</v>
      </c>
      <c r="X2113" s="120">
        <f t="shared" si="565"/>
        <v>0</v>
      </c>
    </row>
    <row r="2114" spans="1:24" s="65" customFormat="1" ht="12.75" customHeight="1">
      <c r="A2114" s="109" t="s">
        <v>895</v>
      </c>
      <c r="B2114" s="47" t="s">
        <v>3597</v>
      </c>
      <c r="C2114" s="122">
        <v>0</v>
      </c>
      <c r="D2114" s="122">
        <v>0</v>
      </c>
      <c r="E2114" s="122">
        <v>0</v>
      </c>
      <c r="F2114" s="122">
        <v>0</v>
      </c>
      <c r="G2114" s="122">
        <v>0</v>
      </c>
      <c r="H2114" s="122">
        <v>0</v>
      </c>
      <c r="I2114" s="122">
        <v>0</v>
      </c>
      <c r="J2114" s="120">
        <f t="shared" si="566"/>
        <v>0</v>
      </c>
      <c r="K2114" s="122">
        <v>0</v>
      </c>
      <c r="L2114" s="122">
        <v>0</v>
      </c>
      <c r="M2114" s="122">
        <v>0</v>
      </c>
      <c r="N2114" s="122">
        <v>0</v>
      </c>
      <c r="O2114" s="122">
        <v>51731.09</v>
      </c>
      <c r="P2114" s="122">
        <v>0</v>
      </c>
      <c r="Q2114" s="120">
        <f t="shared" si="567"/>
        <v>51731.09</v>
      </c>
      <c r="R2114" s="138">
        <f t="shared" si="568"/>
        <v>0</v>
      </c>
      <c r="S2114" s="120">
        <f t="shared" si="569"/>
        <v>51731.09</v>
      </c>
      <c r="T2114" s="120">
        <f t="shared" si="570"/>
        <v>0</v>
      </c>
      <c r="U2114" s="120">
        <f t="shared" si="571"/>
        <v>0</v>
      </c>
      <c r="V2114" s="120">
        <f t="shared" si="572"/>
        <v>51731.09</v>
      </c>
      <c r="W2114" s="120">
        <f t="shared" si="564"/>
        <v>51731.09</v>
      </c>
      <c r="X2114" s="120">
        <f t="shared" si="565"/>
        <v>0</v>
      </c>
    </row>
    <row r="2115" spans="1:24" s="65" customFormat="1" ht="12.75" customHeight="1">
      <c r="A2115" s="109" t="s">
        <v>897</v>
      </c>
      <c r="B2115" s="47" t="s">
        <v>3598</v>
      </c>
      <c r="C2115" s="122">
        <v>0</v>
      </c>
      <c r="D2115" s="122">
        <v>0</v>
      </c>
      <c r="E2115" s="122">
        <v>0</v>
      </c>
      <c r="F2115" s="122">
        <v>0</v>
      </c>
      <c r="G2115" s="122">
        <v>0</v>
      </c>
      <c r="H2115" s="122">
        <v>0</v>
      </c>
      <c r="I2115" s="122">
        <v>0</v>
      </c>
      <c r="J2115" s="120">
        <f t="shared" si="566"/>
        <v>0</v>
      </c>
      <c r="K2115" s="122">
        <v>0</v>
      </c>
      <c r="L2115" s="122">
        <v>0</v>
      </c>
      <c r="M2115" s="122">
        <v>0</v>
      </c>
      <c r="N2115" s="122">
        <v>0</v>
      </c>
      <c r="O2115" s="122">
        <v>18237.72</v>
      </c>
      <c r="P2115" s="122">
        <v>0</v>
      </c>
      <c r="Q2115" s="120">
        <f t="shared" si="567"/>
        <v>18237.72</v>
      </c>
      <c r="R2115" s="138">
        <f t="shared" si="568"/>
        <v>0</v>
      </c>
      <c r="S2115" s="120">
        <f t="shared" si="569"/>
        <v>18237.72</v>
      </c>
      <c r="T2115" s="120">
        <f t="shared" si="570"/>
        <v>0</v>
      </c>
      <c r="U2115" s="120">
        <f t="shared" si="571"/>
        <v>0</v>
      </c>
      <c r="V2115" s="120">
        <f t="shared" si="572"/>
        <v>18237.72</v>
      </c>
      <c r="W2115" s="120">
        <f t="shared" si="564"/>
        <v>18237.72</v>
      </c>
      <c r="X2115" s="120">
        <f t="shared" si="565"/>
        <v>0</v>
      </c>
    </row>
    <row r="2116" spans="1:24" s="65" customFormat="1" ht="12.75" customHeight="1">
      <c r="A2116" s="109" t="s">
        <v>899</v>
      </c>
      <c r="B2116" s="47" t="s">
        <v>3599</v>
      </c>
      <c r="C2116" s="122">
        <v>0</v>
      </c>
      <c r="D2116" s="122">
        <v>0</v>
      </c>
      <c r="E2116" s="122">
        <v>0</v>
      </c>
      <c r="F2116" s="122">
        <v>0</v>
      </c>
      <c r="G2116" s="122">
        <v>0</v>
      </c>
      <c r="H2116" s="122">
        <v>0</v>
      </c>
      <c r="I2116" s="122">
        <v>0</v>
      </c>
      <c r="J2116" s="120">
        <f t="shared" si="566"/>
        <v>0</v>
      </c>
      <c r="K2116" s="122">
        <v>0</v>
      </c>
      <c r="L2116" s="122">
        <v>0</v>
      </c>
      <c r="M2116" s="122">
        <v>0</v>
      </c>
      <c r="N2116" s="122">
        <v>0</v>
      </c>
      <c r="O2116" s="122">
        <v>111078.23</v>
      </c>
      <c r="P2116" s="122">
        <v>0</v>
      </c>
      <c r="Q2116" s="120">
        <f t="shared" si="567"/>
        <v>111078.23</v>
      </c>
      <c r="R2116" s="138">
        <f t="shared" si="568"/>
        <v>0</v>
      </c>
      <c r="S2116" s="120">
        <f t="shared" si="569"/>
        <v>111078.23</v>
      </c>
      <c r="T2116" s="120">
        <f t="shared" si="570"/>
        <v>0</v>
      </c>
      <c r="U2116" s="120">
        <f t="shared" si="571"/>
        <v>0</v>
      </c>
      <c r="V2116" s="120">
        <f t="shared" si="572"/>
        <v>111078.23</v>
      </c>
      <c r="W2116" s="120">
        <f t="shared" si="564"/>
        <v>111078.23</v>
      </c>
      <c r="X2116" s="120">
        <f t="shared" si="565"/>
        <v>0</v>
      </c>
    </row>
    <row r="2117" spans="1:24" s="65" customFormat="1" ht="12.75" customHeight="1">
      <c r="A2117" s="109" t="s">
        <v>901</v>
      </c>
      <c r="B2117" s="47" t="s">
        <v>3600</v>
      </c>
      <c r="C2117" s="122">
        <v>0</v>
      </c>
      <c r="D2117" s="122">
        <v>0</v>
      </c>
      <c r="E2117" s="122">
        <v>0</v>
      </c>
      <c r="F2117" s="122">
        <v>0</v>
      </c>
      <c r="G2117" s="122">
        <v>0</v>
      </c>
      <c r="H2117" s="122">
        <v>0</v>
      </c>
      <c r="I2117" s="122">
        <v>0</v>
      </c>
      <c r="J2117" s="120">
        <f t="shared" si="566"/>
        <v>0</v>
      </c>
      <c r="K2117" s="122">
        <v>0</v>
      </c>
      <c r="L2117" s="122">
        <v>0</v>
      </c>
      <c r="M2117" s="122">
        <v>0</v>
      </c>
      <c r="N2117" s="122">
        <v>0</v>
      </c>
      <c r="O2117" s="122">
        <v>24552.68</v>
      </c>
      <c r="P2117" s="122">
        <v>0</v>
      </c>
      <c r="Q2117" s="120">
        <f t="shared" si="567"/>
        <v>24552.68</v>
      </c>
      <c r="R2117" s="138">
        <f t="shared" si="568"/>
        <v>0</v>
      </c>
      <c r="S2117" s="120">
        <f t="shared" si="569"/>
        <v>24552.68</v>
      </c>
      <c r="T2117" s="120">
        <f t="shared" si="570"/>
        <v>0</v>
      </c>
      <c r="U2117" s="120">
        <f t="shared" si="571"/>
        <v>0</v>
      </c>
      <c r="V2117" s="120">
        <f t="shared" si="572"/>
        <v>24552.68</v>
      </c>
      <c r="W2117" s="120">
        <f t="shared" si="564"/>
        <v>24552.68</v>
      </c>
      <c r="X2117" s="120">
        <f t="shared" si="565"/>
        <v>0</v>
      </c>
    </row>
    <row r="2118" spans="1:24" s="65" customFormat="1" ht="12.75" customHeight="1">
      <c r="A2118" s="109" t="s">
        <v>903</v>
      </c>
      <c r="B2118" s="47" t="s">
        <v>3601</v>
      </c>
      <c r="C2118" s="122">
        <v>0</v>
      </c>
      <c r="D2118" s="122">
        <v>0</v>
      </c>
      <c r="E2118" s="122">
        <v>0</v>
      </c>
      <c r="F2118" s="122">
        <v>0</v>
      </c>
      <c r="G2118" s="122">
        <v>0</v>
      </c>
      <c r="H2118" s="122">
        <v>0</v>
      </c>
      <c r="I2118" s="122">
        <v>0</v>
      </c>
      <c r="J2118" s="120">
        <f t="shared" si="566"/>
        <v>0</v>
      </c>
      <c r="K2118" s="122">
        <v>0</v>
      </c>
      <c r="L2118" s="122">
        <v>0</v>
      </c>
      <c r="M2118" s="122">
        <v>0</v>
      </c>
      <c r="N2118" s="122">
        <v>0</v>
      </c>
      <c r="O2118" s="122">
        <v>4543.32</v>
      </c>
      <c r="P2118" s="122">
        <v>0</v>
      </c>
      <c r="Q2118" s="120">
        <f t="shared" si="567"/>
        <v>4543.32</v>
      </c>
      <c r="R2118" s="138">
        <f t="shared" si="568"/>
        <v>0</v>
      </c>
      <c r="S2118" s="120">
        <f t="shared" si="569"/>
        <v>4543.32</v>
      </c>
      <c r="T2118" s="120">
        <f t="shared" si="570"/>
        <v>0</v>
      </c>
      <c r="U2118" s="120">
        <f t="shared" si="571"/>
        <v>0</v>
      </c>
      <c r="V2118" s="120">
        <f t="shared" si="572"/>
        <v>4543.32</v>
      </c>
      <c r="W2118" s="120">
        <f t="shared" si="564"/>
        <v>4543.32</v>
      </c>
      <c r="X2118" s="120">
        <f t="shared" si="565"/>
        <v>0</v>
      </c>
    </row>
    <row r="2119" spans="1:24" s="65" customFormat="1" ht="12.75" customHeight="1">
      <c r="A2119" s="109" t="s">
        <v>905</v>
      </c>
      <c r="B2119" s="47" t="s">
        <v>3602</v>
      </c>
      <c r="C2119" s="122">
        <v>0</v>
      </c>
      <c r="D2119" s="122">
        <v>0</v>
      </c>
      <c r="E2119" s="122">
        <v>0</v>
      </c>
      <c r="F2119" s="122">
        <v>0</v>
      </c>
      <c r="G2119" s="122">
        <v>0</v>
      </c>
      <c r="H2119" s="122">
        <v>0</v>
      </c>
      <c r="I2119" s="122">
        <v>0</v>
      </c>
      <c r="J2119" s="120">
        <f t="shared" si="566"/>
        <v>0</v>
      </c>
      <c r="K2119" s="122">
        <v>0</v>
      </c>
      <c r="L2119" s="122">
        <v>0</v>
      </c>
      <c r="M2119" s="122">
        <v>0</v>
      </c>
      <c r="N2119" s="122">
        <v>0</v>
      </c>
      <c r="O2119" s="122">
        <v>13645.68</v>
      </c>
      <c r="P2119" s="122">
        <v>0</v>
      </c>
      <c r="Q2119" s="120">
        <f t="shared" si="567"/>
        <v>13645.68</v>
      </c>
      <c r="R2119" s="138">
        <f t="shared" si="568"/>
        <v>0</v>
      </c>
      <c r="S2119" s="120">
        <f t="shared" si="569"/>
        <v>13645.68</v>
      </c>
      <c r="T2119" s="120">
        <f t="shared" si="570"/>
        <v>0</v>
      </c>
      <c r="U2119" s="120">
        <f t="shared" si="571"/>
        <v>0</v>
      </c>
      <c r="V2119" s="120">
        <f t="shared" si="572"/>
        <v>13645.68</v>
      </c>
      <c r="W2119" s="120">
        <f t="shared" si="564"/>
        <v>13645.68</v>
      </c>
      <c r="X2119" s="120">
        <f t="shared" si="565"/>
        <v>0</v>
      </c>
    </row>
    <row r="2120" spans="1:24" s="65" customFormat="1" ht="12.75" customHeight="1">
      <c r="A2120" s="109" t="s">
        <v>2954</v>
      </c>
      <c r="B2120" s="47" t="s">
        <v>2955</v>
      </c>
      <c r="C2120" s="122">
        <v>0</v>
      </c>
      <c r="D2120" s="122">
        <v>0</v>
      </c>
      <c r="E2120" s="122">
        <v>0</v>
      </c>
      <c r="F2120" s="122">
        <v>0</v>
      </c>
      <c r="G2120" s="122">
        <v>0</v>
      </c>
      <c r="H2120" s="122">
        <v>0</v>
      </c>
      <c r="I2120" s="122">
        <v>0</v>
      </c>
      <c r="J2120" s="120">
        <f t="shared" si="566"/>
        <v>0</v>
      </c>
      <c r="K2120" s="122">
        <v>0</v>
      </c>
      <c r="L2120" s="122">
        <v>0</v>
      </c>
      <c r="M2120" s="122">
        <v>0</v>
      </c>
      <c r="N2120" s="122">
        <v>0</v>
      </c>
      <c r="O2120" s="122">
        <v>6693.32</v>
      </c>
      <c r="P2120" s="122">
        <v>0</v>
      </c>
      <c r="Q2120" s="120">
        <f t="shared" si="567"/>
        <v>6693.32</v>
      </c>
      <c r="R2120" s="138">
        <f t="shared" si="568"/>
        <v>0</v>
      </c>
      <c r="S2120" s="120">
        <f t="shared" si="569"/>
        <v>6693.32</v>
      </c>
      <c r="T2120" s="120">
        <f t="shared" si="570"/>
        <v>0</v>
      </c>
      <c r="U2120" s="120">
        <f t="shared" si="571"/>
        <v>0</v>
      </c>
      <c r="V2120" s="120">
        <f t="shared" si="572"/>
        <v>6693.32</v>
      </c>
      <c r="W2120" s="120">
        <f t="shared" si="564"/>
        <v>6693.32</v>
      </c>
      <c r="X2120" s="120">
        <f t="shared" si="565"/>
        <v>0</v>
      </c>
    </row>
    <row r="2121" spans="1:24" s="65" customFormat="1" ht="12.75" customHeight="1">
      <c r="A2121" s="109" t="s">
        <v>909</v>
      </c>
      <c r="B2121" s="47" t="s">
        <v>3615</v>
      </c>
      <c r="C2121" s="122">
        <v>0</v>
      </c>
      <c r="D2121" s="122">
        <v>0</v>
      </c>
      <c r="E2121" s="122">
        <v>0</v>
      </c>
      <c r="F2121" s="122">
        <v>0</v>
      </c>
      <c r="G2121" s="122">
        <v>0</v>
      </c>
      <c r="H2121" s="122">
        <v>0</v>
      </c>
      <c r="I2121" s="122">
        <v>0</v>
      </c>
      <c r="J2121" s="120">
        <f t="shared" si="566"/>
        <v>0</v>
      </c>
      <c r="K2121" s="122">
        <v>0</v>
      </c>
      <c r="L2121" s="122">
        <v>0</v>
      </c>
      <c r="M2121" s="122">
        <v>0</v>
      </c>
      <c r="N2121" s="122">
        <v>0</v>
      </c>
      <c r="O2121" s="122">
        <v>17125.82</v>
      </c>
      <c r="P2121" s="122">
        <v>0</v>
      </c>
      <c r="Q2121" s="120">
        <f t="shared" si="567"/>
        <v>17125.82</v>
      </c>
      <c r="R2121" s="138">
        <f t="shared" si="568"/>
        <v>0</v>
      </c>
      <c r="S2121" s="120">
        <f t="shared" si="569"/>
        <v>17125.82</v>
      </c>
      <c r="T2121" s="120">
        <f t="shared" si="570"/>
        <v>0</v>
      </c>
      <c r="U2121" s="120">
        <f t="shared" si="571"/>
        <v>0</v>
      </c>
      <c r="V2121" s="120">
        <f t="shared" si="572"/>
        <v>17125.82</v>
      </c>
      <c r="W2121" s="120">
        <f t="shared" si="564"/>
        <v>17125.82</v>
      </c>
      <c r="X2121" s="120">
        <f t="shared" si="565"/>
        <v>0</v>
      </c>
    </row>
    <row r="2122" spans="1:24" s="65" customFormat="1" ht="12.75" customHeight="1">
      <c r="A2122" s="109" t="s">
        <v>911</v>
      </c>
      <c r="B2122" s="47" t="s">
        <v>3613</v>
      </c>
      <c r="C2122" s="122">
        <v>0</v>
      </c>
      <c r="D2122" s="122">
        <v>0</v>
      </c>
      <c r="E2122" s="122">
        <v>0</v>
      </c>
      <c r="F2122" s="122">
        <v>0</v>
      </c>
      <c r="G2122" s="122">
        <v>0</v>
      </c>
      <c r="H2122" s="122">
        <v>0</v>
      </c>
      <c r="I2122" s="122">
        <v>0</v>
      </c>
      <c r="J2122" s="120">
        <f t="shared" si="566"/>
        <v>0</v>
      </c>
      <c r="K2122" s="122">
        <v>0</v>
      </c>
      <c r="L2122" s="122">
        <v>0</v>
      </c>
      <c r="M2122" s="122">
        <v>0</v>
      </c>
      <c r="N2122" s="122">
        <v>0</v>
      </c>
      <c r="O2122" s="122">
        <v>33613.019999999997</v>
      </c>
      <c r="P2122" s="122">
        <v>0</v>
      </c>
      <c r="Q2122" s="120">
        <f t="shared" si="567"/>
        <v>33613.019999999997</v>
      </c>
      <c r="R2122" s="138">
        <f t="shared" si="568"/>
        <v>0</v>
      </c>
      <c r="S2122" s="120">
        <f t="shared" si="569"/>
        <v>33613.019999999997</v>
      </c>
      <c r="T2122" s="120">
        <f t="shared" si="570"/>
        <v>0</v>
      </c>
      <c r="U2122" s="120">
        <f t="shared" si="571"/>
        <v>0</v>
      </c>
      <c r="V2122" s="120">
        <f t="shared" si="572"/>
        <v>33613.019999999997</v>
      </c>
      <c r="W2122" s="120">
        <f t="shared" si="564"/>
        <v>33613.019999999997</v>
      </c>
      <c r="X2122" s="120">
        <f t="shared" si="565"/>
        <v>0</v>
      </c>
    </row>
    <row r="2123" spans="1:24" ht="23.25">
      <c r="A2123" s="55" t="s">
        <v>4026</v>
      </c>
      <c r="B2123" s="55"/>
      <c r="C2123" s="8"/>
      <c r="D2123" s="8"/>
      <c r="E2123" s="8"/>
      <c r="F2123" s="8"/>
      <c r="G2123" s="8"/>
      <c r="H2123" s="8"/>
      <c r="I2123" s="8"/>
      <c r="J2123" s="126"/>
      <c r="K2123" s="126"/>
      <c r="L2123" s="126"/>
      <c r="M2123" s="126"/>
      <c r="N2123" s="126"/>
      <c r="O2123" s="126"/>
      <c r="P2123" s="126"/>
      <c r="Q2123" s="8"/>
      <c r="R2123" s="5"/>
      <c r="S2123" s="4"/>
      <c r="T2123" s="4"/>
      <c r="U2123" s="127"/>
      <c r="V2123" s="128"/>
      <c r="W2123" s="128"/>
      <c r="X2123" s="4"/>
    </row>
    <row r="2124" spans="1:24" ht="44.1" customHeight="1">
      <c r="A2124" s="99" t="s">
        <v>3302</v>
      </c>
      <c r="B2124" s="56" t="s">
        <v>3966</v>
      </c>
      <c r="C2124" s="98" t="s">
        <v>3627</v>
      </c>
      <c r="D2124" s="98" t="s">
        <v>3628</v>
      </c>
      <c r="E2124" s="98" t="s">
        <v>3629</v>
      </c>
      <c r="F2124" s="98" t="s">
        <v>3630</v>
      </c>
      <c r="G2124" s="98" t="s">
        <v>3631</v>
      </c>
      <c r="H2124" s="98" t="s">
        <v>3632</v>
      </c>
      <c r="I2124" s="98" t="s">
        <v>3633</v>
      </c>
      <c r="J2124" s="57" t="s">
        <v>343</v>
      </c>
      <c r="K2124" s="98" t="s">
        <v>3303</v>
      </c>
      <c r="L2124" s="98" t="s">
        <v>3304</v>
      </c>
      <c r="M2124" s="98" t="s">
        <v>3305</v>
      </c>
      <c r="N2124" s="98" t="s">
        <v>3316</v>
      </c>
      <c r="O2124" s="113" t="s">
        <v>4574</v>
      </c>
      <c r="P2124" s="113" t="s">
        <v>6433</v>
      </c>
      <c r="Q2124" s="58" t="s">
        <v>3357</v>
      </c>
      <c r="R2124" s="60" t="s">
        <v>697</v>
      </c>
      <c r="S2124" s="112" t="s">
        <v>4949</v>
      </c>
      <c r="T2124" s="112" t="s">
        <v>6434</v>
      </c>
      <c r="U2124" s="112" t="s">
        <v>6435</v>
      </c>
      <c r="V2124" s="112" t="s">
        <v>6436</v>
      </c>
      <c r="W2124" s="112" t="s">
        <v>5138</v>
      </c>
      <c r="X2124" s="59" t="s">
        <v>6437</v>
      </c>
    </row>
    <row r="2125" spans="1:24" ht="12.75" customHeight="1">
      <c r="A2125" s="33"/>
      <c r="B2125" s="50" t="s">
        <v>4026</v>
      </c>
      <c r="C2125" s="51">
        <f>SUM(C2126:C2132)</f>
        <v>0</v>
      </c>
      <c r="D2125" s="51">
        <f t="shared" ref="D2125:R2125" si="573">SUM(D2126:D2132)</f>
        <v>0</v>
      </c>
      <c r="E2125" s="51">
        <f t="shared" si="573"/>
        <v>0</v>
      </c>
      <c r="F2125" s="51">
        <f t="shared" si="573"/>
        <v>0</v>
      </c>
      <c r="G2125" s="51">
        <f t="shared" si="573"/>
        <v>0</v>
      </c>
      <c r="H2125" s="51">
        <f t="shared" si="573"/>
        <v>0</v>
      </c>
      <c r="I2125" s="51">
        <f t="shared" si="573"/>
        <v>0</v>
      </c>
      <c r="J2125" s="147">
        <f t="shared" si="573"/>
        <v>0</v>
      </c>
      <c r="K2125" s="147">
        <f t="shared" si="573"/>
        <v>0</v>
      </c>
      <c r="L2125" s="147">
        <f t="shared" si="573"/>
        <v>0</v>
      </c>
      <c r="M2125" s="147">
        <f t="shared" si="573"/>
        <v>0</v>
      </c>
      <c r="N2125" s="147">
        <f t="shared" si="573"/>
        <v>0</v>
      </c>
      <c r="O2125" s="147">
        <f t="shared" si="573"/>
        <v>0</v>
      </c>
      <c r="P2125" s="147">
        <f t="shared" si="573"/>
        <v>0</v>
      </c>
      <c r="Q2125" s="51">
        <f t="shared" si="573"/>
        <v>0</v>
      </c>
      <c r="R2125" s="51">
        <f t="shared" si="573"/>
        <v>0</v>
      </c>
      <c r="S2125" s="51">
        <f t="shared" ref="S2125:X2125" si="574">SUM(S2126:S2132)</f>
        <v>0</v>
      </c>
      <c r="T2125" s="51">
        <f t="shared" si="574"/>
        <v>452905833.70999998</v>
      </c>
      <c r="U2125" s="147">
        <f t="shared" si="574"/>
        <v>452905833.70999998</v>
      </c>
      <c r="V2125" s="147">
        <f t="shared" si="574"/>
        <v>0</v>
      </c>
      <c r="W2125" s="147">
        <f t="shared" si="574"/>
        <v>0</v>
      </c>
      <c r="X2125" s="51">
        <f t="shared" si="574"/>
        <v>0</v>
      </c>
    </row>
    <row r="2126" spans="1:24" s="65" customFormat="1" ht="12.75" customHeight="1">
      <c r="A2126" s="109" t="s">
        <v>4011</v>
      </c>
      <c r="B2126" s="97" t="s">
        <v>4027</v>
      </c>
      <c r="C2126" s="122">
        <v>0</v>
      </c>
      <c r="D2126" s="122">
        <v>0</v>
      </c>
      <c r="E2126" s="122">
        <v>0</v>
      </c>
      <c r="F2126" s="122">
        <v>0</v>
      </c>
      <c r="G2126" s="122">
        <v>0</v>
      </c>
      <c r="H2126" s="122">
        <v>0</v>
      </c>
      <c r="I2126" s="122">
        <v>0</v>
      </c>
      <c r="J2126" s="120">
        <f t="shared" ref="J2126:J2132" si="575">SUM(C2126:I2126)</f>
        <v>0</v>
      </c>
      <c r="K2126" s="122">
        <v>0</v>
      </c>
      <c r="L2126" s="122">
        <v>0</v>
      </c>
      <c r="M2126" s="122">
        <v>0</v>
      </c>
      <c r="N2126" s="122">
        <v>0</v>
      </c>
      <c r="O2126" s="122">
        <v>0</v>
      </c>
      <c r="P2126" s="122">
        <v>0</v>
      </c>
      <c r="Q2126" s="120">
        <f t="shared" ref="Q2126:Q2132" si="576">SUM(J2126:P2126)</f>
        <v>0</v>
      </c>
      <c r="R2126" s="138">
        <f t="shared" ref="R2126:R2132" si="577">V2126-Q2126</f>
        <v>0</v>
      </c>
      <c r="S2126" s="120">
        <f t="shared" ref="S2126:S2132" si="578">VLOOKUP(A2126,pasbalact,3,FALSE)</f>
        <v>0</v>
      </c>
      <c r="T2126" s="120">
        <f t="shared" ref="T2126:T2132" si="579">VLOOKUP(A2126,pasbalact,5,FALSE)</f>
        <v>3614661</v>
      </c>
      <c r="U2126" s="120">
        <f t="shared" ref="U2126:U2132" si="580">VLOOKUP(A2126,pasbalact,4,FALSE)</f>
        <v>3614661</v>
      </c>
      <c r="V2126" s="120">
        <f t="shared" ref="V2126:V2132" si="581">VLOOKUP(A2126,pasbalact,7,FALSE)</f>
        <v>0</v>
      </c>
      <c r="W2126" s="120">
        <f t="shared" ref="W2126:W2132" si="582">SUM(K2126:P2126)</f>
        <v>0</v>
      </c>
      <c r="X2126" s="120">
        <f t="shared" ref="X2126:X2132" si="583">VLOOKUP(A2126,pasbalact,6,FALSE)</f>
        <v>0</v>
      </c>
    </row>
    <row r="2127" spans="1:24" s="65" customFormat="1" ht="12.75" customHeight="1">
      <c r="A2127" s="109" t="s">
        <v>4243</v>
      </c>
      <c r="B2127" s="97" t="s">
        <v>4260</v>
      </c>
      <c r="C2127" s="122">
        <v>0</v>
      </c>
      <c r="D2127" s="122">
        <v>0</v>
      </c>
      <c r="E2127" s="122">
        <v>0</v>
      </c>
      <c r="F2127" s="122">
        <v>0</v>
      </c>
      <c r="G2127" s="122">
        <v>0</v>
      </c>
      <c r="H2127" s="122">
        <v>0</v>
      </c>
      <c r="I2127" s="122">
        <v>0</v>
      </c>
      <c r="J2127" s="120">
        <f t="shared" si="575"/>
        <v>0</v>
      </c>
      <c r="K2127" s="122">
        <v>0</v>
      </c>
      <c r="L2127" s="122">
        <v>0</v>
      </c>
      <c r="M2127" s="122">
        <v>0</v>
      </c>
      <c r="N2127" s="122">
        <v>0</v>
      </c>
      <c r="O2127" s="122">
        <v>0</v>
      </c>
      <c r="P2127" s="122">
        <v>0</v>
      </c>
      <c r="Q2127" s="120">
        <f t="shared" si="576"/>
        <v>0</v>
      </c>
      <c r="R2127" s="138">
        <f t="shared" si="577"/>
        <v>0</v>
      </c>
      <c r="S2127" s="120">
        <f t="shared" si="578"/>
        <v>0</v>
      </c>
      <c r="T2127" s="120">
        <f t="shared" si="579"/>
        <v>1103069</v>
      </c>
      <c r="U2127" s="120">
        <f t="shared" si="580"/>
        <v>1103069</v>
      </c>
      <c r="V2127" s="120">
        <f t="shared" si="581"/>
        <v>0</v>
      </c>
      <c r="W2127" s="120">
        <f t="shared" si="582"/>
        <v>0</v>
      </c>
      <c r="X2127" s="120">
        <f t="shared" si="583"/>
        <v>0</v>
      </c>
    </row>
    <row r="2128" spans="1:24" s="65" customFormat="1" ht="12.75" customHeight="1">
      <c r="A2128" s="109" t="s">
        <v>4244</v>
      </c>
      <c r="B2128" s="97" t="s">
        <v>4261</v>
      </c>
      <c r="C2128" s="122">
        <v>0</v>
      </c>
      <c r="D2128" s="122">
        <v>0</v>
      </c>
      <c r="E2128" s="122">
        <v>0</v>
      </c>
      <c r="F2128" s="122">
        <v>0</v>
      </c>
      <c r="G2128" s="122">
        <v>0</v>
      </c>
      <c r="H2128" s="122">
        <v>0</v>
      </c>
      <c r="I2128" s="122">
        <v>0</v>
      </c>
      <c r="J2128" s="120">
        <f t="shared" si="575"/>
        <v>0</v>
      </c>
      <c r="K2128" s="122">
        <v>0</v>
      </c>
      <c r="L2128" s="122">
        <v>0</v>
      </c>
      <c r="M2128" s="122">
        <v>0</v>
      </c>
      <c r="N2128" s="122">
        <v>0</v>
      </c>
      <c r="O2128" s="122">
        <v>0</v>
      </c>
      <c r="P2128" s="122">
        <v>0</v>
      </c>
      <c r="Q2128" s="120">
        <f t="shared" si="576"/>
        <v>0</v>
      </c>
      <c r="R2128" s="138">
        <f t="shared" si="577"/>
        <v>0</v>
      </c>
      <c r="S2128" s="120">
        <f t="shared" si="578"/>
        <v>0</v>
      </c>
      <c r="T2128" s="120">
        <f t="shared" si="579"/>
        <v>125.83</v>
      </c>
      <c r="U2128" s="120">
        <f t="shared" si="580"/>
        <v>125.83</v>
      </c>
      <c r="V2128" s="120">
        <f t="shared" si="581"/>
        <v>0</v>
      </c>
      <c r="W2128" s="120">
        <f t="shared" si="582"/>
        <v>0</v>
      </c>
      <c r="X2128" s="120">
        <f t="shared" si="583"/>
        <v>0</v>
      </c>
    </row>
    <row r="2129" spans="1:24" s="65" customFormat="1" ht="12.75" customHeight="1">
      <c r="A2129" s="109" t="s">
        <v>4012</v>
      </c>
      <c r="B2129" s="97" t="s">
        <v>4028</v>
      </c>
      <c r="C2129" s="122">
        <v>0</v>
      </c>
      <c r="D2129" s="122">
        <v>0</v>
      </c>
      <c r="E2129" s="122">
        <v>0</v>
      </c>
      <c r="F2129" s="122">
        <v>0</v>
      </c>
      <c r="G2129" s="122">
        <v>0</v>
      </c>
      <c r="H2129" s="122">
        <v>0</v>
      </c>
      <c r="I2129" s="122">
        <v>0</v>
      </c>
      <c r="J2129" s="120">
        <f t="shared" si="575"/>
        <v>0</v>
      </c>
      <c r="K2129" s="122">
        <v>0</v>
      </c>
      <c r="L2129" s="122">
        <v>0</v>
      </c>
      <c r="M2129" s="122">
        <v>0</v>
      </c>
      <c r="N2129" s="122">
        <v>0</v>
      </c>
      <c r="O2129" s="122">
        <v>0</v>
      </c>
      <c r="P2129" s="122">
        <v>0</v>
      </c>
      <c r="Q2129" s="120">
        <f t="shared" si="576"/>
        <v>0</v>
      </c>
      <c r="R2129" s="138">
        <f t="shared" si="577"/>
        <v>0</v>
      </c>
      <c r="S2129" s="120">
        <f t="shared" si="578"/>
        <v>0</v>
      </c>
      <c r="T2129" s="120">
        <f t="shared" si="579"/>
        <v>3061357.52</v>
      </c>
      <c r="U2129" s="120">
        <f t="shared" si="580"/>
        <v>3061357.52</v>
      </c>
      <c r="V2129" s="120">
        <f t="shared" si="581"/>
        <v>0</v>
      </c>
      <c r="W2129" s="120">
        <f t="shared" si="582"/>
        <v>0</v>
      </c>
      <c r="X2129" s="120">
        <f t="shared" si="583"/>
        <v>0</v>
      </c>
    </row>
    <row r="2130" spans="1:24" s="65" customFormat="1" ht="12.75" customHeight="1">
      <c r="A2130" s="109" t="s">
        <v>4246</v>
      </c>
      <c r="B2130" s="97" t="s">
        <v>4262</v>
      </c>
      <c r="C2130" s="122">
        <v>0</v>
      </c>
      <c r="D2130" s="122">
        <v>0</v>
      </c>
      <c r="E2130" s="122">
        <v>0</v>
      </c>
      <c r="F2130" s="122">
        <v>0</v>
      </c>
      <c r="G2130" s="122">
        <v>0</v>
      </c>
      <c r="H2130" s="122">
        <v>0</v>
      </c>
      <c r="I2130" s="122">
        <v>0</v>
      </c>
      <c r="J2130" s="120">
        <f t="shared" si="575"/>
        <v>0</v>
      </c>
      <c r="K2130" s="122">
        <v>0</v>
      </c>
      <c r="L2130" s="122">
        <v>0</v>
      </c>
      <c r="M2130" s="122">
        <v>0</v>
      </c>
      <c r="N2130" s="122">
        <v>0</v>
      </c>
      <c r="O2130" s="122">
        <v>0</v>
      </c>
      <c r="P2130" s="122">
        <v>0</v>
      </c>
      <c r="Q2130" s="120">
        <f t="shared" si="576"/>
        <v>0</v>
      </c>
      <c r="R2130" s="138">
        <f t="shared" si="577"/>
        <v>0</v>
      </c>
      <c r="S2130" s="120">
        <f t="shared" si="578"/>
        <v>0</v>
      </c>
      <c r="T2130" s="120">
        <f t="shared" si="579"/>
        <v>402723737.77999997</v>
      </c>
      <c r="U2130" s="120">
        <f t="shared" si="580"/>
        <v>402723737.77999997</v>
      </c>
      <c r="V2130" s="120">
        <f t="shared" si="581"/>
        <v>0</v>
      </c>
      <c r="W2130" s="120">
        <f t="shared" si="582"/>
        <v>0</v>
      </c>
      <c r="X2130" s="120">
        <f t="shared" si="583"/>
        <v>0</v>
      </c>
    </row>
    <row r="2131" spans="1:24" s="65" customFormat="1" ht="12.75" customHeight="1">
      <c r="A2131" s="109" t="s">
        <v>4247</v>
      </c>
      <c r="B2131" s="97" t="s">
        <v>3587</v>
      </c>
      <c r="C2131" s="122">
        <v>0</v>
      </c>
      <c r="D2131" s="122">
        <v>0</v>
      </c>
      <c r="E2131" s="122">
        <v>0</v>
      </c>
      <c r="F2131" s="122">
        <v>0</v>
      </c>
      <c r="G2131" s="122">
        <v>0</v>
      </c>
      <c r="H2131" s="122">
        <v>0</v>
      </c>
      <c r="I2131" s="122">
        <v>0</v>
      </c>
      <c r="J2131" s="120">
        <f t="shared" ref="J2131" si="584">SUM(C2131:I2131)</f>
        <v>0</v>
      </c>
      <c r="K2131" s="122">
        <v>0</v>
      </c>
      <c r="L2131" s="122">
        <v>0</v>
      </c>
      <c r="M2131" s="122">
        <v>0</v>
      </c>
      <c r="N2131" s="122">
        <v>0</v>
      </c>
      <c r="O2131" s="122">
        <v>0</v>
      </c>
      <c r="P2131" s="122">
        <v>0</v>
      </c>
      <c r="Q2131" s="120">
        <f t="shared" ref="Q2131" si="585">SUM(J2131:P2131)</f>
        <v>0</v>
      </c>
      <c r="R2131" s="138">
        <f t="shared" ref="R2131" si="586">V2131-Q2131</f>
        <v>0</v>
      </c>
      <c r="S2131" s="120">
        <f t="shared" si="578"/>
        <v>0</v>
      </c>
      <c r="T2131" s="120">
        <f t="shared" si="579"/>
        <v>42397056.579999998</v>
      </c>
      <c r="U2131" s="120">
        <f t="shared" si="580"/>
        <v>42397056.579999998</v>
      </c>
      <c r="V2131" s="120">
        <f t="shared" si="581"/>
        <v>0</v>
      </c>
      <c r="W2131" s="120">
        <f t="shared" si="582"/>
        <v>0</v>
      </c>
      <c r="X2131" s="120">
        <f t="shared" si="583"/>
        <v>0</v>
      </c>
    </row>
    <row r="2132" spans="1:24" s="65" customFormat="1" ht="12.75" customHeight="1">
      <c r="A2132" s="109" t="s">
        <v>5393</v>
      </c>
      <c r="B2132" s="97" t="s">
        <v>5469</v>
      </c>
      <c r="C2132" s="122">
        <v>0</v>
      </c>
      <c r="D2132" s="122">
        <v>0</v>
      </c>
      <c r="E2132" s="122">
        <v>0</v>
      </c>
      <c r="F2132" s="122">
        <v>0</v>
      </c>
      <c r="G2132" s="122">
        <v>0</v>
      </c>
      <c r="H2132" s="122">
        <v>0</v>
      </c>
      <c r="I2132" s="122">
        <v>0</v>
      </c>
      <c r="J2132" s="120">
        <f t="shared" si="575"/>
        <v>0</v>
      </c>
      <c r="K2132" s="122">
        <v>0</v>
      </c>
      <c r="L2132" s="122">
        <v>0</v>
      </c>
      <c r="M2132" s="122">
        <v>0</v>
      </c>
      <c r="N2132" s="122">
        <v>0</v>
      </c>
      <c r="O2132" s="122">
        <v>0</v>
      </c>
      <c r="P2132" s="122">
        <v>0</v>
      </c>
      <c r="Q2132" s="120">
        <f t="shared" si="576"/>
        <v>0</v>
      </c>
      <c r="R2132" s="138">
        <f t="shared" si="577"/>
        <v>0</v>
      </c>
      <c r="S2132" s="120">
        <f t="shared" si="578"/>
        <v>0</v>
      </c>
      <c r="T2132" s="120">
        <f t="shared" si="579"/>
        <v>5826</v>
      </c>
      <c r="U2132" s="120">
        <f t="shared" si="580"/>
        <v>5826</v>
      </c>
      <c r="V2132" s="120">
        <f t="shared" si="581"/>
        <v>0</v>
      </c>
      <c r="W2132" s="120">
        <f t="shared" si="582"/>
        <v>0</v>
      </c>
      <c r="X2132" s="120">
        <f t="shared" si="583"/>
        <v>0</v>
      </c>
    </row>
    <row r="2133" spans="1:24" ht="23.25">
      <c r="A2133" s="55" t="s">
        <v>4868</v>
      </c>
      <c r="B2133" s="55"/>
      <c r="C2133" s="8"/>
      <c r="D2133" s="8"/>
      <c r="E2133" s="8"/>
      <c r="F2133" s="8"/>
      <c r="G2133" s="8"/>
      <c r="H2133" s="8"/>
      <c r="I2133" s="8"/>
      <c r="J2133" s="126"/>
      <c r="K2133" s="126"/>
      <c r="L2133" s="126"/>
      <c r="M2133" s="126"/>
      <c r="N2133" s="126"/>
      <c r="O2133" s="126"/>
      <c r="P2133" s="126"/>
      <c r="Q2133" s="8"/>
      <c r="R2133" s="5"/>
      <c r="S2133" s="4"/>
      <c r="T2133" s="4"/>
      <c r="U2133" s="127"/>
      <c r="V2133" s="128"/>
      <c r="W2133" s="128"/>
      <c r="X2133" s="4"/>
    </row>
    <row r="2134" spans="1:24" ht="44.1" customHeight="1">
      <c r="A2134" s="99" t="s">
        <v>3302</v>
      </c>
      <c r="B2134" s="56" t="s">
        <v>3966</v>
      </c>
      <c r="C2134" s="98" t="s">
        <v>3627</v>
      </c>
      <c r="D2134" s="98" t="s">
        <v>3628</v>
      </c>
      <c r="E2134" s="98" t="s">
        <v>3629</v>
      </c>
      <c r="F2134" s="98" t="s">
        <v>3630</v>
      </c>
      <c r="G2134" s="98" t="s">
        <v>3631</v>
      </c>
      <c r="H2134" s="98" t="s">
        <v>3632</v>
      </c>
      <c r="I2134" s="98" t="s">
        <v>3633</v>
      </c>
      <c r="J2134" s="57" t="s">
        <v>343</v>
      </c>
      <c r="K2134" s="98" t="s">
        <v>3303</v>
      </c>
      <c r="L2134" s="98" t="s">
        <v>3304</v>
      </c>
      <c r="M2134" s="98" t="s">
        <v>3305</v>
      </c>
      <c r="N2134" s="98" t="s">
        <v>3316</v>
      </c>
      <c r="O2134" s="113" t="s">
        <v>4574</v>
      </c>
      <c r="P2134" s="113" t="s">
        <v>6433</v>
      </c>
      <c r="Q2134" s="58" t="s">
        <v>3357</v>
      </c>
      <c r="R2134" s="60" t="s">
        <v>697</v>
      </c>
      <c r="S2134" s="112" t="s">
        <v>4949</v>
      </c>
      <c r="T2134" s="112" t="s">
        <v>6434</v>
      </c>
      <c r="U2134" s="112" t="s">
        <v>6435</v>
      </c>
      <c r="V2134" s="112" t="s">
        <v>6436</v>
      </c>
      <c r="W2134" s="112" t="s">
        <v>5138</v>
      </c>
      <c r="X2134" s="59" t="s">
        <v>6437</v>
      </c>
    </row>
    <row r="2135" spans="1:24" ht="12.75" customHeight="1">
      <c r="A2135" s="33"/>
      <c r="B2135" s="50" t="s">
        <v>4868</v>
      </c>
      <c r="C2135" s="51">
        <f>SUM(C2136:C2136)</f>
        <v>0</v>
      </c>
      <c r="D2135" s="51">
        <f t="shared" ref="D2135:X2135" si="587">SUM(D2136:D2136)</f>
        <v>0</v>
      </c>
      <c r="E2135" s="51">
        <f t="shared" si="587"/>
        <v>0</v>
      </c>
      <c r="F2135" s="51">
        <f t="shared" si="587"/>
        <v>0</v>
      </c>
      <c r="G2135" s="51">
        <f t="shared" si="587"/>
        <v>0</v>
      </c>
      <c r="H2135" s="51">
        <f t="shared" si="587"/>
        <v>0</v>
      </c>
      <c r="I2135" s="51">
        <f t="shared" si="587"/>
        <v>0</v>
      </c>
      <c r="J2135" s="51">
        <f t="shared" si="587"/>
        <v>0</v>
      </c>
      <c r="K2135" s="51">
        <f t="shared" si="587"/>
        <v>0</v>
      </c>
      <c r="L2135" s="51">
        <f t="shared" si="587"/>
        <v>0</v>
      </c>
      <c r="M2135" s="51">
        <f t="shared" si="587"/>
        <v>0</v>
      </c>
      <c r="N2135" s="51">
        <f t="shared" si="587"/>
        <v>0</v>
      </c>
      <c r="O2135" s="51">
        <f t="shared" si="587"/>
        <v>0</v>
      </c>
      <c r="P2135" s="51">
        <f t="shared" si="587"/>
        <v>0</v>
      </c>
      <c r="Q2135" s="51">
        <f t="shared" si="587"/>
        <v>0</v>
      </c>
      <c r="R2135" s="51">
        <f t="shared" si="587"/>
        <v>0</v>
      </c>
      <c r="S2135" s="51">
        <f t="shared" si="587"/>
        <v>1524859.01</v>
      </c>
      <c r="T2135" s="51">
        <f t="shared" si="587"/>
        <v>0</v>
      </c>
      <c r="U2135" s="51">
        <f t="shared" si="587"/>
        <v>1524859.01</v>
      </c>
      <c r="V2135" s="51">
        <f t="shared" si="587"/>
        <v>0</v>
      </c>
      <c r="W2135" s="51">
        <f>SUM(W2136:W2136)</f>
        <v>0</v>
      </c>
      <c r="X2135" s="51">
        <f t="shared" si="587"/>
        <v>-1524859.01</v>
      </c>
    </row>
    <row r="2136" spans="1:24" s="65" customFormat="1" ht="12.75" customHeight="1">
      <c r="A2136" s="109" t="s">
        <v>4866</v>
      </c>
      <c r="B2136" s="97" t="s">
        <v>4254</v>
      </c>
      <c r="C2136" s="122">
        <v>0</v>
      </c>
      <c r="D2136" s="122">
        <v>0</v>
      </c>
      <c r="E2136" s="122">
        <v>0</v>
      </c>
      <c r="F2136" s="122">
        <v>0</v>
      </c>
      <c r="G2136" s="122">
        <v>0</v>
      </c>
      <c r="H2136" s="122">
        <v>0</v>
      </c>
      <c r="I2136" s="122">
        <v>0</v>
      </c>
      <c r="J2136" s="120">
        <f t="shared" ref="J2136" si="588">SUM(C2136:I2136)</f>
        <v>0</v>
      </c>
      <c r="K2136" s="122">
        <v>0</v>
      </c>
      <c r="L2136" s="122">
        <v>0</v>
      </c>
      <c r="M2136" s="122">
        <v>0</v>
      </c>
      <c r="N2136" s="122">
        <v>0</v>
      </c>
      <c r="O2136" s="122">
        <v>0</v>
      </c>
      <c r="P2136" s="122">
        <v>0</v>
      </c>
      <c r="Q2136" s="120">
        <f t="shared" ref="Q2136" si="589">SUM(J2136:P2136)</f>
        <v>0</v>
      </c>
      <c r="R2136" s="138">
        <f t="shared" ref="R2136" si="590">V2136-Q2136</f>
        <v>0</v>
      </c>
      <c r="S2136" s="120">
        <f>VLOOKUP(A2136,pasbalact,3,FALSE)</f>
        <v>1524859.01</v>
      </c>
      <c r="T2136" s="120">
        <f>VLOOKUP(A2136,pasbalact,5,FALSE)</f>
        <v>0</v>
      </c>
      <c r="U2136" s="120">
        <f>VLOOKUP(A2136,pasbalact,4,FALSE)</f>
        <v>1524859.01</v>
      </c>
      <c r="V2136" s="120">
        <f>VLOOKUP(A2136,pasbalact,7,FALSE)</f>
        <v>0</v>
      </c>
      <c r="W2136" s="120">
        <f t="shared" ref="W2136" si="591">SUM(K2136:P2136)</f>
        <v>0</v>
      </c>
      <c r="X2136" s="120">
        <f t="shared" ref="X2136" si="592">VLOOKUP(A2136,pasbalact,6,FALSE)</f>
        <v>-1524859.01</v>
      </c>
    </row>
    <row r="2137" spans="1:24" ht="23.25">
      <c r="A2137" s="55" t="s">
        <v>3311</v>
      </c>
      <c r="B2137" s="55"/>
      <c r="C2137" s="8"/>
      <c r="D2137" s="8"/>
      <c r="E2137" s="8"/>
      <c r="F2137" s="8"/>
      <c r="G2137" s="8"/>
      <c r="H2137" s="8"/>
      <c r="I2137" s="8"/>
      <c r="J2137" s="126"/>
      <c r="K2137" s="126"/>
      <c r="L2137" s="126"/>
      <c r="M2137" s="126"/>
      <c r="N2137" s="126"/>
      <c r="O2137" s="126"/>
      <c r="P2137" s="126"/>
      <c r="Q2137" s="8"/>
      <c r="R2137" s="5"/>
      <c r="S2137" s="4"/>
      <c r="T2137" s="4"/>
      <c r="U2137" s="127"/>
      <c r="V2137" s="128"/>
      <c r="W2137" s="128"/>
      <c r="X2137" s="4"/>
    </row>
    <row r="2138" spans="1:24" ht="44.1" customHeight="1">
      <c r="A2138" s="99" t="s">
        <v>3302</v>
      </c>
      <c r="B2138" s="56" t="s">
        <v>3966</v>
      </c>
      <c r="C2138" s="98" t="s">
        <v>3627</v>
      </c>
      <c r="D2138" s="98" t="s">
        <v>3628</v>
      </c>
      <c r="E2138" s="98" t="s">
        <v>3629</v>
      </c>
      <c r="F2138" s="98" t="s">
        <v>3630</v>
      </c>
      <c r="G2138" s="98" t="s">
        <v>3631</v>
      </c>
      <c r="H2138" s="98" t="s">
        <v>3632</v>
      </c>
      <c r="I2138" s="98" t="s">
        <v>3633</v>
      </c>
      <c r="J2138" s="57" t="s">
        <v>343</v>
      </c>
      <c r="K2138" s="98" t="s">
        <v>3303</v>
      </c>
      <c r="L2138" s="98" t="s">
        <v>3304</v>
      </c>
      <c r="M2138" s="98" t="s">
        <v>3305</v>
      </c>
      <c r="N2138" s="98" t="s">
        <v>3316</v>
      </c>
      <c r="O2138" s="113" t="s">
        <v>4574</v>
      </c>
      <c r="P2138" s="113" t="s">
        <v>6433</v>
      </c>
      <c r="Q2138" s="58" t="s">
        <v>3357</v>
      </c>
      <c r="R2138" s="60" t="s">
        <v>697</v>
      </c>
      <c r="S2138" s="112" t="s">
        <v>4949</v>
      </c>
      <c r="T2138" s="112" t="s">
        <v>6434</v>
      </c>
      <c r="U2138" s="112" t="s">
        <v>6435</v>
      </c>
      <c r="V2138" s="112" t="s">
        <v>6436</v>
      </c>
      <c r="W2138" s="112" t="s">
        <v>5138</v>
      </c>
      <c r="X2138" s="59" t="s">
        <v>6437</v>
      </c>
    </row>
    <row r="2139" spans="1:24" ht="12.75" customHeight="1">
      <c r="A2139" s="33" t="s">
        <v>913</v>
      </c>
      <c r="B2139" s="50" t="s">
        <v>3544</v>
      </c>
      <c r="C2139" s="51">
        <f t="shared" ref="C2139:Q2139" si="593">SUM(C2140:C3422)</f>
        <v>0</v>
      </c>
      <c r="D2139" s="51">
        <f t="shared" si="593"/>
        <v>0</v>
      </c>
      <c r="E2139" s="51">
        <f t="shared" si="593"/>
        <v>0</v>
      </c>
      <c r="F2139" s="51">
        <f t="shared" si="593"/>
        <v>0</v>
      </c>
      <c r="G2139" s="51">
        <f t="shared" si="593"/>
        <v>0</v>
      </c>
      <c r="H2139" s="51">
        <f t="shared" si="593"/>
        <v>0</v>
      </c>
      <c r="I2139" s="51">
        <f t="shared" si="593"/>
        <v>0</v>
      </c>
      <c r="J2139" s="51">
        <f t="shared" si="593"/>
        <v>0</v>
      </c>
      <c r="K2139" s="51">
        <f t="shared" si="593"/>
        <v>442950</v>
      </c>
      <c r="L2139" s="51">
        <f t="shared" si="593"/>
        <v>0</v>
      </c>
      <c r="M2139" s="51">
        <f t="shared" si="593"/>
        <v>5655</v>
      </c>
      <c r="N2139" s="51">
        <f t="shared" si="593"/>
        <v>766335</v>
      </c>
      <c r="O2139" s="51">
        <f t="shared" si="593"/>
        <v>403275</v>
      </c>
      <c r="P2139" s="51">
        <f t="shared" si="593"/>
        <v>4537659.72</v>
      </c>
      <c r="Q2139" s="51">
        <f t="shared" si="593"/>
        <v>6155874.7199999997</v>
      </c>
      <c r="R2139" s="166">
        <f t="shared" ref="R2139" si="594">V2139-Q2139</f>
        <v>0</v>
      </c>
      <c r="S2139" s="167">
        <f>VLOOKUP(A2139,pasbalact,3,FALSE)</f>
        <v>9737990</v>
      </c>
      <c r="T2139" s="167">
        <f>VLOOKUP(A2139,pasbalact,5,FALSE)</f>
        <v>20687508.489999998</v>
      </c>
      <c r="U2139" s="167">
        <f>VLOOKUP(A2139,pasbalact,4,FALSE)</f>
        <v>24269623.77</v>
      </c>
      <c r="V2139" s="167">
        <f>VLOOKUP(A2139,pasbalact,7,FALSE)</f>
        <v>6155874.7199999997</v>
      </c>
      <c r="W2139" s="167">
        <f t="shared" ref="W2139" si="595">SUM(K2139:P2139)</f>
        <v>6155874.7199999997</v>
      </c>
      <c r="X2139" s="38">
        <f t="shared" ref="X2139" si="596">VLOOKUP(A2139,pasbalact,6,FALSE)</f>
        <v>-3582115.28</v>
      </c>
    </row>
    <row r="2140" spans="1:24" s="65" customFormat="1" ht="12.75" customHeight="1">
      <c r="A2140" s="100"/>
      <c r="B2140" s="152" t="s">
        <v>4342</v>
      </c>
      <c r="C2140" s="165">
        <v>0</v>
      </c>
      <c r="D2140" s="165">
        <v>0</v>
      </c>
      <c r="E2140" s="165">
        <v>0</v>
      </c>
      <c r="F2140" s="165">
        <v>0</v>
      </c>
      <c r="G2140" s="165">
        <v>0</v>
      </c>
      <c r="H2140" s="165">
        <v>0</v>
      </c>
      <c r="I2140" s="165">
        <v>0</v>
      </c>
      <c r="J2140" s="120">
        <f t="shared" ref="J2140:J2193" si="597">SUM(C2140:I2140)</f>
        <v>0</v>
      </c>
      <c r="K2140" s="165">
        <v>0</v>
      </c>
      <c r="L2140" s="165">
        <v>0</v>
      </c>
      <c r="M2140" s="165">
        <v>0</v>
      </c>
      <c r="N2140" s="165">
        <v>0</v>
      </c>
      <c r="O2140" s="165">
        <v>870</v>
      </c>
      <c r="P2140" s="165">
        <v>1740</v>
      </c>
      <c r="Q2140" s="120">
        <f>SUM(J2140:P2140)</f>
        <v>2610</v>
      </c>
      <c r="R2140" s="138">
        <f>V2140-Q2140</f>
        <v>0</v>
      </c>
      <c r="S2140" s="122">
        <v>0</v>
      </c>
      <c r="T2140" s="148">
        <v>0</v>
      </c>
      <c r="U2140" s="148">
        <v>0</v>
      </c>
      <c r="V2140" s="120">
        <v>2610</v>
      </c>
      <c r="W2140" s="120">
        <v>2610</v>
      </c>
      <c r="X2140" s="122"/>
    </row>
    <row r="2141" spans="1:24" s="65" customFormat="1" ht="12.75" customHeight="1">
      <c r="A2141" s="100"/>
      <c r="B2141" s="152" t="s">
        <v>5107</v>
      </c>
      <c r="C2141" s="165">
        <v>0</v>
      </c>
      <c r="D2141" s="165">
        <v>0</v>
      </c>
      <c r="E2141" s="165">
        <v>0</v>
      </c>
      <c r="F2141" s="165">
        <v>0</v>
      </c>
      <c r="G2141" s="165">
        <v>0</v>
      </c>
      <c r="H2141" s="165">
        <v>0</v>
      </c>
      <c r="I2141" s="165">
        <v>0</v>
      </c>
      <c r="J2141" s="120">
        <f t="shared" si="597"/>
        <v>0</v>
      </c>
      <c r="K2141" s="165">
        <v>0</v>
      </c>
      <c r="L2141" s="165">
        <v>0</v>
      </c>
      <c r="M2141" s="165">
        <v>0</v>
      </c>
      <c r="N2141" s="165">
        <v>0</v>
      </c>
      <c r="O2141" s="165">
        <v>0</v>
      </c>
      <c r="P2141" s="165">
        <v>870</v>
      </c>
      <c r="Q2141" s="120">
        <f t="shared" ref="Q2141:Q2194" si="598">SUM(J2141:P2141)</f>
        <v>870</v>
      </c>
      <c r="R2141" s="138">
        <f t="shared" ref="R2141:R2194" si="599">V2141-Q2141</f>
        <v>0</v>
      </c>
      <c r="S2141" s="122">
        <v>0</v>
      </c>
      <c r="T2141" s="148">
        <v>0</v>
      </c>
      <c r="U2141" s="148">
        <v>0</v>
      </c>
      <c r="V2141" s="122">
        <v>870</v>
      </c>
      <c r="W2141" s="122">
        <v>870</v>
      </c>
      <c r="X2141" s="122"/>
    </row>
    <row r="2142" spans="1:24" s="65" customFormat="1" ht="12.75" customHeight="1">
      <c r="A2142" s="100"/>
      <c r="B2142" s="152" t="s">
        <v>6441</v>
      </c>
      <c r="C2142" s="165">
        <v>0</v>
      </c>
      <c r="D2142" s="165">
        <v>0</v>
      </c>
      <c r="E2142" s="165">
        <v>0</v>
      </c>
      <c r="F2142" s="165">
        <v>0</v>
      </c>
      <c r="G2142" s="165">
        <v>0</v>
      </c>
      <c r="H2142" s="165">
        <v>0</v>
      </c>
      <c r="I2142" s="165">
        <v>0</v>
      </c>
      <c r="J2142" s="120">
        <f t="shared" si="597"/>
        <v>0</v>
      </c>
      <c r="K2142" s="165">
        <v>0</v>
      </c>
      <c r="L2142" s="165">
        <v>0</v>
      </c>
      <c r="M2142" s="165">
        <v>0</v>
      </c>
      <c r="N2142" s="165">
        <v>0</v>
      </c>
      <c r="O2142" s="165">
        <v>0</v>
      </c>
      <c r="P2142" s="165">
        <v>11310</v>
      </c>
      <c r="Q2142" s="120">
        <f t="shared" si="598"/>
        <v>11310</v>
      </c>
      <c r="R2142" s="138">
        <f t="shared" si="599"/>
        <v>0</v>
      </c>
      <c r="S2142" s="122">
        <v>0</v>
      </c>
      <c r="T2142" s="148">
        <v>0</v>
      </c>
      <c r="U2142" s="148">
        <v>0</v>
      </c>
      <c r="V2142" s="122">
        <v>11310</v>
      </c>
      <c r="W2142" s="122">
        <v>11310</v>
      </c>
      <c r="X2142" s="122"/>
    </row>
    <row r="2143" spans="1:24" s="65" customFormat="1" ht="12.75" customHeight="1">
      <c r="A2143" s="100"/>
      <c r="B2143" s="152" t="s">
        <v>5590</v>
      </c>
      <c r="C2143" s="165">
        <v>0</v>
      </c>
      <c r="D2143" s="165">
        <v>0</v>
      </c>
      <c r="E2143" s="165">
        <v>0</v>
      </c>
      <c r="F2143" s="165">
        <v>0</v>
      </c>
      <c r="G2143" s="165">
        <v>0</v>
      </c>
      <c r="H2143" s="165">
        <v>0</v>
      </c>
      <c r="I2143" s="165">
        <v>0</v>
      </c>
      <c r="J2143" s="120">
        <f t="shared" si="597"/>
        <v>0</v>
      </c>
      <c r="K2143" s="165">
        <v>0</v>
      </c>
      <c r="L2143" s="165">
        <v>0</v>
      </c>
      <c r="M2143" s="165">
        <v>0</v>
      </c>
      <c r="N2143" s="165">
        <v>0</v>
      </c>
      <c r="O2143" s="165">
        <v>0</v>
      </c>
      <c r="P2143" s="165">
        <v>7830</v>
      </c>
      <c r="Q2143" s="120">
        <f t="shared" si="598"/>
        <v>7830</v>
      </c>
      <c r="R2143" s="138">
        <f t="shared" si="599"/>
        <v>0</v>
      </c>
      <c r="S2143" s="122">
        <v>0</v>
      </c>
      <c r="T2143" s="148">
        <v>0</v>
      </c>
      <c r="U2143" s="148">
        <v>0</v>
      </c>
      <c r="V2143" s="122">
        <v>7830</v>
      </c>
      <c r="W2143" s="122">
        <v>7830</v>
      </c>
      <c r="X2143" s="122"/>
    </row>
    <row r="2144" spans="1:24" s="65" customFormat="1" ht="12.75" customHeight="1">
      <c r="A2144" s="100"/>
      <c r="B2144" s="152" t="s">
        <v>6442</v>
      </c>
      <c r="C2144" s="165">
        <v>0</v>
      </c>
      <c r="D2144" s="165">
        <v>0</v>
      </c>
      <c r="E2144" s="165">
        <v>0</v>
      </c>
      <c r="F2144" s="165">
        <v>0</v>
      </c>
      <c r="G2144" s="165">
        <v>0</v>
      </c>
      <c r="H2144" s="165">
        <v>0</v>
      </c>
      <c r="I2144" s="165">
        <v>0</v>
      </c>
      <c r="J2144" s="120">
        <f t="shared" si="597"/>
        <v>0</v>
      </c>
      <c r="K2144" s="165">
        <v>0</v>
      </c>
      <c r="L2144" s="165">
        <v>0</v>
      </c>
      <c r="M2144" s="165">
        <v>0</v>
      </c>
      <c r="N2144" s="165">
        <v>0</v>
      </c>
      <c r="O2144" s="165">
        <v>0</v>
      </c>
      <c r="P2144" s="165">
        <v>3915</v>
      </c>
      <c r="Q2144" s="120">
        <f t="shared" si="598"/>
        <v>3915</v>
      </c>
      <c r="R2144" s="138">
        <f t="shared" si="599"/>
        <v>0</v>
      </c>
      <c r="S2144" s="122">
        <v>0</v>
      </c>
      <c r="T2144" s="148">
        <v>0</v>
      </c>
      <c r="U2144" s="148">
        <v>0</v>
      </c>
      <c r="V2144" s="122">
        <v>3915</v>
      </c>
      <c r="W2144" s="122">
        <v>3915</v>
      </c>
      <c r="X2144" s="122"/>
    </row>
    <row r="2145" spans="1:24" s="65" customFormat="1" ht="12.75" customHeight="1">
      <c r="A2145" s="100"/>
      <c r="B2145" s="152" t="s">
        <v>5591</v>
      </c>
      <c r="C2145" s="165">
        <v>0</v>
      </c>
      <c r="D2145" s="165">
        <v>0</v>
      </c>
      <c r="E2145" s="165">
        <v>0</v>
      </c>
      <c r="F2145" s="165">
        <v>0</v>
      </c>
      <c r="G2145" s="165">
        <v>0</v>
      </c>
      <c r="H2145" s="165">
        <v>0</v>
      </c>
      <c r="I2145" s="165">
        <v>0</v>
      </c>
      <c r="J2145" s="120">
        <f t="shared" si="597"/>
        <v>0</v>
      </c>
      <c r="K2145" s="165">
        <v>0</v>
      </c>
      <c r="L2145" s="165">
        <v>0</v>
      </c>
      <c r="M2145" s="165">
        <v>0</v>
      </c>
      <c r="N2145" s="165">
        <v>0</v>
      </c>
      <c r="O2145" s="165">
        <v>0</v>
      </c>
      <c r="P2145" s="165">
        <v>7830</v>
      </c>
      <c r="Q2145" s="120">
        <f t="shared" si="598"/>
        <v>7830</v>
      </c>
      <c r="R2145" s="138">
        <f t="shared" si="599"/>
        <v>0</v>
      </c>
      <c r="S2145" s="122">
        <v>0</v>
      </c>
      <c r="T2145" s="148">
        <v>0</v>
      </c>
      <c r="U2145" s="148">
        <v>0</v>
      </c>
      <c r="V2145" s="122">
        <v>7830</v>
      </c>
      <c r="W2145" s="122">
        <v>7830</v>
      </c>
      <c r="X2145" s="122"/>
    </row>
    <row r="2146" spans="1:24" s="65" customFormat="1" ht="12.75" customHeight="1">
      <c r="A2146" s="100"/>
      <c r="B2146" s="152" t="s">
        <v>6439</v>
      </c>
      <c r="C2146" s="165">
        <v>0</v>
      </c>
      <c r="D2146" s="165">
        <v>0</v>
      </c>
      <c r="E2146" s="165">
        <v>0</v>
      </c>
      <c r="F2146" s="165">
        <v>0</v>
      </c>
      <c r="G2146" s="165">
        <v>0</v>
      </c>
      <c r="H2146" s="165">
        <v>0</v>
      </c>
      <c r="I2146" s="165">
        <v>0</v>
      </c>
      <c r="J2146" s="120">
        <f t="shared" si="597"/>
        <v>0</v>
      </c>
      <c r="K2146" s="165">
        <v>0</v>
      </c>
      <c r="L2146" s="165">
        <v>0</v>
      </c>
      <c r="M2146" s="165">
        <v>0</v>
      </c>
      <c r="N2146" s="165">
        <v>870</v>
      </c>
      <c r="O2146" s="165">
        <v>0</v>
      </c>
      <c r="P2146" s="165">
        <v>0</v>
      </c>
      <c r="Q2146" s="120">
        <f t="shared" si="598"/>
        <v>870</v>
      </c>
      <c r="R2146" s="138">
        <f t="shared" si="599"/>
        <v>0</v>
      </c>
      <c r="S2146" s="122">
        <v>0</v>
      </c>
      <c r="T2146" s="148">
        <v>0</v>
      </c>
      <c r="U2146" s="148">
        <v>0</v>
      </c>
      <c r="V2146" s="122">
        <v>870</v>
      </c>
      <c r="W2146" s="122">
        <v>870</v>
      </c>
      <c r="X2146" s="122"/>
    </row>
    <row r="2147" spans="1:24" s="65" customFormat="1" ht="12.75" customHeight="1">
      <c r="A2147" s="100"/>
      <c r="B2147" s="152" t="s">
        <v>3634</v>
      </c>
      <c r="C2147" s="165">
        <v>0</v>
      </c>
      <c r="D2147" s="165">
        <v>0</v>
      </c>
      <c r="E2147" s="165">
        <v>0</v>
      </c>
      <c r="F2147" s="165">
        <v>0</v>
      </c>
      <c r="G2147" s="165">
        <v>0</v>
      </c>
      <c r="H2147" s="165">
        <v>0</v>
      </c>
      <c r="I2147" s="165">
        <v>0</v>
      </c>
      <c r="J2147" s="120">
        <f t="shared" si="597"/>
        <v>0</v>
      </c>
      <c r="K2147" s="165">
        <v>0</v>
      </c>
      <c r="L2147" s="165">
        <v>0</v>
      </c>
      <c r="M2147" s="165">
        <v>0</v>
      </c>
      <c r="N2147" s="165">
        <v>3430</v>
      </c>
      <c r="O2147" s="165">
        <v>0</v>
      </c>
      <c r="P2147" s="165">
        <v>0</v>
      </c>
      <c r="Q2147" s="120">
        <f t="shared" si="598"/>
        <v>3430</v>
      </c>
      <c r="R2147" s="138">
        <f t="shared" si="599"/>
        <v>0</v>
      </c>
      <c r="S2147" s="122">
        <v>0</v>
      </c>
      <c r="T2147" s="148">
        <v>0</v>
      </c>
      <c r="U2147" s="148">
        <v>0</v>
      </c>
      <c r="V2147" s="122">
        <v>3430</v>
      </c>
      <c r="W2147" s="122">
        <v>3430</v>
      </c>
      <c r="X2147" s="122"/>
    </row>
    <row r="2148" spans="1:24" s="65" customFormat="1" ht="12.75" customHeight="1">
      <c r="A2148" s="100"/>
      <c r="B2148" s="152" t="s">
        <v>5592</v>
      </c>
      <c r="C2148" s="165">
        <v>0</v>
      </c>
      <c r="D2148" s="165">
        <v>0</v>
      </c>
      <c r="E2148" s="165">
        <v>0</v>
      </c>
      <c r="F2148" s="165">
        <v>0</v>
      </c>
      <c r="G2148" s="165">
        <v>0</v>
      </c>
      <c r="H2148" s="165">
        <v>0</v>
      </c>
      <c r="I2148" s="165">
        <v>0</v>
      </c>
      <c r="J2148" s="120">
        <f t="shared" si="597"/>
        <v>0</v>
      </c>
      <c r="K2148" s="165">
        <v>0</v>
      </c>
      <c r="L2148" s="165">
        <v>0</v>
      </c>
      <c r="M2148" s="165">
        <v>0</v>
      </c>
      <c r="N2148" s="165">
        <v>0</v>
      </c>
      <c r="O2148" s="165">
        <v>0</v>
      </c>
      <c r="P2148" s="165">
        <v>3915</v>
      </c>
      <c r="Q2148" s="120">
        <f t="shared" si="598"/>
        <v>3915</v>
      </c>
      <c r="R2148" s="138">
        <f t="shared" si="599"/>
        <v>0</v>
      </c>
      <c r="S2148" s="122">
        <v>0</v>
      </c>
      <c r="T2148" s="148">
        <v>0</v>
      </c>
      <c r="U2148" s="148">
        <v>0</v>
      </c>
      <c r="V2148" s="122">
        <v>3915</v>
      </c>
      <c r="W2148" s="122">
        <v>3915</v>
      </c>
      <c r="X2148" s="122"/>
    </row>
    <row r="2149" spans="1:24" s="65" customFormat="1" ht="12.75" customHeight="1">
      <c r="A2149" s="100"/>
      <c r="B2149" s="152" t="s">
        <v>5593</v>
      </c>
      <c r="C2149" s="165">
        <v>0</v>
      </c>
      <c r="D2149" s="165">
        <v>0</v>
      </c>
      <c r="E2149" s="165">
        <v>0</v>
      </c>
      <c r="F2149" s="165">
        <v>0</v>
      </c>
      <c r="G2149" s="165">
        <v>0</v>
      </c>
      <c r="H2149" s="165">
        <v>0</v>
      </c>
      <c r="I2149" s="165">
        <v>0</v>
      </c>
      <c r="J2149" s="120">
        <f t="shared" si="597"/>
        <v>0</v>
      </c>
      <c r="K2149" s="165">
        <v>0</v>
      </c>
      <c r="L2149" s="165">
        <v>0</v>
      </c>
      <c r="M2149" s="165">
        <v>0</v>
      </c>
      <c r="N2149" s="165">
        <v>0</v>
      </c>
      <c r="O2149" s="165">
        <v>0</v>
      </c>
      <c r="P2149" s="165">
        <v>3915</v>
      </c>
      <c r="Q2149" s="120">
        <f t="shared" si="598"/>
        <v>3915</v>
      </c>
      <c r="R2149" s="138">
        <f t="shared" si="599"/>
        <v>0</v>
      </c>
      <c r="S2149" s="122">
        <v>0</v>
      </c>
      <c r="T2149" s="148">
        <v>0</v>
      </c>
      <c r="U2149" s="148">
        <v>0</v>
      </c>
      <c r="V2149" s="122">
        <v>3915</v>
      </c>
      <c r="W2149" s="122">
        <v>3915</v>
      </c>
      <c r="X2149" s="122"/>
    </row>
    <row r="2150" spans="1:24" s="65" customFormat="1" ht="12.75" customHeight="1">
      <c r="A2150" s="100"/>
      <c r="B2150" s="152" t="s">
        <v>3635</v>
      </c>
      <c r="C2150" s="165">
        <v>0</v>
      </c>
      <c r="D2150" s="165">
        <v>0</v>
      </c>
      <c r="E2150" s="165">
        <v>0</v>
      </c>
      <c r="F2150" s="165">
        <v>0</v>
      </c>
      <c r="G2150" s="165">
        <v>0</v>
      </c>
      <c r="H2150" s="165">
        <v>0</v>
      </c>
      <c r="I2150" s="165">
        <v>0</v>
      </c>
      <c r="J2150" s="120">
        <f t="shared" si="597"/>
        <v>0</v>
      </c>
      <c r="K2150" s="165">
        <v>2400</v>
      </c>
      <c r="L2150" s="165">
        <v>0</v>
      </c>
      <c r="M2150" s="165">
        <v>0</v>
      </c>
      <c r="N2150" s="165">
        <v>21750</v>
      </c>
      <c r="O2150" s="165">
        <v>1740</v>
      </c>
      <c r="P2150" s="165">
        <v>0</v>
      </c>
      <c r="Q2150" s="120">
        <f t="shared" si="598"/>
        <v>25890</v>
      </c>
      <c r="R2150" s="138">
        <f t="shared" si="599"/>
        <v>0</v>
      </c>
      <c r="S2150" s="122">
        <v>0</v>
      </c>
      <c r="T2150" s="148">
        <v>0</v>
      </c>
      <c r="U2150" s="148">
        <v>0</v>
      </c>
      <c r="V2150" s="122">
        <v>25890</v>
      </c>
      <c r="W2150" s="122">
        <v>25890</v>
      </c>
      <c r="X2150" s="122"/>
    </row>
    <row r="2151" spans="1:24" s="65" customFormat="1" ht="12.75" customHeight="1">
      <c r="A2151" s="100"/>
      <c r="B2151" s="152" t="s">
        <v>5594</v>
      </c>
      <c r="C2151" s="165">
        <v>0</v>
      </c>
      <c r="D2151" s="165">
        <v>0</v>
      </c>
      <c r="E2151" s="165">
        <v>0</v>
      </c>
      <c r="F2151" s="165">
        <v>0</v>
      </c>
      <c r="G2151" s="165">
        <v>0</v>
      </c>
      <c r="H2151" s="165">
        <v>0</v>
      </c>
      <c r="I2151" s="165">
        <v>0</v>
      </c>
      <c r="J2151" s="120">
        <f t="shared" si="597"/>
        <v>0</v>
      </c>
      <c r="K2151" s="165">
        <v>0</v>
      </c>
      <c r="L2151" s="165">
        <v>0</v>
      </c>
      <c r="M2151" s="165">
        <v>0</v>
      </c>
      <c r="N2151" s="165">
        <v>0</v>
      </c>
      <c r="O2151" s="165">
        <v>0</v>
      </c>
      <c r="P2151" s="165">
        <v>3915</v>
      </c>
      <c r="Q2151" s="120">
        <f t="shared" si="598"/>
        <v>3915</v>
      </c>
      <c r="R2151" s="138">
        <f t="shared" si="599"/>
        <v>0</v>
      </c>
      <c r="S2151" s="122">
        <v>0</v>
      </c>
      <c r="T2151" s="148">
        <v>0</v>
      </c>
      <c r="U2151" s="148">
        <v>0</v>
      </c>
      <c r="V2151" s="122">
        <v>3915</v>
      </c>
      <c r="W2151" s="122">
        <v>3915</v>
      </c>
      <c r="X2151" s="122"/>
    </row>
    <row r="2152" spans="1:24" s="65" customFormat="1" ht="12.75" customHeight="1">
      <c r="A2152" s="100"/>
      <c r="B2152" s="152" t="s">
        <v>6443</v>
      </c>
      <c r="C2152" s="165">
        <v>0</v>
      </c>
      <c r="D2152" s="165">
        <v>0</v>
      </c>
      <c r="E2152" s="165">
        <v>0</v>
      </c>
      <c r="F2152" s="165">
        <v>0</v>
      </c>
      <c r="G2152" s="165">
        <v>0</v>
      </c>
      <c r="H2152" s="165">
        <v>0</v>
      </c>
      <c r="I2152" s="165">
        <v>0</v>
      </c>
      <c r="J2152" s="120">
        <f t="shared" si="597"/>
        <v>0</v>
      </c>
      <c r="K2152" s="165">
        <v>0</v>
      </c>
      <c r="L2152" s="165">
        <v>0</v>
      </c>
      <c r="M2152" s="165">
        <v>0</v>
      </c>
      <c r="N2152" s="165">
        <v>0</v>
      </c>
      <c r="O2152" s="165">
        <v>0</v>
      </c>
      <c r="P2152" s="165">
        <v>3915</v>
      </c>
      <c r="Q2152" s="120">
        <f t="shared" si="598"/>
        <v>3915</v>
      </c>
      <c r="R2152" s="138">
        <f t="shared" si="599"/>
        <v>0</v>
      </c>
      <c r="S2152" s="122">
        <v>0</v>
      </c>
      <c r="T2152" s="148">
        <v>0</v>
      </c>
      <c r="U2152" s="148">
        <v>0</v>
      </c>
      <c r="V2152" s="122">
        <v>3915</v>
      </c>
      <c r="W2152" s="122">
        <v>3915</v>
      </c>
      <c r="X2152" s="122"/>
    </row>
    <row r="2153" spans="1:24" s="65" customFormat="1" ht="12.75" customHeight="1">
      <c r="A2153" s="100"/>
      <c r="B2153" s="152" t="s">
        <v>5595</v>
      </c>
      <c r="C2153" s="165">
        <v>0</v>
      </c>
      <c r="D2153" s="165">
        <v>0</v>
      </c>
      <c r="E2153" s="165">
        <v>0</v>
      </c>
      <c r="F2153" s="165">
        <v>0</v>
      </c>
      <c r="G2153" s="165">
        <v>0</v>
      </c>
      <c r="H2153" s="165">
        <v>0</v>
      </c>
      <c r="I2153" s="165">
        <v>0</v>
      </c>
      <c r="J2153" s="120">
        <f t="shared" si="597"/>
        <v>0</v>
      </c>
      <c r="K2153" s="165">
        <v>0</v>
      </c>
      <c r="L2153" s="165">
        <v>0</v>
      </c>
      <c r="M2153" s="165">
        <v>0</v>
      </c>
      <c r="N2153" s="165">
        <v>0</v>
      </c>
      <c r="O2153" s="165">
        <v>0</v>
      </c>
      <c r="P2153" s="165">
        <v>3915</v>
      </c>
      <c r="Q2153" s="120">
        <f t="shared" si="598"/>
        <v>3915</v>
      </c>
      <c r="R2153" s="138">
        <f t="shared" si="599"/>
        <v>0</v>
      </c>
      <c r="S2153" s="122">
        <v>0</v>
      </c>
      <c r="T2153" s="148">
        <v>0</v>
      </c>
      <c r="U2153" s="148">
        <v>0</v>
      </c>
      <c r="V2153" s="122">
        <v>3915</v>
      </c>
      <c r="W2153" s="122">
        <v>3915</v>
      </c>
      <c r="X2153" s="122"/>
    </row>
    <row r="2154" spans="1:24" s="65" customFormat="1" ht="12.75" customHeight="1">
      <c r="A2154" s="100"/>
      <c r="B2154" s="152" t="s">
        <v>6444</v>
      </c>
      <c r="C2154" s="165">
        <v>0</v>
      </c>
      <c r="D2154" s="165">
        <v>0</v>
      </c>
      <c r="E2154" s="165">
        <v>0</v>
      </c>
      <c r="F2154" s="165">
        <v>0</v>
      </c>
      <c r="G2154" s="165">
        <v>0</v>
      </c>
      <c r="H2154" s="165">
        <v>0</v>
      </c>
      <c r="I2154" s="165">
        <v>0</v>
      </c>
      <c r="J2154" s="120">
        <f t="shared" si="597"/>
        <v>0</v>
      </c>
      <c r="K2154" s="165">
        <v>0</v>
      </c>
      <c r="L2154" s="165">
        <v>0</v>
      </c>
      <c r="M2154" s="165">
        <v>0</v>
      </c>
      <c r="N2154" s="165">
        <v>0</v>
      </c>
      <c r="O2154" s="165">
        <v>0</v>
      </c>
      <c r="P2154" s="165">
        <v>3915</v>
      </c>
      <c r="Q2154" s="120">
        <f t="shared" si="598"/>
        <v>3915</v>
      </c>
      <c r="R2154" s="138">
        <f t="shared" si="599"/>
        <v>0</v>
      </c>
      <c r="S2154" s="122">
        <v>0</v>
      </c>
      <c r="T2154" s="148">
        <v>0</v>
      </c>
      <c r="U2154" s="148">
        <v>0</v>
      </c>
      <c r="V2154" s="122">
        <v>3915</v>
      </c>
      <c r="W2154" s="122">
        <v>3915</v>
      </c>
      <c r="X2154" s="122"/>
    </row>
    <row r="2155" spans="1:24" s="65" customFormat="1" ht="12.75" customHeight="1">
      <c r="A2155" s="100"/>
      <c r="B2155" s="152" t="s">
        <v>5108</v>
      </c>
      <c r="C2155" s="165">
        <v>0</v>
      </c>
      <c r="D2155" s="165">
        <v>0</v>
      </c>
      <c r="E2155" s="165">
        <v>0</v>
      </c>
      <c r="F2155" s="165">
        <v>0</v>
      </c>
      <c r="G2155" s="165">
        <v>0</v>
      </c>
      <c r="H2155" s="165">
        <v>0</v>
      </c>
      <c r="I2155" s="165">
        <v>0</v>
      </c>
      <c r="J2155" s="120">
        <f t="shared" si="597"/>
        <v>0</v>
      </c>
      <c r="K2155" s="165">
        <v>0</v>
      </c>
      <c r="L2155" s="165">
        <v>0</v>
      </c>
      <c r="M2155" s="165">
        <v>0</v>
      </c>
      <c r="N2155" s="165">
        <v>0</v>
      </c>
      <c r="O2155" s="165">
        <v>0</v>
      </c>
      <c r="P2155" s="165">
        <v>870</v>
      </c>
      <c r="Q2155" s="120">
        <f t="shared" si="598"/>
        <v>870</v>
      </c>
      <c r="R2155" s="138">
        <f t="shared" si="599"/>
        <v>0</v>
      </c>
      <c r="S2155" s="122">
        <v>0</v>
      </c>
      <c r="T2155" s="148">
        <v>0</v>
      </c>
      <c r="U2155" s="148">
        <v>0</v>
      </c>
      <c r="V2155" s="122">
        <v>870</v>
      </c>
      <c r="W2155" s="122">
        <v>870</v>
      </c>
      <c r="X2155" s="122"/>
    </row>
    <row r="2156" spans="1:24" s="65" customFormat="1" ht="12.75" customHeight="1">
      <c r="A2156" s="100"/>
      <c r="B2156" s="152" t="s">
        <v>5596</v>
      </c>
      <c r="C2156" s="165">
        <v>0</v>
      </c>
      <c r="D2156" s="165">
        <v>0</v>
      </c>
      <c r="E2156" s="165">
        <v>0</v>
      </c>
      <c r="F2156" s="165">
        <v>0</v>
      </c>
      <c r="G2156" s="165">
        <v>0</v>
      </c>
      <c r="H2156" s="165">
        <v>0</v>
      </c>
      <c r="I2156" s="165">
        <v>0</v>
      </c>
      <c r="J2156" s="120">
        <f t="shared" si="597"/>
        <v>0</v>
      </c>
      <c r="K2156" s="165">
        <v>0</v>
      </c>
      <c r="L2156" s="165">
        <v>0</v>
      </c>
      <c r="M2156" s="165">
        <v>0</v>
      </c>
      <c r="N2156" s="165">
        <v>0</v>
      </c>
      <c r="O2156" s="165">
        <v>0</v>
      </c>
      <c r="P2156" s="165">
        <v>3915</v>
      </c>
      <c r="Q2156" s="120">
        <f t="shared" si="598"/>
        <v>3915</v>
      </c>
      <c r="R2156" s="138">
        <f t="shared" si="599"/>
        <v>0</v>
      </c>
      <c r="S2156" s="122">
        <v>0</v>
      </c>
      <c r="T2156" s="148">
        <v>0</v>
      </c>
      <c r="U2156" s="148">
        <v>0</v>
      </c>
      <c r="V2156" s="122">
        <v>3915</v>
      </c>
      <c r="W2156" s="122">
        <v>3915</v>
      </c>
      <c r="X2156" s="122"/>
    </row>
    <row r="2157" spans="1:24" s="65" customFormat="1" ht="12.75" customHeight="1">
      <c r="A2157" s="100"/>
      <c r="B2157" s="152" t="s">
        <v>5597</v>
      </c>
      <c r="C2157" s="165">
        <v>0</v>
      </c>
      <c r="D2157" s="165">
        <v>0</v>
      </c>
      <c r="E2157" s="165">
        <v>0</v>
      </c>
      <c r="F2157" s="165">
        <v>0</v>
      </c>
      <c r="G2157" s="165">
        <v>0</v>
      </c>
      <c r="H2157" s="165">
        <v>0</v>
      </c>
      <c r="I2157" s="165">
        <v>0</v>
      </c>
      <c r="J2157" s="120">
        <f t="shared" si="597"/>
        <v>0</v>
      </c>
      <c r="K2157" s="165">
        <v>0</v>
      </c>
      <c r="L2157" s="165">
        <v>0</v>
      </c>
      <c r="M2157" s="165">
        <v>0</v>
      </c>
      <c r="N2157" s="165">
        <v>0</v>
      </c>
      <c r="O2157" s="165">
        <v>0</v>
      </c>
      <c r="P2157" s="165">
        <v>3915</v>
      </c>
      <c r="Q2157" s="120">
        <f t="shared" si="598"/>
        <v>3915</v>
      </c>
      <c r="R2157" s="138">
        <f t="shared" si="599"/>
        <v>0</v>
      </c>
      <c r="S2157" s="122">
        <v>0</v>
      </c>
      <c r="T2157" s="148">
        <v>0</v>
      </c>
      <c r="U2157" s="148">
        <v>0</v>
      </c>
      <c r="V2157" s="122">
        <v>3915</v>
      </c>
      <c r="W2157" s="122">
        <v>3915</v>
      </c>
      <c r="X2157" s="122"/>
    </row>
    <row r="2158" spans="1:24" s="65" customFormat="1" ht="12.75" customHeight="1">
      <c r="A2158" s="100"/>
      <c r="B2158" s="152" t="s">
        <v>6445</v>
      </c>
      <c r="C2158" s="165">
        <v>0</v>
      </c>
      <c r="D2158" s="165">
        <v>0</v>
      </c>
      <c r="E2158" s="165">
        <v>0</v>
      </c>
      <c r="F2158" s="165">
        <v>0</v>
      </c>
      <c r="G2158" s="165">
        <v>0</v>
      </c>
      <c r="H2158" s="165">
        <v>0</v>
      </c>
      <c r="I2158" s="165">
        <v>0</v>
      </c>
      <c r="J2158" s="120">
        <f t="shared" si="597"/>
        <v>0</v>
      </c>
      <c r="K2158" s="165">
        <v>0</v>
      </c>
      <c r="L2158" s="165">
        <v>0</v>
      </c>
      <c r="M2158" s="165">
        <v>0</v>
      </c>
      <c r="N2158" s="165">
        <v>0</v>
      </c>
      <c r="O2158" s="165">
        <v>0</v>
      </c>
      <c r="P2158" s="165">
        <v>5655</v>
      </c>
      <c r="Q2158" s="120">
        <f t="shared" si="598"/>
        <v>5655</v>
      </c>
      <c r="R2158" s="138">
        <f t="shared" si="599"/>
        <v>0</v>
      </c>
      <c r="S2158" s="122">
        <v>0</v>
      </c>
      <c r="T2158" s="148">
        <v>0</v>
      </c>
      <c r="U2158" s="148">
        <v>0</v>
      </c>
      <c r="V2158" s="122">
        <v>5655</v>
      </c>
      <c r="W2158" s="122">
        <v>5655</v>
      </c>
      <c r="X2158" s="122"/>
    </row>
    <row r="2159" spans="1:24" s="65" customFormat="1" ht="12.75" customHeight="1">
      <c r="A2159" s="100"/>
      <c r="B2159" s="152" t="s">
        <v>5598</v>
      </c>
      <c r="C2159" s="165">
        <v>0</v>
      </c>
      <c r="D2159" s="165">
        <v>0</v>
      </c>
      <c r="E2159" s="165">
        <v>0</v>
      </c>
      <c r="F2159" s="165">
        <v>0</v>
      </c>
      <c r="G2159" s="165">
        <v>0</v>
      </c>
      <c r="H2159" s="165">
        <v>0</v>
      </c>
      <c r="I2159" s="165">
        <v>0</v>
      </c>
      <c r="J2159" s="120">
        <f t="shared" si="597"/>
        <v>0</v>
      </c>
      <c r="K2159" s="165">
        <v>0</v>
      </c>
      <c r="L2159" s="165">
        <v>0</v>
      </c>
      <c r="M2159" s="165">
        <v>0</v>
      </c>
      <c r="N2159" s="165">
        <v>0</v>
      </c>
      <c r="O2159" s="165">
        <v>0</v>
      </c>
      <c r="P2159" s="165">
        <v>3915</v>
      </c>
      <c r="Q2159" s="120">
        <f t="shared" si="598"/>
        <v>3915</v>
      </c>
      <c r="R2159" s="138">
        <f t="shared" si="599"/>
        <v>0</v>
      </c>
      <c r="S2159" s="122">
        <v>0</v>
      </c>
      <c r="T2159" s="148">
        <v>0</v>
      </c>
      <c r="U2159" s="148">
        <v>0</v>
      </c>
      <c r="V2159" s="122">
        <v>3915</v>
      </c>
      <c r="W2159" s="122">
        <v>3915</v>
      </c>
      <c r="X2159" s="122"/>
    </row>
    <row r="2160" spans="1:24" s="65" customFormat="1" ht="12.75" customHeight="1">
      <c r="A2160" s="100"/>
      <c r="B2160" s="152" t="s">
        <v>3636</v>
      </c>
      <c r="C2160" s="165">
        <v>0</v>
      </c>
      <c r="D2160" s="165">
        <v>0</v>
      </c>
      <c r="E2160" s="165">
        <v>0</v>
      </c>
      <c r="F2160" s="165">
        <v>0</v>
      </c>
      <c r="G2160" s="165">
        <v>0</v>
      </c>
      <c r="H2160" s="165">
        <v>0</v>
      </c>
      <c r="I2160" s="165">
        <v>0</v>
      </c>
      <c r="J2160" s="120">
        <f t="shared" si="597"/>
        <v>0</v>
      </c>
      <c r="K2160" s="165">
        <v>1800</v>
      </c>
      <c r="L2160" s="165">
        <v>0</v>
      </c>
      <c r="M2160" s="165">
        <v>0</v>
      </c>
      <c r="N2160" s="165">
        <v>0</v>
      </c>
      <c r="O2160" s="165">
        <v>0</v>
      </c>
      <c r="P2160" s="165">
        <v>0</v>
      </c>
      <c r="Q2160" s="120">
        <f t="shared" si="598"/>
        <v>1800</v>
      </c>
      <c r="R2160" s="138">
        <f t="shared" si="599"/>
        <v>0</v>
      </c>
      <c r="S2160" s="122">
        <v>0</v>
      </c>
      <c r="T2160" s="148">
        <v>0</v>
      </c>
      <c r="U2160" s="148">
        <v>0</v>
      </c>
      <c r="V2160" s="122">
        <v>1800</v>
      </c>
      <c r="W2160" s="122">
        <v>1800</v>
      </c>
      <c r="X2160" s="122"/>
    </row>
    <row r="2161" spans="1:24" s="65" customFormat="1" ht="12.75" customHeight="1">
      <c r="A2161" s="100"/>
      <c r="B2161" s="152" t="s">
        <v>3637</v>
      </c>
      <c r="C2161" s="165">
        <v>0</v>
      </c>
      <c r="D2161" s="165">
        <v>0</v>
      </c>
      <c r="E2161" s="165">
        <v>0</v>
      </c>
      <c r="F2161" s="165">
        <v>0</v>
      </c>
      <c r="G2161" s="165">
        <v>0</v>
      </c>
      <c r="H2161" s="165">
        <v>0</v>
      </c>
      <c r="I2161" s="165">
        <v>0</v>
      </c>
      <c r="J2161" s="120">
        <f t="shared" si="597"/>
        <v>0</v>
      </c>
      <c r="K2161" s="165">
        <v>2400</v>
      </c>
      <c r="L2161" s="165">
        <v>0</v>
      </c>
      <c r="M2161" s="165">
        <v>0</v>
      </c>
      <c r="N2161" s="165">
        <v>0</v>
      </c>
      <c r="O2161" s="165">
        <v>870</v>
      </c>
      <c r="P2161" s="165">
        <v>0</v>
      </c>
      <c r="Q2161" s="120">
        <f t="shared" si="598"/>
        <v>3270</v>
      </c>
      <c r="R2161" s="138">
        <f t="shared" si="599"/>
        <v>0</v>
      </c>
      <c r="S2161" s="122">
        <v>0</v>
      </c>
      <c r="T2161" s="148">
        <v>0</v>
      </c>
      <c r="U2161" s="148">
        <v>0</v>
      </c>
      <c r="V2161" s="122">
        <v>3270</v>
      </c>
      <c r="W2161" s="122">
        <v>3270</v>
      </c>
      <c r="X2161" s="122"/>
    </row>
    <row r="2162" spans="1:24" s="65" customFormat="1" ht="12.75" customHeight="1">
      <c r="A2162" s="100"/>
      <c r="B2162" s="152" t="s">
        <v>6446</v>
      </c>
      <c r="C2162" s="165">
        <v>0</v>
      </c>
      <c r="D2162" s="165">
        <v>0</v>
      </c>
      <c r="E2162" s="165">
        <v>0</v>
      </c>
      <c r="F2162" s="165">
        <v>0</v>
      </c>
      <c r="G2162" s="165">
        <v>0</v>
      </c>
      <c r="H2162" s="165">
        <v>0</v>
      </c>
      <c r="I2162" s="165">
        <v>0</v>
      </c>
      <c r="J2162" s="120">
        <f t="shared" si="597"/>
        <v>0</v>
      </c>
      <c r="K2162" s="165">
        <v>0</v>
      </c>
      <c r="L2162" s="165">
        <v>0</v>
      </c>
      <c r="M2162" s="165">
        <v>0</v>
      </c>
      <c r="N2162" s="165">
        <v>0</v>
      </c>
      <c r="O2162" s="165">
        <v>0</v>
      </c>
      <c r="P2162" s="165">
        <v>2610</v>
      </c>
      <c r="Q2162" s="120">
        <f t="shared" si="598"/>
        <v>2610</v>
      </c>
      <c r="R2162" s="138">
        <f t="shared" si="599"/>
        <v>0</v>
      </c>
      <c r="S2162" s="122">
        <v>0</v>
      </c>
      <c r="T2162" s="148">
        <v>0</v>
      </c>
      <c r="U2162" s="148">
        <v>0</v>
      </c>
      <c r="V2162" s="122">
        <v>2610</v>
      </c>
      <c r="W2162" s="122">
        <v>2610</v>
      </c>
      <c r="X2162" s="122"/>
    </row>
    <row r="2163" spans="1:24" s="65" customFormat="1" ht="12.75" customHeight="1">
      <c r="A2163" s="100"/>
      <c r="B2163" s="152" t="s">
        <v>5109</v>
      </c>
      <c r="C2163" s="165">
        <v>0</v>
      </c>
      <c r="D2163" s="165">
        <v>0</v>
      </c>
      <c r="E2163" s="165">
        <v>0</v>
      </c>
      <c r="F2163" s="165">
        <v>0</v>
      </c>
      <c r="G2163" s="165">
        <v>0</v>
      </c>
      <c r="H2163" s="165">
        <v>0</v>
      </c>
      <c r="I2163" s="165">
        <v>0</v>
      </c>
      <c r="J2163" s="120">
        <f t="shared" si="597"/>
        <v>0</v>
      </c>
      <c r="K2163" s="165">
        <v>0</v>
      </c>
      <c r="L2163" s="165">
        <v>0</v>
      </c>
      <c r="M2163" s="165">
        <v>0</v>
      </c>
      <c r="N2163" s="165">
        <v>0</v>
      </c>
      <c r="O2163" s="165">
        <v>0</v>
      </c>
      <c r="P2163" s="165">
        <v>5220</v>
      </c>
      <c r="Q2163" s="120">
        <f t="shared" si="598"/>
        <v>5220</v>
      </c>
      <c r="R2163" s="138">
        <f t="shared" si="599"/>
        <v>0</v>
      </c>
      <c r="S2163" s="122">
        <v>0</v>
      </c>
      <c r="T2163" s="148">
        <v>0</v>
      </c>
      <c r="U2163" s="148">
        <v>0</v>
      </c>
      <c r="V2163" s="122">
        <v>5220</v>
      </c>
      <c r="W2163" s="122">
        <v>5220</v>
      </c>
      <c r="X2163" s="122"/>
    </row>
    <row r="2164" spans="1:24" s="65" customFormat="1" ht="12.75" customHeight="1">
      <c r="A2164" s="100"/>
      <c r="B2164" s="152" t="s">
        <v>3638</v>
      </c>
      <c r="C2164" s="165">
        <v>0</v>
      </c>
      <c r="D2164" s="165">
        <v>0</v>
      </c>
      <c r="E2164" s="165">
        <v>0</v>
      </c>
      <c r="F2164" s="165">
        <v>0</v>
      </c>
      <c r="G2164" s="165">
        <v>0</v>
      </c>
      <c r="H2164" s="165">
        <v>0</v>
      </c>
      <c r="I2164" s="165">
        <v>0</v>
      </c>
      <c r="J2164" s="120">
        <f t="shared" si="597"/>
        <v>0</v>
      </c>
      <c r="K2164" s="165">
        <v>0</v>
      </c>
      <c r="L2164" s="165">
        <v>0</v>
      </c>
      <c r="M2164" s="165">
        <v>0</v>
      </c>
      <c r="N2164" s="165">
        <v>0</v>
      </c>
      <c r="O2164" s="165">
        <v>0</v>
      </c>
      <c r="P2164" s="165">
        <v>11700</v>
      </c>
      <c r="Q2164" s="120">
        <f t="shared" si="598"/>
        <v>11700</v>
      </c>
      <c r="R2164" s="138">
        <f t="shared" si="599"/>
        <v>0</v>
      </c>
      <c r="S2164" s="122">
        <v>0</v>
      </c>
      <c r="T2164" s="148">
        <v>0</v>
      </c>
      <c r="U2164" s="148">
        <v>0</v>
      </c>
      <c r="V2164" s="122">
        <v>11700</v>
      </c>
      <c r="W2164" s="122">
        <v>11700</v>
      </c>
      <c r="X2164" s="122"/>
    </row>
    <row r="2165" spans="1:24" s="65" customFormat="1" ht="12.75" customHeight="1">
      <c r="A2165" s="100"/>
      <c r="B2165" s="152" t="s">
        <v>3639</v>
      </c>
      <c r="C2165" s="165">
        <v>0</v>
      </c>
      <c r="D2165" s="165">
        <v>0</v>
      </c>
      <c r="E2165" s="165">
        <v>0</v>
      </c>
      <c r="F2165" s="165">
        <v>0</v>
      </c>
      <c r="G2165" s="165">
        <v>0</v>
      </c>
      <c r="H2165" s="165">
        <v>0</v>
      </c>
      <c r="I2165" s="165">
        <v>0</v>
      </c>
      <c r="J2165" s="120">
        <f t="shared" si="597"/>
        <v>0</v>
      </c>
      <c r="K2165" s="165">
        <v>0</v>
      </c>
      <c r="L2165" s="165">
        <v>0</v>
      </c>
      <c r="M2165" s="165">
        <v>0</v>
      </c>
      <c r="N2165" s="165">
        <v>3430</v>
      </c>
      <c r="O2165" s="165">
        <v>0</v>
      </c>
      <c r="P2165" s="165">
        <v>0</v>
      </c>
      <c r="Q2165" s="120">
        <f t="shared" si="598"/>
        <v>3430</v>
      </c>
      <c r="R2165" s="138">
        <f t="shared" si="599"/>
        <v>0</v>
      </c>
      <c r="S2165" s="122">
        <v>0</v>
      </c>
      <c r="T2165" s="148">
        <v>0</v>
      </c>
      <c r="U2165" s="148">
        <v>0</v>
      </c>
      <c r="V2165" s="122">
        <v>3430</v>
      </c>
      <c r="W2165" s="122">
        <v>3430</v>
      </c>
      <c r="X2165" s="122"/>
    </row>
    <row r="2166" spans="1:24" s="65" customFormat="1" ht="12.75" customHeight="1">
      <c r="A2166" s="100"/>
      <c r="B2166" s="152" t="s">
        <v>5599</v>
      </c>
      <c r="C2166" s="165">
        <v>0</v>
      </c>
      <c r="D2166" s="165">
        <v>0</v>
      </c>
      <c r="E2166" s="165">
        <v>0</v>
      </c>
      <c r="F2166" s="165">
        <v>0</v>
      </c>
      <c r="G2166" s="165">
        <v>0</v>
      </c>
      <c r="H2166" s="165">
        <v>0</v>
      </c>
      <c r="I2166" s="165">
        <v>0</v>
      </c>
      <c r="J2166" s="120">
        <f t="shared" si="597"/>
        <v>0</v>
      </c>
      <c r="K2166" s="165">
        <v>0</v>
      </c>
      <c r="L2166" s="165">
        <v>0</v>
      </c>
      <c r="M2166" s="165">
        <v>0</v>
      </c>
      <c r="N2166" s="165">
        <v>0</v>
      </c>
      <c r="O2166" s="165">
        <v>0</v>
      </c>
      <c r="P2166" s="165">
        <v>3915</v>
      </c>
      <c r="Q2166" s="120">
        <f t="shared" si="598"/>
        <v>3915</v>
      </c>
      <c r="R2166" s="138">
        <f t="shared" si="599"/>
        <v>0</v>
      </c>
      <c r="S2166" s="122">
        <v>0</v>
      </c>
      <c r="T2166" s="148">
        <v>0</v>
      </c>
      <c r="U2166" s="148">
        <v>0</v>
      </c>
      <c r="V2166" s="122">
        <v>3915</v>
      </c>
      <c r="W2166" s="122">
        <v>3915</v>
      </c>
      <c r="X2166" s="122"/>
    </row>
    <row r="2167" spans="1:24" s="65" customFormat="1" ht="12.75" customHeight="1">
      <c r="A2167" s="100"/>
      <c r="B2167" s="152" t="s">
        <v>5110</v>
      </c>
      <c r="C2167" s="165">
        <v>0</v>
      </c>
      <c r="D2167" s="165">
        <v>0</v>
      </c>
      <c r="E2167" s="165">
        <v>0</v>
      </c>
      <c r="F2167" s="165">
        <v>0</v>
      </c>
      <c r="G2167" s="165">
        <v>0</v>
      </c>
      <c r="H2167" s="165">
        <v>0</v>
      </c>
      <c r="I2167" s="165">
        <v>0</v>
      </c>
      <c r="J2167" s="120">
        <f t="shared" si="597"/>
        <v>0</v>
      </c>
      <c r="K2167" s="165">
        <v>0</v>
      </c>
      <c r="L2167" s="165">
        <v>0</v>
      </c>
      <c r="M2167" s="165">
        <v>0</v>
      </c>
      <c r="N2167" s="165">
        <v>0</v>
      </c>
      <c r="O2167" s="165">
        <v>0</v>
      </c>
      <c r="P2167" s="165">
        <v>8700</v>
      </c>
      <c r="Q2167" s="120">
        <f t="shared" si="598"/>
        <v>8700</v>
      </c>
      <c r="R2167" s="138">
        <f t="shared" si="599"/>
        <v>0</v>
      </c>
      <c r="S2167" s="122">
        <v>0</v>
      </c>
      <c r="T2167" s="148">
        <v>0</v>
      </c>
      <c r="U2167" s="148">
        <v>0</v>
      </c>
      <c r="V2167" s="122">
        <v>8700</v>
      </c>
      <c r="W2167" s="122">
        <v>8700</v>
      </c>
      <c r="X2167" s="122"/>
    </row>
    <row r="2168" spans="1:24" s="65" customFormat="1" ht="12.75" customHeight="1">
      <c r="A2168" s="100"/>
      <c r="B2168" s="152" t="s">
        <v>5600</v>
      </c>
      <c r="C2168" s="165">
        <v>0</v>
      </c>
      <c r="D2168" s="165">
        <v>0</v>
      </c>
      <c r="E2168" s="165">
        <v>0</v>
      </c>
      <c r="F2168" s="165">
        <v>0</v>
      </c>
      <c r="G2168" s="165">
        <v>0</v>
      </c>
      <c r="H2168" s="165">
        <v>0</v>
      </c>
      <c r="I2168" s="165">
        <v>0</v>
      </c>
      <c r="J2168" s="120">
        <f t="shared" si="597"/>
        <v>0</v>
      </c>
      <c r="K2168" s="165">
        <v>0</v>
      </c>
      <c r="L2168" s="165">
        <v>0</v>
      </c>
      <c r="M2168" s="165">
        <v>0</v>
      </c>
      <c r="N2168" s="165">
        <v>0</v>
      </c>
      <c r="O2168" s="165">
        <v>0</v>
      </c>
      <c r="P2168" s="165">
        <v>1740</v>
      </c>
      <c r="Q2168" s="120">
        <f t="shared" si="598"/>
        <v>1740</v>
      </c>
      <c r="R2168" s="138">
        <f t="shared" si="599"/>
        <v>0</v>
      </c>
      <c r="S2168" s="122">
        <v>0</v>
      </c>
      <c r="T2168" s="148">
        <v>0</v>
      </c>
      <c r="U2168" s="148">
        <v>0</v>
      </c>
      <c r="V2168" s="122">
        <v>1740</v>
      </c>
      <c r="W2168" s="122">
        <v>1740</v>
      </c>
      <c r="X2168" s="122"/>
    </row>
    <row r="2169" spans="1:24" s="65" customFormat="1" ht="12.75" customHeight="1">
      <c r="A2169" s="100"/>
      <c r="B2169" s="152" t="s">
        <v>3640</v>
      </c>
      <c r="C2169" s="165">
        <v>0</v>
      </c>
      <c r="D2169" s="165">
        <v>0</v>
      </c>
      <c r="E2169" s="165">
        <v>0</v>
      </c>
      <c r="F2169" s="165">
        <v>0</v>
      </c>
      <c r="G2169" s="165">
        <v>0</v>
      </c>
      <c r="H2169" s="165">
        <v>0</v>
      </c>
      <c r="I2169" s="165">
        <v>0</v>
      </c>
      <c r="J2169" s="120">
        <f t="shared" si="597"/>
        <v>0</v>
      </c>
      <c r="K2169" s="165">
        <v>0</v>
      </c>
      <c r="L2169" s="165">
        <v>0</v>
      </c>
      <c r="M2169" s="165">
        <v>0</v>
      </c>
      <c r="N2169" s="165">
        <v>435</v>
      </c>
      <c r="O2169" s="165">
        <v>0</v>
      </c>
      <c r="P2169" s="165">
        <v>0</v>
      </c>
      <c r="Q2169" s="120">
        <f t="shared" si="598"/>
        <v>435</v>
      </c>
      <c r="R2169" s="138">
        <f t="shared" si="599"/>
        <v>0</v>
      </c>
      <c r="S2169" s="122">
        <v>0</v>
      </c>
      <c r="T2169" s="148">
        <v>0</v>
      </c>
      <c r="U2169" s="148">
        <v>0</v>
      </c>
      <c r="V2169" s="122">
        <v>435</v>
      </c>
      <c r="W2169" s="122">
        <v>435</v>
      </c>
      <c r="X2169" s="122"/>
    </row>
    <row r="2170" spans="1:24" s="65" customFormat="1" ht="12.75" customHeight="1">
      <c r="A2170" s="100"/>
      <c r="B2170" s="152" t="s">
        <v>5601</v>
      </c>
      <c r="C2170" s="165">
        <v>0</v>
      </c>
      <c r="D2170" s="165">
        <v>0</v>
      </c>
      <c r="E2170" s="165">
        <v>0</v>
      </c>
      <c r="F2170" s="165">
        <v>0</v>
      </c>
      <c r="G2170" s="165">
        <v>0</v>
      </c>
      <c r="H2170" s="165">
        <v>0</v>
      </c>
      <c r="I2170" s="165">
        <v>0</v>
      </c>
      <c r="J2170" s="120">
        <f t="shared" si="597"/>
        <v>0</v>
      </c>
      <c r="K2170" s="165">
        <v>0</v>
      </c>
      <c r="L2170" s="165">
        <v>0</v>
      </c>
      <c r="M2170" s="165">
        <v>0</v>
      </c>
      <c r="N2170" s="165">
        <v>0</v>
      </c>
      <c r="O2170" s="165">
        <v>0</v>
      </c>
      <c r="P2170" s="165">
        <v>3915</v>
      </c>
      <c r="Q2170" s="120">
        <f t="shared" si="598"/>
        <v>3915</v>
      </c>
      <c r="R2170" s="138">
        <f t="shared" si="599"/>
        <v>0</v>
      </c>
      <c r="S2170" s="122">
        <v>0</v>
      </c>
      <c r="T2170" s="148">
        <v>0</v>
      </c>
      <c r="U2170" s="148">
        <v>0</v>
      </c>
      <c r="V2170" s="122">
        <v>3915</v>
      </c>
      <c r="W2170" s="122">
        <v>3915</v>
      </c>
      <c r="X2170" s="122"/>
    </row>
    <row r="2171" spans="1:24" s="65" customFormat="1" ht="12.75" customHeight="1">
      <c r="A2171" s="100"/>
      <c r="B2171" s="152" t="s">
        <v>5602</v>
      </c>
      <c r="C2171" s="165">
        <v>0</v>
      </c>
      <c r="D2171" s="165">
        <v>0</v>
      </c>
      <c r="E2171" s="165">
        <v>0</v>
      </c>
      <c r="F2171" s="165">
        <v>0</v>
      </c>
      <c r="G2171" s="165">
        <v>0</v>
      </c>
      <c r="H2171" s="165">
        <v>0</v>
      </c>
      <c r="I2171" s="165">
        <v>0</v>
      </c>
      <c r="J2171" s="120">
        <f t="shared" si="597"/>
        <v>0</v>
      </c>
      <c r="K2171" s="165">
        <v>0</v>
      </c>
      <c r="L2171" s="165">
        <v>0</v>
      </c>
      <c r="M2171" s="165">
        <v>0</v>
      </c>
      <c r="N2171" s="165">
        <v>0</v>
      </c>
      <c r="O2171" s="165">
        <v>0</v>
      </c>
      <c r="P2171" s="165">
        <v>870</v>
      </c>
      <c r="Q2171" s="120">
        <f t="shared" si="598"/>
        <v>870</v>
      </c>
      <c r="R2171" s="138">
        <f t="shared" si="599"/>
        <v>0</v>
      </c>
      <c r="S2171" s="122">
        <v>0</v>
      </c>
      <c r="T2171" s="148">
        <v>0</v>
      </c>
      <c r="U2171" s="148">
        <v>0</v>
      </c>
      <c r="V2171" s="122">
        <v>870</v>
      </c>
      <c r="W2171" s="122">
        <v>870</v>
      </c>
      <c r="X2171" s="122"/>
    </row>
    <row r="2172" spans="1:24" s="65" customFormat="1" ht="12.75" customHeight="1">
      <c r="A2172" s="100"/>
      <c r="B2172" s="152" t="s">
        <v>6447</v>
      </c>
      <c r="C2172" s="165">
        <v>0</v>
      </c>
      <c r="D2172" s="165">
        <v>0</v>
      </c>
      <c r="E2172" s="165">
        <v>0</v>
      </c>
      <c r="F2172" s="165">
        <v>0</v>
      </c>
      <c r="G2172" s="165">
        <v>0</v>
      </c>
      <c r="H2172" s="165">
        <v>0</v>
      </c>
      <c r="I2172" s="165">
        <v>0</v>
      </c>
      <c r="J2172" s="120">
        <f t="shared" si="597"/>
        <v>0</v>
      </c>
      <c r="K2172" s="165">
        <v>0</v>
      </c>
      <c r="L2172" s="165">
        <v>0</v>
      </c>
      <c r="M2172" s="165">
        <v>0</v>
      </c>
      <c r="N2172" s="165">
        <v>0</v>
      </c>
      <c r="O2172" s="165">
        <v>0</v>
      </c>
      <c r="P2172" s="165">
        <v>435</v>
      </c>
      <c r="Q2172" s="120">
        <f t="shared" si="598"/>
        <v>435</v>
      </c>
      <c r="R2172" s="138">
        <f t="shared" si="599"/>
        <v>0</v>
      </c>
      <c r="S2172" s="122">
        <v>0</v>
      </c>
      <c r="T2172" s="148">
        <v>0</v>
      </c>
      <c r="U2172" s="148">
        <v>0</v>
      </c>
      <c r="V2172" s="122">
        <v>435</v>
      </c>
      <c r="W2172" s="122">
        <v>435</v>
      </c>
      <c r="X2172" s="122"/>
    </row>
    <row r="2173" spans="1:24" s="65" customFormat="1" ht="12.75" customHeight="1">
      <c r="A2173" s="100"/>
      <c r="B2173" s="152" t="s">
        <v>3641</v>
      </c>
      <c r="C2173" s="165">
        <v>0</v>
      </c>
      <c r="D2173" s="165">
        <v>0</v>
      </c>
      <c r="E2173" s="165">
        <v>0</v>
      </c>
      <c r="F2173" s="165">
        <v>0</v>
      </c>
      <c r="G2173" s="165">
        <v>0</v>
      </c>
      <c r="H2173" s="165">
        <v>0</v>
      </c>
      <c r="I2173" s="165">
        <v>0</v>
      </c>
      <c r="J2173" s="120">
        <f t="shared" si="597"/>
        <v>0</v>
      </c>
      <c r="K2173" s="165">
        <v>0</v>
      </c>
      <c r="L2173" s="165">
        <v>0</v>
      </c>
      <c r="M2173" s="165">
        <v>0</v>
      </c>
      <c r="N2173" s="165">
        <v>435</v>
      </c>
      <c r="O2173" s="165">
        <v>0</v>
      </c>
      <c r="P2173" s="165">
        <v>0</v>
      </c>
      <c r="Q2173" s="120">
        <f t="shared" si="598"/>
        <v>435</v>
      </c>
      <c r="R2173" s="138">
        <f t="shared" si="599"/>
        <v>0</v>
      </c>
      <c r="S2173" s="122">
        <v>0</v>
      </c>
      <c r="T2173" s="148">
        <v>0</v>
      </c>
      <c r="U2173" s="148">
        <v>0</v>
      </c>
      <c r="V2173" s="122">
        <v>435</v>
      </c>
      <c r="W2173" s="122">
        <v>435</v>
      </c>
      <c r="X2173" s="122"/>
    </row>
    <row r="2174" spans="1:24" s="65" customFormat="1" ht="12.75" customHeight="1">
      <c r="A2174" s="100"/>
      <c r="B2174" s="152" t="s">
        <v>5603</v>
      </c>
      <c r="C2174" s="165">
        <v>0</v>
      </c>
      <c r="D2174" s="165">
        <v>0</v>
      </c>
      <c r="E2174" s="165">
        <v>0</v>
      </c>
      <c r="F2174" s="165">
        <v>0</v>
      </c>
      <c r="G2174" s="165">
        <v>0</v>
      </c>
      <c r="H2174" s="165">
        <v>0</v>
      </c>
      <c r="I2174" s="165">
        <v>0</v>
      </c>
      <c r="J2174" s="120">
        <f t="shared" si="597"/>
        <v>0</v>
      </c>
      <c r="K2174" s="165">
        <v>0</v>
      </c>
      <c r="L2174" s="165">
        <v>0</v>
      </c>
      <c r="M2174" s="165">
        <v>0</v>
      </c>
      <c r="N2174" s="165">
        <v>0</v>
      </c>
      <c r="O2174" s="165">
        <v>0</v>
      </c>
      <c r="P2174" s="165">
        <v>7830</v>
      </c>
      <c r="Q2174" s="120">
        <f t="shared" si="598"/>
        <v>7830</v>
      </c>
      <c r="R2174" s="138">
        <f t="shared" si="599"/>
        <v>0</v>
      </c>
      <c r="S2174" s="122">
        <v>0</v>
      </c>
      <c r="T2174" s="148">
        <v>0</v>
      </c>
      <c r="U2174" s="148">
        <v>0</v>
      </c>
      <c r="V2174" s="122">
        <v>7830</v>
      </c>
      <c r="W2174" s="122">
        <v>7830</v>
      </c>
      <c r="X2174" s="122"/>
    </row>
    <row r="2175" spans="1:24" s="65" customFormat="1" ht="12.75" customHeight="1">
      <c r="A2175" s="100"/>
      <c r="B2175" s="152" t="s">
        <v>3642</v>
      </c>
      <c r="C2175" s="165">
        <v>0</v>
      </c>
      <c r="D2175" s="165">
        <v>0</v>
      </c>
      <c r="E2175" s="165">
        <v>0</v>
      </c>
      <c r="F2175" s="165">
        <v>0</v>
      </c>
      <c r="G2175" s="165">
        <v>0</v>
      </c>
      <c r="H2175" s="165">
        <v>0</v>
      </c>
      <c r="I2175" s="165">
        <v>0</v>
      </c>
      <c r="J2175" s="120">
        <f t="shared" si="597"/>
        <v>0</v>
      </c>
      <c r="K2175" s="165">
        <v>0</v>
      </c>
      <c r="L2175" s="165">
        <v>0</v>
      </c>
      <c r="M2175" s="165">
        <v>0</v>
      </c>
      <c r="N2175" s="165">
        <v>870</v>
      </c>
      <c r="O2175" s="165">
        <v>0</v>
      </c>
      <c r="P2175" s="165">
        <v>0</v>
      </c>
      <c r="Q2175" s="120">
        <f t="shared" si="598"/>
        <v>870</v>
      </c>
      <c r="R2175" s="138">
        <f t="shared" si="599"/>
        <v>0</v>
      </c>
      <c r="S2175" s="122">
        <v>0</v>
      </c>
      <c r="T2175" s="148">
        <v>0</v>
      </c>
      <c r="U2175" s="148">
        <v>0</v>
      </c>
      <c r="V2175" s="122">
        <v>870</v>
      </c>
      <c r="W2175" s="122">
        <v>870</v>
      </c>
      <c r="X2175" s="122"/>
    </row>
    <row r="2176" spans="1:24" s="65" customFormat="1" ht="12.75" customHeight="1">
      <c r="A2176" s="100"/>
      <c r="B2176" s="152" t="s">
        <v>3643</v>
      </c>
      <c r="C2176" s="165">
        <v>0</v>
      </c>
      <c r="D2176" s="165">
        <v>0</v>
      </c>
      <c r="E2176" s="165">
        <v>0</v>
      </c>
      <c r="F2176" s="165">
        <v>0</v>
      </c>
      <c r="G2176" s="165">
        <v>0</v>
      </c>
      <c r="H2176" s="165">
        <v>0</v>
      </c>
      <c r="I2176" s="165">
        <v>0</v>
      </c>
      <c r="J2176" s="120">
        <f t="shared" si="597"/>
        <v>0</v>
      </c>
      <c r="K2176" s="165">
        <v>0</v>
      </c>
      <c r="L2176" s="165">
        <v>0</v>
      </c>
      <c r="M2176" s="165">
        <v>0</v>
      </c>
      <c r="N2176" s="165">
        <v>6090</v>
      </c>
      <c r="O2176" s="165">
        <v>0</v>
      </c>
      <c r="P2176" s="165">
        <v>0</v>
      </c>
      <c r="Q2176" s="120">
        <f t="shared" si="598"/>
        <v>6090</v>
      </c>
      <c r="R2176" s="138">
        <f t="shared" si="599"/>
        <v>0</v>
      </c>
      <c r="S2176" s="122">
        <v>0</v>
      </c>
      <c r="T2176" s="148">
        <v>0</v>
      </c>
      <c r="U2176" s="148">
        <v>0</v>
      </c>
      <c r="V2176" s="122">
        <v>6090</v>
      </c>
      <c r="W2176" s="122">
        <v>6090</v>
      </c>
      <c r="X2176" s="122"/>
    </row>
    <row r="2177" spans="1:24" s="65" customFormat="1" ht="12.75" customHeight="1">
      <c r="A2177" s="100"/>
      <c r="B2177" s="152" t="s">
        <v>4526</v>
      </c>
      <c r="C2177" s="165">
        <v>0</v>
      </c>
      <c r="D2177" s="165">
        <v>0</v>
      </c>
      <c r="E2177" s="165">
        <v>0</v>
      </c>
      <c r="F2177" s="165">
        <v>0</v>
      </c>
      <c r="G2177" s="165">
        <v>0</v>
      </c>
      <c r="H2177" s="165">
        <v>0</v>
      </c>
      <c r="I2177" s="165">
        <v>0</v>
      </c>
      <c r="J2177" s="120">
        <f t="shared" si="597"/>
        <v>0</v>
      </c>
      <c r="K2177" s="165">
        <v>0</v>
      </c>
      <c r="L2177" s="165">
        <v>0</v>
      </c>
      <c r="M2177" s="165">
        <v>0</v>
      </c>
      <c r="N2177" s="165">
        <v>0</v>
      </c>
      <c r="O2177" s="165">
        <v>5220</v>
      </c>
      <c r="P2177" s="165">
        <v>10440</v>
      </c>
      <c r="Q2177" s="120">
        <f t="shared" si="598"/>
        <v>15660</v>
      </c>
      <c r="R2177" s="138">
        <f t="shared" si="599"/>
        <v>0</v>
      </c>
      <c r="S2177" s="122">
        <v>0</v>
      </c>
      <c r="T2177" s="148">
        <v>0</v>
      </c>
      <c r="U2177" s="148">
        <v>0</v>
      </c>
      <c r="V2177" s="122">
        <v>15660</v>
      </c>
      <c r="W2177" s="122">
        <v>15660</v>
      </c>
      <c r="X2177" s="122"/>
    </row>
    <row r="2178" spans="1:24" s="65" customFormat="1" ht="12.75" customHeight="1">
      <c r="A2178" s="100"/>
      <c r="B2178" s="152" t="s">
        <v>5604</v>
      </c>
      <c r="C2178" s="165">
        <v>0</v>
      </c>
      <c r="D2178" s="165">
        <v>0</v>
      </c>
      <c r="E2178" s="165">
        <v>0</v>
      </c>
      <c r="F2178" s="165">
        <v>0</v>
      </c>
      <c r="G2178" s="165">
        <v>0</v>
      </c>
      <c r="H2178" s="165">
        <v>0</v>
      </c>
      <c r="I2178" s="165">
        <v>0</v>
      </c>
      <c r="J2178" s="120">
        <f t="shared" si="597"/>
        <v>0</v>
      </c>
      <c r="K2178" s="165">
        <v>0</v>
      </c>
      <c r="L2178" s="165">
        <v>0</v>
      </c>
      <c r="M2178" s="165">
        <v>0</v>
      </c>
      <c r="N2178" s="165">
        <v>0</v>
      </c>
      <c r="O2178" s="165">
        <v>0</v>
      </c>
      <c r="P2178" s="165">
        <v>3915</v>
      </c>
      <c r="Q2178" s="120">
        <f t="shared" si="598"/>
        <v>3915</v>
      </c>
      <c r="R2178" s="138">
        <f t="shared" si="599"/>
        <v>0</v>
      </c>
      <c r="S2178" s="122">
        <v>0</v>
      </c>
      <c r="T2178" s="148">
        <v>0</v>
      </c>
      <c r="U2178" s="148">
        <v>0</v>
      </c>
      <c r="V2178" s="122">
        <v>3915</v>
      </c>
      <c r="W2178" s="122">
        <v>3915</v>
      </c>
      <c r="X2178" s="122"/>
    </row>
    <row r="2179" spans="1:24" s="65" customFormat="1" ht="12.75" customHeight="1">
      <c r="A2179" s="100"/>
      <c r="B2179" s="152" t="s">
        <v>5605</v>
      </c>
      <c r="C2179" s="165">
        <v>0</v>
      </c>
      <c r="D2179" s="165">
        <v>0</v>
      </c>
      <c r="E2179" s="165">
        <v>0</v>
      </c>
      <c r="F2179" s="165">
        <v>0</v>
      </c>
      <c r="G2179" s="165">
        <v>0</v>
      </c>
      <c r="H2179" s="165">
        <v>0</v>
      </c>
      <c r="I2179" s="165">
        <v>0</v>
      </c>
      <c r="J2179" s="120">
        <f t="shared" si="597"/>
        <v>0</v>
      </c>
      <c r="K2179" s="165">
        <v>0</v>
      </c>
      <c r="L2179" s="165">
        <v>0</v>
      </c>
      <c r="M2179" s="165">
        <v>0</v>
      </c>
      <c r="N2179" s="165">
        <v>0</v>
      </c>
      <c r="O2179" s="165">
        <v>0</v>
      </c>
      <c r="P2179" s="165">
        <v>3915</v>
      </c>
      <c r="Q2179" s="120">
        <f t="shared" si="598"/>
        <v>3915</v>
      </c>
      <c r="R2179" s="138">
        <f t="shared" si="599"/>
        <v>0</v>
      </c>
      <c r="S2179" s="122">
        <v>0</v>
      </c>
      <c r="T2179" s="148">
        <v>0</v>
      </c>
      <c r="U2179" s="148">
        <v>0</v>
      </c>
      <c r="V2179" s="122">
        <v>3915</v>
      </c>
      <c r="W2179" s="122">
        <v>3915</v>
      </c>
      <c r="X2179" s="122"/>
    </row>
    <row r="2180" spans="1:24" s="65" customFormat="1" ht="12.75" customHeight="1">
      <c r="A2180" s="100"/>
      <c r="B2180" s="152" t="s">
        <v>3644</v>
      </c>
      <c r="C2180" s="165">
        <v>0</v>
      </c>
      <c r="D2180" s="165">
        <v>0</v>
      </c>
      <c r="E2180" s="165">
        <v>0</v>
      </c>
      <c r="F2180" s="165">
        <v>0</v>
      </c>
      <c r="G2180" s="165">
        <v>0</v>
      </c>
      <c r="H2180" s="165">
        <v>0</v>
      </c>
      <c r="I2180" s="165">
        <v>0</v>
      </c>
      <c r="J2180" s="120">
        <f t="shared" si="597"/>
        <v>0</v>
      </c>
      <c r="K2180" s="165">
        <v>0</v>
      </c>
      <c r="L2180" s="165">
        <v>0</v>
      </c>
      <c r="M2180" s="165">
        <v>0</v>
      </c>
      <c r="N2180" s="165">
        <v>0</v>
      </c>
      <c r="O2180" s="165">
        <v>0</v>
      </c>
      <c r="P2180" s="165">
        <v>4200</v>
      </c>
      <c r="Q2180" s="120">
        <f t="shared" si="598"/>
        <v>4200</v>
      </c>
      <c r="R2180" s="138">
        <f t="shared" si="599"/>
        <v>0</v>
      </c>
      <c r="S2180" s="122">
        <v>0</v>
      </c>
      <c r="T2180" s="148">
        <v>0</v>
      </c>
      <c r="U2180" s="148">
        <v>0</v>
      </c>
      <c r="V2180" s="122">
        <v>4200</v>
      </c>
      <c r="W2180" s="122">
        <v>4200</v>
      </c>
      <c r="X2180" s="122"/>
    </row>
    <row r="2181" spans="1:24" s="65" customFormat="1" ht="12.75" customHeight="1">
      <c r="A2181" s="100"/>
      <c r="B2181" s="152" t="s">
        <v>6448</v>
      </c>
      <c r="C2181" s="165">
        <v>0</v>
      </c>
      <c r="D2181" s="165">
        <v>0</v>
      </c>
      <c r="E2181" s="165">
        <v>0</v>
      </c>
      <c r="F2181" s="165">
        <v>0</v>
      </c>
      <c r="G2181" s="165">
        <v>0</v>
      </c>
      <c r="H2181" s="165">
        <v>0</v>
      </c>
      <c r="I2181" s="165">
        <v>0</v>
      </c>
      <c r="J2181" s="120">
        <f t="shared" si="597"/>
        <v>0</v>
      </c>
      <c r="K2181" s="165">
        <v>0</v>
      </c>
      <c r="L2181" s="165">
        <v>0</v>
      </c>
      <c r="M2181" s="165">
        <v>0</v>
      </c>
      <c r="N2181" s="165">
        <v>0</v>
      </c>
      <c r="O2181" s="165">
        <v>0</v>
      </c>
      <c r="P2181" s="165">
        <v>2500</v>
      </c>
      <c r="Q2181" s="120">
        <f t="shared" si="598"/>
        <v>2500</v>
      </c>
      <c r="R2181" s="138">
        <f t="shared" si="599"/>
        <v>0</v>
      </c>
      <c r="S2181" s="122">
        <v>0</v>
      </c>
      <c r="T2181" s="148">
        <v>0</v>
      </c>
      <c r="U2181" s="148">
        <v>0</v>
      </c>
      <c r="V2181" s="122">
        <v>2500</v>
      </c>
      <c r="W2181" s="122">
        <v>2500</v>
      </c>
      <c r="X2181" s="122"/>
    </row>
    <row r="2182" spans="1:24" s="65" customFormat="1" ht="12.75" customHeight="1">
      <c r="A2182" s="100"/>
      <c r="B2182" s="152" t="s">
        <v>6449</v>
      </c>
      <c r="C2182" s="165">
        <v>0</v>
      </c>
      <c r="D2182" s="165">
        <v>0</v>
      </c>
      <c r="E2182" s="165">
        <v>0</v>
      </c>
      <c r="F2182" s="165">
        <v>0</v>
      </c>
      <c r="G2182" s="165">
        <v>0</v>
      </c>
      <c r="H2182" s="165">
        <v>0</v>
      </c>
      <c r="I2182" s="165">
        <v>0</v>
      </c>
      <c r="J2182" s="120">
        <f t="shared" si="597"/>
        <v>0</v>
      </c>
      <c r="K2182" s="165">
        <v>0</v>
      </c>
      <c r="L2182" s="165">
        <v>0</v>
      </c>
      <c r="M2182" s="165">
        <v>0</v>
      </c>
      <c r="N2182" s="165">
        <v>0</v>
      </c>
      <c r="O2182" s="165">
        <v>0</v>
      </c>
      <c r="P2182" s="165">
        <v>6000</v>
      </c>
      <c r="Q2182" s="120">
        <f t="shared" si="598"/>
        <v>6000</v>
      </c>
      <c r="R2182" s="138">
        <f t="shared" si="599"/>
        <v>0</v>
      </c>
      <c r="S2182" s="122">
        <v>0</v>
      </c>
      <c r="T2182" s="148">
        <v>0</v>
      </c>
      <c r="U2182" s="148">
        <v>0</v>
      </c>
      <c r="V2182" s="122">
        <v>6000</v>
      </c>
      <c r="W2182" s="122">
        <v>6000</v>
      </c>
      <c r="X2182" s="122"/>
    </row>
    <row r="2183" spans="1:24" s="65" customFormat="1" ht="12.75" customHeight="1">
      <c r="A2183" s="100"/>
      <c r="B2183" s="152" t="s">
        <v>3645</v>
      </c>
      <c r="C2183" s="165">
        <v>0</v>
      </c>
      <c r="D2183" s="165">
        <v>0</v>
      </c>
      <c r="E2183" s="165">
        <v>0</v>
      </c>
      <c r="F2183" s="165">
        <v>0</v>
      </c>
      <c r="G2183" s="165">
        <v>0</v>
      </c>
      <c r="H2183" s="165">
        <v>0</v>
      </c>
      <c r="I2183" s="165">
        <v>0</v>
      </c>
      <c r="J2183" s="120">
        <f t="shared" si="597"/>
        <v>0</v>
      </c>
      <c r="K2183" s="165">
        <v>0</v>
      </c>
      <c r="L2183" s="165">
        <v>0</v>
      </c>
      <c r="M2183" s="165">
        <v>0</v>
      </c>
      <c r="N2183" s="165">
        <v>0</v>
      </c>
      <c r="O2183" s="165">
        <v>0</v>
      </c>
      <c r="P2183" s="165">
        <v>1740</v>
      </c>
      <c r="Q2183" s="120">
        <f t="shared" si="598"/>
        <v>1740</v>
      </c>
      <c r="R2183" s="138">
        <f t="shared" si="599"/>
        <v>0</v>
      </c>
      <c r="S2183" s="122">
        <v>0</v>
      </c>
      <c r="T2183" s="148">
        <v>0</v>
      </c>
      <c r="U2183" s="148">
        <v>0</v>
      </c>
      <c r="V2183" s="122">
        <v>1740</v>
      </c>
      <c r="W2183" s="122">
        <v>1740</v>
      </c>
      <c r="X2183" s="122"/>
    </row>
    <row r="2184" spans="1:24" s="65" customFormat="1" ht="12.75" customHeight="1">
      <c r="A2184" s="100"/>
      <c r="B2184" s="152" t="s">
        <v>5606</v>
      </c>
      <c r="C2184" s="165">
        <v>0</v>
      </c>
      <c r="D2184" s="165">
        <v>0</v>
      </c>
      <c r="E2184" s="165">
        <v>0</v>
      </c>
      <c r="F2184" s="165">
        <v>0</v>
      </c>
      <c r="G2184" s="165">
        <v>0</v>
      </c>
      <c r="H2184" s="165">
        <v>0</v>
      </c>
      <c r="I2184" s="165">
        <v>0</v>
      </c>
      <c r="J2184" s="120">
        <f t="shared" si="597"/>
        <v>0</v>
      </c>
      <c r="K2184" s="165">
        <v>0</v>
      </c>
      <c r="L2184" s="165">
        <v>0</v>
      </c>
      <c r="M2184" s="165">
        <v>0</v>
      </c>
      <c r="N2184" s="165">
        <v>0</v>
      </c>
      <c r="O2184" s="165">
        <v>0</v>
      </c>
      <c r="P2184" s="165">
        <v>1740</v>
      </c>
      <c r="Q2184" s="120">
        <f t="shared" si="598"/>
        <v>1740</v>
      </c>
      <c r="R2184" s="138">
        <f t="shared" si="599"/>
        <v>0</v>
      </c>
      <c r="S2184" s="122">
        <v>0</v>
      </c>
      <c r="T2184" s="148">
        <v>0</v>
      </c>
      <c r="U2184" s="148">
        <v>0</v>
      </c>
      <c r="V2184" s="122">
        <v>1740</v>
      </c>
      <c r="W2184" s="122">
        <v>1740</v>
      </c>
      <c r="X2184" s="122"/>
    </row>
    <row r="2185" spans="1:24" s="65" customFormat="1" ht="12.75" customHeight="1">
      <c r="A2185" s="100"/>
      <c r="B2185" s="152" t="s">
        <v>5607</v>
      </c>
      <c r="C2185" s="165">
        <v>0</v>
      </c>
      <c r="D2185" s="165">
        <v>0</v>
      </c>
      <c r="E2185" s="165">
        <v>0</v>
      </c>
      <c r="F2185" s="165">
        <v>0</v>
      </c>
      <c r="G2185" s="165">
        <v>0</v>
      </c>
      <c r="H2185" s="165">
        <v>0</v>
      </c>
      <c r="I2185" s="165">
        <v>0</v>
      </c>
      <c r="J2185" s="120">
        <f t="shared" si="597"/>
        <v>0</v>
      </c>
      <c r="K2185" s="165">
        <v>0</v>
      </c>
      <c r="L2185" s="165">
        <v>0</v>
      </c>
      <c r="M2185" s="165">
        <v>0</v>
      </c>
      <c r="N2185" s="165">
        <v>0</v>
      </c>
      <c r="O2185" s="165">
        <v>0</v>
      </c>
      <c r="P2185" s="165">
        <v>7830</v>
      </c>
      <c r="Q2185" s="120">
        <f t="shared" si="598"/>
        <v>7830</v>
      </c>
      <c r="R2185" s="138">
        <f t="shared" si="599"/>
        <v>0</v>
      </c>
      <c r="S2185" s="122">
        <v>0</v>
      </c>
      <c r="T2185" s="148">
        <v>0</v>
      </c>
      <c r="U2185" s="148">
        <v>0</v>
      </c>
      <c r="V2185" s="122">
        <v>7830</v>
      </c>
      <c r="W2185" s="122">
        <v>7830</v>
      </c>
      <c r="X2185" s="122"/>
    </row>
    <row r="2186" spans="1:24" s="65" customFormat="1" ht="12.75" customHeight="1">
      <c r="A2186" s="100"/>
      <c r="B2186" s="152" t="s">
        <v>5111</v>
      </c>
      <c r="C2186" s="165">
        <v>0</v>
      </c>
      <c r="D2186" s="165">
        <v>0</v>
      </c>
      <c r="E2186" s="165">
        <v>0</v>
      </c>
      <c r="F2186" s="165">
        <v>0</v>
      </c>
      <c r="G2186" s="165">
        <v>0</v>
      </c>
      <c r="H2186" s="165">
        <v>0</v>
      </c>
      <c r="I2186" s="165">
        <v>0</v>
      </c>
      <c r="J2186" s="120">
        <f t="shared" si="597"/>
        <v>0</v>
      </c>
      <c r="K2186" s="165">
        <v>0</v>
      </c>
      <c r="L2186" s="165">
        <v>0</v>
      </c>
      <c r="M2186" s="165">
        <v>0</v>
      </c>
      <c r="N2186" s="165">
        <v>0</v>
      </c>
      <c r="O2186" s="165">
        <v>0</v>
      </c>
      <c r="P2186" s="165">
        <v>6960</v>
      </c>
      <c r="Q2186" s="120">
        <f t="shared" si="598"/>
        <v>6960</v>
      </c>
      <c r="R2186" s="138">
        <f t="shared" si="599"/>
        <v>0</v>
      </c>
      <c r="S2186" s="122">
        <v>0</v>
      </c>
      <c r="T2186" s="148">
        <v>0</v>
      </c>
      <c r="U2186" s="148">
        <v>0</v>
      </c>
      <c r="V2186" s="122">
        <v>6960</v>
      </c>
      <c r="W2186" s="122">
        <v>6960</v>
      </c>
      <c r="X2186" s="122"/>
    </row>
    <row r="2187" spans="1:24" s="65" customFormat="1" ht="12.75" customHeight="1">
      <c r="A2187" s="100"/>
      <c r="B2187" s="152" t="s">
        <v>3646</v>
      </c>
      <c r="C2187" s="165">
        <v>0</v>
      </c>
      <c r="D2187" s="165">
        <v>0</v>
      </c>
      <c r="E2187" s="165">
        <v>0</v>
      </c>
      <c r="F2187" s="165">
        <v>0</v>
      </c>
      <c r="G2187" s="165">
        <v>0</v>
      </c>
      <c r="H2187" s="165">
        <v>0</v>
      </c>
      <c r="I2187" s="165">
        <v>0</v>
      </c>
      <c r="J2187" s="120">
        <f t="shared" si="597"/>
        <v>0</v>
      </c>
      <c r="K2187" s="165">
        <v>0</v>
      </c>
      <c r="L2187" s="165">
        <v>0</v>
      </c>
      <c r="M2187" s="165">
        <v>0</v>
      </c>
      <c r="N2187" s="165">
        <v>870</v>
      </c>
      <c r="O2187" s="165">
        <v>0</v>
      </c>
      <c r="P2187" s="165">
        <v>0</v>
      </c>
      <c r="Q2187" s="120">
        <f t="shared" si="598"/>
        <v>870</v>
      </c>
      <c r="R2187" s="138">
        <f t="shared" si="599"/>
        <v>0</v>
      </c>
      <c r="S2187" s="122">
        <v>0</v>
      </c>
      <c r="T2187" s="148">
        <v>0</v>
      </c>
      <c r="U2187" s="148">
        <v>0</v>
      </c>
      <c r="V2187" s="122">
        <v>870</v>
      </c>
      <c r="W2187" s="122">
        <v>870</v>
      </c>
      <c r="X2187" s="122"/>
    </row>
    <row r="2188" spans="1:24" s="65" customFormat="1" ht="12.75" customHeight="1">
      <c r="A2188" s="100"/>
      <c r="B2188" s="152" t="s">
        <v>5608</v>
      </c>
      <c r="C2188" s="165">
        <v>0</v>
      </c>
      <c r="D2188" s="165">
        <v>0</v>
      </c>
      <c r="E2188" s="165">
        <v>0</v>
      </c>
      <c r="F2188" s="165">
        <v>0</v>
      </c>
      <c r="G2188" s="165">
        <v>0</v>
      </c>
      <c r="H2188" s="165">
        <v>0</v>
      </c>
      <c r="I2188" s="165">
        <v>0</v>
      </c>
      <c r="J2188" s="120">
        <f t="shared" si="597"/>
        <v>0</v>
      </c>
      <c r="K2188" s="165">
        <v>0</v>
      </c>
      <c r="L2188" s="165">
        <v>0</v>
      </c>
      <c r="M2188" s="165">
        <v>0</v>
      </c>
      <c r="N2188" s="165">
        <v>0</v>
      </c>
      <c r="O2188" s="165">
        <v>0</v>
      </c>
      <c r="P2188" s="165">
        <v>3915</v>
      </c>
      <c r="Q2188" s="120">
        <f t="shared" si="598"/>
        <v>3915</v>
      </c>
      <c r="R2188" s="138">
        <f t="shared" si="599"/>
        <v>0</v>
      </c>
      <c r="S2188" s="122">
        <v>0</v>
      </c>
      <c r="T2188" s="148">
        <v>0</v>
      </c>
      <c r="U2188" s="148">
        <v>0</v>
      </c>
      <c r="V2188" s="122">
        <v>3915</v>
      </c>
      <c r="W2188" s="122">
        <v>3915</v>
      </c>
      <c r="X2188" s="122"/>
    </row>
    <row r="2189" spans="1:24" s="65" customFormat="1" ht="12.75" customHeight="1">
      <c r="A2189" s="100"/>
      <c r="B2189" s="152" t="s">
        <v>5609</v>
      </c>
      <c r="C2189" s="165">
        <v>0</v>
      </c>
      <c r="D2189" s="165">
        <v>0</v>
      </c>
      <c r="E2189" s="165">
        <v>0</v>
      </c>
      <c r="F2189" s="165">
        <v>0</v>
      </c>
      <c r="G2189" s="165">
        <v>0</v>
      </c>
      <c r="H2189" s="165">
        <v>0</v>
      </c>
      <c r="I2189" s="165">
        <v>0</v>
      </c>
      <c r="J2189" s="120">
        <f t="shared" si="597"/>
        <v>0</v>
      </c>
      <c r="K2189" s="165">
        <v>0</v>
      </c>
      <c r="L2189" s="165">
        <v>0</v>
      </c>
      <c r="M2189" s="165">
        <v>0</v>
      </c>
      <c r="N2189" s="165">
        <v>0</v>
      </c>
      <c r="O2189" s="165">
        <v>0</v>
      </c>
      <c r="P2189" s="165">
        <v>1305</v>
      </c>
      <c r="Q2189" s="120">
        <f t="shared" si="598"/>
        <v>1305</v>
      </c>
      <c r="R2189" s="138">
        <f t="shared" si="599"/>
        <v>0</v>
      </c>
      <c r="S2189" s="122">
        <v>0</v>
      </c>
      <c r="T2189" s="148">
        <v>0</v>
      </c>
      <c r="U2189" s="148">
        <v>0</v>
      </c>
      <c r="V2189" s="122">
        <v>1305</v>
      </c>
      <c r="W2189" s="122">
        <v>1305</v>
      </c>
      <c r="X2189" s="122"/>
    </row>
    <row r="2190" spans="1:24" s="65" customFormat="1" ht="12.75" customHeight="1">
      <c r="A2190" s="100"/>
      <c r="B2190" s="152" t="s">
        <v>5610</v>
      </c>
      <c r="C2190" s="165">
        <v>0</v>
      </c>
      <c r="D2190" s="165">
        <v>0</v>
      </c>
      <c r="E2190" s="165">
        <v>0</v>
      </c>
      <c r="F2190" s="165">
        <v>0</v>
      </c>
      <c r="G2190" s="165">
        <v>0</v>
      </c>
      <c r="H2190" s="165">
        <v>0</v>
      </c>
      <c r="I2190" s="165">
        <v>0</v>
      </c>
      <c r="J2190" s="120">
        <f t="shared" si="597"/>
        <v>0</v>
      </c>
      <c r="K2190" s="165">
        <v>0</v>
      </c>
      <c r="L2190" s="165">
        <v>0</v>
      </c>
      <c r="M2190" s="165">
        <v>0</v>
      </c>
      <c r="N2190" s="165">
        <v>0</v>
      </c>
      <c r="O2190" s="165">
        <v>0</v>
      </c>
      <c r="P2190" s="165">
        <v>3915</v>
      </c>
      <c r="Q2190" s="120">
        <f t="shared" si="598"/>
        <v>3915</v>
      </c>
      <c r="R2190" s="138">
        <f t="shared" si="599"/>
        <v>0</v>
      </c>
      <c r="S2190" s="122">
        <v>0</v>
      </c>
      <c r="T2190" s="148">
        <v>0</v>
      </c>
      <c r="U2190" s="148">
        <v>0</v>
      </c>
      <c r="V2190" s="122">
        <v>3915</v>
      </c>
      <c r="W2190" s="122">
        <v>3915</v>
      </c>
      <c r="X2190" s="122"/>
    </row>
    <row r="2191" spans="1:24" s="65" customFormat="1" ht="12.75" customHeight="1">
      <c r="A2191" s="100"/>
      <c r="B2191" s="152" t="s">
        <v>5611</v>
      </c>
      <c r="C2191" s="165">
        <v>0</v>
      </c>
      <c r="D2191" s="165">
        <v>0</v>
      </c>
      <c r="E2191" s="165">
        <v>0</v>
      </c>
      <c r="F2191" s="165">
        <v>0</v>
      </c>
      <c r="G2191" s="165">
        <v>0</v>
      </c>
      <c r="H2191" s="165">
        <v>0</v>
      </c>
      <c r="I2191" s="165">
        <v>0</v>
      </c>
      <c r="J2191" s="120">
        <f t="shared" si="597"/>
        <v>0</v>
      </c>
      <c r="K2191" s="165">
        <v>0</v>
      </c>
      <c r="L2191" s="165">
        <v>0</v>
      </c>
      <c r="M2191" s="165">
        <v>0</v>
      </c>
      <c r="N2191" s="165">
        <v>0</v>
      </c>
      <c r="O2191" s="165">
        <v>0</v>
      </c>
      <c r="P2191" s="165">
        <v>3915</v>
      </c>
      <c r="Q2191" s="120">
        <f t="shared" si="598"/>
        <v>3915</v>
      </c>
      <c r="R2191" s="138">
        <f t="shared" si="599"/>
        <v>0</v>
      </c>
      <c r="S2191" s="122">
        <v>0</v>
      </c>
      <c r="T2191" s="148">
        <v>0</v>
      </c>
      <c r="U2191" s="148">
        <v>0</v>
      </c>
      <c r="V2191" s="122">
        <v>3915</v>
      </c>
      <c r="W2191" s="122">
        <v>3915</v>
      </c>
      <c r="X2191" s="122"/>
    </row>
    <row r="2192" spans="1:24" s="65" customFormat="1" ht="12.75" customHeight="1">
      <c r="A2192" s="100"/>
      <c r="B2192" s="152" t="s">
        <v>3647</v>
      </c>
      <c r="C2192" s="165">
        <v>0</v>
      </c>
      <c r="D2192" s="165">
        <v>0</v>
      </c>
      <c r="E2192" s="165">
        <v>0</v>
      </c>
      <c r="F2192" s="165">
        <v>0</v>
      </c>
      <c r="G2192" s="165">
        <v>0</v>
      </c>
      <c r="H2192" s="165">
        <v>0</v>
      </c>
      <c r="I2192" s="165">
        <v>0</v>
      </c>
      <c r="J2192" s="120">
        <f t="shared" si="597"/>
        <v>0</v>
      </c>
      <c r="K2192" s="165">
        <v>0</v>
      </c>
      <c r="L2192" s="165">
        <v>0</v>
      </c>
      <c r="M2192" s="165">
        <v>0</v>
      </c>
      <c r="N2192" s="165">
        <v>3480</v>
      </c>
      <c r="O2192" s="165">
        <v>0</v>
      </c>
      <c r="P2192" s="165">
        <v>0</v>
      </c>
      <c r="Q2192" s="120">
        <f t="shared" si="598"/>
        <v>3480</v>
      </c>
      <c r="R2192" s="138">
        <f t="shared" si="599"/>
        <v>0</v>
      </c>
      <c r="S2192" s="122">
        <v>0</v>
      </c>
      <c r="T2192" s="148">
        <v>0</v>
      </c>
      <c r="U2192" s="148">
        <v>0</v>
      </c>
      <c r="V2192" s="122">
        <v>3480</v>
      </c>
      <c r="W2192" s="122">
        <v>3480</v>
      </c>
      <c r="X2192" s="122"/>
    </row>
    <row r="2193" spans="1:24" s="65" customFormat="1" ht="12.75" customHeight="1">
      <c r="A2193" s="100"/>
      <c r="B2193" s="152" t="s">
        <v>3648</v>
      </c>
      <c r="C2193" s="165">
        <v>0</v>
      </c>
      <c r="D2193" s="165">
        <v>0</v>
      </c>
      <c r="E2193" s="165">
        <v>0</v>
      </c>
      <c r="F2193" s="165">
        <v>0</v>
      </c>
      <c r="G2193" s="165">
        <v>0</v>
      </c>
      <c r="H2193" s="165">
        <v>0</v>
      </c>
      <c r="I2193" s="165">
        <v>0</v>
      </c>
      <c r="J2193" s="120">
        <f t="shared" si="597"/>
        <v>0</v>
      </c>
      <c r="K2193" s="165">
        <v>0</v>
      </c>
      <c r="L2193" s="165">
        <v>0</v>
      </c>
      <c r="M2193" s="165">
        <v>0</v>
      </c>
      <c r="N2193" s="165">
        <v>5335</v>
      </c>
      <c r="O2193" s="165">
        <v>0</v>
      </c>
      <c r="P2193" s="165">
        <v>0</v>
      </c>
      <c r="Q2193" s="120">
        <f t="shared" si="598"/>
        <v>5335</v>
      </c>
      <c r="R2193" s="138">
        <f t="shared" si="599"/>
        <v>0</v>
      </c>
      <c r="S2193" s="122">
        <v>0</v>
      </c>
      <c r="T2193" s="148">
        <v>0</v>
      </c>
      <c r="U2193" s="148">
        <v>0</v>
      </c>
      <c r="V2193" s="122">
        <v>5335</v>
      </c>
      <c r="W2193" s="122">
        <v>5335</v>
      </c>
      <c r="X2193" s="122"/>
    </row>
    <row r="2194" spans="1:24" s="65" customFormat="1" ht="12.75" customHeight="1">
      <c r="A2194" s="100"/>
      <c r="B2194" s="152" t="s">
        <v>5370</v>
      </c>
      <c r="C2194" s="165">
        <v>0</v>
      </c>
      <c r="D2194" s="165">
        <v>0</v>
      </c>
      <c r="E2194" s="165">
        <v>0</v>
      </c>
      <c r="F2194" s="165">
        <v>0</v>
      </c>
      <c r="G2194" s="165">
        <v>0</v>
      </c>
      <c r="H2194" s="165">
        <v>0</v>
      </c>
      <c r="I2194" s="165">
        <v>0</v>
      </c>
      <c r="J2194" s="120">
        <f t="shared" ref="J2194:J2252" si="600">SUM(C2194:I2194)</f>
        <v>0</v>
      </c>
      <c r="K2194" s="165">
        <v>0</v>
      </c>
      <c r="L2194" s="165">
        <v>0</v>
      </c>
      <c r="M2194" s="165">
        <v>0</v>
      </c>
      <c r="N2194" s="165">
        <v>0</v>
      </c>
      <c r="O2194" s="165">
        <v>0</v>
      </c>
      <c r="P2194" s="165">
        <v>870</v>
      </c>
      <c r="Q2194" s="120">
        <f t="shared" si="598"/>
        <v>870</v>
      </c>
      <c r="R2194" s="138">
        <f t="shared" si="599"/>
        <v>0</v>
      </c>
      <c r="S2194" s="122">
        <v>0</v>
      </c>
      <c r="T2194" s="148">
        <v>0</v>
      </c>
      <c r="U2194" s="148">
        <v>0</v>
      </c>
      <c r="V2194" s="122">
        <v>870</v>
      </c>
      <c r="W2194" s="122">
        <v>870</v>
      </c>
      <c r="X2194" s="122"/>
    </row>
    <row r="2195" spans="1:24" s="65" customFormat="1" ht="12.75" customHeight="1">
      <c r="A2195" s="100"/>
      <c r="B2195" s="152" t="s">
        <v>5112</v>
      </c>
      <c r="C2195" s="165">
        <v>0</v>
      </c>
      <c r="D2195" s="165">
        <v>0</v>
      </c>
      <c r="E2195" s="165">
        <v>0</v>
      </c>
      <c r="F2195" s="165">
        <v>0</v>
      </c>
      <c r="G2195" s="165">
        <v>0</v>
      </c>
      <c r="H2195" s="165">
        <v>0</v>
      </c>
      <c r="I2195" s="165">
        <v>0</v>
      </c>
      <c r="J2195" s="120">
        <f t="shared" si="600"/>
        <v>0</v>
      </c>
      <c r="K2195" s="165">
        <v>0</v>
      </c>
      <c r="L2195" s="165">
        <v>0</v>
      </c>
      <c r="M2195" s="165">
        <v>0</v>
      </c>
      <c r="N2195" s="165">
        <v>0</v>
      </c>
      <c r="O2195" s="165">
        <v>0</v>
      </c>
      <c r="P2195" s="165">
        <v>870</v>
      </c>
      <c r="Q2195" s="120">
        <f t="shared" ref="Q2195:Q2253" si="601">SUM(J2195:P2195)</f>
        <v>870</v>
      </c>
      <c r="R2195" s="138">
        <f t="shared" ref="R2195:R2253" si="602">V2195-Q2195</f>
        <v>0</v>
      </c>
      <c r="S2195" s="122">
        <v>0</v>
      </c>
      <c r="T2195" s="148">
        <v>0</v>
      </c>
      <c r="U2195" s="148">
        <v>0</v>
      </c>
      <c r="V2195" s="122">
        <v>870</v>
      </c>
      <c r="W2195" s="122">
        <v>870</v>
      </c>
      <c r="X2195" s="122"/>
    </row>
    <row r="2196" spans="1:24" s="65" customFormat="1" ht="12.75" customHeight="1">
      <c r="A2196" s="100"/>
      <c r="B2196" s="152" t="s">
        <v>5371</v>
      </c>
      <c r="C2196" s="165">
        <v>0</v>
      </c>
      <c r="D2196" s="165">
        <v>0</v>
      </c>
      <c r="E2196" s="165">
        <v>0</v>
      </c>
      <c r="F2196" s="165">
        <v>0</v>
      </c>
      <c r="G2196" s="165">
        <v>0</v>
      </c>
      <c r="H2196" s="165">
        <v>0</v>
      </c>
      <c r="I2196" s="165">
        <v>0</v>
      </c>
      <c r="J2196" s="120">
        <f t="shared" si="600"/>
        <v>0</v>
      </c>
      <c r="K2196" s="165">
        <v>0</v>
      </c>
      <c r="L2196" s="165">
        <v>0</v>
      </c>
      <c r="M2196" s="165">
        <v>0</v>
      </c>
      <c r="N2196" s="165">
        <v>0</v>
      </c>
      <c r="O2196" s="165">
        <v>0</v>
      </c>
      <c r="P2196" s="165">
        <v>435</v>
      </c>
      <c r="Q2196" s="120">
        <f t="shared" si="601"/>
        <v>435</v>
      </c>
      <c r="R2196" s="138">
        <f t="shared" si="602"/>
        <v>0</v>
      </c>
      <c r="S2196" s="122">
        <v>0</v>
      </c>
      <c r="T2196" s="148">
        <v>0</v>
      </c>
      <c r="U2196" s="148">
        <v>0</v>
      </c>
      <c r="V2196" s="122">
        <v>435</v>
      </c>
      <c r="W2196" s="122">
        <v>435</v>
      </c>
      <c r="X2196" s="122"/>
    </row>
    <row r="2197" spans="1:24" s="65" customFormat="1" ht="12.75" customHeight="1">
      <c r="A2197" s="100"/>
      <c r="B2197" s="152" t="s">
        <v>5612</v>
      </c>
      <c r="C2197" s="165">
        <v>0</v>
      </c>
      <c r="D2197" s="165">
        <v>0</v>
      </c>
      <c r="E2197" s="165">
        <v>0</v>
      </c>
      <c r="F2197" s="165">
        <v>0</v>
      </c>
      <c r="G2197" s="165">
        <v>0</v>
      </c>
      <c r="H2197" s="165">
        <v>0</v>
      </c>
      <c r="I2197" s="165">
        <v>0</v>
      </c>
      <c r="J2197" s="120">
        <f t="shared" si="600"/>
        <v>0</v>
      </c>
      <c r="K2197" s="165">
        <v>0</v>
      </c>
      <c r="L2197" s="165">
        <v>0</v>
      </c>
      <c r="M2197" s="165">
        <v>0</v>
      </c>
      <c r="N2197" s="165">
        <v>0</v>
      </c>
      <c r="O2197" s="165">
        <v>0</v>
      </c>
      <c r="P2197" s="165">
        <v>3915</v>
      </c>
      <c r="Q2197" s="120">
        <f t="shared" si="601"/>
        <v>3915</v>
      </c>
      <c r="R2197" s="138">
        <f t="shared" si="602"/>
        <v>0</v>
      </c>
      <c r="S2197" s="122">
        <v>0</v>
      </c>
      <c r="T2197" s="148">
        <v>0</v>
      </c>
      <c r="U2197" s="148">
        <v>0</v>
      </c>
      <c r="V2197" s="122">
        <v>3915</v>
      </c>
      <c r="W2197" s="122">
        <v>3915</v>
      </c>
      <c r="X2197" s="122"/>
    </row>
    <row r="2198" spans="1:24" s="65" customFormat="1" ht="12.75" customHeight="1">
      <c r="A2198" s="100"/>
      <c r="B2198" s="152" t="s">
        <v>5613</v>
      </c>
      <c r="C2198" s="165">
        <v>0</v>
      </c>
      <c r="D2198" s="165">
        <v>0</v>
      </c>
      <c r="E2198" s="165">
        <v>0</v>
      </c>
      <c r="F2198" s="165">
        <v>0</v>
      </c>
      <c r="G2198" s="165">
        <v>0</v>
      </c>
      <c r="H2198" s="165">
        <v>0</v>
      </c>
      <c r="I2198" s="165">
        <v>0</v>
      </c>
      <c r="J2198" s="120">
        <f t="shared" si="600"/>
        <v>0</v>
      </c>
      <c r="K2198" s="165">
        <v>0</v>
      </c>
      <c r="L2198" s="165">
        <v>0</v>
      </c>
      <c r="M2198" s="165">
        <v>0</v>
      </c>
      <c r="N2198" s="165">
        <v>0</v>
      </c>
      <c r="O2198" s="165">
        <v>0</v>
      </c>
      <c r="P2198" s="165">
        <v>3915</v>
      </c>
      <c r="Q2198" s="120">
        <f t="shared" si="601"/>
        <v>3915</v>
      </c>
      <c r="R2198" s="138">
        <f t="shared" si="602"/>
        <v>0</v>
      </c>
      <c r="S2198" s="122">
        <v>0</v>
      </c>
      <c r="T2198" s="148">
        <v>0</v>
      </c>
      <c r="U2198" s="148">
        <v>0</v>
      </c>
      <c r="V2198" s="122">
        <v>3915</v>
      </c>
      <c r="W2198" s="122">
        <v>3915</v>
      </c>
      <c r="X2198" s="122"/>
    </row>
    <row r="2199" spans="1:24" s="65" customFormat="1" ht="12.75" customHeight="1">
      <c r="A2199" s="100"/>
      <c r="B2199" s="152" t="s">
        <v>5614</v>
      </c>
      <c r="C2199" s="165">
        <v>0</v>
      </c>
      <c r="D2199" s="165">
        <v>0</v>
      </c>
      <c r="E2199" s="165">
        <v>0</v>
      </c>
      <c r="F2199" s="165">
        <v>0</v>
      </c>
      <c r="G2199" s="165">
        <v>0</v>
      </c>
      <c r="H2199" s="165">
        <v>0</v>
      </c>
      <c r="I2199" s="165">
        <v>0</v>
      </c>
      <c r="J2199" s="120">
        <f t="shared" si="600"/>
        <v>0</v>
      </c>
      <c r="K2199" s="165">
        <v>0</v>
      </c>
      <c r="L2199" s="165">
        <v>0</v>
      </c>
      <c r="M2199" s="165">
        <v>0</v>
      </c>
      <c r="N2199" s="165">
        <v>0</v>
      </c>
      <c r="O2199" s="165">
        <v>0</v>
      </c>
      <c r="P2199" s="165">
        <v>7830</v>
      </c>
      <c r="Q2199" s="120">
        <f t="shared" si="601"/>
        <v>7830</v>
      </c>
      <c r="R2199" s="138">
        <f t="shared" si="602"/>
        <v>0</v>
      </c>
      <c r="S2199" s="122">
        <v>0</v>
      </c>
      <c r="T2199" s="148">
        <v>0</v>
      </c>
      <c r="U2199" s="148">
        <v>0</v>
      </c>
      <c r="V2199" s="122">
        <v>7830</v>
      </c>
      <c r="W2199" s="122">
        <v>7830</v>
      </c>
      <c r="X2199" s="122"/>
    </row>
    <row r="2200" spans="1:24" s="65" customFormat="1" ht="12.75" customHeight="1">
      <c r="A2200" s="100"/>
      <c r="B2200" s="152" t="s">
        <v>5615</v>
      </c>
      <c r="C2200" s="165">
        <v>0</v>
      </c>
      <c r="D2200" s="165">
        <v>0</v>
      </c>
      <c r="E2200" s="165">
        <v>0</v>
      </c>
      <c r="F2200" s="165">
        <v>0</v>
      </c>
      <c r="G2200" s="165">
        <v>0</v>
      </c>
      <c r="H2200" s="165">
        <v>0</v>
      </c>
      <c r="I2200" s="165">
        <v>0</v>
      </c>
      <c r="J2200" s="120">
        <f t="shared" si="600"/>
        <v>0</v>
      </c>
      <c r="K2200" s="165">
        <v>0</v>
      </c>
      <c r="L2200" s="165">
        <v>0</v>
      </c>
      <c r="M2200" s="165">
        <v>0</v>
      </c>
      <c r="N2200" s="165">
        <v>0</v>
      </c>
      <c r="O2200" s="165">
        <v>0</v>
      </c>
      <c r="P2200" s="165">
        <v>5220</v>
      </c>
      <c r="Q2200" s="120">
        <f t="shared" si="601"/>
        <v>5220</v>
      </c>
      <c r="R2200" s="138">
        <f t="shared" si="602"/>
        <v>0</v>
      </c>
      <c r="S2200" s="122">
        <v>0</v>
      </c>
      <c r="T2200" s="148">
        <v>0</v>
      </c>
      <c r="U2200" s="148">
        <v>0</v>
      </c>
      <c r="V2200" s="122">
        <v>5220</v>
      </c>
      <c r="W2200" s="122">
        <v>5220</v>
      </c>
      <c r="X2200" s="122"/>
    </row>
    <row r="2201" spans="1:24" s="65" customFormat="1" ht="12.75" customHeight="1">
      <c r="A2201" s="100"/>
      <c r="B2201" s="152" t="s">
        <v>5616</v>
      </c>
      <c r="C2201" s="165">
        <v>0</v>
      </c>
      <c r="D2201" s="165">
        <v>0</v>
      </c>
      <c r="E2201" s="165">
        <v>0</v>
      </c>
      <c r="F2201" s="165">
        <v>0</v>
      </c>
      <c r="G2201" s="165">
        <v>0</v>
      </c>
      <c r="H2201" s="165">
        <v>0</v>
      </c>
      <c r="I2201" s="165">
        <v>0</v>
      </c>
      <c r="J2201" s="120">
        <f t="shared" si="600"/>
        <v>0</v>
      </c>
      <c r="K2201" s="165">
        <v>0</v>
      </c>
      <c r="L2201" s="165">
        <v>0</v>
      </c>
      <c r="M2201" s="165">
        <v>0</v>
      </c>
      <c r="N2201" s="165">
        <v>0</v>
      </c>
      <c r="O2201" s="165">
        <v>0</v>
      </c>
      <c r="P2201" s="165">
        <v>1740</v>
      </c>
      <c r="Q2201" s="120">
        <f t="shared" si="601"/>
        <v>1740</v>
      </c>
      <c r="R2201" s="138">
        <f t="shared" si="602"/>
        <v>0</v>
      </c>
      <c r="S2201" s="122">
        <v>0</v>
      </c>
      <c r="T2201" s="148">
        <v>0</v>
      </c>
      <c r="U2201" s="148">
        <v>0</v>
      </c>
      <c r="V2201" s="122">
        <v>1740</v>
      </c>
      <c r="W2201" s="122">
        <v>1740</v>
      </c>
      <c r="X2201" s="122"/>
    </row>
    <row r="2202" spans="1:24" s="65" customFormat="1" ht="12.75" customHeight="1">
      <c r="A2202" s="100"/>
      <c r="B2202" s="152" t="s">
        <v>5617</v>
      </c>
      <c r="C2202" s="165">
        <v>0</v>
      </c>
      <c r="D2202" s="165">
        <v>0</v>
      </c>
      <c r="E2202" s="165">
        <v>0</v>
      </c>
      <c r="F2202" s="165">
        <v>0</v>
      </c>
      <c r="G2202" s="165">
        <v>0</v>
      </c>
      <c r="H2202" s="165">
        <v>0</v>
      </c>
      <c r="I2202" s="165">
        <v>0</v>
      </c>
      <c r="J2202" s="120">
        <f t="shared" si="600"/>
        <v>0</v>
      </c>
      <c r="K2202" s="165">
        <v>0</v>
      </c>
      <c r="L2202" s="165">
        <v>0</v>
      </c>
      <c r="M2202" s="165">
        <v>0</v>
      </c>
      <c r="N2202" s="165">
        <v>0</v>
      </c>
      <c r="O2202" s="165">
        <v>0</v>
      </c>
      <c r="P2202" s="165">
        <v>3915</v>
      </c>
      <c r="Q2202" s="120">
        <f t="shared" si="601"/>
        <v>3915</v>
      </c>
      <c r="R2202" s="138">
        <f t="shared" si="602"/>
        <v>0</v>
      </c>
      <c r="S2202" s="122">
        <v>0</v>
      </c>
      <c r="T2202" s="148">
        <v>0</v>
      </c>
      <c r="U2202" s="148">
        <v>0</v>
      </c>
      <c r="V2202" s="122">
        <v>3915</v>
      </c>
      <c r="W2202" s="122">
        <v>3915</v>
      </c>
      <c r="X2202" s="122"/>
    </row>
    <row r="2203" spans="1:24" s="65" customFormat="1" ht="12.75" customHeight="1">
      <c r="A2203" s="100"/>
      <c r="B2203" s="152" t="s">
        <v>5618</v>
      </c>
      <c r="C2203" s="165">
        <v>0</v>
      </c>
      <c r="D2203" s="165">
        <v>0</v>
      </c>
      <c r="E2203" s="165">
        <v>0</v>
      </c>
      <c r="F2203" s="165">
        <v>0</v>
      </c>
      <c r="G2203" s="165">
        <v>0</v>
      </c>
      <c r="H2203" s="165">
        <v>0</v>
      </c>
      <c r="I2203" s="165">
        <v>0</v>
      </c>
      <c r="J2203" s="120">
        <f t="shared" si="600"/>
        <v>0</v>
      </c>
      <c r="K2203" s="165">
        <v>0</v>
      </c>
      <c r="L2203" s="165">
        <v>0</v>
      </c>
      <c r="M2203" s="165">
        <v>0</v>
      </c>
      <c r="N2203" s="165">
        <v>0</v>
      </c>
      <c r="O2203" s="165">
        <v>0</v>
      </c>
      <c r="P2203" s="165">
        <v>3915</v>
      </c>
      <c r="Q2203" s="120">
        <f t="shared" si="601"/>
        <v>3915</v>
      </c>
      <c r="R2203" s="138">
        <f t="shared" si="602"/>
        <v>0</v>
      </c>
      <c r="S2203" s="122">
        <v>0</v>
      </c>
      <c r="T2203" s="148">
        <v>0</v>
      </c>
      <c r="U2203" s="148">
        <v>0</v>
      </c>
      <c r="V2203" s="122">
        <v>3915</v>
      </c>
      <c r="W2203" s="122">
        <v>3915</v>
      </c>
      <c r="X2203" s="122"/>
    </row>
    <row r="2204" spans="1:24" s="65" customFormat="1" ht="12.75" customHeight="1">
      <c r="A2204" s="100"/>
      <c r="B2204" s="152" t="s">
        <v>6450</v>
      </c>
      <c r="C2204" s="165">
        <v>0</v>
      </c>
      <c r="D2204" s="165">
        <v>0</v>
      </c>
      <c r="E2204" s="165">
        <v>0</v>
      </c>
      <c r="F2204" s="165">
        <v>0</v>
      </c>
      <c r="G2204" s="165">
        <v>0</v>
      </c>
      <c r="H2204" s="165">
        <v>0</v>
      </c>
      <c r="I2204" s="165">
        <v>0</v>
      </c>
      <c r="J2204" s="120">
        <f t="shared" si="600"/>
        <v>0</v>
      </c>
      <c r="K2204" s="165">
        <v>0</v>
      </c>
      <c r="L2204" s="165">
        <v>0</v>
      </c>
      <c r="M2204" s="165">
        <v>0</v>
      </c>
      <c r="N2204" s="165">
        <v>0</v>
      </c>
      <c r="O2204" s="165">
        <v>0</v>
      </c>
      <c r="P2204" s="165">
        <v>7830</v>
      </c>
      <c r="Q2204" s="120">
        <f t="shared" si="601"/>
        <v>7830</v>
      </c>
      <c r="R2204" s="138">
        <f t="shared" si="602"/>
        <v>0</v>
      </c>
      <c r="S2204" s="122">
        <v>0</v>
      </c>
      <c r="T2204" s="148">
        <v>0</v>
      </c>
      <c r="U2204" s="148">
        <v>0</v>
      </c>
      <c r="V2204" s="122">
        <v>7830</v>
      </c>
      <c r="W2204" s="122">
        <v>7830</v>
      </c>
      <c r="X2204" s="122"/>
    </row>
    <row r="2205" spans="1:24" s="65" customFormat="1" ht="12.75" customHeight="1">
      <c r="A2205" s="100"/>
      <c r="B2205" s="152" t="s">
        <v>4527</v>
      </c>
      <c r="C2205" s="165">
        <v>0</v>
      </c>
      <c r="D2205" s="165">
        <v>0</v>
      </c>
      <c r="E2205" s="165">
        <v>0</v>
      </c>
      <c r="F2205" s="165">
        <v>0</v>
      </c>
      <c r="G2205" s="165">
        <v>0</v>
      </c>
      <c r="H2205" s="165">
        <v>0</v>
      </c>
      <c r="I2205" s="165">
        <v>0</v>
      </c>
      <c r="J2205" s="120">
        <f t="shared" si="600"/>
        <v>0</v>
      </c>
      <c r="K2205" s="165">
        <v>0</v>
      </c>
      <c r="L2205" s="165">
        <v>0</v>
      </c>
      <c r="M2205" s="165">
        <v>0</v>
      </c>
      <c r="N2205" s="165">
        <v>0</v>
      </c>
      <c r="O2205" s="165">
        <v>5220</v>
      </c>
      <c r="P2205" s="165">
        <v>0</v>
      </c>
      <c r="Q2205" s="120">
        <f t="shared" si="601"/>
        <v>5220</v>
      </c>
      <c r="R2205" s="138">
        <f t="shared" si="602"/>
        <v>0</v>
      </c>
      <c r="S2205" s="122">
        <v>0</v>
      </c>
      <c r="T2205" s="148">
        <v>0</v>
      </c>
      <c r="U2205" s="148">
        <v>0</v>
      </c>
      <c r="V2205" s="122">
        <v>5220</v>
      </c>
      <c r="W2205" s="122">
        <v>5220</v>
      </c>
      <c r="X2205" s="122"/>
    </row>
    <row r="2206" spans="1:24" s="65" customFormat="1" ht="12.75" customHeight="1">
      <c r="A2206" s="100"/>
      <c r="B2206" s="152" t="s">
        <v>5619</v>
      </c>
      <c r="C2206" s="165">
        <v>0</v>
      </c>
      <c r="D2206" s="165">
        <v>0</v>
      </c>
      <c r="E2206" s="165">
        <v>0</v>
      </c>
      <c r="F2206" s="165">
        <v>0</v>
      </c>
      <c r="G2206" s="165">
        <v>0</v>
      </c>
      <c r="H2206" s="165">
        <v>0</v>
      </c>
      <c r="I2206" s="165">
        <v>0</v>
      </c>
      <c r="J2206" s="120">
        <f t="shared" si="600"/>
        <v>0</v>
      </c>
      <c r="K2206" s="165">
        <v>0</v>
      </c>
      <c r="L2206" s="165">
        <v>0</v>
      </c>
      <c r="M2206" s="165">
        <v>0</v>
      </c>
      <c r="N2206" s="165">
        <v>0</v>
      </c>
      <c r="O2206" s="165">
        <v>0</v>
      </c>
      <c r="P2206" s="165">
        <v>3915</v>
      </c>
      <c r="Q2206" s="120">
        <f t="shared" si="601"/>
        <v>3915</v>
      </c>
      <c r="R2206" s="138">
        <f t="shared" si="602"/>
        <v>0</v>
      </c>
      <c r="S2206" s="122">
        <v>0</v>
      </c>
      <c r="T2206" s="148">
        <v>0</v>
      </c>
      <c r="U2206" s="148">
        <v>0</v>
      </c>
      <c r="V2206" s="122">
        <v>3915</v>
      </c>
      <c r="W2206" s="122">
        <v>3915</v>
      </c>
      <c r="X2206" s="122"/>
    </row>
    <row r="2207" spans="1:24" s="65" customFormat="1" ht="12.75" customHeight="1">
      <c r="A2207" s="100"/>
      <c r="B2207" s="152" t="s">
        <v>5620</v>
      </c>
      <c r="C2207" s="165">
        <v>0</v>
      </c>
      <c r="D2207" s="165">
        <v>0</v>
      </c>
      <c r="E2207" s="165">
        <v>0</v>
      </c>
      <c r="F2207" s="165">
        <v>0</v>
      </c>
      <c r="G2207" s="165">
        <v>0</v>
      </c>
      <c r="H2207" s="165">
        <v>0</v>
      </c>
      <c r="I2207" s="165">
        <v>0</v>
      </c>
      <c r="J2207" s="120">
        <f t="shared" si="600"/>
        <v>0</v>
      </c>
      <c r="K2207" s="165">
        <v>0</v>
      </c>
      <c r="L2207" s="165">
        <v>0</v>
      </c>
      <c r="M2207" s="165">
        <v>0</v>
      </c>
      <c r="N2207" s="165">
        <v>0</v>
      </c>
      <c r="O2207" s="165">
        <v>0</v>
      </c>
      <c r="P2207" s="165">
        <v>7830</v>
      </c>
      <c r="Q2207" s="120">
        <f t="shared" si="601"/>
        <v>7830</v>
      </c>
      <c r="R2207" s="138">
        <f t="shared" si="602"/>
        <v>0</v>
      </c>
      <c r="S2207" s="122">
        <v>0</v>
      </c>
      <c r="T2207" s="148">
        <v>0</v>
      </c>
      <c r="U2207" s="148">
        <v>0</v>
      </c>
      <c r="V2207" s="122">
        <v>7830</v>
      </c>
      <c r="W2207" s="122">
        <v>7830</v>
      </c>
      <c r="X2207" s="122"/>
    </row>
    <row r="2208" spans="1:24" s="65" customFormat="1" ht="12.75" customHeight="1">
      <c r="A2208" s="100"/>
      <c r="B2208" s="152" t="s">
        <v>5621</v>
      </c>
      <c r="C2208" s="165">
        <v>0</v>
      </c>
      <c r="D2208" s="165">
        <v>0</v>
      </c>
      <c r="E2208" s="165">
        <v>0</v>
      </c>
      <c r="F2208" s="165">
        <v>0</v>
      </c>
      <c r="G2208" s="165">
        <v>0</v>
      </c>
      <c r="H2208" s="165">
        <v>0</v>
      </c>
      <c r="I2208" s="165">
        <v>0</v>
      </c>
      <c r="J2208" s="120">
        <f t="shared" si="600"/>
        <v>0</v>
      </c>
      <c r="K2208" s="165">
        <v>0</v>
      </c>
      <c r="L2208" s="165">
        <v>0</v>
      </c>
      <c r="M2208" s="165">
        <v>0</v>
      </c>
      <c r="N2208" s="165">
        <v>0</v>
      </c>
      <c r="O2208" s="165">
        <v>0</v>
      </c>
      <c r="P2208" s="165">
        <v>3915</v>
      </c>
      <c r="Q2208" s="120">
        <f t="shared" si="601"/>
        <v>3915</v>
      </c>
      <c r="R2208" s="138">
        <f t="shared" si="602"/>
        <v>0</v>
      </c>
      <c r="S2208" s="122">
        <v>0</v>
      </c>
      <c r="T2208" s="148">
        <v>0</v>
      </c>
      <c r="U2208" s="148">
        <v>0</v>
      </c>
      <c r="V2208" s="122">
        <v>3915</v>
      </c>
      <c r="W2208" s="122">
        <v>3915</v>
      </c>
      <c r="X2208" s="122"/>
    </row>
    <row r="2209" spans="1:24" s="65" customFormat="1" ht="12.75" customHeight="1">
      <c r="A2209" s="100"/>
      <c r="B2209" s="152" t="s">
        <v>5622</v>
      </c>
      <c r="C2209" s="165">
        <v>0</v>
      </c>
      <c r="D2209" s="165">
        <v>0</v>
      </c>
      <c r="E2209" s="165">
        <v>0</v>
      </c>
      <c r="F2209" s="165">
        <v>0</v>
      </c>
      <c r="G2209" s="165">
        <v>0</v>
      </c>
      <c r="H2209" s="165">
        <v>0</v>
      </c>
      <c r="I2209" s="165">
        <v>0</v>
      </c>
      <c r="J2209" s="120">
        <f t="shared" si="600"/>
        <v>0</v>
      </c>
      <c r="K2209" s="165">
        <v>0</v>
      </c>
      <c r="L2209" s="165">
        <v>0</v>
      </c>
      <c r="M2209" s="165">
        <v>0</v>
      </c>
      <c r="N2209" s="165">
        <v>0</v>
      </c>
      <c r="O2209" s="165">
        <v>0</v>
      </c>
      <c r="P2209" s="165">
        <v>3915</v>
      </c>
      <c r="Q2209" s="120">
        <f t="shared" si="601"/>
        <v>3915</v>
      </c>
      <c r="R2209" s="138">
        <f t="shared" si="602"/>
        <v>0</v>
      </c>
      <c r="S2209" s="122">
        <v>0</v>
      </c>
      <c r="T2209" s="148">
        <v>0</v>
      </c>
      <c r="U2209" s="148">
        <v>0</v>
      </c>
      <c r="V2209" s="122">
        <v>3915</v>
      </c>
      <c r="W2209" s="122">
        <v>3915</v>
      </c>
      <c r="X2209" s="122"/>
    </row>
    <row r="2210" spans="1:24" s="65" customFormat="1" ht="12.75" customHeight="1">
      <c r="A2210" s="100"/>
      <c r="B2210" s="152" t="s">
        <v>3649</v>
      </c>
      <c r="C2210" s="165">
        <v>0</v>
      </c>
      <c r="D2210" s="165">
        <v>0</v>
      </c>
      <c r="E2210" s="165">
        <v>0</v>
      </c>
      <c r="F2210" s="165">
        <v>0</v>
      </c>
      <c r="G2210" s="165">
        <v>0</v>
      </c>
      <c r="H2210" s="165">
        <v>0</v>
      </c>
      <c r="I2210" s="165">
        <v>0</v>
      </c>
      <c r="J2210" s="120">
        <f t="shared" si="600"/>
        <v>0</v>
      </c>
      <c r="K2210" s="165">
        <v>0</v>
      </c>
      <c r="L2210" s="165">
        <v>0</v>
      </c>
      <c r="M2210" s="165">
        <v>0</v>
      </c>
      <c r="N2210" s="165">
        <v>0</v>
      </c>
      <c r="O2210" s="165">
        <v>8700</v>
      </c>
      <c r="P2210" s="165">
        <v>0</v>
      </c>
      <c r="Q2210" s="120">
        <f t="shared" si="601"/>
        <v>8700</v>
      </c>
      <c r="R2210" s="138">
        <f t="shared" si="602"/>
        <v>0</v>
      </c>
      <c r="S2210" s="122">
        <v>0</v>
      </c>
      <c r="T2210" s="148">
        <v>0</v>
      </c>
      <c r="U2210" s="148">
        <v>0</v>
      </c>
      <c r="V2210" s="122">
        <v>8700</v>
      </c>
      <c r="W2210" s="122">
        <v>8700</v>
      </c>
      <c r="X2210" s="122"/>
    </row>
    <row r="2211" spans="1:24" s="65" customFormat="1" ht="12.75" customHeight="1">
      <c r="A2211" s="100"/>
      <c r="B2211" s="152" t="s">
        <v>5623</v>
      </c>
      <c r="C2211" s="165">
        <v>0</v>
      </c>
      <c r="D2211" s="165">
        <v>0</v>
      </c>
      <c r="E2211" s="165">
        <v>0</v>
      </c>
      <c r="F2211" s="165">
        <v>0</v>
      </c>
      <c r="G2211" s="165">
        <v>0</v>
      </c>
      <c r="H2211" s="165">
        <v>0</v>
      </c>
      <c r="I2211" s="165">
        <v>0</v>
      </c>
      <c r="J2211" s="120">
        <f t="shared" si="600"/>
        <v>0</v>
      </c>
      <c r="K2211" s="165">
        <v>0</v>
      </c>
      <c r="L2211" s="165">
        <v>0</v>
      </c>
      <c r="M2211" s="165">
        <v>0</v>
      </c>
      <c r="N2211" s="165">
        <v>0</v>
      </c>
      <c r="O2211" s="165">
        <v>0</v>
      </c>
      <c r="P2211" s="165">
        <v>1740</v>
      </c>
      <c r="Q2211" s="120">
        <f t="shared" si="601"/>
        <v>1740</v>
      </c>
      <c r="R2211" s="138">
        <f t="shared" si="602"/>
        <v>0</v>
      </c>
      <c r="S2211" s="122">
        <v>0</v>
      </c>
      <c r="T2211" s="148">
        <v>0</v>
      </c>
      <c r="U2211" s="148">
        <v>0</v>
      </c>
      <c r="V2211" s="122">
        <v>1740</v>
      </c>
      <c r="W2211" s="122">
        <v>1740</v>
      </c>
      <c r="X2211" s="122"/>
    </row>
    <row r="2212" spans="1:24" s="65" customFormat="1" ht="12.75" customHeight="1">
      <c r="A2212" s="100"/>
      <c r="B2212" s="152" t="s">
        <v>3650</v>
      </c>
      <c r="C2212" s="165">
        <v>0</v>
      </c>
      <c r="D2212" s="165">
        <v>0</v>
      </c>
      <c r="E2212" s="165">
        <v>0</v>
      </c>
      <c r="F2212" s="165">
        <v>0</v>
      </c>
      <c r="G2212" s="165">
        <v>0</v>
      </c>
      <c r="H2212" s="165">
        <v>0</v>
      </c>
      <c r="I2212" s="165">
        <v>0</v>
      </c>
      <c r="J2212" s="120">
        <f t="shared" si="600"/>
        <v>0</v>
      </c>
      <c r="K2212" s="165">
        <v>0</v>
      </c>
      <c r="L2212" s="165">
        <v>0</v>
      </c>
      <c r="M2212" s="165">
        <v>0</v>
      </c>
      <c r="N2212" s="165">
        <v>0</v>
      </c>
      <c r="O2212" s="165">
        <v>0</v>
      </c>
      <c r="P2212" s="165">
        <v>3645</v>
      </c>
      <c r="Q2212" s="120">
        <f t="shared" si="601"/>
        <v>3645</v>
      </c>
      <c r="R2212" s="138">
        <f t="shared" si="602"/>
        <v>0</v>
      </c>
      <c r="S2212" s="122">
        <v>0</v>
      </c>
      <c r="T2212" s="148">
        <v>0</v>
      </c>
      <c r="U2212" s="148">
        <v>0</v>
      </c>
      <c r="V2212" s="122">
        <v>3645</v>
      </c>
      <c r="W2212" s="122">
        <v>3645</v>
      </c>
      <c r="X2212" s="122"/>
    </row>
    <row r="2213" spans="1:24" s="65" customFormat="1" ht="12.75" customHeight="1">
      <c r="A2213" s="100"/>
      <c r="B2213" s="152" t="s">
        <v>3651</v>
      </c>
      <c r="C2213" s="165">
        <v>0</v>
      </c>
      <c r="D2213" s="165">
        <v>0</v>
      </c>
      <c r="E2213" s="165">
        <v>0</v>
      </c>
      <c r="F2213" s="165">
        <v>0</v>
      </c>
      <c r="G2213" s="165">
        <v>0</v>
      </c>
      <c r="H2213" s="165">
        <v>0</v>
      </c>
      <c r="I2213" s="165">
        <v>0</v>
      </c>
      <c r="J2213" s="120">
        <f t="shared" si="600"/>
        <v>0</v>
      </c>
      <c r="K2213" s="165">
        <v>0</v>
      </c>
      <c r="L2213" s="165">
        <v>0</v>
      </c>
      <c r="M2213" s="165">
        <v>0</v>
      </c>
      <c r="N2213" s="165">
        <v>0</v>
      </c>
      <c r="O2213" s="165">
        <v>0</v>
      </c>
      <c r="P2213" s="165">
        <v>4950</v>
      </c>
      <c r="Q2213" s="120">
        <f t="shared" si="601"/>
        <v>4950</v>
      </c>
      <c r="R2213" s="138">
        <f t="shared" si="602"/>
        <v>0</v>
      </c>
      <c r="S2213" s="122">
        <v>0</v>
      </c>
      <c r="T2213" s="148">
        <v>0</v>
      </c>
      <c r="U2213" s="148">
        <v>0</v>
      </c>
      <c r="V2213" s="122">
        <v>4950</v>
      </c>
      <c r="W2213" s="122">
        <v>4950</v>
      </c>
      <c r="X2213" s="122"/>
    </row>
    <row r="2214" spans="1:24" s="65" customFormat="1" ht="12.75" customHeight="1">
      <c r="A2214" s="100"/>
      <c r="B2214" s="152" t="s">
        <v>5624</v>
      </c>
      <c r="C2214" s="165">
        <v>0</v>
      </c>
      <c r="D2214" s="165">
        <v>0</v>
      </c>
      <c r="E2214" s="165">
        <v>0</v>
      </c>
      <c r="F2214" s="165">
        <v>0</v>
      </c>
      <c r="G2214" s="165">
        <v>0</v>
      </c>
      <c r="H2214" s="165">
        <v>0</v>
      </c>
      <c r="I2214" s="165">
        <v>0</v>
      </c>
      <c r="J2214" s="120">
        <f t="shared" si="600"/>
        <v>0</v>
      </c>
      <c r="K2214" s="165">
        <v>0</v>
      </c>
      <c r="L2214" s="165">
        <v>0</v>
      </c>
      <c r="M2214" s="165">
        <v>0</v>
      </c>
      <c r="N2214" s="165">
        <v>0</v>
      </c>
      <c r="O2214" s="165">
        <v>0</v>
      </c>
      <c r="P2214" s="165">
        <v>3915</v>
      </c>
      <c r="Q2214" s="120">
        <f t="shared" si="601"/>
        <v>3915</v>
      </c>
      <c r="R2214" s="138">
        <f t="shared" si="602"/>
        <v>0</v>
      </c>
      <c r="S2214" s="122">
        <v>0</v>
      </c>
      <c r="T2214" s="148">
        <v>0</v>
      </c>
      <c r="U2214" s="148">
        <v>0</v>
      </c>
      <c r="V2214" s="122">
        <v>3915</v>
      </c>
      <c r="W2214" s="122">
        <v>3915</v>
      </c>
      <c r="X2214" s="122"/>
    </row>
    <row r="2215" spans="1:24" s="65" customFormat="1" ht="12.75" customHeight="1">
      <c r="A2215" s="100"/>
      <c r="B2215" s="152" t="s">
        <v>3652</v>
      </c>
      <c r="C2215" s="165">
        <v>0</v>
      </c>
      <c r="D2215" s="165">
        <v>0</v>
      </c>
      <c r="E2215" s="165">
        <v>0</v>
      </c>
      <c r="F2215" s="165">
        <v>0</v>
      </c>
      <c r="G2215" s="165">
        <v>0</v>
      </c>
      <c r="H2215" s="165">
        <v>0</v>
      </c>
      <c r="I2215" s="165">
        <v>0</v>
      </c>
      <c r="J2215" s="120">
        <f t="shared" si="600"/>
        <v>0</v>
      </c>
      <c r="K2215" s="165">
        <v>0</v>
      </c>
      <c r="L2215" s="165">
        <v>0</v>
      </c>
      <c r="M2215" s="165">
        <v>0</v>
      </c>
      <c r="N2215" s="165">
        <v>5655</v>
      </c>
      <c r="O2215" s="165">
        <v>0</v>
      </c>
      <c r="P2215" s="165">
        <v>7830</v>
      </c>
      <c r="Q2215" s="120">
        <f t="shared" si="601"/>
        <v>13485</v>
      </c>
      <c r="R2215" s="138">
        <f t="shared" si="602"/>
        <v>0</v>
      </c>
      <c r="S2215" s="122">
        <v>0</v>
      </c>
      <c r="T2215" s="148">
        <v>0</v>
      </c>
      <c r="U2215" s="148">
        <v>0</v>
      </c>
      <c r="V2215" s="122">
        <v>13485</v>
      </c>
      <c r="W2215" s="122">
        <v>13485</v>
      </c>
      <c r="X2215" s="122"/>
    </row>
    <row r="2216" spans="1:24" s="65" customFormat="1" ht="12.75" customHeight="1">
      <c r="A2216" s="100"/>
      <c r="B2216" s="152" t="s">
        <v>5625</v>
      </c>
      <c r="C2216" s="165">
        <v>0</v>
      </c>
      <c r="D2216" s="165">
        <v>0</v>
      </c>
      <c r="E2216" s="165">
        <v>0</v>
      </c>
      <c r="F2216" s="165">
        <v>0</v>
      </c>
      <c r="G2216" s="165">
        <v>0</v>
      </c>
      <c r="H2216" s="165">
        <v>0</v>
      </c>
      <c r="I2216" s="165">
        <v>0</v>
      </c>
      <c r="J2216" s="120">
        <f t="shared" si="600"/>
        <v>0</v>
      </c>
      <c r="K2216" s="165">
        <v>0</v>
      </c>
      <c r="L2216" s="165">
        <v>0</v>
      </c>
      <c r="M2216" s="165">
        <v>0</v>
      </c>
      <c r="N2216" s="165">
        <v>0</v>
      </c>
      <c r="O2216" s="165">
        <v>0</v>
      </c>
      <c r="P2216" s="165">
        <v>7830</v>
      </c>
      <c r="Q2216" s="120">
        <f t="shared" si="601"/>
        <v>7830</v>
      </c>
      <c r="R2216" s="138">
        <f t="shared" si="602"/>
        <v>0</v>
      </c>
      <c r="S2216" s="122">
        <v>0</v>
      </c>
      <c r="T2216" s="148">
        <v>0</v>
      </c>
      <c r="U2216" s="148">
        <v>0</v>
      </c>
      <c r="V2216" s="122">
        <v>7830</v>
      </c>
      <c r="W2216" s="122">
        <v>7830</v>
      </c>
      <c r="X2216" s="122"/>
    </row>
    <row r="2217" spans="1:24" s="65" customFormat="1" ht="12.75" customHeight="1">
      <c r="A2217" s="100"/>
      <c r="B2217" s="152" t="s">
        <v>5626</v>
      </c>
      <c r="C2217" s="165">
        <v>0</v>
      </c>
      <c r="D2217" s="165">
        <v>0</v>
      </c>
      <c r="E2217" s="165">
        <v>0</v>
      </c>
      <c r="F2217" s="165">
        <v>0</v>
      </c>
      <c r="G2217" s="165">
        <v>0</v>
      </c>
      <c r="H2217" s="165">
        <v>0</v>
      </c>
      <c r="I2217" s="165">
        <v>0</v>
      </c>
      <c r="J2217" s="120">
        <f t="shared" si="600"/>
        <v>0</v>
      </c>
      <c r="K2217" s="165">
        <v>0</v>
      </c>
      <c r="L2217" s="165">
        <v>0</v>
      </c>
      <c r="M2217" s="165">
        <v>0</v>
      </c>
      <c r="N2217" s="165">
        <v>0</v>
      </c>
      <c r="O2217" s="165">
        <v>0</v>
      </c>
      <c r="P2217" s="165">
        <v>3915</v>
      </c>
      <c r="Q2217" s="120">
        <f t="shared" si="601"/>
        <v>3915</v>
      </c>
      <c r="R2217" s="138">
        <f t="shared" si="602"/>
        <v>0</v>
      </c>
      <c r="S2217" s="122">
        <v>0</v>
      </c>
      <c r="T2217" s="148">
        <v>0</v>
      </c>
      <c r="U2217" s="148">
        <v>0</v>
      </c>
      <c r="V2217" s="122">
        <v>3915</v>
      </c>
      <c r="W2217" s="122">
        <v>3915</v>
      </c>
      <c r="X2217" s="122"/>
    </row>
    <row r="2218" spans="1:24" s="65" customFormat="1" ht="12.75" customHeight="1">
      <c r="A2218" s="100"/>
      <c r="B2218" s="152" t="s">
        <v>5627</v>
      </c>
      <c r="C2218" s="165">
        <v>0</v>
      </c>
      <c r="D2218" s="165">
        <v>0</v>
      </c>
      <c r="E2218" s="165">
        <v>0</v>
      </c>
      <c r="F2218" s="165">
        <v>0</v>
      </c>
      <c r="G2218" s="165">
        <v>0</v>
      </c>
      <c r="H2218" s="165">
        <v>0</v>
      </c>
      <c r="I2218" s="165">
        <v>0</v>
      </c>
      <c r="J2218" s="120">
        <f t="shared" si="600"/>
        <v>0</v>
      </c>
      <c r="K2218" s="165">
        <v>0</v>
      </c>
      <c r="L2218" s="165">
        <v>0</v>
      </c>
      <c r="M2218" s="165">
        <v>0</v>
      </c>
      <c r="N2218" s="165">
        <v>0</v>
      </c>
      <c r="O2218" s="165">
        <v>0</v>
      </c>
      <c r="P2218" s="165">
        <v>3915</v>
      </c>
      <c r="Q2218" s="120">
        <f t="shared" si="601"/>
        <v>3915</v>
      </c>
      <c r="R2218" s="138">
        <f t="shared" si="602"/>
        <v>0</v>
      </c>
      <c r="S2218" s="122">
        <v>0</v>
      </c>
      <c r="T2218" s="148">
        <v>0</v>
      </c>
      <c r="U2218" s="148">
        <v>0</v>
      </c>
      <c r="V2218" s="122">
        <v>3915</v>
      </c>
      <c r="W2218" s="122">
        <v>3915</v>
      </c>
      <c r="X2218" s="122"/>
    </row>
    <row r="2219" spans="1:24" s="65" customFormat="1" ht="12.75" customHeight="1">
      <c r="A2219" s="100"/>
      <c r="B2219" s="152" t="s">
        <v>6316</v>
      </c>
      <c r="C2219" s="165">
        <v>0</v>
      </c>
      <c r="D2219" s="165">
        <v>0</v>
      </c>
      <c r="E2219" s="165">
        <v>0</v>
      </c>
      <c r="F2219" s="165">
        <v>0</v>
      </c>
      <c r="G2219" s="165">
        <v>0</v>
      </c>
      <c r="H2219" s="165">
        <v>0</v>
      </c>
      <c r="I2219" s="165">
        <v>0</v>
      </c>
      <c r="J2219" s="120">
        <f t="shared" si="600"/>
        <v>0</v>
      </c>
      <c r="K2219" s="165">
        <v>0</v>
      </c>
      <c r="L2219" s="165">
        <v>0</v>
      </c>
      <c r="M2219" s="165">
        <v>0</v>
      </c>
      <c r="N2219" s="165">
        <v>0</v>
      </c>
      <c r="O2219" s="165">
        <v>0</v>
      </c>
      <c r="P2219" s="165">
        <v>870</v>
      </c>
      <c r="Q2219" s="120">
        <f t="shared" si="601"/>
        <v>870</v>
      </c>
      <c r="R2219" s="138">
        <f t="shared" si="602"/>
        <v>0</v>
      </c>
      <c r="S2219" s="122">
        <v>0</v>
      </c>
      <c r="T2219" s="148">
        <v>0</v>
      </c>
      <c r="U2219" s="148">
        <v>0</v>
      </c>
      <c r="V2219" s="122">
        <v>870</v>
      </c>
      <c r="W2219" s="122">
        <v>870</v>
      </c>
      <c r="X2219" s="122"/>
    </row>
    <row r="2220" spans="1:24" s="65" customFormat="1" ht="12.75" customHeight="1">
      <c r="A2220" s="100"/>
      <c r="B2220" s="152" t="s">
        <v>3653</v>
      </c>
      <c r="C2220" s="165">
        <v>0</v>
      </c>
      <c r="D2220" s="165">
        <v>0</v>
      </c>
      <c r="E2220" s="165">
        <v>0</v>
      </c>
      <c r="F2220" s="165">
        <v>0</v>
      </c>
      <c r="G2220" s="165">
        <v>0</v>
      </c>
      <c r="H2220" s="165">
        <v>0</v>
      </c>
      <c r="I2220" s="165">
        <v>0</v>
      </c>
      <c r="J2220" s="120">
        <f t="shared" si="600"/>
        <v>0</v>
      </c>
      <c r="K2220" s="165">
        <v>7500</v>
      </c>
      <c r="L2220" s="165">
        <v>0</v>
      </c>
      <c r="M2220" s="165">
        <v>0</v>
      </c>
      <c r="N2220" s="165">
        <v>0</v>
      </c>
      <c r="O2220" s="165">
        <v>0</v>
      </c>
      <c r="P2220" s="165">
        <v>0</v>
      </c>
      <c r="Q2220" s="120">
        <f t="shared" si="601"/>
        <v>7500</v>
      </c>
      <c r="R2220" s="138">
        <f t="shared" si="602"/>
        <v>0</v>
      </c>
      <c r="S2220" s="122">
        <v>0</v>
      </c>
      <c r="T2220" s="148">
        <v>0</v>
      </c>
      <c r="U2220" s="148">
        <v>0</v>
      </c>
      <c r="V2220" s="122">
        <v>7500</v>
      </c>
      <c r="W2220" s="122">
        <v>7500</v>
      </c>
      <c r="X2220" s="122"/>
    </row>
    <row r="2221" spans="1:24" ht="23.25">
      <c r="A2221" s="55" t="s">
        <v>3311</v>
      </c>
      <c r="B2221" s="55"/>
      <c r="C2221" s="8"/>
      <c r="D2221" s="8"/>
      <c r="E2221" s="8"/>
      <c r="F2221" s="8"/>
      <c r="G2221" s="8"/>
      <c r="H2221" s="8"/>
      <c r="I2221" s="8"/>
      <c r="J2221" s="126"/>
      <c r="K2221" s="126"/>
      <c r="L2221" s="126"/>
      <c r="M2221" s="126"/>
      <c r="N2221" s="126"/>
      <c r="O2221" s="126"/>
      <c r="P2221" s="126"/>
      <c r="Q2221" s="8"/>
      <c r="R2221" s="5"/>
      <c r="S2221" s="4"/>
      <c r="T2221" s="4"/>
      <c r="U2221" s="127"/>
      <c r="V2221" s="128"/>
      <c r="W2221" s="128"/>
      <c r="X2221" s="4"/>
    </row>
    <row r="2222" spans="1:24" ht="44.1" customHeight="1">
      <c r="A2222" s="99" t="s">
        <v>3302</v>
      </c>
      <c r="B2222" s="56" t="s">
        <v>3966</v>
      </c>
      <c r="C2222" s="98" t="s">
        <v>3627</v>
      </c>
      <c r="D2222" s="98" t="s">
        <v>3628</v>
      </c>
      <c r="E2222" s="98" t="s">
        <v>3629</v>
      </c>
      <c r="F2222" s="98" t="s">
        <v>3630</v>
      </c>
      <c r="G2222" s="98" t="s">
        <v>3631</v>
      </c>
      <c r="H2222" s="98" t="s">
        <v>3632</v>
      </c>
      <c r="I2222" s="98" t="s">
        <v>3633</v>
      </c>
      <c r="J2222" s="57" t="s">
        <v>343</v>
      </c>
      <c r="K2222" s="98" t="s">
        <v>3303</v>
      </c>
      <c r="L2222" s="98" t="s">
        <v>3304</v>
      </c>
      <c r="M2222" s="98" t="s">
        <v>3305</v>
      </c>
      <c r="N2222" s="98" t="s">
        <v>3316</v>
      </c>
      <c r="O2222" s="113" t="s">
        <v>4574</v>
      </c>
      <c r="P2222" s="113" t="s">
        <v>6433</v>
      </c>
      <c r="Q2222" s="58" t="s">
        <v>3357</v>
      </c>
      <c r="R2222" s="60" t="s">
        <v>697</v>
      </c>
      <c r="S2222" s="112" t="s">
        <v>4949</v>
      </c>
      <c r="T2222" s="112" t="s">
        <v>6434</v>
      </c>
      <c r="U2222" s="112" t="s">
        <v>6435</v>
      </c>
      <c r="V2222" s="112" t="s">
        <v>6436</v>
      </c>
      <c r="W2222" s="112" t="s">
        <v>5138</v>
      </c>
      <c r="X2222" s="59" t="s">
        <v>6437</v>
      </c>
    </row>
    <row r="2223" spans="1:24" s="65" customFormat="1" ht="12.75" customHeight="1">
      <c r="A2223" s="100"/>
      <c r="B2223" s="152" t="s">
        <v>3654</v>
      </c>
      <c r="C2223" s="165">
        <v>0</v>
      </c>
      <c r="D2223" s="165">
        <v>0</v>
      </c>
      <c r="E2223" s="165">
        <v>0</v>
      </c>
      <c r="F2223" s="165">
        <v>0</v>
      </c>
      <c r="G2223" s="165">
        <v>0</v>
      </c>
      <c r="H2223" s="165">
        <v>0</v>
      </c>
      <c r="I2223" s="165">
        <v>0</v>
      </c>
      <c r="J2223" s="120">
        <f t="shared" si="600"/>
        <v>0</v>
      </c>
      <c r="K2223" s="165">
        <v>0</v>
      </c>
      <c r="L2223" s="165">
        <v>0</v>
      </c>
      <c r="M2223" s="165">
        <v>0</v>
      </c>
      <c r="N2223" s="165">
        <v>1740</v>
      </c>
      <c r="O2223" s="165">
        <v>0</v>
      </c>
      <c r="P2223" s="165">
        <v>0</v>
      </c>
      <c r="Q2223" s="120">
        <f t="shared" si="601"/>
        <v>1740</v>
      </c>
      <c r="R2223" s="138">
        <f t="shared" si="602"/>
        <v>0</v>
      </c>
      <c r="S2223" s="122">
        <v>0</v>
      </c>
      <c r="T2223" s="148">
        <v>0</v>
      </c>
      <c r="U2223" s="148">
        <v>0</v>
      </c>
      <c r="V2223" s="122">
        <v>1740</v>
      </c>
      <c r="W2223" s="122">
        <v>1740</v>
      </c>
      <c r="X2223" s="122"/>
    </row>
    <row r="2224" spans="1:24" s="65" customFormat="1" ht="12.75" customHeight="1">
      <c r="A2224" s="100"/>
      <c r="B2224" s="152" t="s">
        <v>3655</v>
      </c>
      <c r="C2224" s="165">
        <v>0</v>
      </c>
      <c r="D2224" s="165">
        <v>0</v>
      </c>
      <c r="E2224" s="165">
        <v>0</v>
      </c>
      <c r="F2224" s="165">
        <v>0</v>
      </c>
      <c r="G2224" s="165">
        <v>0</v>
      </c>
      <c r="H2224" s="165">
        <v>0</v>
      </c>
      <c r="I2224" s="165">
        <v>0</v>
      </c>
      <c r="J2224" s="120">
        <f t="shared" si="600"/>
        <v>0</v>
      </c>
      <c r="K2224" s="165">
        <v>0</v>
      </c>
      <c r="L2224" s="165">
        <v>0</v>
      </c>
      <c r="M2224" s="165">
        <v>0</v>
      </c>
      <c r="N2224" s="165">
        <v>10440</v>
      </c>
      <c r="O2224" s="165">
        <v>0</v>
      </c>
      <c r="P2224" s="165">
        <v>0</v>
      </c>
      <c r="Q2224" s="120">
        <f t="shared" si="601"/>
        <v>10440</v>
      </c>
      <c r="R2224" s="138">
        <f t="shared" si="602"/>
        <v>0</v>
      </c>
      <c r="S2224" s="122">
        <v>0</v>
      </c>
      <c r="T2224" s="148">
        <v>0</v>
      </c>
      <c r="U2224" s="148">
        <v>0</v>
      </c>
      <c r="V2224" s="122">
        <v>10440</v>
      </c>
      <c r="W2224" s="122">
        <v>10440</v>
      </c>
      <c r="X2224" s="122"/>
    </row>
    <row r="2225" spans="1:24" s="65" customFormat="1" ht="12.75" customHeight="1">
      <c r="A2225" s="100"/>
      <c r="B2225" s="152" t="s">
        <v>4528</v>
      </c>
      <c r="C2225" s="165">
        <v>0</v>
      </c>
      <c r="D2225" s="165">
        <v>0</v>
      </c>
      <c r="E2225" s="165">
        <v>0</v>
      </c>
      <c r="F2225" s="165">
        <v>0</v>
      </c>
      <c r="G2225" s="165">
        <v>0</v>
      </c>
      <c r="H2225" s="165">
        <v>0</v>
      </c>
      <c r="I2225" s="165">
        <v>0</v>
      </c>
      <c r="J2225" s="120">
        <f t="shared" si="600"/>
        <v>0</v>
      </c>
      <c r="K2225" s="165">
        <v>0</v>
      </c>
      <c r="L2225" s="165">
        <v>0</v>
      </c>
      <c r="M2225" s="165">
        <v>0</v>
      </c>
      <c r="N2225" s="165">
        <v>0</v>
      </c>
      <c r="O2225" s="165">
        <v>3480</v>
      </c>
      <c r="P2225" s="165">
        <v>6960</v>
      </c>
      <c r="Q2225" s="120">
        <f t="shared" si="601"/>
        <v>10440</v>
      </c>
      <c r="R2225" s="138">
        <f t="shared" si="602"/>
        <v>0</v>
      </c>
      <c r="S2225" s="122">
        <v>0</v>
      </c>
      <c r="T2225" s="148">
        <v>0</v>
      </c>
      <c r="U2225" s="148">
        <v>0</v>
      </c>
      <c r="V2225" s="122">
        <v>10440</v>
      </c>
      <c r="W2225" s="122">
        <v>10440</v>
      </c>
      <c r="X2225" s="122"/>
    </row>
    <row r="2226" spans="1:24" s="65" customFormat="1" ht="12.75" customHeight="1">
      <c r="A2226" s="100"/>
      <c r="B2226" s="152" t="s">
        <v>5628</v>
      </c>
      <c r="C2226" s="165">
        <v>0</v>
      </c>
      <c r="D2226" s="165">
        <v>0</v>
      </c>
      <c r="E2226" s="165">
        <v>0</v>
      </c>
      <c r="F2226" s="165">
        <v>0</v>
      </c>
      <c r="G2226" s="165">
        <v>0</v>
      </c>
      <c r="H2226" s="165">
        <v>0</v>
      </c>
      <c r="I2226" s="165">
        <v>0</v>
      </c>
      <c r="J2226" s="120">
        <f t="shared" si="600"/>
        <v>0</v>
      </c>
      <c r="K2226" s="165">
        <v>0</v>
      </c>
      <c r="L2226" s="165">
        <v>0</v>
      </c>
      <c r="M2226" s="165">
        <v>0</v>
      </c>
      <c r="N2226" s="165">
        <v>0</v>
      </c>
      <c r="O2226" s="165">
        <v>0</v>
      </c>
      <c r="P2226" s="165">
        <v>2610</v>
      </c>
      <c r="Q2226" s="120">
        <f t="shared" si="601"/>
        <v>2610</v>
      </c>
      <c r="R2226" s="138">
        <f t="shared" si="602"/>
        <v>0</v>
      </c>
      <c r="S2226" s="122">
        <v>0</v>
      </c>
      <c r="T2226" s="148">
        <v>0</v>
      </c>
      <c r="U2226" s="148">
        <v>0</v>
      </c>
      <c r="V2226" s="122">
        <v>2610</v>
      </c>
      <c r="W2226" s="122">
        <v>2610</v>
      </c>
      <c r="X2226" s="122"/>
    </row>
    <row r="2227" spans="1:24" s="65" customFormat="1" ht="12.75" customHeight="1">
      <c r="A2227" s="100"/>
      <c r="B2227" s="152" t="s">
        <v>3656</v>
      </c>
      <c r="C2227" s="165">
        <v>0</v>
      </c>
      <c r="D2227" s="165">
        <v>0</v>
      </c>
      <c r="E2227" s="165">
        <v>0</v>
      </c>
      <c r="F2227" s="165">
        <v>0</v>
      </c>
      <c r="G2227" s="165">
        <v>0</v>
      </c>
      <c r="H2227" s="165">
        <v>0</v>
      </c>
      <c r="I2227" s="165">
        <v>0</v>
      </c>
      <c r="J2227" s="120">
        <f t="shared" si="600"/>
        <v>0</v>
      </c>
      <c r="K2227" s="165">
        <v>9700</v>
      </c>
      <c r="L2227" s="165">
        <v>0</v>
      </c>
      <c r="M2227" s="165">
        <v>0</v>
      </c>
      <c r="N2227" s="165">
        <v>0</v>
      </c>
      <c r="O2227" s="165">
        <v>0</v>
      </c>
      <c r="P2227" s="165">
        <v>0</v>
      </c>
      <c r="Q2227" s="120">
        <f t="shared" si="601"/>
        <v>9700</v>
      </c>
      <c r="R2227" s="138">
        <f t="shared" si="602"/>
        <v>0</v>
      </c>
      <c r="S2227" s="122">
        <v>0</v>
      </c>
      <c r="T2227" s="148">
        <v>0</v>
      </c>
      <c r="U2227" s="148">
        <v>0</v>
      </c>
      <c r="V2227" s="122">
        <v>9700</v>
      </c>
      <c r="W2227" s="122">
        <v>9700</v>
      </c>
      <c r="X2227" s="122"/>
    </row>
    <row r="2228" spans="1:24" s="65" customFormat="1" ht="12.75" customHeight="1">
      <c r="A2228" s="100"/>
      <c r="B2228" s="152" t="s">
        <v>4343</v>
      </c>
      <c r="C2228" s="165">
        <v>0</v>
      </c>
      <c r="D2228" s="165">
        <v>0</v>
      </c>
      <c r="E2228" s="165">
        <v>0</v>
      </c>
      <c r="F2228" s="165">
        <v>0</v>
      </c>
      <c r="G2228" s="165">
        <v>0</v>
      </c>
      <c r="H2228" s="165">
        <v>0</v>
      </c>
      <c r="I2228" s="165">
        <v>0</v>
      </c>
      <c r="J2228" s="120">
        <f t="shared" si="600"/>
        <v>0</v>
      </c>
      <c r="K2228" s="165">
        <v>0</v>
      </c>
      <c r="L2228" s="165">
        <v>0</v>
      </c>
      <c r="M2228" s="165">
        <v>0</v>
      </c>
      <c r="N2228" s="165">
        <v>0</v>
      </c>
      <c r="O2228" s="165">
        <v>9570</v>
      </c>
      <c r="P2228" s="165">
        <v>0</v>
      </c>
      <c r="Q2228" s="120">
        <f t="shared" si="601"/>
        <v>9570</v>
      </c>
      <c r="R2228" s="138">
        <f t="shared" si="602"/>
        <v>0</v>
      </c>
      <c r="S2228" s="122">
        <v>0</v>
      </c>
      <c r="T2228" s="148">
        <v>0</v>
      </c>
      <c r="U2228" s="148">
        <v>0</v>
      </c>
      <c r="V2228" s="122">
        <v>9570</v>
      </c>
      <c r="W2228" s="122">
        <v>9570</v>
      </c>
      <c r="X2228" s="122"/>
    </row>
    <row r="2229" spans="1:24" s="65" customFormat="1" ht="12.75" customHeight="1">
      <c r="A2229" s="100"/>
      <c r="B2229" s="152" t="s">
        <v>5629</v>
      </c>
      <c r="C2229" s="165">
        <v>0</v>
      </c>
      <c r="D2229" s="165">
        <v>0</v>
      </c>
      <c r="E2229" s="165">
        <v>0</v>
      </c>
      <c r="F2229" s="165">
        <v>0</v>
      </c>
      <c r="G2229" s="165">
        <v>0</v>
      </c>
      <c r="H2229" s="165">
        <v>0</v>
      </c>
      <c r="I2229" s="165">
        <v>0</v>
      </c>
      <c r="J2229" s="120">
        <f t="shared" si="600"/>
        <v>0</v>
      </c>
      <c r="K2229" s="165">
        <v>0</v>
      </c>
      <c r="L2229" s="165">
        <v>0</v>
      </c>
      <c r="M2229" s="165">
        <v>0</v>
      </c>
      <c r="N2229" s="165">
        <v>0</v>
      </c>
      <c r="O2229" s="165">
        <v>0</v>
      </c>
      <c r="P2229" s="165">
        <v>3915</v>
      </c>
      <c r="Q2229" s="120">
        <f t="shared" si="601"/>
        <v>3915</v>
      </c>
      <c r="R2229" s="138">
        <f t="shared" si="602"/>
        <v>0</v>
      </c>
      <c r="S2229" s="122">
        <v>0</v>
      </c>
      <c r="T2229" s="148">
        <v>0</v>
      </c>
      <c r="U2229" s="148">
        <v>0</v>
      </c>
      <c r="V2229" s="122">
        <v>3915</v>
      </c>
      <c r="W2229" s="122">
        <v>3915</v>
      </c>
      <c r="X2229" s="122"/>
    </row>
    <row r="2230" spans="1:24" s="65" customFormat="1" ht="12.75" customHeight="1">
      <c r="A2230" s="100"/>
      <c r="B2230" s="152" t="s">
        <v>5630</v>
      </c>
      <c r="C2230" s="165">
        <v>0</v>
      </c>
      <c r="D2230" s="165">
        <v>0</v>
      </c>
      <c r="E2230" s="165">
        <v>0</v>
      </c>
      <c r="F2230" s="165">
        <v>0</v>
      </c>
      <c r="G2230" s="165">
        <v>0</v>
      </c>
      <c r="H2230" s="165">
        <v>0</v>
      </c>
      <c r="I2230" s="165">
        <v>0</v>
      </c>
      <c r="J2230" s="120">
        <f t="shared" si="600"/>
        <v>0</v>
      </c>
      <c r="K2230" s="165">
        <v>0</v>
      </c>
      <c r="L2230" s="165">
        <v>0</v>
      </c>
      <c r="M2230" s="165">
        <v>0</v>
      </c>
      <c r="N2230" s="165">
        <v>0</v>
      </c>
      <c r="O2230" s="165">
        <v>0</v>
      </c>
      <c r="P2230" s="165">
        <v>3915</v>
      </c>
      <c r="Q2230" s="120">
        <f t="shared" si="601"/>
        <v>3915</v>
      </c>
      <c r="R2230" s="138">
        <f t="shared" si="602"/>
        <v>0</v>
      </c>
      <c r="S2230" s="122">
        <v>0</v>
      </c>
      <c r="T2230" s="148">
        <v>0</v>
      </c>
      <c r="U2230" s="148">
        <v>0</v>
      </c>
      <c r="V2230" s="122">
        <v>3915</v>
      </c>
      <c r="W2230" s="122">
        <v>3915</v>
      </c>
      <c r="X2230" s="122"/>
    </row>
    <row r="2231" spans="1:24" s="65" customFormat="1" ht="12.75" customHeight="1">
      <c r="A2231" s="100"/>
      <c r="B2231" s="152" t="s">
        <v>5631</v>
      </c>
      <c r="C2231" s="165">
        <v>0</v>
      </c>
      <c r="D2231" s="165">
        <v>0</v>
      </c>
      <c r="E2231" s="165">
        <v>0</v>
      </c>
      <c r="F2231" s="165">
        <v>0</v>
      </c>
      <c r="G2231" s="165">
        <v>0</v>
      </c>
      <c r="H2231" s="165">
        <v>0</v>
      </c>
      <c r="I2231" s="165">
        <v>0</v>
      </c>
      <c r="J2231" s="120">
        <f t="shared" si="600"/>
        <v>0</v>
      </c>
      <c r="K2231" s="165">
        <v>0</v>
      </c>
      <c r="L2231" s="165">
        <v>0</v>
      </c>
      <c r="M2231" s="165">
        <v>0</v>
      </c>
      <c r="N2231" s="165">
        <v>0</v>
      </c>
      <c r="O2231" s="165">
        <v>0</v>
      </c>
      <c r="P2231" s="165">
        <v>1740</v>
      </c>
      <c r="Q2231" s="120">
        <f t="shared" si="601"/>
        <v>1740</v>
      </c>
      <c r="R2231" s="138">
        <f t="shared" si="602"/>
        <v>0</v>
      </c>
      <c r="S2231" s="122">
        <v>0</v>
      </c>
      <c r="T2231" s="148">
        <v>0</v>
      </c>
      <c r="U2231" s="148">
        <v>0</v>
      </c>
      <c r="V2231" s="122">
        <v>1740</v>
      </c>
      <c r="W2231" s="122">
        <v>1740</v>
      </c>
      <c r="X2231" s="122"/>
    </row>
    <row r="2232" spans="1:24" s="65" customFormat="1" ht="12.75" customHeight="1">
      <c r="A2232" s="100"/>
      <c r="B2232" s="152" t="s">
        <v>5632</v>
      </c>
      <c r="C2232" s="165">
        <v>0</v>
      </c>
      <c r="D2232" s="165">
        <v>0</v>
      </c>
      <c r="E2232" s="165">
        <v>0</v>
      </c>
      <c r="F2232" s="165">
        <v>0</v>
      </c>
      <c r="G2232" s="165">
        <v>0</v>
      </c>
      <c r="H2232" s="165">
        <v>0</v>
      </c>
      <c r="I2232" s="165">
        <v>0</v>
      </c>
      <c r="J2232" s="120">
        <f t="shared" si="600"/>
        <v>0</v>
      </c>
      <c r="K2232" s="165">
        <v>0</v>
      </c>
      <c r="L2232" s="165">
        <v>0</v>
      </c>
      <c r="M2232" s="165">
        <v>0</v>
      </c>
      <c r="N2232" s="165">
        <v>0</v>
      </c>
      <c r="O2232" s="165">
        <v>0</v>
      </c>
      <c r="P2232" s="165">
        <v>3915</v>
      </c>
      <c r="Q2232" s="120">
        <f t="shared" si="601"/>
        <v>3915</v>
      </c>
      <c r="R2232" s="138">
        <f t="shared" si="602"/>
        <v>0</v>
      </c>
      <c r="S2232" s="122">
        <v>0</v>
      </c>
      <c r="T2232" s="148">
        <v>0</v>
      </c>
      <c r="U2232" s="148">
        <v>0</v>
      </c>
      <c r="V2232" s="122">
        <v>3915</v>
      </c>
      <c r="W2232" s="122">
        <v>3915</v>
      </c>
      <c r="X2232" s="122"/>
    </row>
    <row r="2233" spans="1:24" s="65" customFormat="1" ht="12.75" customHeight="1">
      <c r="A2233" s="100"/>
      <c r="B2233" s="152" t="s">
        <v>6451</v>
      </c>
      <c r="C2233" s="165">
        <v>0</v>
      </c>
      <c r="D2233" s="165">
        <v>0</v>
      </c>
      <c r="E2233" s="165">
        <v>0</v>
      </c>
      <c r="F2233" s="165">
        <v>0</v>
      </c>
      <c r="G2233" s="165">
        <v>0</v>
      </c>
      <c r="H2233" s="165">
        <v>0</v>
      </c>
      <c r="I2233" s="165">
        <v>0</v>
      </c>
      <c r="J2233" s="120">
        <f t="shared" si="600"/>
        <v>0</v>
      </c>
      <c r="K2233" s="165">
        <v>0</v>
      </c>
      <c r="L2233" s="165">
        <v>0</v>
      </c>
      <c r="M2233" s="165">
        <v>0</v>
      </c>
      <c r="N2233" s="165">
        <v>0</v>
      </c>
      <c r="O2233" s="165">
        <v>0</v>
      </c>
      <c r="P2233" s="165">
        <v>435</v>
      </c>
      <c r="Q2233" s="120">
        <f t="shared" si="601"/>
        <v>435</v>
      </c>
      <c r="R2233" s="138">
        <f t="shared" si="602"/>
        <v>0</v>
      </c>
      <c r="S2233" s="122">
        <v>0</v>
      </c>
      <c r="T2233" s="148">
        <v>0</v>
      </c>
      <c r="U2233" s="148">
        <v>0</v>
      </c>
      <c r="V2233" s="122">
        <v>435</v>
      </c>
      <c r="W2233" s="122">
        <v>435</v>
      </c>
      <c r="X2233" s="122"/>
    </row>
    <row r="2234" spans="1:24" s="65" customFormat="1" ht="12.75" customHeight="1">
      <c r="A2234" s="100"/>
      <c r="B2234" s="152" t="s">
        <v>5633</v>
      </c>
      <c r="C2234" s="165">
        <v>0</v>
      </c>
      <c r="D2234" s="165">
        <v>0</v>
      </c>
      <c r="E2234" s="165">
        <v>0</v>
      </c>
      <c r="F2234" s="165">
        <v>0</v>
      </c>
      <c r="G2234" s="165">
        <v>0</v>
      </c>
      <c r="H2234" s="165">
        <v>0</v>
      </c>
      <c r="I2234" s="165">
        <v>0</v>
      </c>
      <c r="J2234" s="120">
        <f t="shared" si="600"/>
        <v>0</v>
      </c>
      <c r="K2234" s="165">
        <v>0</v>
      </c>
      <c r="L2234" s="165">
        <v>0</v>
      </c>
      <c r="M2234" s="165">
        <v>0</v>
      </c>
      <c r="N2234" s="165">
        <v>0</v>
      </c>
      <c r="O2234" s="165">
        <v>0</v>
      </c>
      <c r="P2234" s="165">
        <v>3915</v>
      </c>
      <c r="Q2234" s="120">
        <f t="shared" si="601"/>
        <v>3915</v>
      </c>
      <c r="R2234" s="138">
        <f t="shared" si="602"/>
        <v>0</v>
      </c>
      <c r="S2234" s="122">
        <v>0</v>
      </c>
      <c r="T2234" s="148">
        <v>0</v>
      </c>
      <c r="U2234" s="148">
        <v>0</v>
      </c>
      <c r="V2234" s="122">
        <v>3915</v>
      </c>
      <c r="W2234" s="122">
        <v>3915</v>
      </c>
      <c r="X2234" s="122"/>
    </row>
    <row r="2235" spans="1:24" s="65" customFormat="1" ht="12.75" customHeight="1">
      <c r="A2235" s="100"/>
      <c r="B2235" s="152" t="s">
        <v>5634</v>
      </c>
      <c r="C2235" s="165">
        <v>0</v>
      </c>
      <c r="D2235" s="165">
        <v>0</v>
      </c>
      <c r="E2235" s="165">
        <v>0</v>
      </c>
      <c r="F2235" s="165">
        <v>0</v>
      </c>
      <c r="G2235" s="165">
        <v>0</v>
      </c>
      <c r="H2235" s="165">
        <v>0</v>
      </c>
      <c r="I2235" s="165">
        <v>0</v>
      </c>
      <c r="J2235" s="120">
        <f t="shared" si="600"/>
        <v>0</v>
      </c>
      <c r="K2235" s="165">
        <v>0</v>
      </c>
      <c r="L2235" s="165">
        <v>0</v>
      </c>
      <c r="M2235" s="165">
        <v>0</v>
      </c>
      <c r="N2235" s="165">
        <v>0</v>
      </c>
      <c r="O2235" s="165">
        <v>0</v>
      </c>
      <c r="P2235" s="165">
        <v>7830</v>
      </c>
      <c r="Q2235" s="120">
        <f t="shared" si="601"/>
        <v>7830</v>
      </c>
      <c r="R2235" s="138">
        <f t="shared" si="602"/>
        <v>0</v>
      </c>
      <c r="S2235" s="122">
        <v>0</v>
      </c>
      <c r="T2235" s="148">
        <v>0</v>
      </c>
      <c r="U2235" s="148">
        <v>0</v>
      </c>
      <c r="V2235" s="122">
        <v>7830</v>
      </c>
      <c r="W2235" s="122">
        <v>7830</v>
      </c>
      <c r="X2235" s="122"/>
    </row>
    <row r="2236" spans="1:24" s="65" customFormat="1" ht="12.75" customHeight="1">
      <c r="A2236" s="100"/>
      <c r="B2236" s="152" t="s">
        <v>5635</v>
      </c>
      <c r="C2236" s="165">
        <v>0</v>
      </c>
      <c r="D2236" s="165">
        <v>0</v>
      </c>
      <c r="E2236" s="165">
        <v>0</v>
      </c>
      <c r="F2236" s="165">
        <v>0</v>
      </c>
      <c r="G2236" s="165">
        <v>0</v>
      </c>
      <c r="H2236" s="165">
        <v>0</v>
      </c>
      <c r="I2236" s="165">
        <v>0</v>
      </c>
      <c r="J2236" s="120">
        <f t="shared" si="600"/>
        <v>0</v>
      </c>
      <c r="K2236" s="165">
        <v>0</v>
      </c>
      <c r="L2236" s="165">
        <v>0</v>
      </c>
      <c r="M2236" s="165">
        <v>0</v>
      </c>
      <c r="N2236" s="165">
        <v>0</v>
      </c>
      <c r="O2236" s="165">
        <v>0</v>
      </c>
      <c r="P2236" s="165">
        <v>3915</v>
      </c>
      <c r="Q2236" s="120">
        <f t="shared" si="601"/>
        <v>3915</v>
      </c>
      <c r="R2236" s="138">
        <f t="shared" si="602"/>
        <v>0</v>
      </c>
      <c r="S2236" s="122">
        <v>0</v>
      </c>
      <c r="T2236" s="148">
        <v>0</v>
      </c>
      <c r="U2236" s="148">
        <v>0</v>
      </c>
      <c r="V2236" s="122">
        <v>3915</v>
      </c>
      <c r="W2236" s="122">
        <v>3915</v>
      </c>
      <c r="X2236" s="122"/>
    </row>
    <row r="2237" spans="1:24" s="65" customFormat="1" ht="12.75" customHeight="1">
      <c r="A2237" s="100"/>
      <c r="B2237" s="152" t="s">
        <v>3657</v>
      </c>
      <c r="C2237" s="165">
        <v>0</v>
      </c>
      <c r="D2237" s="165">
        <v>0</v>
      </c>
      <c r="E2237" s="165">
        <v>0</v>
      </c>
      <c r="F2237" s="165">
        <v>0</v>
      </c>
      <c r="G2237" s="165">
        <v>0</v>
      </c>
      <c r="H2237" s="165">
        <v>0</v>
      </c>
      <c r="I2237" s="165">
        <v>0</v>
      </c>
      <c r="J2237" s="120">
        <f t="shared" si="600"/>
        <v>0</v>
      </c>
      <c r="K2237" s="165">
        <v>0</v>
      </c>
      <c r="L2237" s="165">
        <v>0</v>
      </c>
      <c r="M2237" s="165">
        <v>0</v>
      </c>
      <c r="N2237" s="165">
        <v>0</v>
      </c>
      <c r="O2237" s="165">
        <v>0</v>
      </c>
      <c r="P2237" s="165">
        <v>870</v>
      </c>
      <c r="Q2237" s="120">
        <f t="shared" si="601"/>
        <v>870</v>
      </c>
      <c r="R2237" s="138">
        <f t="shared" si="602"/>
        <v>0</v>
      </c>
      <c r="S2237" s="122">
        <v>0</v>
      </c>
      <c r="T2237" s="148">
        <v>0</v>
      </c>
      <c r="U2237" s="148">
        <v>0</v>
      </c>
      <c r="V2237" s="122">
        <v>870</v>
      </c>
      <c r="W2237" s="122">
        <v>870</v>
      </c>
      <c r="X2237" s="122"/>
    </row>
    <row r="2238" spans="1:24" s="65" customFormat="1" ht="12.75" customHeight="1">
      <c r="A2238" s="100"/>
      <c r="B2238" s="152" t="s">
        <v>5636</v>
      </c>
      <c r="C2238" s="165">
        <v>0</v>
      </c>
      <c r="D2238" s="165">
        <v>0</v>
      </c>
      <c r="E2238" s="165">
        <v>0</v>
      </c>
      <c r="F2238" s="165">
        <v>0</v>
      </c>
      <c r="G2238" s="165">
        <v>0</v>
      </c>
      <c r="H2238" s="165">
        <v>0</v>
      </c>
      <c r="I2238" s="165">
        <v>0</v>
      </c>
      <c r="J2238" s="120">
        <f t="shared" si="600"/>
        <v>0</v>
      </c>
      <c r="K2238" s="165">
        <v>0</v>
      </c>
      <c r="L2238" s="165">
        <v>0</v>
      </c>
      <c r="M2238" s="165">
        <v>0</v>
      </c>
      <c r="N2238" s="165">
        <v>0</v>
      </c>
      <c r="O2238" s="165">
        <v>0</v>
      </c>
      <c r="P2238" s="165">
        <v>3915</v>
      </c>
      <c r="Q2238" s="120">
        <f t="shared" si="601"/>
        <v>3915</v>
      </c>
      <c r="R2238" s="138">
        <f t="shared" si="602"/>
        <v>0</v>
      </c>
      <c r="S2238" s="122">
        <v>0</v>
      </c>
      <c r="T2238" s="148">
        <v>0</v>
      </c>
      <c r="U2238" s="148">
        <v>0</v>
      </c>
      <c r="V2238" s="122">
        <v>3915</v>
      </c>
      <c r="W2238" s="122">
        <v>3915</v>
      </c>
      <c r="X2238" s="122"/>
    </row>
    <row r="2239" spans="1:24" s="65" customFormat="1" ht="12.75" customHeight="1">
      <c r="A2239" s="100"/>
      <c r="B2239" s="152" t="s">
        <v>5637</v>
      </c>
      <c r="C2239" s="165">
        <v>0</v>
      </c>
      <c r="D2239" s="165">
        <v>0</v>
      </c>
      <c r="E2239" s="165">
        <v>0</v>
      </c>
      <c r="F2239" s="165">
        <v>0</v>
      </c>
      <c r="G2239" s="165">
        <v>0</v>
      </c>
      <c r="H2239" s="165">
        <v>0</v>
      </c>
      <c r="I2239" s="165">
        <v>0</v>
      </c>
      <c r="J2239" s="120">
        <f t="shared" si="600"/>
        <v>0</v>
      </c>
      <c r="K2239" s="165">
        <v>0</v>
      </c>
      <c r="L2239" s="165">
        <v>0</v>
      </c>
      <c r="M2239" s="165">
        <v>0</v>
      </c>
      <c r="N2239" s="165">
        <v>0</v>
      </c>
      <c r="O2239" s="165">
        <v>0</v>
      </c>
      <c r="P2239" s="165">
        <v>3915</v>
      </c>
      <c r="Q2239" s="120">
        <f t="shared" si="601"/>
        <v>3915</v>
      </c>
      <c r="R2239" s="138">
        <f t="shared" si="602"/>
        <v>0</v>
      </c>
      <c r="S2239" s="122">
        <v>0</v>
      </c>
      <c r="T2239" s="148">
        <v>0</v>
      </c>
      <c r="U2239" s="148">
        <v>0</v>
      </c>
      <c r="V2239" s="122">
        <v>3915</v>
      </c>
      <c r="W2239" s="122">
        <v>3915</v>
      </c>
      <c r="X2239" s="122"/>
    </row>
    <row r="2240" spans="1:24" s="65" customFormat="1" ht="12.75" customHeight="1">
      <c r="A2240" s="100"/>
      <c r="B2240" s="152" t="s">
        <v>4087</v>
      </c>
      <c r="C2240" s="165">
        <v>0</v>
      </c>
      <c r="D2240" s="165">
        <v>0</v>
      </c>
      <c r="E2240" s="165">
        <v>0</v>
      </c>
      <c r="F2240" s="165">
        <v>0</v>
      </c>
      <c r="G2240" s="165">
        <v>0</v>
      </c>
      <c r="H2240" s="165">
        <v>0</v>
      </c>
      <c r="I2240" s="165">
        <v>0</v>
      </c>
      <c r="J2240" s="120">
        <f t="shared" si="600"/>
        <v>0</v>
      </c>
      <c r="K2240" s="165">
        <v>0</v>
      </c>
      <c r="L2240" s="165">
        <v>0</v>
      </c>
      <c r="M2240" s="165">
        <v>0</v>
      </c>
      <c r="N2240" s="165">
        <v>0</v>
      </c>
      <c r="O2240" s="165">
        <v>500</v>
      </c>
      <c r="P2240" s="165">
        <v>0</v>
      </c>
      <c r="Q2240" s="120">
        <f t="shared" si="601"/>
        <v>500</v>
      </c>
      <c r="R2240" s="138">
        <f t="shared" si="602"/>
        <v>0</v>
      </c>
      <c r="S2240" s="122">
        <v>0</v>
      </c>
      <c r="T2240" s="148">
        <v>0</v>
      </c>
      <c r="U2240" s="148">
        <v>0</v>
      </c>
      <c r="V2240" s="122">
        <v>500</v>
      </c>
      <c r="W2240" s="122">
        <v>500</v>
      </c>
      <c r="X2240" s="122"/>
    </row>
    <row r="2241" spans="1:24" s="65" customFormat="1" ht="12.75" customHeight="1">
      <c r="A2241" s="100"/>
      <c r="B2241" s="152" t="s">
        <v>5638</v>
      </c>
      <c r="C2241" s="165">
        <v>0</v>
      </c>
      <c r="D2241" s="165">
        <v>0</v>
      </c>
      <c r="E2241" s="165">
        <v>0</v>
      </c>
      <c r="F2241" s="165">
        <v>0</v>
      </c>
      <c r="G2241" s="165">
        <v>0</v>
      </c>
      <c r="H2241" s="165">
        <v>0</v>
      </c>
      <c r="I2241" s="165">
        <v>0</v>
      </c>
      <c r="J2241" s="120">
        <f t="shared" si="600"/>
        <v>0</v>
      </c>
      <c r="K2241" s="165">
        <v>0</v>
      </c>
      <c r="L2241" s="165">
        <v>0</v>
      </c>
      <c r="M2241" s="165">
        <v>0</v>
      </c>
      <c r="N2241" s="165">
        <v>0</v>
      </c>
      <c r="O2241" s="165">
        <v>0</v>
      </c>
      <c r="P2241" s="165">
        <v>7395</v>
      </c>
      <c r="Q2241" s="120">
        <f t="shared" si="601"/>
        <v>7395</v>
      </c>
      <c r="R2241" s="138">
        <f t="shared" si="602"/>
        <v>0</v>
      </c>
      <c r="S2241" s="122">
        <v>0</v>
      </c>
      <c r="T2241" s="148">
        <v>0</v>
      </c>
      <c r="U2241" s="148">
        <v>0</v>
      </c>
      <c r="V2241" s="122">
        <v>7395</v>
      </c>
      <c r="W2241" s="122">
        <v>7395</v>
      </c>
      <c r="X2241" s="122"/>
    </row>
    <row r="2242" spans="1:24" s="65" customFormat="1" ht="12.75" customHeight="1">
      <c r="A2242" s="100"/>
      <c r="B2242" s="152" t="s">
        <v>5639</v>
      </c>
      <c r="C2242" s="165">
        <v>0</v>
      </c>
      <c r="D2242" s="165">
        <v>0</v>
      </c>
      <c r="E2242" s="165">
        <v>0</v>
      </c>
      <c r="F2242" s="165">
        <v>0</v>
      </c>
      <c r="G2242" s="165">
        <v>0</v>
      </c>
      <c r="H2242" s="165">
        <v>0</v>
      </c>
      <c r="I2242" s="165">
        <v>0</v>
      </c>
      <c r="J2242" s="120">
        <f t="shared" si="600"/>
        <v>0</v>
      </c>
      <c r="K2242" s="165">
        <v>0</v>
      </c>
      <c r="L2242" s="165">
        <v>0</v>
      </c>
      <c r="M2242" s="165">
        <v>0</v>
      </c>
      <c r="N2242" s="165">
        <v>0</v>
      </c>
      <c r="O2242" s="165">
        <v>0</v>
      </c>
      <c r="P2242" s="165">
        <v>7830</v>
      </c>
      <c r="Q2242" s="120">
        <f t="shared" si="601"/>
        <v>7830</v>
      </c>
      <c r="R2242" s="138">
        <f t="shared" si="602"/>
        <v>0</v>
      </c>
      <c r="S2242" s="122">
        <v>0</v>
      </c>
      <c r="T2242" s="148">
        <v>0</v>
      </c>
      <c r="U2242" s="148">
        <v>0</v>
      </c>
      <c r="V2242" s="122">
        <v>7830</v>
      </c>
      <c r="W2242" s="122">
        <v>7830</v>
      </c>
      <c r="X2242" s="122"/>
    </row>
    <row r="2243" spans="1:24" s="65" customFormat="1" ht="12.75" customHeight="1">
      <c r="A2243" s="100"/>
      <c r="B2243" s="152" t="s">
        <v>5640</v>
      </c>
      <c r="C2243" s="165">
        <v>0</v>
      </c>
      <c r="D2243" s="165">
        <v>0</v>
      </c>
      <c r="E2243" s="165">
        <v>0</v>
      </c>
      <c r="F2243" s="165">
        <v>0</v>
      </c>
      <c r="G2243" s="165">
        <v>0</v>
      </c>
      <c r="H2243" s="165">
        <v>0</v>
      </c>
      <c r="I2243" s="165">
        <v>0</v>
      </c>
      <c r="J2243" s="120">
        <f t="shared" si="600"/>
        <v>0</v>
      </c>
      <c r="K2243" s="165">
        <v>0</v>
      </c>
      <c r="L2243" s="165">
        <v>0</v>
      </c>
      <c r="M2243" s="165">
        <v>0</v>
      </c>
      <c r="N2243" s="165">
        <v>0</v>
      </c>
      <c r="O2243" s="165">
        <v>0</v>
      </c>
      <c r="P2243" s="165">
        <v>3915</v>
      </c>
      <c r="Q2243" s="120">
        <f t="shared" si="601"/>
        <v>3915</v>
      </c>
      <c r="R2243" s="138">
        <f t="shared" si="602"/>
        <v>0</v>
      </c>
      <c r="S2243" s="122">
        <v>0</v>
      </c>
      <c r="T2243" s="148">
        <v>0</v>
      </c>
      <c r="U2243" s="148">
        <v>0</v>
      </c>
      <c r="V2243" s="122">
        <v>3915</v>
      </c>
      <c r="W2243" s="122">
        <v>3915</v>
      </c>
      <c r="X2243" s="122"/>
    </row>
    <row r="2244" spans="1:24" s="65" customFormat="1" ht="12.75" customHeight="1">
      <c r="A2244" s="100"/>
      <c r="B2244" s="152" t="s">
        <v>3658</v>
      </c>
      <c r="C2244" s="165">
        <v>0</v>
      </c>
      <c r="D2244" s="165">
        <v>0</v>
      </c>
      <c r="E2244" s="165">
        <v>0</v>
      </c>
      <c r="F2244" s="165">
        <v>0</v>
      </c>
      <c r="G2244" s="165">
        <v>0</v>
      </c>
      <c r="H2244" s="165">
        <v>0</v>
      </c>
      <c r="I2244" s="165">
        <v>0</v>
      </c>
      <c r="J2244" s="120">
        <f t="shared" si="600"/>
        <v>0</v>
      </c>
      <c r="K2244" s="165">
        <v>0</v>
      </c>
      <c r="L2244" s="165">
        <v>0</v>
      </c>
      <c r="M2244" s="165">
        <v>0</v>
      </c>
      <c r="N2244" s="165">
        <v>4900</v>
      </c>
      <c r="O2244" s="165">
        <v>0</v>
      </c>
      <c r="P2244" s="165">
        <v>0</v>
      </c>
      <c r="Q2244" s="120">
        <f t="shared" si="601"/>
        <v>4900</v>
      </c>
      <c r="R2244" s="138">
        <f t="shared" si="602"/>
        <v>0</v>
      </c>
      <c r="S2244" s="122">
        <v>0</v>
      </c>
      <c r="T2244" s="148">
        <v>0</v>
      </c>
      <c r="U2244" s="148">
        <v>0</v>
      </c>
      <c r="V2244" s="122">
        <v>4900</v>
      </c>
      <c r="W2244" s="122">
        <v>4900</v>
      </c>
      <c r="X2244" s="122"/>
    </row>
    <row r="2245" spans="1:24" s="65" customFormat="1" ht="12.75" customHeight="1">
      <c r="A2245" s="100"/>
      <c r="B2245" s="152" t="s">
        <v>4529</v>
      </c>
      <c r="C2245" s="165">
        <v>0</v>
      </c>
      <c r="D2245" s="165">
        <v>0</v>
      </c>
      <c r="E2245" s="165">
        <v>0</v>
      </c>
      <c r="F2245" s="165">
        <v>0</v>
      </c>
      <c r="G2245" s="165">
        <v>0</v>
      </c>
      <c r="H2245" s="165">
        <v>0</v>
      </c>
      <c r="I2245" s="165">
        <v>0</v>
      </c>
      <c r="J2245" s="120">
        <f t="shared" si="600"/>
        <v>0</v>
      </c>
      <c r="K2245" s="165">
        <v>0</v>
      </c>
      <c r="L2245" s="165">
        <v>0</v>
      </c>
      <c r="M2245" s="165">
        <v>0</v>
      </c>
      <c r="N2245" s="165">
        <v>0</v>
      </c>
      <c r="O2245" s="165">
        <v>2610</v>
      </c>
      <c r="P2245" s="165">
        <v>0</v>
      </c>
      <c r="Q2245" s="120">
        <f t="shared" si="601"/>
        <v>2610</v>
      </c>
      <c r="R2245" s="138">
        <f t="shared" si="602"/>
        <v>0</v>
      </c>
      <c r="S2245" s="122">
        <v>0</v>
      </c>
      <c r="T2245" s="148">
        <v>0</v>
      </c>
      <c r="U2245" s="148">
        <v>0</v>
      </c>
      <c r="V2245" s="122">
        <v>2610</v>
      </c>
      <c r="W2245" s="122">
        <v>2610</v>
      </c>
      <c r="X2245" s="122"/>
    </row>
    <row r="2246" spans="1:24" s="65" customFormat="1" ht="12.75" customHeight="1">
      <c r="A2246" s="100"/>
      <c r="B2246" s="152" t="s">
        <v>6440</v>
      </c>
      <c r="C2246" s="165">
        <v>0</v>
      </c>
      <c r="D2246" s="165">
        <v>0</v>
      </c>
      <c r="E2246" s="165">
        <v>0</v>
      </c>
      <c r="F2246" s="165">
        <v>0</v>
      </c>
      <c r="G2246" s="165">
        <v>0</v>
      </c>
      <c r="H2246" s="165">
        <v>0</v>
      </c>
      <c r="I2246" s="165">
        <v>0</v>
      </c>
      <c r="J2246" s="120">
        <f t="shared" si="600"/>
        <v>0</v>
      </c>
      <c r="K2246" s="165">
        <v>0</v>
      </c>
      <c r="L2246" s="165">
        <v>0</v>
      </c>
      <c r="M2246" s="165">
        <v>0</v>
      </c>
      <c r="N2246" s="165">
        <v>435</v>
      </c>
      <c r="O2246" s="165">
        <v>0</v>
      </c>
      <c r="P2246" s="165">
        <v>500</v>
      </c>
      <c r="Q2246" s="120">
        <f t="shared" si="601"/>
        <v>935</v>
      </c>
      <c r="R2246" s="138">
        <f t="shared" si="602"/>
        <v>0</v>
      </c>
      <c r="S2246" s="122">
        <v>0</v>
      </c>
      <c r="T2246" s="148">
        <v>0</v>
      </c>
      <c r="U2246" s="148">
        <v>0</v>
      </c>
      <c r="V2246" s="122">
        <v>935</v>
      </c>
      <c r="W2246" s="122">
        <v>935</v>
      </c>
      <c r="X2246" s="122"/>
    </row>
    <row r="2247" spans="1:24" s="65" customFormat="1" ht="12.75" customHeight="1">
      <c r="A2247" s="100"/>
      <c r="B2247" s="152" t="s">
        <v>5641</v>
      </c>
      <c r="C2247" s="165">
        <v>0</v>
      </c>
      <c r="D2247" s="165">
        <v>0</v>
      </c>
      <c r="E2247" s="165">
        <v>0</v>
      </c>
      <c r="F2247" s="165">
        <v>0</v>
      </c>
      <c r="G2247" s="165">
        <v>0</v>
      </c>
      <c r="H2247" s="165">
        <v>0</v>
      </c>
      <c r="I2247" s="165">
        <v>0</v>
      </c>
      <c r="J2247" s="120">
        <f t="shared" si="600"/>
        <v>0</v>
      </c>
      <c r="K2247" s="165">
        <v>0</v>
      </c>
      <c r="L2247" s="165">
        <v>0</v>
      </c>
      <c r="M2247" s="165">
        <v>0</v>
      </c>
      <c r="N2247" s="165">
        <v>0</v>
      </c>
      <c r="O2247" s="165">
        <v>0</v>
      </c>
      <c r="P2247" s="165">
        <v>3915</v>
      </c>
      <c r="Q2247" s="120">
        <f t="shared" si="601"/>
        <v>3915</v>
      </c>
      <c r="R2247" s="138">
        <f t="shared" si="602"/>
        <v>0</v>
      </c>
      <c r="S2247" s="122">
        <v>0</v>
      </c>
      <c r="T2247" s="148">
        <v>0</v>
      </c>
      <c r="U2247" s="148">
        <v>0</v>
      </c>
      <c r="V2247" s="122">
        <v>3915</v>
      </c>
      <c r="W2247" s="122">
        <v>3915</v>
      </c>
      <c r="X2247" s="122"/>
    </row>
    <row r="2248" spans="1:24" s="65" customFormat="1" ht="12.75" customHeight="1">
      <c r="A2248" s="100"/>
      <c r="B2248" s="152" t="s">
        <v>3659</v>
      </c>
      <c r="C2248" s="165">
        <v>0</v>
      </c>
      <c r="D2248" s="165">
        <v>0</v>
      </c>
      <c r="E2248" s="165">
        <v>0</v>
      </c>
      <c r="F2248" s="165">
        <v>0</v>
      </c>
      <c r="G2248" s="165">
        <v>0</v>
      </c>
      <c r="H2248" s="165">
        <v>0</v>
      </c>
      <c r="I2248" s="165">
        <v>0</v>
      </c>
      <c r="J2248" s="120">
        <f t="shared" si="600"/>
        <v>0</v>
      </c>
      <c r="K2248" s="165">
        <v>0</v>
      </c>
      <c r="L2248" s="165">
        <v>0</v>
      </c>
      <c r="M2248" s="165">
        <v>0</v>
      </c>
      <c r="N2248" s="165">
        <v>6090</v>
      </c>
      <c r="O2248" s="165">
        <v>0</v>
      </c>
      <c r="P2248" s="165">
        <v>0</v>
      </c>
      <c r="Q2248" s="120">
        <f t="shared" si="601"/>
        <v>6090</v>
      </c>
      <c r="R2248" s="138">
        <f t="shared" si="602"/>
        <v>0</v>
      </c>
      <c r="S2248" s="122">
        <v>0</v>
      </c>
      <c r="T2248" s="148">
        <v>0</v>
      </c>
      <c r="U2248" s="148">
        <v>0</v>
      </c>
      <c r="V2248" s="122">
        <v>6090</v>
      </c>
      <c r="W2248" s="122">
        <v>6090</v>
      </c>
      <c r="X2248" s="122"/>
    </row>
    <row r="2249" spans="1:24" s="65" customFormat="1" ht="12.75" customHeight="1">
      <c r="A2249" s="100"/>
      <c r="B2249" s="152" t="s">
        <v>3660</v>
      </c>
      <c r="C2249" s="165">
        <v>0</v>
      </c>
      <c r="D2249" s="165">
        <v>0</v>
      </c>
      <c r="E2249" s="165">
        <v>0</v>
      </c>
      <c r="F2249" s="165">
        <v>0</v>
      </c>
      <c r="G2249" s="165">
        <v>0</v>
      </c>
      <c r="H2249" s="165">
        <v>0</v>
      </c>
      <c r="I2249" s="165">
        <v>0</v>
      </c>
      <c r="J2249" s="120">
        <f t="shared" si="600"/>
        <v>0</v>
      </c>
      <c r="K2249" s="165">
        <v>0</v>
      </c>
      <c r="L2249" s="165">
        <v>0</v>
      </c>
      <c r="M2249" s="165">
        <v>0</v>
      </c>
      <c r="N2249" s="165">
        <v>2610</v>
      </c>
      <c r="O2249" s="165">
        <v>0</v>
      </c>
      <c r="P2249" s="165">
        <v>0</v>
      </c>
      <c r="Q2249" s="120">
        <f t="shared" si="601"/>
        <v>2610</v>
      </c>
      <c r="R2249" s="138">
        <f t="shared" si="602"/>
        <v>0</v>
      </c>
      <c r="S2249" s="122">
        <v>0</v>
      </c>
      <c r="T2249" s="148">
        <v>0</v>
      </c>
      <c r="U2249" s="148">
        <v>0</v>
      </c>
      <c r="V2249" s="122">
        <v>2610</v>
      </c>
      <c r="W2249" s="122">
        <v>2610</v>
      </c>
      <c r="X2249" s="122"/>
    </row>
    <row r="2250" spans="1:24" s="65" customFormat="1" ht="12.75" customHeight="1">
      <c r="A2250" s="100"/>
      <c r="B2250" s="152" t="s">
        <v>3661</v>
      </c>
      <c r="C2250" s="165">
        <v>0</v>
      </c>
      <c r="D2250" s="165">
        <v>0</v>
      </c>
      <c r="E2250" s="165">
        <v>0</v>
      </c>
      <c r="F2250" s="165">
        <v>0</v>
      </c>
      <c r="G2250" s="165">
        <v>0</v>
      </c>
      <c r="H2250" s="165">
        <v>0</v>
      </c>
      <c r="I2250" s="165">
        <v>0</v>
      </c>
      <c r="J2250" s="120">
        <f t="shared" si="600"/>
        <v>0</v>
      </c>
      <c r="K2250" s="165">
        <v>300</v>
      </c>
      <c r="L2250" s="165">
        <v>0</v>
      </c>
      <c r="M2250" s="165">
        <v>0</v>
      </c>
      <c r="N2250" s="165">
        <v>0</v>
      </c>
      <c r="O2250" s="165">
        <v>0</v>
      </c>
      <c r="P2250" s="165">
        <v>0</v>
      </c>
      <c r="Q2250" s="120">
        <f t="shared" si="601"/>
        <v>300</v>
      </c>
      <c r="R2250" s="138">
        <f t="shared" si="602"/>
        <v>0</v>
      </c>
      <c r="S2250" s="122">
        <v>0</v>
      </c>
      <c r="T2250" s="148">
        <v>0</v>
      </c>
      <c r="U2250" s="148">
        <v>0</v>
      </c>
      <c r="V2250" s="122">
        <v>300</v>
      </c>
      <c r="W2250" s="122">
        <v>300</v>
      </c>
      <c r="X2250" s="122"/>
    </row>
    <row r="2251" spans="1:24" s="65" customFormat="1" ht="12.75" customHeight="1">
      <c r="A2251" s="100"/>
      <c r="B2251" s="152" t="s">
        <v>5642</v>
      </c>
      <c r="C2251" s="165">
        <v>0</v>
      </c>
      <c r="D2251" s="165">
        <v>0</v>
      </c>
      <c r="E2251" s="165">
        <v>0</v>
      </c>
      <c r="F2251" s="165">
        <v>0</v>
      </c>
      <c r="G2251" s="165">
        <v>0</v>
      </c>
      <c r="H2251" s="165">
        <v>0</v>
      </c>
      <c r="I2251" s="165">
        <v>0</v>
      </c>
      <c r="J2251" s="120">
        <f t="shared" si="600"/>
        <v>0</v>
      </c>
      <c r="K2251" s="165">
        <v>0</v>
      </c>
      <c r="L2251" s="165">
        <v>0</v>
      </c>
      <c r="M2251" s="165">
        <v>0</v>
      </c>
      <c r="N2251" s="165">
        <v>0</v>
      </c>
      <c r="O2251" s="165">
        <v>0</v>
      </c>
      <c r="P2251" s="165">
        <v>3915</v>
      </c>
      <c r="Q2251" s="120">
        <f t="shared" si="601"/>
        <v>3915</v>
      </c>
      <c r="R2251" s="138">
        <f t="shared" si="602"/>
        <v>0</v>
      </c>
      <c r="S2251" s="122">
        <v>0</v>
      </c>
      <c r="T2251" s="148">
        <v>0</v>
      </c>
      <c r="U2251" s="148">
        <v>0</v>
      </c>
      <c r="V2251" s="122">
        <v>3915</v>
      </c>
      <c r="W2251" s="122">
        <v>3915</v>
      </c>
      <c r="X2251" s="122"/>
    </row>
    <row r="2252" spans="1:24" s="65" customFormat="1" ht="12.75" customHeight="1">
      <c r="A2252" s="100"/>
      <c r="B2252" s="152" t="s">
        <v>3662</v>
      </c>
      <c r="C2252" s="165">
        <v>0</v>
      </c>
      <c r="D2252" s="165">
        <v>0</v>
      </c>
      <c r="E2252" s="165">
        <v>0</v>
      </c>
      <c r="F2252" s="165">
        <v>0</v>
      </c>
      <c r="G2252" s="165">
        <v>0</v>
      </c>
      <c r="H2252" s="165">
        <v>0</v>
      </c>
      <c r="I2252" s="165">
        <v>0</v>
      </c>
      <c r="J2252" s="120">
        <f t="shared" si="600"/>
        <v>0</v>
      </c>
      <c r="K2252" s="165">
        <v>2400</v>
      </c>
      <c r="L2252" s="165">
        <v>0</v>
      </c>
      <c r="M2252" s="165">
        <v>0</v>
      </c>
      <c r="N2252" s="165">
        <v>870</v>
      </c>
      <c r="O2252" s="165">
        <v>0</v>
      </c>
      <c r="P2252" s="165">
        <v>0</v>
      </c>
      <c r="Q2252" s="120">
        <f t="shared" si="601"/>
        <v>3270</v>
      </c>
      <c r="R2252" s="138">
        <f t="shared" si="602"/>
        <v>0</v>
      </c>
      <c r="S2252" s="122">
        <v>0</v>
      </c>
      <c r="T2252" s="148">
        <v>0</v>
      </c>
      <c r="U2252" s="148">
        <v>0</v>
      </c>
      <c r="V2252" s="122">
        <v>3270</v>
      </c>
      <c r="W2252" s="122">
        <v>3270</v>
      </c>
      <c r="X2252" s="122"/>
    </row>
    <row r="2253" spans="1:24" s="65" customFormat="1" ht="12.75" customHeight="1">
      <c r="A2253" s="100"/>
      <c r="B2253" s="152" t="s">
        <v>5643</v>
      </c>
      <c r="C2253" s="165">
        <v>0</v>
      </c>
      <c r="D2253" s="165">
        <v>0</v>
      </c>
      <c r="E2253" s="165">
        <v>0</v>
      </c>
      <c r="F2253" s="165">
        <v>0</v>
      </c>
      <c r="G2253" s="165">
        <v>0</v>
      </c>
      <c r="H2253" s="165">
        <v>0</v>
      </c>
      <c r="I2253" s="165">
        <v>0</v>
      </c>
      <c r="J2253" s="120">
        <f t="shared" ref="J2253:J2310" si="603">SUM(C2253:I2253)</f>
        <v>0</v>
      </c>
      <c r="K2253" s="165">
        <v>0</v>
      </c>
      <c r="L2253" s="165">
        <v>0</v>
      </c>
      <c r="M2253" s="165">
        <v>0</v>
      </c>
      <c r="N2253" s="165">
        <v>0</v>
      </c>
      <c r="O2253" s="165">
        <v>0</v>
      </c>
      <c r="P2253" s="165">
        <v>1740</v>
      </c>
      <c r="Q2253" s="120">
        <f t="shared" si="601"/>
        <v>1740</v>
      </c>
      <c r="R2253" s="138">
        <f t="shared" si="602"/>
        <v>0</v>
      </c>
      <c r="S2253" s="122">
        <v>0</v>
      </c>
      <c r="T2253" s="148">
        <v>0</v>
      </c>
      <c r="U2253" s="148">
        <v>0</v>
      </c>
      <c r="V2253" s="122">
        <v>1740</v>
      </c>
      <c r="W2253" s="122">
        <v>1740</v>
      </c>
      <c r="X2253" s="122"/>
    </row>
    <row r="2254" spans="1:24" s="65" customFormat="1" ht="12.75" customHeight="1">
      <c r="A2254" s="100"/>
      <c r="B2254" s="152" t="s">
        <v>5644</v>
      </c>
      <c r="C2254" s="165">
        <v>0</v>
      </c>
      <c r="D2254" s="165">
        <v>0</v>
      </c>
      <c r="E2254" s="165">
        <v>0</v>
      </c>
      <c r="F2254" s="165">
        <v>0</v>
      </c>
      <c r="G2254" s="165">
        <v>0</v>
      </c>
      <c r="H2254" s="165">
        <v>0</v>
      </c>
      <c r="I2254" s="165">
        <v>0</v>
      </c>
      <c r="J2254" s="120">
        <f t="shared" si="603"/>
        <v>0</v>
      </c>
      <c r="K2254" s="165">
        <v>0</v>
      </c>
      <c r="L2254" s="165">
        <v>0</v>
      </c>
      <c r="M2254" s="165">
        <v>0</v>
      </c>
      <c r="N2254" s="165">
        <v>0</v>
      </c>
      <c r="O2254" s="165">
        <v>0</v>
      </c>
      <c r="P2254" s="165">
        <v>3915</v>
      </c>
      <c r="Q2254" s="120">
        <f t="shared" ref="Q2254:Q2311" si="604">SUM(J2254:P2254)</f>
        <v>3915</v>
      </c>
      <c r="R2254" s="138">
        <f t="shared" ref="R2254:R2311" si="605">V2254-Q2254</f>
        <v>0</v>
      </c>
      <c r="S2254" s="122">
        <v>0</v>
      </c>
      <c r="T2254" s="148">
        <v>0</v>
      </c>
      <c r="U2254" s="148">
        <v>0</v>
      </c>
      <c r="V2254" s="122">
        <v>3915</v>
      </c>
      <c r="W2254" s="122">
        <v>3915</v>
      </c>
      <c r="X2254" s="122"/>
    </row>
    <row r="2255" spans="1:24" s="65" customFormat="1" ht="12.75" customHeight="1">
      <c r="A2255" s="100"/>
      <c r="B2255" s="152" t="s">
        <v>5645</v>
      </c>
      <c r="C2255" s="165">
        <v>0</v>
      </c>
      <c r="D2255" s="165">
        <v>0</v>
      </c>
      <c r="E2255" s="165">
        <v>0</v>
      </c>
      <c r="F2255" s="165">
        <v>0</v>
      </c>
      <c r="G2255" s="165">
        <v>0</v>
      </c>
      <c r="H2255" s="165">
        <v>0</v>
      </c>
      <c r="I2255" s="165">
        <v>0</v>
      </c>
      <c r="J2255" s="120">
        <f t="shared" si="603"/>
        <v>0</v>
      </c>
      <c r="K2255" s="165">
        <v>0</v>
      </c>
      <c r="L2255" s="165">
        <v>0</v>
      </c>
      <c r="M2255" s="165">
        <v>0</v>
      </c>
      <c r="N2255" s="165">
        <v>0</v>
      </c>
      <c r="O2255" s="165">
        <v>0</v>
      </c>
      <c r="P2255" s="165">
        <v>3915</v>
      </c>
      <c r="Q2255" s="120">
        <f t="shared" si="604"/>
        <v>3915</v>
      </c>
      <c r="R2255" s="138">
        <f t="shared" si="605"/>
        <v>0</v>
      </c>
      <c r="S2255" s="122">
        <v>0</v>
      </c>
      <c r="T2255" s="148">
        <v>0</v>
      </c>
      <c r="U2255" s="148">
        <v>0</v>
      </c>
      <c r="V2255" s="122">
        <v>3915</v>
      </c>
      <c r="W2255" s="122">
        <v>3915</v>
      </c>
      <c r="X2255" s="122"/>
    </row>
    <row r="2256" spans="1:24" s="65" customFormat="1" ht="12.75" customHeight="1">
      <c r="A2256" s="100"/>
      <c r="B2256" s="152" t="s">
        <v>3663</v>
      </c>
      <c r="C2256" s="165">
        <v>0</v>
      </c>
      <c r="D2256" s="165">
        <v>0</v>
      </c>
      <c r="E2256" s="165">
        <v>0</v>
      </c>
      <c r="F2256" s="165">
        <v>0</v>
      </c>
      <c r="G2256" s="165">
        <v>0</v>
      </c>
      <c r="H2256" s="165">
        <v>0</v>
      </c>
      <c r="I2256" s="165">
        <v>0</v>
      </c>
      <c r="J2256" s="120">
        <f t="shared" si="603"/>
        <v>0</v>
      </c>
      <c r="K2256" s="165">
        <v>1700</v>
      </c>
      <c r="L2256" s="165">
        <v>0</v>
      </c>
      <c r="M2256" s="165">
        <v>0</v>
      </c>
      <c r="N2256" s="165">
        <v>0</v>
      </c>
      <c r="O2256" s="165">
        <v>0</v>
      </c>
      <c r="P2256" s="165">
        <v>0</v>
      </c>
      <c r="Q2256" s="120">
        <f t="shared" si="604"/>
        <v>1700</v>
      </c>
      <c r="R2256" s="138">
        <f t="shared" si="605"/>
        <v>0</v>
      </c>
      <c r="S2256" s="122">
        <v>0</v>
      </c>
      <c r="T2256" s="148">
        <v>0</v>
      </c>
      <c r="U2256" s="148">
        <v>0</v>
      </c>
      <c r="V2256" s="122">
        <v>1700</v>
      </c>
      <c r="W2256" s="122">
        <v>1700</v>
      </c>
      <c r="X2256" s="122"/>
    </row>
    <row r="2257" spans="1:24" s="65" customFormat="1" ht="12.75" customHeight="1">
      <c r="A2257" s="100"/>
      <c r="B2257" s="152" t="s">
        <v>5646</v>
      </c>
      <c r="C2257" s="165">
        <v>0</v>
      </c>
      <c r="D2257" s="165">
        <v>0</v>
      </c>
      <c r="E2257" s="165">
        <v>0</v>
      </c>
      <c r="F2257" s="165">
        <v>0</v>
      </c>
      <c r="G2257" s="165">
        <v>0</v>
      </c>
      <c r="H2257" s="165">
        <v>0</v>
      </c>
      <c r="I2257" s="165">
        <v>0</v>
      </c>
      <c r="J2257" s="120">
        <f t="shared" si="603"/>
        <v>0</v>
      </c>
      <c r="K2257" s="165">
        <v>0</v>
      </c>
      <c r="L2257" s="165">
        <v>0</v>
      </c>
      <c r="M2257" s="165">
        <v>0</v>
      </c>
      <c r="N2257" s="165">
        <v>0</v>
      </c>
      <c r="O2257" s="165">
        <v>0</v>
      </c>
      <c r="P2257" s="165">
        <v>3915</v>
      </c>
      <c r="Q2257" s="120">
        <f t="shared" si="604"/>
        <v>3915</v>
      </c>
      <c r="R2257" s="138">
        <f t="shared" si="605"/>
        <v>0</v>
      </c>
      <c r="S2257" s="122">
        <v>0</v>
      </c>
      <c r="T2257" s="148">
        <v>0</v>
      </c>
      <c r="U2257" s="148">
        <v>0</v>
      </c>
      <c r="V2257" s="122">
        <v>3915</v>
      </c>
      <c r="W2257" s="122">
        <v>3915</v>
      </c>
      <c r="X2257" s="122"/>
    </row>
    <row r="2258" spans="1:24" s="65" customFormat="1" ht="12.75" customHeight="1">
      <c r="A2258" s="100"/>
      <c r="B2258" s="152" t="s">
        <v>5647</v>
      </c>
      <c r="C2258" s="165">
        <v>0</v>
      </c>
      <c r="D2258" s="165">
        <v>0</v>
      </c>
      <c r="E2258" s="165">
        <v>0</v>
      </c>
      <c r="F2258" s="165">
        <v>0</v>
      </c>
      <c r="G2258" s="165">
        <v>0</v>
      </c>
      <c r="H2258" s="165">
        <v>0</v>
      </c>
      <c r="I2258" s="165">
        <v>0</v>
      </c>
      <c r="J2258" s="120">
        <f t="shared" si="603"/>
        <v>0</v>
      </c>
      <c r="K2258" s="165">
        <v>0</v>
      </c>
      <c r="L2258" s="165">
        <v>0</v>
      </c>
      <c r="M2258" s="165">
        <v>0</v>
      </c>
      <c r="N2258" s="165">
        <v>0</v>
      </c>
      <c r="O2258" s="165">
        <v>0</v>
      </c>
      <c r="P2258" s="165">
        <v>3915</v>
      </c>
      <c r="Q2258" s="120">
        <f t="shared" si="604"/>
        <v>3915</v>
      </c>
      <c r="R2258" s="138">
        <f t="shared" si="605"/>
        <v>0</v>
      </c>
      <c r="S2258" s="122">
        <v>0</v>
      </c>
      <c r="T2258" s="148">
        <v>0</v>
      </c>
      <c r="U2258" s="148">
        <v>0</v>
      </c>
      <c r="V2258" s="122">
        <v>3915</v>
      </c>
      <c r="W2258" s="122">
        <v>3915</v>
      </c>
      <c r="X2258" s="122"/>
    </row>
    <row r="2259" spans="1:24" s="65" customFormat="1" ht="12.75" customHeight="1">
      <c r="A2259" s="100"/>
      <c r="B2259" s="152" t="s">
        <v>3664</v>
      </c>
      <c r="C2259" s="165">
        <v>0</v>
      </c>
      <c r="D2259" s="165">
        <v>0</v>
      </c>
      <c r="E2259" s="165">
        <v>0</v>
      </c>
      <c r="F2259" s="165">
        <v>0</v>
      </c>
      <c r="G2259" s="165">
        <v>0</v>
      </c>
      <c r="H2259" s="165">
        <v>0</v>
      </c>
      <c r="I2259" s="165">
        <v>0</v>
      </c>
      <c r="J2259" s="120">
        <f t="shared" si="603"/>
        <v>0</v>
      </c>
      <c r="K2259" s="165">
        <v>0</v>
      </c>
      <c r="L2259" s="165">
        <v>0</v>
      </c>
      <c r="M2259" s="165">
        <v>0</v>
      </c>
      <c r="N2259" s="165">
        <v>4900</v>
      </c>
      <c r="O2259" s="165">
        <v>0</v>
      </c>
      <c r="P2259" s="165">
        <v>0</v>
      </c>
      <c r="Q2259" s="120">
        <f t="shared" si="604"/>
        <v>4900</v>
      </c>
      <c r="R2259" s="138">
        <f t="shared" si="605"/>
        <v>0</v>
      </c>
      <c r="S2259" s="122">
        <v>0</v>
      </c>
      <c r="T2259" s="148">
        <v>0</v>
      </c>
      <c r="U2259" s="148">
        <v>0</v>
      </c>
      <c r="V2259" s="122">
        <v>4900</v>
      </c>
      <c r="W2259" s="122">
        <v>4900</v>
      </c>
      <c r="X2259" s="122"/>
    </row>
    <row r="2260" spans="1:24" s="65" customFormat="1" ht="12.75" customHeight="1">
      <c r="A2260" s="100"/>
      <c r="B2260" s="152" t="s">
        <v>6317</v>
      </c>
      <c r="C2260" s="165">
        <v>0</v>
      </c>
      <c r="D2260" s="165">
        <v>0</v>
      </c>
      <c r="E2260" s="165">
        <v>0</v>
      </c>
      <c r="F2260" s="165">
        <v>0</v>
      </c>
      <c r="G2260" s="165">
        <v>0</v>
      </c>
      <c r="H2260" s="165">
        <v>0</v>
      </c>
      <c r="I2260" s="165">
        <v>0</v>
      </c>
      <c r="J2260" s="120">
        <f t="shared" si="603"/>
        <v>0</v>
      </c>
      <c r="K2260" s="165">
        <v>0</v>
      </c>
      <c r="L2260" s="165">
        <v>0</v>
      </c>
      <c r="M2260" s="165">
        <v>0</v>
      </c>
      <c r="N2260" s="165">
        <v>0</v>
      </c>
      <c r="O2260" s="165">
        <v>0</v>
      </c>
      <c r="P2260" s="165">
        <v>2100</v>
      </c>
      <c r="Q2260" s="120">
        <f t="shared" si="604"/>
        <v>2100</v>
      </c>
      <c r="R2260" s="138">
        <f t="shared" si="605"/>
        <v>0</v>
      </c>
      <c r="S2260" s="122">
        <v>0</v>
      </c>
      <c r="T2260" s="148">
        <v>0</v>
      </c>
      <c r="U2260" s="148">
        <v>0</v>
      </c>
      <c r="V2260" s="122">
        <v>2100</v>
      </c>
      <c r="W2260" s="122">
        <v>2100</v>
      </c>
      <c r="X2260" s="122"/>
    </row>
    <row r="2261" spans="1:24" s="65" customFormat="1" ht="12.75" customHeight="1">
      <c r="A2261" s="100"/>
      <c r="B2261" s="152" t="s">
        <v>5648</v>
      </c>
      <c r="C2261" s="165">
        <v>0</v>
      </c>
      <c r="D2261" s="165">
        <v>0</v>
      </c>
      <c r="E2261" s="165">
        <v>0</v>
      </c>
      <c r="F2261" s="165">
        <v>0</v>
      </c>
      <c r="G2261" s="165">
        <v>0</v>
      </c>
      <c r="H2261" s="165">
        <v>0</v>
      </c>
      <c r="I2261" s="165">
        <v>0</v>
      </c>
      <c r="J2261" s="120">
        <f t="shared" si="603"/>
        <v>0</v>
      </c>
      <c r="K2261" s="165">
        <v>0</v>
      </c>
      <c r="L2261" s="165">
        <v>0</v>
      </c>
      <c r="M2261" s="165">
        <v>0</v>
      </c>
      <c r="N2261" s="165">
        <v>0</v>
      </c>
      <c r="O2261" s="165">
        <v>0</v>
      </c>
      <c r="P2261" s="165">
        <v>7830</v>
      </c>
      <c r="Q2261" s="120">
        <f t="shared" si="604"/>
        <v>7830</v>
      </c>
      <c r="R2261" s="138">
        <f t="shared" si="605"/>
        <v>0</v>
      </c>
      <c r="S2261" s="122">
        <v>0</v>
      </c>
      <c r="T2261" s="148">
        <v>0</v>
      </c>
      <c r="U2261" s="148">
        <v>0</v>
      </c>
      <c r="V2261" s="122">
        <v>7830</v>
      </c>
      <c r="W2261" s="122">
        <v>7830</v>
      </c>
      <c r="X2261" s="122"/>
    </row>
    <row r="2262" spans="1:24" s="65" customFormat="1" ht="12.75" customHeight="1">
      <c r="A2262" s="100"/>
      <c r="B2262" s="152" t="s">
        <v>6452</v>
      </c>
      <c r="C2262" s="165">
        <v>0</v>
      </c>
      <c r="D2262" s="165">
        <v>0</v>
      </c>
      <c r="E2262" s="165">
        <v>0</v>
      </c>
      <c r="F2262" s="165">
        <v>0</v>
      </c>
      <c r="G2262" s="165">
        <v>0</v>
      </c>
      <c r="H2262" s="165">
        <v>0</v>
      </c>
      <c r="I2262" s="165">
        <v>0</v>
      </c>
      <c r="J2262" s="120">
        <f t="shared" si="603"/>
        <v>0</v>
      </c>
      <c r="K2262" s="165">
        <v>0</v>
      </c>
      <c r="L2262" s="165">
        <v>0</v>
      </c>
      <c r="M2262" s="165">
        <v>0</v>
      </c>
      <c r="N2262" s="165">
        <v>0</v>
      </c>
      <c r="O2262" s="165">
        <v>0</v>
      </c>
      <c r="P2262" s="165">
        <v>3915</v>
      </c>
      <c r="Q2262" s="120">
        <f t="shared" si="604"/>
        <v>3915</v>
      </c>
      <c r="R2262" s="138">
        <f t="shared" si="605"/>
        <v>0</v>
      </c>
      <c r="S2262" s="122">
        <v>0</v>
      </c>
      <c r="T2262" s="148">
        <v>0</v>
      </c>
      <c r="U2262" s="148">
        <v>0</v>
      </c>
      <c r="V2262" s="122">
        <v>3915</v>
      </c>
      <c r="W2262" s="122">
        <v>3915</v>
      </c>
      <c r="X2262" s="122"/>
    </row>
    <row r="2263" spans="1:24" s="65" customFormat="1" ht="12.75" customHeight="1">
      <c r="A2263" s="100"/>
      <c r="B2263" s="152" t="s">
        <v>4530</v>
      </c>
      <c r="C2263" s="165">
        <v>0</v>
      </c>
      <c r="D2263" s="165">
        <v>0</v>
      </c>
      <c r="E2263" s="165">
        <v>0</v>
      </c>
      <c r="F2263" s="165">
        <v>0</v>
      </c>
      <c r="G2263" s="165">
        <v>0</v>
      </c>
      <c r="H2263" s="165">
        <v>0</v>
      </c>
      <c r="I2263" s="165">
        <v>0</v>
      </c>
      <c r="J2263" s="120">
        <f t="shared" si="603"/>
        <v>0</v>
      </c>
      <c r="K2263" s="165">
        <v>0</v>
      </c>
      <c r="L2263" s="165">
        <v>0</v>
      </c>
      <c r="M2263" s="165">
        <v>0</v>
      </c>
      <c r="N2263" s="165">
        <v>0</v>
      </c>
      <c r="O2263" s="165">
        <v>5220</v>
      </c>
      <c r="P2263" s="165">
        <v>10440</v>
      </c>
      <c r="Q2263" s="120">
        <f t="shared" si="604"/>
        <v>15660</v>
      </c>
      <c r="R2263" s="138">
        <f t="shared" si="605"/>
        <v>0</v>
      </c>
      <c r="S2263" s="122">
        <v>0</v>
      </c>
      <c r="T2263" s="148">
        <v>0</v>
      </c>
      <c r="U2263" s="148">
        <v>0</v>
      </c>
      <c r="V2263" s="122">
        <v>15660</v>
      </c>
      <c r="W2263" s="122">
        <v>15660</v>
      </c>
      <c r="X2263" s="122"/>
    </row>
    <row r="2264" spans="1:24" s="65" customFormat="1" ht="12.75" customHeight="1">
      <c r="A2264" s="100"/>
      <c r="B2264" s="152" t="s">
        <v>6318</v>
      </c>
      <c r="C2264" s="165">
        <v>0</v>
      </c>
      <c r="D2264" s="165">
        <v>0</v>
      </c>
      <c r="E2264" s="165">
        <v>0</v>
      </c>
      <c r="F2264" s="165">
        <v>0</v>
      </c>
      <c r="G2264" s="165">
        <v>0</v>
      </c>
      <c r="H2264" s="165">
        <v>0</v>
      </c>
      <c r="I2264" s="165">
        <v>0</v>
      </c>
      <c r="J2264" s="120">
        <f t="shared" si="603"/>
        <v>0</v>
      </c>
      <c r="K2264" s="165">
        <v>0</v>
      </c>
      <c r="L2264" s="165">
        <v>0</v>
      </c>
      <c r="M2264" s="165">
        <v>0</v>
      </c>
      <c r="N2264" s="165">
        <v>0</v>
      </c>
      <c r="O2264" s="165">
        <v>0</v>
      </c>
      <c r="P2264" s="165">
        <v>870</v>
      </c>
      <c r="Q2264" s="120">
        <f t="shared" si="604"/>
        <v>870</v>
      </c>
      <c r="R2264" s="138">
        <f t="shared" si="605"/>
        <v>0</v>
      </c>
      <c r="S2264" s="122">
        <v>0</v>
      </c>
      <c r="T2264" s="148">
        <v>0</v>
      </c>
      <c r="U2264" s="148">
        <v>0</v>
      </c>
      <c r="V2264" s="122">
        <v>870</v>
      </c>
      <c r="W2264" s="122">
        <v>870</v>
      </c>
      <c r="X2264" s="122"/>
    </row>
    <row r="2265" spans="1:24" s="65" customFormat="1" ht="12.75" customHeight="1">
      <c r="A2265" s="100"/>
      <c r="B2265" s="152" t="s">
        <v>3665</v>
      </c>
      <c r="C2265" s="165">
        <v>0</v>
      </c>
      <c r="D2265" s="165">
        <v>0</v>
      </c>
      <c r="E2265" s="165">
        <v>0</v>
      </c>
      <c r="F2265" s="165">
        <v>0</v>
      </c>
      <c r="G2265" s="165">
        <v>0</v>
      </c>
      <c r="H2265" s="165">
        <v>0</v>
      </c>
      <c r="I2265" s="165">
        <v>0</v>
      </c>
      <c r="J2265" s="120">
        <f t="shared" si="603"/>
        <v>0</v>
      </c>
      <c r="K2265" s="165">
        <v>0</v>
      </c>
      <c r="L2265" s="165">
        <v>0</v>
      </c>
      <c r="M2265" s="165">
        <v>0</v>
      </c>
      <c r="N2265" s="165">
        <v>4900</v>
      </c>
      <c r="O2265" s="165">
        <v>0</v>
      </c>
      <c r="P2265" s="165">
        <v>0</v>
      </c>
      <c r="Q2265" s="120">
        <f t="shared" si="604"/>
        <v>4900</v>
      </c>
      <c r="R2265" s="138">
        <f t="shared" si="605"/>
        <v>0</v>
      </c>
      <c r="S2265" s="122">
        <v>0</v>
      </c>
      <c r="T2265" s="148">
        <v>0</v>
      </c>
      <c r="U2265" s="148">
        <v>0</v>
      </c>
      <c r="V2265" s="122">
        <v>4900</v>
      </c>
      <c r="W2265" s="122">
        <v>4900</v>
      </c>
      <c r="X2265" s="122"/>
    </row>
    <row r="2266" spans="1:24" s="65" customFormat="1" ht="12.75" customHeight="1">
      <c r="A2266" s="100"/>
      <c r="B2266" s="152" t="s">
        <v>5113</v>
      </c>
      <c r="C2266" s="165">
        <v>0</v>
      </c>
      <c r="D2266" s="165">
        <v>0</v>
      </c>
      <c r="E2266" s="165">
        <v>0</v>
      </c>
      <c r="F2266" s="165">
        <v>0</v>
      </c>
      <c r="G2266" s="165">
        <v>0</v>
      </c>
      <c r="H2266" s="165">
        <v>0</v>
      </c>
      <c r="I2266" s="165">
        <v>0</v>
      </c>
      <c r="J2266" s="120">
        <f t="shared" si="603"/>
        <v>0</v>
      </c>
      <c r="K2266" s="165">
        <v>0</v>
      </c>
      <c r="L2266" s="165">
        <v>0</v>
      </c>
      <c r="M2266" s="165">
        <v>0</v>
      </c>
      <c r="N2266" s="165">
        <v>0</v>
      </c>
      <c r="O2266" s="165">
        <v>0</v>
      </c>
      <c r="P2266" s="165">
        <v>1740</v>
      </c>
      <c r="Q2266" s="120">
        <f t="shared" si="604"/>
        <v>1740</v>
      </c>
      <c r="R2266" s="138">
        <f t="shared" si="605"/>
        <v>0</v>
      </c>
      <c r="S2266" s="122">
        <v>0</v>
      </c>
      <c r="T2266" s="148">
        <v>0</v>
      </c>
      <c r="U2266" s="148">
        <v>0</v>
      </c>
      <c r="V2266" s="122">
        <v>1740</v>
      </c>
      <c r="W2266" s="122">
        <v>1740</v>
      </c>
      <c r="X2266" s="122"/>
    </row>
    <row r="2267" spans="1:24" s="65" customFormat="1" ht="12.75" customHeight="1">
      <c r="A2267" s="100"/>
      <c r="B2267" s="152" t="s">
        <v>3666</v>
      </c>
      <c r="C2267" s="165">
        <v>0</v>
      </c>
      <c r="D2267" s="165">
        <v>0</v>
      </c>
      <c r="E2267" s="165">
        <v>0</v>
      </c>
      <c r="F2267" s="165">
        <v>0</v>
      </c>
      <c r="G2267" s="165">
        <v>0</v>
      </c>
      <c r="H2267" s="165">
        <v>0</v>
      </c>
      <c r="I2267" s="165">
        <v>0</v>
      </c>
      <c r="J2267" s="120">
        <f t="shared" si="603"/>
        <v>0</v>
      </c>
      <c r="K2267" s="165">
        <v>13500</v>
      </c>
      <c r="L2267" s="165">
        <v>0</v>
      </c>
      <c r="M2267" s="165">
        <v>0</v>
      </c>
      <c r="N2267" s="165">
        <v>0</v>
      </c>
      <c r="O2267" s="165">
        <v>0</v>
      </c>
      <c r="P2267" s="165">
        <v>0</v>
      </c>
      <c r="Q2267" s="120">
        <f t="shared" si="604"/>
        <v>13500</v>
      </c>
      <c r="R2267" s="138">
        <f t="shared" si="605"/>
        <v>0</v>
      </c>
      <c r="S2267" s="122">
        <v>0</v>
      </c>
      <c r="T2267" s="148">
        <v>0</v>
      </c>
      <c r="U2267" s="148">
        <v>0</v>
      </c>
      <c r="V2267" s="122">
        <v>13500</v>
      </c>
      <c r="W2267" s="122">
        <v>13500</v>
      </c>
      <c r="X2267" s="122"/>
    </row>
    <row r="2268" spans="1:24" s="65" customFormat="1" ht="12.75" customHeight="1">
      <c r="A2268" s="100"/>
      <c r="B2268" s="152" t="s">
        <v>3667</v>
      </c>
      <c r="C2268" s="165">
        <v>0</v>
      </c>
      <c r="D2268" s="165">
        <v>0</v>
      </c>
      <c r="E2268" s="165">
        <v>0</v>
      </c>
      <c r="F2268" s="165">
        <v>0</v>
      </c>
      <c r="G2268" s="165">
        <v>0</v>
      </c>
      <c r="H2268" s="165">
        <v>0</v>
      </c>
      <c r="I2268" s="165">
        <v>0</v>
      </c>
      <c r="J2268" s="120">
        <f t="shared" si="603"/>
        <v>0</v>
      </c>
      <c r="K2268" s="165">
        <v>13500</v>
      </c>
      <c r="L2268" s="165">
        <v>0</v>
      </c>
      <c r="M2268" s="165">
        <v>0</v>
      </c>
      <c r="N2268" s="165">
        <v>0</v>
      </c>
      <c r="O2268" s="165">
        <v>0</v>
      </c>
      <c r="P2268" s="165">
        <v>0</v>
      </c>
      <c r="Q2268" s="120">
        <f t="shared" si="604"/>
        <v>13500</v>
      </c>
      <c r="R2268" s="138">
        <f t="shared" si="605"/>
        <v>0</v>
      </c>
      <c r="S2268" s="122">
        <v>0</v>
      </c>
      <c r="T2268" s="148">
        <v>0</v>
      </c>
      <c r="U2268" s="148">
        <v>0</v>
      </c>
      <c r="V2268" s="122">
        <v>13500</v>
      </c>
      <c r="W2268" s="122">
        <v>13500</v>
      </c>
      <c r="X2268" s="122"/>
    </row>
    <row r="2269" spans="1:24" s="65" customFormat="1" ht="12.75" customHeight="1">
      <c r="A2269" s="100"/>
      <c r="B2269" s="152" t="s">
        <v>5649</v>
      </c>
      <c r="C2269" s="165">
        <v>0</v>
      </c>
      <c r="D2269" s="165">
        <v>0</v>
      </c>
      <c r="E2269" s="165">
        <v>0</v>
      </c>
      <c r="F2269" s="165">
        <v>0</v>
      </c>
      <c r="G2269" s="165">
        <v>0</v>
      </c>
      <c r="H2269" s="165">
        <v>0</v>
      </c>
      <c r="I2269" s="165">
        <v>0</v>
      </c>
      <c r="J2269" s="120">
        <f t="shared" si="603"/>
        <v>0</v>
      </c>
      <c r="K2269" s="165">
        <v>0</v>
      </c>
      <c r="L2269" s="165">
        <v>0</v>
      </c>
      <c r="M2269" s="165">
        <v>0</v>
      </c>
      <c r="N2269" s="165">
        <v>0</v>
      </c>
      <c r="O2269" s="165">
        <v>0</v>
      </c>
      <c r="P2269" s="165">
        <v>3915</v>
      </c>
      <c r="Q2269" s="120">
        <f t="shared" si="604"/>
        <v>3915</v>
      </c>
      <c r="R2269" s="138">
        <f t="shared" si="605"/>
        <v>0</v>
      </c>
      <c r="S2269" s="122">
        <v>0</v>
      </c>
      <c r="T2269" s="148">
        <v>0</v>
      </c>
      <c r="U2269" s="148">
        <v>0</v>
      </c>
      <c r="V2269" s="122">
        <v>3915</v>
      </c>
      <c r="W2269" s="122">
        <v>3915</v>
      </c>
      <c r="X2269" s="122"/>
    </row>
    <row r="2270" spans="1:24" s="65" customFormat="1" ht="12.75" customHeight="1">
      <c r="A2270" s="100"/>
      <c r="B2270" s="152" t="s">
        <v>5650</v>
      </c>
      <c r="C2270" s="165">
        <v>0</v>
      </c>
      <c r="D2270" s="165">
        <v>0</v>
      </c>
      <c r="E2270" s="165">
        <v>0</v>
      </c>
      <c r="F2270" s="165">
        <v>0</v>
      </c>
      <c r="G2270" s="165">
        <v>0</v>
      </c>
      <c r="H2270" s="165">
        <v>0</v>
      </c>
      <c r="I2270" s="165">
        <v>0</v>
      </c>
      <c r="J2270" s="120">
        <f t="shared" si="603"/>
        <v>0</v>
      </c>
      <c r="K2270" s="165">
        <v>0</v>
      </c>
      <c r="L2270" s="165">
        <v>0</v>
      </c>
      <c r="M2270" s="165">
        <v>0</v>
      </c>
      <c r="N2270" s="165">
        <v>0</v>
      </c>
      <c r="O2270" s="165">
        <v>0</v>
      </c>
      <c r="P2270" s="165">
        <v>3915</v>
      </c>
      <c r="Q2270" s="120">
        <f t="shared" si="604"/>
        <v>3915</v>
      </c>
      <c r="R2270" s="138">
        <f t="shared" si="605"/>
        <v>0</v>
      </c>
      <c r="S2270" s="122">
        <v>0</v>
      </c>
      <c r="T2270" s="148">
        <v>0</v>
      </c>
      <c r="U2270" s="148">
        <v>0</v>
      </c>
      <c r="V2270" s="122">
        <v>3915</v>
      </c>
      <c r="W2270" s="122">
        <v>3915</v>
      </c>
      <c r="X2270" s="122"/>
    </row>
    <row r="2271" spans="1:24" s="65" customFormat="1" ht="12.75" customHeight="1">
      <c r="A2271" s="100"/>
      <c r="B2271" s="152" t="s">
        <v>6453</v>
      </c>
      <c r="C2271" s="165">
        <v>0</v>
      </c>
      <c r="D2271" s="165">
        <v>0</v>
      </c>
      <c r="E2271" s="165">
        <v>0</v>
      </c>
      <c r="F2271" s="165">
        <v>0</v>
      </c>
      <c r="G2271" s="165">
        <v>0</v>
      </c>
      <c r="H2271" s="165">
        <v>0</v>
      </c>
      <c r="I2271" s="165">
        <v>0</v>
      </c>
      <c r="J2271" s="120">
        <f t="shared" si="603"/>
        <v>0</v>
      </c>
      <c r="K2271" s="165">
        <v>0</v>
      </c>
      <c r="L2271" s="165">
        <v>0</v>
      </c>
      <c r="M2271" s="165">
        <v>0</v>
      </c>
      <c r="N2271" s="165">
        <v>0</v>
      </c>
      <c r="O2271" s="165">
        <v>0</v>
      </c>
      <c r="P2271" s="165">
        <v>4350</v>
      </c>
      <c r="Q2271" s="120">
        <f t="shared" si="604"/>
        <v>4350</v>
      </c>
      <c r="R2271" s="138">
        <f t="shared" si="605"/>
        <v>0</v>
      </c>
      <c r="S2271" s="122">
        <v>0</v>
      </c>
      <c r="T2271" s="148">
        <v>0</v>
      </c>
      <c r="U2271" s="148">
        <v>0</v>
      </c>
      <c r="V2271" s="122">
        <v>4350</v>
      </c>
      <c r="W2271" s="122">
        <v>4350</v>
      </c>
      <c r="X2271" s="122"/>
    </row>
    <row r="2272" spans="1:24" s="65" customFormat="1" ht="12.75" customHeight="1">
      <c r="A2272" s="100"/>
      <c r="B2272" s="152" t="s">
        <v>6319</v>
      </c>
      <c r="C2272" s="165">
        <v>0</v>
      </c>
      <c r="D2272" s="165">
        <v>0</v>
      </c>
      <c r="E2272" s="165">
        <v>0</v>
      </c>
      <c r="F2272" s="165">
        <v>0</v>
      </c>
      <c r="G2272" s="165">
        <v>0</v>
      </c>
      <c r="H2272" s="165">
        <v>0</v>
      </c>
      <c r="I2272" s="165">
        <v>0</v>
      </c>
      <c r="J2272" s="120">
        <f t="shared" si="603"/>
        <v>0</v>
      </c>
      <c r="K2272" s="165">
        <v>0</v>
      </c>
      <c r="L2272" s="165">
        <v>0</v>
      </c>
      <c r="M2272" s="165">
        <v>0</v>
      </c>
      <c r="N2272" s="165">
        <v>0</v>
      </c>
      <c r="O2272" s="165">
        <v>0</v>
      </c>
      <c r="P2272" s="165">
        <v>4200</v>
      </c>
      <c r="Q2272" s="120">
        <f t="shared" si="604"/>
        <v>4200</v>
      </c>
      <c r="R2272" s="138">
        <f t="shared" si="605"/>
        <v>0</v>
      </c>
      <c r="S2272" s="122">
        <v>0</v>
      </c>
      <c r="T2272" s="148">
        <v>0</v>
      </c>
      <c r="U2272" s="148">
        <v>0</v>
      </c>
      <c r="V2272" s="122">
        <v>4200</v>
      </c>
      <c r="W2272" s="122">
        <v>4200</v>
      </c>
      <c r="X2272" s="122"/>
    </row>
    <row r="2273" spans="1:24" s="65" customFormat="1" ht="12.75" customHeight="1">
      <c r="A2273" s="100"/>
      <c r="B2273" s="152" t="s">
        <v>5651</v>
      </c>
      <c r="C2273" s="165">
        <v>0</v>
      </c>
      <c r="D2273" s="165">
        <v>0</v>
      </c>
      <c r="E2273" s="165">
        <v>0</v>
      </c>
      <c r="F2273" s="165">
        <v>0</v>
      </c>
      <c r="G2273" s="165">
        <v>0</v>
      </c>
      <c r="H2273" s="165">
        <v>0</v>
      </c>
      <c r="I2273" s="165">
        <v>0</v>
      </c>
      <c r="J2273" s="120">
        <f t="shared" si="603"/>
        <v>0</v>
      </c>
      <c r="K2273" s="165">
        <v>0</v>
      </c>
      <c r="L2273" s="165">
        <v>0</v>
      </c>
      <c r="M2273" s="165">
        <v>0</v>
      </c>
      <c r="N2273" s="165">
        <v>0</v>
      </c>
      <c r="O2273" s="165">
        <v>0</v>
      </c>
      <c r="P2273" s="165">
        <v>7830</v>
      </c>
      <c r="Q2273" s="120">
        <f t="shared" si="604"/>
        <v>7830</v>
      </c>
      <c r="R2273" s="138">
        <f t="shared" si="605"/>
        <v>0</v>
      </c>
      <c r="S2273" s="122">
        <v>0</v>
      </c>
      <c r="T2273" s="148">
        <v>0</v>
      </c>
      <c r="U2273" s="148">
        <v>0</v>
      </c>
      <c r="V2273" s="122">
        <v>7830</v>
      </c>
      <c r="W2273" s="122">
        <v>7830</v>
      </c>
      <c r="X2273" s="122"/>
    </row>
    <row r="2274" spans="1:24" s="65" customFormat="1" ht="12.75" customHeight="1">
      <c r="A2274" s="100"/>
      <c r="B2274" s="152" t="s">
        <v>3668</v>
      </c>
      <c r="C2274" s="165">
        <v>0</v>
      </c>
      <c r="D2274" s="165">
        <v>0</v>
      </c>
      <c r="E2274" s="165">
        <v>0</v>
      </c>
      <c r="F2274" s="165">
        <v>0</v>
      </c>
      <c r="G2274" s="165">
        <v>0</v>
      </c>
      <c r="H2274" s="165">
        <v>0</v>
      </c>
      <c r="I2274" s="165">
        <v>0</v>
      </c>
      <c r="J2274" s="120">
        <f t="shared" si="603"/>
        <v>0</v>
      </c>
      <c r="K2274" s="165">
        <v>900</v>
      </c>
      <c r="L2274" s="165">
        <v>0</v>
      </c>
      <c r="M2274" s="165">
        <v>0</v>
      </c>
      <c r="N2274" s="165">
        <v>0</v>
      </c>
      <c r="O2274" s="165">
        <v>0</v>
      </c>
      <c r="P2274" s="165">
        <v>0</v>
      </c>
      <c r="Q2274" s="120">
        <f t="shared" si="604"/>
        <v>900</v>
      </c>
      <c r="R2274" s="138">
        <f t="shared" si="605"/>
        <v>0</v>
      </c>
      <c r="S2274" s="122">
        <v>0</v>
      </c>
      <c r="T2274" s="148">
        <v>0</v>
      </c>
      <c r="U2274" s="148">
        <v>0</v>
      </c>
      <c r="V2274" s="122">
        <v>900</v>
      </c>
      <c r="W2274" s="122">
        <v>900</v>
      </c>
      <c r="X2274" s="122"/>
    </row>
    <row r="2275" spans="1:24" s="65" customFormat="1" ht="12.75" customHeight="1">
      <c r="A2275" s="100"/>
      <c r="B2275" s="152" t="s">
        <v>4088</v>
      </c>
      <c r="C2275" s="165">
        <v>0</v>
      </c>
      <c r="D2275" s="165">
        <v>0</v>
      </c>
      <c r="E2275" s="165">
        <v>0</v>
      </c>
      <c r="F2275" s="165">
        <v>0</v>
      </c>
      <c r="G2275" s="165">
        <v>0</v>
      </c>
      <c r="H2275" s="165">
        <v>0</v>
      </c>
      <c r="I2275" s="165">
        <v>0</v>
      </c>
      <c r="J2275" s="120">
        <f t="shared" si="603"/>
        <v>0</v>
      </c>
      <c r="K2275" s="165">
        <v>0</v>
      </c>
      <c r="L2275" s="165">
        <v>0</v>
      </c>
      <c r="M2275" s="165">
        <v>0</v>
      </c>
      <c r="N2275" s="165">
        <v>0</v>
      </c>
      <c r="O2275" s="165">
        <v>2610</v>
      </c>
      <c r="P2275" s="165">
        <v>1740</v>
      </c>
      <c r="Q2275" s="120">
        <f t="shared" si="604"/>
        <v>4350</v>
      </c>
      <c r="R2275" s="138">
        <f t="shared" si="605"/>
        <v>0</v>
      </c>
      <c r="S2275" s="122">
        <v>0</v>
      </c>
      <c r="T2275" s="148">
        <v>0</v>
      </c>
      <c r="U2275" s="148">
        <v>0</v>
      </c>
      <c r="V2275" s="122">
        <v>4350</v>
      </c>
      <c r="W2275" s="122">
        <v>4350</v>
      </c>
      <c r="X2275" s="122"/>
    </row>
    <row r="2276" spans="1:24" s="65" customFormat="1" ht="12.75" customHeight="1">
      <c r="A2276" s="100"/>
      <c r="B2276" s="152" t="s">
        <v>5652</v>
      </c>
      <c r="C2276" s="165">
        <v>0</v>
      </c>
      <c r="D2276" s="165">
        <v>0</v>
      </c>
      <c r="E2276" s="165">
        <v>0</v>
      </c>
      <c r="F2276" s="165">
        <v>0</v>
      </c>
      <c r="G2276" s="165">
        <v>0</v>
      </c>
      <c r="H2276" s="165">
        <v>0</v>
      </c>
      <c r="I2276" s="165">
        <v>0</v>
      </c>
      <c r="J2276" s="120">
        <f t="shared" si="603"/>
        <v>0</v>
      </c>
      <c r="K2276" s="165">
        <v>0</v>
      </c>
      <c r="L2276" s="165">
        <v>0</v>
      </c>
      <c r="M2276" s="165">
        <v>0</v>
      </c>
      <c r="N2276" s="165">
        <v>0</v>
      </c>
      <c r="O2276" s="165">
        <v>0</v>
      </c>
      <c r="P2276" s="165">
        <v>1740</v>
      </c>
      <c r="Q2276" s="120">
        <f t="shared" si="604"/>
        <v>1740</v>
      </c>
      <c r="R2276" s="138">
        <f t="shared" si="605"/>
        <v>0</v>
      </c>
      <c r="S2276" s="122">
        <v>0</v>
      </c>
      <c r="T2276" s="148">
        <v>0</v>
      </c>
      <c r="U2276" s="148">
        <v>0</v>
      </c>
      <c r="V2276" s="122">
        <v>1740</v>
      </c>
      <c r="W2276" s="122">
        <v>1740</v>
      </c>
      <c r="X2276" s="122"/>
    </row>
    <row r="2277" spans="1:24" s="65" customFormat="1" ht="12.75" customHeight="1">
      <c r="A2277" s="100"/>
      <c r="B2277" s="152" t="s">
        <v>5653</v>
      </c>
      <c r="C2277" s="165">
        <v>0</v>
      </c>
      <c r="D2277" s="165">
        <v>0</v>
      </c>
      <c r="E2277" s="165">
        <v>0</v>
      </c>
      <c r="F2277" s="165">
        <v>0</v>
      </c>
      <c r="G2277" s="165">
        <v>0</v>
      </c>
      <c r="H2277" s="165">
        <v>0</v>
      </c>
      <c r="I2277" s="165">
        <v>0</v>
      </c>
      <c r="J2277" s="120">
        <f t="shared" si="603"/>
        <v>0</v>
      </c>
      <c r="K2277" s="165">
        <v>0</v>
      </c>
      <c r="L2277" s="165">
        <v>0</v>
      </c>
      <c r="M2277" s="165">
        <v>0</v>
      </c>
      <c r="N2277" s="165">
        <v>0</v>
      </c>
      <c r="O2277" s="165">
        <v>0</v>
      </c>
      <c r="P2277" s="165">
        <v>7830</v>
      </c>
      <c r="Q2277" s="120">
        <f t="shared" si="604"/>
        <v>7830</v>
      </c>
      <c r="R2277" s="138">
        <f t="shared" si="605"/>
        <v>0</v>
      </c>
      <c r="S2277" s="122">
        <v>0</v>
      </c>
      <c r="T2277" s="148">
        <v>0</v>
      </c>
      <c r="U2277" s="148">
        <v>0</v>
      </c>
      <c r="V2277" s="122">
        <v>7830</v>
      </c>
      <c r="W2277" s="122">
        <v>7830</v>
      </c>
      <c r="X2277" s="122"/>
    </row>
    <row r="2278" spans="1:24" s="65" customFormat="1" ht="12.75" customHeight="1">
      <c r="A2278" s="100"/>
      <c r="B2278" s="152" t="s">
        <v>5654</v>
      </c>
      <c r="C2278" s="165">
        <v>0</v>
      </c>
      <c r="D2278" s="165">
        <v>0</v>
      </c>
      <c r="E2278" s="165">
        <v>0</v>
      </c>
      <c r="F2278" s="165">
        <v>0</v>
      </c>
      <c r="G2278" s="165">
        <v>0</v>
      </c>
      <c r="H2278" s="165">
        <v>0</v>
      </c>
      <c r="I2278" s="165">
        <v>0</v>
      </c>
      <c r="J2278" s="120">
        <f t="shared" si="603"/>
        <v>0</v>
      </c>
      <c r="K2278" s="165">
        <v>0</v>
      </c>
      <c r="L2278" s="165">
        <v>0</v>
      </c>
      <c r="M2278" s="165">
        <v>0</v>
      </c>
      <c r="N2278" s="165">
        <v>0</v>
      </c>
      <c r="O2278" s="165">
        <v>0</v>
      </c>
      <c r="P2278" s="165">
        <v>7830</v>
      </c>
      <c r="Q2278" s="120">
        <f t="shared" si="604"/>
        <v>7830</v>
      </c>
      <c r="R2278" s="138">
        <f t="shared" si="605"/>
        <v>0</v>
      </c>
      <c r="S2278" s="122">
        <v>0</v>
      </c>
      <c r="T2278" s="148">
        <v>0</v>
      </c>
      <c r="U2278" s="148">
        <v>0</v>
      </c>
      <c r="V2278" s="122">
        <v>7830</v>
      </c>
      <c r="W2278" s="122">
        <v>7830</v>
      </c>
      <c r="X2278" s="122"/>
    </row>
    <row r="2279" spans="1:24" s="65" customFormat="1" ht="12.75" customHeight="1">
      <c r="A2279" s="100"/>
      <c r="B2279" s="152" t="s">
        <v>5655</v>
      </c>
      <c r="C2279" s="165">
        <v>0</v>
      </c>
      <c r="D2279" s="165">
        <v>0</v>
      </c>
      <c r="E2279" s="165">
        <v>0</v>
      </c>
      <c r="F2279" s="165">
        <v>0</v>
      </c>
      <c r="G2279" s="165">
        <v>0</v>
      </c>
      <c r="H2279" s="165">
        <v>0</v>
      </c>
      <c r="I2279" s="165">
        <v>0</v>
      </c>
      <c r="J2279" s="120">
        <f t="shared" si="603"/>
        <v>0</v>
      </c>
      <c r="K2279" s="165">
        <v>0</v>
      </c>
      <c r="L2279" s="165">
        <v>0</v>
      </c>
      <c r="M2279" s="165">
        <v>0</v>
      </c>
      <c r="N2279" s="165">
        <v>0</v>
      </c>
      <c r="O2279" s="165">
        <v>0</v>
      </c>
      <c r="P2279" s="165">
        <v>7830</v>
      </c>
      <c r="Q2279" s="120">
        <f t="shared" si="604"/>
        <v>7830</v>
      </c>
      <c r="R2279" s="138">
        <f t="shared" si="605"/>
        <v>0</v>
      </c>
      <c r="S2279" s="122">
        <v>0</v>
      </c>
      <c r="T2279" s="148">
        <v>0</v>
      </c>
      <c r="U2279" s="148">
        <v>0</v>
      </c>
      <c r="V2279" s="122">
        <v>7830</v>
      </c>
      <c r="W2279" s="122">
        <v>7830</v>
      </c>
      <c r="X2279" s="122"/>
    </row>
    <row r="2280" spans="1:24" s="65" customFormat="1" ht="12.75" customHeight="1">
      <c r="A2280" s="100"/>
      <c r="B2280" s="152" t="s">
        <v>5656</v>
      </c>
      <c r="C2280" s="165">
        <v>0</v>
      </c>
      <c r="D2280" s="165">
        <v>0</v>
      </c>
      <c r="E2280" s="165">
        <v>0</v>
      </c>
      <c r="F2280" s="165">
        <v>0</v>
      </c>
      <c r="G2280" s="165">
        <v>0</v>
      </c>
      <c r="H2280" s="165">
        <v>0</v>
      </c>
      <c r="I2280" s="165">
        <v>0</v>
      </c>
      <c r="J2280" s="120">
        <f t="shared" si="603"/>
        <v>0</v>
      </c>
      <c r="K2280" s="165">
        <v>0</v>
      </c>
      <c r="L2280" s="165">
        <v>0</v>
      </c>
      <c r="M2280" s="165">
        <v>0</v>
      </c>
      <c r="N2280" s="165">
        <v>0</v>
      </c>
      <c r="O2280" s="165">
        <v>0</v>
      </c>
      <c r="P2280" s="165">
        <v>7830</v>
      </c>
      <c r="Q2280" s="120">
        <f t="shared" si="604"/>
        <v>7830</v>
      </c>
      <c r="R2280" s="138">
        <f t="shared" si="605"/>
        <v>0</v>
      </c>
      <c r="S2280" s="122">
        <v>0</v>
      </c>
      <c r="T2280" s="148">
        <v>0</v>
      </c>
      <c r="U2280" s="148">
        <v>0</v>
      </c>
      <c r="V2280" s="122">
        <v>7830</v>
      </c>
      <c r="W2280" s="122">
        <v>7830</v>
      </c>
      <c r="X2280" s="122"/>
    </row>
    <row r="2281" spans="1:24" s="65" customFormat="1" ht="12.75" customHeight="1">
      <c r="A2281" s="100"/>
      <c r="B2281" s="152" t="s">
        <v>3669</v>
      </c>
      <c r="C2281" s="165">
        <v>0</v>
      </c>
      <c r="D2281" s="165">
        <v>0</v>
      </c>
      <c r="E2281" s="165">
        <v>0</v>
      </c>
      <c r="F2281" s="165">
        <v>0</v>
      </c>
      <c r="G2281" s="165">
        <v>0</v>
      </c>
      <c r="H2281" s="165">
        <v>0</v>
      </c>
      <c r="I2281" s="165">
        <v>0</v>
      </c>
      <c r="J2281" s="120">
        <f t="shared" si="603"/>
        <v>0</v>
      </c>
      <c r="K2281" s="165">
        <v>0</v>
      </c>
      <c r="L2281" s="165">
        <v>0</v>
      </c>
      <c r="M2281" s="165">
        <v>0</v>
      </c>
      <c r="N2281" s="165">
        <v>4350</v>
      </c>
      <c r="O2281" s="165">
        <v>0</v>
      </c>
      <c r="P2281" s="165">
        <v>0</v>
      </c>
      <c r="Q2281" s="120">
        <f t="shared" si="604"/>
        <v>4350</v>
      </c>
      <c r="R2281" s="138">
        <f t="shared" si="605"/>
        <v>0</v>
      </c>
      <c r="S2281" s="122">
        <v>0</v>
      </c>
      <c r="T2281" s="148">
        <v>0</v>
      </c>
      <c r="U2281" s="148">
        <v>0</v>
      </c>
      <c r="V2281" s="122">
        <v>4350</v>
      </c>
      <c r="W2281" s="122">
        <v>4350</v>
      </c>
      <c r="X2281" s="122"/>
    </row>
    <row r="2282" spans="1:24" s="65" customFormat="1" ht="12.75" customHeight="1">
      <c r="A2282" s="100"/>
      <c r="B2282" s="152" t="s">
        <v>3670</v>
      </c>
      <c r="C2282" s="165">
        <v>0</v>
      </c>
      <c r="D2282" s="165">
        <v>0</v>
      </c>
      <c r="E2282" s="165">
        <v>0</v>
      </c>
      <c r="F2282" s="165">
        <v>0</v>
      </c>
      <c r="G2282" s="165">
        <v>0</v>
      </c>
      <c r="H2282" s="165">
        <v>0</v>
      </c>
      <c r="I2282" s="165">
        <v>0</v>
      </c>
      <c r="J2282" s="120">
        <f t="shared" si="603"/>
        <v>0</v>
      </c>
      <c r="K2282" s="165">
        <v>0</v>
      </c>
      <c r="L2282" s="165">
        <v>0</v>
      </c>
      <c r="M2282" s="165">
        <v>0</v>
      </c>
      <c r="N2282" s="165">
        <v>435</v>
      </c>
      <c r="O2282" s="165">
        <v>0</v>
      </c>
      <c r="P2282" s="165">
        <v>0</v>
      </c>
      <c r="Q2282" s="120">
        <f t="shared" si="604"/>
        <v>435</v>
      </c>
      <c r="R2282" s="138">
        <f t="shared" si="605"/>
        <v>0</v>
      </c>
      <c r="S2282" s="122">
        <v>0</v>
      </c>
      <c r="T2282" s="148">
        <v>0</v>
      </c>
      <c r="U2282" s="148">
        <v>0</v>
      </c>
      <c r="V2282" s="122">
        <v>435</v>
      </c>
      <c r="W2282" s="122">
        <v>435</v>
      </c>
      <c r="X2282" s="122"/>
    </row>
    <row r="2283" spans="1:24" s="65" customFormat="1" ht="12.75" customHeight="1">
      <c r="A2283" s="100"/>
      <c r="B2283" s="152" t="s">
        <v>5657</v>
      </c>
      <c r="C2283" s="165">
        <v>0</v>
      </c>
      <c r="D2283" s="165">
        <v>0</v>
      </c>
      <c r="E2283" s="165">
        <v>0</v>
      </c>
      <c r="F2283" s="165">
        <v>0</v>
      </c>
      <c r="G2283" s="165">
        <v>0</v>
      </c>
      <c r="H2283" s="165">
        <v>0</v>
      </c>
      <c r="I2283" s="165">
        <v>0</v>
      </c>
      <c r="J2283" s="120">
        <f t="shared" si="603"/>
        <v>0</v>
      </c>
      <c r="K2283" s="165">
        <v>0</v>
      </c>
      <c r="L2283" s="165">
        <v>0</v>
      </c>
      <c r="M2283" s="165">
        <v>0</v>
      </c>
      <c r="N2283" s="165">
        <v>0</v>
      </c>
      <c r="O2283" s="165">
        <v>0</v>
      </c>
      <c r="P2283" s="165">
        <v>7830</v>
      </c>
      <c r="Q2283" s="120">
        <f t="shared" si="604"/>
        <v>7830</v>
      </c>
      <c r="R2283" s="138">
        <f t="shared" si="605"/>
        <v>0</v>
      </c>
      <c r="S2283" s="122">
        <v>0</v>
      </c>
      <c r="T2283" s="148">
        <v>0</v>
      </c>
      <c r="U2283" s="148">
        <v>0</v>
      </c>
      <c r="V2283" s="122">
        <v>7830</v>
      </c>
      <c r="W2283" s="122">
        <v>7830</v>
      </c>
      <c r="X2283" s="122"/>
    </row>
    <row r="2284" spans="1:24" s="65" customFormat="1" ht="12.75" customHeight="1">
      <c r="A2284" s="100"/>
      <c r="B2284" s="152" t="s">
        <v>5114</v>
      </c>
      <c r="C2284" s="165">
        <v>0</v>
      </c>
      <c r="D2284" s="165">
        <v>0</v>
      </c>
      <c r="E2284" s="165">
        <v>0</v>
      </c>
      <c r="F2284" s="165">
        <v>0</v>
      </c>
      <c r="G2284" s="165">
        <v>0</v>
      </c>
      <c r="H2284" s="165">
        <v>0</v>
      </c>
      <c r="I2284" s="165">
        <v>0</v>
      </c>
      <c r="J2284" s="120">
        <f t="shared" si="603"/>
        <v>0</v>
      </c>
      <c r="K2284" s="165">
        <v>0</v>
      </c>
      <c r="L2284" s="165">
        <v>0</v>
      </c>
      <c r="M2284" s="165">
        <v>0</v>
      </c>
      <c r="N2284" s="165">
        <v>0</v>
      </c>
      <c r="O2284" s="165">
        <v>0</v>
      </c>
      <c r="P2284" s="165">
        <v>1305</v>
      </c>
      <c r="Q2284" s="120">
        <f t="shared" si="604"/>
        <v>1305</v>
      </c>
      <c r="R2284" s="138">
        <f t="shared" si="605"/>
        <v>0</v>
      </c>
      <c r="S2284" s="122">
        <v>0</v>
      </c>
      <c r="T2284" s="148">
        <v>0</v>
      </c>
      <c r="U2284" s="148">
        <v>0</v>
      </c>
      <c r="V2284" s="122">
        <v>1305</v>
      </c>
      <c r="W2284" s="122">
        <v>1305</v>
      </c>
      <c r="X2284" s="122"/>
    </row>
    <row r="2285" spans="1:24" s="65" customFormat="1" ht="12.75" customHeight="1">
      <c r="A2285" s="100"/>
      <c r="B2285" s="152" t="s">
        <v>3671</v>
      </c>
      <c r="C2285" s="165">
        <v>0</v>
      </c>
      <c r="D2285" s="165">
        <v>0</v>
      </c>
      <c r="E2285" s="165">
        <v>0</v>
      </c>
      <c r="F2285" s="165">
        <v>0</v>
      </c>
      <c r="G2285" s="165">
        <v>0</v>
      </c>
      <c r="H2285" s="165">
        <v>0</v>
      </c>
      <c r="I2285" s="165">
        <v>0</v>
      </c>
      <c r="J2285" s="120">
        <f t="shared" si="603"/>
        <v>0</v>
      </c>
      <c r="K2285" s="165">
        <v>1200</v>
      </c>
      <c r="L2285" s="165">
        <v>0</v>
      </c>
      <c r="M2285" s="165">
        <v>0</v>
      </c>
      <c r="N2285" s="165">
        <v>0</v>
      </c>
      <c r="O2285" s="165">
        <v>0</v>
      </c>
      <c r="P2285" s="165">
        <v>0</v>
      </c>
      <c r="Q2285" s="120">
        <f t="shared" si="604"/>
        <v>1200</v>
      </c>
      <c r="R2285" s="138">
        <f t="shared" si="605"/>
        <v>0</v>
      </c>
      <c r="S2285" s="122">
        <v>0</v>
      </c>
      <c r="T2285" s="148">
        <v>0</v>
      </c>
      <c r="U2285" s="148">
        <v>0</v>
      </c>
      <c r="V2285" s="122">
        <v>1200</v>
      </c>
      <c r="W2285" s="122">
        <v>1200</v>
      </c>
      <c r="X2285" s="122"/>
    </row>
    <row r="2286" spans="1:24" s="65" customFormat="1" ht="12.75" customHeight="1">
      <c r="A2286" s="100"/>
      <c r="B2286" s="152" t="s">
        <v>5658</v>
      </c>
      <c r="C2286" s="165">
        <v>0</v>
      </c>
      <c r="D2286" s="165">
        <v>0</v>
      </c>
      <c r="E2286" s="165">
        <v>0</v>
      </c>
      <c r="F2286" s="165">
        <v>0</v>
      </c>
      <c r="G2286" s="165">
        <v>0</v>
      </c>
      <c r="H2286" s="165">
        <v>0</v>
      </c>
      <c r="I2286" s="165">
        <v>0</v>
      </c>
      <c r="J2286" s="120">
        <f t="shared" si="603"/>
        <v>0</v>
      </c>
      <c r="K2286" s="165">
        <v>0</v>
      </c>
      <c r="L2286" s="165">
        <v>0</v>
      </c>
      <c r="M2286" s="165">
        <v>0</v>
      </c>
      <c r="N2286" s="165">
        <v>0</v>
      </c>
      <c r="O2286" s="165">
        <v>0</v>
      </c>
      <c r="P2286" s="165">
        <v>6090</v>
      </c>
      <c r="Q2286" s="120">
        <f t="shared" si="604"/>
        <v>6090</v>
      </c>
      <c r="R2286" s="138">
        <f t="shared" si="605"/>
        <v>0</v>
      </c>
      <c r="S2286" s="122">
        <v>0</v>
      </c>
      <c r="T2286" s="148">
        <v>0</v>
      </c>
      <c r="U2286" s="148">
        <v>0</v>
      </c>
      <c r="V2286" s="122">
        <v>6090</v>
      </c>
      <c r="W2286" s="122">
        <v>6090</v>
      </c>
      <c r="X2286" s="122"/>
    </row>
    <row r="2287" spans="1:24" s="65" customFormat="1" ht="12.75" customHeight="1">
      <c r="A2287" s="100"/>
      <c r="B2287" s="152" t="s">
        <v>3672</v>
      </c>
      <c r="C2287" s="165">
        <v>0</v>
      </c>
      <c r="D2287" s="165">
        <v>0</v>
      </c>
      <c r="E2287" s="165">
        <v>0</v>
      </c>
      <c r="F2287" s="165">
        <v>0</v>
      </c>
      <c r="G2287" s="165">
        <v>0</v>
      </c>
      <c r="H2287" s="165">
        <v>0</v>
      </c>
      <c r="I2287" s="165">
        <v>0</v>
      </c>
      <c r="J2287" s="120">
        <f t="shared" si="603"/>
        <v>0</v>
      </c>
      <c r="K2287" s="165">
        <v>300</v>
      </c>
      <c r="L2287" s="165">
        <v>0</v>
      </c>
      <c r="M2287" s="165">
        <v>0</v>
      </c>
      <c r="N2287" s="165">
        <v>0</v>
      </c>
      <c r="O2287" s="165">
        <v>0</v>
      </c>
      <c r="P2287" s="165">
        <v>0</v>
      </c>
      <c r="Q2287" s="120">
        <f t="shared" si="604"/>
        <v>300</v>
      </c>
      <c r="R2287" s="138">
        <f t="shared" si="605"/>
        <v>0</v>
      </c>
      <c r="S2287" s="122">
        <v>0</v>
      </c>
      <c r="T2287" s="148">
        <v>0</v>
      </c>
      <c r="U2287" s="148">
        <v>0</v>
      </c>
      <c r="V2287" s="122">
        <v>300</v>
      </c>
      <c r="W2287" s="122">
        <v>300</v>
      </c>
      <c r="X2287" s="122"/>
    </row>
    <row r="2288" spans="1:24" s="65" customFormat="1" ht="12.75" customHeight="1">
      <c r="A2288" s="100"/>
      <c r="B2288" s="152" t="s">
        <v>5659</v>
      </c>
      <c r="C2288" s="165">
        <v>0</v>
      </c>
      <c r="D2288" s="165">
        <v>0</v>
      </c>
      <c r="E2288" s="165">
        <v>0</v>
      </c>
      <c r="F2288" s="165">
        <v>0</v>
      </c>
      <c r="G2288" s="165">
        <v>0</v>
      </c>
      <c r="H2288" s="165">
        <v>0</v>
      </c>
      <c r="I2288" s="165">
        <v>0</v>
      </c>
      <c r="J2288" s="120">
        <f t="shared" si="603"/>
        <v>0</v>
      </c>
      <c r="K2288" s="165">
        <v>0</v>
      </c>
      <c r="L2288" s="165">
        <v>0</v>
      </c>
      <c r="M2288" s="165">
        <v>0</v>
      </c>
      <c r="N2288" s="165">
        <v>0</v>
      </c>
      <c r="O2288" s="165">
        <v>0</v>
      </c>
      <c r="P2288" s="165">
        <v>2610</v>
      </c>
      <c r="Q2288" s="120">
        <f t="shared" si="604"/>
        <v>2610</v>
      </c>
      <c r="R2288" s="138">
        <f t="shared" si="605"/>
        <v>0</v>
      </c>
      <c r="S2288" s="122">
        <v>0</v>
      </c>
      <c r="T2288" s="148">
        <v>0</v>
      </c>
      <c r="U2288" s="148">
        <v>0</v>
      </c>
      <c r="V2288" s="122">
        <v>2610</v>
      </c>
      <c r="W2288" s="122">
        <v>2610</v>
      </c>
      <c r="X2288" s="122"/>
    </row>
    <row r="2289" spans="1:24" s="65" customFormat="1" ht="12.75" customHeight="1">
      <c r="A2289" s="100"/>
      <c r="B2289" s="152" t="s">
        <v>5660</v>
      </c>
      <c r="C2289" s="165">
        <v>0</v>
      </c>
      <c r="D2289" s="165">
        <v>0</v>
      </c>
      <c r="E2289" s="165">
        <v>0</v>
      </c>
      <c r="F2289" s="165">
        <v>0</v>
      </c>
      <c r="G2289" s="165">
        <v>0</v>
      </c>
      <c r="H2289" s="165">
        <v>0</v>
      </c>
      <c r="I2289" s="165">
        <v>0</v>
      </c>
      <c r="J2289" s="120">
        <f t="shared" si="603"/>
        <v>0</v>
      </c>
      <c r="K2289" s="165">
        <v>0</v>
      </c>
      <c r="L2289" s="165">
        <v>0</v>
      </c>
      <c r="M2289" s="165">
        <v>0</v>
      </c>
      <c r="N2289" s="165">
        <v>0</v>
      </c>
      <c r="O2289" s="165">
        <v>0</v>
      </c>
      <c r="P2289" s="165">
        <v>3915</v>
      </c>
      <c r="Q2289" s="120">
        <f t="shared" si="604"/>
        <v>3915</v>
      </c>
      <c r="R2289" s="138">
        <f t="shared" si="605"/>
        <v>0</v>
      </c>
      <c r="S2289" s="122">
        <v>0</v>
      </c>
      <c r="T2289" s="148">
        <v>0</v>
      </c>
      <c r="U2289" s="148">
        <v>0</v>
      </c>
      <c r="V2289" s="122">
        <v>3915</v>
      </c>
      <c r="W2289" s="122">
        <v>3915</v>
      </c>
      <c r="X2289" s="122"/>
    </row>
    <row r="2290" spans="1:24" s="65" customFormat="1" ht="12.75" customHeight="1">
      <c r="A2290" s="100"/>
      <c r="B2290" s="152" t="s">
        <v>3673</v>
      </c>
      <c r="C2290" s="165">
        <v>0</v>
      </c>
      <c r="D2290" s="165">
        <v>0</v>
      </c>
      <c r="E2290" s="165">
        <v>0</v>
      </c>
      <c r="F2290" s="165">
        <v>0</v>
      </c>
      <c r="G2290" s="165">
        <v>0</v>
      </c>
      <c r="H2290" s="165">
        <v>0</v>
      </c>
      <c r="I2290" s="165">
        <v>0</v>
      </c>
      <c r="J2290" s="120">
        <f t="shared" si="603"/>
        <v>0</v>
      </c>
      <c r="K2290" s="165">
        <v>0</v>
      </c>
      <c r="L2290" s="165">
        <v>0</v>
      </c>
      <c r="M2290" s="165">
        <v>0</v>
      </c>
      <c r="N2290" s="165">
        <v>2000</v>
      </c>
      <c r="O2290" s="165">
        <v>0</v>
      </c>
      <c r="P2290" s="165">
        <v>0</v>
      </c>
      <c r="Q2290" s="120">
        <f t="shared" si="604"/>
        <v>2000</v>
      </c>
      <c r="R2290" s="138">
        <f t="shared" si="605"/>
        <v>0</v>
      </c>
      <c r="S2290" s="122">
        <v>0</v>
      </c>
      <c r="T2290" s="148">
        <v>0</v>
      </c>
      <c r="U2290" s="148">
        <v>0</v>
      </c>
      <c r="V2290" s="122">
        <v>2000</v>
      </c>
      <c r="W2290" s="122">
        <v>2000</v>
      </c>
      <c r="X2290" s="122"/>
    </row>
    <row r="2291" spans="1:24" s="65" customFormat="1" ht="12.75" customHeight="1">
      <c r="A2291" s="100"/>
      <c r="B2291" s="152" t="s">
        <v>3674</v>
      </c>
      <c r="C2291" s="165">
        <v>0</v>
      </c>
      <c r="D2291" s="165">
        <v>0</v>
      </c>
      <c r="E2291" s="165">
        <v>0</v>
      </c>
      <c r="F2291" s="165">
        <v>0</v>
      </c>
      <c r="G2291" s="165">
        <v>0</v>
      </c>
      <c r="H2291" s="165">
        <v>0</v>
      </c>
      <c r="I2291" s="165">
        <v>0</v>
      </c>
      <c r="J2291" s="120">
        <f t="shared" si="603"/>
        <v>0</v>
      </c>
      <c r="K2291" s="165">
        <v>1200</v>
      </c>
      <c r="L2291" s="165">
        <v>0</v>
      </c>
      <c r="M2291" s="165">
        <v>0</v>
      </c>
      <c r="N2291" s="165">
        <v>0</v>
      </c>
      <c r="O2291" s="165">
        <v>0</v>
      </c>
      <c r="P2291" s="165">
        <v>0</v>
      </c>
      <c r="Q2291" s="120">
        <f t="shared" si="604"/>
        <v>1200</v>
      </c>
      <c r="R2291" s="138">
        <f t="shared" si="605"/>
        <v>0</v>
      </c>
      <c r="S2291" s="122">
        <v>0</v>
      </c>
      <c r="T2291" s="148">
        <v>0</v>
      </c>
      <c r="U2291" s="148">
        <v>0</v>
      </c>
      <c r="V2291" s="122">
        <v>1200</v>
      </c>
      <c r="W2291" s="122">
        <v>1200</v>
      </c>
      <c r="X2291" s="122"/>
    </row>
    <row r="2292" spans="1:24" s="65" customFormat="1" ht="12.75" customHeight="1">
      <c r="A2292" s="100"/>
      <c r="B2292" s="152" t="s">
        <v>3675</v>
      </c>
      <c r="C2292" s="165">
        <v>0</v>
      </c>
      <c r="D2292" s="165">
        <v>0</v>
      </c>
      <c r="E2292" s="165">
        <v>0</v>
      </c>
      <c r="F2292" s="165">
        <v>0</v>
      </c>
      <c r="G2292" s="165">
        <v>0</v>
      </c>
      <c r="H2292" s="165">
        <v>0</v>
      </c>
      <c r="I2292" s="165">
        <v>0</v>
      </c>
      <c r="J2292" s="120">
        <f t="shared" si="603"/>
        <v>0</v>
      </c>
      <c r="K2292" s="165">
        <v>18000</v>
      </c>
      <c r="L2292" s="165">
        <v>0</v>
      </c>
      <c r="M2292" s="165">
        <v>0</v>
      </c>
      <c r="N2292" s="165">
        <v>0</v>
      </c>
      <c r="O2292" s="165">
        <v>0</v>
      </c>
      <c r="P2292" s="165">
        <v>0</v>
      </c>
      <c r="Q2292" s="120">
        <f t="shared" si="604"/>
        <v>18000</v>
      </c>
      <c r="R2292" s="138">
        <f t="shared" si="605"/>
        <v>0</v>
      </c>
      <c r="S2292" s="122">
        <v>0</v>
      </c>
      <c r="T2292" s="148">
        <v>0</v>
      </c>
      <c r="U2292" s="148">
        <v>0</v>
      </c>
      <c r="V2292" s="122">
        <v>18000</v>
      </c>
      <c r="W2292" s="122">
        <v>18000</v>
      </c>
      <c r="X2292" s="122"/>
    </row>
    <row r="2293" spans="1:24" s="65" customFormat="1" ht="12.75" customHeight="1">
      <c r="A2293" s="100"/>
      <c r="B2293" s="152" t="s">
        <v>3676</v>
      </c>
      <c r="C2293" s="165">
        <v>0</v>
      </c>
      <c r="D2293" s="165">
        <v>0</v>
      </c>
      <c r="E2293" s="165">
        <v>0</v>
      </c>
      <c r="F2293" s="165">
        <v>0</v>
      </c>
      <c r="G2293" s="165">
        <v>0</v>
      </c>
      <c r="H2293" s="165">
        <v>0</v>
      </c>
      <c r="I2293" s="165">
        <v>0</v>
      </c>
      <c r="J2293" s="120">
        <f t="shared" si="603"/>
        <v>0</v>
      </c>
      <c r="K2293" s="165">
        <v>1200</v>
      </c>
      <c r="L2293" s="165">
        <v>0</v>
      </c>
      <c r="M2293" s="165">
        <v>0</v>
      </c>
      <c r="N2293" s="165">
        <v>0</v>
      </c>
      <c r="O2293" s="165">
        <v>0</v>
      </c>
      <c r="P2293" s="165">
        <v>0</v>
      </c>
      <c r="Q2293" s="120">
        <f t="shared" si="604"/>
        <v>1200</v>
      </c>
      <c r="R2293" s="138">
        <f t="shared" si="605"/>
        <v>0</v>
      </c>
      <c r="S2293" s="122">
        <v>0</v>
      </c>
      <c r="T2293" s="148">
        <v>0</v>
      </c>
      <c r="U2293" s="148">
        <v>0</v>
      </c>
      <c r="V2293" s="122">
        <v>1200</v>
      </c>
      <c r="W2293" s="122">
        <v>1200</v>
      </c>
      <c r="X2293" s="122"/>
    </row>
    <row r="2294" spans="1:24" s="65" customFormat="1" ht="12.75" customHeight="1">
      <c r="A2294" s="100"/>
      <c r="B2294" s="152" t="s">
        <v>5661</v>
      </c>
      <c r="C2294" s="165">
        <v>0</v>
      </c>
      <c r="D2294" s="165">
        <v>0</v>
      </c>
      <c r="E2294" s="165">
        <v>0</v>
      </c>
      <c r="F2294" s="165">
        <v>0</v>
      </c>
      <c r="G2294" s="165">
        <v>0</v>
      </c>
      <c r="H2294" s="165">
        <v>0</v>
      </c>
      <c r="I2294" s="165">
        <v>0</v>
      </c>
      <c r="J2294" s="120">
        <f t="shared" si="603"/>
        <v>0</v>
      </c>
      <c r="K2294" s="165">
        <v>0</v>
      </c>
      <c r="L2294" s="165">
        <v>0</v>
      </c>
      <c r="M2294" s="165">
        <v>0</v>
      </c>
      <c r="N2294" s="165">
        <v>0</v>
      </c>
      <c r="O2294" s="165">
        <v>0</v>
      </c>
      <c r="P2294" s="165">
        <v>3915</v>
      </c>
      <c r="Q2294" s="120">
        <f t="shared" si="604"/>
        <v>3915</v>
      </c>
      <c r="R2294" s="138">
        <f t="shared" si="605"/>
        <v>0</v>
      </c>
      <c r="S2294" s="122">
        <v>0</v>
      </c>
      <c r="T2294" s="148">
        <v>0</v>
      </c>
      <c r="U2294" s="148">
        <v>0</v>
      </c>
      <c r="V2294" s="122">
        <v>3915</v>
      </c>
      <c r="W2294" s="122">
        <v>3915</v>
      </c>
      <c r="X2294" s="122"/>
    </row>
    <row r="2295" spans="1:24" s="65" customFormat="1" ht="12.75" customHeight="1">
      <c r="A2295" s="100"/>
      <c r="B2295" s="152" t="s">
        <v>5662</v>
      </c>
      <c r="C2295" s="165">
        <v>0</v>
      </c>
      <c r="D2295" s="165">
        <v>0</v>
      </c>
      <c r="E2295" s="165">
        <v>0</v>
      </c>
      <c r="F2295" s="165">
        <v>0</v>
      </c>
      <c r="G2295" s="165">
        <v>0</v>
      </c>
      <c r="H2295" s="165">
        <v>0</v>
      </c>
      <c r="I2295" s="165">
        <v>0</v>
      </c>
      <c r="J2295" s="120">
        <f t="shared" si="603"/>
        <v>0</v>
      </c>
      <c r="K2295" s="165">
        <v>0</v>
      </c>
      <c r="L2295" s="165">
        <v>0</v>
      </c>
      <c r="M2295" s="165">
        <v>0</v>
      </c>
      <c r="N2295" s="165">
        <v>0</v>
      </c>
      <c r="O2295" s="165">
        <v>0</v>
      </c>
      <c r="P2295" s="165">
        <v>3915</v>
      </c>
      <c r="Q2295" s="120">
        <f t="shared" si="604"/>
        <v>3915</v>
      </c>
      <c r="R2295" s="138">
        <f t="shared" si="605"/>
        <v>0</v>
      </c>
      <c r="S2295" s="122">
        <v>0</v>
      </c>
      <c r="T2295" s="148">
        <v>0</v>
      </c>
      <c r="U2295" s="148">
        <v>0</v>
      </c>
      <c r="V2295" s="122">
        <v>3915</v>
      </c>
      <c r="W2295" s="122">
        <v>3915</v>
      </c>
      <c r="X2295" s="122"/>
    </row>
    <row r="2296" spans="1:24" s="65" customFormat="1" ht="12.75" customHeight="1">
      <c r="A2296" s="100"/>
      <c r="B2296" s="152" t="s">
        <v>5663</v>
      </c>
      <c r="C2296" s="165">
        <v>0</v>
      </c>
      <c r="D2296" s="165">
        <v>0</v>
      </c>
      <c r="E2296" s="165">
        <v>0</v>
      </c>
      <c r="F2296" s="165">
        <v>0</v>
      </c>
      <c r="G2296" s="165">
        <v>0</v>
      </c>
      <c r="H2296" s="165">
        <v>0</v>
      </c>
      <c r="I2296" s="165">
        <v>0</v>
      </c>
      <c r="J2296" s="120">
        <f t="shared" si="603"/>
        <v>0</v>
      </c>
      <c r="K2296" s="165">
        <v>0</v>
      </c>
      <c r="L2296" s="165">
        <v>0</v>
      </c>
      <c r="M2296" s="165">
        <v>0</v>
      </c>
      <c r="N2296" s="165">
        <v>0</v>
      </c>
      <c r="O2296" s="165">
        <v>0</v>
      </c>
      <c r="P2296" s="165">
        <v>3915</v>
      </c>
      <c r="Q2296" s="120">
        <f t="shared" si="604"/>
        <v>3915</v>
      </c>
      <c r="R2296" s="138">
        <f t="shared" si="605"/>
        <v>0</v>
      </c>
      <c r="S2296" s="122">
        <v>0</v>
      </c>
      <c r="T2296" s="148">
        <v>0</v>
      </c>
      <c r="U2296" s="148">
        <v>0</v>
      </c>
      <c r="V2296" s="122">
        <v>3915</v>
      </c>
      <c r="W2296" s="122">
        <v>3915</v>
      </c>
      <c r="X2296" s="122"/>
    </row>
    <row r="2297" spans="1:24" s="65" customFormat="1" ht="12.75" customHeight="1">
      <c r="A2297" s="100"/>
      <c r="B2297" s="152" t="s">
        <v>5664</v>
      </c>
      <c r="C2297" s="165">
        <v>0</v>
      </c>
      <c r="D2297" s="165">
        <v>0</v>
      </c>
      <c r="E2297" s="165">
        <v>0</v>
      </c>
      <c r="F2297" s="165">
        <v>0</v>
      </c>
      <c r="G2297" s="165">
        <v>0</v>
      </c>
      <c r="H2297" s="165">
        <v>0</v>
      </c>
      <c r="I2297" s="165">
        <v>0</v>
      </c>
      <c r="J2297" s="120">
        <f t="shared" si="603"/>
        <v>0</v>
      </c>
      <c r="K2297" s="165">
        <v>0</v>
      </c>
      <c r="L2297" s="165">
        <v>0</v>
      </c>
      <c r="M2297" s="165">
        <v>0</v>
      </c>
      <c r="N2297" s="165">
        <v>0</v>
      </c>
      <c r="O2297" s="165">
        <v>0</v>
      </c>
      <c r="P2297" s="165">
        <v>2610</v>
      </c>
      <c r="Q2297" s="120">
        <f t="shared" si="604"/>
        <v>2610</v>
      </c>
      <c r="R2297" s="138">
        <f t="shared" si="605"/>
        <v>0</v>
      </c>
      <c r="S2297" s="122">
        <v>0</v>
      </c>
      <c r="T2297" s="148">
        <v>0</v>
      </c>
      <c r="U2297" s="148">
        <v>0</v>
      </c>
      <c r="V2297" s="122">
        <v>2610</v>
      </c>
      <c r="W2297" s="122">
        <v>2610</v>
      </c>
      <c r="X2297" s="122"/>
    </row>
    <row r="2298" spans="1:24" s="65" customFormat="1" ht="12.75" customHeight="1">
      <c r="A2298" s="100"/>
      <c r="B2298" s="152" t="s">
        <v>5665</v>
      </c>
      <c r="C2298" s="165">
        <v>0</v>
      </c>
      <c r="D2298" s="165">
        <v>0</v>
      </c>
      <c r="E2298" s="165">
        <v>0</v>
      </c>
      <c r="F2298" s="165">
        <v>0</v>
      </c>
      <c r="G2298" s="165">
        <v>0</v>
      </c>
      <c r="H2298" s="165">
        <v>0</v>
      </c>
      <c r="I2298" s="165">
        <v>0</v>
      </c>
      <c r="J2298" s="120">
        <f t="shared" si="603"/>
        <v>0</v>
      </c>
      <c r="K2298" s="165">
        <v>0</v>
      </c>
      <c r="L2298" s="165">
        <v>0</v>
      </c>
      <c r="M2298" s="165">
        <v>0</v>
      </c>
      <c r="N2298" s="165">
        <v>0</v>
      </c>
      <c r="O2298" s="165">
        <v>0</v>
      </c>
      <c r="P2298" s="165">
        <v>3915</v>
      </c>
      <c r="Q2298" s="120">
        <f t="shared" si="604"/>
        <v>3915</v>
      </c>
      <c r="R2298" s="138">
        <f t="shared" si="605"/>
        <v>0</v>
      </c>
      <c r="S2298" s="122">
        <v>0</v>
      </c>
      <c r="T2298" s="148">
        <v>0</v>
      </c>
      <c r="U2298" s="148">
        <v>0</v>
      </c>
      <c r="V2298" s="122">
        <v>3915</v>
      </c>
      <c r="W2298" s="122">
        <v>3915</v>
      </c>
      <c r="X2298" s="122"/>
    </row>
    <row r="2299" spans="1:24" s="65" customFormat="1" ht="12.75" customHeight="1">
      <c r="A2299" s="100"/>
      <c r="B2299" s="152" t="s">
        <v>421</v>
      </c>
      <c r="C2299" s="165">
        <v>0</v>
      </c>
      <c r="D2299" s="165">
        <v>0</v>
      </c>
      <c r="E2299" s="165">
        <v>0</v>
      </c>
      <c r="F2299" s="165">
        <v>0</v>
      </c>
      <c r="G2299" s="165">
        <v>0</v>
      </c>
      <c r="H2299" s="165">
        <v>0</v>
      </c>
      <c r="I2299" s="165">
        <v>0</v>
      </c>
      <c r="J2299" s="120">
        <f t="shared" si="603"/>
        <v>0</v>
      </c>
      <c r="K2299" s="165">
        <v>0</v>
      </c>
      <c r="L2299" s="165">
        <v>0</v>
      </c>
      <c r="M2299" s="165">
        <v>0</v>
      </c>
      <c r="N2299" s="165">
        <v>0</v>
      </c>
      <c r="O2299" s="165">
        <v>0</v>
      </c>
      <c r="P2299" s="165">
        <v>1500</v>
      </c>
      <c r="Q2299" s="120">
        <f t="shared" si="604"/>
        <v>1500</v>
      </c>
      <c r="R2299" s="138">
        <f t="shared" si="605"/>
        <v>0</v>
      </c>
      <c r="S2299" s="122">
        <v>0</v>
      </c>
      <c r="T2299" s="148">
        <v>0</v>
      </c>
      <c r="U2299" s="148">
        <v>0</v>
      </c>
      <c r="V2299" s="122">
        <v>1500</v>
      </c>
      <c r="W2299" s="122">
        <v>1500</v>
      </c>
      <c r="X2299" s="122"/>
    </row>
    <row r="2300" spans="1:24" s="65" customFormat="1" ht="12.75" customHeight="1">
      <c r="A2300" s="100"/>
      <c r="B2300" s="152" t="s">
        <v>5666</v>
      </c>
      <c r="C2300" s="165">
        <v>0</v>
      </c>
      <c r="D2300" s="165">
        <v>0</v>
      </c>
      <c r="E2300" s="165">
        <v>0</v>
      </c>
      <c r="F2300" s="165">
        <v>0</v>
      </c>
      <c r="G2300" s="165">
        <v>0</v>
      </c>
      <c r="H2300" s="165">
        <v>0</v>
      </c>
      <c r="I2300" s="165">
        <v>0</v>
      </c>
      <c r="J2300" s="120">
        <f t="shared" si="603"/>
        <v>0</v>
      </c>
      <c r="K2300" s="165">
        <v>0</v>
      </c>
      <c r="L2300" s="165">
        <v>0</v>
      </c>
      <c r="M2300" s="165">
        <v>0</v>
      </c>
      <c r="N2300" s="165">
        <v>0</v>
      </c>
      <c r="O2300" s="165">
        <v>0</v>
      </c>
      <c r="P2300" s="165">
        <v>3915</v>
      </c>
      <c r="Q2300" s="120">
        <f t="shared" si="604"/>
        <v>3915</v>
      </c>
      <c r="R2300" s="138">
        <f t="shared" si="605"/>
        <v>0</v>
      </c>
      <c r="S2300" s="122">
        <v>0</v>
      </c>
      <c r="T2300" s="148">
        <v>0</v>
      </c>
      <c r="U2300" s="148">
        <v>0</v>
      </c>
      <c r="V2300" s="122">
        <v>3915</v>
      </c>
      <c r="W2300" s="122">
        <v>3915</v>
      </c>
      <c r="X2300" s="122"/>
    </row>
    <row r="2301" spans="1:24" s="65" customFormat="1" ht="12.75" customHeight="1">
      <c r="A2301" s="100"/>
      <c r="B2301" s="152" t="s">
        <v>3677</v>
      </c>
      <c r="C2301" s="165">
        <v>0</v>
      </c>
      <c r="D2301" s="165">
        <v>0</v>
      </c>
      <c r="E2301" s="165">
        <v>0</v>
      </c>
      <c r="F2301" s="165">
        <v>0</v>
      </c>
      <c r="G2301" s="165">
        <v>0</v>
      </c>
      <c r="H2301" s="165">
        <v>0</v>
      </c>
      <c r="I2301" s="165">
        <v>0</v>
      </c>
      <c r="J2301" s="120">
        <f t="shared" si="603"/>
        <v>0</v>
      </c>
      <c r="K2301" s="165">
        <v>2000</v>
      </c>
      <c r="L2301" s="165">
        <v>0</v>
      </c>
      <c r="M2301" s="165">
        <v>0</v>
      </c>
      <c r="N2301" s="165">
        <v>0</v>
      </c>
      <c r="O2301" s="165">
        <v>0</v>
      </c>
      <c r="P2301" s="165">
        <v>0</v>
      </c>
      <c r="Q2301" s="120">
        <f t="shared" si="604"/>
        <v>2000</v>
      </c>
      <c r="R2301" s="138">
        <f t="shared" si="605"/>
        <v>0</v>
      </c>
      <c r="S2301" s="122">
        <v>0</v>
      </c>
      <c r="T2301" s="148">
        <v>0</v>
      </c>
      <c r="U2301" s="148">
        <v>0</v>
      </c>
      <c r="V2301" s="122">
        <v>2000</v>
      </c>
      <c r="W2301" s="122">
        <v>2000</v>
      </c>
      <c r="X2301" s="122"/>
    </row>
    <row r="2302" spans="1:24" s="65" customFormat="1" ht="12.75" customHeight="1">
      <c r="A2302" s="100"/>
      <c r="B2302" s="152" t="s">
        <v>4531</v>
      </c>
      <c r="C2302" s="165">
        <v>0</v>
      </c>
      <c r="D2302" s="165">
        <v>0</v>
      </c>
      <c r="E2302" s="165">
        <v>0</v>
      </c>
      <c r="F2302" s="165">
        <v>0</v>
      </c>
      <c r="G2302" s="165">
        <v>0</v>
      </c>
      <c r="H2302" s="165">
        <v>0</v>
      </c>
      <c r="I2302" s="165">
        <v>0</v>
      </c>
      <c r="J2302" s="120">
        <f t="shared" si="603"/>
        <v>0</v>
      </c>
      <c r="K2302" s="165">
        <v>0</v>
      </c>
      <c r="L2302" s="165">
        <v>0</v>
      </c>
      <c r="M2302" s="165">
        <v>0</v>
      </c>
      <c r="N2302" s="165">
        <v>0</v>
      </c>
      <c r="O2302" s="165">
        <v>1740</v>
      </c>
      <c r="P2302" s="165">
        <v>0</v>
      </c>
      <c r="Q2302" s="120">
        <f t="shared" si="604"/>
        <v>1740</v>
      </c>
      <c r="R2302" s="138">
        <f t="shared" si="605"/>
        <v>0</v>
      </c>
      <c r="S2302" s="122">
        <v>0</v>
      </c>
      <c r="T2302" s="148">
        <v>0</v>
      </c>
      <c r="U2302" s="148">
        <v>0</v>
      </c>
      <c r="V2302" s="122">
        <v>1740</v>
      </c>
      <c r="W2302" s="122">
        <v>1740</v>
      </c>
      <c r="X2302" s="122"/>
    </row>
    <row r="2303" spans="1:24" s="65" customFormat="1" ht="12.75" customHeight="1">
      <c r="A2303" s="100"/>
      <c r="B2303" s="152" t="s">
        <v>3678</v>
      </c>
      <c r="C2303" s="165">
        <v>0</v>
      </c>
      <c r="D2303" s="165">
        <v>0</v>
      </c>
      <c r="E2303" s="165">
        <v>0</v>
      </c>
      <c r="F2303" s="165">
        <v>0</v>
      </c>
      <c r="G2303" s="165">
        <v>0</v>
      </c>
      <c r="H2303" s="165">
        <v>0</v>
      </c>
      <c r="I2303" s="165">
        <v>0</v>
      </c>
      <c r="J2303" s="120">
        <f t="shared" si="603"/>
        <v>0</v>
      </c>
      <c r="K2303" s="165">
        <v>600</v>
      </c>
      <c r="L2303" s="165">
        <v>0</v>
      </c>
      <c r="M2303" s="165">
        <v>0</v>
      </c>
      <c r="N2303" s="165">
        <v>0</v>
      </c>
      <c r="O2303" s="165">
        <v>0</v>
      </c>
      <c r="P2303" s="165">
        <v>0</v>
      </c>
      <c r="Q2303" s="120">
        <f t="shared" si="604"/>
        <v>600</v>
      </c>
      <c r="R2303" s="138">
        <f t="shared" si="605"/>
        <v>0</v>
      </c>
      <c r="S2303" s="122">
        <v>0</v>
      </c>
      <c r="T2303" s="148">
        <v>0</v>
      </c>
      <c r="U2303" s="148">
        <v>0</v>
      </c>
      <c r="V2303" s="122">
        <v>600</v>
      </c>
      <c r="W2303" s="122">
        <v>600</v>
      </c>
      <c r="X2303" s="122"/>
    </row>
    <row r="2304" spans="1:24" s="65" customFormat="1" ht="12.75" customHeight="1">
      <c r="A2304" s="100"/>
      <c r="B2304" s="152" t="s">
        <v>5667</v>
      </c>
      <c r="C2304" s="165">
        <v>0</v>
      </c>
      <c r="D2304" s="165">
        <v>0</v>
      </c>
      <c r="E2304" s="165">
        <v>0</v>
      </c>
      <c r="F2304" s="165">
        <v>0</v>
      </c>
      <c r="G2304" s="165">
        <v>0</v>
      </c>
      <c r="H2304" s="165">
        <v>0</v>
      </c>
      <c r="I2304" s="165">
        <v>0</v>
      </c>
      <c r="J2304" s="120">
        <f t="shared" si="603"/>
        <v>0</v>
      </c>
      <c r="K2304" s="165">
        <v>0</v>
      </c>
      <c r="L2304" s="165">
        <v>0</v>
      </c>
      <c r="M2304" s="165">
        <v>0</v>
      </c>
      <c r="N2304" s="165">
        <v>0</v>
      </c>
      <c r="O2304" s="165">
        <v>0</v>
      </c>
      <c r="P2304" s="165">
        <v>3915</v>
      </c>
      <c r="Q2304" s="120">
        <f t="shared" si="604"/>
        <v>3915</v>
      </c>
      <c r="R2304" s="138">
        <f t="shared" si="605"/>
        <v>0</v>
      </c>
      <c r="S2304" s="122">
        <v>0</v>
      </c>
      <c r="T2304" s="148">
        <v>0</v>
      </c>
      <c r="U2304" s="148">
        <v>0</v>
      </c>
      <c r="V2304" s="122">
        <v>3915</v>
      </c>
      <c r="W2304" s="122">
        <v>3915</v>
      </c>
      <c r="X2304" s="122"/>
    </row>
    <row r="2305" spans="1:24" ht="23.25">
      <c r="A2305" s="55" t="s">
        <v>3311</v>
      </c>
      <c r="B2305" s="55"/>
      <c r="C2305" s="8"/>
      <c r="D2305" s="8"/>
      <c r="E2305" s="8"/>
      <c r="F2305" s="8"/>
      <c r="G2305" s="8"/>
      <c r="H2305" s="8"/>
      <c r="I2305" s="8"/>
      <c r="J2305" s="126"/>
      <c r="K2305" s="126"/>
      <c r="L2305" s="126"/>
      <c r="M2305" s="126"/>
      <c r="N2305" s="126"/>
      <c r="O2305" s="126"/>
      <c r="P2305" s="126"/>
      <c r="Q2305" s="8"/>
      <c r="R2305" s="5"/>
      <c r="S2305" s="4"/>
      <c r="T2305" s="4"/>
      <c r="U2305" s="127"/>
      <c r="V2305" s="128"/>
      <c r="W2305" s="128"/>
      <c r="X2305" s="4"/>
    </row>
    <row r="2306" spans="1:24" ht="44.1" customHeight="1">
      <c r="A2306" s="99" t="s">
        <v>3302</v>
      </c>
      <c r="B2306" s="56" t="s">
        <v>3966</v>
      </c>
      <c r="C2306" s="98" t="s">
        <v>3627</v>
      </c>
      <c r="D2306" s="98" t="s">
        <v>3628</v>
      </c>
      <c r="E2306" s="98" t="s">
        <v>3629</v>
      </c>
      <c r="F2306" s="98" t="s">
        <v>3630</v>
      </c>
      <c r="G2306" s="98" t="s">
        <v>3631</v>
      </c>
      <c r="H2306" s="98" t="s">
        <v>3632</v>
      </c>
      <c r="I2306" s="98" t="s">
        <v>3633</v>
      </c>
      <c r="J2306" s="57" t="s">
        <v>343</v>
      </c>
      <c r="K2306" s="98" t="s">
        <v>3303</v>
      </c>
      <c r="L2306" s="98" t="s">
        <v>3304</v>
      </c>
      <c r="M2306" s="98" t="s">
        <v>3305</v>
      </c>
      <c r="N2306" s="98" t="s">
        <v>3316</v>
      </c>
      <c r="O2306" s="113" t="s">
        <v>4574</v>
      </c>
      <c r="P2306" s="113" t="s">
        <v>6433</v>
      </c>
      <c r="Q2306" s="58" t="s">
        <v>3357</v>
      </c>
      <c r="R2306" s="60" t="s">
        <v>697</v>
      </c>
      <c r="S2306" s="112" t="s">
        <v>4949</v>
      </c>
      <c r="T2306" s="112" t="s">
        <v>6434</v>
      </c>
      <c r="U2306" s="112" t="s">
        <v>6435</v>
      </c>
      <c r="V2306" s="112" t="s">
        <v>6436</v>
      </c>
      <c r="W2306" s="112" t="s">
        <v>5138</v>
      </c>
      <c r="X2306" s="59" t="s">
        <v>6437</v>
      </c>
    </row>
    <row r="2307" spans="1:24" s="65" customFormat="1" ht="12.75" customHeight="1">
      <c r="A2307" s="100"/>
      <c r="B2307" s="152" t="s">
        <v>5668</v>
      </c>
      <c r="C2307" s="165">
        <v>0</v>
      </c>
      <c r="D2307" s="165">
        <v>0</v>
      </c>
      <c r="E2307" s="165">
        <v>0</v>
      </c>
      <c r="F2307" s="165">
        <v>0</v>
      </c>
      <c r="G2307" s="165">
        <v>0</v>
      </c>
      <c r="H2307" s="165">
        <v>0</v>
      </c>
      <c r="I2307" s="165">
        <v>0</v>
      </c>
      <c r="J2307" s="120">
        <f t="shared" si="603"/>
        <v>0</v>
      </c>
      <c r="K2307" s="165">
        <v>0</v>
      </c>
      <c r="L2307" s="165">
        <v>0</v>
      </c>
      <c r="M2307" s="165">
        <v>0</v>
      </c>
      <c r="N2307" s="165">
        <v>0</v>
      </c>
      <c r="O2307" s="165">
        <v>0</v>
      </c>
      <c r="P2307" s="165">
        <v>3915</v>
      </c>
      <c r="Q2307" s="120">
        <f t="shared" si="604"/>
        <v>3915</v>
      </c>
      <c r="R2307" s="138">
        <f t="shared" si="605"/>
        <v>0</v>
      </c>
      <c r="S2307" s="122">
        <v>0</v>
      </c>
      <c r="T2307" s="148">
        <v>0</v>
      </c>
      <c r="U2307" s="148">
        <v>0</v>
      </c>
      <c r="V2307" s="122">
        <v>3915</v>
      </c>
      <c r="W2307" s="122">
        <v>3915</v>
      </c>
      <c r="X2307" s="122"/>
    </row>
    <row r="2308" spans="1:24" s="65" customFormat="1" ht="12.75" customHeight="1">
      <c r="A2308" s="100"/>
      <c r="B2308" s="152" t="s">
        <v>5669</v>
      </c>
      <c r="C2308" s="165">
        <v>0</v>
      </c>
      <c r="D2308" s="165">
        <v>0</v>
      </c>
      <c r="E2308" s="165">
        <v>0</v>
      </c>
      <c r="F2308" s="165">
        <v>0</v>
      </c>
      <c r="G2308" s="165">
        <v>0</v>
      </c>
      <c r="H2308" s="165">
        <v>0</v>
      </c>
      <c r="I2308" s="165">
        <v>0</v>
      </c>
      <c r="J2308" s="120">
        <f t="shared" si="603"/>
        <v>0</v>
      </c>
      <c r="K2308" s="165">
        <v>0</v>
      </c>
      <c r="L2308" s="165">
        <v>0</v>
      </c>
      <c r="M2308" s="165">
        <v>0</v>
      </c>
      <c r="N2308" s="165">
        <v>0</v>
      </c>
      <c r="O2308" s="165">
        <v>0</v>
      </c>
      <c r="P2308" s="165">
        <v>3915</v>
      </c>
      <c r="Q2308" s="120">
        <f t="shared" si="604"/>
        <v>3915</v>
      </c>
      <c r="R2308" s="138">
        <f t="shared" si="605"/>
        <v>0</v>
      </c>
      <c r="S2308" s="122">
        <v>0</v>
      </c>
      <c r="T2308" s="148">
        <v>0</v>
      </c>
      <c r="U2308" s="148">
        <v>0</v>
      </c>
      <c r="V2308" s="122">
        <v>3915</v>
      </c>
      <c r="W2308" s="122">
        <v>3915</v>
      </c>
      <c r="X2308" s="122"/>
    </row>
    <row r="2309" spans="1:24" s="65" customFormat="1" ht="12.75" customHeight="1">
      <c r="A2309" s="100"/>
      <c r="B2309" s="152" t="s">
        <v>5670</v>
      </c>
      <c r="C2309" s="165">
        <v>0</v>
      </c>
      <c r="D2309" s="165">
        <v>0</v>
      </c>
      <c r="E2309" s="165">
        <v>0</v>
      </c>
      <c r="F2309" s="165">
        <v>0</v>
      </c>
      <c r="G2309" s="165">
        <v>0</v>
      </c>
      <c r="H2309" s="165">
        <v>0</v>
      </c>
      <c r="I2309" s="165">
        <v>0</v>
      </c>
      <c r="J2309" s="120">
        <f t="shared" si="603"/>
        <v>0</v>
      </c>
      <c r="K2309" s="165">
        <v>0</v>
      </c>
      <c r="L2309" s="165">
        <v>0</v>
      </c>
      <c r="M2309" s="165">
        <v>0</v>
      </c>
      <c r="N2309" s="165">
        <v>0</v>
      </c>
      <c r="O2309" s="165">
        <v>0</v>
      </c>
      <c r="P2309" s="165">
        <v>2610</v>
      </c>
      <c r="Q2309" s="120">
        <f t="shared" si="604"/>
        <v>2610</v>
      </c>
      <c r="R2309" s="138">
        <f t="shared" si="605"/>
        <v>0</v>
      </c>
      <c r="S2309" s="122">
        <v>0</v>
      </c>
      <c r="T2309" s="148">
        <v>0</v>
      </c>
      <c r="U2309" s="148">
        <v>0</v>
      </c>
      <c r="V2309" s="122">
        <v>2610</v>
      </c>
      <c r="W2309" s="122">
        <v>2610</v>
      </c>
      <c r="X2309" s="122"/>
    </row>
    <row r="2310" spans="1:24" s="65" customFormat="1" ht="12.75" customHeight="1">
      <c r="A2310" s="100"/>
      <c r="B2310" s="152" t="s">
        <v>3679</v>
      </c>
      <c r="C2310" s="165">
        <v>0</v>
      </c>
      <c r="D2310" s="165">
        <v>0</v>
      </c>
      <c r="E2310" s="165">
        <v>0</v>
      </c>
      <c r="F2310" s="165">
        <v>0</v>
      </c>
      <c r="G2310" s="165">
        <v>0</v>
      </c>
      <c r="H2310" s="165">
        <v>0</v>
      </c>
      <c r="I2310" s="165">
        <v>0</v>
      </c>
      <c r="J2310" s="120">
        <f t="shared" si="603"/>
        <v>0</v>
      </c>
      <c r="K2310" s="165">
        <v>600</v>
      </c>
      <c r="L2310" s="165">
        <v>0</v>
      </c>
      <c r="M2310" s="165">
        <v>0</v>
      </c>
      <c r="N2310" s="165">
        <v>0</v>
      </c>
      <c r="O2310" s="165">
        <v>0</v>
      </c>
      <c r="P2310" s="165">
        <v>0</v>
      </c>
      <c r="Q2310" s="120">
        <f t="shared" si="604"/>
        <v>600</v>
      </c>
      <c r="R2310" s="138">
        <f t="shared" si="605"/>
        <v>0</v>
      </c>
      <c r="S2310" s="122">
        <v>0</v>
      </c>
      <c r="T2310" s="148">
        <v>0</v>
      </c>
      <c r="U2310" s="148">
        <v>0</v>
      </c>
      <c r="V2310" s="122">
        <v>600</v>
      </c>
      <c r="W2310" s="122">
        <v>600</v>
      </c>
      <c r="X2310" s="122"/>
    </row>
    <row r="2311" spans="1:24" s="65" customFormat="1" ht="12.75" customHeight="1">
      <c r="A2311" s="100"/>
      <c r="B2311" s="152" t="s">
        <v>5671</v>
      </c>
      <c r="C2311" s="165">
        <v>0</v>
      </c>
      <c r="D2311" s="165">
        <v>0</v>
      </c>
      <c r="E2311" s="165">
        <v>0</v>
      </c>
      <c r="F2311" s="165">
        <v>0</v>
      </c>
      <c r="G2311" s="165">
        <v>0</v>
      </c>
      <c r="H2311" s="165">
        <v>0</v>
      </c>
      <c r="I2311" s="165">
        <v>0</v>
      </c>
      <c r="J2311" s="120">
        <f t="shared" ref="J2311:J2364" si="606">SUM(C2311:I2311)</f>
        <v>0</v>
      </c>
      <c r="K2311" s="165">
        <v>0</v>
      </c>
      <c r="L2311" s="165">
        <v>0</v>
      </c>
      <c r="M2311" s="165">
        <v>0</v>
      </c>
      <c r="N2311" s="165">
        <v>0</v>
      </c>
      <c r="O2311" s="165">
        <v>0</v>
      </c>
      <c r="P2311" s="165">
        <v>3915</v>
      </c>
      <c r="Q2311" s="120">
        <f t="shared" si="604"/>
        <v>3915</v>
      </c>
      <c r="R2311" s="138">
        <f t="shared" si="605"/>
        <v>0</v>
      </c>
      <c r="S2311" s="122">
        <v>0</v>
      </c>
      <c r="T2311" s="148">
        <v>0</v>
      </c>
      <c r="U2311" s="148">
        <v>0</v>
      </c>
      <c r="V2311" s="122">
        <v>3915</v>
      </c>
      <c r="W2311" s="122">
        <v>3915</v>
      </c>
      <c r="X2311" s="122"/>
    </row>
    <row r="2312" spans="1:24" s="65" customFormat="1" ht="12.75" customHeight="1">
      <c r="A2312" s="100"/>
      <c r="B2312" s="152" t="s">
        <v>3680</v>
      </c>
      <c r="C2312" s="165">
        <v>0</v>
      </c>
      <c r="D2312" s="165">
        <v>0</v>
      </c>
      <c r="E2312" s="165">
        <v>0</v>
      </c>
      <c r="F2312" s="165">
        <v>0</v>
      </c>
      <c r="G2312" s="165">
        <v>0</v>
      </c>
      <c r="H2312" s="165">
        <v>0</v>
      </c>
      <c r="I2312" s="165">
        <v>0</v>
      </c>
      <c r="J2312" s="120">
        <f t="shared" si="606"/>
        <v>0</v>
      </c>
      <c r="K2312" s="165">
        <v>0</v>
      </c>
      <c r="L2312" s="165">
        <v>0</v>
      </c>
      <c r="M2312" s="165">
        <v>0</v>
      </c>
      <c r="N2312" s="165">
        <v>13050</v>
      </c>
      <c r="O2312" s="165">
        <v>0</v>
      </c>
      <c r="P2312" s="165">
        <v>0</v>
      </c>
      <c r="Q2312" s="120">
        <f t="shared" ref="Q2312:Q2365" si="607">SUM(J2312:P2312)</f>
        <v>13050</v>
      </c>
      <c r="R2312" s="138">
        <f t="shared" ref="R2312:R2365" si="608">V2312-Q2312</f>
        <v>0</v>
      </c>
      <c r="S2312" s="122">
        <v>0</v>
      </c>
      <c r="T2312" s="148">
        <v>0</v>
      </c>
      <c r="U2312" s="148">
        <v>0</v>
      </c>
      <c r="V2312" s="122">
        <v>13050</v>
      </c>
      <c r="W2312" s="122">
        <v>13050</v>
      </c>
      <c r="X2312" s="122"/>
    </row>
    <row r="2313" spans="1:24" s="65" customFormat="1" ht="12.75" customHeight="1">
      <c r="A2313" s="100"/>
      <c r="B2313" s="152" t="s">
        <v>6454</v>
      </c>
      <c r="C2313" s="165">
        <v>0</v>
      </c>
      <c r="D2313" s="165">
        <v>0</v>
      </c>
      <c r="E2313" s="165">
        <v>0</v>
      </c>
      <c r="F2313" s="165">
        <v>0</v>
      </c>
      <c r="G2313" s="165">
        <v>0</v>
      </c>
      <c r="H2313" s="165">
        <v>0</v>
      </c>
      <c r="I2313" s="165">
        <v>0</v>
      </c>
      <c r="J2313" s="120">
        <f t="shared" si="606"/>
        <v>0</v>
      </c>
      <c r="K2313" s="165">
        <v>0</v>
      </c>
      <c r="L2313" s="165">
        <v>0</v>
      </c>
      <c r="M2313" s="165">
        <v>0</v>
      </c>
      <c r="N2313" s="165">
        <v>0</v>
      </c>
      <c r="O2313" s="165">
        <v>0</v>
      </c>
      <c r="P2313" s="165">
        <v>3915</v>
      </c>
      <c r="Q2313" s="120">
        <f t="shared" si="607"/>
        <v>3915</v>
      </c>
      <c r="R2313" s="138">
        <f t="shared" si="608"/>
        <v>0</v>
      </c>
      <c r="S2313" s="122">
        <v>0</v>
      </c>
      <c r="T2313" s="148">
        <v>0</v>
      </c>
      <c r="U2313" s="148">
        <v>0</v>
      </c>
      <c r="V2313" s="122">
        <v>3915</v>
      </c>
      <c r="W2313" s="122">
        <v>3915</v>
      </c>
      <c r="X2313" s="122"/>
    </row>
    <row r="2314" spans="1:24" s="65" customFormat="1" ht="12.75" customHeight="1">
      <c r="A2314" s="100"/>
      <c r="B2314" s="152" t="s">
        <v>5672</v>
      </c>
      <c r="C2314" s="165">
        <v>0</v>
      </c>
      <c r="D2314" s="165">
        <v>0</v>
      </c>
      <c r="E2314" s="165">
        <v>0</v>
      </c>
      <c r="F2314" s="165">
        <v>0</v>
      </c>
      <c r="G2314" s="165">
        <v>0</v>
      </c>
      <c r="H2314" s="165">
        <v>0</v>
      </c>
      <c r="I2314" s="165">
        <v>0</v>
      </c>
      <c r="J2314" s="120">
        <f t="shared" si="606"/>
        <v>0</v>
      </c>
      <c r="K2314" s="165">
        <v>0</v>
      </c>
      <c r="L2314" s="165">
        <v>0</v>
      </c>
      <c r="M2314" s="165">
        <v>0</v>
      </c>
      <c r="N2314" s="165">
        <v>0</v>
      </c>
      <c r="O2314" s="165">
        <v>0</v>
      </c>
      <c r="P2314" s="165">
        <v>870</v>
      </c>
      <c r="Q2314" s="120">
        <f t="shared" si="607"/>
        <v>870</v>
      </c>
      <c r="R2314" s="138">
        <f t="shared" si="608"/>
        <v>0</v>
      </c>
      <c r="S2314" s="122">
        <v>0</v>
      </c>
      <c r="T2314" s="148">
        <v>0</v>
      </c>
      <c r="U2314" s="148">
        <v>0</v>
      </c>
      <c r="V2314" s="122">
        <v>870</v>
      </c>
      <c r="W2314" s="122">
        <v>870</v>
      </c>
      <c r="X2314" s="122"/>
    </row>
    <row r="2315" spans="1:24" s="65" customFormat="1" ht="12.75" customHeight="1">
      <c r="A2315" s="100"/>
      <c r="B2315" s="152" t="s">
        <v>5673</v>
      </c>
      <c r="C2315" s="165">
        <v>0</v>
      </c>
      <c r="D2315" s="165">
        <v>0</v>
      </c>
      <c r="E2315" s="165">
        <v>0</v>
      </c>
      <c r="F2315" s="165">
        <v>0</v>
      </c>
      <c r="G2315" s="165">
        <v>0</v>
      </c>
      <c r="H2315" s="165">
        <v>0</v>
      </c>
      <c r="I2315" s="165">
        <v>0</v>
      </c>
      <c r="J2315" s="120">
        <f t="shared" si="606"/>
        <v>0</v>
      </c>
      <c r="K2315" s="165">
        <v>0</v>
      </c>
      <c r="L2315" s="165">
        <v>0</v>
      </c>
      <c r="M2315" s="165">
        <v>0</v>
      </c>
      <c r="N2315" s="165">
        <v>0</v>
      </c>
      <c r="O2315" s="165">
        <v>0</v>
      </c>
      <c r="P2315" s="165">
        <v>7830</v>
      </c>
      <c r="Q2315" s="120">
        <f t="shared" si="607"/>
        <v>7830</v>
      </c>
      <c r="R2315" s="138">
        <f t="shared" si="608"/>
        <v>0</v>
      </c>
      <c r="S2315" s="122">
        <v>0</v>
      </c>
      <c r="T2315" s="148">
        <v>0</v>
      </c>
      <c r="U2315" s="148">
        <v>0</v>
      </c>
      <c r="V2315" s="122">
        <v>7830</v>
      </c>
      <c r="W2315" s="122">
        <v>7830</v>
      </c>
      <c r="X2315" s="122"/>
    </row>
    <row r="2316" spans="1:24" s="65" customFormat="1" ht="12.75" customHeight="1">
      <c r="A2316" s="100"/>
      <c r="B2316" s="152" t="s">
        <v>5115</v>
      </c>
      <c r="C2316" s="165">
        <v>0</v>
      </c>
      <c r="D2316" s="165">
        <v>0</v>
      </c>
      <c r="E2316" s="165">
        <v>0</v>
      </c>
      <c r="F2316" s="165">
        <v>0</v>
      </c>
      <c r="G2316" s="165">
        <v>0</v>
      </c>
      <c r="H2316" s="165">
        <v>0</v>
      </c>
      <c r="I2316" s="165">
        <v>0</v>
      </c>
      <c r="J2316" s="120">
        <f t="shared" si="606"/>
        <v>0</v>
      </c>
      <c r="K2316" s="165">
        <v>0</v>
      </c>
      <c r="L2316" s="165">
        <v>0</v>
      </c>
      <c r="M2316" s="165">
        <v>0</v>
      </c>
      <c r="N2316" s="165">
        <v>0</v>
      </c>
      <c r="O2316" s="165">
        <v>0</v>
      </c>
      <c r="P2316" s="165">
        <v>2610</v>
      </c>
      <c r="Q2316" s="120">
        <f t="shared" si="607"/>
        <v>2610</v>
      </c>
      <c r="R2316" s="138">
        <f t="shared" si="608"/>
        <v>0</v>
      </c>
      <c r="S2316" s="122">
        <v>0</v>
      </c>
      <c r="T2316" s="148">
        <v>0</v>
      </c>
      <c r="U2316" s="148">
        <v>0</v>
      </c>
      <c r="V2316" s="122">
        <v>2610</v>
      </c>
      <c r="W2316" s="122">
        <v>2610</v>
      </c>
      <c r="X2316" s="122"/>
    </row>
    <row r="2317" spans="1:24" s="65" customFormat="1" ht="12.75" customHeight="1">
      <c r="A2317" s="100"/>
      <c r="B2317" s="152" t="s">
        <v>5674</v>
      </c>
      <c r="C2317" s="165">
        <v>0</v>
      </c>
      <c r="D2317" s="165">
        <v>0</v>
      </c>
      <c r="E2317" s="165">
        <v>0</v>
      </c>
      <c r="F2317" s="165">
        <v>0</v>
      </c>
      <c r="G2317" s="165">
        <v>0</v>
      </c>
      <c r="H2317" s="165">
        <v>0</v>
      </c>
      <c r="I2317" s="165">
        <v>0</v>
      </c>
      <c r="J2317" s="120">
        <f t="shared" si="606"/>
        <v>0</v>
      </c>
      <c r="K2317" s="165">
        <v>0</v>
      </c>
      <c r="L2317" s="165">
        <v>0</v>
      </c>
      <c r="M2317" s="165">
        <v>0</v>
      </c>
      <c r="N2317" s="165">
        <v>0</v>
      </c>
      <c r="O2317" s="165">
        <v>0</v>
      </c>
      <c r="P2317" s="165">
        <v>1740</v>
      </c>
      <c r="Q2317" s="120">
        <f t="shared" si="607"/>
        <v>1740</v>
      </c>
      <c r="R2317" s="138">
        <f t="shared" si="608"/>
        <v>0</v>
      </c>
      <c r="S2317" s="122">
        <v>0</v>
      </c>
      <c r="T2317" s="148">
        <v>0</v>
      </c>
      <c r="U2317" s="148">
        <v>0</v>
      </c>
      <c r="V2317" s="122">
        <v>1740</v>
      </c>
      <c r="W2317" s="122">
        <v>1740</v>
      </c>
      <c r="X2317" s="122"/>
    </row>
    <row r="2318" spans="1:24" s="65" customFormat="1" ht="12.75" customHeight="1">
      <c r="A2318" s="100"/>
      <c r="B2318" s="152" t="s">
        <v>5116</v>
      </c>
      <c r="C2318" s="165">
        <v>0</v>
      </c>
      <c r="D2318" s="165">
        <v>0</v>
      </c>
      <c r="E2318" s="165">
        <v>0</v>
      </c>
      <c r="F2318" s="165">
        <v>0</v>
      </c>
      <c r="G2318" s="165">
        <v>0</v>
      </c>
      <c r="H2318" s="165">
        <v>0</v>
      </c>
      <c r="I2318" s="165">
        <v>0</v>
      </c>
      <c r="J2318" s="120">
        <f t="shared" si="606"/>
        <v>0</v>
      </c>
      <c r="K2318" s="165">
        <v>0</v>
      </c>
      <c r="L2318" s="165">
        <v>0</v>
      </c>
      <c r="M2318" s="165">
        <v>0</v>
      </c>
      <c r="N2318" s="165">
        <v>0</v>
      </c>
      <c r="O2318" s="165">
        <v>0</v>
      </c>
      <c r="P2318" s="165">
        <v>6960</v>
      </c>
      <c r="Q2318" s="120">
        <f t="shared" si="607"/>
        <v>6960</v>
      </c>
      <c r="R2318" s="138">
        <f t="shared" si="608"/>
        <v>0</v>
      </c>
      <c r="S2318" s="122">
        <v>0</v>
      </c>
      <c r="T2318" s="148">
        <v>0</v>
      </c>
      <c r="U2318" s="148">
        <v>0</v>
      </c>
      <c r="V2318" s="122">
        <v>6960</v>
      </c>
      <c r="W2318" s="122">
        <v>6960</v>
      </c>
      <c r="X2318" s="122"/>
    </row>
    <row r="2319" spans="1:24" s="65" customFormat="1" ht="12.75" customHeight="1">
      <c r="A2319" s="100"/>
      <c r="B2319" s="152" t="s">
        <v>3681</v>
      </c>
      <c r="C2319" s="165">
        <v>0</v>
      </c>
      <c r="D2319" s="165">
        <v>0</v>
      </c>
      <c r="E2319" s="165">
        <v>0</v>
      </c>
      <c r="F2319" s="165">
        <v>0</v>
      </c>
      <c r="G2319" s="165">
        <v>0</v>
      </c>
      <c r="H2319" s="165">
        <v>0</v>
      </c>
      <c r="I2319" s="165">
        <v>0</v>
      </c>
      <c r="J2319" s="120">
        <f t="shared" si="606"/>
        <v>0</v>
      </c>
      <c r="K2319" s="165">
        <v>0</v>
      </c>
      <c r="L2319" s="165">
        <v>0</v>
      </c>
      <c r="M2319" s="165">
        <v>0</v>
      </c>
      <c r="N2319" s="165">
        <v>17400</v>
      </c>
      <c r="O2319" s="165">
        <v>0</v>
      </c>
      <c r="P2319" s="165">
        <v>0</v>
      </c>
      <c r="Q2319" s="120">
        <f t="shared" si="607"/>
        <v>17400</v>
      </c>
      <c r="R2319" s="138">
        <f t="shared" si="608"/>
        <v>0</v>
      </c>
      <c r="S2319" s="122">
        <v>0</v>
      </c>
      <c r="T2319" s="148">
        <v>0</v>
      </c>
      <c r="U2319" s="148">
        <v>0</v>
      </c>
      <c r="V2319" s="122">
        <v>17400</v>
      </c>
      <c r="W2319" s="122">
        <v>17400</v>
      </c>
      <c r="X2319" s="122"/>
    </row>
    <row r="2320" spans="1:24" s="65" customFormat="1" ht="12.75" customHeight="1">
      <c r="A2320" s="100"/>
      <c r="B2320" s="152" t="s">
        <v>6455</v>
      </c>
      <c r="C2320" s="165">
        <v>0</v>
      </c>
      <c r="D2320" s="165">
        <v>0</v>
      </c>
      <c r="E2320" s="165">
        <v>0</v>
      </c>
      <c r="F2320" s="165">
        <v>0</v>
      </c>
      <c r="G2320" s="165">
        <v>0</v>
      </c>
      <c r="H2320" s="165">
        <v>0</v>
      </c>
      <c r="I2320" s="165">
        <v>0</v>
      </c>
      <c r="J2320" s="120">
        <f t="shared" si="606"/>
        <v>0</v>
      </c>
      <c r="K2320" s="165">
        <v>0</v>
      </c>
      <c r="L2320" s="165">
        <v>0</v>
      </c>
      <c r="M2320" s="165">
        <v>0</v>
      </c>
      <c r="N2320" s="165">
        <v>0</v>
      </c>
      <c r="O2320" s="165">
        <v>0</v>
      </c>
      <c r="P2320" s="165">
        <v>3915</v>
      </c>
      <c r="Q2320" s="120">
        <f t="shared" si="607"/>
        <v>3915</v>
      </c>
      <c r="R2320" s="138">
        <f t="shared" si="608"/>
        <v>0</v>
      </c>
      <c r="S2320" s="122">
        <v>0</v>
      </c>
      <c r="T2320" s="148">
        <v>0</v>
      </c>
      <c r="U2320" s="148">
        <v>0</v>
      </c>
      <c r="V2320" s="122">
        <v>3915</v>
      </c>
      <c r="W2320" s="122">
        <v>3915</v>
      </c>
      <c r="X2320" s="122"/>
    </row>
    <row r="2321" spans="1:24" s="65" customFormat="1" ht="12.75" customHeight="1">
      <c r="A2321" s="100"/>
      <c r="B2321" s="152" t="s">
        <v>3682</v>
      </c>
      <c r="C2321" s="165">
        <v>0</v>
      </c>
      <c r="D2321" s="165">
        <v>0</v>
      </c>
      <c r="E2321" s="165">
        <v>0</v>
      </c>
      <c r="F2321" s="165">
        <v>0</v>
      </c>
      <c r="G2321" s="165">
        <v>0</v>
      </c>
      <c r="H2321" s="165">
        <v>0</v>
      </c>
      <c r="I2321" s="165">
        <v>0</v>
      </c>
      <c r="J2321" s="120">
        <f t="shared" si="606"/>
        <v>0</v>
      </c>
      <c r="K2321" s="165">
        <v>0</v>
      </c>
      <c r="L2321" s="165">
        <v>0</v>
      </c>
      <c r="M2321" s="165">
        <v>0</v>
      </c>
      <c r="N2321" s="165">
        <v>0</v>
      </c>
      <c r="O2321" s="165">
        <v>6960</v>
      </c>
      <c r="P2321" s="165">
        <v>6960</v>
      </c>
      <c r="Q2321" s="120">
        <f t="shared" si="607"/>
        <v>13920</v>
      </c>
      <c r="R2321" s="138">
        <f t="shared" si="608"/>
        <v>0</v>
      </c>
      <c r="S2321" s="122">
        <v>0</v>
      </c>
      <c r="T2321" s="148">
        <v>0</v>
      </c>
      <c r="U2321" s="148">
        <v>0</v>
      </c>
      <c r="V2321" s="122">
        <v>13920</v>
      </c>
      <c r="W2321" s="122">
        <v>13920</v>
      </c>
      <c r="X2321" s="122"/>
    </row>
    <row r="2322" spans="1:24" s="65" customFormat="1" ht="12.75" customHeight="1">
      <c r="A2322" s="100"/>
      <c r="B2322" s="152" t="s">
        <v>5675</v>
      </c>
      <c r="C2322" s="165">
        <v>0</v>
      </c>
      <c r="D2322" s="165">
        <v>0</v>
      </c>
      <c r="E2322" s="165">
        <v>0</v>
      </c>
      <c r="F2322" s="165">
        <v>0</v>
      </c>
      <c r="G2322" s="165">
        <v>0</v>
      </c>
      <c r="H2322" s="165">
        <v>0</v>
      </c>
      <c r="I2322" s="165">
        <v>0</v>
      </c>
      <c r="J2322" s="120">
        <f t="shared" si="606"/>
        <v>0</v>
      </c>
      <c r="K2322" s="165">
        <v>0</v>
      </c>
      <c r="L2322" s="165">
        <v>0</v>
      </c>
      <c r="M2322" s="165">
        <v>0</v>
      </c>
      <c r="N2322" s="165">
        <v>0</v>
      </c>
      <c r="O2322" s="165">
        <v>0</v>
      </c>
      <c r="P2322" s="165">
        <v>3915</v>
      </c>
      <c r="Q2322" s="120">
        <f t="shared" si="607"/>
        <v>3915</v>
      </c>
      <c r="R2322" s="138">
        <f t="shared" si="608"/>
        <v>0</v>
      </c>
      <c r="S2322" s="122">
        <v>0</v>
      </c>
      <c r="T2322" s="148">
        <v>0</v>
      </c>
      <c r="U2322" s="148">
        <v>0</v>
      </c>
      <c r="V2322" s="122">
        <v>3915</v>
      </c>
      <c r="W2322" s="122">
        <v>3915</v>
      </c>
      <c r="X2322" s="122"/>
    </row>
    <row r="2323" spans="1:24" s="65" customFormat="1" ht="12.75" customHeight="1">
      <c r="A2323" s="100"/>
      <c r="B2323" s="152" t="s">
        <v>5676</v>
      </c>
      <c r="C2323" s="165">
        <v>0</v>
      </c>
      <c r="D2323" s="165">
        <v>0</v>
      </c>
      <c r="E2323" s="165">
        <v>0</v>
      </c>
      <c r="F2323" s="165">
        <v>0</v>
      </c>
      <c r="G2323" s="165">
        <v>0</v>
      </c>
      <c r="H2323" s="165">
        <v>0</v>
      </c>
      <c r="I2323" s="165">
        <v>0</v>
      </c>
      <c r="J2323" s="120">
        <f t="shared" si="606"/>
        <v>0</v>
      </c>
      <c r="K2323" s="165">
        <v>0</v>
      </c>
      <c r="L2323" s="165">
        <v>0</v>
      </c>
      <c r="M2323" s="165">
        <v>0</v>
      </c>
      <c r="N2323" s="165">
        <v>0</v>
      </c>
      <c r="O2323" s="165">
        <v>0</v>
      </c>
      <c r="P2323" s="165">
        <v>2610</v>
      </c>
      <c r="Q2323" s="120">
        <f t="shared" si="607"/>
        <v>2610</v>
      </c>
      <c r="R2323" s="138">
        <f t="shared" si="608"/>
        <v>0</v>
      </c>
      <c r="S2323" s="122">
        <v>0</v>
      </c>
      <c r="T2323" s="148">
        <v>0</v>
      </c>
      <c r="U2323" s="148">
        <v>0</v>
      </c>
      <c r="V2323" s="122">
        <v>2610</v>
      </c>
      <c r="W2323" s="122">
        <v>2610</v>
      </c>
      <c r="X2323" s="122"/>
    </row>
    <row r="2324" spans="1:24" s="65" customFormat="1" ht="12.75" customHeight="1">
      <c r="A2324" s="100"/>
      <c r="B2324" s="152" t="s">
        <v>3683</v>
      </c>
      <c r="C2324" s="165">
        <v>0</v>
      </c>
      <c r="D2324" s="165">
        <v>0</v>
      </c>
      <c r="E2324" s="165">
        <v>0</v>
      </c>
      <c r="F2324" s="165">
        <v>0</v>
      </c>
      <c r="G2324" s="165">
        <v>0</v>
      </c>
      <c r="H2324" s="165">
        <v>0</v>
      </c>
      <c r="I2324" s="165">
        <v>0</v>
      </c>
      <c r="J2324" s="120">
        <f t="shared" si="606"/>
        <v>0</v>
      </c>
      <c r="K2324" s="165">
        <v>0</v>
      </c>
      <c r="L2324" s="165">
        <v>0</v>
      </c>
      <c r="M2324" s="165">
        <v>0</v>
      </c>
      <c r="N2324" s="165">
        <v>0</v>
      </c>
      <c r="O2324" s="165">
        <v>9570</v>
      </c>
      <c r="P2324" s="165">
        <v>8700</v>
      </c>
      <c r="Q2324" s="120">
        <f t="shared" si="607"/>
        <v>18270</v>
      </c>
      <c r="R2324" s="138">
        <f t="shared" si="608"/>
        <v>0</v>
      </c>
      <c r="S2324" s="122">
        <v>0</v>
      </c>
      <c r="T2324" s="148">
        <v>0</v>
      </c>
      <c r="U2324" s="148">
        <v>0</v>
      </c>
      <c r="V2324" s="122">
        <v>18270</v>
      </c>
      <c r="W2324" s="122">
        <v>18270</v>
      </c>
      <c r="X2324" s="122"/>
    </row>
    <row r="2325" spans="1:24" s="65" customFormat="1" ht="12.75" customHeight="1">
      <c r="A2325" s="100"/>
      <c r="B2325" s="152" t="s">
        <v>6456</v>
      </c>
      <c r="C2325" s="165">
        <v>0</v>
      </c>
      <c r="D2325" s="165">
        <v>0</v>
      </c>
      <c r="E2325" s="165">
        <v>0</v>
      </c>
      <c r="F2325" s="165">
        <v>0</v>
      </c>
      <c r="G2325" s="165">
        <v>0</v>
      </c>
      <c r="H2325" s="165">
        <v>0</v>
      </c>
      <c r="I2325" s="165">
        <v>0</v>
      </c>
      <c r="J2325" s="120">
        <f t="shared" si="606"/>
        <v>0</v>
      </c>
      <c r="K2325" s="165">
        <v>0</v>
      </c>
      <c r="L2325" s="165">
        <v>0</v>
      </c>
      <c r="M2325" s="165">
        <v>0</v>
      </c>
      <c r="N2325" s="165">
        <v>0</v>
      </c>
      <c r="O2325" s="165">
        <v>0</v>
      </c>
      <c r="P2325" s="165">
        <v>3915</v>
      </c>
      <c r="Q2325" s="120">
        <f t="shared" si="607"/>
        <v>3915</v>
      </c>
      <c r="R2325" s="138">
        <f t="shared" si="608"/>
        <v>0</v>
      </c>
      <c r="S2325" s="122">
        <v>0</v>
      </c>
      <c r="T2325" s="148">
        <v>0</v>
      </c>
      <c r="U2325" s="148">
        <v>0</v>
      </c>
      <c r="V2325" s="122">
        <v>3915</v>
      </c>
      <c r="W2325" s="122">
        <v>3915</v>
      </c>
      <c r="X2325" s="122"/>
    </row>
    <row r="2326" spans="1:24" s="65" customFormat="1" ht="12.75" customHeight="1">
      <c r="A2326" s="100"/>
      <c r="B2326" s="152" t="s">
        <v>3684</v>
      </c>
      <c r="C2326" s="165">
        <v>0</v>
      </c>
      <c r="D2326" s="165">
        <v>0</v>
      </c>
      <c r="E2326" s="165">
        <v>0</v>
      </c>
      <c r="F2326" s="165">
        <v>0</v>
      </c>
      <c r="G2326" s="165">
        <v>0</v>
      </c>
      <c r="H2326" s="165">
        <v>0</v>
      </c>
      <c r="I2326" s="165">
        <v>0</v>
      </c>
      <c r="J2326" s="120">
        <f t="shared" si="606"/>
        <v>0</v>
      </c>
      <c r="K2326" s="165">
        <v>0</v>
      </c>
      <c r="L2326" s="165">
        <v>0</v>
      </c>
      <c r="M2326" s="165">
        <v>0</v>
      </c>
      <c r="N2326" s="165">
        <v>3480</v>
      </c>
      <c r="O2326" s="165">
        <v>0</v>
      </c>
      <c r="P2326" s="165">
        <v>0</v>
      </c>
      <c r="Q2326" s="120">
        <f t="shared" si="607"/>
        <v>3480</v>
      </c>
      <c r="R2326" s="138">
        <f t="shared" si="608"/>
        <v>0</v>
      </c>
      <c r="S2326" s="122">
        <v>0</v>
      </c>
      <c r="T2326" s="148">
        <v>0</v>
      </c>
      <c r="U2326" s="148">
        <v>0</v>
      </c>
      <c r="V2326" s="122">
        <v>3480</v>
      </c>
      <c r="W2326" s="122">
        <v>3480</v>
      </c>
      <c r="X2326" s="122"/>
    </row>
    <row r="2327" spans="1:24" s="65" customFormat="1" ht="12.75" customHeight="1">
      <c r="A2327" s="100"/>
      <c r="B2327" s="152" t="s">
        <v>6457</v>
      </c>
      <c r="C2327" s="165">
        <v>0</v>
      </c>
      <c r="D2327" s="165">
        <v>0</v>
      </c>
      <c r="E2327" s="165">
        <v>0</v>
      </c>
      <c r="F2327" s="165">
        <v>0</v>
      </c>
      <c r="G2327" s="165">
        <v>0</v>
      </c>
      <c r="H2327" s="165">
        <v>0</v>
      </c>
      <c r="I2327" s="165">
        <v>0</v>
      </c>
      <c r="J2327" s="120">
        <f t="shared" si="606"/>
        <v>0</v>
      </c>
      <c r="K2327" s="165">
        <v>0</v>
      </c>
      <c r="L2327" s="165">
        <v>0</v>
      </c>
      <c r="M2327" s="165">
        <v>0</v>
      </c>
      <c r="N2327" s="165">
        <v>0</v>
      </c>
      <c r="O2327" s="165">
        <v>0</v>
      </c>
      <c r="P2327" s="165">
        <v>435</v>
      </c>
      <c r="Q2327" s="120">
        <f t="shared" si="607"/>
        <v>435</v>
      </c>
      <c r="R2327" s="138">
        <f t="shared" si="608"/>
        <v>0</v>
      </c>
      <c r="S2327" s="122">
        <v>0</v>
      </c>
      <c r="T2327" s="148">
        <v>0</v>
      </c>
      <c r="U2327" s="148">
        <v>0</v>
      </c>
      <c r="V2327" s="122">
        <v>435</v>
      </c>
      <c r="W2327" s="122">
        <v>435</v>
      </c>
      <c r="X2327" s="122"/>
    </row>
    <row r="2328" spans="1:24" s="65" customFormat="1" ht="12.75" customHeight="1">
      <c r="A2328" s="100"/>
      <c r="B2328" s="152" t="s">
        <v>5677</v>
      </c>
      <c r="C2328" s="165">
        <v>0</v>
      </c>
      <c r="D2328" s="165">
        <v>0</v>
      </c>
      <c r="E2328" s="165">
        <v>0</v>
      </c>
      <c r="F2328" s="165">
        <v>0</v>
      </c>
      <c r="G2328" s="165">
        <v>0</v>
      </c>
      <c r="H2328" s="165">
        <v>0</v>
      </c>
      <c r="I2328" s="165">
        <v>0</v>
      </c>
      <c r="J2328" s="120">
        <f t="shared" si="606"/>
        <v>0</v>
      </c>
      <c r="K2328" s="165">
        <v>0</v>
      </c>
      <c r="L2328" s="165">
        <v>0</v>
      </c>
      <c r="M2328" s="165">
        <v>0</v>
      </c>
      <c r="N2328" s="165">
        <v>0</v>
      </c>
      <c r="O2328" s="165">
        <v>0</v>
      </c>
      <c r="P2328" s="165">
        <v>3915</v>
      </c>
      <c r="Q2328" s="120">
        <f t="shared" si="607"/>
        <v>3915</v>
      </c>
      <c r="R2328" s="138">
        <f t="shared" si="608"/>
        <v>0</v>
      </c>
      <c r="S2328" s="122">
        <v>0</v>
      </c>
      <c r="T2328" s="148">
        <v>0</v>
      </c>
      <c r="U2328" s="148">
        <v>0</v>
      </c>
      <c r="V2328" s="122">
        <v>3915</v>
      </c>
      <c r="W2328" s="122">
        <v>3915</v>
      </c>
      <c r="X2328" s="122"/>
    </row>
    <row r="2329" spans="1:24" s="65" customFormat="1" ht="12.75" customHeight="1">
      <c r="A2329" s="100"/>
      <c r="B2329" s="152" t="s">
        <v>5678</v>
      </c>
      <c r="C2329" s="165">
        <v>0</v>
      </c>
      <c r="D2329" s="165">
        <v>0</v>
      </c>
      <c r="E2329" s="165">
        <v>0</v>
      </c>
      <c r="F2329" s="165">
        <v>0</v>
      </c>
      <c r="G2329" s="165">
        <v>0</v>
      </c>
      <c r="H2329" s="165">
        <v>0</v>
      </c>
      <c r="I2329" s="165">
        <v>0</v>
      </c>
      <c r="J2329" s="120">
        <f t="shared" si="606"/>
        <v>0</v>
      </c>
      <c r="K2329" s="165">
        <v>0</v>
      </c>
      <c r="L2329" s="165">
        <v>0</v>
      </c>
      <c r="M2329" s="165">
        <v>0</v>
      </c>
      <c r="N2329" s="165">
        <v>0</v>
      </c>
      <c r="O2329" s="165">
        <v>0</v>
      </c>
      <c r="P2329" s="165">
        <v>2610</v>
      </c>
      <c r="Q2329" s="120">
        <f t="shared" si="607"/>
        <v>2610</v>
      </c>
      <c r="R2329" s="138">
        <f t="shared" si="608"/>
        <v>0</v>
      </c>
      <c r="S2329" s="122">
        <v>0</v>
      </c>
      <c r="T2329" s="148">
        <v>0</v>
      </c>
      <c r="U2329" s="148">
        <v>0</v>
      </c>
      <c r="V2329" s="122">
        <v>2610</v>
      </c>
      <c r="W2329" s="122">
        <v>2610</v>
      </c>
      <c r="X2329" s="122"/>
    </row>
    <row r="2330" spans="1:24" s="65" customFormat="1" ht="12.75" customHeight="1">
      <c r="A2330" s="100"/>
      <c r="B2330" s="152" t="s">
        <v>3685</v>
      </c>
      <c r="C2330" s="165">
        <v>0</v>
      </c>
      <c r="D2330" s="165">
        <v>0</v>
      </c>
      <c r="E2330" s="165">
        <v>0</v>
      </c>
      <c r="F2330" s="165">
        <v>0</v>
      </c>
      <c r="G2330" s="165">
        <v>0</v>
      </c>
      <c r="H2330" s="165">
        <v>0</v>
      </c>
      <c r="I2330" s="165">
        <v>0</v>
      </c>
      <c r="J2330" s="120">
        <f t="shared" si="606"/>
        <v>0</v>
      </c>
      <c r="K2330" s="165">
        <v>0</v>
      </c>
      <c r="L2330" s="165">
        <v>0</v>
      </c>
      <c r="M2330" s="165">
        <v>0</v>
      </c>
      <c r="N2330" s="165">
        <v>2175</v>
      </c>
      <c r="O2330" s="165">
        <v>0</v>
      </c>
      <c r="P2330" s="165">
        <v>0</v>
      </c>
      <c r="Q2330" s="120">
        <f t="shared" si="607"/>
        <v>2175</v>
      </c>
      <c r="R2330" s="138">
        <f t="shared" si="608"/>
        <v>0</v>
      </c>
      <c r="S2330" s="122">
        <v>0</v>
      </c>
      <c r="T2330" s="148">
        <v>0</v>
      </c>
      <c r="U2330" s="148">
        <v>0</v>
      </c>
      <c r="V2330" s="122">
        <v>2175</v>
      </c>
      <c r="W2330" s="122">
        <v>2175</v>
      </c>
      <c r="X2330" s="122"/>
    </row>
    <row r="2331" spans="1:24" s="65" customFormat="1" ht="12.75" customHeight="1">
      <c r="A2331" s="100"/>
      <c r="B2331" s="152" t="s">
        <v>6458</v>
      </c>
      <c r="C2331" s="165">
        <v>0</v>
      </c>
      <c r="D2331" s="165">
        <v>0</v>
      </c>
      <c r="E2331" s="165">
        <v>0</v>
      </c>
      <c r="F2331" s="165">
        <v>0</v>
      </c>
      <c r="G2331" s="165">
        <v>0</v>
      </c>
      <c r="H2331" s="165">
        <v>0</v>
      </c>
      <c r="I2331" s="165">
        <v>0</v>
      </c>
      <c r="J2331" s="120">
        <f t="shared" si="606"/>
        <v>0</v>
      </c>
      <c r="K2331" s="165">
        <v>0</v>
      </c>
      <c r="L2331" s="165">
        <v>0</v>
      </c>
      <c r="M2331" s="165">
        <v>0</v>
      </c>
      <c r="N2331" s="165">
        <v>0</v>
      </c>
      <c r="O2331" s="165">
        <v>0</v>
      </c>
      <c r="P2331" s="165">
        <v>3915</v>
      </c>
      <c r="Q2331" s="120">
        <f t="shared" si="607"/>
        <v>3915</v>
      </c>
      <c r="R2331" s="138">
        <f t="shared" si="608"/>
        <v>0</v>
      </c>
      <c r="S2331" s="122">
        <v>0</v>
      </c>
      <c r="T2331" s="148">
        <v>0</v>
      </c>
      <c r="U2331" s="148">
        <v>0</v>
      </c>
      <c r="V2331" s="122">
        <v>3915</v>
      </c>
      <c r="W2331" s="122">
        <v>3915</v>
      </c>
      <c r="X2331" s="122"/>
    </row>
    <row r="2332" spans="1:24" s="65" customFormat="1" ht="12.75" customHeight="1">
      <c r="A2332" s="100"/>
      <c r="B2332" s="152" t="s">
        <v>3686</v>
      </c>
      <c r="C2332" s="165">
        <v>0</v>
      </c>
      <c r="D2332" s="165">
        <v>0</v>
      </c>
      <c r="E2332" s="165">
        <v>0</v>
      </c>
      <c r="F2332" s="165">
        <v>0</v>
      </c>
      <c r="G2332" s="165">
        <v>0</v>
      </c>
      <c r="H2332" s="165">
        <v>0</v>
      </c>
      <c r="I2332" s="165">
        <v>0</v>
      </c>
      <c r="J2332" s="120">
        <f t="shared" si="606"/>
        <v>0</v>
      </c>
      <c r="K2332" s="165">
        <v>0</v>
      </c>
      <c r="L2332" s="165">
        <v>0</v>
      </c>
      <c r="M2332" s="165">
        <v>0</v>
      </c>
      <c r="N2332" s="165">
        <v>2450</v>
      </c>
      <c r="O2332" s="165">
        <v>0</v>
      </c>
      <c r="P2332" s="165">
        <v>0</v>
      </c>
      <c r="Q2332" s="120">
        <f t="shared" si="607"/>
        <v>2450</v>
      </c>
      <c r="R2332" s="138">
        <f t="shared" si="608"/>
        <v>0</v>
      </c>
      <c r="S2332" s="122">
        <v>0</v>
      </c>
      <c r="T2332" s="148">
        <v>0</v>
      </c>
      <c r="U2332" s="148">
        <v>0</v>
      </c>
      <c r="V2332" s="122">
        <v>2450</v>
      </c>
      <c r="W2332" s="122">
        <v>2450</v>
      </c>
      <c r="X2332" s="122"/>
    </row>
    <row r="2333" spans="1:24" s="65" customFormat="1" ht="12.75" customHeight="1">
      <c r="A2333" s="100"/>
      <c r="B2333" s="152" t="s">
        <v>3687</v>
      </c>
      <c r="C2333" s="165">
        <v>0</v>
      </c>
      <c r="D2333" s="165">
        <v>0</v>
      </c>
      <c r="E2333" s="165">
        <v>0</v>
      </c>
      <c r="F2333" s="165">
        <v>0</v>
      </c>
      <c r="G2333" s="165">
        <v>0</v>
      </c>
      <c r="H2333" s="165">
        <v>0</v>
      </c>
      <c r="I2333" s="165">
        <v>0</v>
      </c>
      <c r="J2333" s="120">
        <f t="shared" si="606"/>
        <v>0</v>
      </c>
      <c r="K2333" s="165">
        <v>0</v>
      </c>
      <c r="L2333" s="165">
        <v>0</v>
      </c>
      <c r="M2333" s="165">
        <v>0</v>
      </c>
      <c r="N2333" s="165">
        <v>1600</v>
      </c>
      <c r="O2333" s="165">
        <v>0</v>
      </c>
      <c r="P2333" s="165">
        <v>0</v>
      </c>
      <c r="Q2333" s="120">
        <f t="shared" si="607"/>
        <v>1600</v>
      </c>
      <c r="R2333" s="138">
        <f t="shared" si="608"/>
        <v>0</v>
      </c>
      <c r="S2333" s="122">
        <v>0</v>
      </c>
      <c r="T2333" s="148">
        <v>0</v>
      </c>
      <c r="U2333" s="148">
        <v>0</v>
      </c>
      <c r="V2333" s="122">
        <v>1600</v>
      </c>
      <c r="W2333" s="122">
        <v>1600</v>
      </c>
      <c r="X2333" s="122"/>
    </row>
    <row r="2334" spans="1:24" s="65" customFormat="1" ht="12.75" customHeight="1">
      <c r="A2334" s="100"/>
      <c r="B2334" s="152" t="s">
        <v>4803</v>
      </c>
      <c r="C2334" s="165">
        <v>0</v>
      </c>
      <c r="D2334" s="165">
        <v>0</v>
      </c>
      <c r="E2334" s="165">
        <v>0</v>
      </c>
      <c r="F2334" s="165">
        <v>0</v>
      </c>
      <c r="G2334" s="165">
        <v>0</v>
      </c>
      <c r="H2334" s="165">
        <v>0</v>
      </c>
      <c r="I2334" s="165">
        <v>0</v>
      </c>
      <c r="J2334" s="120">
        <f t="shared" si="606"/>
        <v>0</v>
      </c>
      <c r="K2334" s="165">
        <v>0</v>
      </c>
      <c r="L2334" s="165">
        <v>0</v>
      </c>
      <c r="M2334" s="165">
        <v>0</v>
      </c>
      <c r="N2334" s="165">
        <v>0</v>
      </c>
      <c r="O2334" s="165">
        <v>1305</v>
      </c>
      <c r="P2334" s="165">
        <v>0</v>
      </c>
      <c r="Q2334" s="120">
        <f t="shared" si="607"/>
        <v>1305</v>
      </c>
      <c r="R2334" s="138">
        <f t="shared" si="608"/>
        <v>0</v>
      </c>
      <c r="S2334" s="122">
        <v>0</v>
      </c>
      <c r="T2334" s="148">
        <v>0</v>
      </c>
      <c r="U2334" s="148">
        <v>0</v>
      </c>
      <c r="V2334" s="122">
        <v>1305</v>
      </c>
      <c r="W2334" s="122">
        <v>1305</v>
      </c>
      <c r="X2334" s="122"/>
    </row>
    <row r="2335" spans="1:24" s="65" customFormat="1" ht="12.75" customHeight="1">
      <c r="A2335" s="100"/>
      <c r="B2335" s="152" t="s">
        <v>5679</v>
      </c>
      <c r="C2335" s="165">
        <v>0</v>
      </c>
      <c r="D2335" s="165">
        <v>0</v>
      </c>
      <c r="E2335" s="165">
        <v>0</v>
      </c>
      <c r="F2335" s="165">
        <v>0</v>
      </c>
      <c r="G2335" s="165">
        <v>0</v>
      </c>
      <c r="H2335" s="165">
        <v>0</v>
      </c>
      <c r="I2335" s="165">
        <v>0</v>
      </c>
      <c r="J2335" s="120">
        <f t="shared" si="606"/>
        <v>0</v>
      </c>
      <c r="K2335" s="165">
        <v>0</v>
      </c>
      <c r="L2335" s="165">
        <v>0</v>
      </c>
      <c r="M2335" s="165">
        <v>0</v>
      </c>
      <c r="N2335" s="165">
        <v>0</v>
      </c>
      <c r="O2335" s="165">
        <v>0</v>
      </c>
      <c r="P2335" s="165">
        <v>3915</v>
      </c>
      <c r="Q2335" s="120">
        <f t="shared" si="607"/>
        <v>3915</v>
      </c>
      <c r="R2335" s="138">
        <f t="shared" si="608"/>
        <v>0</v>
      </c>
      <c r="S2335" s="122">
        <v>0</v>
      </c>
      <c r="T2335" s="148">
        <v>0</v>
      </c>
      <c r="U2335" s="148">
        <v>0</v>
      </c>
      <c r="V2335" s="122">
        <v>3915</v>
      </c>
      <c r="W2335" s="122">
        <v>3915</v>
      </c>
      <c r="X2335" s="122"/>
    </row>
    <row r="2336" spans="1:24" s="65" customFormat="1" ht="12.75" customHeight="1">
      <c r="A2336" s="100"/>
      <c r="B2336" s="152" t="s">
        <v>3688</v>
      </c>
      <c r="C2336" s="165">
        <v>0</v>
      </c>
      <c r="D2336" s="165">
        <v>0</v>
      </c>
      <c r="E2336" s="165">
        <v>0</v>
      </c>
      <c r="F2336" s="165">
        <v>0</v>
      </c>
      <c r="G2336" s="165">
        <v>0</v>
      </c>
      <c r="H2336" s="165">
        <v>0</v>
      </c>
      <c r="I2336" s="165">
        <v>0</v>
      </c>
      <c r="J2336" s="120">
        <f t="shared" si="606"/>
        <v>0</v>
      </c>
      <c r="K2336" s="165">
        <v>300</v>
      </c>
      <c r="L2336" s="165">
        <v>0</v>
      </c>
      <c r="M2336" s="165">
        <v>0</v>
      </c>
      <c r="N2336" s="165">
        <v>0</v>
      </c>
      <c r="O2336" s="165">
        <v>0</v>
      </c>
      <c r="P2336" s="165">
        <v>0</v>
      </c>
      <c r="Q2336" s="120">
        <f t="shared" si="607"/>
        <v>300</v>
      </c>
      <c r="R2336" s="138">
        <f t="shared" si="608"/>
        <v>0</v>
      </c>
      <c r="S2336" s="122">
        <v>0</v>
      </c>
      <c r="T2336" s="148">
        <v>0</v>
      </c>
      <c r="U2336" s="148">
        <v>0</v>
      </c>
      <c r="V2336" s="122">
        <v>300</v>
      </c>
      <c r="W2336" s="122">
        <v>300</v>
      </c>
      <c r="X2336" s="122"/>
    </row>
    <row r="2337" spans="1:24" s="65" customFormat="1" ht="12.75" customHeight="1">
      <c r="A2337" s="100"/>
      <c r="B2337" s="152" t="s">
        <v>5680</v>
      </c>
      <c r="C2337" s="165">
        <v>0</v>
      </c>
      <c r="D2337" s="165">
        <v>0</v>
      </c>
      <c r="E2337" s="165">
        <v>0</v>
      </c>
      <c r="F2337" s="165">
        <v>0</v>
      </c>
      <c r="G2337" s="165">
        <v>0</v>
      </c>
      <c r="H2337" s="165">
        <v>0</v>
      </c>
      <c r="I2337" s="165">
        <v>0</v>
      </c>
      <c r="J2337" s="120">
        <f t="shared" si="606"/>
        <v>0</v>
      </c>
      <c r="K2337" s="165">
        <v>0</v>
      </c>
      <c r="L2337" s="165">
        <v>0</v>
      </c>
      <c r="M2337" s="165">
        <v>0</v>
      </c>
      <c r="N2337" s="165">
        <v>0</v>
      </c>
      <c r="O2337" s="165">
        <v>0</v>
      </c>
      <c r="P2337" s="165">
        <v>3915</v>
      </c>
      <c r="Q2337" s="120">
        <f t="shared" si="607"/>
        <v>3915</v>
      </c>
      <c r="R2337" s="138">
        <f t="shared" si="608"/>
        <v>0</v>
      </c>
      <c r="S2337" s="122">
        <v>0</v>
      </c>
      <c r="T2337" s="148">
        <v>0</v>
      </c>
      <c r="U2337" s="148">
        <v>0</v>
      </c>
      <c r="V2337" s="122">
        <v>3915</v>
      </c>
      <c r="W2337" s="122">
        <v>3915</v>
      </c>
      <c r="X2337" s="122"/>
    </row>
    <row r="2338" spans="1:24" s="65" customFormat="1" ht="12.75" customHeight="1">
      <c r="A2338" s="100"/>
      <c r="B2338" s="152" t="s">
        <v>5681</v>
      </c>
      <c r="C2338" s="165">
        <v>0</v>
      </c>
      <c r="D2338" s="165">
        <v>0</v>
      </c>
      <c r="E2338" s="165">
        <v>0</v>
      </c>
      <c r="F2338" s="165">
        <v>0</v>
      </c>
      <c r="G2338" s="165">
        <v>0</v>
      </c>
      <c r="H2338" s="165">
        <v>0</v>
      </c>
      <c r="I2338" s="165">
        <v>0</v>
      </c>
      <c r="J2338" s="120">
        <f t="shared" si="606"/>
        <v>0</v>
      </c>
      <c r="K2338" s="165">
        <v>0</v>
      </c>
      <c r="L2338" s="165">
        <v>0</v>
      </c>
      <c r="M2338" s="165">
        <v>0</v>
      </c>
      <c r="N2338" s="165">
        <v>0</v>
      </c>
      <c r="O2338" s="165">
        <v>0</v>
      </c>
      <c r="P2338" s="165">
        <v>7830</v>
      </c>
      <c r="Q2338" s="120">
        <f t="shared" si="607"/>
        <v>7830</v>
      </c>
      <c r="R2338" s="138">
        <f t="shared" si="608"/>
        <v>0</v>
      </c>
      <c r="S2338" s="122">
        <v>0</v>
      </c>
      <c r="T2338" s="148">
        <v>0</v>
      </c>
      <c r="U2338" s="148">
        <v>0</v>
      </c>
      <c r="V2338" s="122">
        <v>7830</v>
      </c>
      <c r="W2338" s="122">
        <v>7830</v>
      </c>
      <c r="X2338" s="122"/>
    </row>
    <row r="2339" spans="1:24" s="65" customFormat="1" ht="12.75" customHeight="1">
      <c r="A2339" s="100"/>
      <c r="B2339" s="152" t="s">
        <v>3689</v>
      </c>
      <c r="C2339" s="165">
        <v>0</v>
      </c>
      <c r="D2339" s="165">
        <v>0</v>
      </c>
      <c r="E2339" s="165">
        <v>0</v>
      </c>
      <c r="F2339" s="165">
        <v>0</v>
      </c>
      <c r="G2339" s="165">
        <v>0</v>
      </c>
      <c r="H2339" s="165">
        <v>0</v>
      </c>
      <c r="I2339" s="165">
        <v>0</v>
      </c>
      <c r="J2339" s="120">
        <f t="shared" si="606"/>
        <v>0</v>
      </c>
      <c r="K2339" s="165">
        <v>0</v>
      </c>
      <c r="L2339" s="165">
        <v>0</v>
      </c>
      <c r="M2339" s="165">
        <v>0</v>
      </c>
      <c r="N2339" s="165">
        <v>4900</v>
      </c>
      <c r="O2339" s="165">
        <v>0</v>
      </c>
      <c r="P2339" s="165">
        <v>0</v>
      </c>
      <c r="Q2339" s="120">
        <f t="shared" si="607"/>
        <v>4900</v>
      </c>
      <c r="R2339" s="138">
        <f t="shared" si="608"/>
        <v>0</v>
      </c>
      <c r="S2339" s="122">
        <v>0</v>
      </c>
      <c r="T2339" s="148">
        <v>0</v>
      </c>
      <c r="U2339" s="148">
        <v>0</v>
      </c>
      <c r="V2339" s="122">
        <v>4900</v>
      </c>
      <c r="W2339" s="122">
        <v>4900</v>
      </c>
      <c r="X2339" s="122"/>
    </row>
    <row r="2340" spans="1:24" s="65" customFormat="1" ht="12.75" customHeight="1">
      <c r="A2340" s="100"/>
      <c r="B2340" s="152" t="s">
        <v>3690</v>
      </c>
      <c r="C2340" s="165">
        <v>0</v>
      </c>
      <c r="D2340" s="165">
        <v>0</v>
      </c>
      <c r="E2340" s="165">
        <v>0</v>
      </c>
      <c r="F2340" s="165">
        <v>0</v>
      </c>
      <c r="G2340" s="165">
        <v>0</v>
      </c>
      <c r="H2340" s="165">
        <v>0</v>
      </c>
      <c r="I2340" s="165">
        <v>0</v>
      </c>
      <c r="J2340" s="120">
        <f t="shared" si="606"/>
        <v>0</v>
      </c>
      <c r="K2340" s="165">
        <v>300</v>
      </c>
      <c r="L2340" s="165">
        <v>0</v>
      </c>
      <c r="M2340" s="165">
        <v>0</v>
      </c>
      <c r="N2340" s="165">
        <v>0</v>
      </c>
      <c r="O2340" s="165">
        <v>0</v>
      </c>
      <c r="P2340" s="165">
        <v>0</v>
      </c>
      <c r="Q2340" s="120">
        <f t="shared" si="607"/>
        <v>300</v>
      </c>
      <c r="R2340" s="138">
        <f t="shared" si="608"/>
        <v>0</v>
      </c>
      <c r="S2340" s="122">
        <v>0</v>
      </c>
      <c r="T2340" s="148">
        <v>0</v>
      </c>
      <c r="U2340" s="148">
        <v>0</v>
      </c>
      <c r="V2340" s="122">
        <v>300</v>
      </c>
      <c r="W2340" s="122">
        <v>300</v>
      </c>
      <c r="X2340" s="122"/>
    </row>
    <row r="2341" spans="1:24" s="65" customFormat="1" ht="12.75" customHeight="1">
      <c r="A2341" s="100"/>
      <c r="B2341" s="152" t="s">
        <v>4804</v>
      </c>
      <c r="C2341" s="165">
        <v>0</v>
      </c>
      <c r="D2341" s="165">
        <v>0</v>
      </c>
      <c r="E2341" s="165">
        <v>0</v>
      </c>
      <c r="F2341" s="165">
        <v>0</v>
      </c>
      <c r="G2341" s="165">
        <v>0</v>
      </c>
      <c r="H2341" s="165">
        <v>0</v>
      </c>
      <c r="I2341" s="165">
        <v>0</v>
      </c>
      <c r="J2341" s="120">
        <f t="shared" si="606"/>
        <v>0</v>
      </c>
      <c r="K2341" s="165">
        <v>0</v>
      </c>
      <c r="L2341" s="165">
        <v>0</v>
      </c>
      <c r="M2341" s="165">
        <v>0</v>
      </c>
      <c r="N2341" s="165">
        <v>0</v>
      </c>
      <c r="O2341" s="165">
        <v>1305</v>
      </c>
      <c r="P2341" s="165">
        <v>0</v>
      </c>
      <c r="Q2341" s="120">
        <f t="shared" si="607"/>
        <v>1305</v>
      </c>
      <c r="R2341" s="138">
        <f t="shared" si="608"/>
        <v>0</v>
      </c>
      <c r="S2341" s="122">
        <v>0</v>
      </c>
      <c r="T2341" s="148">
        <v>0</v>
      </c>
      <c r="U2341" s="148">
        <v>0</v>
      </c>
      <c r="V2341" s="122">
        <v>1305</v>
      </c>
      <c r="W2341" s="122">
        <v>1305</v>
      </c>
      <c r="X2341" s="122"/>
    </row>
    <row r="2342" spans="1:24" s="65" customFormat="1" ht="12.75" customHeight="1">
      <c r="A2342" s="100"/>
      <c r="B2342" s="152" t="s">
        <v>5682</v>
      </c>
      <c r="C2342" s="165">
        <v>0</v>
      </c>
      <c r="D2342" s="165">
        <v>0</v>
      </c>
      <c r="E2342" s="165">
        <v>0</v>
      </c>
      <c r="F2342" s="165">
        <v>0</v>
      </c>
      <c r="G2342" s="165">
        <v>0</v>
      </c>
      <c r="H2342" s="165">
        <v>0</v>
      </c>
      <c r="I2342" s="165">
        <v>0</v>
      </c>
      <c r="J2342" s="120">
        <f t="shared" si="606"/>
        <v>0</v>
      </c>
      <c r="K2342" s="165">
        <v>0</v>
      </c>
      <c r="L2342" s="165">
        <v>0</v>
      </c>
      <c r="M2342" s="165">
        <v>0</v>
      </c>
      <c r="N2342" s="165">
        <v>0</v>
      </c>
      <c r="O2342" s="165">
        <v>0</v>
      </c>
      <c r="P2342" s="165">
        <v>3915</v>
      </c>
      <c r="Q2342" s="120">
        <f t="shared" si="607"/>
        <v>3915</v>
      </c>
      <c r="R2342" s="138">
        <f t="shared" si="608"/>
        <v>0</v>
      </c>
      <c r="S2342" s="122">
        <v>0</v>
      </c>
      <c r="T2342" s="148">
        <v>0</v>
      </c>
      <c r="U2342" s="148">
        <v>0</v>
      </c>
      <c r="V2342" s="122">
        <v>3915</v>
      </c>
      <c r="W2342" s="122">
        <v>3915</v>
      </c>
      <c r="X2342" s="122"/>
    </row>
    <row r="2343" spans="1:24" s="65" customFormat="1" ht="12.75" customHeight="1">
      <c r="A2343" s="100"/>
      <c r="B2343" s="152" t="s">
        <v>3691</v>
      </c>
      <c r="C2343" s="165">
        <v>0</v>
      </c>
      <c r="D2343" s="165">
        <v>0</v>
      </c>
      <c r="E2343" s="165">
        <v>0</v>
      </c>
      <c r="F2343" s="165">
        <v>0</v>
      </c>
      <c r="G2343" s="165">
        <v>0</v>
      </c>
      <c r="H2343" s="165">
        <v>0</v>
      </c>
      <c r="I2343" s="165">
        <v>0</v>
      </c>
      <c r="J2343" s="120">
        <f t="shared" si="606"/>
        <v>0</v>
      </c>
      <c r="K2343" s="165">
        <v>2000</v>
      </c>
      <c r="L2343" s="165">
        <v>0</v>
      </c>
      <c r="M2343" s="165">
        <v>0</v>
      </c>
      <c r="N2343" s="165">
        <v>0</v>
      </c>
      <c r="O2343" s="165">
        <v>0</v>
      </c>
      <c r="P2343" s="165">
        <v>0</v>
      </c>
      <c r="Q2343" s="120">
        <f t="shared" si="607"/>
        <v>2000</v>
      </c>
      <c r="R2343" s="138">
        <f t="shared" si="608"/>
        <v>0</v>
      </c>
      <c r="S2343" s="122">
        <v>0</v>
      </c>
      <c r="T2343" s="148">
        <v>0</v>
      </c>
      <c r="U2343" s="148">
        <v>0</v>
      </c>
      <c r="V2343" s="122">
        <v>2000</v>
      </c>
      <c r="W2343" s="122">
        <v>2000</v>
      </c>
      <c r="X2343" s="122"/>
    </row>
    <row r="2344" spans="1:24" s="65" customFormat="1" ht="12.75" customHeight="1">
      <c r="A2344" s="100"/>
      <c r="B2344" s="152" t="s">
        <v>6459</v>
      </c>
      <c r="C2344" s="165">
        <v>0</v>
      </c>
      <c r="D2344" s="165">
        <v>0</v>
      </c>
      <c r="E2344" s="165">
        <v>0</v>
      </c>
      <c r="F2344" s="165">
        <v>0</v>
      </c>
      <c r="G2344" s="165">
        <v>0</v>
      </c>
      <c r="H2344" s="165">
        <v>0</v>
      </c>
      <c r="I2344" s="165">
        <v>0</v>
      </c>
      <c r="J2344" s="120">
        <f t="shared" si="606"/>
        <v>0</v>
      </c>
      <c r="K2344" s="165">
        <v>0</v>
      </c>
      <c r="L2344" s="165">
        <v>0</v>
      </c>
      <c r="M2344" s="165">
        <v>0</v>
      </c>
      <c r="N2344" s="165">
        <v>0</v>
      </c>
      <c r="O2344" s="165">
        <v>0</v>
      </c>
      <c r="P2344" s="165">
        <v>3915</v>
      </c>
      <c r="Q2344" s="120">
        <f t="shared" si="607"/>
        <v>3915</v>
      </c>
      <c r="R2344" s="138">
        <f t="shared" si="608"/>
        <v>0</v>
      </c>
      <c r="S2344" s="122">
        <v>0</v>
      </c>
      <c r="T2344" s="148">
        <v>0</v>
      </c>
      <c r="U2344" s="148">
        <v>0</v>
      </c>
      <c r="V2344" s="122">
        <v>3915</v>
      </c>
      <c r="W2344" s="122">
        <v>3915</v>
      </c>
      <c r="X2344" s="122"/>
    </row>
    <row r="2345" spans="1:24" s="65" customFormat="1" ht="12.75" customHeight="1">
      <c r="A2345" s="100"/>
      <c r="B2345" s="152" t="s">
        <v>5683</v>
      </c>
      <c r="C2345" s="165">
        <v>0</v>
      </c>
      <c r="D2345" s="165">
        <v>0</v>
      </c>
      <c r="E2345" s="165">
        <v>0</v>
      </c>
      <c r="F2345" s="165">
        <v>0</v>
      </c>
      <c r="G2345" s="165">
        <v>0</v>
      </c>
      <c r="H2345" s="165">
        <v>0</v>
      </c>
      <c r="I2345" s="165">
        <v>0</v>
      </c>
      <c r="J2345" s="120">
        <f t="shared" si="606"/>
        <v>0</v>
      </c>
      <c r="K2345" s="165">
        <v>0</v>
      </c>
      <c r="L2345" s="165">
        <v>0</v>
      </c>
      <c r="M2345" s="165">
        <v>0</v>
      </c>
      <c r="N2345" s="165">
        <v>0</v>
      </c>
      <c r="O2345" s="165">
        <v>0</v>
      </c>
      <c r="P2345" s="165">
        <v>7830</v>
      </c>
      <c r="Q2345" s="120">
        <f t="shared" si="607"/>
        <v>7830</v>
      </c>
      <c r="R2345" s="138">
        <f t="shared" si="608"/>
        <v>0</v>
      </c>
      <c r="S2345" s="122">
        <v>0</v>
      </c>
      <c r="T2345" s="148">
        <v>0</v>
      </c>
      <c r="U2345" s="148">
        <v>0</v>
      </c>
      <c r="V2345" s="122">
        <v>7830</v>
      </c>
      <c r="W2345" s="122">
        <v>7830</v>
      </c>
      <c r="X2345" s="122"/>
    </row>
    <row r="2346" spans="1:24" s="65" customFormat="1" ht="12.75" customHeight="1">
      <c r="A2346" s="100"/>
      <c r="B2346" s="152" t="s">
        <v>5684</v>
      </c>
      <c r="C2346" s="165">
        <v>0</v>
      </c>
      <c r="D2346" s="165">
        <v>0</v>
      </c>
      <c r="E2346" s="165">
        <v>0</v>
      </c>
      <c r="F2346" s="165">
        <v>0</v>
      </c>
      <c r="G2346" s="165">
        <v>0</v>
      </c>
      <c r="H2346" s="165">
        <v>0</v>
      </c>
      <c r="I2346" s="165">
        <v>0</v>
      </c>
      <c r="J2346" s="120">
        <f t="shared" si="606"/>
        <v>0</v>
      </c>
      <c r="K2346" s="165">
        <v>0</v>
      </c>
      <c r="L2346" s="165">
        <v>0</v>
      </c>
      <c r="M2346" s="165">
        <v>0</v>
      </c>
      <c r="N2346" s="165">
        <v>0</v>
      </c>
      <c r="O2346" s="165">
        <v>0</v>
      </c>
      <c r="P2346" s="165">
        <v>6960</v>
      </c>
      <c r="Q2346" s="120">
        <f t="shared" si="607"/>
        <v>6960</v>
      </c>
      <c r="R2346" s="138">
        <f t="shared" si="608"/>
        <v>0</v>
      </c>
      <c r="S2346" s="122">
        <v>0</v>
      </c>
      <c r="T2346" s="148">
        <v>0</v>
      </c>
      <c r="U2346" s="148">
        <v>0</v>
      </c>
      <c r="V2346" s="122">
        <v>6960</v>
      </c>
      <c r="W2346" s="122">
        <v>6960</v>
      </c>
      <c r="X2346" s="122"/>
    </row>
    <row r="2347" spans="1:24" s="65" customFormat="1" ht="12.75" customHeight="1">
      <c r="A2347" s="100"/>
      <c r="B2347" s="152" t="s">
        <v>5685</v>
      </c>
      <c r="C2347" s="165">
        <v>0</v>
      </c>
      <c r="D2347" s="165">
        <v>0</v>
      </c>
      <c r="E2347" s="165">
        <v>0</v>
      </c>
      <c r="F2347" s="165">
        <v>0</v>
      </c>
      <c r="G2347" s="165">
        <v>0</v>
      </c>
      <c r="H2347" s="165">
        <v>0</v>
      </c>
      <c r="I2347" s="165">
        <v>0</v>
      </c>
      <c r="J2347" s="120">
        <f t="shared" si="606"/>
        <v>0</v>
      </c>
      <c r="K2347" s="165">
        <v>0</v>
      </c>
      <c r="L2347" s="165">
        <v>0</v>
      </c>
      <c r="M2347" s="165">
        <v>0</v>
      </c>
      <c r="N2347" s="165">
        <v>0</v>
      </c>
      <c r="O2347" s="165">
        <v>0</v>
      </c>
      <c r="P2347" s="165">
        <v>7830</v>
      </c>
      <c r="Q2347" s="120">
        <f t="shared" si="607"/>
        <v>7830</v>
      </c>
      <c r="R2347" s="138">
        <f t="shared" si="608"/>
        <v>0</v>
      </c>
      <c r="S2347" s="122">
        <v>0</v>
      </c>
      <c r="T2347" s="148">
        <v>0</v>
      </c>
      <c r="U2347" s="148">
        <v>0</v>
      </c>
      <c r="V2347" s="122">
        <v>7830</v>
      </c>
      <c r="W2347" s="122">
        <v>7830</v>
      </c>
      <c r="X2347" s="122"/>
    </row>
    <row r="2348" spans="1:24" s="65" customFormat="1" ht="12.75" customHeight="1">
      <c r="A2348" s="100"/>
      <c r="B2348" s="152" t="s">
        <v>5686</v>
      </c>
      <c r="C2348" s="165">
        <v>0</v>
      </c>
      <c r="D2348" s="165">
        <v>0</v>
      </c>
      <c r="E2348" s="165">
        <v>0</v>
      </c>
      <c r="F2348" s="165">
        <v>0</v>
      </c>
      <c r="G2348" s="165">
        <v>0</v>
      </c>
      <c r="H2348" s="165">
        <v>0</v>
      </c>
      <c r="I2348" s="165">
        <v>0</v>
      </c>
      <c r="J2348" s="120">
        <f t="shared" si="606"/>
        <v>0</v>
      </c>
      <c r="K2348" s="165">
        <v>0</v>
      </c>
      <c r="L2348" s="165">
        <v>0</v>
      </c>
      <c r="M2348" s="165">
        <v>0</v>
      </c>
      <c r="N2348" s="165">
        <v>0</v>
      </c>
      <c r="O2348" s="165">
        <v>0</v>
      </c>
      <c r="P2348" s="165">
        <v>3915</v>
      </c>
      <c r="Q2348" s="120">
        <f t="shared" si="607"/>
        <v>3915</v>
      </c>
      <c r="R2348" s="138">
        <f t="shared" si="608"/>
        <v>0</v>
      </c>
      <c r="S2348" s="122">
        <v>0</v>
      </c>
      <c r="T2348" s="148">
        <v>0</v>
      </c>
      <c r="U2348" s="148">
        <v>0</v>
      </c>
      <c r="V2348" s="122">
        <v>3915</v>
      </c>
      <c r="W2348" s="122">
        <v>3915</v>
      </c>
      <c r="X2348" s="122"/>
    </row>
    <row r="2349" spans="1:24" s="65" customFormat="1" ht="12.75" customHeight="1">
      <c r="A2349" s="100"/>
      <c r="B2349" s="152" t="s">
        <v>5687</v>
      </c>
      <c r="C2349" s="165">
        <v>0</v>
      </c>
      <c r="D2349" s="165">
        <v>0</v>
      </c>
      <c r="E2349" s="165">
        <v>0</v>
      </c>
      <c r="F2349" s="165">
        <v>0</v>
      </c>
      <c r="G2349" s="165">
        <v>0</v>
      </c>
      <c r="H2349" s="165">
        <v>0</v>
      </c>
      <c r="I2349" s="165">
        <v>0</v>
      </c>
      <c r="J2349" s="120">
        <f t="shared" si="606"/>
        <v>0</v>
      </c>
      <c r="K2349" s="165">
        <v>0</v>
      </c>
      <c r="L2349" s="165">
        <v>0</v>
      </c>
      <c r="M2349" s="165">
        <v>0</v>
      </c>
      <c r="N2349" s="165">
        <v>0</v>
      </c>
      <c r="O2349" s="165">
        <v>0</v>
      </c>
      <c r="P2349" s="165">
        <v>3915</v>
      </c>
      <c r="Q2349" s="120">
        <f t="shared" si="607"/>
        <v>3915</v>
      </c>
      <c r="R2349" s="138">
        <f t="shared" si="608"/>
        <v>0</v>
      </c>
      <c r="S2349" s="122">
        <v>0</v>
      </c>
      <c r="T2349" s="148">
        <v>0</v>
      </c>
      <c r="U2349" s="148">
        <v>0</v>
      </c>
      <c r="V2349" s="122">
        <v>3915</v>
      </c>
      <c r="W2349" s="122">
        <v>3915</v>
      </c>
      <c r="X2349" s="122"/>
    </row>
    <row r="2350" spans="1:24" s="65" customFormat="1" ht="12.75" customHeight="1">
      <c r="A2350" s="100"/>
      <c r="B2350" s="152" t="s">
        <v>3692</v>
      </c>
      <c r="C2350" s="165">
        <v>0</v>
      </c>
      <c r="D2350" s="165">
        <v>0</v>
      </c>
      <c r="E2350" s="165">
        <v>0</v>
      </c>
      <c r="F2350" s="165">
        <v>0</v>
      </c>
      <c r="G2350" s="165">
        <v>0</v>
      </c>
      <c r="H2350" s="165">
        <v>0</v>
      </c>
      <c r="I2350" s="165">
        <v>0</v>
      </c>
      <c r="J2350" s="120">
        <f t="shared" si="606"/>
        <v>0</v>
      </c>
      <c r="K2350" s="165">
        <v>0</v>
      </c>
      <c r="L2350" s="165">
        <v>0</v>
      </c>
      <c r="M2350" s="165">
        <v>0</v>
      </c>
      <c r="N2350" s="165">
        <v>7830</v>
      </c>
      <c r="O2350" s="165">
        <v>0</v>
      </c>
      <c r="P2350" s="165">
        <v>0</v>
      </c>
      <c r="Q2350" s="120">
        <f t="shared" si="607"/>
        <v>7830</v>
      </c>
      <c r="R2350" s="138">
        <f t="shared" si="608"/>
        <v>0</v>
      </c>
      <c r="S2350" s="122">
        <v>0</v>
      </c>
      <c r="T2350" s="148">
        <v>0</v>
      </c>
      <c r="U2350" s="148">
        <v>0</v>
      </c>
      <c r="V2350" s="122">
        <v>7830</v>
      </c>
      <c r="W2350" s="122">
        <v>7830</v>
      </c>
      <c r="X2350" s="122"/>
    </row>
    <row r="2351" spans="1:24" s="65" customFormat="1" ht="12.75" customHeight="1">
      <c r="A2351" s="100"/>
      <c r="B2351" s="152" t="s">
        <v>5688</v>
      </c>
      <c r="C2351" s="165">
        <v>0</v>
      </c>
      <c r="D2351" s="165">
        <v>0</v>
      </c>
      <c r="E2351" s="165">
        <v>0</v>
      </c>
      <c r="F2351" s="165">
        <v>0</v>
      </c>
      <c r="G2351" s="165">
        <v>0</v>
      </c>
      <c r="H2351" s="165">
        <v>0</v>
      </c>
      <c r="I2351" s="165">
        <v>0</v>
      </c>
      <c r="J2351" s="120">
        <f t="shared" si="606"/>
        <v>0</v>
      </c>
      <c r="K2351" s="165">
        <v>0</v>
      </c>
      <c r="L2351" s="165">
        <v>0</v>
      </c>
      <c r="M2351" s="165">
        <v>0</v>
      </c>
      <c r="N2351" s="165">
        <v>0</v>
      </c>
      <c r="O2351" s="165">
        <v>0</v>
      </c>
      <c r="P2351" s="165">
        <v>3915</v>
      </c>
      <c r="Q2351" s="120">
        <f t="shared" si="607"/>
        <v>3915</v>
      </c>
      <c r="R2351" s="138">
        <f t="shared" si="608"/>
        <v>0</v>
      </c>
      <c r="S2351" s="122">
        <v>0</v>
      </c>
      <c r="T2351" s="148">
        <v>0</v>
      </c>
      <c r="U2351" s="148">
        <v>0</v>
      </c>
      <c r="V2351" s="122">
        <v>3915</v>
      </c>
      <c r="W2351" s="122">
        <v>3915</v>
      </c>
      <c r="X2351" s="122"/>
    </row>
    <row r="2352" spans="1:24" s="65" customFormat="1" ht="12.75" customHeight="1">
      <c r="A2352" s="100"/>
      <c r="B2352" s="152" t="s">
        <v>5689</v>
      </c>
      <c r="C2352" s="165">
        <v>0</v>
      </c>
      <c r="D2352" s="165">
        <v>0</v>
      </c>
      <c r="E2352" s="165">
        <v>0</v>
      </c>
      <c r="F2352" s="165">
        <v>0</v>
      </c>
      <c r="G2352" s="165">
        <v>0</v>
      </c>
      <c r="H2352" s="165">
        <v>0</v>
      </c>
      <c r="I2352" s="165">
        <v>0</v>
      </c>
      <c r="J2352" s="120">
        <f t="shared" si="606"/>
        <v>0</v>
      </c>
      <c r="K2352" s="165">
        <v>0</v>
      </c>
      <c r="L2352" s="165">
        <v>0</v>
      </c>
      <c r="M2352" s="165">
        <v>0</v>
      </c>
      <c r="N2352" s="165">
        <v>0</v>
      </c>
      <c r="O2352" s="165">
        <v>0</v>
      </c>
      <c r="P2352" s="165">
        <v>1740</v>
      </c>
      <c r="Q2352" s="120">
        <f t="shared" si="607"/>
        <v>1740</v>
      </c>
      <c r="R2352" s="138">
        <f t="shared" si="608"/>
        <v>0</v>
      </c>
      <c r="S2352" s="122">
        <v>0</v>
      </c>
      <c r="T2352" s="148">
        <v>0</v>
      </c>
      <c r="U2352" s="148">
        <v>0</v>
      </c>
      <c r="V2352" s="122">
        <v>1740</v>
      </c>
      <c r="W2352" s="122">
        <v>1740</v>
      </c>
      <c r="X2352" s="122"/>
    </row>
    <row r="2353" spans="1:24" s="65" customFormat="1" ht="12.75" customHeight="1">
      <c r="A2353" s="100"/>
      <c r="B2353" s="152" t="s">
        <v>5690</v>
      </c>
      <c r="C2353" s="165">
        <v>0</v>
      </c>
      <c r="D2353" s="165">
        <v>0</v>
      </c>
      <c r="E2353" s="165">
        <v>0</v>
      </c>
      <c r="F2353" s="165">
        <v>0</v>
      </c>
      <c r="G2353" s="165">
        <v>0</v>
      </c>
      <c r="H2353" s="165">
        <v>0</v>
      </c>
      <c r="I2353" s="165">
        <v>0</v>
      </c>
      <c r="J2353" s="120">
        <f t="shared" si="606"/>
        <v>0</v>
      </c>
      <c r="K2353" s="165">
        <v>0</v>
      </c>
      <c r="L2353" s="165">
        <v>0</v>
      </c>
      <c r="M2353" s="165">
        <v>0</v>
      </c>
      <c r="N2353" s="165">
        <v>0</v>
      </c>
      <c r="O2353" s="165">
        <v>0</v>
      </c>
      <c r="P2353" s="165">
        <v>3915</v>
      </c>
      <c r="Q2353" s="120">
        <f t="shared" si="607"/>
        <v>3915</v>
      </c>
      <c r="R2353" s="138">
        <f t="shared" si="608"/>
        <v>0</v>
      </c>
      <c r="S2353" s="122">
        <v>0</v>
      </c>
      <c r="T2353" s="148">
        <v>0</v>
      </c>
      <c r="U2353" s="148">
        <v>0</v>
      </c>
      <c r="V2353" s="122">
        <v>3915</v>
      </c>
      <c r="W2353" s="122">
        <v>3915</v>
      </c>
      <c r="X2353" s="122"/>
    </row>
    <row r="2354" spans="1:24" s="65" customFormat="1" ht="12.75" customHeight="1">
      <c r="A2354" s="100"/>
      <c r="B2354" s="152" t="s">
        <v>3693</v>
      </c>
      <c r="C2354" s="165">
        <v>0</v>
      </c>
      <c r="D2354" s="165">
        <v>0</v>
      </c>
      <c r="E2354" s="165">
        <v>0</v>
      </c>
      <c r="F2354" s="165">
        <v>0</v>
      </c>
      <c r="G2354" s="165">
        <v>0</v>
      </c>
      <c r="H2354" s="165">
        <v>0</v>
      </c>
      <c r="I2354" s="165">
        <v>0</v>
      </c>
      <c r="J2354" s="120">
        <f t="shared" si="606"/>
        <v>0</v>
      </c>
      <c r="K2354" s="165">
        <v>0</v>
      </c>
      <c r="L2354" s="165">
        <v>0</v>
      </c>
      <c r="M2354" s="165">
        <v>0</v>
      </c>
      <c r="N2354" s="165">
        <v>4350</v>
      </c>
      <c r="O2354" s="165">
        <v>0</v>
      </c>
      <c r="P2354" s="165">
        <v>1740</v>
      </c>
      <c r="Q2354" s="120">
        <f t="shared" si="607"/>
        <v>6090</v>
      </c>
      <c r="R2354" s="138">
        <f t="shared" si="608"/>
        <v>0</v>
      </c>
      <c r="S2354" s="122">
        <v>0</v>
      </c>
      <c r="T2354" s="148">
        <v>0</v>
      </c>
      <c r="U2354" s="148">
        <v>0</v>
      </c>
      <c r="V2354" s="122">
        <v>6090</v>
      </c>
      <c r="W2354" s="122">
        <v>6090</v>
      </c>
      <c r="X2354" s="122"/>
    </row>
    <row r="2355" spans="1:24" s="65" customFormat="1" ht="12.75" customHeight="1">
      <c r="A2355" s="100"/>
      <c r="B2355" s="152" t="s">
        <v>5691</v>
      </c>
      <c r="C2355" s="165">
        <v>0</v>
      </c>
      <c r="D2355" s="165">
        <v>0</v>
      </c>
      <c r="E2355" s="165">
        <v>0</v>
      </c>
      <c r="F2355" s="165">
        <v>0</v>
      </c>
      <c r="G2355" s="165">
        <v>0</v>
      </c>
      <c r="H2355" s="165">
        <v>0</v>
      </c>
      <c r="I2355" s="165">
        <v>0</v>
      </c>
      <c r="J2355" s="120">
        <f t="shared" si="606"/>
        <v>0</v>
      </c>
      <c r="K2355" s="165">
        <v>0</v>
      </c>
      <c r="L2355" s="165">
        <v>0</v>
      </c>
      <c r="M2355" s="165">
        <v>0</v>
      </c>
      <c r="N2355" s="165">
        <v>0</v>
      </c>
      <c r="O2355" s="165">
        <v>0</v>
      </c>
      <c r="P2355" s="165">
        <v>3915</v>
      </c>
      <c r="Q2355" s="120">
        <f t="shared" si="607"/>
        <v>3915</v>
      </c>
      <c r="R2355" s="138">
        <f t="shared" si="608"/>
        <v>0</v>
      </c>
      <c r="S2355" s="122">
        <v>0</v>
      </c>
      <c r="T2355" s="148">
        <v>0</v>
      </c>
      <c r="U2355" s="148">
        <v>0</v>
      </c>
      <c r="V2355" s="122">
        <v>3915</v>
      </c>
      <c r="W2355" s="122">
        <v>3915</v>
      </c>
      <c r="X2355" s="122"/>
    </row>
    <row r="2356" spans="1:24" s="65" customFormat="1" ht="12.75" customHeight="1">
      <c r="A2356" s="100"/>
      <c r="B2356" s="152" t="s">
        <v>6460</v>
      </c>
      <c r="C2356" s="165">
        <v>0</v>
      </c>
      <c r="D2356" s="165">
        <v>0</v>
      </c>
      <c r="E2356" s="165">
        <v>0</v>
      </c>
      <c r="F2356" s="165">
        <v>0</v>
      </c>
      <c r="G2356" s="165">
        <v>0</v>
      </c>
      <c r="H2356" s="165">
        <v>0</v>
      </c>
      <c r="I2356" s="165">
        <v>0</v>
      </c>
      <c r="J2356" s="120">
        <f t="shared" si="606"/>
        <v>0</v>
      </c>
      <c r="K2356" s="165">
        <v>0</v>
      </c>
      <c r="L2356" s="165">
        <v>0</v>
      </c>
      <c r="M2356" s="165">
        <v>0</v>
      </c>
      <c r="N2356" s="165">
        <v>0</v>
      </c>
      <c r="O2356" s="165">
        <v>0</v>
      </c>
      <c r="P2356" s="165">
        <v>4350</v>
      </c>
      <c r="Q2356" s="120">
        <f t="shared" si="607"/>
        <v>4350</v>
      </c>
      <c r="R2356" s="138">
        <f t="shared" si="608"/>
        <v>0</v>
      </c>
      <c r="S2356" s="122">
        <v>0</v>
      </c>
      <c r="T2356" s="148">
        <v>0</v>
      </c>
      <c r="U2356" s="148">
        <v>0</v>
      </c>
      <c r="V2356" s="122">
        <v>4350</v>
      </c>
      <c r="W2356" s="122">
        <v>4350</v>
      </c>
      <c r="X2356" s="122"/>
    </row>
    <row r="2357" spans="1:24" s="65" customFormat="1" ht="12.75" customHeight="1">
      <c r="A2357" s="100"/>
      <c r="B2357" s="152" t="s">
        <v>5692</v>
      </c>
      <c r="C2357" s="165">
        <v>0</v>
      </c>
      <c r="D2357" s="165">
        <v>0</v>
      </c>
      <c r="E2357" s="165">
        <v>0</v>
      </c>
      <c r="F2357" s="165">
        <v>0</v>
      </c>
      <c r="G2357" s="165">
        <v>0</v>
      </c>
      <c r="H2357" s="165">
        <v>0</v>
      </c>
      <c r="I2357" s="165">
        <v>0</v>
      </c>
      <c r="J2357" s="120">
        <f t="shared" si="606"/>
        <v>0</v>
      </c>
      <c r="K2357" s="165">
        <v>0</v>
      </c>
      <c r="L2357" s="165">
        <v>0</v>
      </c>
      <c r="M2357" s="165">
        <v>0</v>
      </c>
      <c r="N2357" s="165">
        <v>0</v>
      </c>
      <c r="O2357" s="165">
        <v>0</v>
      </c>
      <c r="P2357" s="165">
        <v>3915</v>
      </c>
      <c r="Q2357" s="120">
        <f t="shared" si="607"/>
        <v>3915</v>
      </c>
      <c r="R2357" s="138">
        <f t="shared" si="608"/>
        <v>0</v>
      </c>
      <c r="S2357" s="122">
        <v>0</v>
      </c>
      <c r="T2357" s="148">
        <v>0</v>
      </c>
      <c r="U2357" s="148">
        <v>0</v>
      </c>
      <c r="V2357" s="122">
        <v>3915</v>
      </c>
      <c r="W2357" s="122">
        <v>3915</v>
      </c>
      <c r="X2357" s="122"/>
    </row>
    <row r="2358" spans="1:24" s="65" customFormat="1" ht="12.75" customHeight="1">
      <c r="A2358" s="100"/>
      <c r="B2358" s="152" t="s">
        <v>3694</v>
      </c>
      <c r="C2358" s="165">
        <v>0</v>
      </c>
      <c r="D2358" s="165">
        <v>0</v>
      </c>
      <c r="E2358" s="165">
        <v>0</v>
      </c>
      <c r="F2358" s="165">
        <v>0</v>
      </c>
      <c r="G2358" s="165">
        <v>0</v>
      </c>
      <c r="H2358" s="165">
        <v>0</v>
      </c>
      <c r="I2358" s="165">
        <v>0</v>
      </c>
      <c r="J2358" s="120">
        <f t="shared" si="606"/>
        <v>0</v>
      </c>
      <c r="K2358" s="165">
        <v>13500</v>
      </c>
      <c r="L2358" s="165">
        <v>0</v>
      </c>
      <c r="M2358" s="165">
        <v>0</v>
      </c>
      <c r="N2358" s="165">
        <v>0</v>
      </c>
      <c r="O2358" s="165">
        <v>0</v>
      </c>
      <c r="P2358" s="165">
        <v>0</v>
      </c>
      <c r="Q2358" s="120">
        <f t="shared" si="607"/>
        <v>13500</v>
      </c>
      <c r="R2358" s="138">
        <f t="shared" si="608"/>
        <v>0</v>
      </c>
      <c r="S2358" s="122">
        <v>0</v>
      </c>
      <c r="T2358" s="148">
        <v>0</v>
      </c>
      <c r="U2358" s="148">
        <v>0</v>
      </c>
      <c r="V2358" s="122">
        <v>13500</v>
      </c>
      <c r="W2358" s="122">
        <v>13500</v>
      </c>
      <c r="X2358" s="122"/>
    </row>
    <row r="2359" spans="1:24" s="65" customFormat="1" ht="12.75" customHeight="1">
      <c r="A2359" s="100"/>
      <c r="B2359" s="152" t="s">
        <v>5693</v>
      </c>
      <c r="C2359" s="165">
        <v>0</v>
      </c>
      <c r="D2359" s="165">
        <v>0</v>
      </c>
      <c r="E2359" s="165">
        <v>0</v>
      </c>
      <c r="F2359" s="165">
        <v>0</v>
      </c>
      <c r="G2359" s="165">
        <v>0</v>
      </c>
      <c r="H2359" s="165">
        <v>0</v>
      </c>
      <c r="I2359" s="165">
        <v>0</v>
      </c>
      <c r="J2359" s="120">
        <f t="shared" si="606"/>
        <v>0</v>
      </c>
      <c r="K2359" s="165">
        <v>0</v>
      </c>
      <c r="L2359" s="165">
        <v>0</v>
      </c>
      <c r="M2359" s="165">
        <v>0</v>
      </c>
      <c r="N2359" s="165">
        <v>0</v>
      </c>
      <c r="O2359" s="165">
        <v>0</v>
      </c>
      <c r="P2359" s="165">
        <v>7830</v>
      </c>
      <c r="Q2359" s="120">
        <f t="shared" si="607"/>
        <v>7830</v>
      </c>
      <c r="R2359" s="138">
        <f t="shared" si="608"/>
        <v>0</v>
      </c>
      <c r="S2359" s="122">
        <v>0</v>
      </c>
      <c r="T2359" s="148">
        <v>0</v>
      </c>
      <c r="U2359" s="148">
        <v>0</v>
      </c>
      <c r="V2359" s="122">
        <v>7830</v>
      </c>
      <c r="W2359" s="122">
        <v>7830</v>
      </c>
      <c r="X2359" s="122"/>
    </row>
    <row r="2360" spans="1:24" s="65" customFormat="1" ht="12.75" customHeight="1">
      <c r="A2360" s="100"/>
      <c r="B2360" s="152" t="s">
        <v>5694</v>
      </c>
      <c r="C2360" s="165">
        <v>0</v>
      </c>
      <c r="D2360" s="165">
        <v>0</v>
      </c>
      <c r="E2360" s="165">
        <v>0</v>
      </c>
      <c r="F2360" s="165">
        <v>0</v>
      </c>
      <c r="G2360" s="165">
        <v>0</v>
      </c>
      <c r="H2360" s="165">
        <v>0</v>
      </c>
      <c r="I2360" s="165">
        <v>0</v>
      </c>
      <c r="J2360" s="120">
        <f t="shared" si="606"/>
        <v>0</v>
      </c>
      <c r="K2360" s="165">
        <v>0</v>
      </c>
      <c r="L2360" s="165">
        <v>0</v>
      </c>
      <c r="M2360" s="165">
        <v>0</v>
      </c>
      <c r="N2360" s="165">
        <v>0</v>
      </c>
      <c r="O2360" s="165">
        <v>0</v>
      </c>
      <c r="P2360" s="165">
        <v>3915</v>
      </c>
      <c r="Q2360" s="120">
        <f t="shared" si="607"/>
        <v>3915</v>
      </c>
      <c r="R2360" s="138">
        <f t="shared" si="608"/>
        <v>0</v>
      </c>
      <c r="S2360" s="122">
        <v>0</v>
      </c>
      <c r="T2360" s="148">
        <v>0</v>
      </c>
      <c r="U2360" s="148">
        <v>0</v>
      </c>
      <c r="V2360" s="122">
        <v>3915</v>
      </c>
      <c r="W2360" s="122">
        <v>3915</v>
      </c>
      <c r="X2360" s="122"/>
    </row>
    <row r="2361" spans="1:24" s="65" customFormat="1" ht="12.75" customHeight="1">
      <c r="A2361" s="100"/>
      <c r="B2361" s="152" t="s">
        <v>3695</v>
      </c>
      <c r="C2361" s="165">
        <v>0</v>
      </c>
      <c r="D2361" s="165">
        <v>0</v>
      </c>
      <c r="E2361" s="165">
        <v>0</v>
      </c>
      <c r="F2361" s="165">
        <v>0</v>
      </c>
      <c r="G2361" s="165">
        <v>0</v>
      </c>
      <c r="H2361" s="165">
        <v>0</v>
      </c>
      <c r="I2361" s="165">
        <v>0</v>
      </c>
      <c r="J2361" s="120">
        <f t="shared" si="606"/>
        <v>0</v>
      </c>
      <c r="K2361" s="165">
        <v>600</v>
      </c>
      <c r="L2361" s="165">
        <v>0</v>
      </c>
      <c r="M2361" s="165">
        <v>0</v>
      </c>
      <c r="N2361" s="165">
        <v>0</v>
      </c>
      <c r="O2361" s="165">
        <v>0</v>
      </c>
      <c r="P2361" s="165">
        <v>0</v>
      </c>
      <c r="Q2361" s="120">
        <f t="shared" si="607"/>
        <v>600</v>
      </c>
      <c r="R2361" s="138">
        <f t="shared" si="608"/>
        <v>0</v>
      </c>
      <c r="S2361" s="122">
        <v>0</v>
      </c>
      <c r="T2361" s="148">
        <v>0</v>
      </c>
      <c r="U2361" s="148">
        <v>0</v>
      </c>
      <c r="V2361" s="122">
        <v>600</v>
      </c>
      <c r="W2361" s="122">
        <v>600</v>
      </c>
      <c r="X2361" s="122"/>
    </row>
    <row r="2362" spans="1:24" s="65" customFormat="1" ht="12.75" customHeight="1">
      <c r="A2362" s="100"/>
      <c r="B2362" s="152" t="s">
        <v>6320</v>
      </c>
      <c r="C2362" s="165">
        <v>0</v>
      </c>
      <c r="D2362" s="165">
        <v>0</v>
      </c>
      <c r="E2362" s="165">
        <v>0</v>
      </c>
      <c r="F2362" s="165">
        <v>0</v>
      </c>
      <c r="G2362" s="165">
        <v>0</v>
      </c>
      <c r="H2362" s="165">
        <v>0</v>
      </c>
      <c r="I2362" s="165">
        <v>0</v>
      </c>
      <c r="J2362" s="120">
        <f t="shared" si="606"/>
        <v>0</v>
      </c>
      <c r="K2362" s="165">
        <v>0</v>
      </c>
      <c r="L2362" s="165">
        <v>0</v>
      </c>
      <c r="M2362" s="165">
        <v>0</v>
      </c>
      <c r="N2362" s="165">
        <v>0</v>
      </c>
      <c r="O2362" s="165">
        <v>0</v>
      </c>
      <c r="P2362" s="165">
        <v>870</v>
      </c>
      <c r="Q2362" s="120">
        <f t="shared" si="607"/>
        <v>870</v>
      </c>
      <c r="R2362" s="138">
        <f t="shared" si="608"/>
        <v>0</v>
      </c>
      <c r="S2362" s="122">
        <v>0</v>
      </c>
      <c r="T2362" s="148">
        <v>0</v>
      </c>
      <c r="U2362" s="148">
        <v>0</v>
      </c>
      <c r="V2362" s="122">
        <v>870</v>
      </c>
      <c r="W2362" s="122">
        <v>870</v>
      </c>
      <c r="X2362" s="122"/>
    </row>
    <row r="2363" spans="1:24" s="65" customFormat="1" ht="12.75" customHeight="1">
      <c r="A2363" s="100"/>
      <c r="B2363" s="152" t="s">
        <v>5695</v>
      </c>
      <c r="C2363" s="165">
        <v>0</v>
      </c>
      <c r="D2363" s="165">
        <v>0</v>
      </c>
      <c r="E2363" s="165">
        <v>0</v>
      </c>
      <c r="F2363" s="165">
        <v>0</v>
      </c>
      <c r="G2363" s="165">
        <v>0</v>
      </c>
      <c r="H2363" s="165">
        <v>0</v>
      </c>
      <c r="I2363" s="165">
        <v>0</v>
      </c>
      <c r="J2363" s="120">
        <f t="shared" si="606"/>
        <v>0</v>
      </c>
      <c r="K2363" s="165">
        <v>0</v>
      </c>
      <c r="L2363" s="165">
        <v>0</v>
      </c>
      <c r="M2363" s="165">
        <v>0</v>
      </c>
      <c r="N2363" s="165">
        <v>0</v>
      </c>
      <c r="O2363" s="165">
        <v>0</v>
      </c>
      <c r="P2363" s="165">
        <v>3915</v>
      </c>
      <c r="Q2363" s="120">
        <f t="shared" si="607"/>
        <v>3915</v>
      </c>
      <c r="R2363" s="138">
        <f t="shared" si="608"/>
        <v>0</v>
      </c>
      <c r="S2363" s="122">
        <v>0</v>
      </c>
      <c r="T2363" s="148">
        <v>0</v>
      </c>
      <c r="U2363" s="148">
        <v>0</v>
      </c>
      <c r="V2363" s="122">
        <v>3915</v>
      </c>
      <c r="W2363" s="122">
        <v>3915</v>
      </c>
      <c r="X2363" s="122"/>
    </row>
    <row r="2364" spans="1:24" s="65" customFormat="1" ht="12.75" customHeight="1">
      <c r="A2364" s="100"/>
      <c r="B2364" s="152" t="s">
        <v>5696</v>
      </c>
      <c r="C2364" s="165">
        <v>0</v>
      </c>
      <c r="D2364" s="165">
        <v>0</v>
      </c>
      <c r="E2364" s="165">
        <v>0</v>
      </c>
      <c r="F2364" s="165">
        <v>0</v>
      </c>
      <c r="G2364" s="165">
        <v>0</v>
      </c>
      <c r="H2364" s="165">
        <v>0</v>
      </c>
      <c r="I2364" s="165">
        <v>0</v>
      </c>
      <c r="J2364" s="120">
        <f t="shared" si="606"/>
        <v>0</v>
      </c>
      <c r="K2364" s="165">
        <v>0</v>
      </c>
      <c r="L2364" s="165">
        <v>0</v>
      </c>
      <c r="M2364" s="165">
        <v>0</v>
      </c>
      <c r="N2364" s="165">
        <v>0</v>
      </c>
      <c r="O2364" s="165">
        <v>0</v>
      </c>
      <c r="P2364" s="165">
        <v>3915</v>
      </c>
      <c r="Q2364" s="120">
        <f t="shared" si="607"/>
        <v>3915</v>
      </c>
      <c r="R2364" s="138">
        <f t="shared" si="608"/>
        <v>0</v>
      </c>
      <c r="S2364" s="122">
        <v>0</v>
      </c>
      <c r="T2364" s="148">
        <v>0</v>
      </c>
      <c r="U2364" s="148">
        <v>0</v>
      </c>
      <c r="V2364" s="122">
        <v>3915</v>
      </c>
      <c r="W2364" s="122">
        <v>3915</v>
      </c>
      <c r="X2364" s="122"/>
    </row>
    <row r="2365" spans="1:24" s="65" customFormat="1" ht="12.75" customHeight="1">
      <c r="A2365" s="100"/>
      <c r="B2365" s="152" t="s">
        <v>6461</v>
      </c>
      <c r="C2365" s="165">
        <v>0</v>
      </c>
      <c r="D2365" s="165">
        <v>0</v>
      </c>
      <c r="E2365" s="165">
        <v>0</v>
      </c>
      <c r="F2365" s="165">
        <v>0</v>
      </c>
      <c r="G2365" s="165">
        <v>0</v>
      </c>
      <c r="H2365" s="165">
        <v>0</v>
      </c>
      <c r="I2365" s="165">
        <v>0</v>
      </c>
      <c r="J2365" s="120">
        <f t="shared" ref="J2365:J2424" si="609">SUM(C2365:I2365)</f>
        <v>0</v>
      </c>
      <c r="K2365" s="165">
        <v>0</v>
      </c>
      <c r="L2365" s="165">
        <v>0</v>
      </c>
      <c r="M2365" s="165">
        <v>0</v>
      </c>
      <c r="N2365" s="165">
        <v>0</v>
      </c>
      <c r="O2365" s="165">
        <v>0</v>
      </c>
      <c r="P2365" s="165">
        <v>3915</v>
      </c>
      <c r="Q2365" s="120">
        <f t="shared" si="607"/>
        <v>3915</v>
      </c>
      <c r="R2365" s="138">
        <f t="shared" si="608"/>
        <v>0</v>
      </c>
      <c r="S2365" s="122">
        <v>0</v>
      </c>
      <c r="T2365" s="148">
        <v>0</v>
      </c>
      <c r="U2365" s="148">
        <v>0</v>
      </c>
      <c r="V2365" s="122">
        <v>3915</v>
      </c>
      <c r="W2365" s="122">
        <v>3915</v>
      </c>
      <c r="X2365" s="122"/>
    </row>
    <row r="2366" spans="1:24" s="65" customFormat="1" ht="12.75" customHeight="1">
      <c r="A2366" s="100"/>
      <c r="B2366" s="152" t="s">
        <v>5697</v>
      </c>
      <c r="C2366" s="165">
        <v>0</v>
      </c>
      <c r="D2366" s="165">
        <v>0</v>
      </c>
      <c r="E2366" s="165">
        <v>0</v>
      </c>
      <c r="F2366" s="165">
        <v>0</v>
      </c>
      <c r="G2366" s="165">
        <v>0</v>
      </c>
      <c r="H2366" s="165">
        <v>0</v>
      </c>
      <c r="I2366" s="165">
        <v>0</v>
      </c>
      <c r="J2366" s="120">
        <f t="shared" si="609"/>
        <v>0</v>
      </c>
      <c r="K2366" s="165">
        <v>0</v>
      </c>
      <c r="L2366" s="165">
        <v>0</v>
      </c>
      <c r="M2366" s="165">
        <v>0</v>
      </c>
      <c r="N2366" s="165">
        <v>0</v>
      </c>
      <c r="O2366" s="165">
        <v>0</v>
      </c>
      <c r="P2366" s="165">
        <v>3915</v>
      </c>
      <c r="Q2366" s="120">
        <f t="shared" ref="Q2366:Q2425" si="610">SUM(J2366:P2366)</f>
        <v>3915</v>
      </c>
      <c r="R2366" s="138">
        <f t="shared" ref="R2366:R2425" si="611">V2366-Q2366</f>
        <v>0</v>
      </c>
      <c r="S2366" s="122">
        <v>0</v>
      </c>
      <c r="T2366" s="148">
        <v>0</v>
      </c>
      <c r="U2366" s="148">
        <v>0</v>
      </c>
      <c r="V2366" s="122">
        <v>3915</v>
      </c>
      <c r="W2366" s="122">
        <v>3915</v>
      </c>
      <c r="X2366" s="122"/>
    </row>
    <row r="2367" spans="1:24" s="65" customFormat="1" ht="12.75" customHeight="1">
      <c r="A2367" s="100"/>
      <c r="B2367" s="152" t="s">
        <v>5117</v>
      </c>
      <c r="C2367" s="165">
        <v>0</v>
      </c>
      <c r="D2367" s="165">
        <v>0</v>
      </c>
      <c r="E2367" s="165">
        <v>0</v>
      </c>
      <c r="F2367" s="165">
        <v>0</v>
      </c>
      <c r="G2367" s="165">
        <v>0</v>
      </c>
      <c r="H2367" s="165">
        <v>0</v>
      </c>
      <c r="I2367" s="165">
        <v>0</v>
      </c>
      <c r="J2367" s="120">
        <f t="shared" si="609"/>
        <v>0</v>
      </c>
      <c r="K2367" s="165">
        <v>0</v>
      </c>
      <c r="L2367" s="165">
        <v>0</v>
      </c>
      <c r="M2367" s="165">
        <v>0</v>
      </c>
      <c r="N2367" s="165">
        <v>0</v>
      </c>
      <c r="O2367" s="165">
        <v>0</v>
      </c>
      <c r="P2367" s="165">
        <v>1000</v>
      </c>
      <c r="Q2367" s="120">
        <f t="shared" si="610"/>
        <v>1000</v>
      </c>
      <c r="R2367" s="138">
        <f t="shared" si="611"/>
        <v>0</v>
      </c>
      <c r="S2367" s="122">
        <v>0</v>
      </c>
      <c r="T2367" s="148">
        <v>0</v>
      </c>
      <c r="U2367" s="148">
        <v>0</v>
      </c>
      <c r="V2367" s="122">
        <v>1000</v>
      </c>
      <c r="W2367" s="122">
        <v>1000</v>
      </c>
      <c r="X2367" s="122"/>
    </row>
    <row r="2368" spans="1:24" s="65" customFormat="1" ht="12.75" customHeight="1">
      <c r="A2368" s="100"/>
      <c r="B2368" s="152" t="s">
        <v>5698</v>
      </c>
      <c r="C2368" s="165">
        <v>0</v>
      </c>
      <c r="D2368" s="165">
        <v>0</v>
      </c>
      <c r="E2368" s="165">
        <v>0</v>
      </c>
      <c r="F2368" s="165">
        <v>0</v>
      </c>
      <c r="G2368" s="165">
        <v>0</v>
      </c>
      <c r="H2368" s="165">
        <v>0</v>
      </c>
      <c r="I2368" s="165">
        <v>0</v>
      </c>
      <c r="J2368" s="120">
        <f t="shared" si="609"/>
        <v>0</v>
      </c>
      <c r="K2368" s="165">
        <v>0</v>
      </c>
      <c r="L2368" s="165">
        <v>0</v>
      </c>
      <c r="M2368" s="165">
        <v>0</v>
      </c>
      <c r="N2368" s="165">
        <v>0</v>
      </c>
      <c r="O2368" s="165">
        <v>0</v>
      </c>
      <c r="P2368" s="165">
        <v>7830</v>
      </c>
      <c r="Q2368" s="120">
        <f t="shared" si="610"/>
        <v>7830</v>
      </c>
      <c r="R2368" s="138">
        <f t="shared" si="611"/>
        <v>0</v>
      </c>
      <c r="S2368" s="122">
        <v>0</v>
      </c>
      <c r="T2368" s="148">
        <v>0</v>
      </c>
      <c r="U2368" s="148">
        <v>0</v>
      </c>
      <c r="V2368" s="122">
        <v>7830</v>
      </c>
      <c r="W2368" s="122">
        <v>7830</v>
      </c>
      <c r="X2368" s="122"/>
    </row>
    <row r="2369" spans="1:24" s="65" customFormat="1" ht="12.75" customHeight="1">
      <c r="A2369" s="100"/>
      <c r="B2369" s="152" t="s">
        <v>5699</v>
      </c>
      <c r="C2369" s="165">
        <v>0</v>
      </c>
      <c r="D2369" s="165">
        <v>0</v>
      </c>
      <c r="E2369" s="165">
        <v>0</v>
      </c>
      <c r="F2369" s="165">
        <v>0</v>
      </c>
      <c r="G2369" s="165">
        <v>0</v>
      </c>
      <c r="H2369" s="165">
        <v>0</v>
      </c>
      <c r="I2369" s="165">
        <v>0</v>
      </c>
      <c r="J2369" s="120">
        <f t="shared" si="609"/>
        <v>0</v>
      </c>
      <c r="K2369" s="165">
        <v>0</v>
      </c>
      <c r="L2369" s="165">
        <v>0</v>
      </c>
      <c r="M2369" s="165">
        <v>0</v>
      </c>
      <c r="N2369" s="165">
        <v>0</v>
      </c>
      <c r="O2369" s="165">
        <v>0</v>
      </c>
      <c r="P2369" s="165">
        <v>3915</v>
      </c>
      <c r="Q2369" s="120">
        <f t="shared" si="610"/>
        <v>3915</v>
      </c>
      <c r="R2369" s="138">
        <f t="shared" si="611"/>
        <v>0</v>
      </c>
      <c r="S2369" s="122">
        <v>0</v>
      </c>
      <c r="T2369" s="148">
        <v>0</v>
      </c>
      <c r="U2369" s="148">
        <v>0</v>
      </c>
      <c r="V2369" s="122">
        <v>3915</v>
      </c>
      <c r="W2369" s="122">
        <v>3915</v>
      </c>
      <c r="X2369" s="122"/>
    </row>
    <row r="2370" spans="1:24" s="65" customFormat="1" ht="12.75" customHeight="1">
      <c r="A2370" s="100"/>
      <c r="B2370" s="152" t="s">
        <v>5700</v>
      </c>
      <c r="C2370" s="165">
        <v>0</v>
      </c>
      <c r="D2370" s="165">
        <v>0</v>
      </c>
      <c r="E2370" s="165">
        <v>0</v>
      </c>
      <c r="F2370" s="165">
        <v>0</v>
      </c>
      <c r="G2370" s="165">
        <v>0</v>
      </c>
      <c r="H2370" s="165">
        <v>0</v>
      </c>
      <c r="I2370" s="165">
        <v>0</v>
      </c>
      <c r="J2370" s="120">
        <f t="shared" si="609"/>
        <v>0</v>
      </c>
      <c r="K2370" s="165">
        <v>0</v>
      </c>
      <c r="L2370" s="165">
        <v>0</v>
      </c>
      <c r="M2370" s="165">
        <v>0</v>
      </c>
      <c r="N2370" s="165">
        <v>0</v>
      </c>
      <c r="O2370" s="165">
        <v>0</v>
      </c>
      <c r="P2370" s="165">
        <v>3915</v>
      </c>
      <c r="Q2370" s="120">
        <f t="shared" si="610"/>
        <v>3915</v>
      </c>
      <c r="R2370" s="138">
        <f t="shared" si="611"/>
        <v>0</v>
      </c>
      <c r="S2370" s="122">
        <v>0</v>
      </c>
      <c r="T2370" s="148">
        <v>0</v>
      </c>
      <c r="U2370" s="148">
        <v>0</v>
      </c>
      <c r="V2370" s="122">
        <v>3915</v>
      </c>
      <c r="W2370" s="122">
        <v>3915</v>
      </c>
      <c r="X2370" s="122"/>
    </row>
    <row r="2371" spans="1:24" s="65" customFormat="1" ht="12.75" customHeight="1">
      <c r="A2371" s="100"/>
      <c r="B2371" s="152" t="s">
        <v>5701</v>
      </c>
      <c r="C2371" s="165">
        <v>0</v>
      </c>
      <c r="D2371" s="165">
        <v>0</v>
      </c>
      <c r="E2371" s="165">
        <v>0</v>
      </c>
      <c r="F2371" s="165">
        <v>0</v>
      </c>
      <c r="G2371" s="165">
        <v>0</v>
      </c>
      <c r="H2371" s="165">
        <v>0</v>
      </c>
      <c r="I2371" s="165">
        <v>0</v>
      </c>
      <c r="J2371" s="120">
        <f t="shared" si="609"/>
        <v>0</v>
      </c>
      <c r="K2371" s="165">
        <v>0</v>
      </c>
      <c r="L2371" s="165">
        <v>0</v>
      </c>
      <c r="M2371" s="165">
        <v>0</v>
      </c>
      <c r="N2371" s="165">
        <v>0</v>
      </c>
      <c r="O2371" s="165">
        <v>0</v>
      </c>
      <c r="P2371" s="165">
        <v>3915</v>
      </c>
      <c r="Q2371" s="120">
        <f t="shared" si="610"/>
        <v>3915</v>
      </c>
      <c r="R2371" s="138">
        <f t="shared" si="611"/>
        <v>0</v>
      </c>
      <c r="S2371" s="122">
        <v>0</v>
      </c>
      <c r="T2371" s="148">
        <v>0</v>
      </c>
      <c r="U2371" s="148">
        <v>0</v>
      </c>
      <c r="V2371" s="122">
        <v>3915</v>
      </c>
      <c r="W2371" s="122">
        <v>3915</v>
      </c>
      <c r="X2371" s="122"/>
    </row>
    <row r="2372" spans="1:24" s="65" customFormat="1" ht="12.75" customHeight="1">
      <c r="A2372" s="100"/>
      <c r="B2372" s="152" t="s">
        <v>3696</v>
      </c>
      <c r="C2372" s="165">
        <v>0</v>
      </c>
      <c r="D2372" s="165">
        <v>0</v>
      </c>
      <c r="E2372" s="165">
        <v>0</v>
      </c>
      <c r="F2372" s="165">
        <v>0</v>
      </c>
      <c r="G2372" s="165">
        <v>0</v>
      </c>
      <c r="H2372" s="165">
        <v>0</v>
      </c>
      <c r="I2372" s="165">
        <v>0</v>
      </c>
      <c r="J2372" s="120">
        <f t="shared" si="609"/>
        <v>0</v>
      </c>
      <c r="K2372" s="165">
        <v>0</v>
      </c>
      <c r="L2372" s="165">
        <v>0</v>
      </c>
      <c r="M2372" s="165">
        <v>0</v>
      </c>
      <c r="N2372" s="165">
        <v>870</v>
      </c>
      <c r="O2372" s="165">
        <v>0</v>
      </c>
      <c r="P2372" s="165">
        <v>0</v>
      </c>
      <c r="Q2372" s="120">
        <f t="shared" si="610"/>
        <v>870</v>
      </c>
      <c r="R2372" s="138">
        <f t="shared" si="611"/>
        <v>0</v>
      </c>
      <c r="S2372" s="122">
        <v>0</v>
      </c>
      <c r="T2372" s="148">
        <v>0</v>
      </c>
      <c r="U2372" s="148">
        <v>0</v>
      </c>
      <c r="V2372" s="122">
        <v>870</v>
      </c>
      <c r="W2372" s="122">
        <v>870</v>
      </c>
      <c r="X2372" s="122"/>
    </row>
    <row r="2373" spans="1:24" s="65" customFormat="1" ht="12.75" customHeight="1">
      <c r="A2373" s="100"/>
      <c r="B2373" s="152" t="s">
        <v>5702</v>
      </c>
      <c r="C2373" s="165">
        <v>0</v>
      </c>
      <c r="D2373" s="165">
        <v>0</v>
      </c>
      <c r="E2373" s="165">
        <v>0</v>
      </c>
      <c r="F2373" s="165">
        <v>0</v>
      </c>
      <c r="G2373" s="165">
        <v>0</v>
      </c>
      <c r="H2373" s="165">
        <v>0</v>
      </c>
      <c r="I2373" s="165">
        <v>0</v>
      </c>
      <c r="J2373" s="120">
        <f t="shared" si="609"/>
        <v>0</v>
      </c>
      <c r="K2373" s="165">
        <v>0</v>
      </c>
      <c r="L2373" s="165">
        <v>0</v>
      </c>
      <c r="M2373" s="165">
        <v>0</v>
      </c>
      <c r="N2373" s="165">
        <v>0</v>
      </c>
      <c r="O2373" s="165">
        <v>0</v>
      </c>
      <c r="P2373" s="165">
        <v>3915</v>
      </c>
      <c r="Q2373" s="120">
        <f t="shared" si="610"/>
        <v>3915</v>
      </c>
      <c r="R2373" s="138">
        <f t="shared" si="611"/>
        <v>0</v>
      </c>
      <c r="S2373" s="122">
        <v>0</v>
      </c>
      <c r="T2373" s="148">
        <v>0</v>
      </c>
      <c r="U2373" s="148">
        <v>0</v>
      </c>
      <c r="V2373" s="122">
        <v>3915</v>
      </c>
      <c r="W2373" s="122">
        <v>3915</v>
      </c>
      <c r="X2373" s="122"/>
    </row>
    <row r="2374" spans="1:24" s="65" customFormat="1" ht="12.75" customHeight="1">
      <c r="A2374" s="100"/>
      <c r="B2374" s="152" t="s">
        <v>3697</v>
      </c>
      <c r="C2374" s="165">
        <v>0</v>
      </c>
      <c r="D2374" s="165">
        <v>0</v>
      </c>
      <c r="E2374" s="165">
        <v>0</v>
      </c>
      <c r="F2374" s="165">
        <v>0</v>
      </c>
      <c r="G2374" s="165">
        <v>0</v>
      </c>
      <c r="H2374" s="165">
        <v>0</v>
      </c>
      <c r="I2374" s="165">
        <v>0</v>
      </c>
      <c r="J2374" s="120">
        <f t="shared" si="609"/>
        <v>0</v>
      </c>
      <c r="K2374" s="165">
        <v>0</v>
      </c>
      <c r="L2374" s="165">
        <v>0</v>
      </c>
      <c r="M2374" s="165">
        <v>0</v>
      </c>
      <c r="N2374" s="165">
        <v>7075</v>
      </c>
      <c r="O2374" s="165">
        <v>0</v>
      </c>
      <c r="P2374" s="165">
        <v>0</v>
      </c>
      <c r="Q2374" s="120">
        <f t="shared" si="610"/>
        <v>7075</v>
      </c>
      <c r="R2374" s="138">
        <f t="shared" si="611"/>
        <v>0</v>
      </c>
      <c r="S2374" s="122">
        <v>0</v>
      </c>
      <c r="T2374" s="148">
        <v>0</v>
      </c>
      <c r="U2374" s="148">
        <v>0</v>
      </c>
      <c r="V2374" s="122">
        <v>7075</v>
      </c>
      <c r="W2374" s="122">
        <v>7075</v>
      </c>
      <c r="X2374" s="122"/>
    </row>
    <row r="2375" spans="1:24" s="65" customFormat="1" ht="12.75" customHeight="1">
      <c r="A2375" s="100"/>
      <c r="B2375" s="152" t="s">
        <v>5703</v>
      </c>
      <c r="C2375" s="165">
        <v>0</v>
      </c>
      <c r="D2375" s="165">
        <v>0</v>
      </c>
      <c r="E2375" s="165">
        <v>0</v>
      </c>
      <c r="F2375" s="165">
        <v>0</v>
      </c>
      <c r="G2375" s="165">
        <v>0</v>
      </c>
      <c r="H2375" s="165">
        <v>0</v>
      </c>
      <c r="I2375" s="165">
        <v>0</v>
      </c>
      <c r="J2375" s="120">
        <f t="shared" si="609"/>
        <v>0</v>
      </c>
      <c r="K2375" s="165">
        <v>0</v>
      </c>
      <c r="L2375" s="165">
        <v>0</v>
      </c>
      <c r="M2375" s="165">
        <v>0</v>
      </c>
      <c r="N2375" s="165">
        <v>0</v>
      </c>
      <c r="O2375" s="165">
        <v>0</v>
      </c>
      <c r="P2375" s="165">
        <v>3915</v>
      </c>
      <c r="Q2375" s="120">
        <f t="shared" si="610"/>
        <v>3915</v>
      </c>
      <c r="R2375" s="138">
        <f t="shared" si="611"/>
        <v>0</v>
      </c>
      <c r="S2375" s="122">
        <v>0</v>
      </c>
      <c r="T2375" s="148">
        <v>0</v>
      </c>
      <c r="U2375" s="148">
        <v>0</v>
      </c>
      <c r="V2375" s="122">
        <v>3915</v>
      </c>
      <c r="W2375" s="122">
        <v>3915</v>
      </c>
      <c r="X2375" s="122"/>
    </row>
    <row r="2376" spans="1:24" s="65" customFormat="1" ht="12.75" customHeight="1">
      <c r="A2376" s="100"/>
      <c r="B2376" s="152" t="s">
        <v>3698</v>
      </c>
      <c r="C2376" s="165">
        <v>0</v>
      </c>
      <c r="D2376" s="165">
        <v>0</v>
      </c>
      <c r="E2376" s="165">
        <v>0</v>
      </c>
      <c r="F2376" s="165">
        <v>0</v>
      </c>
      <c r="G2376" s="165">
        <v>0</v>
      </c>
      <c r="H2376" s="165">
        <v>0</v>
      </c>
      <c r="I2376" s="165">
        <v>0</v>
      </c>
      <c r="J2376" s="120">
        <f t="shared" si="609"/>
        <v>0</v>
      </c>
      <c r="K2376" s="165">
        <v>0</v>
      </c>
      <c r="L2376" s="165">
        <v>0</v>
      </c>
      <c r="M2376" s="165">
        <v>0</v>
      </c>
      <c r="N2376" s="165">
        <v>4350</v>
      </c>
      <c r="O2376" s="165">
        <v>0</v>
      </c>
      <c r="P2376" s="165">
        <v>1740</v>
      </c>
      <c r="Q2376" s="120">
        <f t="shared" si="610"/>
        <v>6090</v>
      </c>
      <c r="R2376" s="138">
        <f t="shared" si="611"/>
        <v>0</v>
      </c>
      <c r="S2376" s="122">
        <v>0</v>
      </c>
      <c r="T2376" s="148">
        <v>0</v>
      </c>
      <c r="U2376" s="148">
        <v>0</v>
      </c>
      <c r="V2376" s="122">
        <v>6090</v>
      </c>
      <c r="W2376" s="122">
        <v>6090</v>
      </c>
      <c r="X2376" s="122"/>
    </row>
    <row r="2377" spans="1:24" s="65" customFormat="1" ht="12.75" customHeight="1">
      <c r="A2377" s="100"/>
      <c r="B2377" s="152" t="s">
        <v>5704</v>
      </c>
      <c r="C2377" s="165">
        <v>0</v>
      </c>
      <c r="D2377" s="165">
        <v>0</v>
      </c>
      <c r="E2377" s="165">
        <v>0</v>
      </c>
      <c r="F2377" s="165">
        <v>0</v>
      </c>
      <c r="G2377" s="165">
        <v>0</v>
      </c>
      <c r="H2377" s="165">
        <v>0</v>
      </c>
      <c r="I2377" s="165">
        <v>0</v>
      </c>
      <c r="J2377" s="120">
        <f t="shared" si="609"/>
        <v>0</v>
      </c>
      <c r="K2377" s="165">
        <v>0</v>
      </c>
      <c r="L2377" s="165">
        <v>0</v>
      </c>
      <c r="M2377" s="165">
        <v>0</v>
      </c>
      <c r="N2377" s="165">
        <v>0</v>
      </c>
      <c r="O2377" s="165">
        <v>0</v>
      </c>
      <c r="P2377" s="165">
        <v>3915</v>
      </c>
      <c r="Q2377" s="120">
        <f t="shared" si="610"/>
        <v>3915</v>
      </c>
      <c r="R2377" s="138">
        <f t="shared" si="611"/>
        <v>0</v>
      </c>
      <c r="S2377" s="122">
        <v>0</v>
      </c>
      <c r="T2377" s="148">
        <v>0</v>
      </c>
      <c r="U2377" s="148">
        <v>0</v>
      </c>
      <c r="V2377" s="122">
        <v>3915</v>
      </c>
      <c r="W2377" s="122">
        <v>3915</v>
      </c>
      <c r="X2377" s="122"/>
    </row>
    <row r="2378" spans="1:24" s="65" customFormat="1" ht="12.75" customHeight="1">
      <c r="A2378" s="100"/>
      <c r="B2378" s="152" t="s">
        <v>5372</v>
      </c>
      <c r="C2378" s="165">
        <v>0</v>
      </c>
      <c r="D2378" s="165">
        <v>0</v>
      </c>
      <c r="E2378" s="165">
        <v>0</v>
      </c>
      <c r="F2378" s="165">
        <v>0</v>
      </c>
      <c r="G2378" s="165">
        <v>0</v>
      </c>
      <c r="H2378" s="165">
        <v>0</v>
      </c>
      <c r="I2378" s="165">
        <v>0</v>
      </c>
      <c r="J2378" s="120">
        <f t="shared" si="609"/>
        <v>0</v>
      </c>
      <c r="K2378" s="165">
        <v>0</v>
      </c>
      <c r="L2378" s="165">
        <v>0</v>
      </c>
      <c r="M2378" s="165">
        <v>0</v>
      </c>
      <c r="N2378" s="165">
        <v>0</v>
      </c>
      <c r="O2378" s="165">
        <v>0</v>
      </c>
      <c r="P2378" s="165">
        <v>870</v>
      </c>
      <c r="Q2378" s="120">
        <f t="shared" si="610"/>
        <v>870</v>
      </c>
      <c r="R2378" s="138">
        <f t="shared" si="611"/>
        <v>0</v>
      </c>
      <c r="S2378" s="122">
        <v>0</v>
      </c>
      <c r="T2378" s="148">
        <v>0</v>
      </c>
      <c r="U2378" s="148">
        <v>0</v>
      </c>
      <c r="V2378" s="122">
        <v>870</v>
      </c>
      <c r="W2378" s="122">
        <v>870</v>
      </c>
      <c r="X2378" s="122"/>
    </row>
    <row r="2379" spans="1:24" s="65" customFormat="1" ht="12.75" customHeight="1">
      <c r="A2379" s="100"/>
      <c r="B2379" s="152" t="s">
        <v>3699</v>
      </c>
      <c r="C2379" s="165">
        <v>0</v>
      </c>
      <c r="D2379" s="165">
        <v>0</v>
      </c>
      <c r="E2379" s="165">
        <v>0</v>
      </c>
      <c r="F2379" s="165">
        <v>0</v>
      </c>
      <c r="G2379" s="165">
        <v>0</v>
      </c>
      <c r="H2379" s="165">
        <v>0</v>
      </c>
      <c r="I2379" s="165">
        <v>0</v>
      </c>
      <c r="J2379" s="120">
        <f t="shared" si="609"/>
        <v>0</v>
      </c>
      <c r="K2379" s="165">
        <v>0</v>
      </c>
      <c r="L2379" s="165">
        <v>0</v>
      </c>
      <c r="M2379" s="165">
        <v>0</v>
      </c>
      <c r="N2379" s="165">
        <v>0</v>
      </c>
      <c r="O2379" s="165">
        <v>5000</v>
      </c>
      <c r="P2379" s="165">
        <v>0</v>
      </c>
      <c r="Q2379" s="120">
        <f t="shared" si="610"/>
        <v>5000</v>
      </c>
      <c r="R2379" s="138">
        <f t="shared" si="611"/>
        <v>0</v>
      </c>
      <c r="S2379" s="122">
        <v>0</v>
      </c>
      <c r="T2379" s="148">
        <v>0</v>
      </c>
      <c r="U2379" s="148">
        <v>0</v>
      </c>
      <c r="V2379" s="122">
        <v>5000</v>
      </c>
      <c r="W2379" s="122">
        <v>5000</v>
      </c>
      <c r="X2379" s="122"/>
    </row>
    <row r="2380" spans="1:24" s="65" customFormat="1" ht="12.75" customHeight="1">
      <c r="A2380" s="100"/>
      <c r="B2380" s="152" t="s">
        <v>5705</v>
      </c>
      <c r="C2380" s="165">
        <v>0</v>
      </c>
      <c r="D2380" s="165">
        <v>0</v>
      </c>
      <c r="E2380" s="165">
        <v>0</v>
      </c>
      <c r="F2380" s="165">
        <v>0</v>
      </c>
      <c r="G2380" s="165">
        <v>0</v>
      </c>
      <c r="H2380" s="165">
        <v>0</v>
      </c>
      <c r="I2380" s="165">
        <v>0</v>
      </c>
      <c r="J2380" s="120">
        <f t="shared" si="609"/>
        <v>0</v>
      </c>
      <c r="K2380" s="165">
        <v>0</v>
      </c>
      <c r="L2380" s="165">
        <v>0</v>
      </c>
      <c r="M2380" s="165">
        <v>0</v>
      </c>
      <c r="N2380" s="165">
        <v>0</v>
      </c>
      <c r="O2380" s="165">
        <v>0</v>
      </c>
      <c r="P2380" s="165">
        <v>3915</v>
      </c>
      <c r="Q2380" s="120">
        <f t="shared" si="610"/>
        <v>3915</v>
      </c>
      <c r="R2380" s="138">
        <f t="shared" si="611"/>
        <v>0</v>
      </c>
      <c r="S2380" s="122">
        <v>0</v>
      </c>
      <c r="T2380" s="148">
        <v>0</v>
      </c>
      <c r="U2380" s="148">
        <v>0</v>
      </c>
      <c r="V2380" s="122">
        <v>3915</v>
      </c>
      <c r="W2380" s="122">
        <v>3915</v>
      </c>
      <c r="X2380" s="122"/>
    </row>
    <row r="2381" spans="1:24" s="65" customFormat="1" ht="12.75" customHeight="1">
      <c r="A2381" s="100"/>
      <c r="B2381" s="152" t="s">
        <v>3700</v>
      </c>
      <c r="C2381" s="165">
        <v>0</v>
      </c>
      <c r="D2381" s="165">
        <v>0</v>
      </c>
      <c r="E2381" s="165">
        <v>0</v>
      </c>
      <c r="F2381" s="165">
        <v>0</v>
      </c>
      <c r="G2381" s="165">
        <v>0</v>
      </c>
      <c r="H2381" s="165">
        <v>0</v>
      </c>
      <c r="I2381" s="165">
        <v>0</v>
      </c>
      <c r="J2381" s="120">
        <f t="shared" si="609"/>
        <v>0</v>
      </c>
      <c r="K2381" s="165">
        <v>0</v>
      </c>
      <c r="L2381" s="165">
        <v>0</v>
      </c>
      <c r="M2381" s="165">
        <v>0</v>
      </c>
      <c r="N2381" s="165">
        <v>4900</v>
      </c>
      <c r="O2381" s="165">
        <v>0</v>
      </c>
      <c r="P2381" s="165">
        <v>0</v>
      </c>
      <c r="Q2381" s="120">
        <f t="shared" si="610"/>
        <v>4900</v>
      </c>
      <c r="R2381" s="138">
        <f t="shared" si="611"/>
        <v>0</v>
      </c>
      <c r="S2381" s="122">
        <v>0</v>
      </c>
      <c r="T2381" s="148">
        <v>0</v>
      </c>
      <c r="U2381" s="148">
        <v>0</v>
      </c>
      <c r="V2381" s="122">
        <v>4900</v>
      </c>
      <c r="W2381" s="122">
        <v>4900</v>
      </c>
      <c r="X2381" s="122"/>
    </row>
    <row r="2382" spans="1:24" s="65" customFormat="1" ht="12.75" customHeight="1">
      <c r="A2382" s="100"/>
      <c r="B2382" s="152" t="s">
        <v>3701</v>
      </c>
      <c r="C2382" s="165">
        <v>0</v>
      </c>
      <c r="D2382" s="165">
        <v>0</v>
      </c>
      <c r="E2382" s="165">
        <v>0</v>
      </c>
      <c r="F2382" s="165">
        <v>0</v>
      </c>
      <c r="G2382" s="165">
        <v>0</v>
      </c>
      <c r="H2382" s="165">
        <v>0</v>
      </c>
      <c r="I2382" s="165">
        <v>0</v>
      </c>
      <c r="J2382" s="120">
        <f t="shared" si="609"/>
        <v>0</v>
      </c>
      <c r="K2382" s="165">
        <v>0</v>
      </c>
      <c r="L2382" s="165">
        <v>0</v>
      </c>
      <c r="M2382" s="165">
        <v>0</v>
      </c>
      <c r="N2382" s="165">
        <v>4900</v>
      </c>
      <c r="O2382" s="165">
        <v>0</v>
      </c>
      <c r="P2382" s="165">
        <v>0</v>
      </c>
      <c r="Q2382" s="120">
        <f t="shared" si="610"/>
        <v>4900</v>
      </c>
      <c r="R2382" s="138">
        <f t="shared" si="611"/>
        <v>0</v>
      </c>
      <c r="S2382" s="122">
        <v>0</v>
      </c>
      <c r="T2382" s="148">
        <v>0</v>
      </c>
      <c r="U2382" s="148">
        <v>0</v>
      </c>
      <c r="V2382" s="122">
        <v>4900</v>
      </c>
      <c r="W2382" s="122">
        <v>4900</v>
      </c>
      <c r="X2382" s="122"/>
    </row>
    <row r="2383" spans="1:24" s="65" customFormat="1" ht="12.75" customHeight="1">
      <c r="A2383" s="100"/>
      <c r="B2383" s="152" t="s">
        <v>5706</v>
      </c>
      <c r="C2383" s="165">
        <v>0</v>
      </c>
      <c r="D2383" s="165">
        <v>0</v>
      </c>
      <c r="E2383" s="165">
        <v>0</v>
      </c>
      <c r="F2383" s="165">
        <v>0</v>
      </c>
      <c r="G2383" s="165">
        <v>0</v>
      </c>
      <c r="H2383" s="165">
        <v>0</v>
      </c>
      <c r="I2383" s="165">
        <v>0</v>
      </c>
      <c r="J2383" s="120">
        <f t="shared" si="609"/>
        <v>0</v>
      </c>
      <c r="K2383" s="165">
        <v>0</v>
      </c>
      <c r="L2383" s="165">
        <v>0</v>
      </c>
      <c r="M2383" s="165">
        <v>0</v>
      </c>
      <c r="N2383" s="165">
        <v>0</v>
      </c>
      <c r="O2383" s="165">
        <v>0</v>
      </c>
      <c r="P2383" s="165">
        <v>3915</v>
      </c>
      <c r="Q2383" s="120">
        <f t="shared" si="610"/>
        <v>3915</v>
      </c>
      <c r="R2383" s="138">
        <f t="shared" si="611"/>
        <v>0</v>
      </c>
      <c r="S2383" s="122">
        <v>0</v>
      </c>
      <c r="T2383" s="148">
        <v>0</v>
      </c>
      <c r="U2383" s="148">
        <v>0</v>
      </c>
      <c r="V2383" s="122">
        <v>3915</v>
      </c>
      <c r="W2383" s="122">
        <v>3915</v>
      </c>
      <c r="X2383" s="122"/>
    </row>
    <row r="2384" spans="1:24" s="65" customFormat="1" ht="12.75" customHeight="1">
      <c r="A2384" s="100"/>
      <c r="B2384" s="152" t="s">
        <v>5707</v>
      </c>
      <c r="C2384" s="165">
        <v>0</v>
      </c>
      <c r="D2384" s="165">
        <v>0</v>
      </c>
      <c r="E2384" s="165">
        <v>0</v>
      </c>
      <c r="F2384" s="165">
        <v>0</v>
      </c>
      <c r="G2384" s="165">
        <v>0</v>
      </c>
      <c r="H2384" s="165">
        <v>0</v>
      </c>
      <c r="I2384" s="165">
        <v>0</v>
      </c>
      <c r="J2384" s="120">
        <f t="shared" si="609"/>
        <v>0</v>
      </c>
      <c r="K2384" s="165">
        <v>0</v>
      </c>
      <c r="L2384" s="165">
        <v>0</v>
      </c>
      <c r="M2384" s="165">
        <v>0</v>
      </c>
      <c r="N2384" s="165">
        <v>0</v>
      </c>
      <c r="O2384" s="165">
        <v>0</v>
      </c>
      <c r="P2384" s="165">
        <v>3915</v>
      </c>
      <c r="Q2384" s="120">
        <f t="shared" si="610"/>
        <v>3915</v>
      </c>
      <c r="R2384" s="138">
        <f t="shared" si="611"/>
        <v>0</v>
      </c>
      <c r="S2384" s="122">
        <v>0</v>
      </c>
      <c r="T2384" s="148">
        <v>0</v>
      </c>
      <c r="U2384" s="148">
        <v>0</v>
      </c>
      <c r="V2384" s="122">
        <v>3915</v>
      </c>
      <c r="W2384" s="122">
        <v>3915</v>
      </c>
      <c r="X2384" s="122"/>
    </row>
    <row r="2385" spans="1:24" s="65" customFormat="1" ht="12.75" customHeight="1">
      <c r="A2385" s="100"/>
      <c r="B2385" s="152" t="s">
        <v>5708</v>
      </c>
      <c r="C2385" s="165">
        <v>0</v>
      </c>
      <c r="D2385" s="165">
        <v>0</v>
      </c>
      <c r="E2385" s="165">
        <v>0</v>
      </c>
      <c r="F2385" s="165">
        <v>0</v>
      </c>
      <c r="G2385" s="165">
        <v>0</v>
      </c>
      <c r="H2385" s="165">
        <v>0</v>
      </c>
      <c r="I2385" s="165">
        <v>0</v>
      </c>
      <c r="J2385" s="120">
        <f t="shared" si="609"/>
        <v>0</v>
      </c>
      <c r="K2385" s="165">
        <v>0</v>
      </c>
      <c r="L2385" s="165">
        <v>0</v>
      </c>
      <c r="M2385" s="165">
        <v>0</v>
      </c>
      <c r="N2385" s="165">
        <v>0</v>
      </c>
      <c r="O2385" s="165">
        <v>0</v>
      </c>
      <c r="P2385" s="165">
        <v>3915</v>
      </c>
      <c r="Q2385" s="120">
        <f t="shared" si="610"/>
        <v>3915</v>
      </c>
      <c r="R2385" s="138">
        <f t="shared" si="611"/>
        <v>0</v>
      </c>
      <c r="S2385" s="122">
        <v>0</v>
      </c>
      <c r="T2385" s="148">
        <v>0</v>
      </c>
      <c r="U2385" s="148">
        <v>0</v>
      </c>
      <c r="V2385" s="122">
        <v>3915</v>
      </c>
      <c r="W2385" s="122">
        <v>3915</v>
      </c>
      <c r="X2385" s="122"/>
    </row>
    <row r="2386" spans="1:24" s="65" customFormat="1" ht="12.75" customHeight="1">
      <c r="A2386" s="100"/>
      <c r="B2386" s="152" t="s">
        <v>5709</v>
      </c>
      <c r="C2386" s="165">
        <v>0</v>
      </c>
      <c r="D2386" s="165">
        <v>0</v>
      </c>
      <c r="E2386" s="165">
        <v>0</v>
      </c>
      <c r="F2386" s="165">
        <v>0</v>
      </c>
      <c r="G2386" s="165">
        <v>0</v>
      </c>
      <c r="H2386" s="165">
        <v>0</v>
      </c>
      <c r="I2386" s="165">
        <v>0</v>
      </c>
      <c r="J2386" s="120">
        <f t="shared" si="609"/>
        <v>0</v>
      </c>
      <c r="K2386" s="165">
        <v>0</v>
      </c>
      <c r="L2386" s="165">
        <v>0</v>
      </c>
      <c r="M2386" s="165">
        <v>0</v>
      </c>
      <c r="N2386" s="165">
        <v>0</v>
      </c>
      <c r="O2386" s="165">
        <v>0</v>
      </c>
      <c r="P2386" s="165">
        <v>2610</v>
      </c>
      <c r="Q2386" s="120">
        <f t="shared" si="610"/>
        <v>2610</v>
      </c>
      <c r="R2386" s="138">
        <f t="shared" si="611"/>
        <v>0</v>
      </c>
      <c r="S2386" s="122">
        <v>0</v>
      </c>
      <c r="T2386" s="148">
        <v>0</v>
      </c>
      <c r="U2386" s="148">
        <v>0</v>
      </c>
      <c r="V2386" s="122">
        <v>2610</v>
      </c>
      <c r="W2386" s="122">
        <v>2610</v>
      </c>
      <c r="X2386" s="122"/>
    </row>
    <row r="2387" spans="1:24" s="65" customFormat="1" ht="12.75" customHeight="1">
      <c r="A2387" s="100"/>
      <c r="B2387" s="152" t="s">
        <v>5710</v>
      </c>
      <c r="C2387" s="165">
        <v>0</v>
      </c>
      <c r="D2387" s="165">
        <v>0</v>
      </c>
      <c r="E2387" s="165">
        <v>0</v>
      </c>
      <c r="F2387" s="165">
        <v>0</v>
      </c>
      <c r="G2387" s="165">
        <v>0</v>
      </c>
      <c r="H2387" s="165">
        <v>0</v>
      </c>
      <c r="I2387" s="165">
        <v>0</v>
      </c>
      <c r="J2387" s="120">
        <f t="shared" si="609"/>
        <v>0</v>
      </c>
      <c r="K2387" s="165">
        <v>0</v>
      </c>
      <c r="L2387" s="165">
        <v>0</v>
      </c>
      <c r="M2387" s="165">
        <v>0</v>
      </c>
      <c r="N2387" s="165">
        <v>0</v>
      </c>
      <c r="O2387" s="165">
        <v>0</v>
      </c>
      <c r="P2387" s="165">
        <v>3915</v>
      </c>
      <c r="Q2387" s="120">
        <f t="shared" si="610"/>
        <v>3915</v>
      </c>
      <c r="R2387" s="138">
        <f t="shared" si="611"/>
        <v>0</v>
      </c>
      <c r="S2387" s="122">
        <v>0</v>
      </c>
      <c r="T2387" s="148">
        <v>0</v>
      </c>
      <c r="U2387" s="148">
        <v>0</v>
      </c>
      <c r="V2387" s="122">
        <v>3915</v>
      </c>
      <c r="W2387" s="122">
        <v>3915</v>
      </c>
      <c r="X2387" s="122"/>
    </row>
    <row r="2388" spans="1:24" s="65" customFormat="1" ht="12.75" customHeight="1">
      <c r="A2388" s="100"/>
      <c r="B2388" s="152" t="s">
        <v>5711</v>
      </c>
      <c r="C2388" s="165">
        <v>0</v>
      </c>
      <c r="D2388" s="165">
        <v>0</v>
      </c>
      <c r="E2388" s="165">
        <v>0</v>
      </c>
      <c r="F2388" s="165">
        <v>0</v>
      </c>
      <c r="G2388" s="165">
        <v>0</v>
      </c>
      <c r="H2388" s="165">
        <v>0</v>
      </c>
      <c r="I2388" s="165">
        <v>0</v>
      </c>
      <c r="J2388" s="120">
        <f t="shared" si="609"/>
        <v>0</v>
      </c>
      <c r="K2388" s="165">
        <v>0</v>
      </c>
      <c r="L2388" s="165">
        <v>0</v>
      </c>
      <c r="M2388" s="165">
        <v>0</v>
      </c>
      <c r="N2388" s="165">
        <v>0</v>
      </c>
      <c r="O2388" s="165">
        <v>0</v>
      </c>
      <c r="P2388" s="165">
        <v>2610</v>
      </c>
      <c r="Q2388" s="120">
        <f t="shared" si="610"/>
        <v>2610</v>
      </c>
      <c r="R2388" s="138">
        <f t="shared" si="611"/>
        <v>0</v>
      </c>
      <c r="S2388" s="122">
        <v>0</v>
      </c>
      <c r="T2388" s="148">
        <v>0</v>
      </c>
      <c r="U2388" s="148">
        <v>0</v>
      </c>
      <c r="V2388" s="122">
        <v>2610</v>
      </c>
      <c r="W2388" s="122">
        <v>2610</v>
      </c>
      <c r="X2388" s="122"/>
    </row>
    <row r="2389" spans="1:24" ht="23.25">
      <c r="A2389" s="55" t="s">
        <v>3311</v>
      </c>
      <c r="B2389" s="55"/>
      <c r="C2389" s="8"/>
      <c r="D2389" s="8"/>
      <c r="E2389" s="8"/>
      <c r="F2389" s="8"/>
      <c r="G2389" s="8"/>
      <c r="H2389" s="8"/>
      <c r="I2389" s="8"/>
      <c r="J2389" s="126"/>
      <c r="K2389" s="126"/>
      <c r="L2389" s="126"/>
      <c r="M2389" s="126"/>
      <c r="N2389" s="126"/>
      <c r="O2389" s="126"/>
      <c r="P2389" s="126"/>
      <c r="Q2389" s="8"/>
      <c r="R2389" s="5"/>
      <c r="S2389" s="4"/>
      <c r="T2389" s="4"/>
      <c r="U2389" s="127"/>
      <c r="V2389" s="128"/>
      <c r="W2389" s="128"/>
      <c r="X2389" s="4"/>
    </row>
    <row r="2390" spans="1:24" ht="44.1" customHeight="1">
      <c r="A2390" s="99" t="s">
        <v>3302</v>
      </c>
      <c r="B2390" s="56" t="s">
        <v>3966</v>
      </c>
      <c r="C2390" s="98" t="s">
        <v>3627</v>
      </c>
      <c r="D2390" s="98" t="s">
        <v>3628</v>
      </c>
      <c r="E2390" s="98" t="s">
        <v>3629</v>
      </c>
      <c r="F2390" s="98" t="s">
        <v>3630</v>
      </c>
      <c r="G2390" s="98" t="s">
        <v>3631</v>
      </c>
      <c r="H2390" s="98" t="s">
        <v>3632</v>
      </c>
      <c r="I2390" s="98" t="s">
        <v>3633</v>
      </c>
      <c r="J2390" s="57" t="s">
        <v>343</v>
      </c>
      <c r="K2390" s="98" t="s">
        <v>3303</v>
      </c>
      <c r="L2390" s="98" t="s">
        <v>3304</v>
      </c>
      <c r="M2390" s="98" t="s">
        <v>3305</v>
      </c>
      <c r="N2390" s="98" t="s">
        <v>3316</v>
      </c>
      <c r="O2390" s="113" t="s">
        <v>4574</v>
      </c>
      <c r="P2390" s="113" t="s">
        <v>6433</v>
      </c>
      <c r="Q2390" s="58" t="s">
        <v>3357</v>
      </c>
      <c r="R2390" s="60" t="s">
        <v>697</v>
      </c>
      <c r="S2390" s="112" t="s">
        <v>4949</v>
      </c>
      <c r="T2390" s="112" t="s">
        <v>6434</v>
      </c>
      <c r="U2390" s="112" t="s">
        <v>6435</v>
      </c>
      <c r="V2390" s="112" t="s">
        <v>6436</v>
      </c>
      <c r="W2390" s="112" t="s">
        <v>5138</v>
      </c>
      <c r="X2390" s="59" t="s">
        <v>6437</v>
      </c>
    </row>
    <row r="2391" spans="1:24" s="65" customFormat="1" ht="12.75" customHeight="1">
      <c r="A2391" s="100"/>
      <c r="B2391" s="152" t="s">
        <v>5712</v>
      </c>
      <c r="C2391" s="165">
        <v>0</v>
      </c>
      <c r="D2391" s="165">
        <v>0</v>
      </c>
      <c r="E2391" s="165">
        <v>0</v>
      </c>
      <c r="F2391" s="165">
        <v>0</v>
      </c>
      <c r="G2391" s="165">
        <v>0</v>
      </c>
      <c r="H2391" s="165">
        <v>0</v>
      </c>
      <c r="I2391" s="165">
        <v>0</v>
      </c>
      <c r="J2391" s="120">
        <f t="shared" si="609"/>
        <v>0</v>
      </c>
      <c r="K2391" s="165">
        <v>0</v>
      </c>
      <c r="L2391" s="165">
        <v>0</v>
      </c>
      <c r="M2391" s="165">
        <v>0</v>
      </c>
      <c r="N2391" s="165">
        <v>0</v>
      </c>
      <c r="O2391" s="165">
        <v>0</v>
      </c>
      <c r="P2391" s="165">
        <v>3915</v>
      </c>
      <c r="Q2391" s="120">
        <f t="shared" si="610"/>
        <v>3915</v>
      </c>
      <c r="R2391" s="138">
        <f t="shared" si="611"/>
        <v>0</v>
      </c>
      <c r="S2391" s="122">
        <v>0</v>
      </c>
      <c r="T2391" s="148">
        <v>0</v>
      </c>
      <c r="U2391" s="148">
        <v>0</v>
      </c>
      <c r="V2391" s="122">
        <v>3915</v>
      </c>
      <c r="W2391" s="122">
        <v>3915</v>
      </c>
      <c r="X2391" s="122"/>
    </row>
    <row r="2392" spans="1:24" s="65" customFormat="1" ht="12.75" customHeight="1">
      <c r="A2392" s="100"/>
      <c r="B2392" s="152" t="s">
        <v>5713</v>
      </c>
      <c r="C2392" s="165">
        <v>0</v>
      </c>
      <c r="D2392" s="165">
        <v>0</v>
      </c>
      <c r="E2392" s="165">
        <v>0</v>
      </c>
      <c r="F2392" s="165">
        <v>0</v>
      </c>
      <c r="G2392" s="165">
        <v>0</v>
      </c>
      <c r="H2392" s="165">
        <v>0</v>
      </c>
      <c r="I2392" s="165">
        <v>0</v>
      </c>
      <c r="J2392" s="120">
        <f t="shared" si="609"/>
        <v>0</v>
      </c>
      <c r="K2392" s="165">
        <v>0</v>
      </c>
      <c r="L2392" s="165">
        <v>0</v>
      </c>
      <c r="M2392" s="165">
        <v>0</v>
      </c>
      <c r="N2392" s="165">
        <v>0</v>
      </c>
      <c r="O2392" s="165">
        <v>0</v>
      </c>
      <c r="P2392" s="165">
        <v>7830</v>
      </c>
      <c r="Q2392" s="120">
        <f t="shared" si="610"/>
        <v>7830</v>
      </c>
      <c r="R2392" s="138">
        <f t="shared" si="611"/>
        <v>0</v>
      </c>
      <c r="S2392" s="122">
        <v>0</v>
      </c>
      <c r="T2392" s="148">
        <v>0</v>
      </c>
      <c r="U2392" s="148">
        <v>0</v>
      </c>
      <c r="V2392" s="122">
        <v>7830</v>
      </c>
      <c r="W2392" s="122">
        <v>7830</v>
      </c>
      <c r="X2392" s="122"/>
    </row>
    <row r="2393" spans="1:24" s="65" customFormat="1" ht="12.75" customHeight="1">
      <c r="A2393" s="100"/>
      <c r="B2393" s="152" t="s">
        <v>3702</v>
      </c>
      <c r="C2393" s="165">
        <v>0</v>
      </c>
      <c r="D2393" s="165">
        <v>0</v>
      </c>
      <c r="E2393" s="165">
        <v>0</v>
      </c>
      <c r="F2393" s="165">
        <v>0</v>
      </c>
      <c r="G2393" s="165">
        <v>0</v>
      </c>
      <c r="H2393" s="165">
        <v>0</v>
      </c>
      <c r="I2393" s="165">
        <v>0</v>
      </c>
      <c r="J2393" s="120">
        <f t="shared" si="609"/>
        <v>0</v>
      </c>
      <c r="K2393" s="165">
        <v>18000</v>
      </c>
      <c r="L2393" s="165">
        <v>0</v>
      </c>
      <c r="M2393" s="165">
        <v>0</v>
      </c>
      <c r="N2393" s="165">
        <v>0</v>
      </c>
      <c r="O2393" s="165">
        <v>0</v>
      </c>
      <c r="P2393" s="165">
        <v>0</v>
      </c>
      <c r="Q2393" s="120">
        <f t="shared" si="610"/>
        <v>18000</v>
      </c>
      <c r="R2393" s="138">
        <f t="shared" si="611"/>
        <v>0</v>
      </c>
      <c r="S2393" s="122">
        <v>0</v>
      </c>
      <c r="T2393" s="148">
        <v>0</v>
      </c>
      <c r="U2393" s="148">
        <v>0</v>
      </c>
      <c r="V2393" s="122">
        <v>18000</v>
      </c>
      <c r="W2393" s="122">
        <v>18000</v>
      </c>
      <c r="X2393" s="122"/>
    </row>
    <row r="2394" spans="1:24" s="65" customFormat="1" ht="12.75" customHeight="1">
      <c r="A2394" s="100"/>
      <c r="B2394" s="152" t="s">
        <v>5714</v>
      </c>
      <c r="C2394" s="165">
        <v>0</v>
      </c>
      <c r="D2394" s="165">
        <v>0</v>
      </c>
      <c r="E2394" s="165">
        <v>0</v>
      </c>
      <c r="F2394" s="165">
        <v>0</v>
      </c>
      <c r="G2394" s="165">
        <v>0</v>
      </c>
      <c r="H2394" s="165">
        <v>0</v>
      </c>
      <c r="I2394" s="165">
        <v>0</v>
      </c>
      <c r="J2394" s="120">
        <f t="shared" si="609"/>
        <v>0</v>
      </c>
      <c r="K2394" s="165">
        <v>0</v>
      </c>
      <c r="L2394" s="165">
        <v>0</v>
      </c>
      <c r="M2394" s="165">
        <v>0</v>
      </c>
      <c r="N2394" s="165">
        <v>0</v>
      </c>
      <c r="O2394" s="165">
        <v>0</v>
      </c>
      <c r="P2394" s="165">
        <v>7830</v>
      </c>
      <c r="Q2394" s="120">
        <f t="shared" si="610"/>
        <v>7830</v>
      </c>
      <c r="R2394" s="138">
        <f t="shared" si="611"/>
        <v>0</v>
      </c>
      <c r="S2394" s="122">
        <v>0</v>
      </c>
      <c r="T2394" s="148">
        <v>0</v>
      </c>
      <c r="U2394" s="148">
        <v>0</v>
      </c>
      <c r="V2394" s="122">
        <v>7830</v>
      </c>
      <c r="W2394" s="122">
        <v>7830</v>
      </c>
      <c r="X2394" s="122"/>
    </row>
    <row r="2395" spans="1:24" s="65" customFormat="1" ht="12.75" customHeight="1">
      <c r="A2395" s="100"/>
      <c r="B2395" s="152" t="s">
        <v>5715</v>
      </c>
      <c r="C2395" s="165">
        <v>0</v>
      </c>
      <c r="D2395" s="165">
        <v>0</v>
      </c>
      <c r="E2395" s="165">
        <v>0</v>
      </c>
      <c r="F2395" s="165">
        <v>0</v>
      </c>
      <c r="G2395" s="165">
        <v>0</v>
      </c>
      <c r="H2395" s="165">
        <v>0</v>
      </c>
      <c r="I2395" s="165">
        <v>0</v>
      </c>
      <c r="J2395" s="120">
        <f t="shared" si="609"/>
        <v>0</v>
      </c>
      <c r="K2395" s="165">
        <v>0</v>
      </c>
      <c r="L2395" s="165">
        <v>0</v>
      </c>
      <c r="M2395" s="165">
        <v>0</v>
      </c>
      <c r="N2395" s="165">
        <v>0</v>
      </c>
      <c r="O2395" s="165">
        <v>0</v>
      </c>
      <c r="P2395" s="165">
        <v>3915</v>
      </c>
      <c r="Q2395" s="120">
        <f t="shared" si="610"/>
        <v>3915</v>
      </c>
      <c r="R2395" s="138">
        <f t="shared" si="611"/>
        <v>0</v>
      </c>
      <c r="S2395" s="122">
        <v>0</v>
      </c>
      <c r="T2395" s="148">
        <v>0</v>
      </c>
      <c r="U2395" s="148">
        <v>0</v>
      </c>
      <c r="V2395" s="122">
        <v>3915</v>
      </c>
      <c r="W2395" s="122">
        <v>3915</v>
      </c>
      <c r="X2395" s="122"/>
    </row>
    <row r="2396" spans="1:24" s="65" customFormat="1" ht="12.75" customHeight="1">
      <c r="A2396" s="100"/>
      <c r="B2396" s="152" t="s">
        <v>6462</v>
      </c>
      <c r="C2396" s="165">
        <v>0</v>
      </c>
      <c r="D2396" s="165">
        <v>0</v>
      </c>
      <c r="E2396" s="165">
        <v>0</v>
      </c>
      <c r="F2396" s="165">
        <v>0</v>
      </c>
      <c r="G2396" s="165">
        <v>0</v>
      </c>
      <c r="H2396" s="165">
        <v>0</v>
      </c>
      <c r="I2396" s="165">
        <v>0</v>
      </c>
      <c r="J2396" s="120">
        <f t="shared" si="609"/>
        <v>0</v>
      </c>
      <c r="K2396" s="165">
        <v>0</v>
      </c>
      <c r="L2396" s="165">
        <v>0</v>
      </c>
      <c r="M2396" s="165">
        <v>0</v>
      </c>
      <c r="N2396" s="165">
        <v>0</v>
      </c>
      <c r="O2396" s="165">
        <v>0</v>
      </c>
      <c r="P2396" s="165">
        <v>7830</v>
      </c>
      <c r="Q2396" s="120">
        <f t="shared" si="610"/>
        <v>7830</v>
      </c>
      <c r="R2396" s="138">
        <f t="shared" si="611"/>
        <v>0</v>
      </c>
      <c r="S2396" s="122">
        <v>0</v>
      </c>
      <c r="T2396" s="148">
        <v>0</v>
      </c>
      <c r="U2396" s="148">
        <v>0</v>
      </c>
      <c r="V2396" s="122">
        <v>7830</v>
      </c>
      <c r="W2396" s="122">
        <v>7830</v>
      </c>
      <c r="X2396" s="122"/>
    </row>
    <row r="2397" spans="1:24" s="65" customFormat="1" ht="12.75" customHeight="1">
      <c r="A2397" s="100"/>
      <c r="B2397" s="152" t="s">
        <v>6463</v>
      </c>
      <c r="C2397" s="165">
        <v>0</v>
      </c>
      <c r="D2397" s="165">
        <v>0</v>
      </c>
      <c r="E2397" s="165">
        <v>0</v>
      </c>
      <c r="F2397" s="165">
        <v>0</v>
      </c>
      <c r="G2397" s="165">
        <v>0</v>
      </c>
      <c r="H2397" s="165">
        <v>0</v>
      </c>
      <c r="I2397" s="165">
        <v>0</v>
      </c>
      <c r="J2397" s="120">
        <f t="shared" si="609"/>
        <v>0</v>
      </c>
      <c r="K2397" s="165">
        <v>0</v>
      </c>
      <c r="L2397" s="165">
        <v>0</v>
      </c>
      <c r="M2397" s="165">
        <v>0</v>
      </c>
      <c r="N2397" s="165">
        <v>0</v>
      </c>
      <c r="O2397" s="165">
        <v>0</v>
      </c>
      <c r="P2397" s="165">
        <v>1740</v>
      </c>
      <c r="Q2397" s="120">
        <f t="shared" si="610"/>
        <v>1740</v>
      </c>
      <c r="R2397" s="138">
        <f t="shared" si="611"/>
        <v>0</v>
      </c>
      <c r="S2397" s="122">
        <v>0</v>
      </c>
      <c r="T2397" s="148">
        <v>0</v>
      </c>
      <c r="U2397" s="148">
        <v>0</v>
      </c>
      <c r="V2397" s="122">
        <v>1740</v>
      </c>
      <c r="W2397" s="122">
        <v>1740</v>
      </c>
      <c r="X2397" s="122"/>
    </row>
    <row r="2398" spans="1:24" s="65" customFormat="1" ht="12.75" customHeight="1">
      <c r="A2398" s="100"/>
      <c r="B2398" s="152" t="s">
        <v>3703</v>
      </c>
      <c r="C2398" s="165">
        <v>0</v>
      </c>
      <c r="D2398" s="165">
        <v>0</v>
      </c>
      <c r="E2398" s="165">
        <v>0</v>
      </c>
      <c r="F2398" s="165">
        <v>0</v>
      </c>
      <c r="G2398" s="165">
        <v>0</v>
      </c>
      <c r="H2398" s="165">
        <v>0</v>
      </c>
      <c r="I2398" s="165">
        <v>0</v>
      </c>
      <c r="J2398" s="120">
        <f t="shared" si="609"/>
        <v>0</v>
      </c>
      <c r="K2398" s="165">
        <v>3000</v>
      </c>
      <c r="L2398" s="165">
        <v>0</v>
      </c>
      <c r="M2398" s="165">
        <v>0</v>
      </c>
      <c r="N2398" s="165">
        <v>0</v>
      </c>
      <c r="O2398" s="165">
        <v>0</v>
      </c>
      <c r="P2398" s="165">
        <v>0</v>
      </c>
      <c r="Q2398" s="120">
        <f t="shared" si="610"/>
        <v>3000</v>
      </c>
      <c r="R2398" s="138">
        <f t="shared" si="611"/>
        <v>0</v>
      </c>
      <c r="S2398" s="122">
        <v>0</v>
      </c>
      <c r="T2398" s="148">
        <v>0</v>
      </c>
      <c r="U2398" s="148">
        <v>0</v>
      </c>
      <c r="V2398" s="122">
        <v>3000</v>
      </c>
      <c r="W2398" s="122">
        <v>3000</v>
      </c>
      <c r="X2398" s="122"/>
    </row>
    <row r="2399" spans="1:24" s="65" customFormat="1" ht="12.75" customHeight="1">
      <c r="A2399" s="100"/>
      <c r="B2399" s="152" t="s">
        <v>3704</v>
      </c>
      <c r="C2399" s="165">
        <v>0</v>
      </c>
      <c r="D2399" s="165">
        <v>0</v>
      </c>
      <c r="E2399" s="165">
        <v>0</v>
      </c>
      <c r="F2399" s="165">
        <v>0</v>
      </c>
      <c r="G2399" s="165">
        <v>0</v>
      </c>
      <c r="H2399" s="165">
        <v>0</v>
      </c>
      <c r="I2399" s="165">
        <v>0</v>
      </c>
      <c r="J2399" s="120">
        <f t="shared" si="609"/>
        <v>0</v>
      </c>
      <c r="K2399" s="165">
        <v>0</v>
      </c>
      <c r="L2399" s="165">
        <v>0</v>
      </c>
      <c r="M2399" s="165">
        <v>0</v>
      </c>
      <c r="N2399" s="165">
        <v>4900</v>
      </c>
      <c r="O2399" s="165">
        <v>0</v>
      </c>
      <c r="P2399" s="165">
        <v>0</v>
      </c>
      <c r="Q2399" s="120">
        <f t="shared" si="610"/>
        <v>4900</v>
      </c>
      <c r="R2399" s="138">
        <f t="shared" si="611"/>
        <v>0</v>
      </c>
      <c r="S2399" s="122">
        <v>0</v>
      </c>
      <c r="T2399" s="148">
        <v>0</v>
      </c>
      <c r="U2399" s="148">
        <v>0</v>
      </c>
      <c r="V2399" s="122">
        <v>4900</v>
      </c>
      <c r="W2399" s="122">
        <v>4900</v>
      </c>
      <c r="X2399" s="122"/>
    </row>
    <row r="2400" spans="1:24" s="65" customFormat="1" ht="12.75" customHeight="1">
      <c r="A2400" s="100"/>
      <c r="B2400" s="152" t="s">
        <v>5716</v>
      </c>
      <c r="C2400" s="165">
        <v>0</v>
      </c>
      <c r="D2400" s="165">
        <v>0</v>
      </c>
      <c r="E2400" s="165">
        <v>0</v>
      </c>
      <c r="F2400" s="165">
        <v>0</v>
      </c>
      <c r="G2400" s="165">
        <v>0</v>
      </c>
      <c r="H2400" s="165">
        <v>0</v>
      </c>
      <c r="I2400" s="165">
        <v>0</v>
      </c>
      <c r="J2400" s="120">
        <f t="shared" si="609"/>
        <v>0</v>
      </c>
      <c r="K2400" s="165">
        <v>0</v>
      </c>
      <c r="L2400" s="165">
        <v>0</v>
      </c>
      <c r="M2400" s="165">
        <v>0</v>
      </c>
      <c r="N2400" s="165">
        <v>0</v>
      </c>
      <c r="O2400" s="165">
        <v>0</v>
      </c>
      <c r="P2400" s="165">
        <v>3915</v>
      </c>
      <c r="Q2400" s="120">
        <f t="shared" si="610"/>
        <v>3915</v>
      </c>
      <c r="R2400" s="138">
        <f t="shared" si="611"/>
        <v>0</v>
      </c>
      <c r="S2400" s="122">
        <v>0</v>
      </c>
      <c r="T2400" s="148">
        <v>0</v>
      </c>
      <c r="U2400" s="148">
        <v>0</v>
      </c>
      <c r="V2400" s="122">
        <v>3915</v>
      </c>
      <c r="W2400" s="122">
        <v>3915</v>
      </c>
      <c r="X2400" s="122"/>
    </row>
    <row r="2401" spans="1:24" s="65" customFormat="1" ht="12.75" customHeight="1">
      <c r="A2401" s="100"/>
      <c r="B2401" s="152" t="s">
        <v>5717</v>
      </c>
      <c r="C2401" s="165">
        <v>0</v>
      </c>
      <c r="D2401" s="165">
        <v>0</v>
      </c>
      <c r="E2401" s="165">
        <v>0</v>
      </c>
      <c r="F2401" s="165">
        <v>0</v>
      </c>
      <c r="G2401" s="165">
        <v>0</v>
      </c>
      <c r="H2401" s="165">
        <v>0</v>
      </c>
      <c r="I2401" s="165">
        <v>0</v>
      </c>
      <c r="J2401" s="120">
        <f t="shared" si="609"/>
        <v>0</v>
      </c>
      <c r="K2401" s="165">
        <v>0</v>
      </c>
      <c r="L2401" s="165">
        <v>0</v>
      </c>
      <c r="M2401" s="165">
        <v>0</v>
      </c>
      <c r="N2401" s="165">
        <v>0</v>
      </c>
      <c r="O2401" s="165">
        <v>0</v>
      </c>
      <c r="P2401" s="165">
        <v>3915</v>
      </c>
      <c r="Q2401" s="120">
        <f t="shared" si="610"/>
        <v>3915</v>
      </c>
      <c r="R2401" s="138">
        <f t="shared" si="611"/>
        <v>0</v>
      </c>
      <c r="S2401" s="122">
        <v>0</v>
      </c>
      <c r="T2401" s="148">
        <v>0</v>
      </c>
      <c r="U2401" s="148">
        <v>0</v>
      </c>
      <c r="V2401" s="122">
        <v>3915</v>
      </c>
      <c r="W2401" s="122">
        <v>3915</v>
      </c>
      <c r="X2401" s="122"/>
    </row>
    <row r="2402" spans="1:24" s="65" customFormat="1" ht="12.75" customHeight="1">
      <c r="A2402" s="100"/>
      <c r="B2402" s="152" t="s">
        <v>6321</v>
      </c>
      <c r="C2402" s="165">
        <v>0</v>
      </c>
      <c r="D2402" s="165">
        <v>0</v>
      </c>
      <c r="E2402" s="165">
        <v>0</v>
      </c>
      <c r="F2402" s="165">
        <v>0</v>
      </c>
      <c r="G2402" s="165">
        <v>0</v>
      </c>
      <c r="H2402" s="165">
        <v>0</v>
      </c>
      <c r="I2402" s="165">
        <v>0</v>
      </c>
      <c r="J2402" s="120">
        <f t="shared" si="609"/>
        <v>0</v>
      </c>
      <c r="K2402" s="165">
        <v>0</v>
      </c>
      <c r="L2402" s="165">
        <v>0</v>
      </c>
      <c r="M2402" s="165">
        <v>0</v>
      </c>
      <c r="N2402" s="165">
        <v>0</v>
      </c>
      <c r="O2402" s="165">
        <v>0</v>
      </c>
      <c r="P2402" s="165">
        <v>7830</v>
      </c>
      <c r="Q2402" s="120">
        <f t="shared" si="610"/>
        <v>7830</v>
      </c>
      <c r="R2402" s="138">
        <f t="shared" si="611"/>
        <v>0</v>
      </c>
      <c r="S2402" s="122">
        <v>0</v>
      </c>
      <c r="T2402" s="148">
        <v>0</v>
      </c>
      <c r="U2402" s="148">
        <v>0</v>
      </c>
      <c r="V2402" s="122">
        <v>7830</v>
      </c>
      <c r="W2402" s="122">
        <v>7830</v>
      </c>
      <c r="X2402" s="122"/>
    </row>
    <row r="2403" spans="1:24" s="65" customFormat="1" ht="12.75" customHeight="1">
      <c r="A2403" s="100"/>
      <c r="B2403" s="152" t="s">
        <v>6322</v>
      </c>
      <c r="C2403" s="165">
        <v>0</v>
      </c>
      <c r="D2403" s="165">
        <v>0</v>
      </c>
      <c r="E2403" s="165">
        <v>0</v>
      </c>
      <c r="F2403" s="165">
        <v>0</v>
      </c>
      <c r="G2403" s="165">
        <v>0</v>
      </c>
      <c r="H2403" s="165">
        <v>0</v>
      </c>
      <c r="I2403" s="165">
        <v>0</v>
      </c>
      <c r="J2403" s="120">
        <f t="shared" si="609"/>
        <v>0</v>
      </c>
      <c r="K2403" s="165">
        <v>0</v>
      </c>
      <c r="L2403" s="165">
        <v>0</v>
      </c>
      <c r="M2403" s="165">
        <v>0</v>
      </c>
      <c r="N2403" s="165">
        <v>0</v>
      </c>
      <c r="O2403" s="165">
        <v>0</v>
      </c>
      <c r="P2403" s="165">
        <v>2610</v>
      </c>
      <c r="Q2403" s="120">
        <f t="shared" si="610"/>
        <v>2610</v>
      </c>
      <c r="R2403" s="138">
        <f t="shared" si="611"/>
        <v>0</v>
      </c>
      <c r="S2403" s="122">
        <v>0</v>
      </c>
      <c r="T2403" s="148">
        <v>0</v>
      </c>
      <c r="U2403" s="148">
        <v>0</v>
      </c>
      <c r="V2403" s="122">
        <v>2610</v>
      </c>
      <c r="W2403" s="122">
        <v>2610</v>
      </c>
      <c r="X2403" s="122"/>
    </row>
    <row r="2404" spans="1:24" s="65" customFormat="1" ht="12.75" customHeight="1">
      <c r="A2404" s="100"/>
      <c r="B2404" s="152" t="s">
        <v>6323</v>
      </c>
      <c r="C2404" s="165">
        <v>0</v>
      </c>
      <c r="D2404" s="165">
        <v>0</v>
      </c>
      <c r="E2404" s="165">
        <v>0</v>
      </c>
      <c r="F2404" s="165">
        <v>0</v>
      </c>
      <c r="G2404" s="165">
        <v>0</v>
      </c>
      <c r="H2404" s="165">
        <v>0</v>
      </c>
      <c r="I2404" s="165">
        <v>0</v>
      </c>
      <c r="J2404" s="120">
        <f t="shared" si="609"/>
        <v>0</v>
      </c>
      <c r="K2404" s="165">
        <v>0</v>
      </c>
      <c r="L2404" s="165">
        <v>0</v>
      </c>
      <c r="M2404" s="165">
        <v>0</v>
      </c>
      <c r="N2404" s="165">
        <v>0</v>
      </c>
      <c r="O2404" s="165">
        <v>0</v>
      </c>
      <c r="P2404" s="165">
        <v>3915</v>
      </c>
      <c r="Q2404" s="120">
        <f t="shared" si="610"/>
        <v>3915</v>
      </c>
      <c r="R2404" s="138">
        <f t="shared" si="611"/>
        <v>0</v>
      </c>
      <c r="S2404" s="122">
        <v>0</v>
      </c>
      <c r="T2404" s="148">
        <v>0</v>
      </c>
      <c r="U2404" s="148">
        <v>0</v>
      </c>
      <c r="V2404" s="122">
        <v>3915</v>
      </c>
      <c r="W2404" s="122">
        <v>3915</v>
      </c>
      <c r="X2404" s="122"/>
    </row>
    <row r="2405" spans="1:24" s="65" customFormat="1" ht="12.75" customHeight="1">
      <c r="A2405" s="100"/>
      <c r="B2405" s="152" t="s">
        <v>6464</v>
      </c>
      <c r="C2405" s="165">
        <v>0</v>
      </c>
      <c r="D2405" s="165">
        <v>0</v>
      </c>
      <c r="E2405" s="165">
        <v>0</v>
      </c>
      <c r="F2405" s="165">
        <v>0</v>
      </c>
      <c r="G2405" s="165">
        <v>0</v>
      </c>
      <c r="H2405" s="165">
        <v>0</v>
      </c>
      <c r="I2405" s="165">
        <v>0</v>
      </c>
      <c r="J2405" s="120">
        <f t="shared" si="609"/>
        <v>0</v>
      </c>
      <c r="K2405" s="165">
        <v>0</v>
      </c>
      <c r="L2405" s="165">
        <v>0</v>
      </c>
      <c r="M2405" s="165">
        <v>0</v>
      </c>
      <c r="N2405" s="165">
        <v>0</v>
      </c>
      <c r="O2405" s="165">
        <v>0</v>
      </c>
      <c r="P2405" s="165">
        <v>1740</v>
      </c>
      <c r="Q2405" s="120">
        <f t="shared" si="610"/>
        <v>1740</v>
      </c>
      <c r="R2405" s="138">
        <f t="shared" si="611"/>
        <v>0</v>
      </c>
      <c r="S2405" s="122">
        <v>0</v>
      </c>
      <c r="T2405" s="148">
        <v>0</v>
      </c>
      <c r="U2405" s="148">
        <v>0</v>
      </c>
      <c r="V2405" s="122">
        <v>1740</v>
      </c>
      <c r="W2405" s="122">
        <v>1740</v>
      </c>
      <c r="X2405" s="122"/>
    </row>
    <row r="2406" spans="1:24" s="65" customFormat="1" ht="12.75" customHeight="1">
      <c r="A2406" s="100"/>
      <c r="B2406" s="152" t="s">
        <v>3705</v>
      </c>
      <c r="C2406" s="165">
        <v>0</v>
      </c>
      <c r="D2406" s="165">
        <v>0</v>
      </c>
      <c r="E2406" s="165">
        <v>0</v>
      </c>
      <c r="F2406" s="165">
        <v>0</v>
      </c>
      <c r="G2406" s="165">
        <v>0</v>
      </c>
      <c r="H2406" s="165">
        <v>0</v>
      </c>
      <c r="I2406" s="165">
        <v>0</v>
      </c>
      <c r="J2406" s="120">
        <f t="shared" si="609"/>
        <v>0</v>
      </c>
      <c r="K2406" s="165">
        <v>3300</v>
      </c>
      <c r="L2406" s="165">
        <v>0</v>
      </c>
      <c r="M2406" s="165">
        <v>0</v>
      </c>
      <c r="N2406" s="165">
        <v>0</v>
      </c>
      <c r="O2406" s="165">
        <v>0</v>
      </c>
      <c r="P2406" s="165">
        <v>0</v>
      </c>
      <c r="Q2406" s="120">
        <f t="shared" si="610"/>
        <v>3300</v>
      </c>
      <c r="R2406" s="138">
        <f t="shared" si="611"/>
        <v>0</v>
      </c>
      <c r="S2406" s="122">
        <v>0</v>
      </c>
      <c r="T2406" s="148">
        <v>0</v>
      </c>
      <c r="U2406" s="148">
        <v>0</v>
      </c>
      <c r="V2406" s="122">
        <v>3300</v>
      </c>
      <c r="W2406" s="122">
        <v>3300</v>
      </c>
      <c r="X2406" s="122"/>
    </row>
    <row r="2407" spans="1:24" s="65" customFormat="1" ht="12.75" customHeight="1">
      <c r="A2407" s="100"/>
      <c r="B2407" s="152" t="s">
        <v>5718</v>
      </c>
      <c r="C2407" s="165">
        <v>0</v>
      </c>
      <c r="D2407" s="165">
        <v>0</v>
      </c>
      <c r="E2407" s="165">
        <v>0</v>
      </c>
      <c r="F2407" s="165">
        <v>0</v>
      </c>
      <c r="G2407" s="165">
        <v>0</v>
      </c>
      <c r="H2407" s="165">
        <v>0</v>
      </c>
      <c r="I2407" s="165">
        <v>0</v>
      </c>
      <c r="J2407" s="120">
        <f t="shared" si="609"/>
        <v>0</v>
      </c>
      <c r="K2407" s="165">
        <v>0</v>
      </c>
      <c r="L2407" s="165">
        <v>0</v>
      </c>
      <c r="M2407" s="165">
        <v>0</v>
      </c>
      <c r="N2407" s="165">
        <v>0</v>
      </c>
      <c r="O2407" s="165">
        <v>0</v>
      </c>
      <c r="P2407" s="165">
        <v>3915</v>
      </c>
      <c r="Q2407" s="120">
        <f t="shared" si="610"/>
        <v>3915</v>
      </c>
      <c r="R2407" s="138">
        <f t="shared" si="611"/>
        <v>0</v>
      </c>
      <c r="S2407" s="122">
        <v>0</v>
      </c>
      <c r="T2407" s="148">
        <v>0</v>
      </c>
      <c r="U2407" s="148">
        <v>0</v>
      </c>
      <c r="V2407" s="122">
        <v>3915</v>
      </c>
      <c r="W2407" s="122">
        <v>3915</v>
      </c>
      <c r="X2407" s="122"/>
    </row>
    <row r="2408" spans="1:24" s="65" customFormat="1" ht="12.75" customHeight="1">
      <c r="A2408" s="100"/>
      <c r="B2408" s="152" t="s">
        <v>5719</v>
      </c>
      <c r="C2408" s="165">
        <v>0</v>
      </c>
      <c r="D2408" s="165">
        <v>0</v>
      </c>
      <c r="E2408" s="165">
        <v>0</v>
      </c>
      <c r="F2408" s="165">
        <v>0</v>
      </c>
      <c r="G2408" s="165">
        <v>0</v>
      </c>
      <c r="H2408" s="165">
        <v>0</v>
      </c>
      <c r="I2408" s="165">
        <v>0</v>
      </c>
      <c r="J2408" s="120">
        <f t="shared" si="609"/>
        <v>0</v>
      </c>
      <c r="K2408" s="165">
        <v>0</v>
      </c>
      <c r="L2408" s="165">
        <v>0</v>
      </c>
      <c r="M2408" s="165">
        <v>0</v>
      </c>
      <c r="N2408" s="165">
        <v>0</v>
      </c>
      <c r="O2408" s="165">
        <v>0</v>
      </c>
      <c r="P2408" s="165">
        <v>3915</v>
      </c>
      <c r="Q2408" s="120">
        <f t="shared" si="610"/>
        <v>3915</v>
      </c>
      <c r="R2408" s="138">
        <f t="shared" si="611"/>
        <v>0</v>
      </c>
      <c r="S2408" s="122">
        <v>0</v>
      </c>
      <c r="T2408" s="148">
        <v>0</v>
      </c>
      <c r="U2408" s="148">
        <v>0</v>
      </c>
      <c r="V2408" s="122">
        <v>3915</v>
      </c>
      <c r="W2408" s="122">
        <v>3915</v>
      </c>
      <c r="X2408" s="122"/>
    </row>
    <row r="2409" spans="1:24" s="65" customFormat="1" ht="12.75" customHeight="1">
      <c r="A2409" s="100"/>
      <c r="B2409" s="152" t="s">
        <v>6324</v>
      </c>
      <c r="C2409" s="165">
        <v>0</v>
      </c>
      <c r="D2409" s="165">
        <v>0</v>
      </c>
      <c r="E2409" s="165">
        <v>0</v>
      </c>
      <c r="F2409" s="165">
        <v>0</v>
      </c>
      <c r="G2409" s="165">
        <v>0</v>
      </c>
      <c r="H2409" s="165">
        <v>0</v>
      </c>
      <c r="I2409" s="165">
        <v>0</v>
      </c>
      <c r="J2409" s="120">
        <f t="shared" si="609"/>
        <v>0</v>
      </c>
      <c r="K2409" s="165">
        <v>0</v>
      </c>
      <c r="L2409" s="165">
        <v>0</v>
      </c>
      <c r="M2409" s="165">
        <v>0</v>
      </c>
      <c r="N2409" s="165">
        <v>0</v>
      </c>
      <c r="O2409" s="165">
        <v>0</v>
      </c>
      <c r="P2409" s="165">
        <v>3915</v>
      </c>
      <c r="Q2409" s="120">
        <f t="shared" si="610"/>
        <v>3915</v>
      </c>
      <c r="R2409" s="138">
        <f t="shared" si="611"/>
        <v>0</v>
      </c>
      <c r="S2409" s="122">
        <v>0</v>
      </c>
      <c r="T2409" s="148">
        <v>0</v>
      </c>
      <c r="U2409" s="148">
        <v>0</v>
      </c>
      <c r="V2409" s="122">
        <v>3915</v>
      </c>
      <c r="W2409" s="122">
        <v>3915</v>
      </c>
      <c r="X2409" s="122"/>
    </row>
    <row r="2410" spans="1:24" s="65" customFormat="1" ht="12.75" customHeight="1">
      <c r="A2410" s="100"/>
      <c r="B2410" s="152" t="s">
        <v>6465</v>
      </c>
      <c r="C2410" s="165">
        <v>0</v>
      </c>
      <c r="D2410" s="165">
        <v>0</v>
      </c>
      <c r="E2410" s="165">
        <v>0</v>
      </c>
      <c r="F2410" s="165">
        <v>0</v>
      </c>
      <c r="G2410" s="165">
        <v>0</v>
      </c>
      <c r="H2410" s="165">
        <v>0</v>
      </c>
      <c r="I2410" s="165">
        <v>0</v>
      </c>
      <c r="J2410" s="120">
        <f t="shared" si="609"/>
        <v>0</v>
      </c>
      <c r="K2410" s="165">
        <v>0</v>
      </c>
      <c r="L2410" s="165">
        <v>0</v>
      </c>
      <c r="M2410" s="165">
        <v>0</v>
      </c>
      <c r="N2410" s="165">
        <v>0</v>
      </c>
      <c r="O2410" s="165">
        <v>0</v>
      </c>
      <c r="P2410" s="165">
        <v>3915</v>
      </c>
      <c r="Q2410" s="120">
        <f t="shared" si="610"/>
        <v>3915</v>
      </c>
      <c r="R2410" s="138">
        <f t="shared" si="611"/>
        <v>0</v>
      </c>
      <c r="S2410" s="122">
        <v>0</v>
      </c>
      <c r="T2410" s="148">
        <v>0</v>
      </c>
      <c r="U2410" s="148">
        <v>0</v>
      </c>
      <c r="V2410" s="122">
        <v>3915</v>
      </c>
      <c r="W2410" s="122">
        <v>3915</v>
      </c>
      <c r="X2410" s="122"/>
    </row>
    <row r="2411" spans="1:24" s="65" customFormat="1" ht="12.75" customHeight="1">
      <c r="A2411" s="100"/>
      <c r="B2411" s="152" t="s">
        <v>3706</v>
      </c>
      <c r="C2411" s="165">
        <v>0</v>
      </c>
      <c r="D2411" s="165">
        <v>0</v>
      </c>
      <c r="E2411" s="165">
        <v>0</v>
      </c>
      <c r="F2411" s="165">
        <v>0</v>
      </c>
      <c r="G2411" s="165">
        <v>0</v>
      </c>
      <c r="H2411" s="165">
        <v>0</v>
      </c>
      <c r="I2411" s="165">
        <v>0</v>
      </c>
      <c r="J2411" s="120">
        <f t="shared" si="609"/>
        <v>0</v>
      </c>
      <c r="K2411" s="165">
        <v>0</v>
      </c>
      <c r="L2411" s="165">
        <v>0</v>
      </c>
      <c r="M2411" s="165">
        <v>0</v>
      </c>
      <c r="N2411" s="165">
        <v>4900</v>
      </c>
      <c r="O2411" s="165">
        <v>0</v>
      </c>
      <c r="P2411" s="165">
        <v>0</v>
      </c>
      <c r="Q2411" s="120">
        <f t="shared" si="610"/>
        <v>4900</v>
      </c>
      <c r="R2411" s="138">
        <f t="shared" si="611"/>
        <v>0</v>
      </c>
      <c r="S2411" s="122">
        <v>0</v>
      </c>
      <c r="T2411" s="148">
        <v>0</v>
      </c>
      <c r="U2411" s="148">
        <v>0</v>
      </c>
      <c r="V2411" s="122">
        <v>4900</v>
      </c>
      <c r="W2411" s="122">
        <v>4900</v>
      </c>
      <c r="X2411" s="122"/>
    </row>
    <row r="2412" spans="1:24" s="65" customFormat="1" ht="12.75" customHeight="1">
      <c r="A2412" s="100"/>
      <c r="B2412" s="152" t="s">
        <v>5720</v>
      </c>
      <c r="C2412" s="165">
        <v>0</v>
      </c>
      <c r="D2412" s="165">
        <v>0</v>
      </c>
      <c r="E2412" s="165">
        <v>0</v>
      </c>
      <c r="F2412" s="165">
        <v>0</v>
      </c>
      <c r="G2412" s="165">
        <v>0</v>
      </c>
      <c r="H2412" s="165">
        <v>0</v>
      </c>
      <c r="I2412" s="165">
        <v>0</v>
      </c>
      <c r="J2412" s="120">
        <f t="shared" si="609"/>
        <v>0</v>
      </c>
      <c r="K2412" s="165">
        <v>0</v>
      </c>
      <c r="L2412" s="165">
        <v>0</v>
      </c>
      <c r="M2412" s="165">
        <v>0</v>
      </c>
      <c r="N2412" s="165">
        <v>0</v>
      </c>
      <c r="O2412" s="165">
        <v>0</v>
      </c>
      <c r="P2412" s="165">
        <v>7830</v>
      </c>
      <c r="Q2412" s="120">
        <f t="shared" si="610"/>
        <v>7830</v>
      </c>
      <c r="R2412" s="138">
        <f t="shared" si="611"/>
        <v>0</v>
      </c>
      <c r="S2412" s="122">
        <v>0</v>
      </c>
      <c r="T2412" s="148">
        <v>0</v>
      </c>
      <c r="U2412" s="148">
        <v>0</v>
      </c>
      <c r="V2412" s="122">
        <v>7830</v>
      </c>
      <c r="W2412" s="122">
        <v>7830</v>
      </c>
      <c r="X2412" s="122"/>
    </row>
    <row r="2413" spans="1:24" s="65" customFormat="1" ht="12.75" customHeight="1">
      <c r="A2413" s="100"/>
      <c r="B2413" s="152" t="s">
        <v>5721</v>
      </c>
      <c r="C2413" s="165">
        <v>0</v>
      </c>
      <c r="D2413" s="165">
        <v>0</v>
      </c>
      <c r="E2413" s="165">
        <v>0</v>
      </c>
      <c r="F2413" s="165">
        <v>0</v>
      </c>
      <c r="G2413" s="165">
        <v>0</v>
      </c>
      <c r="H2413" s="165">
        <v>0</v>
      </c>
      <c r="I2413" s="165">
        <v>0</v>
      </c>
      <c r="J2413" s="120">
        <f t="shared" si="609"/>
        <v>0</v>
      </c>
      <c r="K2413" s="165">
        <v>0</v>
      </c>
      <c r="L2413" s="165">
        <v>0</v>
      </c>
      <c r="M2413" s="165">
        <v>0</v>
      </c>
      <c r="N2413" s="165">
        <v>0</v>
      </c>
      <c r="O2413" s="165">
        <v>0</v>
      </c>
      <c r="P2413" s="165">
        <v>3915</v>
      </c>
      <c r="Q2413" s="120">
        <f t="shared" si="610"/>
        <v>3915</v>
      </c>
      <c r="R2413" s="138">
        <f t="shared" si="611"/>
        <v>0</v>
      </c>
      <c r="S2413" s="122">
        <v>0</v>
      </c>
      <c r="T2413" s="148">
        <v>0</v>
      </c>
      <c r="U2413" s="148">
        <v>0</v>
      </c>
      <c r="V2413" s="122">
        <v>3915</v>
      </c>
      <c r="W2413" s="122">
        <v>3915</v>
      </c>
      <c r="X2413" s="122"/>
    </row>
    <row r="2414" spans="1:24" s="65" customFormat="1" ht="12.75" customHeight="1">
      <c r="A2414" s="100"/>
      <c r="B2414" s="152" t="s">
        <v>6466</v>
      </c>
      <c r="C2414" s="165">
        <v>0</v>
      </c>
      <c r="D2414" s="165">
        <v>0</v>
      </c>
      <c r="E2414" s="165">
        <v>0</v>
      </c>
      <c r="F2414" s="165">
        <v>0</v>
      </c>
      <c r="G2414" s="165">
        <v>0</v>
      </c>
      <c r="H2414" s="165">
        <v>0</v>
      </c>
      <c r="I2414" s="165">
        <v>0</v>
      </c>
      <c r="J2414" s="120">
        <f t="shared" si="609"/>
        <v>0</v>
      </c>
      <c r="K2414" s="165">
        <v>0</v>
      </c>
      <c r="L2414" s="165">
        <v>0</v>
      </c>
      <c r="M2414" s="165">
        <v>0</v>
      </c>
      <c r="N2414" s="165">
        <v>0</v>
      </c>
      <c r="O2414" s="165">
        <v>0</v>
      </c>
      <c r="P2414" s="165">
        <v>870</v>
      </c>
      <c r="Q2414" s="120">
        <f t="shared" si="610"/>
        <v>870</v>
      </c>
      <c r="R2414" s="138">
        <f t="shared" si="611"/>
        <v>0</v>
      </c>
      <c r="S2414" s="122">
        <v>0</v>
      </c>
      <c r="T2414" s="148">
        <v>0</v>
      </c>
      <c r="U2414" s="148">
        <v>0</v>
      </c>
      <c r="V2414" s="122">
        <v>870</v>
      </c>
      <c r="W2414" s="122">
        <v>870</v>
      </c>
      <c r="X2414" s="122"/>
    </row>
    <row r="2415" spans="1:24" s="65" customFormat="1" ht="12.75" customHeight="1">
      <c r="A2415" s="100"/>
      <c r="B2415" s="152" t="s">
        <v>5722</v>
      </c>
      <c r="C2415" s="165">
        <v>0</v>
      </c>
      <c r="D2415" s="165">
        <v>0</v>
      </c>
      <c r="E2415" s="165">
        <v>0</v>
      </c>
      <c r="F2415" s="165">
        <v>0</v>
      </c>
      <c r="G2415" s="165">
        <v>0</v>
      </c>
      <c r="H2415" s="165">
        <v>0</v>
      </c>
      <c r="I2415" s="165">
        <v>0</v>
      </c>
      <c r="J2415" s="120">
        <f t="shared" si="609"/>
        <v>0</v>
      </c>
      <c r="K2415" s="165">
        <v>0</v>
      </c>
      <c r="L2415" s="165">
        <v>0</v>
      </c>
      <c r="M2415" s="165">
        <v>0</v>
      </c>
      <c r="N2415" s="165">
        <v>0</v>
      </c>
      <c r="O2415" s="165">
        <v>0</v>
      </c>
      <c r="P2415" s="165">
        <v>3915</v>
      </c>
      <c r="Q2415" s="120">
        <f t="shared" si="610"/>
        <v>3915</v>
      </c>
      <c r="R2415" s="138">
        <f t="shared" si="611"/>
        <v>0</v>
      </c>
      <c r="S2415" s="122">
        <v>0</v>
      </c>
      <c r="T2415" s="148">
        <v>0</v>
      </c>
      <c r="U2415" s="148">
        <v>0</v>
      </c>
      <c r="V2415" s="122">
        <v>3915</v>
      </c>
      <c r="W2415" s="122">
        <v>3915</v>
      </c>
      <c r="X2415" s="122"/>
    </row>
    <row r="2416" spans="1:24" s="65" customFormat="1" ht="12.75" customHeight="1">
      <c r="A2416" s="100"/>
      <c r="B2416" s="152" t="s">
        <v>5723</v>
      </c>
      <c r="C2416" s="165">
        <v>0</v>
      </c>
      <c r="D2416" s="165">
        <v>0</v>
      </c>
      <c r="E2416" s="165">
        <v>0</v>
      </c>
      <c r="F2416" s="165">
        <v>0</v>
      </c>
      <c r="G2416" s="165">
        <v>0</v>
      </c>
      <c r="H2416" s="165">
        <v>0</v>
      </c>
      <c r="I2416" s="165">
        <v>0</v>
      </c>
      <c r="J2416" s="120">
        <f t="shared" si="609"/>
        <v>0</v>
      </c>
      <c r="K2416" s="165">
        <v>0</v>
      </c>
      <c r="L2416" s="165">
        <v>0</v>
      </c>
      <c r="M2416" s="165">
        <v>0</v>
      </c>
      <c r="N2416" s="165">
        <v>0</v>
      </c>
      <c r="O2416" s="165">
        <v>0</v>
      </c>
      <c r="P2416" s="165">
        <v>3915</v>
      </c>
      <c r="Q2416" s="120">
        <f t="shared" si="610"/>
        <v>3915</v>
      </c>
      <c r="R2416" s="138">
        <f t="shared" si="611"/>
        <v>0</v>
      </c>
      <c r="S2416" s="122">
        <v>0</v>
      </c>
      <c r="T2416" s="148">
        <v>0</v>
      </c>
      <c r="U2416" s="148">
        <v>0</v>
      </c>
      <c r="V2416" s="122">
        <v>3915</v>
      </c>
      <c r="W2416" s="122">
        <v>3915</v>
      </c>
      <c r="X2416" s="122"/>
    </row>
    <row r="2417" spans="1:24" s="65" customFormat="1" ht="12.75" customHeight="1">
      <c r="A2417" s="100"/>
      <c r="B2417" s="152" t="s">
        <v>6467</v>
      </c>
      <c r="C2417" s="165">
        <v>0</v>
      </c>
      <c r="D2417" s="165">
        <v>0</v>
      </c>
      <c r="E2417" s="165">
        <v>0</v>
      </c>
      <c r="F2417" s="165">
        <v>0</v>
      </c>
      <c r="G2417" s="165">
        <v>0</v>
      </c>
      <c r="H2417" s="165">
        <v>0</v>
      </c>
      <c r="I2417" s="165">
        <v>0</v>
      </c>
      <c r="J2417" s="120">
        <f t="shared" si="609"/>
        <v>0</v>
      </c>
      <c r="K2417" s="165">
        <v>0</v>
      </c>
      <c r="L2417" s="165">
        <v>0</v>
      </c>
      <c r="M2417" s="165">
        <v>0</v>
      </c>
      <c r="N2417" s="165">
        <v>0</v>
      </c>
      <c r="O2417" s="165">
        <v>0</v>
      </c>
      <c r="P2417" s="165">
        <v>870</v>
      </c>
      <c r="Q2417" s="120">
        <f t="shared" si="610"/>
        <v>870</v>
      </c>
      <c r="R2417" s="138">
        <f t="shared" si="611"/>
        <v>0</v>
      </c>
      <c r="S2417" s="122">
        <v>0</v>
      </c>
      <c r="T2417" s="148">
        <v>0</v>
      </c>
      <c r="U2417" s="148">
        <v>0</v>
      </c>
      <c r="V2417" s="122">
        <v>870</v>
      </c>
      <c r="W2417" s="122">
        <v>870</v>
      </c>
      <c r="X2417" s="122"/>
    </row>
    <row r="2418" spans="1:24" s="65" customFormat="1" ht="12.75" customHeight="1">
      <c r="A2418" s="100"/>
      <c r="B2418" s="152" t="s">
        <v>5724</v>
      </c>
      <c r="C2418" s="165">
        <v>0</v>
      </c>
      <c r="D2418" s="165">
        <v>0</v>
      </c>
      <c r="E2418" s="165">
        <v>0</v>
      </c>
      <c r="F2418" s="165">
        <v>0</v>
      </c>
      <c r="G2418" s="165">
        <v>0</v>
      </c>
      <c r="H2418" s="165">
        <v>0</v>
      </c>
      <c r="I2418" s="165">
        <v>0</v>
      </c>
      <c r="J2418" s="120">
        <f t="shared" si="609"/>
        <v>0</v>
      </c>
      <c r="K2418" s="165">
        <v>0</v>
      </c>
      <c r="L2418" s="165">
        <v>0</v>
      </c>
      <c r="M2418" s="165">
        <v>0</v>
      </c>
      <c r="N2418" s="165">
        <v>0</v>
      </c>
      <c r="O2418" s="165">
        <v>0</v>
      </c>
      <c r="P2418" s="165">
        <v>1740</v>
      </c>
      <c r="Q2418" s="120">
        <f t="shared" si="610"/>
        <v>1740</v>
      </c>
      <c r="R2418" s="138">
        <f t="shared" si="611"/>
        <v>0</v>
      </c>
      <c r="S2418" s="122">
        <v>0</v>
      </c>
      <c r="T2418" s="148">
        <v>0</v>
      </c>
      <c r="U2418" s="148">
        <v>0</v>
      </c>
      <c r="V2418" s="122">
        <v>1740</v>
      </c>
      <c r="W2418" s="122">
        <v>1740</v>
      </c>
      <c r="X2418" s="122"/>
    </row>
    <row r="2419" spans="1:24" s="65" customFormat="1" ht="12.75" customHeight="1">
      <c r="A2419" s="100"/>
      <c r="B2419" s="152" t="s">
        <v>5725</v>
      </c>
      <c r="C2419" s="165">
        <v>0</v>
      </c>
      <c r="D2419" s="165">
        <v>0</v>
      </c>
      <c r="E2419" s="165">
        <v>0</v>
      </c>
      <c r="F2419" s="165">
        <v>0</v>
      </c>
      <c r="G2419" s="165">
        <v>0</v>
      </c>
      <c r="H2419" s="165">
        <v>0</v>
      </c>
      <c r="I2419" s="165">
        <v>0</v>
      </c>
      <c r="J2419" s="120">
        <f t="shared" si="609"/>
        <v>0</v>
      </c>
      <c r="K2419" s="165">
        <v>0</v>
      </c>
      <c r="L2419" s="165">
        <v>0</v>
      </c>
      <c r="M2419" s="165">
        <v>0</v>
      </c>
      <c r="N2419" s="165">
        <v>0</v>
      </c>
      <c r="O2419" s="165">
        <v>0</v>
      </c>
      <c r="P2419" s="165">
        <v>3915</v>
      </c>
      <c r="Q2419" s="120">
        <f t="shared" si="610"/>
        <v>3915</v>
      </c>
      <c r="R2419" s="138">
        <f t="shared" si="611"/>
        <v>0</v>
      </c>
      <c r="S2419" s="122">
        <v>0</v>
      </c>
      <c r="T2419" s="148">
        <v>0</v>
      </c>
      <c r="U2419" s="148">
        <v>0</v>
      </c>
      <c r="V2419" s="122">
        <v>3915</v>
      </c>
      <c r="W2419" s="122">
        <v>3915</v>
      </c>
      <c r="X2419" s="122"/>
    </row>
    <row r="2420" spans="1:24" s="65" customFormat="1" ht="12.75" customHeight="1">
      <c r="A2420" s="100"/>
      <c r="B2420" s="152" t="s">
        <v>6468</v>
      </c>
      <c r="C2420" s="165">
        <v>0</v>
      </c>
      <c r="D2420" s="165">
        <v>0</v>
      </c>
      <c r="E2420" s="165">
        <v>0</v>
      </c>
      <c r="F2420" s="165">
        <v>0</v>
      </c>
      <c r="G2420" s="165">
        <v>0</v>
      </c>
      <c r="H2420" s="165">
        <v>0</v>
      </c>
      <c r="I2420" s="165">
        <v>0</v>
      </c>
      <c r="J2420" s="120">
        <f t="shared" si="609"/>
        <v>0</v>
      </c>
      <c r="K2420" s="165">
        <v>0</v>
      </c>
      <c r="L2420" s="165">
        <v>0</v>
      </c>
      <c r="M2420" s="165">
        <v>0</v>
      </c>
      <c r="N2420" s="165">
        <v>0</v>
      </c>
      <c r="O2420" s="165">
        <v>0</v>
      </c>
      <c r="P2420" s="165">
        <v>4350</v>
      </c>
      <c r="Q2420" s="120">
        <f t="shared" si="610"/>
        <v>4350</v>
      </c>
      <c r="R2420" s="138">
        <f t="shared" si="611"/>
        <v>0</v>
      </c>
      <c r="S2420" s="122">
        <v>0</v>
      </c>
      <c r="T2420" s="148">
        <v>0</v>
      </c>
      <c r="U2420" s="148">
        <v>0</v>
      </c>
      <c r="V2420" s="122">
        <v>4350</v>
      </c>
      <c r="W2420" s="122">
        <v>4350</v>
      </c>
      <c r="X2420" s="122"/>
    </row>
    <row r="2421" spans="1:24" s="65" customFormat="1" ht="12.75" customHeight="1">
      <c r="A2421" s="100"/>
      <c r="B2421" s="152" t="s">
        <v>4869</v>
      </c>
      <c r="C2421" s="165">
        <v>0</v>
      </c>
      <c r="D2421" s="165">
        <v>0</v>
      </c>
      <c r="E2421" s="165">
        <v>0</v>
      </c>
      <c r="F2421" s="165">
        <v>0</v>
      </c>
      <c r="G2421" s="165">
        <v>0</v>
      </c>
      <c r="H2421" s="165">
        <v>0</v>
      </c>
      <c r="I2421" s="165">
        <v>0</v>
      </c>
      <c r="J2421" s="120">
        <f t="shared" si="609"/>
        <v>0</v>
      </c>
      <c r="K2421" s="165">
        <v>0</v>
      </c>
      <c r="L2421" s="165">
        <v>0</v>
      </c>
      <c r="M2421" s="165">
        <v>0</v>
      </c>
      <c r="N2421" s="165">
        <v>0</v>
      </c>
      <c r="O2421" s="165">
        <v>0</v>
      </c>
      <c r="P2421" s="165">
        <v>1000</v>
      </c>
      <c r="Q2421" s="120">
        <f t="shared" si="610"/>
        <v>1000</v>
      </c>
      <c r="R2421" s="138">
        <f t="shared" si="611"/>
        <v>0</v>
      </c>
      <c r="S2421" s="122">
        <v>0</v>
      </c>
      <c r="T2421" s="148">
        <v>0</v>
      </c>
      <c r="U2421" s="148">
        <v>0</v>
      </c>
      <c r="V2421" s="122">
        <v>1000</v>
      </c>
      <c r="W2421" s="122">
        <v>1000</v>
      </c>
      <c r="X2421" s="122"/>
    </row>
    <row r="2422" spans="1:24" s="65" customFormat="1" ht="12.75" customHeight="1">
      <c r="A2422" s="100"/>
      <c r="B2422" s="152" t="s">
        <v>5118</v>
      </c>
      <c r="C2422" s="165">
        <v>0</v>
      </c>
      <c r="D2422" s="165">
        <v>0</v>
      </c>
      <c r="E2422" s="165">
        <v>0</v>
      </c>
      <c r="F2422" s="165">
        <v>0</v>
      </c>
      <c r="G2422" s="165">
        <v>0</v>
      </c>
      <c r="H2422" s="165">
        <v>0</v>
      </c>
      <c r="I2422" s="165">
        <v>0</v>
      </c>
      <c r="J2422" s="120">
        <f t="shared" si="609"/>
        <v>0</v>
      </c>
      <c r="K2422" s="165">
        <v>0</v>
      </c>
      <c r="L2422" s="165">
        <v>0</v>
      </c>
      <c r="M2422" s="165">
        <v>0</v>
      </c>
      <c r="N2422" s="165">
        <v>0</v>
      </c>
      <c r="O2422" s="165">
        <v>0</v>
      </c>
      <c r="P2422" s="165">
        <v>6960</v>
      </c>
      <c r="Q2422" s="120">
        <f t="shared" si="610"/>
        <v>6960</v>
      </c>
      <c r="R2422" s="138">
        <f t="shared" si="611"/>
        <v>0</v>
      </c>
      <c r="S2422" s="122">
        <v>0</v>
      </c>
      <c r="T2422" s="148">
        <v>0</v>
      </c>
      <c r="U2422" s="148">
        <v>0</v>
      </c>
      <c r="V2422" s="122">
        <v>6960</v>
      </c>
      <c r="W2422" s="122">
        <v>6960</v>
      </c>
      <c r="X2422" s="122"/>
    </row>
    <row r="2423" spans="1:24" s="65" customFormat="1" ht="12.75" customHeight="1">
      <c r="A2423" s="100"/>
      <c r="B2423" s="152" t="s">
        <v>5726</v>
      </c>
      <c r="C2423" s="165">
        <v>0</v>
      </c>
      <c r="D2423" s="165">
        <v>0</v>
      </c>
      <c r="E2423" s="165">
        <v>0</v>
      </c>
      <c r="F2423" s="165">
        <v>0</v>
      </c>
      <c r="G2423" s="165">
        <v>0</v>
      </c>
      <c r="H2423" s="165">
        <v>0</v>
      </c>
      <c r="I2423" s="165">
        <v>0</v>
      </c>
      <c r="J2423" s="120">
        <f t="shared" si="609"/>
        <v>0</v>
      </c>
      <c r="K2423" s="165">
        <v>0</v>
      </c>
      <c r="L2423" s="165">
        <v>0</v>
      </c>
      <c r="M2423" s="165">
        <v>0</v>
      </c>
      <c r="N2423" s="165">
        <v>0</v>
      </c>
      <c r="O2423" s="165">
        <v>0</v>
      </c>
      <c r="P2423" s="165">
        <v>3915</v>
      </c>
      <c r="Q2423" s="120">
        <f t="shared" si="610"/>
        <v>3915</v>
      </c>
      <c r="R2423" s="138">
        <f t="shared" si="611"/>
        <v>0</v>
      </c>
      <c r="S2423" s="122">
        <v>0</v>
      </c>
      <c r="T2423" s="148">
        <v>0</v>
      </c>
      <c r="U2423" s="148">
        <v>0</v>
      </c>
      <c r="V2423" s="122">
        <v>3915</v>
      </c>
      <c r="W2423" s="122">
        <v>3915</v>
      </c>
      <c r="X2423" s="122"/>
    </row>
    <row r="2424" spans="1:24" s="65" customFormat="1" ht="12.75" customHeight="1">
      <c r="A2424" s="100"/>
      <c r="B2424" s="152" t="s">
        <v>5727</v>
      </c>
      <c r="C2424" s="165">
        <v>0</v>
      </c>
      <c r="D2424" s="165">
        <v>0</v>
      </c>
      <c r="E2424" s="165">
        <v>0</v>
      </c>
      <c r="F2424" s="165">
        <v>0</v>
      </c>
      <c r="G2424" s="165">
        <v>0</v>
      </c>
      <c r="H2424" s="165">
        <v>0</v>
      </c>
      <c r="I2424" s="165">
        <v>0</v>
      </c>
      <c r="J2424" s="120">
        <f t="shared" si="609"/>
        <v>0</v>
      </c>
      <c r="K2424" s="165">
        <v>0</v>
      </c>
      <c r="L2424" s="165">
        <v>0</v>
      </c>
      <c r="M2424" s="165">
        <v>0</v>
      </c>
      <c r="N2424" s="165">
        <v>0</v>
      </c>
      <c r="O2424" s="165">
        <v>0</v>
      </c>
      <c r="P2424" s="165">
        <v>3915</v>
      </c>
      <c r="Q2424" s="120">
        <f t="shared" si="610"/>
        <v>3915</v>
      </c>
      <c r="R2424" s="138">
        <f t="shared" si="611"/>
        <v>0</v>
      </c>
      <c r="S2424" s="122">
        <v>0</v>
      </c>
      <c r="T2424" s="148">
        <v>0</v>
      </c>
      <c r="U2424" s="148">
        <v>0</v>
      </c>
      <c r="V2424" s="122">
        <v>3915</v>
      </c>
      <c r="W2424" s="122">
        <v>3915</v>
      </c>
      <c r="X2424" s="122"/>
    </row>
    <row r="2425" spans="1:24" s="65" customFormat="1" ht="12.75" customHeight="1">
      <c r="A2425" s="100"/>
      <c r="B2425" s="152" t="s">
        <v>4532</v>
      </c>
      <c r="C2425" s="165">
        <v>0</v>
      </c>
      <c r="D2425" s="165">
        <v>0</v>
      </c>
      <c r="E2425" s="165">
        <v>0</v>
      </c>
      <c r="F2425" s="165">
        <v>0</v>
      </c>
      <c r="G2425" s="165">
        <v>0</v>
      </c>
      <c r="H2425" s="165">
        <v>0</v>
      </c>
      <c r="I2425" s="165">
        <v>0</v>
      </c>
      <c r="J2425" s="120">
        <f t="shared" ref="J2425:J2478" si="612">SUM(C2425:I2425)</f>
        <v>0</v>
      </c>
      <c r="K2425" s="165">
        <v>0</v>
      </c>
      <c r="L2425" s="165">
        <v>0</v>
      </c>
      <c r="M2425" s="165">
        <v>0</v>
      </c>
      <c r="N2425" s="165">
        <v>0</v>
      </c>
      <c r="O2425" s="165">
        <v>2610</v>
      </c>
      <c r="P2425" s="165">
        <v>0</v>
      </c>
      <c r="Q2425" s="120">
        <f t="shared" si="610"/>
        <v>2610</v>
      </c>
      <c r="R2425" s="138">
        <f t="shared" si="611"/>
        <v>0</v>
      </c>
      <c r="S2425" s="122">
        <v>0</v>
      </c>
      <c r="T2425" s="148">
        <v>0</v>
      </c>
      <c r="U2425" s="148">
        <v>0</v>
      </c>
      <c r="V2425" s="122">
        <v>2610</v>
      </c>
      <c r="W2425" s="122">
        <v>2610</v>
      </c>
      <c r="X2425" s="122"/>
    </row>
    <row r="2426" spans="1:24" s="65" customFormat="1" ht="12.75" customHeight="1">
      <c r="A2426" s="100"/>
      <c r="B2426" s="152" t="s">
        <v>5728</v>
      </c>
      <c r="C2426" s="165">
        <v>0</v>
      </c>
      <c r="D2426" s="165">
        <v>0</v>
      </c>
      <c r="E2426" s="165">
        <v>0</v>
      </c>
      <c r="F2426" s="165">
        <v>0</v>
      </c>
      <c r="G2426" s="165">
        <v>0</v>
      </c>
      <c r="H2426" s="165">
        <v>0</v>
      </c>
      <c r="I2426" s="165">
        <v>0</v>
      </c>
      <c r="J2426" s="120">
        <f t="shared" si="612"/>
        <v>0</v>
      </c>
      <c r="K2426" s="165">
        <v>0</v>
      </c>
      <c r="L2426" s="165">
        <v>0</v>
      </c>
      <c r="M2426" s="165">
        <v>0</v>
      </c>
      <c r="N2426" s="165">
        <v>0</v>
      </c>
      <c r="O2426" s="165">
        <v>0</v>
      </c>
      <c r="P2426" s="165">
        <v>3915</v>
      </c>
      <c r="Q2426" s="120">
        <f t="shared" ref="Q2426:Q2479" si="613">SUM(J2426:P2426)</f>
        <v>3915</v>
      </c>
      <c r="R2426" s="138">
        <f t="shared" ref="R2426:R2479" si="614">V2426-Q2426</f>
        <v>0</v>
      </c>
      <c r="S2426" s="122">
        <v>0</v>
      </c>
      <c r="T2426" s="148">
        <v>0</v>
      </c>
      <c r="U2426" s="148">
        <v>0</v>
      </c>
      <c r="V2426" s="122">
        <v>3915</v>
      </c>
      <c r="W2426" s="122">
        <v>3915</v>
      </c>
      <c r="X2426" s="122"/>
    </row>
    <row r="2427" spans="1:24" s="65" customFormat="1" ht="12.75" customHeight="1">
      <c r="A2427" s="100"/>
      <c r="B2427" s="152" t="s">
        <v>4341</v>
      </c>
      <c r="C2427" s="165">
        <v>0</v>
      </c>
      <c r="D2427" s="165">
        <v>0</v>
      </c>
      <c r="E2427" s="165">
        <v>0</v>
      </c>
      <c r="F2427" s="165">
        <v>0</v>
      </c>
      <c r="G2427" s="165">
        <v>0</v>
      </c>
      <c r="H2427" s="165">
        <v>0</v>
      </c>
      <c r="I2427" s="165">
        <v>0</v>
      </c>
      <c r="J2427" s="120">
        <f t="shared" si="612"/>
        <v>0</v>
      </c>
      <c r="K2427" s="165">
        <v>0</v>
      </c>
      <c r="L2427" s="165">
        <v>0</v>
      </c>
      <c r="M2427" s="165">
        <v>0</v>
      </c>
      <c r="N2427" s="165">
        <v>7510</v>
      </c>
      <c r="O2427" s="165">
        <v>0</v>
      </c>
      <c r="P2427" s="165">
        <v>0</v>
      </c>
      <c r="Q2427" s="120">
        <f t="shared" si="613"/>
        <v>7510</v>
      </c>
      <c r="R2427" s="138">
        <f t="shared" si="614"/>
        <v>0</v>
      </c>
      <c r="S2427" s="122">
        <v>0</v>
      </c>
      <c r="T2427" s="148">
        <v>0</v>
      </c>
      <c r="U2427" s="148">
        <v>0</v>
      </c>
      <c r="V2427" s="122">
        <v>7510</v>
      </c>
      <c r="W2427" s="122">
        <v>7510</v>
      </c>
      <c r="X2427" s="122"/>
    </row>
    <row r="2428" spans="1:24" s="65" customFormat="1" ht="12.75" customHeight="1">
      <c r="A2428" s="100"/>
      <c r="B2428" s="152" t="s">
        <v>5729</v>
      </c>
      <c r="C2428" s="165">
        <v>0</v>
      </c>
      <c r="D2428" s="165">
        <v>0</v>
      </c>
      <c r="E2428" s="165">
        <v>0</v>
      </c>
      <c r="F2428" s="165">
        <v>0</v>
      </c>
      <c r="G2428" s="165">
        <v>0</v>
      </c>
      <c r="H2428" s="165">
        <v>0</v>
      </c>
      <c r="I2428" s="165">
        <v>0</v>
      </c>
      <c r="J2428" s="120">
        <f t="shared" si="612"/>
        <v>0</v>
      </c>
      <c r="K2428" s="165">
        <v>0</v>
      </c>
      <c r="L2428" s="165">
        <v>0</v>
      </c>
      <c r="M2428" s="165">
        <v>0</v>
      </c>
      <c r="N2428" s="165">
        <v>0</v>
      </c>
      <c r="O2428" s="165">
        <v>0</v>
      </c>
      <c r="P2428" s="165">
        <v>3915</v>
      </c>
      <c r="Q2428" s="120">
        <f t="shared" si="613"/>
        <v>3915</v>
      </c>
      <c r="R2428" s="138">
        <f t="shared" si="614"/>
        <v>0</v>
      </c>
      <c r="S2428" s="122">
        <v>0</v>
      </c>
      <c r="T2428" s="148">
        <v>0</v>
      </c>
      <c r="U2428" s="148">
        <v>0</v>
      </c>
      <c r="V2428" s="122">
        <v>3915</v>
      </c>
      <c r="W2428" s="122">
        <v>3915</v>
      </c>
      <c r="X2428" s="122"/>
    </row>
    <row r="2429" spans="1:24" s="65" customFormat="1" ht="12.75" customHeight="1">
      <c r="A2429" s="100"/>
      <c r="B2429" s="152" t="s">
        <v>5373</v>
      </c>
      <c r="C2429" s="165">
        <v>0</v>
      </c>
      <c r="D2429" s="165">
        <v>0</v>
      </c>
      <c r="E2429" s="165">
        <v>0</v>
      </c>
      <c r="F2429" s="165">
        <v>0</v>
      </c>
      <c r="G2429" s="165">
        <v>0</v>
      </c>
      <c r="H2429" s="165">
        <v>0</v>
      </c>
      <c r="I2429" s="165">
        <v>0</v>
      </c>
      <c r="J2429" s="120">
        <f t="shared" si="612"/>
        <v>0</v>
      </c>
      <c r="K2429" s="165">
        <v>0</v>
      </c>
      <c r="L2429" s="165">
        <v>0</v>
      </c>
      <c r="M2429" s="165">
        <v>0</v>
      </c>
      <c r="N2429" s="165">
        <v>0</v>
      </c>
      <c r="O2429" s="165">
        <v>0</v>
      </c>
      <c r="P2429" s="165">
        <v>2610</v>
      </c>
      <c r="Q2429" s="120">
        <f t="shared" si="613"/>
        <v>2610</v>
      </c>
      <c r="R2429" s="138">
        <f t="shared" si="614"/>
        <v>0</v>
      </c>
      <c r="S2429" s="122">
        <v>0</v>
      </c>
      <c r="T2429" s="148">
        <v>0</v>
      </c>
      <c r="U2429" s="148">
        <v>0</v>
      </c>
      <c r="V2429" s="122">
        <v>2610</v>
      </c>
      <c r="W2429" s="122">
        <v>2610</v>
      </c>
      <c r="X2429" s="122"/>
    </row>
    <row r="2430" spans="1:24" s="65" customFormat="1" ht="12.75" customHeight="1">
      <c r="A2430" s="100"/>
      <c r="B2430" s="152" t="s">
        <v>5730</v>
      </c>
      <c r="C2430" s="165">
        <v>0</v>
      </c>
      <c r="D2430" s="165">
        <v>0</v>
      </c>
      <c r="E2430" s="165">
        <v>0</v>
      </c>
      <c r="F2430" s="165">
        <v>0</v>
      </c>
      <c r="G2430" s="165">
        <v>0</v>
      </c>
      <c r="H2430" s="165">
        <v>0</v>
      </c>
      <c r="I2430" s="165">
        <v>0</v>
      </c>
      <c r="J2430" s="120">
        <f t="shared" si="612"/>
        <v>0</v>
      </c>
      <c r="K2430" s="165">
        <v>0</v>
      </c>
      <c r="L2430" s="165">
        <v>0</v>
      </c>
      <c r="M2430" s="165">
        <v>0</v>
      </c>
      <c r="N2430" s="165">
        <v>0</v>
      </c>
      <c r="O2430" s="165">
        <v>0</v>
      </c>
      <c r="P2430" s="165">
        <v>7830</v>
      </c>
      <c r="Q2430" s="120">
        <f t="shared" si="613"/>
        <v>7830</v>
      </c>
      <c r="R2430" s="138">
        <f t="shared" si="614"/>
        <v>0</v>
      </c>
      <c r="S2430" s="122">
        <v>0</v>
      </c>
      <c r="T2430" s="148">
        <v>0</v>
      </c>
      <c r="U2430" s="148">
        <v>0</v>
      </c>
      <c r="V2430" s="122">
        <v>7830</v>
      </c>
      <c r="W2430" s="122">
        <v>7830</v>
      </c>
      <c r="X2430" s="122"/>
    </row>
    <row r="2431" spans="1:24" s="65" customFormat="1" ht="12.75" customHeight="1">
      <c r="A2431" s="100"/>
      <c r="B2431" s="152" t="s">
        <v>5731</v>
      </c>
      <c r="C2431" s="165">
        <v>0</v>
      </c>
      <c r="D2431" s="165">
        <v>0</v>
      </c>
      <c r="E2431" s="165">
        <v>0</v>
      </c>
      <c r="F2431" s="165">
        <v>0</v>
      </c>
      <c r="G2431" s="165">
        <v>0</v>
      </c>
      <c r="H2431" s="165">
        <v>0</v>
      </c>
      <c r="I2431" s="165">
        <v>0</v>
      </c>
      <c r="J2431" s="120">
        <f t="shared" si="612"/>
        <v>0</v>
      </c>
      <c r="K2431" s="165">
        <v>0</v>
      </c>
      <c r="L2431" s="165">
        <v>0</v>
      </c>
      <c r="M2431" s="165">
        <v>0</v>
      </c>
      <c r="N2431" s="165">
        <v>0</v>
      </c>
      <c r="O2431" s="165">
        <v>0</v>
      </c>
      <c r="P2431" s="165">
        <v>1740</v>
      </c>
      <c r="Q2431" s="120">
        <f t="shared" si="613"/>
        <v>1740</v>
      </c>
      <c r="R2431" s="138">
        <f t="shared" si="614"/>
        <v>0</v>
      </c>
      <c r="S2431" s="122">
        <v>0</v>
      </c>
      <c r="T2431" s="148">
        <v>0</v>
      </c>
      <c r="U2431" s="148">
        <v>0</v>
      </c>
      <c r="V2431" s="122">
        <v>1740</v>
      </c>
      <c r="W2431" s="122">
        <v>1740</v>
      </c>
      <c r="X2431" s="122"/>
    </row>
    <row r="2432" spans="1:24" s="65" customFormat="1" ht="12.75" customHeight="1">
      <c r="A2432" s="100"/>
      <c r="B2432" s="152" t="s">
        <v>6469</v>
      </c>
      <c r="C2432" s="165">
        <v>0</v>
      </c>
      <c r="D2432" s="165">
        <v>0</v>
      </c>
      <c r="E2432" s="165">
        <v>0</v>
      </c>
      <c r="F2432" s="165">
        <v>0</v>
      </c>
      <c r="G2432" s="165">
        <v>0</v>
      </c>
      <c r="H2432" s="165">
        <v>0</v>
      </c>
      <c r="I2432" s="165">
        <v>0</v>
      </c>
      <c r="J2432" s="120">
        <f t="shared" si="612"/>
        <v>0</v>
      </c>
      <c r="K2432" s="165">
        <v>0</v>
      </c>
      <c r="L2432" s="165">
        <v>0</v>
      </c>
      <c r="M2432" s="165">
        <v>0</v>
      </c>
      <c r="N2432" s="165">
        <v>0</v>
      </c>
      <c r="O2432" s="165">
        <v>0</v>
      </c>
      <c r="P2432" s="165">
        <v>2610</v>
      </c>
      <c r="Q2432" s="120">
        <f t="shared" si="613"/>
        <v>2610</v>
      </c>
      <c r="R2432" s="138">
        <f t="shared" si="614"/>
        <v>0</v>
      </c>
      <c r="S2432" s="122">
        <v>0</v>
      </c>
      <c r="T2432" s="148">
        <v>0</v>
      </c>
      <c r="U2432" s="148">
        <v>0</v>
      </c>
      <c r="V2432" s="122">
        <v>2610</v>
      </c>
      <c r="W2432" s="122">
        <v>2610</v>
      </c>
      <c r="X2432" s="122"/>
    </row>
    <row r="2433" spans="1:24" s="65" customFormat="1" ht="12.75" customHeight="1">
      <c r="A2433" s="100"/>
      <c r="B2433" s="152" t="s">
        <v>6470</v>
      </c>
      <c r="C2433" s="165">
        <v>0</v>
      </c>
      <c r="D2433" s="165">
        <v>0</v>
      </c>
      <c r="E2433" s="165">
        <v>0</v>
      </c>
      <c r="F2433" s="165">
        <v>0</v>
      </c>
      <c r="G2433" s="165">
        <v>0</v>
      </c>
      <c r="H2433" s="165">
        <v>0</v>
      </c>
      <c r="I2433" s="165">
        <v>0</v>
      </c>
      <c r="J2433" s="120">
        <f t="shared" si="612"/>
        <v>0</v>
      </c>
      <c r="K2433" s="165">
        <v>0</v>
      </c>
      <c r="L2433" s="165">
        <v>0</v>
      </c>
      <c r="M2433" s="165">
        <v>0</v>
      </c>
      <c r="N2433" s="165">
        <v>0</v>
      </c>
      <c r="O2433" s="165">
        <v>0</v>
      </c>
      <c r="P2433" s="165">
        <v>3915</v>
      </c>
      <c r="Q2433" s="120">
        <f t="shared" si="613"/>
        <v>3915</v>
      </c>
      <c r="R2433" s="138">
        <f t="shared" si="614"/>
        <v>0</v>
      </c>
      <c r="S2433" s="122">
        <v>0</v>
      </c>
      <c r="T2433" s="148">
        <v>0</v>
      </c>
      <c r="U2433" s="148">
        <v>0</v>
      </c>
      <c r="V2433" s="122">
        <v>3915</v>
      </c>
      <c r="W2433" s="122">
        <v>3915</v>
      </c>
      <c r="X2433" s="122"/>
    </row>
    <row r="2434" spans="1:24" s="65" customFormat="1" ht="12.75" customHeight="1">
      <c r="A2434" s="100"/>
      <c r="B2434" s="152" t="s">
        <v>5732</v>
      </c>
      <c r="C2434" s="165">
        <v>0</v>
      </c>
      <c r="D2434" s="165">
        <v>0</v>
      </c>
      <c r="E2434" s="165">
        <v>0</v>
      </c>
      <c r="F2434" s="165">
        <v>0</v>
      </c>
      <c r="G2434" s="165">
        <v>0</v>
      </c>
      <c r="H2434" s="165">
        <v>0</v>
      </c>
      <c r="I2434" s="165">
        <v>0</v>
      </c>
      <c r="J2434" s="120">
        <f t="shared" si="612"/>
        <v>0</v>
      </c>
      <c r="K2434" s="165">
        <v>0</v>
      </c>
      <c r="L2434" s="165">
        <v>0</v>
      </c>
      <c r="M2434" s="165">
        <v>0</v>
      </c>
      <c r="N2434" s="165">
        <v>0</v>
      </c>
      <c r="O2434" s="165">
        <v>0</v>
      </c>
      <c r="P2434" s="165">
        <v>7830</v>
      </c>
      <c r="Q2434" s="120">
        <f t="shared" si="613"/>
        <v>7830</v>
      </c>
      <c r="R2434" s="138">
        <f t="shared" si="614"/>
        <v>0</v>
      </c>
      <c r="S2434" s="122">
        <v>0</v>
      </c>
      <c r="T2434" s="148">
        <v>0</v>
      </c>
      <c r="U2434" s="148">
        <v>0</v>
      </c>
      <c r="V2434" s="122">
        <v>7830</v>
      </c>
      <c r="W2434" s="122">
        <v>7830</v>
      </c>
      <c r="X2434" s="122"/>
    </row>
    <row r="2435" spans="1:24" s="65" customFormat="1" ht="12.75" customHeight="1">
      <c r="A2435" s="100"/>
      <c r="B2435" s="152" t="s">
        <v>5733</v>
      </c>
      <c r="C2435" s="165">
        <v>0</v>
      </c>
      <c r="D2435" s="165">
        <v>0</v>
      </c>
      <c r="E2435" s="165">
        <v>0</v>
      </c>
      <c r="F2435" s="165">
        <v>0</v>
      </c>
      <c r="G2435" s="165">
        <v>0</v>
      </c>
      <c r="H2435" s="165">
        <v>0</v>
      </c>
      <c r="I2435" s="165">
        <v>0</v>
      </c>
      <c r="J2435" s="120">
        <f t="shared" si="612"/>
        <v>0</v>
      </c>
      <c r="K2435" s="165">
        <v>0</v>
      </c>
      <c r="L2435" s="165">
        <v>0</v>
      </c>
      <c r="M2435" s="165">
        <v>0</v>
      </c>
      <c r="N2435" s="165">
        <v>0</v>
      </c>
      <c r="O2435" s="165">
        <v>0</v>
      </c>
      <c r="P2435" s="165">
        <v>3915</v>
      </c>
      <c r="Q2435" s="120">
        <f t="shared" si="613"/>
        <v>3915</v>
      </c>
      <c r="R2435" s="138">
        <f t="shared" si="614"/>
        <v>0</v>
      </c>
      <c r="S2435" s="122">
        <v>0</v>
      </c>
      <c r="T2435" s="148">
        <v>0</v>
      </c>
      <c r="U2435" s="148">
        <v>0</v>
      </c>
      <c r="V2435" s="122">
        <v>3915</v>
      </c>
      <c r="W2435" s="122">
        <v>3915</v>
      </c>
      <c r="X2435" s="122"/>
    </row>
    <row r="2436" spans="1:24" s="65" customFormat="1" ht="12.75" customHeight="1">
      <c r="A2436" s="100"/>
      <c r="B2436" s="152" t="s">
        <v>5734</v>
      </c>
      <c r="C2436" s="165">
        <v>0</v>
      </c>
      <c r="D2436" s="165">
        <v>0</v>
      </c>
      <c r="E2436" s="165">
        <v>0</v>
      </c>
      <c r="F2436" s="165">
        <v>0</v>
      </c>
      <c r="G2436" s="165">
        <v>0</v>
      </c>
      <c r="H2436" s="165">
        <v>0</v>
      </c>
      <c r="I2436" s="165">
        <v>0</v>
      </c>
      <c r="J2436" s="120">
        <f t="shared" si="612"/>
        <v>0</v>
      </c>
      <c r="K2436" s="165">
        <v>0</v>
      </c>
      <c r="L2436" s="165">
        <v>0</v>
      </c>
      <c r="M2436" s="165">
        <v>0</v>
      </c>
      <c r="N2436" s="165">
        <v>0</v>
      </c>
      <c r="O2436" s="165">
        <v>0</v>
      </c>
      <c r="P2436" s="165">
        <v>3915</v>
      </c>
      <c r="Q2436" s="120">
        <f t="shared" si="613"/>
        <v>3915</v>
      </c>
      <c r="R2436" s="138">
        <f t="shared" si="614"/>
        <v>0</v>
      </c>
      <c r="S2436" s="122">
        <v>0</v>
      </c>
      <c r="T2436" s="148">
        <v>0</v>
      </c>
      <c r="U2436" s="148">
        <v>0</v>
      </c>
      <c r="V2436" s="122">
        <v>3915</v>
      </c>
      <c r="W2436" s="122">
        <v>3915</v>
      </c>
      <c r="X2436" s="122"/>
    </row>
    <row r="2437" spans="1:24" s="65" customFormat="1" ht="12.75" customHeight="1">
      <c r="A2437" s="100"/>
      <c r="B2437" s="152" t="s">
        <v>3707</v>
      </c>
      <c r="C2437" s="165">
        <v>0</v>
      </c>
      <c r="D2437" s="165">
        <v>0</v>
      </c>
      <c r="E2437" s="165">
        <v>0</v>
      </c>
      <c r="F2437" s="165">
        <v>0</v>
      </c>
      <c r="G2437" s="165">
        <v>0</v>
      </c>
      <c r="H2437" s="165">
        <v>0</v>
      </c>
      <c r="I2437" s="165">
        <v>0</v>
      </c>
      <c r="J2437" s="120">
        <f t="shared" si="612"/>
        <v>0</v>
      </c>
      <c r="K2437" s="165">
        <v>2250</v>
      </c>
      <c r="L2437" s="165">
        <v>0</v>
      </c>
      <c r="M2437" s="165">
        <v>0</v>
      </c>
      <c r="N2437" s="165">
        <v>0</v>
      </c>
      <c r="O2437" s="165">
        <v>0</v>
      </c>
      <c r="P2437" s="165">
        <v>0</v>
      </c>
      <c r="Q2437" s="120">
        <f t="shared" si="613"/>
        <v>2250</v>
      </c>
      <c r="R2437" s="138">
        <f t="shared" si="614"/>
        <v>0</v>
      </c>
      <c r="S2437" s="122">
        <v>0</v>
      </c>
      <c r="T2437" s="148">
        <v>0</v>
      </c>
      <c r="U2437" s="148">
        <v>0</v>
      </c>
      <c r="V2437" s="122">
        <v>2250</v>
      </c>
      <c r="W2437" s="122">
        <v>2250</v>
      </c>
      <c r="X2437" s="122"/>
    </row>
    <row r="2438" spans="1:24" s="65" customFormat="1" ht="12.75" customHeight="1">
      <c r="A2438" s="100"/>
      <c r="B2438" s="152" t="s">
        <v>5735</v>
      </c>
      <c r="C2438" s="165">
        <v>0</v>
      </c>
      <c r="D2438" s="165">
        <v>0</v>
      </c>
      <c r="E2438" s="165">
        <v>0</v>
      </c>
      <c r="F2438" s="165">
        <v>0</v>
      </c>
      <c r="G2438" s="165">
        <v>0</v>
      </c>
      <c r="H2438" s="165">
        <v>0</v>
      </c>
      <c r="I2438" s="165">
        <v>0</v>
      </c>
      <c r="J2438" s="120">
        <f t="shared" si="612"/>
        <v>0</v>
      </c>
      <c r="K2438" s="165">
        <v>0</v>
      </c>
      <c r="L2438" s="165">
        <v>0</v>
      </c>
      <c r="M2438" s="165">
        <v>0</v>
      </c>
      <c r="N2438" s="165">
        <v>0</v>
      </c>
      <c r="O2438" s="165">
        <v>0</v>
      </c>
      <c r="P2438" s="165">
        <v>3915</v>
      </c>
      <c r="Q2438" s="120">
        <f t="shared" si="613"/>
        <v>3915</v>
      </c>
      <c r="R2438" s="138">
        <f t="shared" si="614"/>
        <v>0</v>
      </c>
      <c r="S2438" s="122">
        <v>0</v>
      </c>
      <c r="T2438" s="148">
        <v>0</v>
      </c>
      <c r="U2438" s="148">
        <v>0</v>
      </c>
      <c r="V2438" s="122">
        <v>3915</v>
      </c>
      <c r="W2438" s="122">
        <v>3915</v>
      </c>
      <c r="X2438" s="122"/>
    </row>
    <row r="2439" spans="1:24" s="65" customFormat="1" ht="12.75" customHeight="1">
      <c r="A2439" s="100"/>
      <c r="B2439" s="152" t="s">
        <v>5736</v>
      </c>
      <c r="C2439" s="165">
        <v>0</v>
      </c>
      <c r="D2439" s="165">
        <v>0</v>
      </c>
      <c r="E2439" s="165">
        <v>0</v>
      </c>
      <c r="F2439" s="165">
        <v>0</v>
      </c>
      <c r="G2439" s="165">
        <v>0</v>
      </c>
      <c r="H2439" s="165">
        <v>0</v>
      </c>
      <c r="I2439" s="165">
        <v>0</v>
      </c>
      <c r="J2439" s="120">
        <f t="shared" si="612"/>
        <v>0</v>
      </c>
      <c r="K2439" s="165">
        <v>0</v>
      </c>
      <c r="L2439" s="165">
        <v>0</v>
      </c>
      <c r="M2439" s="165">
        <v>0</v>
      </c>
      <c r="N2439" s="165">
        <v>0</v>
      </c>
      <c r="O2439" s="165">
        <v>0</v>
      </c>
      <c r="P2439" s="165">
        <v>3915</v>
      </c>
      <c r="Q2439" s="120">
        <f t="shared" si="613"/>
        <v>3915</v>
      </c>
      <c r="R2439" s="138">
        <f t="shared" si="614"/>
        <v>0</v>
      </c>
      <c r="S2439" s="122">
        <v>0</v>
      </c>
      <c r="T2439" s="148">
        <v>0</v>
      </c>
      <c r="U2439" s="148">
        <v>0</v>
      </c>
      <c r="V2439" s="122">
        <v>3915</v>
      </c>
      <c r="W2439" s="122">
        <v>3915</v>
      </c>
      <c r="X2439" s="122"/>
    </row>
    <row r="2440" spans="1:24" s="65" customFormat="1" ht="12.75" customHeight="1">
      <c r="A2440" s="100"/>
      <c r="B2440" s="152" t="s">
        <v>3708</v>
      </c>
      <c r="C2440" s="165">
        <v>0</v>
      </c>
      <c r="D2440" s="165">
        <v>0</v>
      </c>
      <c r="E2440" s="165">
        <v>0</v>
      </c>
      <c r="F2440" s="165">
        <v>0</v>
      </c>
      <c r="G2440" s="165">
        <v>0</v>
      </c>
      <c r="H2440" s="165">
        <v>0</v>
      </c>
      <c r="I2440" s="165">
        <v>0</v>
      </c>
      <c r="J2440" s="120">
        <f t="shared" si="612"/>
        <v>0</v>
      </c>
      <c r="K2440" s="165">
        <v>1200</v>
      </c>
      <c r="L2440" s="165">
        <v>0</v>
      </c>
      <c r="M2440" s="165">
        <v>0</v>
      </c>
      <c r="N2440" s="165">
        <v>0</v>
      </c>
      <c r="O2440" s="165">
        <v>0</v>
      </c>
      <c r="P2440" s="165">
        <v>0</v>
      </c>
      <c r="Q2440" s="120">
        <f t="shared" si="613"/>
        <v>1200</v>
      </c>
      <c r="R2440" s="138">
        <f t="shared" si="614"/>
        <v>0</v>
      </c>
      <c r="S2440" s="122">
        <v>0</v>
      </c>
      <c r="T2440" s="148">
        <v>0</v>
      </c>
      <c r="U2440" s="148">
        <v>0</v>
      </c>
      <c r="V2440" s="122">
        <v>1200</v>
      </c>
      <c r="W2440" s="122">
        <v>1200</v>
      </c>
      <c r="X2440" s="122"/>
    </row>
    <row r="2441" spans="1:24" s="65" customFormat="1" ht="12.75" customHeight="1">
      <c r="A2441" s="100"/>
      <c r="B2441" s="152" t="s">
        <v>5737</v>
      </c>
      <c r="C2441" s="165">
        <v>0</v>
      </c>
      <c r="D2441" s="165">
        <v>0</v>
      </c>
      <c r="E2441" s="165">
        <v>0</v>
      </c>
      <c r="F2441" s="165">
        <v>0</v>
      </c>
      <c r="G2441" s="165">
        <v>0</v>
      </c>
      <c r="H2441" s="165">
        <v>0</v>
      </c>
      <c r="I2441" s="165">
        <v>0</v>
      </c>
      <c r="J2441" s="120">
        <f t="shared" si="612"/>
        <v>0</v>
      </c>
      <c r="K2441" s="165">
        <v>0</v>
      </c>
      <c r="L2441" s="165">
        <v>0</v>
      </c>
      <c r="M2441" s="165">
        <v>0</v>
      </c>
      <c r="N2441" s="165">
        <v>0</v>
      </c>
      <c r="O2441" s="165">
        <v>0</v>
      </c>
      <c r="P2441" s="165">
        <v>2610</v>
      </c>
      <c r="Q2441" s="120">
        <f t="shared" si="613"/>
        <v>2610</v>
      </c>
      <c r="R2441" s="138">
        <f t="shared" si="614"/>
        <v>0</v>
      </c>
      <c r="S2441" s="122">
        <v>0</v>
      </c>
      <c r="T2441" s="148">
        <v>0</v>
      </c>
      <c r="U2441" s="148">
        <v>0</v>
      </c>
      <c r="V2441" s="122">
        <v>2610</v>
      </c>
      <c r="W2441" s="122">
        <v>2610</v>
      </c>
      <c r="X2441" s="122"/>
    </row>
    <row r="2442" spans="1:24" s="65" customFormat="1" ht="12.75" customHeight="1">
      <c r="A2442" s="100"/>
      <c r="B2442" s="152" t="s">
        <v>6471</v>
      </c>
      <c r="C2442" s="165">
        <v>0</v>
      </c>
      <c r="D2442" s="165">
        <v>0</v>
      </c>
      <c r="E2442" s="165">
        <v>0</v>
      </c>
      <c r="F2442" s="165">
        <v>0</v>
      </c>
      <c r="G2442" s="165">
        <v>0</v>
      </c>
      <c r="H2442" s="165">
        <v>0</v>
      </c>
      <c r="I2442" s="165">
        <v>0</v>
      </c>
      <c r="J2442" s="120">
        <f t="shared" si="612"/>
        <v>0</v>
      </c>
      <c r="K2442" s="165">
        <v>0</v>
      </c>
      <c r="L2442" s="165">
        <v>0</v>
      </c>
      <c r="M2442" s="165">
        <v>0</v>
      </c>
      <c r="N2442" s="165">
        <v>0</v>
      </c>
      <c r="O2442" s="165">
        <v>0</v>
      </c>
      <c r="P2442" s="165">
        <v>1740</v>
      </c>
      <c r="Q2442" s="120">
        <f t="shared" si="613"/>
        <v>1740</v>
      </c>
      <c r="R2442" s="138">
        <f t="shared" si="614"/>
        <v>0</v>
      </c>
      <c r="S2442" s="122">
        <v>0</v>
      </c>
      <c r="T2442" s="148">
        <v>0</v>
      </c>
      <c r="U2442" s="148">
        <v>0</v>
      </c>
      <c r="V2442" s="122">
        <v>1740</v>
      </c>
      <c r="W2442" s="122">
        <v>1740</v>
      </c>
      <c r="X2442" s="122"/>
    </row>
    <row r="2443" spans="1:24" s="65" customFormat="1" ht="12.75" customHeight="1">
      <c r="A2443" s="100"/>
      <c r="B2443" s="152" t="s">
        <v>5738</v>
      </c>
      <c r="C2443" s="165">
        <v>0</v>
      </c>
      <c r="D2443" s="165">
        <v>0</v>
      </c>
      <c r="E2443" s="165">
        <v>0</v>
      </c>
      <c r="F2443" s="165">
        <v>0</v>
      </c>
      <c r="G2443" s="165">
        <v>0</v>
      </c>
      <c r="H2443" s="165">
        <v>0</v>
      </c>
      <c r="I2443" s="165">
        <v>0</v>
      </c>
      <c r="J2443" s="120">
        <f t="shared" si="612"/>
        <v>0</v>
      </c>
      <c r="K2443" s="165">
        <v>0</v>
      </c>
      <c r="L2443" s="165">
        <v>0</v>
      </c>
      <c r="M2443" s="165">
        <v>0</v>
      </c>
      <c r="N2443" s="165">
        <v>0</v>
      </c>
      <c r="O2443" s="165">
        <v>0</v>
      </c>
      <c r="P2443" s="165">
        <v>3915</v>
      </c>
      <c r="Q2443" s="120">
        <f t="shared" si="613"/>
        <v>3915</v>
      </c>
      <c r="R2443" s="138">
        <f t="shared" si="614"/>
        <v>0</v>
      </c>
      <c r="S2443" s="122">
        <v>0</v>
      </c>
      <c r="T2443" s="148">
        <v>0</v>
      </c>
      <c r="U2443" s="148">
        <v>0</v>
      </c>
      <c r="V2443" s="122">
        <v>3915</v>
      </c>
      <c r="W2443" s="122">
        <v>3915</v>
      </c>
      <c r="X2443" s="122"/>
    </row>
    <row r="2444" spans="1:24" s="65" customFormat="1" ht="12.75" customHeight="1">
      <c r="A2444" s="100"/>
      <c r="B2444" s="152" t="s">
        <v>3709</v>
      </c>
      <c r="C2444" s="165">
        <v>0</v>
      </c>
      <c r="D2444" s="165">
        <v>0</v>
      </c>
      <c r="E2444" s="165">
        <v>0</v>
      </c>
      <c r="F2444" s="165">
        <v>0</v>
      </c>
      <c r="G2444" s="165">
        <v>0</v>
      </c>
      <c r="H2444" s="165">
        <v>0</v>
      </c>
      <c r="I2444" s="165">
        <v>0</v>
      </c>
      <c r="J2444" s="120">
        <f t="shared" si="612"/>
        <v>0</v>
      </c>
      <c r="K2444" s="165">
        <v>16000</v>
      </c>
      <c r="L2444" s="165">
        <v>0</v>
      </c>
      <c r="M2444" s="165">
        <v>0</v>
      </c>
      <c r="N2444" s="165">
        <v>0</v>
      </c>
      <c r="O2444" s="165">
        <v>0</v>
      </c>
      <c r="P2444" s="165">
        <v>0</v>
      </c>
      <c r="Q2444" s="120">
        <f t="shared" si="613"/>
        <v>16000</v>
      </c>
      <c r="R2444" s="138">
        <f t="shared" si="614"/>
        <v>0</v>
      </c>
      <c r="S2444" s="122">
        <v>0</v>
      </c>
      <c r="T2444" s="148">
        <v>0</v>
      </c>
      <c r="U2444" s="148">
        <v>0</v>
      </c>
      <c r="V2444" s="122">
        <v>16000</v>
      </c>
      <c r="W2444" s="122">
        <v>16000</v>
      </c>
      <c r="X2444" s="122"/>
    </row>
    <row r="2445" spans="1:24" s="65" customFormat="1" ht="12.75" customHeight="1">
      <c r="A2445" s="100"/>
      <c r="B2445" s="152" t="s">
        <v>5739</v>
      </c>
      <c r="C2445" s="165">
        <v>0</v>
      </c>
      <c r="D2445" s="165">
        <v>0</v>
      </c>
      <c r="E2445" s="165">
        <v>0</v>
      </c>
      <c r="F2445" s="165">
        <v>0</v>
      </c>
      <c r="G2445" s="165">
        <v>0</v>
      </c>
      <c r="H2445" s="165">
        <v>0</v>
      </c>
      <c r="I2445" s="165">
        <v>0</v>
      </c>
      <c r="J2445" s="120">
        <f t="shared" si="612"/>
        <v>0</v>
      </c>
      <c r="K2445" s="165">
        <v>0</v>
      </c>
      <c r="L2445" s="165">
        <v>0</v>
      </c>
      <c r="M2445" s="165">
        <v>0</v>
      </c>
      <c r="N2445" s="165">
        <v>0</v>
      </c>
      <c r="O2445" s="165">
        <v>0</v>
      </c>
      <c r="P2445" s="165">
        <v>3915</v>
      </c>
      <c r="Q2445" s="120">
        <f t="shared" si="613"/>
        <v>3915</v>
      </c>
      <c r="R2445" s="138">
        <f t="shared" si="614"/>
        <v>0</v>
      </c>
      <c r="S2445" s="122">
        <v>0</v>
      </c>
      <c r="T2445" s="148">
        <v>0</v>
      </c>
      <c r="U2445" s="148">
        <v>0</v>
      </c>
      <c r="V2445" s="122">
        <v>3915</v>
      </c>
      <c r="W2445" s="122">
        <v>3915</v>
      </c>
      <c r="X2445" s="122"/>
    </row>
    <row r="2446" spans="1:24" s="65" customFormat="1" ht="12.75" customHeight="1">
      <c r="A2446" s="100"/>
      <c r="B2446" s="152" t="s">
        <v>5740</v>
      </c>
      <c r="C2446" s="165">
        <v>0</v>
      </c>
      <c r="D2446" s="165">
        <v>0</v>
      </c>
      <c r="E2446" s="165">
        <v>0</v>
      </c>
      <c r="F2446" s="165">
        <v>0</v>
      </c>
      <c r="G2446" s="165">
        <v>0</v>
      </c>
      <c r="H2446" s="165">
        <v>0</v>
      </c>
      <c r="I2446" s="165">
        <v>0</v>
      </c>
      <c r="J2446" s="120">
        <f t="shared" si="612"/>
        <v>0</v>
      </c>
      <c r="K2446" s="165">
        <v>0</v>
      </c>
      <c r="L2446" s="165">
        <v>0</v>
      </c>
      <c r="M2446" s="165">
        <v>0</v>
      </c>
      <c r="N2446" s="165">
        <v>0</v>
      </c>
      <c r="O2446" s="165">
        <v>0</v>
      </c>
      <c r="P2446" s="165">
        <v>3915</v>
      </c>
      <c r="Q2446" s="120">
        <f t="shared" si="613"/>
        <v>3915</v>
      </c>
      <c r="R2446" s="138">
        <f t="shared" si="614"/>
        <v>0</v>
      </c>
      <c r="S2446" s="122">
        <v>0</v>
      </c>
      <c r="T2446" s="148">
        <v>0</v>
      </c>
      <c r="U2446" s="148">
        <v>0</v>
      </c>
      <c r="V2446" s="122">
        <v>3915</v>
      </c>
      <c r="W2446" s="122">
        <v>3915</v>
      </c>
      <c r="X2446" s="122"/>
    </row>
    <row r="2447" spans="1:24" s="65" customFormat="1" ht="12.75" customHeight="1">
      <c r="A2447" s="100"/>
      <c r="B2447" s="152" t="s">
        <v>6325</v>
      </c>
      <c r="C2447" s="165">
        <v>0</v>
      </c>
      <c r="D2447" s="165">
        <v>0</v>
      </c>
      <c r="E2447" s="165">
        <v>0</v>
      </c>
      <c r="F2447" s="165">
        <v>0</v>
      </c>
      <c r="G2447" s="165">
        <v>0</v>
      </c>
      <c r="H2447" s="165">
        <v>0</v>
      </c>
      <c r="I2447" s="165">
        <v>0</v>
      </c>
      <c r="J2447" s="120">
        <f t="shared" si="612"/>
        <v>0</v>
      </c>
      <c r="K2447" s="165">
        <v>0</v>
      </c>
      <c r="L2447" s="165">
        <v>0</v>
      </c>
      <c r="M2447" s="165">
        <v>0</v>
      </c>
      <c r="N2447" s="165">
        <v>0</v>
      </c>
      <c r="O2447" s="165">
        <v>0</v>
      </c>
      <c r="P2447" s="165">
        <v>870</v>
      </c>
      <c r="Q2447" s="120">
        <f t="shared" si="613"/>
        <v>870</v>
      </c>
      <c r="R2447" s="138">
        <f t="shared" si="614"/>
        <v>0</v>
      </c>
      <c r="S2447" s="122">
        <v>0</v>
      </c>
      <c r="T2447" s="148">
        <v>0</v>
      </c>
      <c r="U2447" s="148">
        <v>0</v>
      </c>
      <c r="V2447" s="122">
        <v>870</v>
      </c>
      <c r="W2447" s="122">
        <v>870</v>
      </c>
      <c r="X2447" s="122"/>
    </row>
    <row r="2448" spans="1:24" s="65" customFormat="1" ht="12.75" customHeight="1">
      <c r="A2448" s="100"/>
      <c r="B2448" s="152" t="s">
        <v>5741</v>
      </c>
      <c r="C2448" s="165">
        <v>0</v>
      </c>
      <c r="D2448" s="165">
        <v>0</v>
      </c>
      <c r="E2448" s="165">
        <v>0</v>
      </c>
      <c r="F2448" s="165">
        <v>0</v>
      </c>
      <c r="G2448" s="165">
        <v>0</v>
      </c>
      <c r="H2448" s="165">
        <v>0</v>
      </c>
      <c r="I2448" s="165">
        <v>0</v>
      </c>
      <c r="J2448" s="120">
        <f t="shared" si="612"/>
        <v>0</v>
      </c>
      <c r="K2448" s="165">
        <v>0</v>
      </c>
      <c r="L2448" s="165">
        <v>0</v>
      </c>
      <c r="M2448" s="165">
        <v>0</v>
      </c>
      <c r="N2448" s="165">
        <v>0</v>
      </c>
      <c r="O2448" s="165">
        <v>0</v>
      </c>
      <c r="P2448" s="165">
        <v>8265</v>
      </c>
      <c r="Q2448" s="120">
        <f t="shared" si="613"/>
        <v>8265</v>
      </c>
      <c r="R2448" s="138">
        <f t="shared" si="614"/>
        <v>0</v>
      </c>
      <c r="S2448" s="122">
        <v>0</v>
      </c>
      <c r="T2448" s="148">
        <v>0</v>
      </c>
      <c r="U2448" s="148">
        <v>0</v>
      </c>
      <c r="V2448" s="122">
        <v>8265</v>
      </c>
      <c r="W2448" s="122">
        <v>8265</v>
      </c>
      <c r="X2448" s="122"/>
    </row>
    <row r="2449" spans="1:24" s="65" customFormat="1" ht="12.75" customHeight="1">
      <c r="A2449" s="100"/>
      <c r="B2449" s="152" t="s">
        <v>4805</v>
      </c>
      <c r="C2449" s="165">
        <v>0</v>
      </c>
      <c r="D2449" s="165">
        <v>0</v>
      </c>
      <c r="E2449" s="165">
        <v>0</v>
      </c>
      <c r="F2449" s="165">
        <v>0</v>
      </c>
      <c r="G2449" s="165">
        <v>0</v>
      </c>
      <c r="H2449" s="165">
        <v>0</v>
      </c>
      <c r="I2449" s="165">
        <v>0</v>
      </c>
      <c r="J2449" s="120">
        <f t="shared" si="612"/>
        <v>0</v>
      </c>
      <c r="K2449" s="165">
        <v>0</v>
      </c>
      <c r="L2449" s="165">
        <v>0</v>
      </c>
      <c r="M2449" s="165">
        <v>0</v>
      </c>
      <c r="N2449" s="165">
        <v>0</v>
      </c>
      <c r="O2449" s="165">
        <v>1740</v>
      </c>
      <c r="P2449" s="165">
        <v>0</v>
      </c>
      <c r="Q2449" s="120">
        <f t="shared" si="613"/>
        <v>1740</v>
      </c>
      <c r="R2449" s="138">
        <f t="shared" si="614"/>
        <v>0</v>
      </c>
      <c r="S2449" s="122">
        <v>0</v>
      </c>
      <c r="T2449" s="148">
        <v>0</v>
      </c>
      <c r="U2449" s="148">
        <v>0</v>
      </c>
      <c r="V2449" s="122">
        <v>1740</v>
      </c>
      <c r="W2449" s="122">
        <v>1740</v>
      </c>
      <c r="X2449" s="122"/>
    </row>
    <row r="2450" spans="1:24" s="65" customFormat="1" ht="12.75" customHeight="1">
      <c r="A2450" s="100"/>
      <c r="B2450" s="152" t="s">
        <v>3710</v>
      </c>
      <c r="C2450" s="165">
        <v>0</v>
      </c>
      <c r="D2450" s="165">
        <v>0</v>
      </c>
      <c r="E2450" s="165">
        <v>0</v>
      </c>
      <c r="F2450" s="165">
        <v>0</v>
      </c>
      <c r="G2450" s="165">
        <v>0</v>
      </c>
      <c r="H2450" s="165">
        <v>0</v>
      </c>
      <c r="I2450" s="165">
        <v>0</v>
      </c>
      <c r="J2450" s="120">
        <f t="shared" si="612"/>
        <v>0</v>
      </c>
      <c r="K2450" s="165">
        <v>0</v>
      </c>
      <c r="L2450" s="165">
        <v>0</v>
      </c>
      <c r="M2450" s="165">
        <v>0</v>
      </c>
      <c r="N2450" s="165">
        <v>5335</v>
      </c>
      <c r="O2450" s="165">
        <v>0</v>
      </c>
      <c r="P2450" s="165">
        <v>0</v>
      </c>
      <c r="Q2450" s="120">
        <f t="shared" si="613"/>
        <v>5335</v>
      </c>
      <c r="R2450" s="138">
        <f t="shared" si="614"/>
        <v>0</v>
      </c>
      <c r="S2450" s="122">
        <v>0</v>
      </c>
      <c r="T2450" s="148">
        <v>0</v>
      </c>
      <c r="U2450" s="148">
        <v>0</v>
      </c>
      <c r="V2450" s="122">
        <v>5335</v>
      </c>
      <c r="W2450" s="122">
        <v>5335</v>
      </c>
      <c r="X2450" s="122"/>
    </row>
    <row r="2451" spans="1:24" s="65" customFormat="1" ht="12.75" customHeight="1">
      <c r="A2451" s="100"/>
      <c r="B2451" s="152" t="s">
        <v>3711</v>
      </c>
      <c r="C2451" s="165">
        <v>0</v>
      </c>
      <c r="D2451" s="165">
        <v>0</v>
      </c>
      <c r="E2451" s="165">
        <v>0</v>
      </c>
      <c r="F2451" s="165">
        <v>0</v>
      </c>
      <c r="G2451" s="165">
        <v>0</v>
      </c>
      <c r="H2451" s="165">
        <v>0</v>
      </c>
      <c r="I2451" s="165">
        <v>0</v>
      </c>
      <c r="J2451" s="120">
        <f t="shared" si="612"/>
        <v>0</v>
      </c>
      <c r="K2451" s="165">
        <v>0</v>
      </c>
      <c r="L2451" s="165">
        <v>0</v>
      </c>
      <c r="M2451" s="165">
        <v>0</v>
      </c>
      <c r="N2451" s="165">
        <v>4900</v>
      </c>
      <c r="O2451" s="165">
        <v>0</v>
      </c>
      <c r="P2451" s="165">
        <v>0</v>
      </c>
      <c r="Q2451" s="120">
        <f t="shared" si="613"/>
        <v>4900</v>
      </c>
      <c r="R2451" s="138">
        <f t="shared" si="614"/>
        <v>0</v>
      </c>
      <c r="S2451" s="122">
        <v>0</v>
      </c>
      <c r="T2451" s="148">
        <v>0</v>
      </c>
      <c r="U2451" s="148">
        <v>0</v>
      </c>
      <c r="V2451" s="122">
        <v>4900</v>
      </c>
      <c r="W2451" s="122">
        <v>4900</v>
      </c>
      <c r="X2451" s="122"/>
    </row>
    <row r="2452" spans="1:24" s="65" customFormat="1" ht="12.75" customHeight="1">
      <c r="A2452" s="100"/>
      <c r="B2452" s="152" t="s">
        <v>6472</v>
      </c>
      <c r="C2452" s="165">
        <v>0</v>
      </c>
      <c r="D2452" s="165">
        <v>0</v>
      </c>
      <c r="E2452" s="165">
        <v>0</v>
      </c>
      <c r="F2452" s="165">
        <v>0</v>
      </c>
      <c r="G2452" s="165">
        <v>0</v>
      </c>
      <c r="H2452" s="165">
        <v>0</v>
      </c>
      <c r="I2452" s="165">
        <v>0</v>
      </c>
      <c r="J2452" s="120">
        <f t="shared" si="612"/>
        <v>0</v>
      </c>
      <c r="K2452" s="165">
        <v>0</v>
      </c>
      <c r="L2452" s="165">
        <v>0</v>
      </c>
      <c r="M2452" s="165">
        <v>0</v>
      </c>
      <c r="N2452" s="165">
        <v>0</v>
      </c>
      <c r="O2452" s="165">
        <v>0</v>
      </c>
      <c r="P2452" s="165">
        <v>1740</v>
      </c>
      <c r="Q2452" s="120">
        <f t="shared" si="613"/>
        <v>1740</v>
      </c>
      <c r="R2452" s="138">
        <f t="shared" si="614"/>
        <v>0</v>
      </c>
      <c r="S2452" s="122">
        <v>0</v>
      </c>
      <c r="T2452" s="148">
        <v>0</v>
      </c>
      <c r="U2452" s="148">
        <v>0</v>
      </c>
      <c r="V2452" s="122">
        <v>1740</v>
      </c>
      <c r="W2452" s="122">
        <v>1740</v>
      </c>
      <c r="X2452" s="122"/>
    </row>
    <row r="2453" spans="1:24" s="65" customFormat="1" ht="12.75" customHeight="1">
      <c r="A2453" s="100"/>
      <c r="B2453" s="152" t="s">
        <v>3712</v>
      </c>
      <c r="C2453" s="165">
        <v>0</v>
      </c>
      <c r="D2453" s="165">
        <v>0</v>
      </c>
      <c r="E2453" s="165">
        <v>0</v>
      </c>
      <c r="F2453" s="165">
        <v>0</v>
      </c>
      <c r="G2453" s="165">
        <v>0</v>
      </c>
      <c r="H2453" s="165">
        <v>0</v>
      </c>
      <c r="I2453" s="165">
        <v>0</v>
      </c>
      <c r="J2453" s="120">
        <f t="shared" si="612"/>
        <v>0</v>
      </c>
      <c r="K2453" s="165">
        <v>20000</v>
      </c>
      <c r="L2453" s="165">
        <v>0</v>
      </c>
      <c r="M2453" s="165">
        <v>0</v>
      </c>
      <c r="N2453" s="165">
        <v>0</v>
      </c>
      <c r="O2453" s="165">
        <v>0</v>
      </c>
      <c r="P2453" s="165">
        <v>0</v>
      </c>
      <c r="Q2453" s="120">
        <f t="shared" si="613"/>
        <v>20000</v>
      </c>
      <c r="R2453" s="138">
        <f t="shared" si="614"/>
        <v>0</v>
      </c>
      <c r="S2453" s="122">
        <v>0</v>
      </c>
      <c r="T2453" s="148">
        <v>0</v>
      </c>
      <c r="U2453" s="148">
        <v>0</v>
      </c>
      <c r="V2453" s="122">
        <v>20000</v>
      </c>
      <c r="W2453" s="122">
        <v>20000</v>
      </c>
      <c r="X2453" s="122"/>
    </row>
    <row r="2454" spans="1:24" s="65" customFormat="1" ht="12.75" customHeight="1">
      <c r="A2454" s="100"/>
      <c r="B2454" s="152" t="s">
        <v>6473</v>
      </c>
      <c r="C2454" s="165">
        <v>0</v>
      </c>
      <c r="D2454" s="165">
        <v>0</v>
      </c>
      <c r="E2454" s="165">
        <v>0</v>
      </c>
      <c r="F2454" s="165">
        <v>0</v>
      </c>
      <c r="G2454" s="165">
        <v>0</v>
      </c>
      <c r="H2454" s="165">
        <v>0</v>
      </c>
      <c r="I2454" s="165">
        <v>0</v>
      </c>
      <c r="J2454" s="120">
        <f t="shared" si="612"/>
        <v>0</v>
      </c>
      <c r="K2454" s="165">
        <v>0</v>
      </c>
      <c r="L2454" s="165">
        <v>0</v>
      </c>
      <c r="M2454" s="165">
        <v>0</v>
      </c>
      <c r="N2454" s="165">
        <v>0</v>
      </c>
      <c r="O2454" s="165">
        <v>0</v>
      </c>
      <c r="P2454" s="165">
        <v>1250</v>
      </c>
      <c r="Q2454" s="120">
        <f t="shared" si="613"/>
        <v>1250</v>
      </c>
      <c r="R2454" s="138">
        <f t="shared" si="614"/>
        <v>0</v>
      </c>
      <c r="S2454" s="122">
        <v>0</v>
      </c>
      <c r="T2454" s="148">
        <v>0</v>
      </c>
      <c r="U2454" s="148">
        <v>0</v>
      </c>
      <c r="V2454" s="122">
        <v>1250</v>
      </c>
      <c r="W2454" s="122">
        <v>1250</v>
      </c>
      <c r="X2454" s="122"/>
    </row>
    <row r="2455" spans="1:24" s="65" customFormat="1" ht="12.75" customHeight="1">
      <c r="A2455" s="100"/>
      <c r="B2455" s="152" t="s">
        <v>5742</v>
      </c>
      <c r="C2455" s="165">
        <v>0</v>
      </c>
      <c r="D2455" s="165">
        <v>0</v>
      </c>
      <c r="E2455" s="165">
        <v>0</v>
      </c>
      <c r="F2455" s="165">
        <v>0</v>
      </c>
      <c r="G2455" s="165">
        <v>0</v>
      </c>
      <c r="H2455" s="165">
        <v>0</v>
      </c>
      <c r="I2455" s="165">
        <v>0</v>
      </c>
      <c r="J2455" s="120">
        <f t="shared" si="612"/>
        <v>0</v>
      </c>
      <c r="K2455" s="165">
        <v>0</v>
      </c>
      <c r="L2455" s="165">
        <v>0</v>
      </c>
      <c r="M2455" s="165">
        <v>0</v>
      </c>
      <c r="N2455" s="165">
        <v>0</v>
      </c>
      <c r="O2455" s="165">
        <v>0</v>
      </c>
      <c r="P2455" s="165">
        <v>3915</v>
      </c>
      <c r="Q2455" s="120">
        <f t="shared" si="613"/>
        <v>3915</v>
      </c>
      <c r="R2455" s="138">
        <f t="shared" si="614"/>
        <v>0</v>
      </c>
      <c r="S2455" s="122">
        <v>0</v>
      </c>
      <c r="T2455" s="148">
        <v>0</v>
      </c>
      <c r="U2455" s="148">
        <v>0</v>
      </c>
      <c r="V2455" s="122">
        <v>3915</v>
      </c>
      <c r="W2455" s="122">
        <v>3915</v>
      </c>
      <c r="X2455" s="122"/>
    </row>
    <row r="2456" spans="1:24" s="65" customFormat="1" ht="12.75" customHeight="1">
      <c r="A2456" s="100"/>
      <c r="B2456" s="152" t="s">
        <v>3713</v>
      </c>
      <c r="C2456" s="165">
        <v>0</v>
      </c>
      <c r="D2456" s="165">
        <v>0</v>
      </c>
      <c r="E2456" s="165">
        <v>0</v>
      </c>
      <c r="F2456" s="165">
        <v>0</v>
      </c>
      <c r="G2456" s="165">
        <v>0</v>
      </c>
      <c r="H2456" s="165">
        <v>0</v>
      </c>
      <c r="I2456" s="165">
        <v>0</v>
      </c>
      <c r="J2456" s="120">
        <f t="shared" si="612"/>
        <v>0</v>
      </c>
      <c r="K2456" s="165">
        <v>0</v>
      </c>
      <c r="L2456" s="165">
        <v>0</v>
      </c>
      <c r="M2456" s="165">
        <v>0</v>
      </c>
      <c r="N2456" s="165">
        <v>870</v>
      </c>
      <c r="O2456" s="165">
        <v>0</v>
      </c>
      <c r="P2456" s="165">
        <v>0</v>
      </c>
      <c r="Q2456" s="120">
        <f t="shared" si="613"/>
        <v>870</v>
      </c>
      <c r="R2456" s="138">
        <f t="shared" si="614"/>
        <v>0</v>
      </c>
      <c r="S2456" s="122">
        <v>0</v>
      </c>
      <c r="T2456" s="148">
        <v>0</v>
      </c>
      <c r="U2456" s="148">
        <v>0</v>
      </c>
      <c r="V2456" s="122">
        <v>870</v>
      </c>
      <c r="W2456" s="122">
        <v>870</v>
      </c>
      <c r="X2456" s="122"/>
    </row>
    <row r="2457" spans="1:24" s="65" customFormat="1" ht="12.75" customHeight="1">
      <c r="A2457" s="100"/>
      <c r="B2457" s="152" t="s">
        <v>6474</v>
      </c>
      <c r="C2457" s="165">
        <v>0</v>
      </c>
      <c r="D2457" s="165">
        <v>0</v>
      </c>
      <c r="E2457" s="165">
        <v>0</v>
      </c>
      <c r="F2457" s="165">
        <v>0</v>
      </c>
      <c r="G2457" s="165">
        <v>0</v>
      </c>
      <c r="H2457" s="165">
        <v>0</v>
      </c>
      <c r="I2457" s="165">
        <v>0</v>
      </c>
      <c r="J2457" s="120">
        <f t="shared" si="612"/>
        <v>0</v>
      </c>
      <c r="K2457" s="165">
        <v>0</v>
      </c>
      <c r="L2457" s="165">
        <v>0</v>
      </c>
      <c r="M2457" s="165">
        <v>0</v>
      </c>
      <c r="N2457" s="165">
        <v>0</v>
      </c>
      <c r="O2457" s="165">
        <v>0</v>
      </c>
      <c r="P2457" s="165">
        <v>3915</v>
      </c>
      <c r="Q2457" s="120">
        <f t="shared" si="613"/>
        <v>3915</v>
      </c>
      <c r="R2457" s="138">
        <f t="shared" si="614"/>
        <v>0</v>
      </c>
      <c r="S2457" s="122">
        <v>0</v>
      </c>
      <c r="T2457" s="148">
        <v>0</v>
      </c>
      <c r="U2457" s="148">
        <v>0</v>
      </c>
      <c r="V2457" s="122">
        <v>3915</v>
      </c>
      <c r="W2457" s="122">
        <v>3915</v>
      </c>
      <c r="X2457" s="122"/>
    </row>
    <row r="2458" spans="1:24" s="65" customFormat="1" ht="12.75" customHeight="1">
      <c r="A2458" s="100"/>
      <c r="B2458" s="152" t="s">
        <v>5743</v>
      </c>
      <c r="C2458" s="165">
        <v>0</v>
      </c>
      <c r="D2458" s="165">
        <v>0</v>
      </c>
      <c r="E2458" s="165">
        <v>0</v>
      </c>
      <c r="F2458" s="165">
        <v>0</v>
      </c>
      <c r="G2458" s="165">
        <v>0</v>
      </c>
      <c r="H2458" s="165">
        <v>0</v>
      </c>
      <c r="I2458" s="165">
        <v>0</v>
      </c>
      <c r="J2458" s="120">
        <f t="shared" si="612"/>
        <v>0</v>
      </c>
      <c r="K2458" s="165">
        <v>0</v>
      </c>
      <c r="L2458" s="165">
        <v>0</v>
      </c>
      <c r="M2458" s="165">
        <v>0</v>
      </c>
      <c r="N2458" s="165">
        <v>0</v>
      </c>
      <c r="O2458" s="165">
        <v>0</v>
      </c>
      <c r="P2458" s="165">
        <v>3915</v>
      </c>
      <c r="Q2458" s="120">
        <f t="shared" si="613"/>
        <v>3915</v>
      </c>
      <c r="R2458" s="138">
        <f t="shared" si="614"/>
        <v>0</v>
      </c>
      <c r="S2458" s="122">
        <v>0</v>
      </c>
      <c r="T2458" s="148">
        <v>0</v>
      </c>
      <c r="U2458" s="148">
        <v>0</v>
      </c>
      <c r="V2458" s="122">
        <v>3915</v>
      </c>
      <c r="W2458" s="122">
        <v>3915</v>
      </c>
      <c r="X2458" s="122"/>
    </row>
    <row r="2459" spans="1:24" s="65" customFormat="1" ht="12.75" customHeight="1">
      <c r="A2459" s="100"/>
      <c r="B2459" s="152" t="s">
        <v>3714</v>
      </c>
      <c r="C2459" s="165">
        <v>0</v>
      </c>
      <c r="D2459" s="165">
        <v>0</v>
      </c>
      <c r="E2459" s="165">
        <v>0</v>
      </c>
      <c r="F2459" s="165">
        <v>0</v>
      </c>
      <c r="G2459" s="165">
        <v>0</v>
      </c>
      <c r="H2459" s="165">
        <v>0</v>
      </c>
      <c r="I2459" s="165">
        <v>0</v>
      </c>
      <c r="J2459" s="120">
        <f t="shared" si="612"/>
        <v>0</v>
      </c>
      <c r="K2459" s="165">
        <v>600</v>
      </c>
      <c r="L2459" s="165">
        <v>0</v>
      </c>
      <c r="M2459" s="165">
        <v>0</v>
      </c>
      <c r="N2459" s="165">
        <v>0</v>
      </c>
      <c r="O2459" s="165">
        <v>0</v>
      </c>
      <c r="P2459" s="165">
        <v>0</v>
      </c>
      <c r="Q2459" s="120">
        <f t="shared" si="613"/>
        <v>600</v>
      </c>
      <c r="R2459" s="138">
        <f t="shared" si="614"/>
        <v>0</v>
      </c>
      <c r="S2459" s="122">
        <v>0</v>
      </c>
      <c r="T2459" s="148">
        <v>0</v>
      </c>
      <c r="U2459" s="148">
        <v>0</v>
      </c>
      <c r="V2459" s="122">
        <v>600</v>
      </c>
      <c r="W2459" s="122">
        <v>600</v>
      </c>
      <c r="X2459" s="122"/>
    </row>
    <row r="2460" spans="1:24" s="65" customFormat="1" ht="12.75" customHeight="1">
      <c r="A2460" s="100"/>
      <c r="B2460" s="152" t="s">
        <v>3715</v>
      </c>
      <c r="C2460" s="165">
        <v>0</v>
      </c>
      <c r="D2460" s="165">
        <v>0</v>
      </c>
      <c r="E2460" s="165">
        <v>0</v>
      </c>
      <c r="F2460" s="165">
        <v>0</v>
      </c>
      <c r="G2460" s="165">
        <v>0</v>
      </c>
      <c r="H2460" s="165">
        <v>0</v>
      </c>
      <c r="I2460" s="165">
        <v>0</v>
      </c>
      <c r="J2460" s="120">
        <f t="shared" si="612"/>
        <v>0</v>
      </c>
      <c r="K2460" s="165">
        <v>11100</v>
      </c>
      <c r="L2460" s="165">
        <v>0</v>
      </c>
      <c r="M2460" s="165">
        <v>0</v>
      </c>
      <c r="N2460" s="165">
        <v>0</v>
      </c>
      <c r="O2460" s="165">
        <v>0</v>
      </c>
      <c r="P2460" s="165">
        <v>0</v>
      </c>
      <c r="Q2460" s="120">
        <f t="shared" si="613"/>
        <v>11100</v>
      </c>
      <c r="R2460" s="138">
        <f t="shared" si="614"/>
        <v>0</v>
      </c>
      <c r="S2460" s="122">
        <v>0</v>
      </c>
      <c r="T2460" s="148">
        <v>0</v>
      </c>
      <c r="U2460" s="148">
        <v>0</v>
      </c>
      <c r="V2460" s="122">
        <v>11100</v>
      </c>
      <c r="W2460" s="122">
        <v>11100</v>
      </c>
      <c r="X2460" s="122"/>
    </row>
    <row r="2461" spans="1:24" s="65" customFormat="1" ht="12.75" customHeight="1">
      <c r="A2461" s="100"/>
      <c r="B2461" s="152" t="s">
        <v>5119</v>
      </c>
      <c r="C2461" s="165">
        <v>0</v>
      </c>
      <c r="D2461" s="165">
        <v>0</v>
      </c>
      <c r="E2461" s="165">
        <v>0</v>
      </c>
      <c r="F2461" s="165">
        <v>0</v>
      </c>
      <c r="G2461" s="165">
        <v>0</v>
      </c>
      <c r="H2461" s="165">
        <v>0</v>
      </c>
      <c r="I2461" s="165">
        <v>0</v>
      </c>
      <c r="J2461" s="120">
        <f t="shared" si="612"/>
        <v>0</v>
      </c>
      <c r="K2461" s="165">
        <v>0</v>
      </c>
      <c r="L2461" s="165">
        <v>0</v>
      </c>
      <c r="M2461" s="165">
        <v>0</v>
      </c>
      <c r="N2461" s="165">
        <v>0</v>
      </c>
      <c r="O2461" s="165">
        <v>0</v>
      </c>
      <c r="P2461" s="165">
        <v>1740</v>
      </c>
      <c r="Q2461" s="120">
        <f t="shared" si="613"/>
        <v>1740</v>
      </c>
      <c r="R2461" s="138">
        <f t="shared" si="614"/>
        <v>0</v>
      </c>
      <c r="S2461" s="122">
        <v>0</v>
      </c>
      <c r="T2461" s="148">
        <v>0</v>
      </c>
      <c r="U2461" s="148">
        <v>0</v>
      </c>
      <c r="V2461" s="122">
        <v>1740</v>
      </c>
      <c r="W2461" s="122">
        <v>1740</v>
      </c>
      <c r="X2461" s="122"/>
    </row>
    <row r="2462" spans="1:24" s="65" customFormat="1" ht="12.75" customHeight="1">
      <c r="A2462" s="100"/>
      <c r="B2462" s="152" t="s">
        <v>5744</v>
      </c>
      <c r="C2462" s="165">
        <v>0</v>
      </c>
      <c r="D2462" s="165">
        <v>0</v>
      </c>
      <c r="E2462" s="165">
        <v>0</v>
      </c>
      <c r="F2462" s="165">
        <v>0</v>
      </c>
      <c r="G2462" s="165">
        <v>0</v>
      </c>
      <c r="H2462" s="165">
        <v>0</v>
      </c>
      <c r="I2462" s="165">
        <v>0</v>
      </c>
      <c r="J2462" s="120">
        <f t="shared" si="612"/>
        <v>0</v>
      </c>
      <c r="K2462" s="165">
        <v>0</v>
      </c>
      <c r="L2462" s="165">
        <v>0</v>
      </c>
      <c r="M2462" s="165">
        <v>0</v>
      </c>
      <c r="N2462" s="165">
        <v>0</v>
      </c>
      <c r="O2462" s="165">
        <v>0</v>
      </c>
      <c r="P2462" s="165">
        <v>3915</v>
      </c>
      <c r="Q2462" s="120">
        <f t="shared" si="613"/>
        <v>3915</v>
      </c>
      <c r="R2462" s="138">
        <f t="shared" si="614"/>
        <v>0</v>
      </c>
      <c r="S2462" s="122">
        <v>0</v>
      </c>
      <c r="T2462" s="148">
        <v>0</v>
      </c>
      <c r="U2462" s="148">
        <v>0</v>
      </c>
      <c r="V2462" s="122">
        <v>3915</v>
      </c>
      <c r="W2462" s="122">
        <v>3915</v>
      </c>
      <c r="X2462" s="122"/>
    </row>
    <row r="2463" spans="1:24" s="65" customFormat="1" ht="12.75" customHeight="1">
      <c r="A2463" s="100"/>
      <c r="B2463" s="152" t="s">
        <v>5745</v>
      </c>
      <c r="C2463" s="165">
        <v>0</v>
      </c>
      <c r="D2463" s="165">
        <v>0</v>
      </c>
      <c r="E2463" s="165">
        <v>0</v>
      </c>
      <c r="F2463" s="165">
        <v>0</v>
      </c>
      <c r="G2463" s="165">
        <v>0</v>
      </c>
      <c r="H2463" s="165">
        <v>0</v>
      </c>
      <c r="I2463" s="165">
        <v>0</v>
      </c>
      <c r="J2463" s="120">
        <f t="shared" si="612"/>
        <v>0</v>
      </c>
      <c r="K2463" s="165">
        <v>0</v>
      </c>
      <c r="L2463" s="165">
        <v>0</v>
      </c>
      <c r="M2463" s="165">
        <v>0</v>
      </c>
      <c r="N2463" s="165">
        <v>0</v>
      </c>
      <c r="O2463" s="165">
        <v>0</v>
      </c>
      <c r="P2463" s="165">
        <v>1740</v>
      </c>
      <c r="Q2463" s="120">
        <f t="shared" si="613"/>
        <v>1740</v>
      </c>
      <c r="R2463" s="138">
        <f t="shared" si="614"/>
        <v>0</v>
      </c>
      <c r="S2463" s="122">
        <v>0</v>
      </c>
      <c r="T2463" s="148">
        <v>0</v>
      </c>
      <c r="U2463" s="148">
        <v>0</v>
      </c>
      <c r="V2463" s="122">
        <v>1740</v>
      </c>
      <c r="W2463" s="122">
        <v>1740</v>
      </c>
      <c r="X2463" s="122"/>
    </row>
    <row r="2464" spans="1:24" s="65" customFormat="1" ht="12.75" customHeight="1">
      <c r="A2464" s="100"/>
      <c r="B2464" s="152" t="s">
        <v>5746</v>
      </c>
      <c r="C2464" s="165">
        <v>0</v>
      </c>
      <c r="D2464" s="165">
        <v>0</v>
      </c>
      <c r="E2464" s="165">
        <v>0</v>
      </c>
      <c r="F2464" s="165">
        <v>0</v>
      </c>
      <c r="G2464" s="165">
        <v>0</v>
      </c>
      <c r="H2464" s="165">
        <v>0</v>
      </c>
      <c r="I2464" s="165">
        <v>0</v>
      </c>
      <c r="J2464" s="120">
        <f t="shared" si="612"/>
        <v>0</v>
      </c>
      <c r="K2464" s="165">
        <v>0</v>
      </c>
      <c r="L2464" s="165">
        <v>0</v>
      </c>
      <c r="M2464" s="165">
        <v>0</v>
      </c>
      <c r="N2464" s="165">
        <v>0</v>
      </c>
      <c r="O2464" s="165">
        <v>0</v>
      </c>
      <c r="P2464" s="165">
        <v>3915</v>
      </c>
      <c r="Q2464" s="120">
        <f t="shared" si="613"/>
        <v>3915</v>
      </c>
      <c r="R2464" s="138">
        <f t="shared" si="614"/>
        <v>0</v>
      </c>
      <c r="S2464" s="122">
        <v>0</v>
      </c>
      <c r="T2464" s="148">
        <v>0</v>
      </c>
      <c r="U2464" s="148">
        <v>0</v>
      </c>
      <c r="V2464" s="122">
        <v>3915</v>
      </c>
      <c r="W2464" s="122">
        <v>3915</v>
      </c>
      <c r="X2464" s="122"/>
    </row>
    <row r="2465" spans="1:24" s="65" customFormat="1" ht="12.75" customHeight="1">
      <c r="A2465" s="100"/>
      <c r="B2465" s="152" t="s">
        <v>5747</v>
      </c>
      <c r="C2465" s="165">
        <v>0</v>
      </c>
      <c r="D2465" s="165">
        <v>0</v>
      </c>
      <c r="E2465" s="165">
        <v>0</v>
      </c>
      <c r="F2465" s="165">
        <v>0</v>
      </c>
      <c r="G2465" s="165">
        <v>0</v>
      </c>
      <c r="H2465" s="165">
        <v>0</v>
      </c>
      <c r="I2465" s="165">
        <v>0</v>
      </c>
      <c r="J2465" s="120">
        <f t="shared" si="612"/>
        <v>0</v>
      </c>
      <c r="K2465" s="165">
        <v>0</v>
      </c>
      <c r="L2465" s="165">
        <v>0</v>
      </c>
      <c r="M2465" s="165">
        <v>0</v>
      </c>
      <c r="N2465" s="165">
        <v>0</v>
      </c>
      <c r="O2465" s="165">
        <v>0</v>
      </c>
      <c r="P2465" s="165">
        <v>3915</v>
      </c>
      <c r="Q2465" s="120">
        <f t="shared" si="613"/>
        <v>3915</v>
      </c>
      <c r="R2465" s="138">
        <f t="shared" si="614"/>
        <v>0</v>
      </c>
      <c r="S2465" s="122">
        <v>0</v>
      </c>
      <c r="T2465" s="148">
        <v>0</v>
      </c>
      <c r="U2465" s="148">
        <v>0</v>
      </c>
      <c r="V2465" s="122">
        <v>3915</v>
      </c>
      <c r="W2465" s="122">
        <v>3915</v>
      </c>
      <c r="X2465" s="122"/>
    </row>
    <row r="2466" spans="1:24" s="65" customFormat="1" ht="12.75" customHeight="1">
      <c r="A2466" s="100"/>
      <c r="B2466" s="152" t="s">
        <v>4533</v>
      </c>
      <c r="C2466" s="165">
        <v>0</v>
      </c>
      <c r="D2466" s="165">
        <v>0</v>
      </c>
      <c r="E2466" s="165">
        <v>0</v>
      </c>
      <c r="F2466" s="165">
        <v>0</v>
      </c>
      <c r="G2466" s="165">
        <v>0</v>
      </c>
      <c r="H2466" s="165">
        <v>0</v>
      </c>
      <c r="I2466" s="165">
        <v>0</v>
      </c>
      <c r="J2466" s="120">
        <f t="shared" si="612"/>
        <v>0</v>
      </c>
      <c r="K2466" s="165">
        <v>0</v>
      </c>
      <c r="L2466" s="165">
        <v>0</v>
      </c>
      <c r="M2466" s="165">
        <v>0</v>
      </c>
      <c r="N2466" s="165">
        <v>0</v>
      </c>
      <c r="O2466" s="165">
        <v>3480</v>
      </c>
      <c r="P2466" s="165">
        <v>3480</v>
      </c>
      <c r="Q2466" s="120">
        <f t="shared" si="613"/>
        <v>6960</v>
      </c>
      <c r="R2466" s="138">
        <f t="shared" si="614"/>
        <v>0</v>
      </c>
      <c r="S2466" s="122">
        <v>0</v>
      </c>
      <c r="T2466" s="148">
        <v>0</v>
      </c>
      <c r="U2466" s="148">
        <v>0</v>
      </c>
      <c r="V2466" s="122">
        <v>6960</v>
      </c>
      <c r="W2466" s="122">
        <v>6960</v>
      </c>
      <c r="X2466" s="122"/>
    </row>
    <row r="2467" spans="1:24" s="65" customFormat="1" ht="12.75" customHeight="1">
      <c r="A2467" s="100"/>
      <c r="B2467" s="152" t="s">
        <v>3716</v>
      </c>
      <c r="C2467" s="165">
        <v>0</v>
      </c>
      <c r="D2467" s="165">
        <v>0</v>
      </c>
      <c r="E2467" s="165">
        <v>0</v>
      </c>
      <c r="F2467" s="165">
        <v>0</v>
      </c>
      <c r="G2467" s="165">
        <v>0</v>
      </c>
      <c r="H2467" s="165">
        <v>0</v>
      </c>
      <c r="I2467" s="165">
        <v>0</v>
      </c>
      <c r="J2467" s="120">
        <f t="shared" si="612"/>
        <v>0</v>
      </c>
      <c r="K2467" s="165">
        <v>0</v>
      </c>
      <c r="L2467" s="165">
        <v>0</v>
      </c>
      <c r="M2467" s="165">
        <v>0</v>
      </c>
      <c r="N2467" s="165">
        <v>7830</v>
      </c>
      <c r="O2467" s="165">
        <v>0</v>
      </c>
      <c r="P2467" s="165">
        <v>0</v>
      </c>
      <c r="Q2467" s="120">
        <f t="shared" si="613"/>
        <v>7830</v>
      </c>
      <c r="R2467" s="138">
        <f t="shared" si="614"/>
        <v>0</v>
      </c>
      <c r="S2467" s="122">
        <v>0</v>
      </c>
      <c r="T2467" s="148">
        <v>0</v>
      </c>
      <c r="U2467" s="148">
        <v>0</v>
      </c>
      <c r="V2467" s="122">
        <v>7830</v>
      </c>
      <c r="W2467" s="122">
        <v>7830</v>
      </c>
      <c r="X2467" s="122"/>
    </row>
    <row r="2468" spans="1:24" s="65" customFormat="1" ht="12.75" customHeight="1">
      <c r="A2468" s="100"/>
      <c r="B2468" s="152" t="s">
        <v>5374</v>
      </c>
      <c r="C2468" s="165">
        <v>0</v>
      </c>
      <c r="D2468" s="165">
        <v>0</v>
      </c>
      <c r="E2468" s="165">
        <v>0</v>
      </c>
      <c r="F2468" s="165">
        <v>0</v>
      </c>
      <c r="G2468" s="165">
        <v>0</v>
      </c>
      <c r="H2468" s="165">
        <v>0</v>
      </c>
      <c r="I2468" s="165">
        <v>0</v>
      </c>
      <c r="J2468" s="120">
        <f t="shared" si="612"/>
        <v>0</v>
      </c>
      <c r="K2468" s="165">
        <v>0</v>
      </c>
      <c r="L2468" s="165">
        <v>0</v>
      </c>
      <c r="M2468" s="165">
        <v>0</v>
      </c>
      <c r="N2468" s="165">
        <v>0</v>
      </c>
      <c r="O2468" s="165">
        <v>0</v>
      </c>
      <c r="P2468" s="165">
        <v>435</v>
      </c>
      <c r="Q2468" s="120">
        <f t="shared" si="613"/>
        <v>435</v>
      </c>
      <c r="R2468" s="138">
        <f t="shared" si="614"/>
        <v>0</v>
      </c>
      <c r="S2468" s="122">
        <v>0</v>
      </c>
      <c r="T2468" s="148">
        <v>0</v>
      </c>
      <c r="U2468" s="148">
        <v>0</v>
      </c>
      <c r="V2468" s="122">
        <v>435</v>
      </c>
      <c r="W2468" s="122">
        <v>435</v>
      </c>
      <c r="X2468" s="122"/>
    </row>
    <row r="2469" spans="1:24" s="65" customFormat="1" ht="12.75" customHeight="1">
      <c r="A2469" s="100"/>
      <c r="B2469" s="152" t="s">
        <v>6475</v>
      </c>
      <c r="C2469" s="165">
        <v>0</v>
      </c>
      <c r="D2469" s="165">
        <v>0</v>
      </c>
      <c r="E2469" s="165">
        <v>0</v>
      </c>
      <c r="F2469" s="165">
        <v>0</v>
      </c>
      <c r="G2469" s="165">
        <v>0</v>
      </c>
      <c r="H2469" s="165">
        <v>0</v>
      </c>
      <c r="I2469" s="165">
        <v>0</v>
      </c>
      <c r="J2469" s="120">
        <f t="shared" si="612"/>
        <v>0</v>
      </c>
      <c r="K2469" s="165">
        <v>0</v>
      </c>
      <c r="L2469" s="165">
        <v>0</v>
      </c>
      <c r="M2469" s="165">
        <v>0</v>
      </c>
      <c r="N2469" s="165">
        <v>0</v>
      </c>
      <c r="O2469" s="165">
        <v>0</v>
      </c>
      <c r="P2469" s="165">
        <v>4785</v>
      </c>
      <c r="Q2469" s="120">
        <f t="shared" si="613"/>
        <v>4785</v>
      </c>
      <c r="R2469" s="138">
        <f t="shared" si="614"/>
        <v>0</v>
      </c>
      <c r="S2469" s="122">
        <v>0</v>
      </c>
      <c r="T2469" s="148">
        <v>0</v>
      </c>
      <c r="U2469" s="148">
        <v>0</v>
      </c>
      <c r="V2469" s="122">
        <v>4785</v>
      </c>
      <c r="W2469" s="122">
        <v>4785</v>
      </c>
      <c r="X2469" s="122"/>
    </row>
    <row r="2470" spans="1:24" s="65" customFormat="1" ht="12.75" customHeight="1">
      <c r="A2470" s="100"/>
      <c r="B2470" s="152" t="s">
        <v>5748</v>
      </c>
      <c r="C2470" s="165">
        <v>0</v>
      </c>
      <c r="D2470" s="165">
        <v>0</v>
      </c>
      <c r="E2470" s="165">
        <v>0</v>
      </c>
      <c r="F2470" s="165">
        <v>0</v>
      </c>
      <c r="G2470" s="165">
        <v>0</v>
      </c>
      <c r="H2470" s="165">
        <v>0</v>
      </c>
      <c r="I2470" s="165">
        <v>0</v>
      </c>
      <c r="J2470" s="120">
        <f t="shared" si="612"/>
        <v>0</v>
      </c>
      <c r="K2470" s="165">
        <v>0</v>
      </c>
      <c r="L2470" s="165">
        <v>0</v>
      </c>
      <c r="M2470" s="165">
        <v>0</v>
      </c>
      <c r="N2470" s="165">
        <v>0</v>
      </c>
      <c r="O2470" s="165">
        <v>0</v>
      </c>
      <c r="P2470" s="165">
        <v>3915</v>
      </c>
      <c r="Q2470" s="120">
        <f t="shared" si="613"/>
        <v>3915</v>
      </c>
      <c r="R2470" s="138">
        <f t="shared" si="614"/>
        <v>0</v>
      </c>
      <c r="S2470" s="122">
        <v>0</v>
      </c>
      <c r="T2470" s="148">
        <v>0</v>
      </c>
      <c r="U2470" s="148">
        <v>0</v>
      </c>
      <c r="V2470" s="122">
        <v>3915</v>
      </c>
      <c r="W2470" s="122">
        <v>3915</v>
      </c>
      <c r="X2470" s="122"/>
    </row>
    <row r="2471" spans="1:24" s="65" customFormat="1" ht="12.75" customHeight="1">
      <c r="A2471" s="100"/>
      <c r="B2471" s="152" t="s">
        <v>6476</v>
      </c>
      <c r="C2471" s="165">
        <v>0</v>
      </c>
      <c r="D2471" s="165">
        <v>0</v>
      </c>
      <c r="E2471" s="165">
        <v>0</v>
      </c>
      <c r="F2471" s="165">
        <v>0</v>
      </c>
      <c r="G2471" s="165">
        <v>0</v>
      </c>
      <c r="H2471" s="165">
        <v>0</v>
      </c>
      <c r="I2471" s="165">
        <v>0</v>
      </c>
      <c r="J2471" s="120">
        <f t="shared" si="612"/>
        <v>0</v>
      </c>
      <c r="K2471" s="165">
        <v>0</v>
      </c>
      <c r="L2471" s="165">
        <v>0</v>
      </c>
      <c r="M2471" s="165">
        <v>0</v>
      </c>
      <c r="N2471" s="165">
        <v>0</v>
      </c>
      <c r="O2471" s="165">
        <v>0</v>
      </c>
      <c r="P2471" s="165">
        <v>3915</v>
      </c>
      <c r="Q2471" s="120">
        <f t="shared" si="613"/>
        <v>3915</v>
      </c>
      <c r="R2471" s="138">
        <f t="shared" si="614"/>
        <v>0</v>
      </c>
      <c r="S2471" s="122">
        <v>0</v>
      </c>
      <c r="T2471" s="148">
        <v>0</v>
      </c>
      <c r="U2471" s="148">
        <v>0</v>
      </c>
      <c r="V2471" s="122">
        <v>3915</v>
      </c>
      <c r="W2471" s="122">
        <v>3915</v>
      </c>
      <c r="X2471" s="122"/>
    </row>
    <row r="2472" spans="1:24" s="65" customFormat="1" ht="12.75" customHeight="1">
      <c r="A2472" s="100"/>
      <c r="B2472" s="152" t="s">
        <v>3717</v>
      </c>
      <c r="C2472" s="165">
        <v>0</v>
      </c>
      <c r="D2472" s="165">
        <v>0</v>
      </c>
      <c r="E2472" s="165">
        <v>0</v>
      </c>
      <c r="F2472" s="165">
        <v>0</v>
      </c>
      <c r="G2472" s="165">
        <v>0</v>
      </c>
      <c r="H2472" s="165">
        <v>0</v>
      </c>
      <c r="I2472" s="165">
        <v>0</v>
      </c>
      <c r="J2472" s="120">
        <f t="shared" si="612"/>
        <v>0</v>
      </c>
      <c r="K2472" s="165">
        <v>0</v>
      </c>
      <c r="L2472" s="165">
        <v>0</v>
      </c>
      <c r="M2472" s="165">
        <v>0</v>
      </c>
      <c r="N2472" s="165">
        <v>1740</v>
      </c>
      <c r="O2472" s="165">
        <v>0</v>
      </c>
      <c r="P2472" s="165">
        <v>0</v>
      </c>
      <c r="Q2472" s="120">
        <f t="shared" si="613"/>
        <v>1740</v>
      </c>
      <c r="R2472" s="138">
        <f t="shared" si="614"/>
        <v>0</v>
      </c>
      <c r="S2472" s="122">
        <v>0</v>
      </c>
      <c r="T2472" s="148">
        <v>0</v>
      </c>
      <c r="U2472" s="148">
        <v>0</v>
      </c>
      <c r="V2472" s="122">
        <v>1740</v>
      </c>
      <c r="W2472" s="122">
        <v>1740</v>
      </c>
      <c r="X2472" s="122"/>
    </row>
    <row r="2473" spans="1:24" ht="23.25">
      <c r="A2473" s="55" t="s">
        <v>3311</v>
      </c>
      <c r="B2473" s="55"/>
      <c r="C2473" s="8"/>
      <c r="D2473" s="8"/>
      <c r="E2473" s="8"/>
      <c r="F2473" s="8"/>
      <c r="G2473" s="8"/>
      <c r="H2473" s="8"/>
      <c r="I2473" s="8"/>
      <c r="J2473" s="126"/>
      <c r="K2473" s="126"/>
      <c r="L2473" s="126"/>
      <c r="M2473" s="126"/>
      <c r="N2473" s="126"/>
      <c r="O2473" s="126"/>
      <c r="P2473" s="126"/>
      <c r="Q2473" s="8"/>
      <c r="R2473" s="5"/>
      <c r="S2473" s="4"/>
      <c r="T2473" s="4"/>
      <c r="U2473" s="127"/>
      <c r="V2473" s="128"/>
      <c r="W2473" s="128"/>
      <c r="X2473" s="4"/>
    </row>
    <row r="2474" spans="1:24" ht="44.1" customHeight="1">
      <c r="A2474" s="99" t="s">
        <v>3302</v>
      </c>
      <c r="B2474" s="56" t="s">
        <v>3966</v>
      </c>
      <c r="C2474" s="98" t="s">
        <v>3627</v>
      </c>
      <c r="D2474" s="98" t="s">
        <v>3628</v>
      </c>
      <c r="E2474" s="98" t="s">
        <v>3629</v>
      </c>
      <c r="F2474" s="98" t="s">
        <v>3630</v>
      </c>
      <c r="G2474" s="98" t="s">
        <v>3631</v>
      </c>
      <c r="H2474" s="98" t="s">
        <v>3632</v>
      </c>
      <c r="I2474" s="98" t="s">
        <v>3633</v>
      </c>
      <c r="J2474" s="57" t="s">
        <v>343</v>
      </c>
      <c r="K2474" s="98" t="s">
        <v>3303</v>
      </c>
      <c r="L2474" s="98" t="s">
        <v>3304</v>
      </c>
      <c r="M2474" s="98" t="s">
        <v>3305</v>
      </c>
      <c r="N2474" s="98" t="s">
        <v>3316</v>
      </c>
      <c r="O2474" s="113" t="s">
        <v>4574</v>
      </c>
      <c r="P2474" s="113" t="s">
        <v>6433</v>
      </c>
      <c r="Q2474" s="58" t="s">
        <v>3357</v>
      </c>
      <c r="R2474" s="60" t="s">
        <v>697</v>
      </c>
      <c r="S2474" s="112" t="s">
        <v>4949</v>
      </c>
      <c r="T2474" s="112" t="s">
        <v>6434</v>
      </c>
      <c r="U2474" s="112" t="s">
        <v>6435</v>
      </c>
      <c r="V2474" s="112" t="s">
        <v>6436</v>
      </c>
      <c r="W2474" s="112" t="s">
        <v>5138</v>
      </c>
      <c r="X2474" s="59" t="s">
        <v>6437</v>
      </c>
    </row>
    <row r="2475" spans="1:24" s="65" customFormat="1" ht="12.75" customHeight="1">
      <c r="A2475" s="100"/>
      <c r="B2475" s="152" t="s">
        <v>6477</v>
      </c>
      <c r="C2475" s="165">
        <v>0</v>
      </c>
      <c r="D2475" s="165">
        <v>0</v>
      </c>
      <c r="E2475" s="165">
        <v>0</v>
      </c>
      <c r="F2475" s="165">
        <v>0</v>
      </c>
      <c r="G2475" s="165">
        <v>0</v>
      </c>
      <c r="H2475" s="165">
        <v>0</v>
      </c>
      <c r="I2475" s="165">
        <v>0</v>
      </c>
      <c r="J2475" s="120">
        <f t="shared" si="612"/>
        <v>0</v>
      </c>
      <c r="K2475" s="165">
        <v>0</v>
      </c>
      <c r="L2475" s="165">
        <v>0</v>
      </c>
      <c r="M2475" s="165">
        <v>0</v>
      </c>
      <c r="N2475" s="165">
        <v>0</v>
      </c>
      <c r="O2475" s="165">
        <v>0</v>
      </c>
      <c r="P2475" s="165">
        <v>3915</v>
      </c>
      <c r="Q2475" s="120">
        <f t="shared" si="613"/>
        <v>3915</v>
      </c>
      <c r="R2475" s="138">
        <f t="shared" si="614"/>
        <v>0</v>
      </c>
      <c r="S2475" s="122">
        <v>0</v>
      </c>
      <c r="T2475" s="148">
        <v>0</v>
      </c>
      <c r="U2475" s="148">
        <v>0</v>
      </c>
      <c r="V2475" s="122">
        <v>3915</v>
      </c>
      <c r="W2475" s="122">
        <v>3915</v>
      </c>
      <c r="X2475" s="122"/>
    </row>
    <row r="2476" spans="1:24" s="65" customFormat="1" ht="12.75" customHeight="1">
      <c r="A2476" s="100"/>
      <c r="B2476" s="152" t="s">
        <v>5749</v>
      </c>
      <c r="C2476" s="165">
        <v>0</v>
      </c>
      <c r="D2476" s="165">
        <v>0</v>
      </c>
      <c r="E2476" s="165">
        <v>0</v>
      </c>
      <c r="F2476" s="165">
        <v>0</v>
      </c>
      <c r="G2476" s="165">
        <v>0</v>
      </c>
      <c r="H2476" s="165">
        <v>0</v>
      </c>
      <c r="I2476" s="165">
        <v>0</v>
      </c>
      <c r="J2476" s="120">
        <f t="shared" si="612"/>
        <v>0</v>
      </c>
      <c r="K2476" s="165">
        <v>0</v>
      </c>
      <c r="L2476" s="165">
        <v>0</v>
      </c>
      <c r="M2476" s="165">
        <v>0</v>
      </c>
      <c r="N2476" s="165">
        <v>0</v>
      </c>
      <c r="O2476" s="165">
        <v>0</v>
      </c>
      <c r="P2476" s="165">
        <v>1740</v>
      </c>
      <c r="Q2476" s="120">
        <f t="shared" si="613"/>
        <v>1740</v>
      </c>
      <c r="R2476" s="138">
        <f t="shared" si="614"/>
        <v>0</v>
      </c>
      <c r="S2476" s="122">
        <v>0</v>
      </c>
      <c r="T2476" s="148">
        <v>0</v>
      </c>
      <c r="U2476" s="148">
        <v>0</v>
      </c>
      <c r="V2476" s="122">
        <v>1740</v>
      </c>
      <c r="W2476" s="122">
        <v>1740</v>
      </c>
      <c r="X2476" s="122"/>
    </row>
    <row r="2477" spans="1:24" s="65" customFormat="1" ht="12.75" customHeight="1">
      <c r="A2477" s="100"/>
      <c r="B2477" s="152" t="s">
        <v>6478</v>
      </c>
      <c r="C2477" s="165">
        <v>0</v>
      </c>
      <c r="D2477" s="165">
        <v>0</v>
      </c>
      <c r="E2477" s="165">
        <v>0</v>
      </c>
      <c r="F2477" s="165">
        <v>0</v>
      </c>
      <c r="G2477" s="165">
        <v>0</v>
      </c>
      <c r="H2477" s="165">
        <v>0</v>
      </c>
      <c r="I2477" s="165">
        <v>0</v>
      </c>
      <c r="J2477" s="120">
        <f t="shared" si="612"/>
        <v>0</v>
      </c>
      <c r="K2477" s="165">
        <v>0</v>
      </c>
      <c r="L2477" s="165">
        <v>0</v>
      </c>
      <c r="M2477" s="165">
        <v>0</v>
      </c>
      <c r="N2477" s="165">
        <v>0</v>
      </c>
      <c r="O2477" s="165">
        <v>0</v>
      </c>
      <c r="P2477" s="165">
        <v>2610</v>
      </c>
      <c r="Q2477" s="120">
        <f t="shared" si="613"/>
        <v>2610</v>
      </c>
      <c r="R2477" s="138">
        <f t="shared" si="614"/>
        <v>0</v>
      </c>
      <c r="S2477" s="122">
        <v>0</v>
      </c>
      <c r="T2477" s="148">
        <v>0</v>
      </c>
      <c r="U2477" s="148">
        <v>0</v>
      </c>
      <c r="V2477" s="122">
        <v>2610</v>
      </c>
      <c r="W2477" s="122">
        <v>2610</v>
      </c>
      <c r="X2477" s="122"/>
    </row>
    <row r="2478" spans="1:24" s="65" customFormat="1" ht="12.75" customHeight="1">
      <c r="A2478" s="100"/>
      <c r="B2478" s="152" t="s">
        <v>5750</v>
      </c>
      <c r="C2478" s="165">
        <v>0</v>
      </c>
      <c r="D2478" s="165">
        <v>0</v>
      </c>
      <c r="E2478" s="165">
        <v>0</v>
      </c>
      <c r="F2478" s="165">
        <v>0</v>
      </c>
      <c r="G2478" s="165">
        <v>0</v>
      </c>
      <c r="H2478" s="165">
        <v>0</v>
      </c>
      <c r="I2478" s="165">
        <v>0</v>
      </c>
      <c r="J2478" s="120">
        <f t="shared" si="612"/>
        <v>0</v>
      </c>
      <c r="K2478" s="165">
        <v>0</v>
      </c>
      <c r="L2478" s="165">
        <v>0</v>
      </c>
      <c r="M2478" s="165">
        <v>0</v>
      </c>
      <c r="N2478" s="165">
        <v>0</v>
      </c>
      <c r="O2478" s="165">
        <v>0</v>
      </c>
      <c r="P2478" s="165">
        <v>7830</v>
      </c>
      <c r="Q2478" s="120">
        <f t="shared" si="613"/>
        <v>7830</v>
      </c>
      <c r="R2478" s="138">
        <f t="shared" si="614"/>
        <v>0</v>
      </c>
      <c r="S2478" s="122">
        <v>0</v>
      </c>
      <c r="T2478" s="148">
        <v>0</v>
      </c>
      <c r="U2478" s="148">
        <v>0</v>
      </c>
      <c r="V2478" s="122">
        <v>7830</v>
      </c>
      <c r="W2478" s="122">
        <v>7830</v>
      </c>
      <c r="X2478" s="122"/>
    </row>
    <row r="2479" spans="1:24" s="65" customFormat="1" ht="12.75" customHeight="1">
      <c r="A2479" s="100"/>
      <c r="B2479" s="152" t="s">
        <v>5751</v>
      </c>
      <c r="C2479" s="165">
        <v>0</v>
      </c>
      <c r="D2479" s="165">
        <v>0</v>
      </c>
      <c r="E2479" s="165">
        <v>0</v>
      </c>
      <c r="F2479" s="165">
        <v>0</v>
      </c>
      <c r="G2479" s="165">
        <v>0</v>
      </c>
      <c r="H2479" s="165">
        <v>0</v>
      </c>
      <c r="I2479" s="165">
        <v>0</v>
      </c>
      <c r="J2479" s="120">
        <f t="shared" ref="J2479:J2536" si="615">SUM(C2479:I2479)</f>
        <v>0</v>
      </c>
      <c r="K2479" s="165">
        <v>0</v>
      </c>
      <c r="L2479" s="165">
        <v>0</v>
      </c>
      <c r="M2479" s="165">
        <v>0</v>
      </c>
      <c r="N2479" s="165">
        <v>0</v>
      </c>
      <c r="O2479" s="165">
        <v>0</v>
      </c>
      <c r="P2479" s="165">
        <v>870</v>
      </c>
      <c r="Q2479" s="120">
        <f t="shared" si="613"/>
        <v>870</v>
      </c>
      <c r="R2479" s="138">
        <f t="shared" si="614"/>
        <v>0</v>
      </c>
      <c r="S2479" s="122">
        <v>0</v>
      </c>
      <c r="T2479" s="148">
        <v>0</v>
      </c>
      <c r="U2479" s="148">
        <v>0</v>
      </c>
      <c r="V2479" s="122">
        <v>870</v>
      </c>
      <c r="W2479" s="122">
        <v>870</v>
      </c>
      <c r="X2479" s="122"/>
    </row>
    <row r="2480" spans="1:24" s="65" customFormat="1" ht="12.75" customHeight="1">
      <c r="A2480" s="100"/>
      <c r="B2480" s="152" t="s">
        <v>6479</v>
      </c>
      <c r="C2480" s="165">
        <v>0</v>
      </c>
      <c r="D2480" s="165">
        <v>0</v>
      </c>
      <c r="E2480" s="165">
        <v>0</v>
      </c>
      <c r="F2480" s="165">
        <v>0</v>
      </c>
      <c r="G2480" s="165">
        <v>0</v>
      </c>
      <c r="H2480" s="165">
        <v>0</v>
      </c>
      <c r="I2480" s="165">
        <v>0</v>
      </c>
      <c r="J2480" s="120">
        <f t="shared" si="615"/>
        <v>0</v>
      </c>
      <c r="K2480" s="165">
        <v>0</v>
      </c>
      <c r="L2480" s="165">
        <v>0</v>
      </c>
      <c r="M2480" s="165">
        <v>0</v>
      </c>
      <c r="N2480" s="165">
        <v>0</v>
      </c>
      <c r="O2480" s="165">
        <v>0</v>
      </c>
      <c r="P2480" s="165">
        <v>870</v>
      </c>
      <c r="Q2480" s="120">
        <f t="shared" ref="Q2480:Q2537" si="616">SUM(J2480:P2480)</f>
        <v>870</v>
      </c>
      <c r="R2480" s="138">
        <f t="shared" ref="R2480:R2537" si="617">V2480-Q2480</f>
        <v>0</v>
      </c>
      <c r="S2480" s="122">
        <v>0</v>
      </c>
      <c r="T2480" s="148">
        <v>0</v>
      </c>
      <c r="U2480" s="148">
        <v>0</v>
      </c>
      <c r="V2480" s="122">
        <v>870</v>
      </c>
      <c r="W2480" s="122">
        <v>870</v>
      </c>
      <c r="X2480" s="122"/>
    </row>
    <row r="2481" spans="1:24" s="65" customFormat="1" ht="12.75" customHeight="1">
      <c r="A2481" s="100"/>
      <c r="B2481" s="152" t="s">
        <v>3718</v>
      </c>
      <c r="C2481" s="165">
        <v>0</v>
      </c>
      <c r="D2481" s="165">
        <v>0</v>
      </c>
      <c r="E2481" s="165">
        <v>0</v>
      </c>
      <c r="F2481" s="165">
        <v>0</v>
      </c>
      <c r="G2481" s="165">
        <v>0</v>
      </c>
      <c r="H2481" s="165">
        <v>0</v>
      </c>
      <c r="I2481" s="165">
        <v>0</v>
      </c>
      <c r="J2481" s="120">
        <f t="shared" si="615"/>
        <v>0</v>
      </c>
      <c r="K2481" s="165">
        <v>0</v>
      </c>
      <c r="L2481" s="165">
        <v>0</v>
      </c>
      <c r="M2481" s="165">
        <v>0</v>
      </c>
      <c r="N2481" s="165">
        <v>0</v>
      </c>
      <c r="O2481" s="165">
        <v>5220</v>
      </c>
      <c r="P2481" s="165">
        <v>5220</v>
      </c>
      <c r="Q2481" s="120">
        <f t="shared" si="616"/>
        <v>10440</v>
      </c>
      <c r="R2481" s="138">
        <f t="shared" si="617"/>
        <v>0</v>
      </c>
      <c r="S2481" s="122">
        <v>0</v>
      </c>
      <c r="T2481" s="148">
        <v>0</v>
      </c>
      <c r="U2481" s="148">
        <v>0</v>
      </c>
      <c r="V2481" s="122">
        <v>10440</v>
      </c>
      <c r="W2481" s="122">
        <v>10440</v>
      </c>
      <c r="X2481" s="122"/>
    </row>
    <row r="2482" spans="1:24" s="65" customFormat="1" ht="12.75" customHeight="1">
      <c r="A2482" s="100"/>
      <c r="B2482" s="152" t="s">
        <v>4457</v>
      </c>
      <c r="C2482" s="165">
        <v>0</v>
      </c>
      <c r="D2482" s="165">
        <v>0</v>
      </c>
      <c r="E2482" s="165">
        <v>0</v>
      </c>
      <c r="F2482" s="165">
        <v>0</v>
      </c>
      <c r="G2482" s="165">
        <v>0</v>
      </c>
      <c r="H2482" s="165">
        <v>0</v>
      </c>
      <c r="I2482" s="165">
        <v>0</v>
      </c>
      <c r="J2482" s="120">
        <f t="shared" si="615"/>
        <v>0</v>
      </c>
      <c r="K2482" s="165">
        <v>0</v>
      </c>
      <c r="L2482" s="165">
        <v>0</v>
      </c>
      <c r="M2482" s="165">
        <v>0</v>
      </c>
      <c r="N2482" s="165">
        <v>0</v>
      </c>
      <c r="O2482" s="165">
        <v>1250</v>
      </c>
      <c r="P2482" s="165">
        <v>0</v>
      </c>
      <c r="Q2482" s="120">
        <f t="shared" si="616"/>
        <v>1250</v>
      </c>
      <c r="R2482" s="138">
        <f t="shared" si="617"/>
        <v>0</v>
      </c>
      <c r="S2482" s="122">
        <v>0</v>
      </c>
      <c r="T2482" s="148">
        <v>0</v>
      </c>
      <c r="U2482" s="148">
        <v>0</v>
      </c>
      <c r="V2482" s="122">
        <v>1250</v>
      </c>
      <c r="W2482" s="122">
        <v>1250</v>
      </c>
      <c r="X2482" s="122"/>
    </row>
    <row r="2483" spans="1:24" s="65" customFormat="1" ht="12.75" customHeight="1">
      <c r="A2483" s="100"/>
      <c r="B2483" s="152" t="s">
        <v>5752</v>
      </c>
      <c r="C2483" s="165">
        <v>0</v>
      </c>
      <c r="D2483" s="165">
        <v>0</v>
      </c>
      <c r="E2483" s="165">
        <v>0</v>
      </c>
      <c r="F2483" s="165">
        <v>0</v>
      </c>
      <c r="G2483" s="165">
        <v>0</v>
      </c>
      <c r="H2483" s="165">
        <v>0</v>
      </c>
      <c r="I2483" s="165">
        <v>0</v>
      </c>
      <c r="J2483" s="120">
        <f t="shared" si="615"/>
        <v>0</v>
      </c>
      <c r="K2483" s="165">
        <v>0</v>
      </c>
      <c r="L2483" s="165">
        <v>0</v>
      </c>
      <c r="M2483" s="165">
        <v>0</v>
      </c>
      <c r="N2483" s="165">
        <v>0</v>
      </c>
      <c r="O2483" s="165">
        <v>0</v>
      </c>
      <c r="P2483" s="165">
        <v>3915</v>
      </c>
      <c r="Q2483" s="120">
        <f t="shared" si="616"/>
        <v>3915</v>
      </c>
      <c r="R2483" s="138">
        <f t="shared" si="617"/>
        <v>0</v>
      </c>
      <c r="S2483" s="122">
        <v>0</v>
      </c>
      <c r="T2483" s="148">
        <v>0</v>
      </c>
      <c r="U2483" s="148">
        <v>0</v>
      </c>
      <c r="V2483" s="122">
        <v>3915</v>
      </c>
      <c r="W2483" s="122">
        <v>3915</v>
      </c>
      <c r="X2483" s="122"/>
    </row>
    <row r="2484" spans="1:24" s="65" customFormat="1" ht="12.75" customHeight="1">
      <c r="A2484" s="100"/>
      <c r="B2484" s="152" t="s">
        <v>5753</v>
      </c>
      <c r="C2484" s="165">
        <v>0</v>
      </c>
      <c r="D2484" s="165">
        <v>0</v>
      </c>
      <c r="E2484" s="165">
        <v>0</v>
      </c>
      <c r="F2484" s="165">
        <v>0</v>
      </c>
      <c r="G2484" s="165">
        <v>0</v>
      </c>
      <c r="H2484" s="165">
        <v>0</v>
      </c>
      <c r="I2484" s="165">
        <v>0</v>
      </c>
      <c r="J2484" s="120">
        <f t="shared" si="615"/>
        <v>0</v>
      </c>
      <c r="K2484" s="165">
        <v>0</v>
      </c>
      <c r="L2484" s="165">
        <v>0</v>
      </c>
      <c r="M2484" s="165">
        <v>0</v>
      </c>
      <c r="N2484" s="165">
        <v>0</v>
      </c>
      <c r="O2484" s="165">
        <v>0</v>
      </c>
      <c r="P2484" s="165">
        <v>3915</v>
      </c>
      <c r="Q2484" s="120">
        <f t="shared" si="616"/>
        <v>3915</v>
      </c>
      <c r="R2484" s="138">
        <f t="shared" si="617"/>
        <v>0</v>
      </c>
      <c r="S2484" s="122">
        <v>0</v>
      </c>
      <c r="T2484" s="148">
        <v>0</v>
      </c>
      <c r="U2484" s="148">
        <v>0</v>
      </c>
      <c r="V2484" s="122">
        <v>3915</v>
      </c>
      <c r="W2484" s="122">
        <v>3915</v>
      </c>
      <c r="X2484" s="122"/>
    </row>
    <row r="2485" spans="1:24" s="65" customFormat="1" ht="12.75" customHeight="1">
      <c r="A2485" s="100"/>
      <c r="B2485" s="152" t="s">
        <v>5754</v>
      </c>
      <c r="C2485" s="165">
        <v>0</v>
      </c>
      <c r="D2485" s="165">
        <v>0</v>
      </c>
      <c r="E2485" s="165">
        <v>0</v>
      </c>
      <c r="F2485" s="165">
        <v>0</v>
      </c>
      <c r="G2485" s="165">
        <v>0</v>
      </c>
      <c r="H2485" s="165">
        <v>0</v>
      </c>
      <c r="I2485" s="165">
        <v>0</v>
      </c>
      <c r="J2485" s="120">
        <f t="shared" si="615"/>
        <v>0</v>
      </c>
      <c r="K2485" s="165">
        <v>0</v>
      </c>
      <c r="L2485" s="165">
        <v>0</v>
      </c>
      <c r="M2485" s="165">
        <v>0</v>
      </c>
      <c r="N2485" s="165">
        <v>0</v>
      </c>
      <c r="O2485" s="165">
        <v>0</v>
      </c>
      <c r="P2485" s="165">
        <v>3915</v>
      </c>
      <c r="Q2485" s="120">
        <f t="shared" si="616"/>
        <v>3915</v>
      </c>
      <c r="R2485" s="138">
        <f t="shared" si="617"/>
        <v>0</v>
      </c>
      <c r="S2485" s="122">
        <v>0</v>
      </c>
      <c r="T2485" s="148">
        <v>0</v>
      </c>
      <c r="U2485" s="148">
        <v>0</v>
      </c>
      <c r="V2485" s="122">
        <v>3915</v>
      </c>
      <c r="W2485" s="122">
        <v>3915</v>
      </c>
      <c r="X2485" s="122"/>
    </row>
    <row r="2486" spans="1:24" s="65" customFormat="1" ht="12.75" customHeight="1">
      <c r="A2486" s="100"/>
      <c r="B2486" s="152" t="s">
        <v>6480</v>
      </c>
      <c r="C2486" s="165">
        <v>0</v>
      </c>
      <c r="D2486" s="165">
        <v>0</v>
      </c>
      <c r="E2486" s="165">
        <v>0</v>
      </c>
      <c r="F2486" s="165">
        <v>0</v>
      </c>
      <c r="G2486" s="165">
        <v>0</v>
      </c>
      <c r="H2486" s="165">
        <v>0</v>
      </c>
      <c r="I2486" s="165">
        <v>0</v>
      </c>
      <c r="J2486" s="120">
        <f t="shared" si="615"/>
        <v>0</v>
      </c>
      <c r="K2486" s="165">
        <v>0</v>
      </c>
      <c r="L2486" s="165">
        <v>0</v>
      </c>
      <c r="M2486" s="165">
        <v>0</v>
      </c>
      <c r="N2486" s="165">
        <v>0</v>
      </c>
      <c r="O2486" s="165">
        <v>0</v>
      </c>
      <c r="P2486" s="165">
        <v>3915</v>
      </c>
      <c r="Q2486" s="120">
        <f t="shared" si="616"/>
        <v>3915</v>
      </c>
      <c r="R2486" s="138">
        <f t="shared" si="617"/>
        <v>0</v>
      </c>
      <c r="S2486" s="122">
        <v>0</v>
      </c>
      <c r="T2486" s="148">
        <v>0</v>
      </c>
      <c r="U2486" s="148">
        <v>0</v>
      </c>
      <c r="V2486" s="122">
        <v>3915</v>
      </c>
      <c r="W2486" s="122">
        <v>3915</v>
      </c>
      <c r="X2486" s="122"/>
    </row>
    <row r="2487" spans="1:24" s="65" customFormat="1" ht="12.75" customHeight="1">
      <c r="A2487" s="100"/>
      <c r="B2487" s="152" t="s">
        <v>4534</v>
      </c>
      <c r="C2487" s="165">
        <v>0</v>
      </c>
      <c r="D2487" s="165">
        <v>0</v>
      </c>
      <c r="E2487" s="165">
        <v>0</v>
      </c>
      <c r="F2487" s="165">
        <v>0</v>
      </c>
      <c r="G2487" s="165">
        <v>0</v>
      </c>
      <c r="H2487" s="165">
        <v>0</v>
      </c>
      <c r="I2487" s="165">
        <v>0</v>
      </c>
      <c r="J2487" s="120">
        <f t="shared" si="615"/>
        <v>0</v>
      </c>
      <c r="K2487" s="165">
        <v>0</v>
      </c>
      <c r="L2487" s="165">
        <v>0</v>
      </c>
      <c r="M2487" s="165">
        <v>0</v>
      </c>
      <c r="N2487" s="165">
        <v>0</v>
      </c>
      <c r="O2487" s="165">
        <v>870</v>
      </c>
      <c r="P2487" s="165">
        <v>0</v>
      </c>
      <c r="Q2487" s="120">
        <f t="shared" si="616"/>
        <v>870</v>
      </c>
      <c r="R2487" s="138">
        <f t="shared" si="617"/>
        <v>0</v>
      </c>
      <c r="S2487" s="122">
        <v>0</v>
      </c>
      <c r="T2487" s="148">
        <v>0</v>
      </c>
      <c r="U2487" s="148">
        <v>0</v>
      </c>
      <c r="V2487" s="122">
        <v>870</v>
      </c>
      <c r="W2487" s="122">
        <v>870</v>
      </c>
      <c r="X2487" s="122"/>
    </row>
    <row r="2488" spans="1:24" s="65" customFormat="1" ht="12.75" customHeight="1">
      <c r="A2488" s="100"/>
      <c r="B2488" s="152" t="s">
        <v>5755</v>
      </c>
      <c r="C2488" s="165">
        <v>0</v>
      </c>
      <c r="D2488" s="165">
        <v>0</v>
      </c>
      <c r="E2488" s="165">
        <v>0</v>
      </c>
      <c r="F2488" s="165">
        <v>0</v>
      </c>
      <c r="G2488" s="165">
        <v>0</v>
      </c>
      <c r="H2488" s="165">
        <v>0</v>
      </c>
      <c r="I2488" s="165">
        <v>0</v>
      </c>
      <c r="J2488" s="120">
        <f t="shared" si="615"/>
        <v>0</v>
      </c>
      <c r="K2488" s="165">
        <v>0</v>
      </c>
      <c r="L2488" s="165">
        <v>0</v>
      </c>
      <c r="M2488" s="165">
        <v>0</v>
      </c>
      <c r="N2488" s="165">
        <v>0</v>
      </c>
      <c r="O2488" s="165">
        <v>0</v>
      </c>
      <c r="P2488" s="165">
        <v>1305</v>
      </c>
      <c r="Q2488" s="120">
        <f t="shared" si="616"/>
        <v>1305</v>
      </c>
      <c r="R2488" s="138">
        <f t="shared" si="617"/>
        <v>0</v>
      </c>
      <c r="S2488" s="122">
        <v>0</v>
      </c>
      <c r="T2488" s="148">
        <v>0</v>
      </c>
      <c r="U2488" s="148">
        <v>0</v>
      </c>
      <c r="V2488" s="122">
        <v>1305</v>
      </c>
      <c r="W2488" s="122">
        <v>1305</v>
      </c>
      <c r="X2488" s="122"/>
    </row>
    <row r="2489" spans="1:24" s="65" customFormat="1" ht="12.75" customHeight="1">
      <c r="A2489" s="100"/>
      <c r="B2489" s="152" t="s">
        <v>6326</v>
      </c>
      <c r="C2489" s="165">
        <v>0</v>
      </c>
      <c r="D2489" s="165">
        <v>0</v>
      </c>
      <c r="E2489" s="165">
        <v>0</v>
      </c>
      <c r="F2489" s="165">
        <v>0</v>
      </c>
      <c r="G2489" s="165">
        <v>0</v>
      </c>
      <c r="H2489" s="165">
        <v>0</v>
      </c>
      <c r="I2489" s="165">
        <v>0</v>
      </c>
      <c r="J2489" s="120">
        <f t="shared" si="615"/>
        <v>0</v>
      </c>
      <c r="K2489" s="165">
        <v>0</v>
      </c>
      <c r="L2489" s="165">
        <v>0</v>
      </c>
      <c r="M2489" s="165">
        <v>0</v>
      </c>
      <c r="N2489" s="165">
        <v>0</v>
      </c>
      <c r="O2489" s="165">
        <v>0</v>
      </c>
      <c r="P2489" s="165">
        <v>7830</v>
      </c>
      <c r="Q2489" s="120">
        <f t="shared" si="616"/>
        <v>7830</v>
      </c>
      <c r="R2489" s="138">
        <f t="shared" si="617"/>
        <v>0</v>
      </c>
      <c r="S2489" s="122">
        <v>0</v>
      </c>
      <c r="T2489" s="148">
        <v>0</v>
      </c>
      <c r="U2489" s="148">
        <v>0</v>
      </c>
      <c r="V2489" s="122">
        <v>7830</v>
      </c>
      <c r="W2489" s="122">
        <v>7830</v>
      </c>
      <c r="X2489" s="122"/>
    </row>
    <row r="2490" spans="1:24" s="65" customFormat="1" ht="12.75" customHeight="1">
      <c r="A2490" s="100"/>
      <c r="B2490" s="152" t="s">
        <v>5756</v>
      </c>
      <c r="C2490" s="165">
        <v>0</v>
      </c>
      <c r="D2490" s="165">
        <v>0</v>
      </c>
      <c r="E2490" s="165">
        <v>0</v>
      </c>
      <c r="F2490" s="165">
        <v>0</v>
      </c>
      <c r="G2490" s="165">
        <v>0</v>
      </c>
      <c r="H2490" s="165">
        <v>0</v>
      </c>
      <c r="I2490" s="165">
        <v>0</v>
      </c>
      <c r="J2490" s="120">
        <f t="shared" si="615"/>
        <v>0</v>
      </c>
      <c r="K2490" s="165">
        <v>0</v>
      </c>
      <c r="L2490" s="165">
        <v>0</v>
      </c>
      <c r="M2490" s="165">
        <v>0</v>
      </c>
      <c r="N2490" s="165">
        <v>0</v>
      </c>
      <c r="O2490" s="165">
        <v>0</v>
      </c>
      <c r="P2490" s="165">
        <v>3915</v>
      </c>
      <c r="Q2490" s="120">
        <f t="shared" si="616"/>
        <v>3915</v>
      </c>
      <c r="R2490" s="138">
        <f t="shared" si="617"/>
        <v>0</v>
      </c>
      <c r="S2490" s="122">
        <v>0</v>
      </c>
      <c r="T2490" s="148">
        <v>0</v>
      </c>
      <c r="U2490" s="148">
        <v>0</v>
      </c>
      <c r="V2490" s="122">
        <v>3915</v>
      </c>
      <c r="W2490" s="122">
        <v>3915</v>
      </c>
      <c r="X2490" s="122"/>
    </row>
    <row r="2491" spans="1:24" s="65" customFormat="1" ht="12.75" customHeight="1">
      <c r="A2491" s="100"/>
      <c r="B2491" s="152" t="s">
        <v>5757</v>
      </c>
      <c r="C2491" s="165">
        <v>0</v>
      </c>
      <c r="D2491" s="165">
        <v>0</v>
      </c>
      <c r="E2491" s="165">
        <v>0</v>
      </c>
      <c r="F2491" s="165">
        <v>0</v>
      </c>
      <c r="G2491" s="165">
        <v>0</v>
      </c>
      <c r="H2491" s="165">
        <v>0</v>
      </c>
      <c r="I2491" s="165">
        <v>0</v>
      </c>
      <c r="J2491" s="120">
        <f t="shared" si="615"/>
        <v>0</v>
      </c>
      <c r="K2491" s="165">
        <v>0</v>
      </c>
      <c r="L2491" s="165">
        <v>0</v>
      </c>
      <c r="M2491" s="165">
        <v>0</v>
      </c>
      <c r="N2491" s="165">
        <v>0</v>
      </c>
      <c r="O2491" s="165">
        <v>0</v>
      </c>
      <c r="P2491" s="165">
        <v>3915</v>
      </c>
      <c r="Q2491" s="120">
        <f t="shared" si="616"/>
        <v>3915</v>
      </c>
      <c r="R2491" s="138">
        <f t="shared" si="617"/>
        <v>0</v>
      </c>
      <c r="S2491" s="122">
        <v>0</v>
      </c>
      <c r="T2491" s="148">
        <v>0</v>
      </c>
      <c r="U2491" s="148">
        <v>0</v>
      </c>
      <c r="V2491" s="122">
        <v>3915</v>
      </c>
      <c r="W2491" s="122">
        <v>3915</v>
      </c>
      <c r="X2491" s="122"/>
    </row>
    <row r="2492" spans="1:24" s="65" customFormat="1" ht="12.75" customHeight="1">
      <c r="A2492" s="100"/>
      <c r="B2492" s="152" t="s">
        <v>5758</v>
      </c>
      <c r="C2492" s="165">
        <v>0</v>
      </c>
      <c r="D2492" s="165">
        <v>0</v>
      </c>
      <c r="E2492" s="165">
        <v>0</v>
      </c>
      <c r="F2492" s="165">
        <v>0</v>
      </c>
      <c r="G2492" s="165">
        <v>0</v>
      </c>
      <c r="H2492" s="165">
        <v>0</v>
      </c>
      <c r="I2492" s="165">
        <v>0</v>
      </c>
      <c r="J2492" s="120">
        <f t="shared" si="615"/>
        <v>0</v>
      </c>
      <c r="K2492" s="165">
        <v>0</v>
      </c>
      <c r="L2492" s="165">
        <v>0</v>
      </c>
      <c r="M2492" s="165">
        <v>0</v>
      </c>
      <c r="N2492" s="165">
        <v>0</v>
      </c>
      <c r="O2492" s="165">
        <v>0</v>
      </c>
      <c r="P2492" s="165">
        <v>1740</v>
      </c>
      <c r="Q2492" s="120">
        <f t="shared" si="616"/>
        <v>1740</v>
      </c>
      <c r="R2492" s="138">
        <f t="shared" si="617"/>
        <v>0</v>
      </c>
      <c r="S2492" s="122">
        <v>0</v>
      </c>
      <c r="T2492" s="148">
        <v>0</v>
      </c>
      <c r="U2492" s="148">
        <v>0</v>
      </c>
      <c r="V2492" s="122">
        <v>1740</v>
      </c>
      <c r="W2492" s="122">
        <v>1740</v>
      </c>
      <c r="X2492" s="122"/>
    </row>
    <row r="2493" spans="1:24" s="65" customFormat="1" ht="12.75" customHeight="1">
      <c r="A2493" s="100"/>
      <c r="B2493" s="152" t="s">
        <v>5759</v>
      </c>
      <c r="C2493" s="165">
        <v>0</v>
      </c>
      <c r="D2493" s="165">
        <v>0</v>
      </c>
      <c r="E2493" s="165">
        <v>0</v>
      </c>
      <c r="F2493" s="165">
        <v>0</v>
      </c>
      <c r="G2493" s="165">
        <v>0</v>
      </c>
      <c r="H2493" s="165">
        <v>0</v>
      </c>
      <c r="I2493" s="165">
        <v>0</v>
      </c>
      <c r="J2493" s="120">
        <f t="shared" si="615"/>
        <v>0</v>
      </c>
      <c r="K2493" s="165">
        <v>0</v>
      </c>
      <c r="L2493" s="165">
        <v>0</v>
      </c>
      <c r="M2493" s="165">
        <v>0</v>
      </c>
      <c r="N2493" s="165">
        <v>0</v>
      </c>
      <c r="O2493" s="165">
        <v>0</v>
      </c>
      <c r="P2493" s="165">
        <v>3915</v>
      </c>
      <c r="Q2493" s="120">
        <f t="shared" si="616"/>
        <v>3915</v>
      </c>
      <c r="R2493" s="138">
        <f t="shared" si="617"/>
        <v>0</v>
      </c>
      <c r="S2493" s="122">
        <v>0</v>
      </c>
      <c r="T2493" s="148">
        <v>0</v>
      </c>
      <c r="U2493" s="148">
        <v>0</v>
      </c>
      <c r="V2493" s="122">
        <v>3915</v>
      </c>
      <c r="W2493" s="122">
        <v>3915</v>
      </c>
      <c r="X2493" s="122"/>
    </row>
    <row r="2494" spans="1:24" s="65" customFormat="1" ht="12.75" customHeight="1">
      <c r="A2494" s="100"/>
      <c r="B2494" s="152" t="s">
        <v>6481</v>
      </c>
      <c r="C2494" s="165">
        <v>0</v>
      </c>
      <c r="D2494" s="165">
        <v>0</v>
      </c>
      <c r="E2494" s="165">
        <v>0</v>
      </c>
      <c r="F2494" s="165">
        <v>0</v>
      </c>
      <c r="G2494" s="165">
        <v>0</v>
      </c>
      <c r="H2494" s="165">
        <v>0</v>
      </c>
      <c r="I2494" s="165">
        <v>0</v>
      </c>
      <c r="J2494" s="120">
        <f t="shared" si="615"/>
        <v>0</v>
      </c>
      <c r="K2494" s="165">
        <v>0</v>
      </c>
      <c r="L2494" s="165">
        <v>0</v>
      </c>
      <c r="M2494" s="165">
        <v>0</v>
      </c>
      <c r="N2494" s="165">
        <v>0</v>
      </c>
      <c r="O2494" s="165">
        <v>0</v>
      </c>
      <c r="P2494" s="165">
        <v>2000</v>
      </c>
      <c r="Q2494" s="120">
        <f t="shared" si="616"/>
        <v>2000</v>
      </c>
      <c r="R2494" s="138">
        <f t="shared" si="617"/>
        <v>0</v>
      </c>
      <c r="S2494" s="122">
        <v>0</v>
      </c>
      <c r="T2494" s="148">
        <v>0</v>
      </c>
      <c r="U2494" s="148">
        <v>0</v>
      </c>
      <c r="V2494" s="122">
        <v>2000</v>
      </c>
      <c r="W2494" s="122">
        <v>2000</v>
      </c>
      <c r="X2494" s="122"/>
    </row>
    <row r="2495" spans="1:24" s="65" customFormat="1" ht="12.75" customHeight="1">
      <c r="A2495" s="100"/>
      <c r="B2495" s="152" t="s">
        <v>5760</v>
      </c>
      <c r="C2495" s="165">
        <v>0</v>
      </c>
      <c r="D2495" s="165">
        <v>0</v>
      </c>
      <c r="E2495" s="165">
        <v>0</v>
      </c>
      <c r="F2495" s="165">
        <v>0</v>
      </c>
      <c r="G2495" s="165">
        <v>0</v>
      </c>
      <c r="H2495" s="165">
        <v>0</v>
      </c>
      <c r="I2495" s="165">
        <v>0</v>
      </c>
      <c r="J2495" s="120">
        <f t="shared" si="615"/>
        <v>0</v>
      </c>
      <c r="K2495" s="165">
        <v>0</v>
      </c>
      <c r="L2495" s="165">
        <v>0</v>
      </c>
      <c r="M2495" s="165">
        <v>0</v>
      </c>
      <c r="N2495" s="165">
        <v>0</v>
      </c>
      <c r="O2495" s="165">
        <v>0</v>
      </c>
      <c r="P2495" s="165">
        <v>3915</v>
      </c>
      <c r="Q2495" s="120">
        <f t="shared" si="616"/>
        <v>3915</v>
      </c>
      <c r="R2495" s="138">
        <f t="shared" si="617"/>
        <v>0</v>
      </c>
      <c r="S2495" s="122">
        <v>0</v>
      </c>
      <c r="T2495" s="148">
        <v>0</v>
      </c>
      <c r="U2495" s="148">
        <v>0</v>
      </c>
      <c r="V2495" s="122">
        <v>3915</v>
      </c>
      <c r="W2495" s="122">
        <v>3915</v>
      </c>
      <c r="X2495" s="122"/>
    </row>
    <row r="2496" spans="1:24" s="65" customFormat="1" ht="12.75" customHeight="1">
      <c r="A2496" s="100"/>
      <c r="B2496" s="152" t="s">
        <v>3719</v>
      </c>
      <c r="C2496" s="165">
        <v>0</v>
      </c>
      <c r="D2496" s="165">
        <v>0</v>
      </c>
      <c r="E2496" s="165">
        <v>0</v>
      </c>
      <c r="F2496" s="165">
        <v>0</v>
      </c>
      <c r="G2496" s="165">
        <v>0</v>
      </c>
      <c r="H2496" s="165">
        <v>0</v>
      </c>
      <c r="I2496" s="165">
        <v>0</v>
      </c>
      <c r="J2496" s="120">
        <f t="shared" si="615"/>
        <v>0</v>
      </c>
      <c r="K2496" s="165">
        <v>0</v>
      </c>
      <c r="L2496" s="165">
        <v>0</v>
      </c>
      <c r="M2496" s="165">
        <v>0</v>
      </c>
      <c r="N2496" s="165">
        <v>4900</v>
      </c>
      <c r="O2496" s="165">
        <v>0</v>
      </c>
      <c r="P2496" s="165">
        <v>0</v>
      </c>
      <c r="Q2496" s="120">
        <f t="shared" si="616"/>
        <v>4900</v>
      </c>
      <c r="R2496" s="138">
        <f t="shared" si="617"/>
        <v>0</v>
      </c>
      <c r="S2496" s="122">
        <v>0</v>
      </c>
      <c r="T2496" s="148">
        <v>0</v>
      </c>
      <c r="U2496" s="148">
        <v>0</v>
      </c>
      <c r="V2496" s="122">
        <v>4900</v>
      </c>
      <c r="W2496" s="122">
        <v>4900</v>
      </c>
      <c r="X2496" s="122"/>
    </row>
    <row r="2497" spans="1:24" s="65" customFormat="1" ht="12.75" customHeight="1">
      <c r="A2497" s="100"/>
      <c r="B2497" s="152" t="s">
        <v>3720</v>
      </c>
      <c r="C2497" s="165">
        <v>0</v>
      </c>
      <c r="D2497" s="165">
        <v>0</v>
      </c>
      <c r="E2497" s="165">
        <v>0</v>
      </c>
      <c r="F2497" s="165">
        <v>0</v>
      </c>
      <c r="G2497" s="165">
        <v>0</v>
      </c>
      <c r="H2497" s="165">
        <v>0</v>
      </c>
      <c r="I2497" s="165">
        <v>0</v>
      </c>
      <c r="J2497" s="120">
        <f t="shared" si="615"/>
        <v>0</v>
      </c>
      <c r="K2497" s="165">
        <v>0</v>
      </c>
      <c r="L2497" s="165">
        <v>0</v>
      </c>
      <c r="M2497" s="165">
        <v>0</v>
      </c>
      <c r="N2497" s="165">
        <v>5335</v>
      </c>
      <c r="O2497" s="165">
        <v>0</v>
      </c>
      <c r="P2497" s="165">
        <v>0</v>
      </c>
      <c r="Q2497" s="120">
        <f t="shared" si="616"/>
        <v>5335</v>
      </c>
      <c r="R2497" s="138">
        <f t="shared" si="617"/>
        <v>0</v>
      </c>
      <c r="S2497" s="122">
        <v>0</v>
      </c>
      <c r="T2497" s="148">
        <v>0</v>
      </c>
      <c r="U2497" s="148">
        <v>0</v>
      </c>
      <c r="V2497" s="122">
        <v>5335</v>
      </c>
      <c r="W2497" s="122">
        <v>5335</v>
      </c>
      <c r="X2497" s="122"/>
    </row>
    <row r="2498" spans="1:24" s="65" customFormat="1" ht="12.75" customHeight="1">
      <c r="A2498" s="100"/>
      <c r="B2498" s="152" t="s">
        <v>6327</v>
      </c>
      <c r="C2498" s="165">
        <v>0</v>
      </c>
      <c r="D2498" s="165">
        <v>0</v>
      </c>
      <c r="E2498" s="165">
        <v>0</v>
      </c>
      <c r="F2498" s="165">
        <v>0</v>
      </c>
      <c r="G2498" s="165">
        <v>0</v>
      </c>
      <c r="H2498" s="165">
        <v>0</v>
      </c>
      <c r="I2498" s="165">
        <v>0</v>
      </c>
      <c r="J2498" s="120">
        <f t="shared" si="615"/>
        <v>0</v>
      </c>
      <c r="K2498" s="165">
        <v>0</v>
      </c>
      <c r="L2498" s="165">
        <v>0</v>
      </c>
      <c r="M2498" s="165">
        <v>0</v>
      </c>
      <c r="N2498" s="165">
        <v>0</v>
      </c>
      <c r="O2498" s="165">
        <v>0</v>
      </c>
      <c r="P2498" s="165">
        <v>1740</v>
      </c>
      <c r="Q2498" s="120">
        <f t="shared" si="616"/>
        <v>1740</v>
      </c>
      <c r="R2498" s="138">
        <f t="shared" si="617"/>
        <v>0</v>
      </c>
      <c r="S2498" s="122">
        <v>0</v>
      </c>
      <c r="T2498" s="148">
        <v>0</v>
      </c>
      <c r="U2498" s="148">
        <v>0</v>
      </c>
      <c r="V2498" s="122">
        <v>1740</v>
      </c>
      <c r="W2498" s="122">
        <v>1740</v>
      </c>
      <c r="X2498" s="122"/>
    </row>
    <row r="2499" spans="1:24" s="65" customFormat="1" ht="12.75" customHeight="1">
      <c r="A2499" s="100"/>
      <c r="B2499" s="152" t="s">
        <v>5761</v>
      </c>
      <c r="C2499" s="165">
        <v>0</v>
      </c>
      <c r="D2499" s="165">
        <v>0</v>
      </c>
      <c r="E2499" s="165">
        <v>0</v>
      </c>
      <c r="F2499" s="165">
        <v>0</v>
      </c>
      <c r="G2499" s="165">
        <v>0</v>
      </c>
      <c r="H2499" s="165">
        <v>0</v>
      </c>
      <c r="I2499" s="165">
        <v>0</v>
      </c>
      <c r="J2499" s="120">
        <f t="shared" si="615"/>
        <v>0</v>
      </c>
      <c r="K2499" s="165">
        <v>0</v>
      </c>
      <c r="L2499" s="165">
        <v>0</v>
      </c>
      <c r="M2499" s="165">
        <v>0</v>
      </c>
      <c r="N2499" s="165">
        <v>0</v>
      </c>
      <c r="O2499" s="165">
        <v>0</v>
      </c>
      <c r="P2499" s="165">
        <v>3915</v>
      </c>
      <c r="Q2499" s="120">
        <f t="shared" si="616"/>
        <v>3915</v>
      </c>
      <c r="R2499" s="138">
        <f t="shared" si="617"/>
        <v>0</v>
      </c>
      <c r="S2499" s="122">
        <v>0</v>
      </c>
      <c r="T2499" s="148">
        <v>0</v>
      </c>
      <c r="U2499" s="148">
        <v>0</v>
      </c>
      <c r="V2499" s="122">
        <v>3915</v>
      </c>
      <c r="W2499" s="122">
        <v>3915</v>
      </c>
      <c r="X2499" s="122"/>
    </row>
    <row r="2500" spans="1:24" s="65" customFormat="1" ht="12.75" customHeight="1">
      <c r="A2500" s="100"/>
      <c r="B2500" s="152" t="s">
        <v>5762</v>
      </c>
      <c r="C2500" s="165">
        <v>0</v>
      </c>
      <c r="D2500" s="165">
        <v>0</v>
      </c>
      <c r="E2500" s="165">
        <v>0</v>
      </c>
      <c r="F2500" s="165">
        <v>0</v>
      </c>
      <c r="G2500" s="165">
        <v>0</v>
      </c>
      <c r="H2500" s="165">
        <v>0</v>
      </c>
      <c r="I2500" s="165">
        <v>0</v>
      </c>
      <c r="J2500" s="120">
        <f t="shared" si="615"/>
        <v>0</v>
      </c>
      <c r="K2500" s="165">
        <v>0</v>
      </c>
      <c r="L2500" s="165">
        <v>0</v>
      </c>
      <c r="M2500" s="165">
        <v>0</v>
      </c>
      <c r="N2500" s="165">
        <v>0</v>
      </c>
      <c r="O2500" s="165">
        <v>0</v>
      </c>
      <c r="P2500" s="165">
        <v>7830</v>
      </c>
      <c r="Q2500" s="120">
        <f t="shared" si="616"/>
        <v>7830</v>
      </c>
      <c r="R2500" s="138">
        <f t="shared" si="617"/>
        <v>0</v>
      </c>
      <c r="S2500" s="122">
        <v>0</v>
      </c>
      <c r="T2500" s="148">
        <v>0</v>
      </c>
      <c r="U2500" s="148">
        <v>0</v>
      </c>
      <c r="V2500" s="122">
        <v>7830</v>
      </c>
      <c r="W2500" s="122">
        <v>7830</v>
      </c>
      <c r="X2500" s="122"/>
    </row>
    <row r="2501" spans="1:24" s="65" customFormat="1" ht="12.75" customHeight="1">
      <c r="A2501" s="100"/>
      <c r="B2501" s="152" t="s">
        <v>5763</v>
      </c>
      <c r="C2501" s="165">
        <v>0</v>
      </c>
      <c r="D2501" s="165">
        <v>0</v>
      </c>
      <c r="E2501" s="165">
        <v>0</v>
      </c>
      <c r="F2501" s="165">
        <v>0</v>
      </c>
      <c r="G2501" s="165">
        <v>0</v>
      </c>
      <c r="H2501" s="165">
        <v>0</v>
      </c>
      <c r="I2501" s="165">
        <v>0</v>
      </c>
      <c r="J2501" s="120">
        <f t="shared" si="615"/>
        <v>0</v>
      </c>
      <c r="K2501" s="165">
        <v>0</v>
      </c>
      <c r="L2501" s="165">
        <v>0</v>
      </c>
      <c r="M2501" s="165">
        <v>0</v>
      </c>
      <c r="N2501" s="165">
        <v>0</v>
      </c>
      <c r="O2501" s="165">
        <v>0</v>
      </c>
      <c r="P2501" s="165">
        <v>3915</v>
      </c>
      <c r="Q2501" s="120">
        <f t="shared" si="616"/>
        <v>3915</v>
      </c>
      <c r="R2501" s="138">
        <f t="shared" si="617"/>
        <v>0</v>
      </c>
      <c r="S2501" s="122">
        <v>0</v>
      </c>
      <c r="T2501" s="148">
        <v>0</v>
      </c>
      <c r="U2501" s="148">
        <v>0</v>
      </c>
      <c r="V2501" s="122">
        <v>3915</v>
      </c>
      <c r="W2501" s="122">
        <v>3915</v>
      </c>
      <c r="X2501" s="122"/>
    </row>
    <row r="2502" spans="1:24" s="65" customFormat="1" ht="12.75" customHeight="1">
      <c r="A2502" s="100"/>
      <c r="B2502" s="152" t="s">
        <v>5764</v>
      </c>
      <c r="C2502" s="165">
        <v>0</v>
      </c>
      <c r="D2502" s="165">
        <v>0</v>
      </c>
      <c r="E2502" s="165">
        <v>0</v>
      </c>
      <c r="F2502" s="165">
        <v>0</v>
      </c>
      <c r="G2502" s="165">
        <v>0</v>
      </c>
      <c r="H2502" s="165">
        <v>0</v>
      </c>
      <c r="I2502" s="165">
        <v>0</v>
      </c>
      <c r="J2502" s="120">
        <f t="shared" si="615"/>
        <v>0</v>
      </c>
      <c r="K2502" s="165">
        <v>0</v>
      </c>
      <c r="L2502" s="165">
        <v>0</v>
      </c>
      <c r="M2502" s="165">
        <v>0</v>
      </c>
      <c r="N2502" s="165">
        <v>0</v>
      </c>
      <c r="O2502" s="165">
        <v>0</v>
      </c>
      <c r="P2502" s="165">
        <v>3915</v>
      </c>
      <c r="Q2502" s="120">
        <f t="shared" si="616"/>
        <v>3915</v>
      </c>
      <c r="R2502" s="138">
        <f t="shared" si="617"/>
        <v>0</v>
      </c>
      <c r="S2502" s="122">
        <v>0</v>
      </c>
      <c r="T2502" s="148">
        <v>0</v>
      </c>
      <c r="U2502" s="148">
        <v>0</v>
      </c>
      <c r="V2502" s="122">
        <v>3915</v>
      </c>
      <c r="W2502" s="122">
        <v>3915</v>
      </c>
      <c r="X2502" s="122"/>
    </row>
    <row r="2503" spans="1:24" s="65" customFormat="1" ht="12.75" customHeight="1">
      <c r="A2503" s="100"/>
      <c r="B2503" s="152" t="s">
        <v>5765</v>
      </c>
      <c r="C2503" s="165">
        <v>0</v>
      </c>
      <c r="D2503" s="165">
        <v>0</v>
      </c>
      <c r="E2503" s="165">
        <v>0</v>
      </c>
      <c r="F2503" s="165">
        <v>0</v>
      </c>
      <c r="G2503" s="165">
        <v>0</v>
      </c>
      <c r="H2503" s="165">
        <v>0</v>
      </c>
      <c r="I2503" s="165">
        <v>0</v>
      </c>
      <c r="J2503" s="120">
        <f t="shared" si="615"/>
        <v>0</v>
      </c>
      <c r="K2503" s="165">
        <v>0</v>
      </c>
      <c r="L2503" s="165">
        <v>0</v>
      </c>
      <c r="M2503" s="165">
        <v>0</v>
      </c>
      <c r="N2503" s="165">
        <v>0</v>
      </c>
      <c r="O2503" s="165">
        <v>0</v>
      </c>
      <c r="P2503" s="165">
        <v>3915</v>
      </c>
      <c r="Q2503" s="120">
        <f t="shared" si="616"/>
        <v>3915</v>
      </c>
      <c r="R2503" s="138">
        <f t="shared" si="617"/>
        <v>0</v>
      </c>
      <c r="S2503" s="122">
        <v>0</v>
      </c>
      <c r="T2503" s="148">
        <v>0</v>
      </c>
      <c r="U2503" s="148">
        <v>0</v>
      </c>
      <c r="V2503" s="122">
        <v>3915</v>
      </c>
      <c r="W2503" s="122">
        <v>3915</v>
      </c>
      <c r="X2503" s="122"/>
    </row>
    <row r="2504" spans="1:24" s="65" customFormat="1" ht="12.75" customHeight="1">
      <c r="A2504" s="100"/>
      <c r="B2504" s="152" t="s">
        <v>4806</v>
      </c>
      <c r="C2504" s="165">
        <v>0</v>
      </c>
      <c r="D2504" s="165">
        <v>0</v>
      </c>
      <c r="E2504" s="165">
        <v>0</v>
      </c>
      <c r="F2504" s="165">
        <v>0</v>
      </c>
      <c r="G2504" s="165">
        <v>0</v>
      </c>
      <c r="H2504" s="165">
        <v>0</v>
      </c>
      <c r="I2504" s="165">
        <v>0</v>
      </c>
      <c r="J2504" s="120">
        <f t="shared" si="615"/>
        <v>0</v>
      </c>
      <c r="K2504" s="165">
        <v>0</v>
      </c>
      <c r="L2504" s="165">
        <v>0</v>
      </c>
      <c r="M2504" s="165">
        <v>0</v>
      </c>
      <c r="N2504" s="165">
        <v>0</v>
      </c>
      <c r="O2504" s="165">
        <v>435</v>
      </c>
      <c r="P2504" s="165">
        <v>0</v>
      </c>
      <c r="Q2504" s="120">
        <f t="shared" si="616"/>
        <v>435</v>
      </c>
      <c r="R2504" s="138">
        <f t="shared" si="617"/>
        <v>0</v>
      </c>
      <c r="S2504" s="122">
        <v>0</v>
      </c>
      <c r="T2504" s="148">
        <v>0</v>
      </c>
      <c r="U2504" s="148">
        <v>0</v>
      </c>
      <c r="V2504" s="122">
        <v>435</v>
      </c>
      <c r="W2504" s="122">
        <v>435</v>
      </c>
      <c r="X2504" s="122"/>
    </row>
    <row r="2505" spans="1:24" s="65" customFormat="1" ht="12.75" customHeight="1">
      <c r="A2505" s="100"/>
      <c r="B2505" s="152" t="s">
        <v>3721</v>
      </c>
      <c r="C2505" s="165">
        <v>0</v>
      </c>
      <c r="D2505" s="165">
        <v>0</v>
      </c>
      <c r="E2505" s="165">
        <v>0</v>
      </c>
      <c r="F2505" s="165">
        <v>0</v>
      </c>
      <c r="G2505" s="165">
        <v>0</v>
      </c>
      <c r="H2505" s="165">
        <v>0</v>
      </c>
      <c r="I2505" s="165">
        <v>0</v>
      </c>
      <c r="J2505" s="120">
        <f t="shared" si="615"/>
        <v>0</v>
      </c>
      <c r="K2505" s="165">
        <v>0</v>
      </c>
      <c r="L2505" s="165">
        <v>0</v>
      </c>
      <c r="M2505" s="165">
        <v>0</v>
      </c>
      <c r="N2505" s="165">
        <v>0</v>
      </c>
      <c r="O2505" s="165">
        <v>0</v>
      </c>
      <c r="P2505" s="165">
        <v>3000</v>
      </c>
      <c r="Q2505" s="120">
        <f t="shared" si="616"/>
        <v>3000</v>
      </c>
      <c r="R2505" s="138">
        <f t="shared" si="617"/>
        <v>0</v>
      </c>
      <c r="S2505" s="122">
        <v>0</v>
      </c>
      <c r="T2505" s="148">
        <v>0</v>
      </c>
      <c r="U2505" s="148">
        <v>0</v>
      </c>
      <c r="V2505" s="122">
        <v>3000</v>
      </c>
      <c r="W2505" s="122">
        <v>3000</v>
      </c>
      <c r="X2505" s="122"/>
    </row>
    <row r="2506" spans="1:24" s="65" customFormat="1" ht="12.75" customHeight="1">
      <c r="A2506" s="100"/>
      <c r="B2506" s="152" t="s">
        <v>5766</v>
      </c>
      <c r="C2506" s="165">
        <v>0</v>
      </c>
      <c r="D2506" s="165">
        <v>0</v>
      </c>
      <c r="E2506" s="165">
        <v>0</v>
      </c>
      <c r="F2506" s="165">
        <v>0</v>
      </c>
      <c r="G2506" s="165">
        <v>0</v>
      </c>
      <c r="H2506" s="165">
        <v>0</v>
      </c>
      <c r="I2506" s="165">
        <v>0</v>
      </c>
      <c r="J2506" s="120">
        <f t="shared" si="615"/>
        <v>0</v>
      </c>
      <c r="K2506" s="165">
        <v>0</v>
      </c>
      <c r="L2506" s="165">
        <v>0</v>
      </c>
      <c r="M2506" s="165">
        <v>0</v>
      </c>
      <c r="N2506" s="165">
        <v>0</v>
      </c>
      <c r="O2506" s="165">
        <v>0</v>
      </c>
      <c r="P2506" s="165">
        <v>3915</v>
      </c>
      <c r="Q2506" s="120">
        <f t="shared" si="616"/>
        <v>3915</v>
      </c>
      <c r="R2506" s="138">
        <f t="shared" si="617"/>
        <v>0</v>
      </c>
      <c r="S2506" s="122">
        <v>0</v>
      </c>
      <c r="T2506" s="148">
        <v>0</v>
      </c>
      <c r="U2506" s="148">
        <v>0</v>
      </c>
      <c r="V2506" s="122">
        <v>3915</v>
      </c>
      <c r="W2506" s="122">
        <v>3915</v>
      </c>
      <c r="X2506" s="122"/>
    </row>
    <row r="2507" spans="1:24" s="65" customFormat="1" ht="12.75" customHeight="1">
      <c r="A2507" s="100"/>
      <c r="B2507" s="152" t="s">
        <v>6482</v>
      </c>
      <c r="C2507" s="165">
        <v>0</v>
      </c>
      <c r="D2507" s="165">
        <v>0</v>
      </c>
      <c r="E2507" s="165">
        <v>0</v>
      </c>
      <c r="F2507" s="165">
        <v>0</v>
      </c>
      <c r="G2507" s="165">
        <v>0</v>
      </c>
      <c r="H2507" s="165">
        <v>0</v>
      </c>
      <c r="I2507" s="165">
        <v>0</v>
      </c>
      <c r="J2507" s="120">
        <f t="shared" si="615"/>
        <v>0</v>
      </c>
      <c r="K2507" s="165">
        <v>0</v>
      </c>
      <c r="L2507" s="165">
        <v>0</v>
      </c>
      <c r="M2507" s="165">
        <v>0</v>
      </c>
      <c r="N2507" s="165">
        <v>0</v>
      </c>
      <c r="O2507" s="165">
        <v>0</v>
      </c>
      <c r="P2507" s="165">
        <v>3915</v>
      </c>
      <c r="Q2507" s="120">
        <f t="shared" si="616"/>
        <v>3915</v>
      </c>
      <c r="R2507" s="138">
        <f t="shared" si="617"/>
        <v>0</v>
      </c>
      <c r="S2507" s="122">
        <v>0</v>
      </c>
      <c r="T2507" s="148">
        <v>0</v>
      </c>
      <c r="U2507" s="148">
        <v>0</v>
      </c>
      <c r="V2507" s="122">
        <v>3915</v>
      </c>
      <c r="W2507" s="122">
        <v>3915</v>
      </c>
      <c r="X2507" s="122"/>
    </row>
    <row r="2508" spans="1:24" s="65" customFormat="1" ht="12.75" customHeight="1">
      <c r="A2508" s="100"/>
      <c r="B2508" s="152" t="s">
        <v>6483</v>
      </c>
      <c r="C2508" s="165">
        <v>0</v>
      </c>
      <c r="D2508" s="165">
        <v>0</v>
      </c>
      <c r="E2508" s="165">
        <v>0</v>
      </c>
      <c r="F2508" s="165">
        <v>0</v>
      </c>
      <c r="G2508" s="165">
        <v>0</v>
      </c>
      <c r="H2508" s="165">
        <v>0</v>
      </c>
      <c r="I2508" s="165">
        <v>0</v>
      </c>
      <c r="J2508" s="120">
        <f t="shared" si="615"/>
        <v>0</v>
      </c>
      <c r="K2508" s="165">
        <v>0</v>
      </c>
      <c r="L2508" s="165">
        <v>0</v>
      </c>
      <c r="M2508" s="165">
        <v>0</v>
      </c>
      <c r="N2508" s="165">
        <v>0</v>
      </c>
      <c r="O2508" s="165">
        <v>0</v>
      </c>
      <c r="P2508" s="165">
        <v>870</v>
      </c>
      <c r="Q2508" s="120">
        <f t="shared" si="616"/>
        <v>870</v>
      </c>
      <c r="R2508" s="138">
        <f t="shared" si="617"/>
        <v>0</v>
      </c>
      <c r="S2508" s="122">
        <v>0</v>
      </c>
      <c r="T2508" s="148">
        <v>0</v>
      </c>
      <c r="U2508" s="148">
        <v>0</v>
      </c>
      <c r="V2508" s="122">
        <v>870</v>
      </c>
      <c r="W2508" s="122">
        <v>870</v>
      </c>
      <c r="X2508" s="122"/>
    </row>
    <row r="2509" spans="1:24" s="65" customFormat="1" ht="12.75" customHeight="1">
      <c r="A2509" s="100"/>
      <c r="B2509" s="152" t="s">
        <v>4535</v>
      </c>
      <c r="C2509" s="165">
        <v>0</v>
      </c>
      <c r="D2509" s="165">
        <v>0</v>
      </c>
      <c r="E2509" s="165">
        <v>0</v>
      </c>
      <c r="F2509" s="165">
        <v>0</v>
      </c>
      <c r="G2509" s="165">
        <v>0</v>
      </c>
      <c r="H2509" s="165">
        <v>0</v>
      </c>
      <c r="I2509" s="165">
        <v>0</v>
      </c>
      <c r="J2509" s="120">
        <f t="shared" si="615"/>
        <v>0</v>
      </c>
      <c r="K2509" s="165">
        <v>0</v>
      </c>
      <c r="L2509" s="165">
        <v>0</v>
      </c>
      <c r="M2509" s="165">
        <v>0</v>
      </c>
      <c r="N2509" s="165">
        <v>0</v>
      </c>
      <c r="O2509" s="165">
        <v>9570</v>
      </c>
      <c r="P2509" s="165">
        <v>13050</v>
      </c>
      <c r="Q2509" s="120">
        <f t="shared" si="616"/>
        <v>22620</v>
      </c>
      <c r="R2509" s="138">
        <f t="shared" si="617"/>
        <v>0</v>
      </c>
      <c r="S2509" s="122">
        <v>0</v>
      </c>
      <c r="T2509" s="148">
        <v>0</v>
      </c>
      <c r="U2509" s="148">
        <v>0</v>
      </c>
      <c r="V2509" s="122">
        <v>22620</v>
      </c>
      <c r="W2509" s="122">
        <v>22620</v>
      </c>
      <c r="X2509" s="122"/>
    </row>
    <row r="2510" spans="1:24" s="65" customFormat="1" ht="12.75" customHeight="1">
      <c r="A2510" s="100"/>
      <c r="B2510" s="152" t="s">
        <v>6484</v>
      </c>
      <c r="C2510" s="165">
        <v>0</v>
      </c>
      <c r="D2510" s="165">
        <v>0</v>
      </c>
      <c r="E2510" s="165">
        <v>0</v>
      </c>
      <c r="F2510" s="165">
        <v>0</v>
      </c>
      <c r="G2510" s="165">
        <v>0</v>
      </c>
      <c r="H2510" s="165">
        <v>0</v>
      </c>
      <c r="I2510" s="165">
        <v>0</v>
      </c>
      <c r="J2510" s="120">
        <f t="shared" si="615"/>
        <v>0</v>
      </c>
      <c r="K2510" s="165">
        <v>0</v>
      </c>
      <c r="L2510" s="165">
        <v>0</v>
      </c>
      <c r="M2510" s="165">
        <v>0</v>
      </c>
      <c r="N2510" s="165">
        <v>0</v>
      </c>
      <c r="O2510" s="165">
        <v>0</v>
      </c>
      <c r="P2510" s="165">
        <v>870</v>
      </c>
      <c r="Q2510" s="120">
        <f t="shared" si="616"/>
        <v>870</v>
      </c>
      <c r="R2510" s="138">
        <f t="shared" si="617"/>
        <v>0</v>
      </c>
      <c r="S2510" s="122">
        <v>0</v>
      </c>
      <c r="T2510" s="148">
        <v>0</v>
      </c>
      <c r="U2510" s="148">
        <v>0</v>
      </c>
      <c r="V2510" s="122">
        <v>870</v>
      </c>
      <c r="W2510" s="122">
        <v>870</v>
      </c>
      <c r="X2510" s="122"/>
    </row>
    <row r="2511" spans="1:24" s="65" customFormat="1" ht="12.75" customHeight="1">
      <c r="A2511" s="100"/>
      <c r="B2511" s="152" t="s">
        <v>3722</v>
      </c>
      <c r="C2511" s="165">
        <v>0</v>
      </c>
      <c r="D2511" s="165">
        <v>0</v>
      </c>
      <c r="E2511" s="165">
        <v>0</v>
      </c>
      <c r="F2511" s="165">
        <v>0</v>
      </c>
      <c r="G2511" s="165">
        <v>0</v>
      </c>
      <c r="H2511" s="165">
        <v>0</v>
      </c>
      <c r="I2511" s="165">
        <v>0</v>
      </c>
      <c r="J2511" s="120">
        <f t="shared" si="615"/>
        <v>0</v>
      </c>
      <c r="K2511" s="165">
        <v>0</v>
      </c>
      <c r="L2511" s="165">
        <v>0</v>
      </c>
      <c r="M2511" s="165">
        <v>0</v>
      </c>
      <c r="N2511" s="165">
        <v>0</v>
      </c>
      <c r="O2511" s="165">
        <v>435</v>
      </c>
      <c r="P2511" s="165">
        <v>435</v>
      </c>
      <c r="Q2511" s="120">
        <f t="shared" si="616"/>
        <v>870</v>
      </c>
      <c r="R2511" s="138">
        <f t="shared" si="617"/>
        <v>0</v>
      </c>
      <c r="S2511" s="122">
        <v>0</v>
      </c>
      <c r="T2511" s="148">
        <v>0</v>
      </c>
      <c r="U2511" s="148">
        <v>0</v>
      </c>
      <c r="V2511" s="122">
        <v>870</v>
      </c>
      <c r="W2511" s="122">
        <v>870</v>
      </c>
      <c r="X2511" s="122"/>
    </row>
    <row r="2512" spans="1:24" s="65" customFormat="1" ht="12.75" customHeight="1">
      <c r="A2512" s="100"/>
      <c r="B2512" s="152" t="s">
        <v>3723</v>
      </c>
      <c r="C2512" s="165">
        <v>0</v>
      </c>
      <c r="D2512" s="165">
        <v>0</v>
      </c>
      <c r="E2512" s="165">
        <v>0</v>
      </c>
      <c r="F2512" s="165">
        <v>0</v>
      </c>
      <c r="G2512" s="165">
        <v>0</v>
      </c>
      <c r="H2512" s="165">
        <v>0</v>
      </c>
      <c r="I2512" s="165">
        <v>0</v>
      </c>
      <c r="J2512" s="120">
        <f t="shared" si="615"/>
        <v>0</v>
      </c>
      <c r="K2512" s="165">
        <v>0</v>
      </c>
      <c r="L2512" s="165">
        <v>0</v>
      </c>
      <c r="M2512" s="165">
        <v>0</v>
      </c>
      <c r="N2512" s="165">
        <v>2610</v>
      </c>
      <c r="O2512" s="165">
        <v>0</v>
      </c>
      <c r="P2512" s="165">
        <v>0</v>
      </c>
      <c r="Q2512" s="120">
        <f t="shared" si="616"/>
        <v>2610</v>
      </c>
      <c r="R2512" s="138">
        <f t="shared" si="617"/>
        <v>0</v>
      </c>
      <c r="S2512" s="122">
        <v>0</v>
      </c>
      <c r="T2512" s="148">
        <v>0</v>
      </c>
      <c r="U2512" s="148">
        <v>0</v>
      </c>
      <c r="V2512" s="122">
        <v>2610</v>
      </c>
      <c r="W2512" s="122">
        <v>2610</v>
      </c>
      <c r="X2512" s="122"/>
    </row>
    <row r="2513" spans="1:24" s="65" customFormat="1" ht="12.75" customHeight="1">
      <c r="A2513" s="100"/>
      <c r="B2513" s="152" t="s">
        <v>3724</v>
      </c>
      <c r="C2513" s="165">
        <v>0</v>
      </c>
      <c r="D2513" s="165">
        <v>0</v>
      </c>
      <c r="E2513" s="165">
        <v>0</v>
      </c>
      <c r="F2513" s="165">
        <v>0</v>
      </c>
      <c r="G2513" s="165">
        <v>0</v>
      </c>
      <c r="H2513" s="165">
        <v>0</v>
      </c>
      <c r="I2513" s="165">
        <v>0</v>
      </c>
      <c r="J2513" s="120">
        <f t="shared" si="615"/>
        <v>0</v>
      </c>
      <c r="K2513" s="165">
        <v>0</v>
      </c>
      <c r="L2513" s="165">
        <v>0</v>
      </c>
      <c r="M2513" s="165">
        <v>0</v>
      </c>
      <c r="N2513" s="165">
        <v>0</v>
      </c>
      <c r="O2513" s="165">
        <v>0</v>
      </c>
      <c r="P2513" s="165">
        <v>16530</v>
      </c>
      <c r="Q2513" s="120">
        <f t="shared" si="616"/>
        <v>16530</v>
      </c>
      <c r="R2513" s="138">
        <f t="shared" si="617"/>
        <v>0</v>
      </c>
      <c r="S2513" s="122">
        <v>0</v>
      </c>
      <c r="T2513" s="148">
        <v>0</v>
      </c>
      <c r="U2513" s="148">
        <v>0</v>
      </c>
      <c r="V2513" s="122">
        <v>16530</v>
      </c>
      <c r="W2513" s="122">
        <v>16530</v>
      </c>
      <c r="X2513" s="122"/>
    </row>
    <row r="2514" spans="1:24" s="65" customFormat="1" ht="12.75" customHeight="1">
      <c r="A2514" s="100"/>
      <c r="B2514" s="152" t="s">
        <v>4536</v>
      </c>
      <c r="C2514" s="165">
        <v>0</v>
      </c>
      <c r="D2514" s="165">
        <v>0</v>
      </c>
      <c r="E2514" s="165">
        <v>0</v>
      </c>
      <c r="F2514" s="165">
        <v>0</v>
      </c>
      <c r="G2514" s="165">
        <v>0</v>
      </c>
      <c r="H2514" s="165">
        <v>0</v>
      </c>
      <c r="I2514" s="165">
        <v>0</v>
      </c>
      <c r="J2514" s="120">
        <f t="shared" si="615"/>
        <v>0</v>
      </c>
      <c r="K2514" s="165">
        <v>0</v>
      </c>
      <c r="L2514" s="165">
        <v>0</v>
      </c>
      <c r="M2514" s="165">
        <v>0</v>
      </c>
      <c r="N2514" s="165">
        <v>0</v>
      </c>
      <c r="O2514" s="165">
        <v>4000</v>
      </c>
      <c r="P2514" s="165">
        <v>12000</v>
      </c>
      <c r="Q2514" s="120">
        <f t="shared" si="616"/>
        <v>16000</v>
      </c>
      <c r="R2514" s="138">
        <f t="shared" si="617"/>
        <v>0</v>
      </c>
      <c r="S2514" s="122">
        <v>0</v>
      </c>
      <c r="T2514" s="148">
        <v>0</v>
      </c>
      <c r="U2514" s="148">
        <v>0</v>
      </c>
      <c r="V2514" s="122">
        <v>16000</v>
      </c>
      <c r="W2514" s="122">
        <v>16000</v>
      </c>
      <c r="X2514" s="122"/>
    </row>
    <row r="2515" spans="1:24" s="65" customFormat="1" ht="12.75" customHeight="1">
      <c r="A2515" s="100"/>
      <c r="B2515" s="152" t="s">
        <v>3725</v>
      </c>
      <c r="C2515" s="165">
        <v>0</v>
      </c>
      <c r="D2515" s="165">
        <v>0</v>
      </c>
      <c r="E2515" s="165">
        <v>0</v>
      </c>
      <c r="F2515" s="165">
        <v>0</v>
      </c>
      <c r="G2515" s="165">
        <v>0</v>
      </c>
      <c r="H2515" s="165">
        <v>0</v>
      </c>
      <c r="I2515" s="165">
        <v>0</v>
      </c>
      <c r="J2515" s="120">
        <f t="shared" si="615"/>
        <v>0</v>
      </c>
      <c r="K2515" s="165">
        <v>0</v>
      </c>
      <c r="L2515" s="165">
        <v>0</v>
      </c>
      <c r="M2515" s="165">
        <v>0</v>
      </c>
      <c r="N2515" s="165">
        <v>14790</v>
      </c>
      <c r="O2515" s="165">
        <v>0</v>
      </c>
      <c r="P2515" s="165">
        <v>0</v>
      </c>
      <c r="Q2515" s="120">
        <f t="shared" si="616"/>
        <v>14790</v>
      </c>
      <c r="R2515" s="138">
        <f t="shared" si="617"/>
        <v>0</v>
      </c>
      <c r="S2515" s="122">
        <v>0</v>
      </c>
      <c r="T2515" s="148">
        <v>0</v>
      </c>
      <c r="U2515" s="148">
        <v>0</v>
      </c>
      <c r="V2515" s="122">
        <v>14790</v>
      </c>
      <c r="W2515" s="122">
        <v>14790</v>
      </c>
      <c r="X2515" s="122"/>
    </row>
    <row r="2516" spans="1:24" s="65" customFormat="1" ht="12.75" customHeight="1">
      <c r="A2516" s="100"/>
      <c r="B2516" s="152" t="s">
        <v>4458</v>
      </c>
      <c r="C2516" s="165">
        <v>0</v>
      </c>
      <c r="D2516" s="165">
        <v>0</v>
      </c>
      <c r="E2516" s="165">
        <v>0</v>
      </c>
      <c r="F2516" s="165">
        <v>0</v>
      </c>
      <c r="G2516" s="165">
        <v>0</v>
      </c>
      <c r="H2516" s="165">
        <v>0</v>
      </c>
      <c r="I2516" s="165">
        <v>0</v>
      </c>
      <c r="J2516" s="120">
        <f t="shared" si="615"/>
        <v>0</v>
      </c>
      <c r="K2516" s="165">
        <v>0</v>
      </c>
      <c r="L2516" s="165">
        <v>0</v>
      </c>
      <c r="M2516" s="165">
        <v>0</v>
      </c>
      <c r="N2516" s="165">
        <v>0</v>
      </c>
      <c r="O2516" s="165">
        <v>7830</v>
      </c>
      <c r="P2516" s="165">
        <v>0</v>
      </c>
      <c r="Q2516" s="120">
        <f t="shared" si="616"/>
        <v>7830</v>
      </c>
      <c r="R2516" s="138">
        <f t="shared" si="617"/>
        <v>0</v>
      </c>
      <c r="S2516" s="122">
        <v>0</v>
      </c>
      <c r="T2516" s="148">
        <v>0</v>
      </c>
      <c r="U2516" s="148">
        <v>0</v>
      </c>
      <c r="V2516" s="122">
        <v>7830</v>
      </c>
      <c r="W2516" s="122">
        <v>7830</v>
      </c>
      <c r="X2516" s="122"/>
    </row>
    <row r="2517" spans="1:24" s="65" customFormat="1" ht="12.75" customHeight="1">
      <c r="A2517" s="100"/>
      <c r="B2517" s="152" t="s">
        <v>3726</v>
      </c>
      <c r="C2517" s="165">
        <v>0</v>
      </c>
      <c r="D2517" s="165">
        <v>0</v>
      </c>
      <c r="E2517" s="165">
        <v>0</v>
      </c>
      <c r="F2517" s="165">
        <v>0</v>
      </c>
      <c r="G2517" s="165">
        <v>0</v>
      </c>
      <c r="H2517" s="165">
        <v>0</v>
      </c>
      <c r="I2517" s="165">
        <v>0</v>
      </c>
      <c r="J2517" s="120">
        <f t="shared" si="615"/>
        <v>0</v>
      </c>
      <c r="K2517" s="165">
        <v>0</v>
      </c>
      <c r="L2517" s="165">
        <v>0</v>
      </c>
      <c r="M2517" s="165">
        <v>0</v>
      </c>
      <c r="N2517" s="165">
        <v>2610</v>
      </c>
      <c r="O2517" s="165">
        <v>5220</v>
      </c>
      <c r="P2517" s="165">
        <v>1740</v>
      </c>
      <c r="Q2517" s="120">
        <f t="shared" si="616"/>
        <v>9570</v>
      </c>
      <c r="R2517" s="138">
        <f t="shared" si="617"/>
        <v>0</v>
      </c>
      <c r="S2517" s="122">
        <v>0</v>
      </c>
      <c r="T2517" s="148">
        <v>0</v>
      </c>
      <c r="U2517" s="148">
        <v>0</v>
      </c>
      <c r="V2517" s="122">
        <v>9570</v>
      </c>
      <c r="W2517" s="122">
        <v>9570</v>
      </c>
      <c r="X2517" s="122"/>
    </row>
    <row r="2518" spans="1:24" s="65" customFormat="1" ht="12.75" customHeight="1">
      <c r="A2518" s="100"/>
      <c r="B2518" s="152" t="s">
        <v>3727</v>
      </c>
      <c r="C2518" s="165">
        <v>0</v>
      </c>
      <c r="D2518" s="165">
        <v>0</v>
      </c>
      <c r="E2518" s="165">
        <v>0</v>
      </c>
      <c r="F2518" s="165">
        <v>0</v>
      </c>
      <c r="G2518" s="165">
        <v>0</v>
      </c>
      <c r="H2518" s="165">
        <v>0</v>
      </c>
      <c r="I2518" s="165">
        <v>0</v>
      </c>
      <c r="J2518" s="120">
        <f t="shared" si="615"/>
        <v>0</v>
      </c>
      <c r="K2518" s="165">
        <v>0</v>
      </c>
      <c r="L2518" s="165">
        <v>0</v>
      </c>
      <c r="M2518" s="165">
        <v>435</v>
      </c>
      <c r="N2518" s="165">
        <v>0</v>
      </c>
      <c r="O2518" s="165">
        <v>0</v>
      </c>
      <c r="P2518" s="165">
        <v>0</v>
      </c>
      <c r="Q2518" s="120">
        <f t="shared" si="616"/>
        <v>435</v>
      </c>
      <c r="R2518" s="138">
        <f t="shared" si="617"/>
        <v>0</v>
      </c>
      <c r="S2518" s="122">
        <v>0</v>
      </c>
      <c r="T2518" s="148">
        <v>0</v>
      </c>
      <c r="U2518" s="148">
        <v>0</v>
      </c>
      <c r="V2518" s="122">
        <v>435</v>
      </c>
      <c r="W2518" s="122">
        <v>435</v>
      </c>
      <c r="X2518" s="122"/>
    </row>
    <row r="2519" spans="1:24" s="65" customFormat="1" ht="12.75" customHeight="1">
      <c r="A2519" s="100"/>
      <c r="B2519" s="152" t="s">
        <v>3728</v>
      </c>
      <c r="C2519" s="165">
        <v>0</v>
      </c>
      <c r="D2519" s="165">
        <v>0</v>
      </c>
      <c r="E2519" s="165">
        <v>0</v>
      </c>
      <c r="F2519" s="165">
        <v>0</v>
      </c>
      <c r="G2519" s="165">
        <v>0</v>
      </c>
      <c r="H2519" s="165">
        <v>0</v>
      </c>
      <c r="I2519" s="165">
        <v>0</v>
      </c>
      <c r="J2519" s="120">
        <f t="shared" si="615"/>
        <v>0</v>
      </c>
      <c r="K2519" s="165">
        <v>1200</v>
      </c>
      <c r="L2519" s="165">
        <v>0</v>
      </c>
      <c r="M2519" s="165">
        <v>0</v>
      </c>
      <c r="N2519" s="165">
        <v>0</v>
      </c>
      <c r="O2519" s="165">
        <v>0</v>
      </c>
      <c r="P2519" s="165">
        <v>0</v>
      </c>
      <c r="Q2519" s="120">
        <f t="shared" si="616"/>
        <v>1200</v>
      </c>
      <c r="R2519" s="138">
        <f t="shared" si="617"/>
        <v>0</v>
      </c>
      <c r="S2519" s="122">
        <v>0</v>
      </c>
      <c r="T2519" s="148">
        <v>0</v>
      </c>
      <c r="U2519" s="148">
        <v>0</v>
      </c>
      <c r="V2519" s="122">
        <v>1200</v>
      </c>
      <c r="W2519" s="122">
        <v>1200</v>
      </c>
      <c r="X2519" s="122"/>
    </row>
    <row r="2520" spans="1:24" s="65" customFormat="1" ht="12.75" customHeight="1">
      <c r="A2520" s="100"/>
      <c r="B2520" s="152" t="s">
        <v>5767</v>
      </c>
      <c r="C2520" s="165">
        <v>0</v>
      </c>
      <c r="D2520" s="165">
        <v>0</v>
      </c>
      <c r="E2520" s="165">
        <v>0</v>
      </c>
      <c r="F2520" s="165">
        <v>0</v>
      </c>
      <c r="G2520" s="165">
        <v>0</v>
      </c>
      <c r="H2520" s="165">
        <v>0</v>
      </c>
      <c r="I2520" s="165">
        <v>0</v>
      </c>
      <c r="J2520" s="120">
        <f t="shared" si="615"/>
        <v>0</v>
      </c>
      <c r="K2520" s="165">
        <v>0</v>
      </c>
      <c r="L2520" s="165">
        <v>0</v>
      </c>
      <c r="M2520" s="165">
        <v>0</v>
      </c>
      <c r="N2520" s="165">
        <v>0</v>
      </c>
      <c r="O2520" s="165">
        <v>0</v>
      </c>
      <c r="P2520" s="165">
        <v>3915</v>
      </c>
      <c r="Q2520" s="120">
        <f t="shared" si="616"/>
        <v>3915</v>
      </c>
      <c r="R2520" s="138">
        <f t="shared" si="617"/>
        <v>0</v>
      </c>
      <c r="S2520" s="122">
        <v>0</v>
      </c>
      <c r="T2520" s="148">
        <v>0</v>
      </c>
      <c r="U2520" s="148">
        <v>0</v>
      </c>
      <c r="V2520" s="122">
        <v>3915</v>
      </c>
      <c r="W2520" s="122">
        <v>3915</v>
      </c>
      <c r="X2520" s="122"/>
    </row>
    <row r="2521" spans="1:24" s="65" customFormat="1" ht="12.75" customHeight="1">
      <c r="A2521" s="100"/>
      <c r="B2521" s="152" t="s">
        <v>3729</v>
      </c>
      <c r="C2521" s="165">
        <v>0</v>
      </c>
      <c r="D2521" s="165">
        <v>0</v>
      </c>
      <c r="E2521" s="165">
        <v>0</v>
      </c>
      <c r="F2521" s="165">
        <v>0</v>
      </c>
      <c r="G2521" s="165">
        <v>0</v>
      </c>
      <c r="H2521" s="165">
        <v>0</v>
      </c>
      <c r="I2521" s="165">
        <v>0</v>
      </c>
      <c r="J2521" s="120">
        <f t="shared" si="615"/>
        <v>0</v>
      </c>
      <c r="K2521" s="165">
        <v>600</v>
      </c>
      <c r="L2521" s="165">
        <v>0</v>
      </c>
      <c r="M2521" s="165">
        <v>0</v>
      </c>
      <c r="N2521" s="165">
        <v>0</v>
      </c>
      <c r="O2521" s="165">
        <v>0</v>
      </c>
      <c r="P2521" s="165">
        <v>0</v>
      </c>
      <c r="Q2521" s="120">
        <f t="shared" si="616"/>
        <v>600</v>
      </c>
      <c r="R2521" s="138">
        <f t="shared" si="617"/>
        <v>0</v>
      </c>
      <c r="S2521" s="122">
        <v>0</v>
      </c>
      <c r="T2521" s="148">
        <v>0</v>
      </c>
      <c r="U2521" s="148">
        <v>0</v>
      </c>
      <c r="V2521" s="122">
        <v>600</v>
      </c>
      <c r="W2521" s="122">
        <v>600</v>
      </c>
      <c r="X2521" s="122"/>
    </row>
    <row r="2522" spans="1:24" s="65" customFormat="1" ht="12.75" customHeight="1">
      <c r="A2522" s="100"/>
      <c r="B2522" s="152" t="s">
        <v>3730</v>
      </c>
      <c r="C2522" s="165">
        <v>0</v>
      </c>
      <c r="D2522" s="165">
        <v>0</v>
      </c>
      <c r="E2522" s="165">
        <v>0</v>
      </c>
      <c r="F2522" s="165">
        <v>0</v>
      </c>
      <c r="G2522" s="165">
        <v>0</v>
      </c>
      <c r="H2522" s="165">
        <v>0</v>
      </c>
      <c r="I2522" s="165">
        <v>0</v>
      </c>
      <c r="J2522" s="120">
        <f t="shared" si="615"/>
        <v>0</v>
      </c>
      <c r="K2522" s="165">
        <v>800</v>
      </c>
      <c r="L2522" s="165">
        <v>0</v>
      </c>
      <c r="M2522" s="165">
        <v>0</v>
      </c>
      <c r="N2522" s="165">
        <v>0</v>
      </c>
      <c r="O2522" s="165">
        <v>0</v>
      </c>
      <c r="P2522" s="165">
        <v>0</v>
      </c>
      <c r="Q2522" s="120">
        <f t="shared" si="616"/>
        <v>800</v>
      </c>
      <c r="R2522" s="138">
        <f t="shared" si="617"/>
        <v>0</v>
      </c>
      <c r="S2522" s="122">
        <v>0</v>
      </c>
      <c r="T2522" s="148">
        <v>0</v>
      </c>
      <c r="U2522" s="148">
        <v>0</v>
      </c>
      <c r="V2522" s="122">
        <v>800</v>
      </c>
      <c r="W2522" s="122">
        <v>800</v>
      </c>
      <c r="X2522" s="122"/>
    </row>
    <row r="2523" spans="1:24" s="65" customFormat="1" ht="12.75" customHeight="1">
      <c r="A2523" s="100"/>
      <c r="B2523" s="152" t="s">
        <v>3731</v>
      </c>
      <c r="C2523" s="165">
        <v>0</v>
      </c>
      <c r="D2523" s="165">
        <v>0</v>
      </c>
      <c r="E2523" s="165">
        <v>0</v>
      </c>
      <c r="F2523" s="165">
        <v>0</v>
      </c>
      <c r="G2523" s="165">
        <v>0</v>
      </c>
      <c r="H2523" s="165">
        <v>0</v>
      </c>
      <c r="I2523" s="165">
        <v>0</v>
      </c>
      <c r="J2523" s="120">
        <f t="shared" si="615"/>
        <v>0</v>
      </c>
      <c r="K2523" s="165">
        <v>0</v>
      </c>
      <c r="L2523" s="165">
        <v>0</v>
      </c>
      <c r="M2523" s="165">
        <v>0</v>
      </c>
      <c r="N2523" s="165">
        <v>870</v>
      </c>
      <c r="O2523" s="165">
        <v>0</v>
      </c>
      <c r="P2523" s="165">
        <v>0</v>
      </c>
      <c r="Q2523" s="120">
        <f t="shared" si="616"/>
        <v>870</v>
      </c>
      <c r="R2523" s="138">
        <f t="shared" si="617"/>
        <v>0</v>
      </c>
      <c r="S2523" s="122">
        <v>0</v>
      </c>
      <c r="T2523" s="148">
        <v>0</v>
      </c>
      <c r="U2523" s="148">
        <v>0</v>
      </c>
      <c r="V2523" s="122">
        <v>870</v>
      </c>
      <c r="W2523" s="122">
        <v>870</v>
      </c>
      <c r="X2523" s="122"/>
    </row>
    <row r="2524" spans="1:24" s="65" customFormat="1" ht="12.75" customHeight="1">
      <c r="A2524" s="100"/>
      <c r="B2524" s="152" t="s">
        <v>6328</v>
      </c>
      <c r="C2524" s="165">
        <v>0</v>
      </c>
      <c r="D2524" s="165">
        <v>0</v>
      </c>
      <c r="E2524" s="165">
        <v>0</v>
      </c>
      <c r="F2524" s="165">
        <v>0</v>
      </c>
      <c r="G2524" s="165">
        <v>0</v>
      </c>
      <c r="H2524" s="165">
        <v>0</v>
      </c>
      <c r="I2524" s="165">
        <v>0</v>
      </c>
      <c r="J2524" s="120">
        <f t="shared" si="615"/>
        <v>0</v>
      </c>
      <c r="K2524" s="165">
        <v>0</v>
      </c>
      <c r="L2524" s="165">
        <v>0</v>
      </c>
      <c r="M2524" s="165">
        <v>0</v>
      </c>
      <c r="N2524" s="165">
        <v>0</v>
      </c>
      <c r="O2524" s="165">
        <v>0</v>
      </c>
      <c r="P2524" s="165">
        <v>3915</v>
      </c>
      <c r="Q2524" s="120">
        <f t="shared" si="616"/>
        <v>3915</v>
      </c>
      <c r="R2524" s="138">
        <f t="shared" si="617"/>
        <v>0</v>
      </c>
      <c r="S2524" s="122">
        <v>0</v>
      </c>
      <c r="T2524" s="148">
        <v>0</v>
      </c>
      <c r="U2524" s="148">
        <v>0</v>
      </c>
      <c r="V2524" s="122">
        <v>3915</v>
      </c>
      <c r="W2524" s="122">
        <v>3915</v>
      </c>
      <c r="X2524" s="122"/>
    </row>
    <row r="2525" spans="1:24" s="65" customFormat="1" ht="12.75" customHeight="1">
      <c r="A2525" s="100"/>
      <c r="B2525" s="152" t="s">
        <v>3732</v>
      </c>
      <c r="C2525" s="165">
        <v>0</v>
      </c>
      <c r="D2525" s="165">
        <v>0</v>
      </c>
      <c r="E2525" s="165">
        <v>0</v>
      </c>
      <c r="F2525" s="165">
        <v>0</v>
      </c>
      <c r="G2525" s="165">
        <v>0</v>
      </c>
      <c r="H2525" s="165">
        <v>0</v>
      </c>
      <c r="I2525" s="165">
        <v>0</v>
      </c>
      <c r="J2525" s="120">
        <f t="shared" si="615"/>
        <v>0</v>
      </c>
      <c r="K2525" s="165">
        <v>0</v>
      </c>
      <c r="L2525" s="165">
        <v>0</v>
      </c>
      <c r="M2525" s="165">
        <v>0</v>
      </c>
      <c r="N2525" s="165">
        <v>6525</v>
      </c>
      <c r="O2525" s="165">
        <v>0</v>
      </c>
      <c r="P2525" s="165">
        <v>0</v>
      </c>
      <c r="Q2525" s="120">
        <f t="shared" si="616"/>
        <v>6525</v>
      </c>
      <c r="R2525" s="138">
        <f t="shared" si="617"/>
        <v>0</v>
      </c>
      <c r="S2525" s="122">
        <v>0</v>
      </c>
      <c r="T2525" s="148">
        <v>0</v>
      </c>
      <c r="U2525" s="148">
        <v>0</v>
      </c>
      <c r="V2525" s="122">
        <v>6525</v>
      </c>
      <c r="W2525" s="122">
        <v>6525</v>
      </c>
      <c r="X2525" s="122"/>
    </row>
    <row r="2526" spans="1:24" s="65" customFormat="1" ht="12.75" customHeight="1">
      <c r="A2526" s="100"/>
      <c r="B2526" s="152" t="s">
        <v>5768</v>
      </c>
      <c r="C2526" s="165">
        <v>0</v>
      </c>
      <c r="D2526" s="165">
        <v>0</v>
      </c>
      <c r="E2526" s="165">
        <v>0</v>
      </c>
      <c r="F2526" s="165">
        <v>0</v>
      </c>
      <c r="G2526" s="165">
        <v>0</v>
      </c>
      <c r="H2526" s="165">
        <v>0</v>
      </c>
      <c r="I2526" s="165">
        <v>0</v>
      </c>
      <c r="J2526" s="120">
        <f t="shared" si="615"/>
        <v>0</v>
      </c>
      <c r="K2526" s="165">
        <v>0</v>
      </c>
      <c r="L2526" s="165">
        <v>0</v>
      </c>
      <c r="M2526" s="165">
        <v>0</v>
      </c>
      <c r="N2526" s="165">
        <v>0</v>
      </c>
      <c r="O2526" s="165">
        <v>0</v>
      </c>
      <c r="P2526" s="165">
        <v>3915</v>
      </c>
      <c r="Q2526" s="120">
        <f t="shared" si="616"/>
        <v>3915</v>
      </c>
      <c r="R2526" s="138">
        <f t="shared" si="617"/>
        <v>0</v>
      </c>
      <c r="S2526" s="122">
        <v>0</v>
      </c>
      <c r="T2526" s="148">
        <v>0</v>
      </c>
      <c r="U2526" s="148">
        <v>0</v>
      </c>
      <c r="V2526" s="122">
        <v>3915</v>
      </c>
      <c r="W2526" s="122">
        <v>3915</v>
      </c>
      <c r="X2526" s="122"/>
    </row>
    <row r="2527" spans="1:24" s="65" customFormat="1" ht="12.75" customHeight="1">
      <c r="A2527" s="100"/>
      <c r="B2527" s="152" t="s">
        <v>3733</v>
      </c>
      <c r="C2527" s="165">
        <v>0</v>
      </c>
      <c r="D2527" s="165">
        <v>0</v>
      </c>
      <c r="E2527" s="165">
        <v>0</v>
      </c>
      <c r="F2527" s="165">
        <v>0</v>
      </c>
      <c r="G2527" s="165">
        <v>0</v>
      </c>
      <c r="H2527" s="165">
        <v>0</v>
      </c>
      <c r="I2527" s="165">
        <v>0</v>
      </c>
      <c r="J2527" s="120">
        <f t="shared" si="615"/>
        <v>0</v>
      </c>
      <c r="K2527" s="165">
        <v>0</v>
      </c>
      <c r="L2527" s="165">
        <v>0</v>
      </c>
      <c r="M2527" s="165">
        <v>0</v>
      </c>
      <c r="N2527" s="165">
        <v>4900</v>
      </c>
      <c r="O2527" s="165">
        <v>0</v>
      </c>
      <c r="P2527" s="165">
        <v>0</v>
      </c>
      <c r="Q2527" s="120">
        <f t="shared" si="616"/>
        <v>4900</v>
      </c>
      <c r="R2527" s="138">
        <f t="shared" si="617"/>
        <v>0</v>
      </c>
      <c r="S2527" s="122">
        <v>0</v>
      </c>
      <c r="T2527" s="148">
        <v>0</v>
      </c>
      <c r="U2527" s="148">
        <v>0</v>
      </c>
      <c r="V2527" s="122">
        <v>4900</v>
      </c>
      <c r="W2527" s="122">
        <v>4900</v>
      </c>
      <c r="X2527" s="122"/>
    </row>
    <row r="2528" spans="1:24" s="65" customFormat="1" ht="12.75" customHeight="1">
      <c r="A2528" s="100"/>
      <c r="B2528" s="152" t="s">
        <v>5769</v>
      </c>
      <c r="C2528" s="165">
        <v>0</v>
      </c>
      <c r="D2528" s="165">
        <v>0</v>
      </c>
      <c r="E2528" s="165">
        <v>0</v>
      </c>
      <c r="F2528" s="165">
        <v>0</v>
      </c>
      <c r="G2528" s="165">
        <v>0</v>
      </c>
      <c r="H2528" s="165">
        <v>0</v>
      </c>
      <c r="I2528" s="165">
        <v>0</v>
      </c>
      <c r="J2528" s="120">
        <f t="shared" si="615"/>
        <v>0</v>
      </c>
      <c r="K2528" s="165">
        <v>0</v>
      </c>
      <c r="L2528" s="165">
        <v>0</v>
      </c>
      <c r="M2528" s="165">
        <v>0</v>
      </c>
      <c r="N2528" s="165">
        <v>0</v>
      </c>
      <c r="O2528" s="165">
        <v>0</v>
      </c>
      <c r="P2528" s="165">
        <v>7830</v>
      </c>
      <c r="Q2528" s="120">
        <f t="shared" si="616"/>
        <v>7830</v>
      </c>
      <c r="R2528" s="138">
        <f t="shared" si="617"/>
        <v>0</v>
      </c>
      <c r="S2528" s="122">
        <v>0</v>
      </c>
      <c r="T2528" s="148">
        <v>0</v>
      </c>
      <c r="U2528" s="148">
        <v>0</v>
      </c>
      <c r="V2528" s="122">
        <v>7830</v>
      </c>
      <c r="W2528" s="122">
        <v>7830</v>
      </c>
      <c r="X2528" s="122"/>
    </row>
    <row r="2529" spans="1:24" s="65" customFormat="1" ht="12.75" customHeight="1">
      <c r="A2529" s="100"/>
      <c r="B2529" s="152" t="s">
        <v>5770</v>
      </c>
      <c r="C2529" s="165">
        <v>0</v>
      </c>
      <c r="D2529" s="165">
        <v>0</v>
      </c>
      <c r="E2529" s="165">
        <v>0</v>
      </c>
      <c r="F2529" s="165">
        <v>0</v>
      </c>
      <c r="G2529" s="165">
        <v>0</v>
      </c>
      <c r="H2529" s="165">
        <v>0</v>
      </c>
      <c r="I2529" s="165">
        <v>0</v>
      </c>
      <c r="J2529" s="120">
        <f t="shared" si="615"/>
        <v>0</v>
      </c>
      <c r="K2529" s="165">
        <v>0</v>
      </c>
      <c r="L2529" s="165">
        <v>0</v>
      </c>
      <c r="M2529" s="165">
        <v>0</v>
      </c>
      <c r="N2529" s="165">
        <v>0</v>
      </c>
      <c r="O2529" s="165">
        <v>0</v>
      </c>
      <c r="P2529" s="165">
        <v>3915</v>
      </c>
      <c r="Q2529" s="120">
        <f t="shared" si="616"/>
        <v>3915</v>
      </c>
      <c r="R2529" s="138">
        <f t="shared" si="617"/>
        <v>0</v>
      </c>
      <c r="S2529" s="122">
        <v>0</v>
      </c>
      <c r="T2529" s="148">
        <v>0</v>
      </c>
      <c r="U2529" s="148">
        <v>0</v>
      </c>
      <c r="V2529" s="122">
        <v>3915</v>
      </c>
      <c r="W2529" s="122">
        <v>3915</v>
      </c>
      <c r="X2529" s="122"/>
    </row>
    <row r="2530" spans="1:24" s="65" customFormat="1" ht="12.75" customHeight="1">
      <c r="A2530" s="100"/>
      <c r="B2530" s="152" t="s">
        <v>5771</v>
      </c>
      <c r="C2530" s="165">
        <v>0</v>
      </c>
      <c r="D2530" s="165">
        <v>0</v>
      </c>
      <c r="E2530" s="165">
        <v>0</v>
      </c>
      <c r="F2530" s="165">
        <v>0</v>
      </c>
      <c r="G2530" s="165">
        <v>0</v>
      </c>
      <c r="H2530" s="165">
        <v>0</v>
      </c>
      <c r="I2530" s="165">
        <v>0</v>
      </c>
      <c r="J2530" s="120">
        <f t="shared" si="615"/>
        <v>0</v>
      </c>
      <c r="K2530" s="165">
        <v>0</v>
      </c>
      <c r="L2530" s="165">
        <v>0</v>
      </c>
      <c r="M2530" s="165">
        <v>0</v>
      </c>
      <c r="N2530" s="165">
        <v>0</v>
      </c>
      <c r="O2530" s="165">
        <v>0</v>
      </c>
      <c r="P2530" s="165">
        <v>1740</v>
      </c>
      <c r="Q2530" s="120">
        <f t="shared" si="616"/>
        <v>1740</v>
      </c>
      <c r="R2530" s="138">
        <f t="shared" si="617"/>
        <v>0</v>
      </c>
      <c r="S2530" s="122">
        <v>0</v>
      </c>
      <c r="T2530" s="148">
        <v>0</v>
      </c>
      <c r="U2530" s="148">
        <v>0</v>
      </c>
      <c r="V2530" s="122">
        <v>1740</v>
      </c>
      <c r="W2530" s="122">
        <v>1740</v>
      </c>
      <c r="X2530" s="122"/>
    </row>
    <row r="2531" spans="1:24" s="65" customFormat="1" ht="12.75" customHeight="1">
      <c r="A2531" s="100"/>
      <c r="B2531" s="152" t="s">
        <v>3734</v>
      </c>
      <c r="C2531" s="165">
        <v>0</v>
      </c>
      <c r="D2531" s="165">
        <v>0</v>
      </c>
      <c r="E2531" s="165">
        <v>0</v>
      </c>
      <c r="F2531" s="165">
        <v>0</v>
      </c>
      <c r="G2531" s="165">
        <v>0</v>
      </c>
      <c r="H2531" s="165">
        <v>0</v>
      </c>
      <c r="I2531" s="165">
        <v>0</v>
      </c>
      <c r="J2531" s="120">
        <f t="shared" si="615"/>
        <v>0</v>
      </c>
      <c r="K2531" s="165">
        <v>0</v>
      </c>
      <c r="L2531" s="165">
        <v>0</v>
      </c>
      <c r="M2531" s="165">
        <v>0</v>
      </c>
      <c r="N2531" s="165">
        <v>2610</v>
      </c>
      <c r="O2531" s="165">
        <v>0</v>
      </c>
      <c r="P2531" s="165">
        <v>0</v>
      </c>
      <c r="Q2531" s="120">
        <f t="shared" si="616"/>
        <v>2610</v>
      </c>
      <c r="R2531" s="138">
        <f t="shared" si="617"/>
        <v>0</v>
      </c>
      <c r="S2531" s="122">
        <v>0</v>
      </c>
      <c r="T2531" s="148">
        <v>0</v>
      </c>
      <c r="U2531" s="148">
        <v>0</v>
      </c>
      <c r="V2531" s="122">
        <v>2610</v>
      </c>
      <c r="W2531" s="122">
        <v>2610</v>
      </c>
      <c r="X2531" s="122"/>
    </row>
    <row r="2532" spans="1:24" s="65" customFormat="1" ht="12.75" customHeight="1">
      <c r="A2532" s="100"/>
      <c r="B2532" s="152" t="s">
        <v>6485</v>
      </c>
      <c r="C2532" s="165">
        <v>0</v>
      </c>
      <c r="D2532" s="165">
        <v>0</v>
      </c>
      <c r="E2532" s="165">
        <v>0</v>
      </c>
      <c r="F2532" s="165">
        <v>0</v>
      </c>
      <c r="G2532" s="165">
        <v>0</v>
      </c>
      <c r="H2532" s="165">
        <v>0</v>
      </c>
      <c r="I2532" s="165">
        <v>0</v>
      </c>
      <c r="J2532" s="120">
        <f t="shared" si="615"/>
        <v>0</v>
      </c>
      <c r="K2532" s="165">
        <v>0</v>
      </c>
      <c r="L2532" s="165">
        <v>0</v>
      </c>
      <c r="M2532" s="165">
        <v>0</v>
      </c>
      <c r="N2532" s="165">
        <v>0</v>
      </c>
      <c r="O2532" s="165">
        <v>0</v>
      </c>
      <c r="P2532" s="165">
        <v>5655</v>
      </c>
      <c r="Q2532" s="120">
        <f t="shared" si="616"/>
        <v>5655</v>
      </c>
      <c r="R2532" s="138">
        <f t="shared" si="617"/>
        <v>0</v>
      </c>
      <c r="S2532" s="122">
        <v>0</v>
      </c>
      <c r="T2532" s="148">
        <v>0</v>
      </c>
      <c r="U2532" s="148">
        <v>0</v>
      </c>
      <c r="V2532" s="122">
        <v>5655</v>
      </c>
      <c r="W2532" s="122">
        <v>5655</v>
      </c>
      <c r="X2532" s="122"/>
    </row>
    <row r="2533" spans="1:24" s="65" customFormat="1" ht="12.75" customHeight="1">
      <c r="A2533" s="100"/>
      <c r="B2533" s="152" t="s">
        <v>4537</v>
      </c>
      <c r="C2533" s="165">
        <v>0</v>
      </c>
      <c r="D2533" s="165">
        <v>0</v>
      </c>
      <c r="E2533" s="165">
        <v>0</v>
      </c>
      <c r="F2533" s="165">
        <v>0</v>
      </c>
      <c r="G2533" s="165">
        <v>0</v>
      </c>
      <c r="H2533" s="165">
        <v>0</v>
      </c>
      <c r="I2533" s="165">
        <v>0</v>
      </c>
      <c r="J2533" s="120">
        <f t="shared" si="615"/>
        <v>0</v>
      </c>
      <c r="K2533" s="165">
        <v>0</v>
      </c>
      <c r="L2533" s="165">
        <v>0</v>
      </c>
      <c r="M2533" s="165">
        <v>0</v>
      </c>
      <c r="N2533" s="165">
        <v>0</v>
      </c>
      <c r="O2533" s="165">
        <v>4350</v>
      </c>
      <c r="P2533" s="165">
        <v>1740</v>
      </c>
      <c r="Q2533" s="120">
        <f t="shared" si="616"/>
        <v>6090</v>
      </c>
      <c r="R2533" s="138">
        <f t="shared" si="617"/>
        <v>0</v>
      </c>
      <c r="S2533" s="122">
        <v>0</v>
      </c>
      <c r="T2533" s="148">
        <v>0</v>
      </c>
      <c r="U2533" s="148">
        <v>0</v>
      </c>
      <c r="V2533" s="122">
        <v>6090</v>
      </c>
      <c r="W2533" s="122">
        <v>6090</v>
      </c>
      <c r="X2533" s="122"/>
    </row>
    <row r="2534" spans="1:24" s="65" customFormat="1" ht="12.75" customHeight="1">
      <c r="A2534" s="100"/>
      <c r="B2534" s="152" t="s">
        <v>5772</v>
      </c>
      <c r="C2534" s="165">
        <v>0</v>
      </c>
      <c r="D2534" s="165">
        <v>0</v>
      </c>
      <c r="E2534" s="165">
        <v>0</v>
      </c>
      <c r="F2534" s="165">
        <v>0</v>
      </c>
      <c r="G2534" s="165">
        <v>0</v>
      </c>
      <c r="H2534" s="165">
        <v>0</v>
      </c>
      <c r="I2534" s="165">
        <v>0</v>
      </c>
      <c r="J2534" s="120">
        <f t="shared" si="615"/>
        <v>0</v>
      </c>
      <c r="K2534" s="165">
        <v>0</v>
      </c>
      <c r="L2534" s="165">
        <v>0</v>
      </c>
      <c r="M2534" s="165">
        <v>0</v>
      </c>
      <c r="N2534" s="165">
        <v>0</v>
      </c>
      <c r="O2534" s="165">
        <v>0</v>
      </c>
      <c r="P2534" s="165">
        <v>3915</v>
      </c>
      <c r="Q2534" s="120">
        <f t="shared" si="616"/>
        <v>3915</v>
      </c>
      <c r="R2534" s="138">
        <f t="shared" si="617"/>
        <v>0</v>
      </c>
      <c r="S2534" s="122">
        <v>0</v>
      </c>
      <c r="T2534" s="148">
        <v>0</v>
      </c>
      <c r="U2534" s="148">
        <v>0</v>
      </c>
      <c r="V2534" s="122">
        <v>3915</v>
      </c>
      <c r="W2534" s="122">
        <v>3915</v>
      </c>
      <c r="X2534" s="122"/>
    </row>
    <row r="2535" spans="1:24" s="65" customFormat="1" ht="12.75" customHeight="1">
      <c r="A2535" s="100"/>
      <c r="B2535" s="152" t="s">
        <v>5773</v>
      </c>
      <c r="C2535" s="165">
        <v>0</v>
      </c>
      <c r="D2535" s="165">
        <v>0</v>
      </c>
      <c r="E2535" s="165">
        <v>0</v>
      </c>
      <c r="F2535" s="165">
        <v>0</v>
      </c>
      <c r="G2535" s="165">
        <v>0</v>
      </c>
      <c r="H2535" s="165">
        <v>0</v>
      </c>
      <c r="I2535" s="165">
        <v>0</v>
      </c>
      <c r="J2535" s="120">
        <f t="shared" si="615"/>
        <v>0</v>
      </c>
      <c r="K2535" s="165">
        <v>0</v>
      </c>
      <c r="L2535" s="165">
        <v>0</v>
      </c>
      <c r="M2535" s="165">
        <v>0</v>
      </c>
      <c r="N2535" s="165">
        <v>0</v>
      </c>
      <c r="O2535" s="165">
        <v>0</v>
      </c>
      <c r="P2535" s="165">
        <v>3915</v>
      </c>
      <c r="Q2535" s="120">
        <f t="shared" si="616"/>
        <v>3915</v>
      </c>
      <c r="R2535" s="138">
        <f t="shared" si="617"/>
        <v>0</v>
      </c>
      <c r="S2535" s="122">
        <v>0</v>
      </c>
      <c r="T2535" s="148">
        <v>0</v>
      </c>
      <c r="U2535" s="148">
        <v>0</v>
      </c>
      <c r="V2535" s="122">
        <v>3915</v>
      </c>
      <c r="W2535" s="122">
        <v>3915</v>
      </c>
      <c r="X2535" s="122"/>
    </row>
    <row r="2536" spans="1:24" s="65" customFormat="1" ht="12.75" customHeight="1">
      <c r="A2536" s="100"/>
      <c r="B2536" s="152" t="s">
        <v>4538</v>
      </c>
      <c r="C2536" s="165">
        <v>0</v>
      </c>
      <c r="D2536" s="165">
        <v>0</v>
      </c>
      <c r="E2536" s="165">
        <v>0</v>
      </c>
      <c r="F2536" s="165">
        <v>0</v>
      </c>
      <c r="G2536" s="165">
        <v>0</v>
      </c>
      <c r="H2536" s="165">
        <v>0</v>
      </c>
      <c r="I2536" s="165">
        <v>0</v>
      </c>
      <c r="J2536" s="120">
        <f t="shared" si="615"/>
        <v>0</v>
      </c>
      <c r="K2536" s="165">
        <v>0</v>
      </c>
      <c r="L2536" s="165">
        <v>0</v>
      </c>
      <c r="M2536" s="165">
        <v>0</v>
      </c>
      <c r="N2536" s="165">
        <v>0</v>
      </c>
      <c r="O2536" s="165">
        <v>5220</v>
      </c>
      <c r="P2536" s="165">
        <v>6960</v>
      </c>
      <c r="Q2536" s="120">
        <f t="shared" si="616"/>
        <v>12180</v>
      </c>
      <c r="R2536" s="138">
        <f t="shared" si="617"/>
        <v>0</v>
      </c>
      <c r="S2536" s="122">
        <v>0</v>
      </c>
      <c r="T2536" s="148">
        <v>0</v>
      </c>
      <c r="U2536" s="148">
        <v>0</v>
      </c>
      <c r="V2536" s="122">
        <v>12180</v>
      </c>
      <c r="W2536" s="122">
        <v>12180</v>
      </c>
      <c r="X2536" s="122"/>
    </row>
    <row r="2537" spans="1:24" s="65" customFormat="1" ht="12.75" customHeight="1">
      <c r="A2537" s="100"/>
      <c r="B2537" s="152" t="s">
        <v>4807</v>
      </c>
      <c r="C2537" s="165">
        <v>0</v>
      </c>
      <c r="D2537" s="165">
        <v>0</v>
      </c>
      <c r="E2537" s="165">
        <v>0</v>
      </c>
      <c r="F2537" s="165">
        <v>0</v>
      </c>
      <c r="G2537" s="165">
        <v>0</v>
      </c>
      <c r="H2537" s="165">
        <v>0</v>
      </c>
      <c r="I2537" s="165">
        <v>0</v>
      </c>
      <c r="J2537" s="120">
        <f t="shared" ref="J2537:J2594" si="618">SUM(C2537:I2537)</f>
        <v>0</v>
      </c>
      <c r="K2537" s="165">
        <v>0</v>
      </c>
      <c r="L2537" s="165">
        <v>0</v>
      </c>
      <c r="M2537" s="165">
        <v>0</v>
      </c>
      <c r="N2537" s="165">
        <v>0</v>
      </c>
      <c r="O2537" s="165">
        <v>1305</v>
      </c>
      <c r="P2537" s="165">
        <v>0</v>
      </c>
      <c r="Q2537" s="120">
        <f t="shared" si="616"/>
        <v>1305</v>
      </c>
      <c r="R2537" s="138">
        <f t="shared" si="617"/>
        <v>0</v>
      </c>
      <c r="S2537" s="122">
        <v>0</v>
      </c>
      <c r="T2537" s="148">
        <v>0</v>
      </c>
      <c r="U2537" s="148">
        <v>0</v>
      </c>
      <c r="V2537" s="122">
        <v>1305</v>
      </c>
      <c r="W2537" s="122">
        <v>1305</v>
      </c>
      <c r="X2537" s="122"/>
    </row>
    <row r="2538" spans="1:24" s="65" customFormat="1" ht="12.75" customHeight="1">
      <c r="A2538" s="100"/>
      <c r="B2538" s="152" t="s">
        <v>3735</v>
      </c>
      <c r="C2538" s="165">
        <v>0</v>
      </c>
      <c r="D2538" s="165">
        <v>0</v>
      </c>
      <c r="E2538" s="165">
        <v>0</v>
      </c>
      <c r="F2538" s="165">
        <v>0</v>
      </c>
      <c r="G2538" s="165">
        <v>0</v>
      </c>
      <c r="H2538" s="165">
        <v>0</v>
      </c>
      <c r="I2538" s="165">
        <v>0</v>
      </c>
      <c r="J2538" s="120">
        <f t="shared" si="618"/>
        <v>0</v>
      </c>
      <c r="K2538" s="165">
        <v>1200</v>
      </c>
      <c r="L2538" s="165">
        <v>0</v>
      </c>
      <c r="M2538" s="165">
        <v>0</v>
      </c>
      <c r="N2538" s="165">
        <v>7830</v>
      </c>
      <c r="O2538" s="165">
        <v>0</v>
      </c>
      <c r="P2538" s="165">
        <v>0</v>
      </c>
      <c r="Q2538" s="120">
        <f t="shared" ref="Q2538:Q2595" si="619">SUM(J2538:P2538)</f>
        <v>9030</v>
      </c>
      <c r="R2538" s="138">
        <f t="shared" ref="R2538:R2595" si="620">V2538-Q2538</f>
        <v>0</v>
      </c>
      <c r="S2538" s="122">
        <v>0</v>
      </c>
      <c r="T2538" s="148">
        <v>0</v>
      </c>
      <c r="U2538" s="148">
        <v>0</v>
      </c>
      <c r="V2538" s="122">
        <v>9030</v>
      </c>
      <c r="W2538" s="122">
        <v>9030</v>
      </c>
      <c r="X2538" s="122"/>
    </row>
    <row r="2539" spans="1:24" s="65" customFormat="1" ht="12.75" customHeight="1">
      <c r="A2539" s="100"/>
      <c r="B2539" s="152" t="s">
        <v>3736</v>
      </c>
      <c r="C2539" s="165">
        <v>0</v>
      </c>
      <c r="D2539" s="165">
        <v>0</v>
      </c>
      <c r="E2539" s="165">
        <v>0</v>
      </c>
      <c r="F2539" s="165">
        <v>0</v>
      </c>
      <c r="G2539" s="165">
        <v>0</v>
      </c>
      <c r="H2539" s="165">
        <v>0</v>
      </c>
      <c r="I2539" s="165">
        <v>0</v>
      </c>
      <c r="J2539" s="120">
        <f t="shared" si="618"/>
        <v>0</v>
      </c>
      <c r="K2539" s="165">
        <v>1200</v>
      </c>
      <c r="L2539" s="165">
        <v>0</v>
      </c>
      <c r="M2539" s="165">
        <v>0</v>
      </c>
      <c r="N2539" s="165">
        <v>0</v>
      </c>
      <c r="O2539" s="165">
        <v>0</v>
      </c>
      <c r="P2539" s="165">
        <v>0</v>
      </c>
      <c r="Q2539" s="120">
        <f t="shared" si="619"/>
        <v>1200</v>
      </c>
      <c r="R2539" s="138">
        <f t="shared" si="620"/>
        <v>0</v>
      </c>
      <c r="S2539" s="122">
        <v>0</v>
      </c>
      <c r="T2539" s="148">
        <v>0</v>
      </c>
      <c r="U2539" s="148">
        <v>0</v>
      </c>
      <c r="V2539" s="122">
        <v>1200</v>
      </c>
      <c r="W2539" s="122">
        <v>1200</v>
      </c>
      <c r="X2539" s="122"/>
    </row>
    <row r="2540" spans="1:24" s="65" customFormat="1" ht="12.75" customHeight="1">
      <c r="A2540" s="100"/>
      <c r="B2540" s="152" t="s">
        <v>5774</v>
      </c>
      <c r="C2540" s="165">
        <v>0</v>
      </c>
      <c r="D2540" s="165">
        <v>0</v>
      </c>
      <c r="E2540" s="165">
        <v>0</v>
      </c>
      <c r="F2540" s="165">
        <v>0</v>
      </c>
      <c r="G2540" s="165">
        <v>0</v>
      </c>
      <c r="H2540" s="165">
        <v>0</v>
      </c>
      <c r="I2540" s="165">
        <v>0</v>
      </c>
      <c r="J2540" s="120">
        <f t="shared" si="618"/>
        <v>0</v>
      </c>
      <c r="K2540" s="165">
        <v>0</v>
      </c>
      <c r="L2540" s="165">
        <v>0</v>
      </c>
      <c r="M2540" s="165">
        <v>0</v>
      </c>
      <c r="N2540" s="165">
        <v>0</v>
      </c>
      <c r="O2540" s="165">
        <v>0</v>
      </c>
      <c r="P2540" s="165">
        <v>3915</v>
      </c>
      <c r="Q2540" s="120">
        <f t="shared" si="619"/>
        <v>3915</v>
      </c>
      <c r="R2540" s="138">
        <f t="shared" si="620"/>
        <v>0</v>
      </c>
      <c r="S2540" s="122">
        <v>0</v>
      </c>
      <c r="T2540" s="148">
        <v>0</v>
      </c>
      <c r="U2540" s="148">
        <v>0</v>
      </c>
      <c r="V2540" s="122">
        <v>3915</v>
      </c>
      <c r="W2540" s="122">
        <v>3915</v>
      </c>
      <c r="X2540" s="122"/>
    </row>
    <row r="2541" spans="1:24" s="65" customFormat="1" ht="12.75" customHeight="1">
      <c r="A2541" s="100"/>
      <c r="B2541" s="152" t="s">
        <v>3737</v>
      </c>
      <c r="C2541" s="165">
        <v>0</v>
      </c>
      <c r="D2541" s="165">
        <v>0</v>
      </c>
      <c r="E2541" s="165">
        <v>0</v>
      </c>
      <c r="F2541" s="165">
        <v>0</v>
      </c>
      <c r="G2541" s="165">
        <v>0</v>
      </c>
      <c r="H2541" s="165">
        <v>0</v>
      </c>
      <c r="I2541" s="165">
        <v>0</v>
      </c>
      <c r="J2541" s="120">
        <f t="shared" si="618"/>
        <v>0</v>
      </c>
      <c r="K2541" s="165">
        <v>0</v>
      </c>
      <c r="L2541" s="165">
        <v>0</v>
      </c>
      <c r="M2541" s="165">
        <v>0</v>
      </c>
      <c r="N2541" s="165">
        <v>870</v>
      </c>
      <c r="O2541" s="165">
        <v>0</v>
      </c>
      <c r="P2541" s="165">
        <v>0</v>
      </c>
      <c r="Q2541" s="120">
        <f t="shared" si="619"/>
        <v>870</v>
      </c>
      <c r="R2541" s="138">
        <f t="shared" si="620"/>
        <v>0</v>
      </c>
      <c r="S2541" s="122">
        <v>0</v>
      </c>
      <c r="T2541" s="148">
        <v>0</v>
      </c>
      <c r="U2541" s="148">
        <v>0</v>
      </c>
      <c r="V2541" s="122">
        <v>870</v>
      </c>
      <c r="W2541" s="122">
        <v>870</v>
      </c>
      <c r="X2541" s="122"/>
    </row>
    <row r="2542" spans="1:24" s="65" customFormat="1" ht="12.75" customHeight="1">
      <c r="A2542" s="100"/>
      <c r="B2542" s="152" t="s">
        <v>5775</v>
      </c>
      <c r="C2542" s="165">
        <v>0</v>
      </c>
      <c r="D2542" s="165">
        <v>0</v>
      </c>
      <c r="E2542" s="165">
        <v>0</v>
      </c>
      <c r="F2542" s="165">
        <v>0</v>
      </c>
      <c r="G2542" s="165">
        <v>0</v>
      </c>
      <c r="H2542" s="165">
        <v>0</v>
      </c>
      <c r="I2542" s="165">
        <v>0</v>
      </c>
      <c r="J2542" s="120">
        <f t="shared" si="618"/>
        <v>0</v>
      </c>
      <c r="K2542" s="165">
        <v>0</v>
      </c>
      <c r="L2542" s="165">
        <v>0</v>
      </c>
      <c r="M2542" s="165">
        <v>0</v>
      </c>
      <c r="N2542" s="165">
        <v>0</v>
      </c>
      <c r="O2542" s="165">
        <v>0</v>
      </c>
      <c r="P2542" s="165">
        <v>3915</v>
      </c>
      <c r="Q2542" s="120">
        <f t="shared" si="619"/>
        <v>3915</v>
      </c>
      <c r="R2542" s="138">
        <f t="shared" si="620"/>
        <v>0</v>
      </c>
      <c r="S2542" s="122">
        <v>0</v>
      </c>
      <c r="T2542" s="148">
        <v>0</v>
      </c>
      <c r="U2542" s="148">
        <v>0</v>
      </c>
      <c r="V2542" s="122">
        <v>3915</v>
      </c>
      <c r="W2542" s="122">
        <v>3915</v>
      </c>
      <c r="X2542" s="122"/>
    </row>
    <row r="2543" spans="1:24" s="65" customFormat="1" ht="12.75" customHeight="1">
      <c r="A2543" s="100"/>
      <c r="B2543" s="152" t="s">
        <v>3738</v>
      </c>
      <c r="C2543" s="165">
        <v>0</v>
      </c>
      <c r="D2543" s="165">
        <v>0</v>
      </c>
      <c r="E2543" s="165">
        <v>0</v>
      </c>
      <c r="F2543" s="165">
        <v>0</v>
      </c>
      <c r="G2543" s="165">
        <v>0</v>
      </c>
      <c r="H2543" s="165">
        <v>0</v>
      </c>
      <c r="I2543" s="165">
        <v>0</v>
      </c>
      <c r="J2543" s="120">
        <f t="shared" si="618"/>
        <v>0</v>
      </c>
      <c r="K2543" s="165">
        <v>0</v>
      </c>
      <c r="L2543" s="165">
        <v>0</v>
      </c>
      <c r="M2543" s="165">
        <v>0</v>
      </c>
      <c r="N2543" s="165">
        <v>4900</v>
      </c>
      <c r="O2543" s="165">
        <v>0</v>
      </c>
      <c r="P2543" s="165">
        <v>0</v>
      </c>
      <c r="Q2543" s="120">
        <f t="shared" si="619"/>
        <v>4900</v>
      </c>
      <c r="R2543" s="138">
        <f t="shared" si="620"/>
        <v>0</v>
      </c>
      <c r="S2543" s="122">
        <v>0</v>
      </c>
      <c r="T2543" s="148">
        <v>0</v>
      </c>
      <c r="U2543" s="148">
        <v>0</v>
      </c>
      <c r="V2543" s="122">
        <v>4900</v>
      </c>
      <c r="W2543" s="122">
        <v>4900</v>
      </c>
      <c r="X2543" s="122"/>
    </row>
    <row r="2544" spans="1:24" s="65" customFormat="1" ht="12.75" customHeight="1">
      <c r="A2544" s="100"/>
      <c r="B2544" s="152" t="s">
        <v>5776</v>
      </c>
      <c r="C2544" s="165">
        <v>0</v>
      </c>
      <c r="D2544" s="165">
        <v>0</v>
      </c>
      <c r="E2544" s="165">
        <v>0</v>
      </c>
      <c r="F2544" s="165">
        <v>0</v>
      </c>
      <c r="G2544" s="165">
        <v>0</v>
      </c>
      <c r="H2544" s="165">
        <v>0</v>
      </c>
      <c r="I2544" s="165">
        <v>0</v>
      </c>
      <c r="J2544" s="120">
        <f t="shared" si="618"/>
        <v>0</v>
      </c>
      <c r="K2544" s="165">
        <v>0</v>
      </c>
      <c r="L2544" s="165">
        <v>0</v>
      </c>
      <c r="M2544" s="165">
        <v>0</v>
      </c>
      <c r="N2544" s="165">
        <v>0</v>
      </c>
      <c r="O2544" s="165">
        <v>0</v>
      </c>
      <c r="P2544" s="165">
        <v>8700</v>
      </c>
      <c r="Q2544" s="120">
        <f t="shared" si="619"/>
        <v>8700</v>
      </c>
      <c r="R2544" s="138">
        <f t="shared" si="620"/>
        <v>0</v>
      </c>
      <c r="S2544" s="122">
        <v>0</v>
      </c>
      <c r="T2544" s="148">
        <v>0</v>
      </c>
      <c r="U2544" s="148">
        <v>0</v>
      </c>
      <c r="V2544" s="122">
        <v>8700</v>
      </c>
      <c r="W2544" s="122">
        <v>8700</v>
      </c>
      <c r="X2544" s="122"/>
    </row>
    <row r="2545" spans="1:24" s="65" customFormat="1" ht="12.75" customHeight="1">
      <c r="A2545" s="100"/>
      <c r="B2545" s="152" t="s">
        <v>6486</v>
      </c>
      <c r="C2545" s="165">
        <v>0</v>
      </c>
      <c r="D2545" s="165">
        <v>0</v>
      </c>
      <c r="E2545" s="165">
        <v>0</v>
      </c>
      <c r="F2545" s="165">
        <v>0</v>
      </c>
      <c r="G2545" s="165">
        <v>0</v>
      </c>
      <c r="H2545" s="165">
        <v>0</v>
      </c>
      <c r="I2545" s="165">
        <v>0</v>
      </c>
      <c r="J2545" s="120">
        <f t="shared" si="618"/>
        <v>0</v>
      </c>
      <c r="K2545" s="165">
        <v>0</v>
      </c>
      <c r="L2545" s="165">
        <v>0</v>
      </c>
      <c r="M2545" s="165">
        <v>0</v>
      </c>
      <c r="N2545" s="165">
        <v>0</v>
      </c>
      <c r="O2545" s="165">
        <v>0</v>
      </c>
      <c r="P2545" s="165">
        <v>1740</v>
      </c>
      <c r="Q2545" s="120">
        <f t="shared" si="619"/>
        <v>1740</v>
      </c>
      <c r="R2545" s="138">
        <f t="shared" si="620"/>
        <v>0</v>
      </c>
      <c r="S2545" s="122">
        <v>0</v>
      </c>
      <c r="T2545" s="148">
        <v>0</v>
      </c>
      <c r="U2545" s="148">
        <v>0</v>
      </c>
      <c r="V2545" s="122">
        <v>1740</v>
      </c>
      <c r="W2545" s="122">
        <v>1740</v>
      </c>
      <c r="X2545" s="122"/>
    </row>
    <row r="2546" spans="1:24" s="65" customFormat="1" ht="12.75" customHeight="1">
      <c r="A2546" s="100"/>
      <c r="B2546" s="152" t="s">
        <v>6329</v>
      </c>
      <c r="C2546" s="165">
        <v>0</v>
      </c>
      <c r="D2546" s="165">
        <v>0</v>
      </c>
      <c r="E2546" s="165">
        <v>0</v>
      </c>
      <c r="F2546" s="165">
        <v>0</v>
      </c>
      <c r="G2546" s="165">
        <v>0</v>
      </c>
      <c r="H2546" s="165">
        <v>0</v>
      </c>
      <c r="I2546" s="165">
        <v>0</v>
      </c>
      <c r="J2546" s="120">
        <f t="shared" si="618"/>
        <v>0</v>
      </c>
      <c r="K2546" s="165">
        <v>0</v>
      </c>
      <c r="L2546" s="165">
        <v>0</v>
      </c>
      <c r="M2546" s="165">
        <v>0</v>
      </c>
      <c r="N2546" s="165">
        <v>0</v>
      </c>
      <c r="O2546" s="165">
        <v>0</v>
      </c>
      <c r="P2546" s="165">
        <v>435</v>
      </c>
      <c r="Q2546" s="120">
        <f t="shared" si="619"/>
        <v>435</v>
      </c>
      <c r="R2546" s="138">
        <f t="shared" si="620"/>
        <v>0</v>
      </c>
      <c r="S2546" s="122">
        <v>0</v>
      </c>
      <c r="T2546" s="148">
        <v>0</v>
      </c>
      <c r="U2546" s="148">
        <v>0</v>
      </c>
      <c r="V2546" s="122">
        <v>435</v>
      </c>
      <c r="W2546" s="122">
        <v>435</v>
      </c>
      <c r="X2546" s="122"/>
    </row>
    <row r="2547" spans="1:24" s="65" customFormat="1" ht="12.75" customHeight="1">
      <c r="A2547" s="100"/>
      <c r="B2547" s="152" t="s">
        <v>3739</v>
      </c>
      <c r="C2547" s="165">
        <v>0</v>
      </c>
      <c r="D2547" s="165">
        <v>0</v>
      </c>
      <c r="E2547" s="165">
        <v>0</v>
      </c>
      <c r="F2547" s="165">
        <v>0</v>
      </c>
      <c r="G2547" s="165">
        <v>0</v>
      </c>
      <c r="H2547" s="165">
        <v>0</v>
      </c>
      <c r="I2547" s="165">
        <v>0</v>
      </c>
      <c r="J2547" s="120">
        <f t="shared" si="618"/>
        <v>0</v>
      </c>
      <c r="K2547" s="165">
        <v>0</v>
      </c>
      <c r="L2547" s="165">
        <v>0</v>
      </c>
      <c r="M2547" s="165">
        <v>0</v>
      </c>
      <c r="N2547" s="165">
        <v>1200</v>
      </c>
      <c r="O2547" s="165">
        <v>0</v>
      </c>
      <c r="P2547" s="165">
        <v>0</v>
      </c>
      <c r="Q2547" s="120">
        <f t="shared" si="619"/>
        <v>1200</v>
      </c>
      <c r="R2547" s="138">
        <f t="shared" si="620"/>
        <v>0</v>
      </c>
      <c r="S2547" s="122">
        <v>0</v>
      </c>
      <c r="T2547" s="148">
        <v>0</v>
      </c>
      <c r="U2547" s="148">
        <v>0</v>
      </c>
      <c r="V2547" s="122">
        <v>1200</v>
      </c>
      <c r="W2547" s="122">
        <v>1200</v>
      </c>
      <c r="X2547" s="122"/>
    </row>
    <row r="2548" spans="1:24" s="65" customFormat="1" ht="12.75" customHeight="1">
      <c r="A2548" s="100"/>
      <c r="B2548" s="152" t="s">
        <v>3740</v>
      </c>
      <c r="C2548" s="165">
        <v>0</v>
      </c>
      <c r="D2548" s="165">
        <v>0</v>
      </c>
      <c r="E2548" s="165">
        <v>0</v>
      </c>
      <c r="F2548" s="165">
        <v>0</v>
      </c>
      <c r="G2548" s="165">
        <v>0</v>
      </c>
      <c r="H2548" s="165">
        <v>0</v>
      </c>
      <c r="I2548" s="165">
        <v>0</v>
      </c>
      <c r="J2548" s="120">
        <f t="shared" si="618"/>
        <v>0</v>
      </c>
      <c r="K2548" s="165">
        <v>0</v>
      </c>
      <c r="L2548" s="165">
        <v>0</v>
      </c>
      <c r="M2548" s="165">
        <v>0</v>
      </c>
      <c r="N2548" s="165">
        <v>2610</v>
      </c>
      <c r="O2548" s="165">
        <v>0</v>
      </c>
      <c r="P2548" s="165">
        <v>0</v>
      </c>
      <c r="Q2548" s="120">
        <f t="shared" si="619"/>
        <v>2610</v>
      </c>
      <c r="R2548" s="138">
        <f t="shared" si="620"/>
        <v>0</v>
      </c>
      <c r="S2548" s="122">
        <v>0</v>
      </c>
      <c r="T2548" s="148">
        <v>0</v>
      </c>
      <c r="U2548" s="148">
        <v>0</v>
      </c>
      <c r="V2548" s="122">
        <v>2610</v>
      </c>
      <c r="W2548" s="122">
        <v>2610</v>
      </c>
      <c r="X2548" s="122"/>
    </row>
    <row r="2549" spans="1:24" s="65" customFormat="1" ht="12.75" customHeight="1">
      <c r="A2549" s="100"/>
      <c r="B2549" s="152" t="s">
        <v>5777</v>
      </c>
      <c r="C2549" s="165">
        <v>0</v>
      </c>
      <c r="D2549" s="165">
        <v>0</v>
      </c>
      <c r="E2549" s="165">
        <v>0</v>
      </c>
      <c r="F2549" s="165">
        <v>0</v>
      </c>
      <c r="G2549" s="165">
        <v>0</v>
      </c>
      <c r="H2549" s="165">
        <v>0</v>
      </c>
      <c r="I2549" s="165">
        <v>0</v>
      </c>
      <c r="J2549" s="120">
        <f t="shared" si="618"/>
        <v>0</v>
      </c>
      <c r="K2549" s="165">
        <v>0</v>
      </c>
      <c r="L2549" s="165">
        <v>0</v>
      </c>
      <c r="M2549" s="165">
        <v>0</v>
      </c>
      <c r="N2549" s="165">
        <v>0</v>
      </c>
      <c r="O2549" s="165">
        <v>0</v>
      </c>
      <c r="P2549" s="165">
        <v>3915</v>
      </c>
      <c r="Q2549" s="120">
        <f t="shared" si="619"/>
        <v>3915</v>
      </c>
      <c r="R2549" s="138">
        <f t="shared" si="620"/>
        <v>0</v>
      </c>
      <c r="S2549" s="122">
        <v>0</v>
      </c>
      <c r="T2549" s="148">
        <v>0</v>
      </c>
      <c r="U2549" s="148">
        <v>0</v>
      </c>
      <c r="V2549" s="122">
        <v>3915</v>
      </c>
      <c r="W2549" s="122">
        <v>3915</v>
      </c>
      <c r="X2549" s="122"/>
    </row>
    <row r="2550" spans="1:24" s="65" customFormat="1" ht="12.75" customHeight="1">
      <c r="A2550" s="100"/>
      <c r="B2550" s="152" t="s">
        <v>3741</v>
      </c>
      <c r="C2550" s="165">
        <v>0</v>
      </c>
      <c r="D2550" s="165">
        <v>0</v>
      </c>
      <c r="E2550" s="165">
        <v>0</v>
      </c>
      <c r="F2550" s="165">
        <v>0</v>
      </c>
      <c r="G2550" s="165">
        <v>0</v>
      </c>
      <c r="H2550" s="165">
        <v>0</v>
      </c>
      <c r="I2550" s="165">
        <v>0</v>
      </c>
      <c r="J2550" s="120">
        <f t="shared" si="618"/>
        <v>0</v>
      </c>
      <c r="K2550" s="165">
        <v>0</v>
      </c>
      <c r="L2550" s="165">
        <v>0</v>
      </c>
      <c r="M2550" s="165">
        <v>0</v>
      </c>
      <c r="N2550" s="165">
        <v>0</v>
      </c>
      <c r="O2550" s="165">
        <v>0</v>
      </c>
      <c r="P2550" s="165">
        <v>3480</v>
      </c>
      <c r="Q2550" s="120">
        <f t="shared" si="619"/>
        <v>3480</v>
      </c>
      <c r="R2550" s="138">
        <f t="shared" si="620"/>
        <v>0</v>
      </c>
      <c r="S2550" s="122">
        <v>0</v>
      </c>
      <c r="T2550" s="148">
        <v>0</v>
      </c>
      <c r="U2550" s="148">
        <v>0</v>
      </c>
      <c r="V2550" s="122">
        <v>3480</v>
      </c>
      <c r="W2550" s="122">
        <v>3480</v>
      </c>
      <c r="X2550" s="122"/>
    </row>
    <row r="2551" spans="1:24" s="65" customFormat="1" ht="12.75" customHeight="1">
      <c r="A2551" s="100"/>
      <c r="B2551" s="152" t="s">
        <v>5778</v>
      </c>
      <c r="C2551" s="165">
        <v>0</v>
      </c>
      <c r="D2551" s="165">
        <v>0</v>
      </c>
      <c r="E2551" s="165">
        <v>0</v>
      </c>
      <c r="F2551" s="165">
        <v>0</v>
      </c>
      <c r="G2551" s="165">
        <v>0</v>
      </c>
      <c r="H2551" s="165">
        <v>0</v>
      </c>
      <c r="I2551" s="165">
        <v>0</v>
      </c>
      <c r="J2551" s="120">
        <f t="shared" si="618"/>
        <v>0</v>
      </c>
      <c r="K2551" s="165">
        <v>0</v>
      </c>
      <c r="L2551" s="165">
        <v>0</v>
      </c>
      <c r="M2551" s="165">
        <v>0</v>
      </c>
      <c r="N2551" s="165">
        <v>0</v>
      </c>
      <c r="O2551" s="165">
        <v>0</v>
      </c>
      <c r="P2551" s="165">
        <v>3915</v>
      </c>
      <c r="Q2551" s="120">
        <f t="shared" si="619"/>
        <v>3915</v>
      </c>
      <c r="R2551" s="138">
        <f t="shared" si="620"/>
        <v>0</v>
      </c>
      <c r="S2551" s="122">
        <v>0</v>
      </c>
      <c r="T2551" s="148">
        <v>0</v>
      </c>
      <c r="U2551" s="148">
        <v>0</v>
      </c>
      <c r="V2551" s="122">
        <v>3915</v>
      </c>
      <c r="W2551" s="122">
        <v>3915</v>
      </c>
      <c r="X2551" s="122"/>
    </row>
    <row r="2552" spans="1:24" s="65" customFormat="1" ht="12.75" customHeight="1">
      <c r="A2552" s="100"/>
      <c r="B2552" s="152" t="s">
        <v>3742</v>
      </c>
      <c r="C2552" s="165">
        <v>0</v>
      </c>
      <c r="D2552" s="165">
        <v>0</v>
      </c>
      <c r="E2552" s="165">
        <v>0</v>
      </c>
      <c r="F2552" s="165">
        <v>0</v>
      </c>
      <c r="G2552" s="165">
        <v>0</v>
      </c>
      <c r="H2552" s="165">
        <v>0</v>
      </c>
      <c r="I2552" s="165">
        <v>0</v>
      </c>
      <c r="J2552" s="120">
        <f t="shared" si="618"/>
        <v>0</v>
      </c>
      <c r="K2552" s="165">
        <v>0</v>
      </c>
      <c r="L2552" s="165">
        <v>0</v>
      </c>
      <c r="M2552" s="165">
        <v>435</v>
      </c>
      <c r="N2552" s="165">
        <v>0</v>
      </c>
      <c r="O2552" s="165">
        <v>0</v>
      </c>
      <c r="P2552" s="165">
        <v>0</v>
      </c>
      <c r="Q2552" s="120">
        <f t="shared" si="619"/>
        <v>435</v>
      </c>
      <c r="R2552" s="138">
        <f t="shared" si="620"/>
        <v>0</v>
      </c>
      <c r="S2552" s="122">
        <v>0</v>
      </c>
      <c r="T2552" s="148">
        <v>0</v>
      </c>
      <c r="U2552" s="148">
        <v>0</v>
      </c>
      <c r="V2552" s="122">
        <v>435</v>
      </c>
      <c r="W2552" s="122">
        <v>435</v>
      </c>
      <c r="X2552" s="122"/>
    </row>
    <row r="2553" spans="1:24" s="65" customFormat="1" ht="12.75" customHeight="1">
      <c r="A2553" s="100"/>
      <c r="B2553" s="152" t="s">
        <v>5779</v>
      </c>
      <c r="C2553" s="165">
        <v>0</v>
      </c>
      <c r="D2553" s="165">
        <v>0</v>
      </c>
      <c r="E2553" s="165">
        <v>0</v>
      </c>
      <c r="F2553" s="165">
        <v>0</v>
      </c>
      <c r="G2553" s="165">
        <v>0</v>
      </c>
      <c r="H2553" s="165">
        <v>0</v>
      </c>
      <c r="I2553" s="165">
        <v>0</v>
      </c>
      <c r="J2553" s="120">
        <f t="shared" si="618"/>
        <v>0</v>
      </c>
      <c r="K2553" s="165">
        <v>0</v>
      </c>
      <c r="L2553" s="165">
        <v>0</v>
      </c>
      <c r="M2553" s="165">
        <v>0</v>
      </c>
      <c r="N2553" s="165">
        <v>0</v>
      </c>
      <c r="O2553" s="165">
        <v>0</v>
      </c>
      <c r="P2553" s="165">
        <v>2610</v>
      </c>
      <c r="Q2553" s="120">
        <f t="shared" si="619"/>
        <v>2610</v>
      </c>
      <c r="R2553" s="138">
        <f t="shared" si="620"/>
        <v>0</v>
      </c>
      <c r="S2553" s="122">
        <v>0</v>
      </c>
      <c r="T2553" s="148">
        <v>0</v>
      </c>
      <c r="U2553" s="148">
        <v>0</v>
      </c>
      <c r="V2553" s="122">
        <v>2610</v>
      </c>
      <c r="W2553" s="122">
        <v>2610</v>
      </c>
      <c r="X2553" s="122"/>
    </row>
    <row r="2554" spans="1:24" s="65" customFormat="1" ht="12.75" customHeight="1">
      <c r="A2554" s="100"/>
      <c r="B2554" s="152" t="s">
        <v>5780</v>
      </c>
      <c r="C2554" s="165">
        <v>0</v>
      </c>
      <c r="D2554" s="165">
        <v>0</v>
      </c>
      <c r="E2554" s="165">
        <v>0</v>
      </c>
      <c r="F2554" s="165">
        <v>0</v>
      </c>
      <c r="G2554" s="165">
        <v>0</v>
      </c>
      <c r="H2554" s="165">
        <v>0</v>
      </c>
      <c r="I2554" s="165">
        <v>0</v>
      </c>
      <c r="J2554" s="120">
        <f t="shared" si="618"/>
        <v>0</v>
      </c>
      <c r="K2554" s="165">
        <v>0</v>
      </c>
      <c r="L2554" s="165">
        <v>0</v>
      </c>
      <c r="M2554" s="165">
        <v>0</v>
      </c>
      <c r="N2554" s="165">
        <v>0</v>
      </c>
      <c r="O2554" s="165">
        <v>0</v>
      </c>
      <c r="P2554" s="165">
        <v>3915</v>
      </c>
      <c r="Q2554" s="120">
        <f t="shared" si="619"/>
        <v>3915</v>
      </c>
      <c r="R2554" s="138">
        <f t="shared" si="620"/>
        <v>0</v>
      </c>
      <c r="S2554" s="122">
        <v>0</v>
      </c>
      <c r="T2554" s="148">
        <v>0</v>
      </c>
      <c r="U2554" s="148">
        <v>0</v>
      </c>
      <c r="V2554" s="122">
        <v>3915</v>
      </c>
      <c r="W2554" s="122">
        <v>3915</v>
      </c>
      <c r="X2554" s="122"/>
    </row>
    <row r="2555" spans="1:24" s="65" customFormat="1" ht="12.75" customHeight="1">
      <c r="A2555" s="100"/>
      <c r="B2555" s="152" t="s">
        <v>3743</v>
      </c>
      <c r="C2555" s="165">
        <v>0</v>
      </c>
      <c r="D2555" s="165">
        <v>0</v>
      </c>
      <c r="E2555" s="165">
        <v>0</v>
      </c>
      <c r="F2555" s="165">
        <v>0</v>
      </c>
      <c r="G2555" s="165">
        <v>0</v>
      </c>
      <c r="H2555" s="165">
        <v>0</v>
      </c>
      <c r="I2555" s="165">
        <v>0</v>
      </c>
      <c r="J2555" s="120">
        <f t="shared" si="618"/>
        <v>0</v>
      </c>
      <c r="K2555" s="165">
        <v>0</v>
      </c>
      <c r="L2555" s="165">
        <v>0</v>
      </c>
      <c r="M2555" s="165">
        <v>435</v>
      </c>
      <c r="N2555" s="165">
        <v>0</v>
      </c>
      <c r="O2555" s="165">
        <v>3915</v>
      </c>
      <c r="P2555" s="165">
        <v>0</v>
      </c>
      <c r="Q2555" s="120">
        <f t="shared" si="619"/>
        <v>4350</v>
      </c>
      <c r="R2555" s="138">
        <f t="shared" si="620"/>
        <v>0</v>
      </c>
      <c r="S2555" s="122">
        <v>0</v>
      </c>
      <c r="T2555" s="148">
        <v>0</v>
      </c>
      <c r="U2555" s="148">
        <v>0</v>
      </c>
      <c r="V2555" s="122">
        <v>4350</v>
      </c>
      <c r="W2555" s="122">
        <v>4350</v>
      </c>
      <c r="X2555" s="122"/>
    </row>
    <row r="2556" spans="1:24" s="65" customFormat="1" ht="12.75" customHeight="1">
      <c r="A2556" s="100"/>
      <c r="B2556" s="152" t="s">
        <v>3744</v>
      </c>
      <c r="C2556" s="165">
        <v>0</v>
      </c>
      <c r="D2556" s="165">
        <v>0</v>
      </c>
      <c r="E2556" s="165">
        <v>0</v>
      </c>
      <c r="F2556" s="165">
        <v>0</v>
      </c>
      <c r="G2556" s="165">
        <v>0</v>
      </c>
      <c r="H2556" s="165">
        <v>0</v>
      </c>
      <c r="I2556" s="165">
        <v>0</v>
      </c>
      <c r="J2556" s="120">
        <f t="shared" si="618"/>
        <v>0</v>
      </c>
      <c r="K2556" s="165">
        <v>0</v>
      </c>
      <c r="L2556" s="165">
        <v>0</v>
      </c>
      <c r="M2556" s="165">
        <v>0</v>
      </c>
      <c r="N2556" s="165">
        <v>0</v>
      </c>
      <c r="O2556" s="165">
        <v>0</v>
      </c>
      <c r="P2556" s="165">
        <v>23490</v>
      </c>
      <c r="Q2556" s="120">
        <f t="shared" si="619"/>
        <v>23490</v>
      </c>
      <c r="R2556" s="138">
        <f t="shared" si="620"/>
        <v>0</v>
      </c>
      <c r="S2556" s="122">
        <v>0</v>
      </c>
      <c r="T2556" s="148">
        <v>0</v>
      </c>
      <c r="U2556" s="148">
        <v>0</v>
      </c>
      <c r="V2556" s="122">
        <v>23490</v>
      </c>
      <c r="W2556" s="122">
        <v>23490</v>
      </c>
      <c r="X2556" s="122"/>
    </row>
    <row r="2557" spans="1:24" ht="23.25">
      <c r="A2557" s="55" t="s">
        <v>3311</v>
      </c>
      <c r="B2557" s="55"/>
      <c r="C2557" s="8"/>
      <c r="D2557" s="8"/>
      <c r="E2557" s="8"/>
      <c r="F2557" s="8"/>
      <c r="G2557" s="8"/>
      <c r="H2557" s="8"/>
      <c r="I2557" s="8"/>
      <c r="J2557" s="126"/>
      <c r="K2557" s="126"/>
      <c r="L2557" s="126"/>
      <c r="M2557" s="126"/>
      <c r="N2557" s="126"/>
      <c r="O2557" s="126"/>
      <c r="P2557" s="126"/>
      <c r="Q2557" s="8"/>
      <c r="R2557" s="5"/>
      <c r="S2557" s="4"/>
      <c r="T2557" s="4"/>
      <c r="U2557" s="127"/>
      <c r="V2557" s="128"/>
      <c r="W2557" s="128"/>
      <c r="X2557" s="4"/>
    </row>
    <row r="2558" spans="1:24" ht="44.1" customHeight="1">
      <c r="A2558" s="99" t="s">
        <v>3302</v>
      </c>
      <c r="B2558" s="56" t="s">
        <v>3966</v>
      </c>
      <c r="C2558" s="98" t="s">
        <v>3627</v>
      </c>
      <c r="D2558" s="98" t="s">
        <v>3628</v>
      </c>
      <c r="E2558" s="98" t="s">
        <v>3629</v>
      </c>
      <c r="F2558" s="98" t="s">
        <v>3630</v>
      </c>
      <c r="G2558" s="98" t="s">
        <v>3631</v>
      </c>
      <c r="H2558" s="98" t="s">
        <v>3632</v>
      </c>
      <c r="I2558" s="98" t="s">
        <v>3633</v>
      </c>
      <c r="J2558" s="57" t="s">
        <v>343</v>
      </c>
      <c r="K2558" s="98" t="s">
        <v>3303</v>
      </c>
      <c r="L2558" s="98" t="s">
        <v>3304</v>
      </c>
      <c r="M2558" s="98" t="s">
        <v>3305</v>
      </c>
      <c r="N2558" s="98" t="s">
        <v>3316</v>
      </c>
      <c r="O2558" s="113" t="s">
        <v>4574</v>
      </c>
      <c r="P2558" s="113" t="s">
        <v>6433</v>
      </c>
      <c r="Q2558" s="58" t="s">
        <v>3357</v>
      </c>
      <c r="R2558" s="60" t="s">
        <v>697</v>
      </c>
      <c r="S2558" s="112" t="s">
        <v>4949</v>
      </c>
      <c r="T2558" s="112" t="s">
        <v>6434</v>
      </c>
      <c r="U2558" s="112" t="s">
        <v>6435</v>
      </c>
      <c r="V2558" s="112" t="s">
        <v>6436</v>
      </c>
      <c r="W2558" s="112" t="s">
        <v>5138</v>
      </c>
      <c r="X2558" s="59" t="s">
        <v>6437</v>
      </c>
    </row>
    <row r="2559" spans="1:24" s="65" customFormat="1" ht="12.75" customHeight="1">
      <c r="A2559" s="100"/>
      <c r="B2559" s="152" t="s">
        <v>3745</v>
      </c>
      <c r="C2559" s="165">
        <v>0</v>
      </c>
      <c r="D2559" s="165">
        <v>0</v>
      </c>
      <c r="E2559" s="165">
        <v>0</v>
      </c>
      <c r="F2559" s="165">
        <v>0</v>
      </c>
      <c r="G2559" s="165">
        <v>0</v>
      </c>
      <c r="H2559" s="165">
        <v>0</v>
      </c>
      <c r="I2559" s="165">
        <v>0</v>
      </c>
      <c r="J2559" s="120">
        <f t="shared" si="618"/>
        <v>0</v>
      </c>
      <c r="K2559" s="165">
        <v>0</v>
      </c>
      <c r="L2559" s="165">
        <v>0</v>
      </c>
      <c r="M2559" s="165">
        <v>0</v>
      </c>
      <c r="N2559" s="165">
        <v>2610</v>
      </c>
      <c r="O2559" s="165">
        <v>0</v>
      </c>
      <c r="P2559" s="165">
        <v>0</v>
      </c>
      <c r="Q2559" s="120">
        <f t="shared" si="619"/>
        <v>2610</v>
      </c>
      <c r="R2559" s="138">
        <f t="shared" si="620"/>
        <v>0</v>
      </c>
      <c r="S2559" s="122">
        <v>0</v>
      </c>
      <c r="T2559" s="148">
        <v>0</v>
      </c>
      <c r="U2559" s="148">
        <v>0</v>
      </c>
      <c r="V2559" s="122">
        <v>2610</v>
      </c>
      <c r="W2559" s="122">
        <v>2610</v>
      </c>
      <c r="X2559" s="122"/>
    </row>
    <row r="2560" spans="1:24" s="65" customFormat="1" ht="12.75" customHeight="1">
      <c r="A2560" s="100"/>
      <c r="B2560" s="152" t="s">
        <v>5781</v>
      </c>
      <c r="C2560" s="165">
        <v>0</v>
      </c>
      <c r="D2560" s="165">
        <v>0</v>
      </c>
      <c r="E2560" s="165">
        <v>0</v>
      </c>
      <c r="F2560" s="165">
        <v>0</v>
      </c>
      <c r="G2560" s="165">
        <v>0</v>
      </c>
      <c r="H2560" s="165">
        <v>0</v>
      </c>
      <c r="I2560" s="165">
        <v>0</v>
      </c>
      <c r="J2560" s="120">
        <f t="shared" si="618"/>
        <v>0</v>
      </c>
      <c r="K2560" s="165">
        <v>0</v>
      </c>
      <c r="L2560" s="165">
        <v>0</v>
      </c>
      <c r="M2560" s="165">
        <v>0</v>
      </c>
      <c r="N2560" s="165">
        <v>0</v>
      </c>
      <c r="O2560" s="165">
        <v>0</v>
      </c>
      <c r="P2560" s="165">
        <v>3915</v>
      </c>
      <c r="Q2560" s="120">
        <f t="shared" si="619"/>
        <v>3915</v>
      </c>
      <c r="R2560" s="138">
        <f t="shared" si="620"/>
        <v>0</v>
      </c>
      <c r="S2560" s="122">
        <v>0</v>
      </c>
      <c r="T2560" s="148">
        <v>0</v>
      </c>
      <c r="U2560" s="148">
        <v>0</v>
      </c>
      <c r="V2560" s="122">
        <v>3915</v>
      </c>
      <c r="W2560" s="122">
        <v>3915</v>
      </c>
      <c r="X2560" s="122"/>
    </row>
    <row r="2561" spans="1:24" s="65" customFormat="1" ht="12.75" customHeight="1">
      <c r="A2561" s="100"/>
      <c r="B2561" s="152" t="s">
        <v>3746</v>
      </c>
      <c r="C2561" s="165">
        <v>0</v>
      </c>
      <c r="D2561" s="165">
        <v>0</v>
      </c>
      <c r="E2561" s="165">
        <v>0</v>
      </c>
      <c r="F2561" s="165">
        <v>0</v>
      </c>
      <c r="G2561" s="165">
        <v>0</v>
      </c>
      <c r="H2561" s="165">
        <v>0</v>
      </c>
      <c r="I2561" s="165">
        <v>0</v>
      </c>
      <c r="J2561" s="120">
        <f t="shared" si="618"/>
        <v>0</v>
      </c>
      <c r="K2561" s="165">
        <v>0</v>
      </c>
      <c r="L2561" s="165">
        <v>0</v>
      </c>
      <c r="M2561" s="165">
        <v>0</v>
      </c>
      <c r="N2561" s="165">
        <v>0</v>
      </c>
      <c r="O2561" s="165">
        <v>0</v>
      </c>
      <c r="P2561" s="165">
        <v>3915</v>
      </c>
      <c r="Q2561" s="120">
        <f t="shared" si="619"/>
        <v>3915</v>
      </c>
      <c r="R2561" s="138">
        <f t="shared" si="620"/>
        <v>0</v>
      </c>
      <c r="S2561" s="122">
        <v>0</v>
      </c>
      <c r="T2561" s="148">
        <v>0</v>
      </c>
      <c r="U2561" s="148">
        <v>0</v>
      </c>
      <c r="V2561" s="122">
        <v>3915</v>
      </c>
      <c r="W2561" s="122">
        <v>3915</v>
      </c>
      <c r="X2561" s="122"/>
    </row>
    <row r="2562" spans="1:24" s="65" customFormat="1" ht="12.75" customHeight="1">
      <c r="A2562" s="100"/>
      <c r="B2562" s="152" t="s">
        <v>5782</v>
      </c>
      <c r="C2562" s="165">
        <v>0</v>
      </c>
      <c r="D2562" s="165">
        <v>0</v>
      </c>
      <c r="E2562" s="165">
        <v>0</v>
      </c>
      <c r="F2562" s="165">
        <v>0</v>
      </c>
      <c r="G2562" s="165">
        <v>0</v>
      </c>
      <c r="H2562" s="165">
        <v>0</v>
      </c>
      <c r="I2562" s="165">
        <v>0</v>
      </c>
      <c r="J2562" s="120">
        <f t="shared" si="618"/>
        <v>0</v>
      </c>
      <c r="K2562" s="165">
        <v>0</v>
      </c>
      <c r="L2562" s="165">
        <v>0</v>
      </c>
      <c r="M2562" s="165">
        <v>0</v>
      </c>
      <c r="N2562" s="165">
        <v>0</v>
      </c>
      <c r="O2562" s="165">
        <v>0</v>
      </c>
      <c r="P2562" s="165">
        <v>3915</v>
      </c>
      <c r="Q2562" s="120">
        <f t="shared" si="619"/>
        <v>3915</v>
      </c>
      <c r="R2562" s="138">
        <f t="shared" si="620"/>
        <v>0</v>
      </c>
      <c r="S2562" s="122">
        <v>0</v>
      </c>
      <c r="T2562" s="148">
        <v>0</v>
      </c>
      <c r="U2562" s="148">
        <v>0</v>
      </c>
      <c r="V2562" s="122">
        <v>3915</v>
      </c>
      <c r="W2562" s="122">
        <v>3915</v>
      </c>
      <c r="X2562" s="122"/>
    </row>
    <row r="2563" spans="1:24" s="65" customFormat="1" ht="12.75" customHeight="1">
      <c r="A2563" s="100"/>
      <c r="B2563" s="152" t="s">
        <v>5375</v>
      </c>
      <c r="C2563" s="165">
        <v>0</v>
      </c>
      <c r="D2563" s="165">
        <v>0</v>
      </c>
      <c r="E2563" s="165">
        <v>0</v>
      </c>
      <c r="F2563" s="165">
        <v>0</v>
      </c>
      <c r="G2563" s="165">
        <v>0</v>
      </c>
      <c r="H2563" s="165">
        <v>0</v>
      </c>
      <c r="I2563" s="165">
        <v>0</v>
      </c>
      <c r="J2563" s="120">
        <f t="shared" si="618"/>
        <v>0</v>
      </c>
      <c r="K2563" s="165">
        <v>0</v>
      </c>
      <c r="L2563" s="165">
        <v>0</v>
      </c>
      <c r="M2563" s="165">
        <v>0</v>
      </c>
      <c r="N2563" s="165">
        <v>0</v>
      </c>
      <c r="O2563" s="165">
        <v>0</v>
      </c>
      <c r="P2563" s="165">
        <v>1305</v>
      </c>
      <c r="Q2563" s="120">
        <f t="shared" si="619"/>
        <v>1305</v>
      </c>
      <c r="R2563" s="138">
        <f t="shared" si="620"/>
        <v>0</v>
      </c>
      <c r="S2563" s="122">
        <v>0</v>
      </c>
      <c r="T2563" s="148">
        <v>0</v>
      </c>
      <c r="U2563" s="148">
        <v>0</v>
      </c>
      <c r="V2563" s="122">
        <v>1305</v>
      </c>
      <c r="W2563" s="122">
        <v>1305</v>
      </c>
      <c r="X2563" s="122"/>
    </row>
    <row r="2564" spans="1:24" s="65" customFormat="1" ht="12.75" customHeight="1">
      <c r="A2564" s="100"/>
      <c r="B2564" s="152" t="s">
        <v>5783</v>
      </c>
      <c r="C2564" s="165">
        <v>0</v>
      </c>
      <c r="D2564" s="165">
        <v>0</v>
      </c>
      <c r="E2564" s="165">
        <v>0</v>
      </c>
      <c r="F2564" s="165">
        <v>0</v>
      </c>
      <c r="G2564" s="165">
        <v>0</v>
      </c>
      <c r="H2564" s="165">
        <v>0</v>
      </c>
      <c r="I2564" s="165">
        <v>0</v>
      </c>
      <c r="J2564" s="120">
        <f t="shared" si="618"/>
        <v>0</v>
      </c>
      <c r="K2564" s="165">
        <v>0</v>
      </c>
      <c r="L2564" s="165">
        <v>0</v>
      </c>
      <c r="M2564" s="165">
        <v>0</v>
      </c>
      <c r="N2564" s="165">
        <v>0</v>
      </c>
      <c r="O2564" s="165">
        <v>0</v>
      </c>
      <c r="P2564" s="165">
        <v>3915</v>
      </c>
      <c r="Q2564" s="120">
        <f t="shared" si="619"/>
        <v>3915</v>
      </c>
      <c r="R2564" s="138">
        <f t="shared" si="620"/>
        <v>0</v>
      </c>
      <c r="S2564" s="122">
        <v>0</v>
      </c>
      <c r="T2564" s="148">
        <v>0</v>
      </c>
      <c r="U2564" s="148">
        <v>0</v>
      </c>
      <c r="V2564" s="122">
        <v>3915</v>
      </c>
      <c r="W2564" s="122">
        <v>3915</v>
      </c>
      <c r="X2564" s="122"/>
    </row>
    <row r="2565" spans="1:24" s="65" customFormat="1" ht="12.75" customHeight="1">
      <c r="A2565" s="100"/>
      <c r="B2565" s="152" t="s">
        <v>5784</v>
      </c>
      <c r="C2565" s="165">
        <v>0</v>
      </c>
      <c r="D2565" s="165">
        <v>0</v>
      </c>
      <c r="E2565" s="165">
        <v>0</v>
      </c>
      <c r="F2565" s="165">
        <v>0</v>
      </c>
      <c r="G2565" s="165">
        <v>0</v>
      </c>
      <c r="H2565" s="165">
        <v>0</v>
      </c>
      <c r="I2565" s="165">
        <v>0</v>
      </c>
      <c r="J2565" s="120">
        <f t="shared" si="618"/>
        <v>0</v>
      </c>
      <c r="K2565" s="165">
        <v>0</v>
      </c>
      <c r="L2565" s="165">
        <v>0</v>
      </c>
      <c r="M2565" s="165">
        <v>0</v>
      </c>
      <c r="N2565" s="165">
        <v>0</v>
      </c>
      <c r="O2565" s="165">
        <v>0</v>
      </c>
      <c r="P2565" s="165">
        <v>3915</v>
      </c>
      <c r="Q2565" s="120">
        <f t="shared" si="619"/>
        <v>3915</v>
      </c>
      <c r="R2565" s="138">
        <f t="shared" si="620"/>
        <v>0</v>
      </c>
      <c r="S2565" s="122">
        <v>0</v>
      </c>
      <c r="T2565" s="148">
        <v>0</v>
      </c>
      <c r="U2565" s="148">
        <v>0</v>
      </c>
      <c r="V2565" s="122">
        <v>3915</v>
      </c>
      <c r="W2565" s="122">
        <v>3915</v>
      </c>
      <c r="X2565" s="122"/>
    </row>
    <row r="2566" spans="1:24" s="65" customFormat="1" ht="12.75" customHeight="1">
      <c r="A2566" s="100"/>
      <c r="B2566" s="152" t="s">
        <v>3747</v>
      </c>
      <c r="C2566" s="165">
        <v>0</v>
      </c>
      <c r="D2566" s="165">
        <v>0</v>
      </c>
      <c r="E2566" s="165">
        <v>0</v>
      </c>
      <c r="F2566" s="165">
        <v>0</v>
      </c>
      <c r="G2566" s="165">
        <v>0</v>
      </c>
      <c r="H2566" s="165">
        <v>0</v>
      </c>
      <c r="I2566" s="165">
        <v>0</v>
      </c>
      <c r="J2566" s="120">
        <f t="shared" si="618"/>
        <v>0</v>
      </c>
      <c r="K2566" s="165">
        <v>0</v>
      </c>
      <c r="L2566" s="165">
        <v>0</v>
      </c>
      <c r="M2566" s="165">
        <v>0</v>
      </c>
      <c r="N2566" s="165">
        <v>3430</v>
      </c>
      <c r="O2566" s="165">
        <v>0</v>
      </c>
      <c r="P2566" s="165">
        <v>0</v>
      </c>
      <c r="Q2566" s="120">
        <f t="shared" si="619"/>
        <v>3430</v>
      </c>
      <c r="R2566" s="138">
        <f t="shared" si="620"/>
        <v>0</v>
      </c>
      <c r="S2566" s="122">
        <v>0</v>
      </c>
      <c r="T2566" s="148">
        <v>0</v>
      </c>
      <c r="U2566" s="148">
        <v>0</v>
      </c>
      <c r="V2566" s="122">
        <v>3430</v>
      </c>
      <c r="W2566" s="122">
        <v>3430</v>
      </c>
      <c r="X2566" s="122"/>
    </row>
    <row r="2567" spans="1:24" s="65" customFormat="1" ht="12.75" customHeight="1">
      <c r="A2567" s="100"/>
      <c r="B2567" s="152" t="s">
        <v>5785</v>
      </c>
      <c r="C2567" s="165">
        <v>0</v>
      </c>
      <c r="D2567" s="165">
        <v>0</v>
      </c>
      <c r="E2567" s="165">
        <v>0</v>
      </c>
      <c r="F2567" s="165">
        <v>0</v>
      </c>
      <c r="G2567" s="165">
        <v>0</v>
      </c>
      <c r="H2567" s="165">
        <v>0</v>
      </c>
      <c r="I2567" s="165">
        <v>0</v>
      </c>
      <c r="J2567" s="120">
        <f t="shared" si="618"/>
        <v>0</v>
      </c>
      <c r="K2567" s="165">
        <v>0</v>
      </c>
      <c r="L2567" s="165">
        <v>0</v>
      </c>
      <c r="M2567" s="165">
        <v>0</v>
      </c>
      <c r="N2567" s="165">
        <v>0</v>
      </c>
      <c r="O2567" s="165">
        <v>0</v>
      </c>
      <c r="P2567" s="165">
        <v>3915</v>
      </c>
      <c r="Q2567" s="120">
        <f t="shared" si="619"/>
        <v>3915</v>
      </c>
      <c r="R2567" s="138">
        <f t="shared" si="620"/>
        <v>0</v>
      </c>
      <c r="S2567" s="122">
        <v>0</v>
      </c>
      <c r="T2567" s="148">
        <v>0</v>
      </c>
      <c r="U2567" s="148">
        <v>0</v>
      </c>
      <c r="V2567" s="122">
        <v>3915</v>
      </c>
      <c r="W2567" s="122">
        <v>3915</v>
      </c>
      <c r="X2567" s="122"/>
    </row>
    <row r="2568" spans="1:24" s="65" customFormat="1" ht="12.75" customHeight="1">
      <c r="A2568" s="100"/>
      <c r="B2568" s="152" t="s">
        <v>4539</v>
      </c>
      <c r="C2568" s="165">
        <v>0</v>
      </c>
      <c r="D2568" s="165">
        <v>0</v>
      </c>
      <c r="E2568" s="165">
        <v>0</v>
      </c>
      <c r="F2568" s="165">
        <v>0</v>
      </c>
      <c r="G2568" s="165">
        <v>0</v>
      </c>
      <c r="H2568" s="165">
        <v>0</v>
      </c>
      <c r="I2568" s="165">
        <v>0</v>
      </c>
      <c r="J2568" s="120">
        <f t="shared" si="618"/>
        <v>0</v>
      </c>
      <c r="K2568" s="165">
        <v>0</v>
      </c>
      <c r="L2568" s="165">
        <v>0</v>
      </c>
      <c r="M2568" s="165">
        <v>0</v>
      </c>
      <c r="N2568" s="165">
        <v>0</v>
      </c>
      <c r="O2568" s="165">
        <v>870</v>
      </c>
      <c r="P2568" s="165">
        <v>1740</v>
      </c>
      <c r="Q2568" s="120">
        <f t="shared" si="619"/>
        <v>2610</v>
      </c>
      <c r="R2568" s="138">
        <f t="shared" si="620"/>
        <v>0</v>
      </c>
      <c r="S2568" s="122">
        <v>0</v>
      </c>
      <c r="T2568" s="148">
        <v>0</v>
      </c>
      <c r="U2568" s="148">
        <v>0</v>
      </c>
      <c r="V2568" s="122">
        <v>2610</v>
      </c>
      <c r="W2568" s="122">
        <v>2610</v>
      </c>
      <c r="X2568" s="122"/>
    </row>
    <row r="2569" spans="1:24" s="65" customFormat="1" ht="12.75" customHeight="1">
      <c r="A2569" s="100"/>
      <c r="B2569" s="152" t="s">
        <v>3748</v>
      </c>
      <c r="C2569" s="165">
        <v>0</v>
      </c>
      <c r="D2569" s="165">
        <v>0</v>
      </c>
      <c r="E2569" s="165">
        <v>0</v>
      </c>
      <c r="F2569" s="165">
        <v>0</v>
      </c>
      <c r="G2569" s="165">
        <v>0</v>
      </c>
      <c r="H2569" s="165">
        <v>0</v>
      </c>
      <c r="I2569" s="165">
        <v>0</v>
      </c>
      <c r="J2569" s="120">
        <f t="shared" si="618"/>
        <v>0</v>
      </c>
      <c r="K2569" s="165">
        <v>0</v>
      </c>
      <c r="L2569" s="165">
        <v>0</v>
      </c>
      <c r="M2569" s="165">
        <v>0</v>
      </c>
      <c r="N2569" s="165">
        <v>0</v>
      </c>
      <c r="O2569" s="165">
        <v>2175</v>
      </c>
      <c r="P2569" s="165">
        <v>0</v>
      </c>
      <c r="Q2569" s="120">
        <f t="shared" si="619"/>
        <v>2175</v>
      </c>
      <c r="R2569" s="138">
        <f t="shared" si="620"/>
        <v>0</v>
      </c>
      <c r="S2569" s="122">
        <v>0</v>
      </c>
      <c r="T2569" s="148">
        <v>0</v>
      </c>
      <c r="U2569" s="148">
        <v>0</v>
      </c>
      <c r="V2569" s="122">
        <v>2175</v>
      </c>
      <c r="W2569" s="122">
        <v>2175</v>
      </c>
      <c r="X2569" s="122"/>
    </row>
    <row r="2570" spans="1:24" s="65" customFormat="1" ht="12.75" customHeight="1">
      <c r="A2570" s="100"/>
      <c r="B2570" s="152" t="s">
        <v>3749</v>
      </c>
      <c r="C2570" s="165">
        <v>0</v>
      </c>
      <c r="D2570" s="165">
        <v>0</v>
      </c>
      <c r="E2570" s="165">
        <v>0</v>
      </c>
      <c r="F2570" s="165">
        <v>0</v>
      </c>
      <c r="G2570" s="165">
        <v>0</v>
      </c>
      <c r="H2570" s="165">
        <v>0</v>
      </c>
      <c r="I2570" s="165">
        <v>0</v>
      </c>
      <c r="J2570" s="120">
        <f t="shared" si="618"/>
        <v>0</v>
      </c>
      <c r="K2570" s="165">
        <v>0</v>
      </c>
      <c r="L2570" s="165">
        <v>0</v>
      </c>
      <c r="M2570" s="165">
        <v>0</v>
      </c>
      <c r="N2570" s="165">
        <v>4900</v>
      </c>
      <c r="O2570" s="165">
        <v>0</v>
      </c>
      <c r="P2570" s="165">
        <v>0</v>
      </c>
      <c r="Q2570" s="120">
        <f t="shared" si="619"/>
        <v>4900</v>
      </c>
      <c r="R2570" s="138">
        <f t="shared" si="620"/>
        <v>0</v>
      </c>
      <c r="S2570" s="122">
        <v>0</v>
      </c>
      <c r="T2570" s="148">
        <v>0</v>
      </c>
      <c r="U2570" s="148">
        <v>0</v>
      </c>
      <c r="V2570" s="122">
        <v>4900</v>
      </c>
      <c r="W2570" s="122">
        <v>4900</v>
      </c>
      <c r="X2570" s="122"/>
    </row>
    <row r="2571" spans="1:24" s="65" customFormat="1" ht="12.75" customHeight="1">
      <c r="A2571" s="100"/>
      <c r="B2571" s="152" t="s">
        <v>5786</v>
      </c>
      <c r="C2571" s="165">
        <v>0</v>
      </c>
      <c r="D2571" s="165">
        <v>0</v>
      </c>
      <c r="E2571" s="165">
        <v>0</v>
      </c>
      <c r="F2571" s="165">
        <v>0</v>
      </c>
      <c r="G2571" s="165">
        <v>0</v>
      </c>
      <c r="H2571" s="165">
        <v>0</v>
      </c>
      <c r="I2571" s="165">
        <v>0</v>
      </c>
      <c r="J2571" s="120">
        <f t="shared" si="618"/>
        <v>0</v>
      </c>
      <c r="K2571" s="165">
        <v>0</v>
      </c>
      <c r="L2571" s="165">
        <v>0</v>
      </c>
      <c r="M2571" s="165">
        <v>0</v>
      </c>
      <c r="N2571" s="165">
        <v>0</v>
      </c>
      <c r="O2571" s="165">
        <v>0</v>
      </c>
      <c r="P2571" s="165">
        <v>3915</v>
      </c>
      <c r="Q2571" s="120">
        <f t="shared" si="619"/>
        <v>3915</v>
      </c>
      <c r="R2571" s="138">
        <f t="shared" si="620"/>
        <v>0</v>
      </c>
      <c r="S2571" s="122">
        <v>0</v>
      </c>
      <c r="T2571" s="148">
        <v>0</v>
      </c>
      <c r="U2571" s="148">
        <v>0</v>
      </c>
      <c r="V2571" s="122">
        <v>3915</v>
      </c>
      <c r="W2571" s="122">
        <v>3915</v>
      </c>
      <c r="X2571" s="122"/>
    </row>
    <row r="2572" spans="1:24" s="65" customFormat="1" ht="12.75" customHeight="1">
      <c r="A2572" s="100"/>
      <c r="B2572" s="152" t="s">
        <v>5787</v>
      </c>
      <c r="C2572" s="165">
        <v>0</v>
      </c>
      <c r="D2572" s="165">
        <v>0</v>
      </c>
      <c r="E2572" s="165">
        <v>0</v>
      </c>
      <c r="F2572" s="165">
        <v>0</v>
      </c>
      <c r="G2572" s="165">
        <v>0</v>
      </c>
      <c r="H2572" s="165">
        <v>0</v>
      </c>
      <c r="I2572" s="165">
        <v>0</v>
      </c>
      <c r="J2572" s="120">
        <f t="shared" si="618"/>
        <v>0</v>
      </c>
      <c r="K2572" s="165">
        <v>0</v>
      </c>
      <c r="L2572" s="165">
        <v>0</v>
      </c>
      <c r="M2572" s="165">
        <v>0</v>
      </c>
      <c r="N2572" s="165">
        <v>0</v>
      </c>
      <c r="O2572" s="165">
        <v>0</v>
      </c>
      <c r="P2572" s="165">
        <v>3915</v>
      </c>
      <c r="Q2572" s="120">
        <f t="shared" si="619"/>
        <v>3915</v>
      </c>
      <c r="R2572" s="138">
        <f t="shared" si="620"/>
        <v>0</v>
      </c>
      <c r="S2572" s="122">
        <v>0</v>
      </c>
      <c r="T2572" s="148">
        <v>0</v>
      </c>
      <c r="U2572" s="148">
        <v>0</v>
      </c>
      <c r="V2572" s="122">
        <v>3915</v>
      </c>
      <c r="W2572" s="122">
        <v>3915</v>
      </c>
      <c r="X2572" s="122"/>
    </row>
    <row r="2573" spans="1:24" s="65" customFormat="1" ht="12.75" customHeight="1">
      <c r="A2573" s="100"/>
      <c r="B2573" s="152" t="s">
        <v>5788</v>
      </c>
      <c r="C2573" s="165">
        <v>0</v>
      </c>
      <c r="D2573" s="165">
        <v>0</v>
      </c>
      <c r="E2573" s="165">
        <v>0</v>
      </c>
      <c r="F2573" s="165">
        <v>0</v>
      </c>
      <c r="G2573" s="165">
        <v>0</v>
      </c>
      <c r="H2573" s="165">
        <v>0</v>
      </c>
      <c r="I2573" s="165">
        <v>0</v>
      </c>
      <c r="J2573" s="120">
        <f t="shared" si="618"/>
        <v>0</v>
      </c>
      <c r="K2573" s="165">
        <v>0</v>
      </c>
      <c r="L2573" s="165">
        <v>0</v>
      </c>
      <c r="M2573" s="165">
        <v>0</v>
      </c>
      <c r="N2573" s="165">
        <v>0</v>
      </c>
      <c r="O2573" s="165">
        <v>0</v>
      </c>
      <c r="P2573" s="165">
        <v>2610</v>
      </c>
      <c r="Q2573" s="120">
        <f t="shared" si="619"/>
        <v>2610</v>
      </c>
      <c r="R2573" s="138">
        <f t="shared" si="620"/>
        <v>0</v>
      </c>
      <c r="S2573" s="122">
        <v>0</v>
      </c>
      <c r="T2573" s="148">
        <v>0</v>
      </c>
      <c r="U2573" s="148">
        <v>0</v>
      </c>
      <c r="V2573" s="122">
        <v>2610</v>
      </c>
      <c r="W2573" s="122">
        <v>2610</v>
      </c>
      <c r="X2573" s="122"/>
    </row>
    <row r="2574" spans="1:24" s="65" customFormat="1" ht="12.75" customHeight="1">
      <c r="A2574" s="100"/>
      <c r="B2574" s="152" t="s">
        <v>3750</v>
      </c>
      <c r="C2574" s="165">
        <v>0</v>
      </c>
      <c r="D2574" s="165">
        <v>0</v>
      </c>
      <c r="E2574" s="165">
        <v>0</v>
      </c>
      <c r="F2574" s="165">
        <v>0</v>
      </c>
      <c r="G2574" s="165">
        <v>0</v>
      </c>
      <c r="H2574" s="165">
        <v>0</v>
      </c>
      <c r="I2574" s="165">
        <v>0</v>
      </c>
      <c r="J2574" s="120">
        <f t="shared" si="618"/>
        <v>0</v>
      </c>
      <c r="K2574" s="165">
        <v>600</v>
      </c>
      <c r="L2574" s="165">
        <v>0</v>
      </c>
      <c r="M2574" s="165">
        <v>0</v>
      </c>
      <c r="N2574" s="165">
        <v>0</v>
      </c>
      <c r="O2574" s="165">
        <v>0</v>
      </c>
      <c r="P2574" s="165">
        <v>0</v>
      </c>
      <c r="Q2574" s="120">
        <f t="shared" si="619"/>
        <v>600</v>
      </c>
      <c r="R2574" s="138">
        <f t="shared" si="620"/>
        <v>0</v>
      </c>
      <c r="S2574" s="122">
        <v>0</v>
      </c>
      <c r="T2574" s="148">
        <v>0</v>
      </c>
      <c r="U2574" s="148">
        <v>0</v>
      </c>
      <c r="V2574" s="122">
        <v>600</v>
      </c>
      <c r="W2574" s="122">
        <v>600</v>
      </c>
      <c r="X2574" s="122"/>
    </row>
    <row r="2575" spans="1:24" s="65" customFormat="1" ht="12.75" customHeight="1">
      <c r="A2575" s="100"/>
      <c r="B2575" s="152" t="s">
        <v>6487</v>
      </c>
      <c r="C2575" s="165">
        <v>0</v>
      </c>
      <c r="D2575" s="165">
        <v>0</v>
      </c>
      <c r="E2575" s="165">
        <v>0</v>
      </c>
      <c r="F2575" s="165">
        <v>0</v>
      </c>
      <c r="G2575" s="165">
        <v>0</v>
      </c>
      <c r="H2575" s="165">
        <v>0</v>
      </c>
      <c r="I2575" s="165">
        <v>0</v>
      </c>
      <c r="J2575" s="120">
        <f t="shared" si="618"/>
        <v>0</v>
      </c>
      <c r="K2575" s="165">
        <v>0</v>
      </c>
      <c r="L2575" s="165">
        <v>0</v>
      </c>
      <c r="M2575" s="165">
        <v>0</v>
      </c>
      <c r="N2575" s="165">
        <v>0</v>
      </c>
      <c r="O2575" s="165">
        <v>0</v>
      </c>
      <c r="P2575" s="165">
        <v>3915</v>
      </c>
      <c r="Q2575" s="120">
        <f t="shared" si="619"/>
        <v>3915</v>
      </c>
      <c r="R2575" s="138">
        <f t="shared" si="620"/>
        <v>0</v>
      </c>
      <c r="S2575" s="122">
        <v>0</v>
      </c>
      <c r="T2575" s="148">
        <v>0</v>
      </c>
      <c r="U2575" s="148">
        <v>0</v>
      </c>
      <c r="V2575" s="122">
        <v>3915</v>
      </c>
      <c r="W2575" s="122">
        <v>3915</v>
      </c>
      <c r="X2575" s="122"/>
    </row>
    <row r="2576" spans="1:24" s="65" customFormat="1" ht="12.75" customHeight="1">
      <c r="A2576" s="100"/>
      <c r="B2576" s="152" t="s">
        <v>4540</v>
      </c>
      <c r="C2576" s="165">
        <v>0</v>
      </c>
      <c r="D2576" s="165">
        <v>0</v>
      </c>
      <c r="E2576" s="165">
        <v>0</v>
      </c>
      <c r="F2576" s="165">
        <v>0</v>
      </c>
      <c r="G2576" s="165">
        <v>0</v>
      </c>
      <c r="H2576" s="165">
        <v>0</v>
      </c>
      <c r="I2576" s="165">
        <v>0</v>
      </c>
      <c r="J2576" s="120">
        <f t="shared" si="618"/>
        <v>0</v>
      </c>
      <c r="K2576" s="165">
        <v>0</v>
      </c>
      <c r="L2576" s="165">
        <v>0</v>
      </c>
      <c r="M2576" s="165">
        <v>0</v>
      </c>
      <c r="N2576" s="165">
        <v>0</v>
      </c>
      <c r="O2576" s="165">
        <v>2610</v>
      </c>
      <c r="P2576" s="165">
        <v>0</v>
      </c>
      <c r="Q2576" s="120">
        <f t="shared" si="619"/>
        <v>2610</v>
      </c>
      <c r="R2576" s="138">
        <f t="shared" si="620"/>
        <v>0</v>
      </c>
      <c r="S2576" s="122">
        <v>0</v>
      </c>
      <c r="T2576" s="148">
        <v>0</v>
      </c>
      <c r="U2576" s="148">
        <v>0</v>
      </c>
      <c r="V2576" s="122">
        <v>2610</v>
      </c>
      <c r="W2576" s="122">
        <v>2610</v>
      </c>
      <c r="X2576" s="122"/>
    </row>
    <row r="2577" spans="1:24" s="65" customFormat="1" ht="12.75" customHeight="1">
      <c r="A2577" s="100"/>
      <c r="B2577" s="152" t="s">
        <v>5789</v>
      </c>
      <c r="C2577" s="165">
        <v>0</v>
      </c>
      <c r="D2577" s="165">
        <v>0</v>
      </c>
      <c r="E2577" s="165">
        <v>0</v>
      </c>
      <c r="F2577" s="165">
        <v>0</v>
      </c>
      <c r="G2577" s="165">
        <v>0</v>
      </c>
      <c r="H2577" s="165">
        <v>0</v>
      </c>
      <c r="I2577" s="165">
        <v>0</v>
      </c>
      <c r="J2577" s="120">
        <f t="shared" si="618"/>
        <v>0</v>
      </c>
      <c r="K2577" s="165">
        <v>0</v>
      </c>
      <c r="L2577" s="165">
        <v>0</v>
      </c>
      <c r="M2577" s="165">
        <v>0</v>
      </c>
      <c r="N2577" s="165">
        <v>0</v>
      </c>
      <c r="O2577" s="165">
        <v>0</v>
      </c>
      <c r="P2577" s="165">
        <v>1305</v>
      </c>
      <c r="Q2577" s="120">
        <f t="shared" si="619"/>
        <v>1305</v>
      </c>
      <c r="R2577" s="138">
        <f t="shared" si="620"/>
        <v>0</v>
      </c>
      <c r="S2577" s="122">
        <v>0</v>
      </c>
      <c r="T2577" s="148">
        <v>0</v>
      </c>
      <c r="U2577" s="148">
        <v>0</v>
      </c>
      <c r="V2577" s="122">
        <v>1305</v>
      </c>
      <c r="W2577" s="122">
        <v>1305</v>
      </c>
      <c r="X2577" s="122"/>
    </row>
    <row r="2578" spans="1:24" s="65" customFormat="1" ht="12.75" customHeight="1">
      <c r="A2578" s="100"/>
      <c r="B2578" s="152" t="s">
        <v>5790</v>
      </c>
      <c r="C2578" s="165">
        <v>0</v>
      </c>
      <c r="D2578" s="165">
        <v>0</v>
      </c>
      <c r="E2578" s="165">
        <v>0</v>
      </c>
      <c r="F2578" s="165">
        <v>0</v>
      </c>
      <c r="G2578" s="165">
        <v>0</v>
      </c>
      <c r="H2578" s="165">
        <v>0</v>
      </c>
      <c r="I2578" s="165">
        <v>0</v>
      </c>
      <c r="J2578" s="120">
        <f t="shared" si="618"/>
        <v>0</v>
      </c>
      <c r="K2578" s="165">
        <v>0</v>
      </c>
      <c r="L2578" s="165">
        <v>0</v>
      </c>
      <c r="M2578" s="165">
        <v>0</v>
      </c>
      <c r="N2578" s="165">
        <v>0</v>
      </c>
      <c r="O2578" s="165">
        <v>0</v>
      </c>
      <c r="P2578" s="165">
        <v>3915</v>
      </c>
      <c r="Q2578" s="120">
        <f t="shared" si="619"/>
        <v>3915</v>
      </c>
      <c r="R2578" s="138">
        <f t="shared" si="620"/>
        <v>0</v>
      </c>
      <c r="S2578" s="122">
        <v>0</v>
      </c>
      <c r="T2578" s="148">
        <v>0</v>
      </c>
      <c r="U2578" s="148">
        <v>0</v>
      </c>
      <c r="V2578" s="122">
        <v>3915</v>
      </c>
      <c r="W2578" s="122">
        <v>3915</v>
      </c>
      <c r="X2578" s="122"/>
    </row>
    <row r="2579" spans="1:24" s="65" customFormat="1" ht="12.75" customHeight="1">
      <c r="A2579" s="100"/>
      <c r="B2579" s="152" t="s">
        <v>3751</v>
      </c>
      <c r="C2579" s="165">
        <v>0</v>
      </c>
      <c r="D2579" s="165">
        <v>0</v>
      </c>
      <c r="E2579" s="165">
        <v>0</v>
      </c>
      <c r="F2579" s="165">
        <v>0</v>
      </c>
      <c r="G2579" s="165">
        <v>0</v>
      </c>
      <c r="H2579" s="165">
        <v>0</v>
      </c>
      <c r="I2579" s="165">
        <v>0</v>
      </c>
      <c r="J2579" s="120">
        <f t="shared" si="618"/>
        <v>0</v>
      </c>
      <c r="K2579" s="165">
        <v>0</v>
      </c>
      <c r="L2579" s="165">
        <v>0</v>
      </c>
      <c r="M2579" s="165">
        <v>0</v>
      </c>
      <c r="N2579" s="165">
        <v>1740</v>
      </c>
      <c r="O2579" s="165">
        <v>0</v>
      </c>
      <c r="P2579" s="165">
        <v>0</v>
      </c>
      <c r="Q2579" s="120">
        <f t="shared" si="619"/>
        <v>1740</v>
      </c>
      <c r="R2579" s="138">
        <f t="shared" si="620"/>
        <v>0</v>
      </c>
      <c r="S2579" s="122">
        <v>0</v>
      </c>
      <c r="T2579" s="148">
        <v>0</v>
      </c>
      <c r="U2579" s="148">
        <v>0</v>
      </c>
      <c r="V2579" s="122">
        <v>1740</v>
      </c>
      <c r="W2579" s="122">
        <v>1740</v>
      </c>
      <c r="X2579" s="122"/>
    </row>
    <row r="2580" spans="1:24" s="65" customFormat="1" ht="12.75" customHeight="1">
      <c r="A2580" s="100"/>
      <c r="B2580" s="152" t="s">
        <v>3752</v>
      </c>
      <c r="C2580" s="165">
        <v>0</v>
      </c>
      <c r="D2580" s="165">
        <v>0</v>
      </c>
      <c r="E2580" s="165">
        <v>0</v>
      </c>
      <c r="F2580" s="165">
        <v>0</v>
      </c>
      <c r="G2580" s="165">
        <v>0</v>
      </c>
      <c r="H2580" s="165">
        <v>0</v>
      </c>
      <c r="I2580" s="165">
        <v>0</v>
      </c>
      <c r="J2580" s="120">
        <f t="shared" si="618"/>
        <v>0</v>
      </c>
      <c r="K2580" s="165">
        <v>2250</v>
      </c>
      <c r="L2580" s="165">
        <v>0</v>
      </c>
      <c r="M2580" s="165">
        <v>435</v>
      </c>
      <c r="N2580" s="165">
        <v>0</v>
      </c>
      <c r="O2580" s="165">
        <v>870</v>
      </c>
      <c r="P2580" s="165">
        <v>0</v>
      </c>
      <c r="Q2580" s="120">
        <f t="shared" si="619"/>
        <v>3555</v>
      </c>
      <c r="R2580" s="138">
        <f t="shared" si="620"/>
        <v>0</v>
      </c>
      <c r="S2580" s="122">
        <v>0</v>
      </c>
      <c r="T2580" s="148">
        <v>0</v>
      </c>
      <c r="U2580" s="148">
        <v>0</v>
      </c>
      <c r="V2580" s="122">
        <v>3555</v>
      </c>
      <c r="W2580" s="122">
        <v>3555</v>
      </c>
      <c r="X2580" s="122"/>
    </row>
    <row r="2581" spans="1:24" s="65" customFormat="1" ht="12.75" customHeight="1">
      <c r="A2581" s="100"/>
      <c r="B2581" s="152" t="s">
        <v>5791</v>
      </c>
      <c r="C2581" s="165">
        <v>0</v>
      </c>
      <c r="D2581" s="165">
        <v>0</v>
      </c>
      <c r="E2581" s="165">
        <v>0</v>
      </c>
      <c r="F2581" s="165">
        <v>0</v>
      </c>
      <c r="G2581" s="165">
        <v>0</v>
      </c>
      <c r="H2581" s="165">
        <v>0</v>
      </c>
      <c r="I2581" s="165">
        <v>0</v>
      </c>
      <c r="J2581" s="120">
        <f t="shared" si="618"/>
        <v>0</v>
      </c>
      <c r="K2581" s="165">
        <v>0</v>
      </c>
      <c r="L2581" s="165">
        <v>0</v>
      </c>
      <c r="M2581" s="165">
        <v>0</v>
      </c>
      <c r="N2581" s="165">
        <v>0</v>
      </c>
      <c r="O2581" s="165">
        <v>0</v>
      </c>
      <c r="P2581" s="165">
        <v>2610</v>
      </c>
      <c r="Q2581" s="120">
        <f t="shared" si="619"/>
        <v>2610</v>
      </c>
      <c r="R2581" s="138">
        <f t="shared" si="620"/>
        <v>0</v>
      </c>
      <c r="S2581" s="122">
        <v>0</v>
      </c>
      <c r="T2581" s="148">
        <v>0</v>
      </c>
      <c r="U2581" s="148">
        <v>0</v>
      </c>
      <c r="V2581" s="122">
        <v>2610</v>
      </c>
      <c r="W2581" s="122">
        <v>2610</v>
      </c>
      <c r="X2581" s="122"/>
    </row>
    <row r="2582" spans="1:24" s="65" customFormat="1" ht="12.75" customHeight="1">
      <c r="A2582" s="100"/>
      <c r="B2582" s="152" t="s">
        <v>3753</v>
      </c>
      <c r="C2582" s="165">
        <v>0</v>
      </c>
      <c r="D2582" s="165">
        <v>0</v>
      </c>
      <c r="E2582" s="165">
        <v>0</v>
      </c>
      <c r="F2582" s="165">
        <v>0</v>
      </c>
      <c r="G2582" s="165">
        <v>0</v>
      </c>
      <c r="H2582" s="165">
        <v>0</v>
      </c>
      <c r="I2582" s="165">
        <v>0</v>
      </c>
      <c r="J2582" s="120">
        <f t="shared" si="618"/>
        <v>0</v>
      </c>
      <c r="K2582" s="165">
        <v>0</v>
      </c>
      <c r="L2582" s="165">
        <v>0</v>
      </c>
      <c r="M2582" s="165">
        <v>0</v>
      </c>
      <c r="N2582" s="165">
        <v>1740</v>
      </c>
      <c r="O2582" s="165">
        <v>0</v>
      </c>
      <c r="P2582" s="165">
        <v>0</v>
      </c>
      <c r="Q2582" s="120">
        <f t="shared" si="619"/>
        <v>1740</v>
      </c>
      <c r="R2582" s="138">
        <f t="shared" si="620"/>
        <v>0</v>
      </c>
      <c r="S2582" s="122">
        <v>0</v>
      </c>
      <c r="T2582" s="148">
        <v>0</v>
      </c>
      <c r="U2582" s="148">
        <v>0</v>
      </c>
      <c r="V2582" s="122">
        <v>1740</v>
      </c>
      <c r="W2582" s="122">
        <v>1740</v>
      </c>
      <c r="X2582" s="122"/>
    </row>
    <row r="2583" spans="1:24" s="65" customFormat="1" ht="12.75" customHeight="1">
      <c r="A2583" s="100"/>
      <c r="B2583" s="152" t="s">
        <v>6488</v>
      </c>
      <c r="C2583" s="165">
        <v>0</v>
      </c>
      <c r="D2583" s="165">
        <v>0</v>
      </c>
      <c r="E2583" s="165">
        <v>0</v>
      </c>
      <c r="F2583" s="165">
        <v>0</v>
      </c>
      <c r="G2583" s="165">
        <v>0</v>
      </c>
      <c r="H2583" s="165">
        <v>0</v>
      </c>
      <c r="I2583" s="165">
        <v>0</v>
      </c>
      <c r="J2583" s="120">
        <f t="shared" si="618"/>
        <v>0</v>
      </c>
      <c r="K2583" s="165">
        <v>0</v>
      </c>
      <c r="L2583" s="165">
        <v>0</v>
      </c>
      <c r="M2583" s="165">
        <v>0</v>
      </c>
      <c r="N2583" s="165">
        <v>0</v>
      </c>
      <c r="O2583" s="165">
        <v>0</v>
      </c>
      <c r="P2583" s="165">
        <v>2610</v>
      </c>
      <c r="Q2583" s="120">
        <f t="shared" si="619"/>
        <v>2610</v>
      </c>
      <c r="R2583" s="138">
        <f t="shared" si="620"/>
        <v>0</v>
      </c>
      <c r="S2583" s="122">
        <v>0</v>
      </c>
      <c r="T2583" s="148">
        <v>0</v>
      </c>
      <c r="U2583" s="148">
        <v>0</v>
      </c>
      <c r="V2583" s="122">
        <v>2610</v>
      </c>
      <c r="W2583" s="122">
        <v>2610</v>
      </c>
      <c r="X2583" s="122"/>
    </row>
    <row r="2584" spans="1:24" s="65" customFormat="1" ht="12.75" customHeight="1">
      <c r="A2584" s="100"/>
      <c r="B2584" s="152" t="s">
        <v>3754</v>
      </c>
      <c r="C2584" s="165">
        <v>0</v>
      </c>
      <c r="D2584" s="165">
        <v>0</v>
      </c>
      <c r="E2584" s="165">
        <v>0</v>
      </c>
      <c r="F2584" s="165">
        <v>0</v>
      </c>
      <c r="G2584" s="165">
        <v>0</v>
      </c>
      <c r="H2584" s="165">
        <v>0</v>
      </c>
      <c r="I2584" s="165">
        <v>0</v>
      </c>
      <c r="J2584" s="120">
        <f t="shared" si="618"/>
        <v>0</v>
      </c>
      <c r="K2584" s="165">
        <v>0</v>
      </c>
      <c r="L2584" s="165">
        <v>0</v>
      </c>
      <c r="M2584" s="165">
        <v>0</v>
      </c>
      <c r="N2584" s="165">
        <v>2175</v>
      </c>
      <c r="O2584" s="165">
        <v>0</v>
      </c>
      <c r="P2584" s="165">
        <v>0</v>
      </c>
      <c r="Q2584" s="120">
        <f t="shared" si="619"/>
        <v>2175</v>
      </c>
      <c r="R2584" s="138">
        <f t="shared" si="620"/>
        <v>0</v>
      </c>
      <c r="S2584" s="122">
        <v>0</v>
      </c>
      <c r="T2584" s="148">
        <v>0</v>
      </c>
      <c r="U2584" s="148">
        <v>0</v>
      </c>
      <c r="V2584" s="122">
        <v>2175</v>
      </c>
      <c r="W2584" s="122">
        <v>2175</v>
      </c>
      <c r="X2584" s="122"/>
    </row>
    <row r="2585" spans="1:24" s="65" customFormat="1" ht="12.75" customHeight="1">
      <c r="A2585" s="100"/>
      <c r="B2585" s="152" t="s">
        <v>6489</v>
      </c>
      <c r="C2585" s="165">
        <v>0</v>
      </c>
      <c r="D2585" s="165">
        <v>0</v>
      </c>
      <c r="E2585" s="165">
        <v>0</v>
      </c>
      <c r="F2585" s="165">
        <v>0</v>
      </c>
      <c r="G2585" s="165">
        <v>0</v>
      </c>
      <c r="H2585" s="165">
        <v>0</v>
      </c>
      <c r="I2585" s="165">
        <v>0</v>
      </c>
      <c r="J2585" s="120">
        <f t="shared" si="618"/>
        <v>0</v>
      </c>
      <c r="K2585" s="165">
        <v>0</v>
      </c>
      <c r="L2585" s="165">
        <v>0</v>
      </c>
      <c r="M2585" s="165">
        <v>0</v>
      </c>
      <c r="N2585" s="165">
        <v>0</v>
      </c>
      <c r="O2585" s="165">
        <v>0</v>
      </c>
      <c r="P2585" s="165">
        <v>2610</v>
      </c>
      <c r="Q2585" s="120">
        <f t="shared" si="619"/>
        <v>2610</v>
      </c>
      <c r="R2585" s="138">
        <f t="shared" si="620"/>
        <v>0</v>
      </c>
      <c r="S2585" s="122">
        <v>0</v>
      </c>
      <c r="T2585" s="148">
        <v>0</v>
      </c>
      <c r="U2585" s="148">
        <v>0</v>
      </c>
      <c r="V2585" s="122">
        <v>2610</v>
      </c>
      <c r="W2585" s="122">
        <v>2610</v>
      </c>
      <c r="X2585" s="122"/>
    </row>
    <row r="2586" spans="1:24" s="65" customFormat="1" ht="12.75" customHeight="1">
      <c r="A2586" s="100"/>
      <c r="B2586" s="152" t="s">
        <v>3755</v>
      </c>
      <c r="C2586" s="165">
        <v>0</v>
      </c>
      <c r="D2586" s="165">
        <v>0</v>
      </c>
      <c r="E2586" s="165">
        <v>0</v>
      </c>
      <c r="F2586" s="165">
        <v>0</v>
      </c>
      <c r="G2586" s="165">
        <v>0</v>
      </c>
      <c r="H2586" s="165">
        <v>0</v>
      </c>
      <c r="I2586" s="165">
        <v>0</v>
      </c>
      <c r="J2586" s="120">
        <f t="shared" si="618"/>
        <v>0</v>
      </c>
      <c r="K2586" s="165">
        <v>0</v>
      </c>
      <c r="L2586" s="165">
        <v>0</v>
      </c>
      <c r="M2586" s="165">
        <v>0</v>
      </c>
      <c r="N2586" s="165">
        <v>6205</v>
      </c>
      <c r="O2586" s="165">
        <v>0</v>
      </c>
      <c r="P2586" s="165">
        <v>0</v>
      </c>
      <c r="Q2586" s="120">
        <f t="shared" si="619"/>
        <v>6205</v>
      </c>
      <c r="R2586" s="138">
        <f t="shared" si="620"/>
        <v>0</v>
      </c>
      <c r="S2586" s="122">
        <v>0</v>
      </c>
      <c r="T2586" s="148">
        <v>0</v>
      </c>
      <c r="U2586" s="148">
        <v>0</v>
      </c>
      <c r="V2586" s="122">
        <v>6205</v>
      </c>
      <c r="W2586" s="122">
        <v>6205</v>
      </c>
      <c r="X2586" s="122"/>
    </row>
    <row r="2587" spans="1:24" s="65" customFormat="1" ht="12.75" customHeight="1">
      <c r="A2587" s="100"/>
      <c r="B2587" s="152" t="s">
        <v>5792</v>
      </c>
      <c r="C2587" s="165">
        <v>0</v>
      </c>
      <c r="D2587" s="165">
        <v>0</v>
      </c>
      <c r="E2587" s="165">
        <v>0</v>
      </c>
      <c r="F2587" s="165">
        <v>0</v>
      </c>
      <c r="G2587" s="165">
        <v>0</v>
      </c>
      <c r="H2587" s="165">
        <v>0</v>
      </c>
      <c r="I2587" s="165">
        <v>0</v>
      </c>
      <c r="J2587" s="120">
        <f t="shared" si="618"/>
        <v>0</v>
      </c>
      <c r="K2587" s="165">
        <v>0</v>
      </c>
      <c r="L2587" s="165">
        <v>0</v>
      </c>
      <c r="M2587" s="165">
        <v>0</v>
      </c>
      <c r="N2587" s="165">
        <v>0</v>
      </c>
      <c r="O2587" s="165">
        <v>0</v>
      </c>
      <c r="P2587" s="165">
        <v>3915</v>
      </c>
      <c r="Q2587" s="120">
        <f t="shared" si="619"/>
        <v>3915</v>
      </c>
      <c r="R2587" s="138">
        <f t="shared" si="620"/>
        <v>0</v>
      </c>
      <c r="S2587" s="122">
        <v>0</v>
      </c>
      <c r="T2587" s="148">
        <v>0</v>
      </c>
      <c r="U2587" s="148">
        <v>0</v>
      </c>
      <c r="V2587" s="122">
        <v>3915</v>
      </c>
      <c r="W2587" s="122">
        <v>3915</v>
      </c>
      <c r="X2587" s="122"/>
    </row>
    <row r="2588" spans="1:24" s="65" customFormat="1" ht="12.75" customHeight="1">
      <c r="A2588" s="100"/>
      <c r="B2588" s="152" t="s">
        <v>5793</v>
      </c>
      <c r="C2588" s="165">
        <v>0</v>
      </c>
      <c r="D2588" s="165">
        <v>0</v>
      </c>
      <c r="E2588" s="165">
        <v>0</v>
      </c>
      <c r="F2588" s="165">
        <v>0</v>
      </c>
      <c r="G2588" s="165">
        <v>0</v>
      </c>
      <c r="H2588" s="165">
        <v>0</v>
      </c>
      <c r="I2588" s="165">
        <v>0</v>
      </c>
      <c r="J2588" s="120">
        <f t="shared" si="618"/>
        <v>0</v>
      </c>
      <c r="K2588" s="165">
        <v>0</v>
      </c>
      <c r="L2588" s="165">
        <v>0</v>
      </c>
      <c r="M2588" s="165">
        <v>0</v>
      </c>
      <c r="N2588" s="165">
        <v>0</v>
      </c>
      <c r="O2588" s="165">
        <v>0</v>
      </c>
      <c r="P2588" s="165">
        <v>3915</v>
      </c>
      <c r="Q2588" s="120">
        <f t="shared" si="619"/>
        <v>3915</v>
      </c>
      <c r="R2588" s="138">
        <f t="shared" si="620"/>
        <v>0</v>
      </c>
      <c r="S2588" s="122">
        <v>0</v>
      </c>
      <c r="T2588" s="148">
        <v>0</v>
      </c>
      <c r="U2588" s="148">
        <v>0</v>
      </c>
      <c r="V2588" s="122">
        <v>3915</v>
      </c>
      <c r="W2588" s="122">
        <v>3915</v>
      </c>
      <c r="X2588" s="122"/>
    </row>
    <row r="2589" spans="1:24" s="65" customFormat="1" ht="12.75" customHeight="1">
      <c r="A2589" s="100"/>
      <c r="B2589" s="152" t="s">
        <v>6490</v>
      </c>
      <c r="C2589" s="165">
        <v>0</v>
      </c>
      <c r="D2589" s="165">
        <v>0</v>
      </c>
      <c r="E2589" s="165">
        <v>0</v>
      </c>
      <c r="F2589" s="165">
        <v>0</v>
      </c>
      <c r="G2589" s="165">
        <v>0</v>
      </c>
      <c r="H2589" s="165">
        <v>0</v>
      </c>
      <c r="I2589" s="165">
        <v>0</v>
      </c>
      <c r="J2589" s="120">
        <f t="shared" si="618"/>
        <v>0</v>
      </c>
      <c r="K2589" s="165">
        <v>0</v>
      </c>
      <c r="L2589" s="165">
        <v>0</v>
      </c>
      <c r="M2589" s="165">
        <v>0</v>
      </c>
      <c r="N2589" s="165">
        <v>0</v>
      </c>
      <c r="O2589" s="165">
        <v>0</v>
      </c>
      <c r="P2589" s="165">
        <v>3915</v>
      </c>
      <c r="Q2589" s="120">
        <f t="shared" si="619"/>
        <v>3915</v>
      </c>
      <c r="R2589" s="138">
        <f t="shared" si="620"/>
        <v>0</v>
      </c>
      <c r="S2589" s="122">
        <v>0</v>
      </c>
      <c r="T2589" s="148">
        <v>0</v>
      </c>
      <c r="U2589" s="148">
        <v>0</v>
      </c>
      <c r="V2589" s="122">
        <v>3915</v>
      </c>
      <c r="W2589" s="122">
        <v>3915</v>
      </c>
      <c r="X2589" s="122"/>
    </row>
    <row r="2590" spans="1:24" s="65" customFormat="1" ht="12.75" customHeight="1">
      <c r="A2590" s="100"/>
      <c r="B2590" s="152" t="s">
        <v>5794</v>
      </c>
      <c r="C2590" s="165">
        <v>0</v>
      </c>
      <c r="D2590" s="165">
        <v>0</v>
      </c>
      <c r="E2590" s="165">
        <v>0</v>
      </c>
      <c r="F2590" s="165">
        <v>0</v>
      </c>
      <c r="G2590" s="165">
        <v>0</v>
      </c>
      <c r="H2590" s="165">
        <v>0</v>
      </c>
      <c r="I2590" s="165">
        <v>0</v>
      </c>
      <c r="J2590" s="120">
        <f t="shared" si="618"/>
        <v>0</v>
      </c>
      <c r="K2590" s="165">
        <v>0</v>
      </c>
      <c r="L2590" s="165">
        <v>0</v>
      </c>
      <c r="M2590" s="165">
        <v>0</v>
      </c>
      <c r="N2590" s="165">
        <v>0</v>
      </c>
      <c r="O2590" s="165">
        <v>0</v>
      </c>
      <c r="P2590" s="165">
        <v>3915</v>
      </c>
      <c r="Q2590" s="120">
        <f t="shared" si="619"/>
        <v>3915</v>
      </c>
      <c r="R2590" s="138">
        <f t="shared" si="620"/>
        <v>0</v>
      </c>
      <c r="S2590" s="122">
        <v>0</v>
      </c>
      <c r="T2590" s="148">
        <v>0</v>
      </c>
      <c r="U2590" s="148">
        <v>0</v>
      </c>
      <c r="V2590" s="122">
        <v>3915</v>
      </c>
      <c r="W2590" s="122">
        <v>3915</v>
      </c>
      <c r="X2590" s="122"/>
    </row>
    <row r="2591" spans="1:24" s="65" customFormat="1" ht="12.75" customHeight="1">
      <c r="A2591" s="100"/>
      <c r="B2591" s="152" t="s">
        <v>3756</v>
      </c>
      <c r="C2591" s="165">
        <v>0</v>
      </c>
      <c r="D2591" s="165">
        <v>0</v>
      </c>
      <c r="E2591" s="165">
        <v>0</v>
      </c>
      <c r="F2591" s="165">
        <v>0</v>
      </c>
      <c r="G2591" s="165">
        <v>0</v>
      </c>
      <c r="H2591" s="165">
        <v>0</v>
      </c>
      <c r="I2591" s="165">
        <v>0</v>
      </c>
      <c r="J2591" s="120">
        <f t="shared" si="618"/>
        <v>0</v>
      </c>
      <c r="K2591" s="165">
        <v>0</v>
      </c>
      <c r="L2591" s="165">
        <v>0</v>
      </c>
      <c r="M2591" s="165">
        <v>0</v>
      </c>
      <c r="N2591" s="165">
        <v>6960</v>
      </c>
      <c r="O2591" s="165">
        <v>1740</v>
      </c>
      <c r="P2591" s="165">
        <v>0</v>
      </c>
      <c r="Q2591" s="120">
        <f t="shared" si="619"/>
        <v>8700</v>
      </c>
      <c r="R2591" s="138">
        <f t="shared" si="620"/>
        <v>0</v>
      </c>
      <c r="S2591" s="122">
        <v>0</v>
      </c>
      <c r="T2591" s="148">
        <v>0</v>
      </c>
      <c r="U2591" s="148">
        <v>0</v>
      </c>
      <c r="V2591" s="122">
        <v>8700</v>
      </c>
      <c r="W2591" s="122">
        <v>8700</v>
      </c>
      <c r="X2591" s="122"/>
    </row>
    <row r="2592" spans="1:24" s="65" customFormat="1" ht="12.75" customHeight="1">
      <c r="A2592" s="100"/>
      <c r="B2592" s="152" t="s">
        <v>5795</v>
      </c>
      <c r="C2592" s="165">
        <v>0</v>
      </c>
      <c r="D2592" s="165">
        <v>0</v>
      </c>
      <c r="E2592" s="165">
        <v>0</v>
      </c>
      <c r="F2592" s="165">
        <v>0</v>
      </c>
      <c r="G2592" s="165">
        <v>0</v>
      </c>
      <c r="H2592" s="165">
        <v>0</v>
      </c>
      <c r="I2592" s="165">
        <v>0</v>
      </c>
      <c r="J2592" s="120">
        <f t="shared" si="618"/>
        <v>0</v>
      </c>
      <c r="K2592" s="165">
        <v>0</v>
      </c>
      <c r="L2592" s="165">
        <v>0</v>
      </c>
      <c r="M2592" s="165">
        <v>0</v>
      </c>
      <c r="N2592" s="165">
        <v>0</v>
      </c>
      <c r="O2592" s="165">
        <v>0</v>
      </c>
      <c r="P2592" s="165">
        <v>2610</v>
      </c>
      <c r="Q2592" s="120">
        <f t="shared" si="619"/>
        <v>2610</v>
      </c>
      <c r="R2592" s="138">
        <f t="shared" si="620"/>
        <v>0</v>
      </c>
      <c r="S2592" s="122">
        <v>0</v>
      </c>
      <c r="T2592" s="148">
        <v>0</v>
      </c>
      <c r="U2592" s="148">
        <v>0</v>
      </c>
      <c r="V2592" s="122">
        <v>2610</v>
      </c>
      <c r="W2592" s="122">
        <v>2610</v>
      </c>
      <c r="X2592" s="122"/>
    </row>
    <row r="2593" spans="1:24" s="65" customFormat="1" ht="12.75" customHeight="1">
      <c r="A2593" s="100"/>
      <c r="B2593" s="152" t="s">
        <v>6491</v>
      </c>
      <c r="C2593" s="165">
        <v>0</v>
      </c>
      <c r="D2593" s="165">
        <v>0</v>
      </c>
      <c r="E2593" s="165">
        <v>0</v>
      </c>
      <c r="F2593" s="165">
        <v>0</v>
      </c>
      <c r="G2593" s="165">
        <v>0</v>
      </c>
      <c r="H2593" s="165">
        <v>0</v>
      </c>
      <c r="I2593" s="165">
        <v>0</v>
      </c>
      <c r="J2593" s="120">
        <f t="shared" si="618"/>
        <v>0</v>
      </c>
      <c r="K2593" s="165">
        <v>0</v>
      </c>
      <c r="L2593" s="165">
        <v>0</v>
      </c>
      <c r="M2593" s="165">
        <v>0</v>
      </c>
      <c r="N2593" s="165">
        <v>0</v>
      </c>
      <c r="O2593" s="165">
        <v>0</v>
      </c>
      <c r="P2593" s="165">
        <v>11310</v>
      </c>
      <c r="Q2593" s="120">
        <f t="shared" si="619"/>
        <v>11310</v>
      </c>
      <c r="R2593" s="138">
        <f t="shared" si="620"/>
        <v>0</v>
      </c>
      <c r="S2593" s="122">
        <v>0</v>
      </c>
      <c r="T2593" s="148">
        <v>0</v>
      </c>
      <c r="U2593" s="148">
        <v>0</v>
      </c>
      <c r="V2593" s="122">
        <v>11310</v>
      </c>
      <c r="W2593" s="122">
        <v>11310</v>
      </c>
      <c r="X2593" s="122"/>
    </row>
    <row r="2594" spans="1:24" s="65" customFormat="1" ht="12.75" customHeight="1">
      <c r="A2594" s="100"/>
      <c r="B2594" s="152" t="s">
        <v>5796</v>
      </c>
      <c r="C2594" s="165">
        <v>0</v>
      </c>
      <c r="D2594" s="165">
        <v>0</v>
      </c>
      <c r="E2594" s="165">
        <v>0</v>
      </c>
      <c r="F2594" s="165">
        <v>0</v>
      </c>
      <c r="G2594" s="165">
        <v>0</v>
      </c>
      <c r="H2594" s="165">
        <v>0</v>
      </c>
      <c r="I2594" s="165">
        <v>0</v>
      </c>
      <c r="J2594" s="120">
        <f t="shared" si="618"/>
        <v>0</v>
      </c>
      <c r="K2594" s="165">
        <v>0</v>
      </c>
      <c r="L2594" s="165">
        <v>0</v>
      </c>
      <c r="M2594" s="165">
        <v>0</v>
      </c>
      <c r="N2594" s="165">
        <v>0</v>
      </c>
      <c r="O2594" s="165">
        <v>0</v>
      </c>
      <c r="P2594" s="165">
        <v>3915</v>
      </c>
      <c r="Q2594" s="120">
        <f t="shared" si="619"/>
        <v>3915</v>
      </c>
      <c r="R2594" s="138">
        <f t="shared" si="620"/>
        <v>0</v>
      </c>
      <c r="S2594" s="122">
        <v>0</v>
      </c>
      <c r="T2594" s="148">
        <v>0</v>
      </c>
      <c r="U2594" s="148">
        <v>0</v>
      </c>
      <c r="V2594" s="122">
        <v>3915</v>
      </c>
      <c r="W2594" s="122">
        <v>3915</v>
      </c>
      <c r="X2594" s="122"/>
    </row>
    <row r="2595" spans="1:24" s="65" customFormat="1" ht="12.75" customHeight="1">
      <c r="A2595" s="100"/>
      <c r="B2595" s="152" t="s">
        <v>3757</v>
      </c>
      <c r="C2595" s="165">
        <v>0</v>
      </c>
      <c r="D2595" s="165">
        <v>0</v>
      </c>
      <c r="E2595" s="165">
        <v>0</v>
      </c>
      <c r="F2595" s="165">
        <v>0</v>
      </c>
      <c r="G2595" s="165">
        <v>0</v>
      </c>
      <c r="H2595" s="165">
        <v>0</v>
      </c>
      <c r="I2595" s="165">
        <v>0</v>
      </c>
      <c r="J2595" s="120">
        <f t="shared" ref="J2595:J2649" si="621">SUM(C2595:I2595)</f>
        <v>0</v>
      </c>
      <c r="K2595" s="165">
        <v>0</v>
      </c>
      <c r="L2595" s="165">
        <v>0</v>
      </c>
      <c r="M2595" s="165">
        <v>0</v>
      </c>
      <c r="N2595" s="165">
        <v>20880</v>
      </c>
      <c r="O2595" s="165">
        <v>0</v>
      </c>
      <c r="P2595" s="165">
        <v>0</v>
      </c>
      <c r="Q2595" s="120">
        <f t="shared" si="619"/>
        <v>20880</v>
      </c>
      <c r="R2595" s="138">
        <f t="shared" si="620"/>
        <v>0</v>
      </c>
      <c r="S2595" s="122">
        <v>0</v>
      </c>
      <c r="T2595" s="148">
        <v>0</v>
      </c>
      <c r="U2595" s="148">
        <v>0</v>
      </c>
      <c r="V2595" s="122">
        <v>20880</v>
      </c>
      <c r="W2595" s="122">
        <v>20880</v>
      </c>
      <c r="X2595" s="122"/>
    </row>
    <row r="2596" spans="1:24" s="65" customFormat="1" ht="12.75" customHeight="1">
      <c r="A2596" s="100"/>
      <c r="B2596" s="152" t="s">
        <v>5797</v>
      </c>
      <c r="C2596" s="165">
        <v>0</v>
      </c>
      <c r="D2596" s="165">
        <v>0</v>
      </c>
      <c r="E2596" s="165">
        <v>0</v>
      </c>
      <c r="F2596" s="165">
        <v>0</v>
      </c>
      <c r="G2596" s="165">
        <v>0</v>
      </c>
      <c r="H2596" s="165">
        <v>0</v>
      </c>
      <c r="I2596" s="165">
        <v>0</v>
      </c>
      <c r="J2596" s="120">
        <f t="shared" si="621"/>
        <v>0</v>
      </c>
      <c r="K2596" s="165">
        <v>0</v>
      </c>
      <c r="L2596" s="165">
        <v>0</v>
      </c>
      <c r="M2596" s="165">
        <v>0</v>
      </c>
      <c r="N2596" s="165">
        <v>0</v>
      </c>
      <c r="O2596" s="165">
        <v>0</v>
      </c>
      <c r="P2596" s="165">
        <v>6525</v>
      </c>
      <c r="Q2596" s="120">
        <f t="shared" ref="Q2596:Q2650" si="622">SUM(J2596:P2596)</f>
        <v>6525</v>
      </c>
      <c r="R2596" s="138">
        <f t="shared" ref="R2596:R2650" si="623">V2596-Q2596</f>
        <v>0</v>
      </c>
      <c r="S2596" s="122">
        <v>0</v>
      </c>
      <c r="T2596" s="148">
        <v>0</v>
      </c>
      <c r="U2596" s="148">
        <v>0</v>
      </c>
      <c r="V2596" s="122">
        <v>6525</v>
      </c>
      <c r="W2596" s="122">
        <v>6525</v>
      </c>
      <c r="X2596" s="122"/>
    </row>
    <row r="2597" spans="1:24" s="65" customFormat="1" ht="12.75" customHeight="1">
      <c r="A2597" s="100"/>
      <c r="B2597" s="152" t="s">
        <v>5798</v>
      </c>
      <c r="C2597" s="165">
        <v>0</v>
      </c>
      <c r="D2597" s="165">
        <v>0</v>
      </c>
      <c r="E2597" s="165">
        <v>0</v>
      </c>
      <c r="F2597" s="165">
        <v>0</v>
      </c>
      <c r="G2597" s="165">
        <v>0</v>
      </c>
      <c r="H2597" s="165">
        <v>0</v>
      </c>
      <c r="I2597" s="165">
        <v>0</v>
      </c>
      <c r="J2597" s="120">
        <f t="shared" si="621"/>
        <v>0</v>
      </c>
      <c r="K2597" s="165">
        <v>0</v>
      </c>
      <c r="L2597" s="165">
        <v>0</v>
      </c>
      <c r="M2597" s="165">
        <v>0</v>
      </c>
      <c r="N2597" s="165">
        <v>0</v>
      </c>
      <c r="O2597" s="165">
        <v>0</v>
      </c>
      <c r="P2597" s="165">
        <v>1740</v>
      </c>
      <c r="Q2597" s="120">
        <f t="shared" si="622"/>
        <v>1740</v>
      </c>
      <c r="R2597" s="138">
        <f t="shared" si="623"/>
        <v>0</v>
      </c>
      <c r="S2597" s="122">
        <v>0</v>
      </c>
      <c r="T2597" s="148">
        <v>0</v>
      </c>
      <c r="U2597" s="148">
        <v>0</v>
      </c>
      <c r="V2597" s="122">
        <v>1740</v>
      </c>
      <c r="W2597" s="122">
        <v>1740</v>
      </c>
      <c r="X2597" s="122"/>
    </row>
    <row r="2598" spans="1:24" s="65" customFormat="1" ht="12.75" customHeight="1">
      <c r="A2598" s="100"/>
      <c r="B2598" s="152" t="s">
        <v>4541</v>
      </c>
      <c r="C2598" s="165">
        <v>0</v>
      </c>
      <c r="D2598" s="165">
        <v>0</v>
      </c>
      <c r="E2598" s="165">
        <v>0</v>
      </c>
      <c r="F2598" s="165">
        <v>0</v>
      </c>
      <c r="G2598" s="165">
        <v>0</v>
      </c>
      <c r="H2598" s="165">
        <v>0</v>
      </c>
      <c r="I2598" s="165">
        <v>0</v>
      </c>
      <c r="J2598" s="120">
        <f t="shared" si="621"/>
        <v>0</v>
      </c>
      <c r="K2598" s="165">
        <v>0</v>
      </c>
      <c r="L2598" s="165">
        <v>0</v>
      </c>
      <c r="M2598" s="165">
        <v>0</v>
      </c>
      <c r="N2598" s="165">
        <v>0</v>
      </c>
      <c r="O2598" s="165">
        <v>6960</v>
      </c>
      <c r="P2598" s="165">
        <v>0</v>
      </c>
      <c r="Q2598" s="120">
        <f t="shared" si="622"/>
        <v>6960</v>
      </c>
      <c r="R2598" s="138">
        <f t="shared" si="623"/>
        <v>0</v>
      </c>
      <c r="S2598" s="122">
        <v>0</v>
      </c>
      <c r="T2598" s="148">
        <v>0</v>
      </c>
      <c r="U2598" s="148">
        <v>0</v>
      </c>
      <c r="V2598" s="122">
        <v>6960</v>
      </c>
      <c r="W2598" s="122">
        <v>6960</v>
      </c>
      <c r="X2598" s="122"/>
    </row>
    <row r="2599" spans="1:24" s="65" customFormat="1" ht="12.75" customHeight="1">
      <c r="A2599" s="100"/>
      <c r="B2599" s="152" t="s">
        <v>5799</v>
      </c>
      <c r="C2599" s="165">
        <v>0</v>
      </c>
      <c r="D2599" s="165">
        <v>0</v>
      </c>
      <c r="E2599" s="165">
        <v>0</v>
      </c>
      <c r="F2599" s="165">
        <v>0</v>
      </c>
      <c r="G2599" s="165">
        <v>0</v>
      </c>
      <c r="H2599" s="165">
        <v>0</v>
      </c>
      <c r="I2599" s="165">
        <v>0</v>
      </c>
      <c r="J2599" s="120">
        <f t="shared" si="621"/>
        <v>0</v>
      </c>
      <c r="K2599" s="165">
        <v>0</v>
      </c>
      <c r="L2599" s="165">
        <v>0</v>
      </c>
      <c r="M2599" s="165">
        <v>0</v>
      </c>
      <c r="N2599" s="165">
        <v>0</v>
      </c>
      <c r="O2599" s="165">
        <v>0</v>
      </c>
      <c r="P2599" s="165">
        <v>7830</v>
      </c>
      <c r="Q2599" s="120">
        <f t="shared" si="622"/>
        <v>7830</v>
      </c>
      <c r="R2599" s="138">
        <f t="shared" si="623"/>
        <v>0</v>
      </c>
      <c r="S2599" s="122">
        <v>0</v>
      </c>
      <c r="T2599" s="148">
        <v>0</v>
      </c>
      <c r="U2599" s="148">
        <v>0</v>
      </c>
      <c r="V2599" s="122">
        <v>7830</v>
      </c>
      <c r="W2599" s="122">
        <v>7830</v>
      </c>
      <c r="X2599" s="122"/>
    </row>
    <row r="2600" spans="1:24" s="65" customFormat="1" ht="12.75" customHeight="1">
      <c r="A2600" s="100"/>
      <c r="B2600" s="152" t="s">
        <v>3758</v>
      </c>
      <c r="C2600" s="165">
        <v>0</v>
      </c>
      <c r="D2600" s="165">
        <v>0</v>
      </c>
      <c r="E2600" s="165">
        <v>0</v>
      </c>
      <c r="F2600" s="165">
        <v>0</v>
      </c>
      <c r="G2600" s="165">
        <v>0</v>
      </c>
      <c r="H2600" s="165">
        <v>0</v>
      </c>
      <c r="I2600" s="165">
        <v>0</v>
      </c>
      <c r="J2600" s="120">
        <f t="shared" si="621"/>
        <v>0</v>
      </c>
      <c r="K2600" s="165">
        <v>0</v>
      </c>
      <c r="L2600" s="165">
        <v>0</v>
      </c>
      <c r="M2600" s="165">
        <v>0</v>
      </c>
      <c r="N2600" s="165">
        <v>5335</v>
      </c>
      <c r="O2600" s="165">
        <v>0</v>
      </c>
      <c r="P2600" s="165">
        <v>0</v>
      </c>
      <c r="Q2600" s="120">
        <f t="shared" si="622"/>
        <v>5335</v>
      </c>
      <c r="R2600" s="138">
        <f t="shared" si="623"/>
        <v>0</v>
      </c>
      <c r="S2600" s="122">
        <v>0</v>
      </c>
      <c r="T2600" s="148">
        <v>0</v>
      </c>
      <c r="U2600" s="148">
        <v>0</v>
      </c>
      <c r="V2600" s="122">
        <v>5335</v>
      </c>
      <c r="W2600" s="122">
        <v>5335</v>
      </c>
      <c r="X2600" s="122"/>
    </row>
    <row r="2601" spans="1:24" s="65" customFormat="1" ht="12.75" customHeight="1">
      <c r="A2601" s="100"/>
      <c r="B2601" s="152" t="s">
        <v>5800</v>
      </c>
      <c r="C2601" s="165">
        <v>0</v>
      </c>
      <c r="D2601" s="165">
        <v>0</v>
      </c>
      <c r="E2601" s="165">
        <v>0</v>
      </c>
      <c r="F2601" s="165">
        <v>0</v>
      </c>
      <c r="G2601" s="165">
        <v>0</v>
      </c>
      <c r="H2601" s="165">
        <v>0</v>
      </c>
      <c r="I2601" s="165">
        <v>0</v>
      </c>
      <c r="J2601" s="120">
        <f t="shared" si="621"/>
        <v>0</v>
      </c>
      <c r="K2601" s="165">
        <v>0</v>
      </c>
      <c r="L2601" s="165">
        <v>0</v>
      </c>
      <c r="M2601" s="165">
        <v>0</v>
      </c>
      <c r="N2601" s="165">
        <v>0</v>
      </c>
      <c r="O2601" s="165">
        <v>0</v>
      </c>
      <c r="P2601" s="165">
        <v>3915</v>
      </c>
      <c r="Q2601" s="120">
        <f t="shared" si="622"/>
        <v>3915</v>
      </c>
      <c r="R2601" s="138">
        <f t="shared" si="623"/>
        <v>0</v>
      </c>
      <c r="S2601" s="122">
        <v>0</v>
      </c>
      <c r="T2601" s="148">
        <v>0</v>
      </c>
      <c r="U2601" s="148">
        <v>0</v>
      </c>
      <c r="V2601" s="122">
        <v>3915</v>
      </c>
      <c r="W2601" s="122">
        <v>3915</v>
      </c>
      <c r="X2601" s="122"/>
    </row>
    <row r="2602" spans="1:24" s="65" customFormat="1" ht="12.75" customHeight="1">
      <c r="A2602" s="100"/>
      <c r="B2602" s="152" t="s">
        <v>3759</v>
      </c>
      <c r="C2602" s="165">
        <v>0</v>
      </c>
      <c r="D2602" s="165">
        <v>0</v>
      </c>
      <c r="E2602" s="165">
        <v>0</v>
      </c>
      <c r="F2602" s="165">
        <v>0</v>
      </c>
      <c r="G2602" s="165">
        <v>0</v>
      </c>
      <c r="H2602" s="165">
        <v>0</v>
      </c>
      <c r="I2602" s="165">
        <v>0</v>
      </c>
      <c r="J2602" s="120">
        <f t="shared" si="621"/>
        <v>0</v>
      </c>
      <c r="K2602" s="165">
        <v>0</v>
      </c>
      <c r="L2602" s="165">
        <v>0</v>
      </c>
      <c r="M2602" s="165">
        <v>0</v>
      </c>
      <c r="N2602" s="165">
        <v>1740</v>
      </c>
      <c r="O2602" s="165">
        <v>0</v>
      </c>
      <c r="P2602" s="165">
        <v>0</v>
      </c>
      <c r="Q2602" s="120">
        <f t="shared" si="622"/>
        <v>1740</v>
      </c>
      <c r="R2602" s="138">
        <f t="shared" si="623"/>
        <v>0</v>
      </c>
      <c r="S2602" s="122">
        <v>0</v>
      </c>
      <c r="T2602" s="148">
        <v>0</v>
      </c>
      <c r="U2602" s="148">
        <v>0</v>
      </c>
      <c r="V2602" s="122">
        <v>1740</v>
      </c>
      <c r="W2602" s="122">
        <v>1740</v>
      </c>
      <c r="X2602" s="122"/>
    </row>
    <row r="2603" spans="1:24" s="65" customFormat="1" ht="12.75" customHeight="1">
      <c r="A2603" s="100"/>
      <c r="B2603" s="152" t="s">
        <v>6492</v>
      </c>
      <c r="C2603" s="165">
        <v>0</v>
      </c>
      <c r="D2603" s="165">
        <v>0</v>
      </c>
      <c r="E2603" s="165">
        <v>0</v>
      </c>
      <c r="F2603" s="165">
        <v>0</v>
      </c>
      <c r="G2603" s="165">
        <v>0</v>
      </c>
      <c r="H2603" s="165">
        <v>0</v>
      </c>
      <c r="I2603" s="165">
        <v>0</v>
      </c>
      <c r="J2603" s="120">
        <f t="shared" si="621"/>
        <v>0</v>
      </c>
      <c r="K2603" s="165">
        <v>0</v>
      </c>
      <c r="L2603" s="165">
        <v>0</v>
      </c>
      <c r="M2603" s="165">
        <v>0</v>
      </c>
      <c r="N2603" s="165">
        <v>0</v>
      </c>
      <c r="O2603" s="165">
        <v>0</v>
      </c>
      <c r="P2603" s="165">
        <v>4350</v>
      </c>
      <c r="Q2603" s="120">
        <f t="shared" si="622"/>
        <v>4350</v>
      </c>
      <c r="R2603" s="138">
        <f t="shared" si="623"/>
        <v>0</v>
      </c>
      <c r="S2603" s="122">
        <v>0</v>
      </c>
      <c r="T2603" s="148">
        <v>0</v>
      </c>
      <c r="U2603" s="148">
        <v>0</v>
      </c>
      <c r="V2603" s="122">
        <v>4350</v>
      </c>
      <c r="W2603" s="122">
        <v>4350</v>
      </c>
      <c r="X2603" s="122"/>
    </row>
    <row r="2604" spans="1:24" s="65" customFormat="1" ht="12.75" customHeight="1">
      <c r="A2604" s="100"/>
      <c r="B2604" s="152" t="s">
        <v>5801</v>
      </c>
      <c r="C2604" s="165">
        <v>0</v>
      </c>
      <c r="D2604" s="165">
        <v>0</v>
      </c>
      <c r="E2604" s="165">
        <v>0</v>
      </c>
      <c r="F2604" s="165">
        <v>0</v>
      </c>
      <c r="G2604" s="165">
        <v>0</v>
      </c>
      <c r="H2604" s="165">
        <v>0</v>
      </c>
      <c r="I2604" s="165">
        <v>0</v>
      </c>
      <c r="J2604" s="120">
        <f t="shared" si="621"/>
        <v>0</v>
      </c>
      <c r="K2604" s="165">
        <v>0</v>
      </c>
      <c r="L2604" s="165">
        <v>0</v>
      </c>
      <c r="M2604" s="165">
        <v>0</v>
      </c>
      <c r="N2604" s="165">
        <v>0</v>
      </c>
      <c r="O2604" s="165">
        <v>0</v>
      </c>
      <c r="P2604" s="165">
        <v>2610</v>
      </c>
      <c r="Q2604" s="120">
        <f t="shared" si="622"/>
        <v>2610</v>
      </c>
      <c r="R2604" s="138">
        <f t="shared" si="623"/>
        <v>0</v>
      </c>
      <c r="S2604" s="122">
        <v>0</v>
      </c>
      <c r="T2604" s="148">
        <v>0</v>
      </c>
      <c r="U2604" s="148">
        <v>0</v>
      </c>
      <c r="V2604" s="122">
        <v>2610</v>
      </c>
      <c r="W2604" s="122">
        <v>2610</v>
      </c>
      <c r="X2604" s="122"/>
    </row>
    <row r="2605" spans="1:24" s="65" customFormat="1" ht="12.75" customHeight="1">
      <c r="A2605" s="100"/>
      <c r="B2605" s="152" t="s">
        <v>6493</v>
      </c>
      <c r="C2605" s="165">
        <v>0</v>
      </c>
      <c r="D2605" s="165">
        <v>0</v>
      </c>
      <c r="E2605" s="165">
        <v>0</v>
      </c>
      <c r="F2605" s="165">
        <v>0</v>
      </c>
      <c r="G2605" s="165">
        <v>0</v>
      </c>
      <c r="H2605" s="165">
        <v>0</v>
      </c>
      <c r="I2605" s="165">
        <v>0</v>
      </c>
      <c r="J2605" s="120">
        <f t="shared" si="621"/>
        <v>0</v>
      </c>
      <c r="K2605" s="165">
        <v>0</v>
      </c>
      <c r="L2605" s="165">
        <v>0</v>
      </c>
      <c r="M2605" s="165">
        <v>0</v>
      </c>
      <c r="N2605" s="165">
        <v>0</v>
      </c>
      <c r="O2605" s="165">
        <v>0</v>
      </c>
      <c r="P2605" s="165">
        <v>1740</v>
      </c>
      <c r="Q2605" s="120">
        <f t="shared" si="622"/>
        <v>1740</v>
      </c>
      <c r="R2605" s="138">
        <f t="shared" si="623"/>
        <v>0</v>
      </c>
      <c r="S2605" s="122">
        <v>0</v>
      </c>
      <c r="T2605" s="148">
        <v>0</v>
      </c>
      <c r="U2605" s="148">
        <v>0</v>
      </c>
      <c r="V2605" s="122">
        <v>1740</v>
      </c>
      <c r="W2605" s="122">
        <v>1740</v>
      </c>
      <c r="X2605" s="122"/>
    </row>
    <row r="2606" spans="1:24" s="65" customFormat="1" ht="12.75" customHeight="1">
      <c r="A2606" s="100"/>
      <c r="B2606" s="152" t="s">
        <v>5802</v>
      </c>
      <c r="C2606" s="165">
        <v>0</v>
      </c>
      <c r="D2606" s="165">
        <v>0</v>
      </c>
      <c r="E2606" s="165">
        <v>0</v>
      </c>
      <c r="F2606" s="165">
        <v>0</v>
      </c>
      <c r="G2606" s="165">
        <v>0</v>
      </c>
      <c r="H2606" s="165">
        <v>0</v>
      </c>
      <c r="I2606" s="165">
        <v>0</v>
      </c>
      <c r="J2606" s="120">
        <f t="shared" si="621"/>
        <v>0</v>
      </c>
      <c r="K2606" s="165">
        <v>0</v>
      </c>
      <c r="L2606" s="165">
        <v>0</v>
      </c>
      <c r="M2606" s="165">
        <v>0</v>
      </c>
      <c r="N2606" s="165">
        <v>0</v>
      </c>
      <c r="O2606" s="165">
        <v>0</v>
      </c>
      <c r="P2606" s="165">
        <v>3915</v>
      </c>
      <c r="Q2606" s="120">
        <f t="shared" si="622"/>
        <v>3915</v>
      </c>
      <c r="R2606" s="138">
        <f t="shared" si="623"/>
        <v>0</v>
      </c>
      <c r="S2606" s="122">
        <v>0</v>
      </c>
      <c r="T2606" s="148">
        <v>0</v>
      </c>
      <c r="U2606" s="148">
        <v>0</v>
      </c>
      <c r="V2606" s="122">
        <v>3915</v>
      </c>
      <c r="W2606" s="122">
        <v>3915</v>
      </c>
      <c r="X2606" s="122"/>
    </row>
    <row r="2607" spans="1:24" s="65" customFormat="1" ht="12.75" customHeight="1">
      <c r="A2607" s="100"/>
      <c r="B2607" s="152" t="s">
        <v>5803</v>
      </c>
      <c r="C2607" s="165">
        <v>0</v>
      </c>
      <c r="D2607" s="165">
        <v>0</v>
      </c>
      <c r="E2607" s="165">
        <v>0</v>
      </c>
      <c r="F2607" s="165">
        <v>0</v>
      </c>
      <c r="G2607" s="165">
        <v>0</v>
      </c>
      <c r="H2607" s="165">
        <v>0</v>
      </c>
      <c r="I2607" s="165">
        <v>0</v>
      </c>
      <c r="J2607" s="120">
        <f t="shared" si="621"/>
        <v>0</v>
      </c>
      <c r="K2607" s="165">
        <v>0</v>
      </c>
      <c r="L2607" s="165">
        <v>0</v>
      </c>
      <c r="M2607" s="165">
        <v>0</v>
      </c>
      <c r="N2607" s="165">
        <v>0</v>
      </c>
      <c r="O2607" s="165">
        <v>0</v>
      </c>
      <c r="P2607" s="165">
        <v>870</v>
      </c>
      <c r="Q2607" s="120">
        <f t="shared" si="622"/>
        <v>870</v>
      </c>
      <c r="R2607" s="138">
        <f t="shared" si="623"/>
        <v>0</v>
      </c>
      <c r="S2607" s="122">
        <v>0</v>
      </c>
      <c r="T2607" s="148">
        <v>0</v>
      </c>
      <c r="U2607" s="148">
        <v>0</v>
      </c>
      <c r="V2607" s="122">
        <v>870</v>
      </c>
      <c r="W2607" s="122">
        <v>870</v>
      </c>
      <c r="X2607" s="122"/>
    </row>
    <row r="2608" spans="1:24" s="65" customFormat="1" ht="12.75" customHeight="1">
      <c r="A2608" s="100"/>
      <c r="B2608" s="152" t="s">
        <v>3760</v>
      </c>
      <c r="C2608" s="165">
        <v>0</v>
      </c>
      <c r="D2608" s="165">
        <v>0</v>
      </c>
      <c r="E2608" s="165">
        <v>0</v>
      </c>
      <c r="F2608" s="165">
        <v>0</v>
      </c>
      <c r="G2608" s="165">
        <v>0</v>
      </c>
      <c r="H2608" s="165">
        <v>0</v>
      </c>
      <c r="I2608" s="165">
        <v>0</v>
      </c>
      <c r="J2608" s="120">
        <f t="shared" si="621"/>
        <v>0</v>
      </c>
      <c r="K2608" s="165">
        <v>0</v>
      </c>
      <c r="L2608" s="165">
        <v>0</v>
      </c>
      <c r="M2608" s="165">
        <v>0</v>
      </c>
      <c r="N2608" s="165">
        <v>870</v>
      </c>
      <c r="O2608" s="165">
        <v>0</v>
      </c>
      <c r="P2608" s="165">
        <v>0</v>
      </c>
      <c r="Q2608" s="120">
        <f t="shared" si="622"/>
        <v>870</v>
      </c>
      <c r="R2608" s="138">
        <f t="shared" si="623"/>
        <v>0</v>
      </c>
      <c r="S2608" s="122">
        <v>0</v>
      </c>
      <c r="T2608" s="148">
        <v>0</v>
      </c>
      <c r="U2608" s="148">
        <v>0</v>
      </c>
      <c r="V2608" s="122">
        <v>870</v>
      </c>
      <c r="W2608" s="122">
        <v>870</v>
      </c>
      <c r="X2608" s="122"/>
    </row>
    <row r="2609" spans="1:24" s="65" customFormat="1" ht="12.75" customHeight="1">
      <c r="A2609" s="100"/>
      <c r="B2609" s="152" t="s">
        <v>3761</v>
      </c>
      <c r="C2609" s="165">
        <v>0</v>
      </c>
      <c r="D2609" s="165">
        <v>0</v>
      </c>
      <c r="E2609" s="165">
        <v>0</v>
      </c>
      <c r="F2609" s="165">
        <v>0</v>
      </c>
      <c r="G2609" s="165">
        <v>0</v>
      </c>
      <c r="H2609" s="165">
        <v>0</v>
      </c>
      <c r="I2609" s="165">
        <v>0</v>
      </c>
      <c r="J2609" s="120">
        <f t="shared" si="621"/>
        <v>0</v>
      </c>
      <c r="K2609" s="165">
        <v>0</v>
      </c>
      <c r="L2609" s="165">
        <v>0</v>
      </c>
      <c r="M2609" s="165">
        <v>0</v>
      </c>
      <c r="N2609" s="165">
        <v>2450</v>
      </c>
      <c r="O2609" s="165">
        <v>0</v>
      </c>
      <c r="P2609" s="165">
        <v>0</v>
      </c>
      <c r="Q2609" s="120">
        <f t="shared" si="622"/>
        <v>2450</v>
      </c>
      <c r="R2609" s="138">
        <f t="shared" si="623"/>
        <v>0</v>
      </c>
      <c r="S2609" s="122">
        <v>0</v>
      </c>
      <c r="T2609" s="148">
        <v>0</v>
      </c>
      <c r="U2609" s="148">
        <v>0</v>
      </c>
      <c r="V2609" s="122">
        <v>2450</v>
      </c>
      <c r="W2609" s="122">
        <v>2450</v>
      </c>
      <c r="X2609" s="122"/>
    </row>
    <row r="2610" spans="1:24" s="65" customFormat="1" ht="12.75" customHeight="1">
      <c r="A2610" s="100"/>
      <c r="B2610" s="152" t="s">
        <v>3762</v>
      </c>
      <c r="C2610" s="165">
        <v>0</v>
      </c>
      <c r="D2610" s="165">
        <v>0</v>
      </c>
      <c r="E2610" s="165">
        <v>0</v>
      </c>
      <c r="F2610" s="165">
        <v>0</v>
      </c>
      <c r="G2610" s="165">
        <v>0</v>
      </c>
      <c r="H2610" s="165">
        <v>0</v>
      </c>
      <c r="I2610" s="165">
        <v>0</v>
      </c>
      <c r="J2610" s="120">
        <f t="shared" si="621"/>
        <v>0</v>
      </c>
      <c r="K2610" s="165">
        <v>0</v>
      </c>
      <c r="L2610" s="165">
        <v>0</v>
      </c>
      <c r="M2610" s="165">
        <v>0</v>
      </c>
      <c r="N2610" s="165">
        <v>0</v>
      </c>
      <c r="O2610" s="165">
        <v>7500</v>
      </c>
      <c r="P2610" s="165">
        <v>0</v>
      </c>
      <c r="Q2610" s="120">
        <f t="shared" si="622"/>
        <v>7500</v>
      </c>
      <c r="R2610" s="138">
        <f t="shared" si="623"/>
        <v>0</v>
      </c>
      <c r="S2610" s="122">
        <v>0</v>
      </c>
      <c r="T2610" s="148">
        <v>0</v>
      </c>
      <c r="U2610" s="148">
        <v>0</v>
      </c>
      <c r="V2610" s="122">
        <v>7500</v>
      </c>
      <c r="W2610" s="122">
        <v>7500</v>
      </c>
      <c r="X2610" s="122"/>
    </row>
    <row r="2611" spans="1:24" s="65" customFormat="1" ht="12.75" customHeight="1">
      <c r="A2611" s="100"/>
      <c r="B2611" s="152" t="s">
        <v>5804</v>
      </c>
      <c r="C2611" s="165">
        <v>0</v>
      </c>
      <c r="D2611" s="165">
        <v>0</v>
      </c>
      <c r="E2611" s="165">
        <v>0</v>
      </c>
      <c r="F2611" s="165">
        <v>0</v>
      </c>
      <c r="G2611" s="165">
        <v>0</v>
      </c>
      <c r="H2611" s="165">
        <v>0</v>
      </c>
      <c r="I2611" s="165">
        <v>0</v>
      </c>
      <c r="J2611" s="120">
        <f t="shared" si="621"/>
        <v>0</v>
      </c>
      <c r="K2611" s="165">
        <v>0</v>
      </c>
      <c r="L2611" s="165">
        <v>0</v>
      </c>
      <c r="M2611" s="165">
        <v>0</v>
      </c>
      <c r="N2611" s="165">
        <v>0</v>
      </c>
      <c r="O2611" s="165">
        <v>0</v>
      </c>
      <c r="P2611" s="165">
        <v>7830</v>
      </c>
      <c r="Q2611" s="120">
        <f t="shared" si="622"/>
        <v>7830</v>
      </c>
      <c r="R2611" s="138">
        <f t="shared" si="623"/>
        <v>0</v>
      </c>
      <c r="S2611" s="122">
        <v>0</v>
      </c>
      <c r="T2611" s="148">
        <v>0</v>
      </c>
      <c r="U2611" s="148">
        <v>0</v>
      </c>
      <c r="V2611" s="122">
        <v>7830</v>
      </c>
      <c r="W2611" s="122">
        <v>7830</v>
      </c>
      <c r="X2611" s="122"/>
    </row>
    <row r="2612" spans="1:24" s="65" customFormat="1" ht="12.75" customHeight="1">
      <c r="A2612" s="100"/>
      <c r="B2612" s="152" t="s">
        <v>5805</v>
      </c>
      <c r="C2612" s="165">
        <v>0</v>
      </c>
      <c r="D2612" s="165">
        <v>0</v>
      </c>
      <c r="E2612" s="165">
        <v>0</v>
      </c>
      <c r="F2612" s="165">
        <v>0</v>
      </c>
      <c r="G2612" s="165">
        <v>0</v>
      </c>
      <c r="H2612" s="165">
        <v>0</v>
      </c>
      <c r="I2612" s="165">
        <v>0</v>
      </c>
      <c r="J2612" s="120">
        <f t="shared" si="621"/>
        <v>0</v>
      </c>
      <c r="K2612" s="165">
        <v>0</v>
      </c>
      <c r="L2612" s="165">
        <v>0</v>
      </c>
      <c r="M2612" s="165">
        <v>0</v>
      </c>
      <c r="N2612" s="165">
        <v>0</v>
      </c>
      <c r="O2612" s="165">
        <v>0</v>
      </c>
      <c r="P2612" s="165">
        <v>7830</v>
      </c>
      <c r="Q2612" s="120">
        <f t="shared" si="622"/>
        <v>7830</v>
      </c>
      <c r="R2612" s="138">
        <f t="shared" si="623"/>
        <v>0</v>
      </c>
      <c r="S2612" s="122">
        <v>0</v>
      </c>
      <c r="T2612" s="148">
        <v>0</v>
      </c>
      <c r="U2612" s="148">
        <v>0</v>
      </c>
      <c r="V2612" s="122">
        <v>7830</v>
      </c>
      <c r="W2612" s="122">
        <v>7830</v>
      </c>
      <c r="X2612" s="122"/>
    </row>
    <row r="2613" spans="1:24" s="65" customFormat="1" ht="12.75" customHeight="1">
      <c r="A2613" s="100"/>
      <c r="B2613" s="152" t="s">
        <v>3763</v>
      </c>
      <c r="C2613" s="165">
        <v>0</v>
      </c>
      <c r="D2613" s="165">
        <v>0</v>
      </c>
      <c r="E2613" s="165">
        <v>0</v>
      </c>
      <c r="F2613" s="165">
        <v>0</v>
      </c>
      <c r="G2613" s="165">
        <v>0</v>
      </c>
      <c r="H2613" s="165">
        <v>0</v>
      </c>
      <c r="I2613" s="165">
        <v>0</v>
      </c>
      <c r="J2613" s="120">
        <f t="shared" si="621"/>
        <v>0</v>
      </c>
      <c r="K2613" s="165">
        <v>600</v>
      </c>
      <c r="L2613" s="165">
        <v>0</v>
      </c>
      <c r="M2613" s="165">
        <v>0</v>
      </c>
      <c r="N2613" s="165">
        <v>0</v>
      </c>
      <c r="O2613" s="165">
        <v>0</v>
      </c>
      <c r="P2613" s="165">
        <v>0</v>
      </c>
      <c r="Q2613" s="120">
        <f t="shared" si="622"/>
        <v>600</v>
      </c>
      <c r="R2613" s="138">
        <f t="shared" si="623"/>
        <v>0</v>
      </c>
      <c r="S2613" s="122">
        <v>0</v>
      </c>
      <c r="T2613" s="148">
        <v>0</v>
      </c>
      <c r="U2613" s="148">
        <v>0</v>
      </c>
      <c r="V2613" s="122">
        <v>600</v>
      </c>
      <c r="W2613" s="122">
        <v>600</v>
      </c>
      <c r="X2613" s="122"/>
    </row>
    <row r="2614" spans="1:24" s="65" customFormat="1" ht="12.75" customHeight="1">
      <c r="A2614" s="100"/>
      <c r="B2614" s="152" t="s">
        <v>3764</v>
      </c>
      <c r="C2614" s="165">
        <v>0</v>
      </c>
      <c r="D2614" s="165">
        <v>0</v>
      </c>
      <c r="E2614" s="165">
        <v>0</v>
      </c>
      <c r="F2614" s="165">
        <v>0</v>
      </c>
      <c r="G2614" s="165">
        <v>0</v>
      </c>
      <c r="H2614" s="165">
        <v>0</v>
      </c>
      <c r="I2614" s="165">
        <v>0</v>
      </c>
      <c r="J2614" s="120">
        <f t="shared" si="621"/>
        <v>0</v>
      </c>
      <c r="K2614" s="165">
        <v>0</v>
      </c>
      <c r="L2614" s="165">
        <v>0</v>
      </c>
      <c r="M2614" s="165">
        <v>0</v>
      </c>
      <c r="N2614" s="165">
        <v>3480</v>
      </c>
      <c r="O2614" s="165">
        <v>0</v>
      </c>
      <c r="P2614" s="165">
        <v>0</v>
      </c>
      <c r="Q2614" s="120">
        <f t="shared" si="622"/>
        <v>3480</v>
      </c>
      <c r="R2614" s="138">
        <f t="shared" si="623"/>
        <v>0</v>
      </c>
      <c r="S2614" s="122">
        <v>0</v>
      </c>
      <c r="T2614" s="148">
        <v>0</v>
      </c>
      <c r="U2614" s="148">
        <v>0</v>
      </c>
      <c r="V2614" s="122">
        <v>3480</v>
      </c>
      <c r="W2614" s="122">
        <v>3480</v>
      </c>
      <c r="X2614" s="122"/>
    </row>
    <row r="2615" spans="1:24" s="65" customFormat="1" ht="12.75" customHeight="1">
      <c r="A2615" s="100"/>
      <c r="B2615" s="152" t="s">
        <v>3765</v>
      </c>
      <c r="C2615" s="165">
        <v>0</v>
      </c>
      <c r="D2615" s="165">
        <v>0</v>
      </c>
      <c r="E2615" s="165">
        <v>0</v>
      </c>
      <c r="F2615" s="165">
        <v>0</v>
      </c>
      <c r="G2615" s="165">
        <v>0</v>
      </c>
      <c r="H2615" s="165">
        <v>0</v>
      </c>
      <c r="I2615" s="165">
        <v>0</v>
      </c>
      <c r="J2615" s="120">
        <f t="shared" si="621"/>
        <v>0</v>
      </c>
      <c r="K2615" s="165">
        <v>0</v>
      </c>
      <c r="L2615" s="165">
        <v>0</v>
      </c>
      <c r="M2615" s="165">
        <v>0</v>
      </c>
      <c r="N2615" s="165">
        <v>0</v>
      </c>
      <c r="O2615" s="165">
        <v>0</v>
      </c>
      <c r="P2615" s="165">
        <v>3915</v>
      </c>
      <c r="Q2615" s="120">
        <f t="shared" si="622"/>
        <v>3915</v>
      </c>
      <c r="R2615" s="138">
        <f t="shared" si="623"/>
        <v>0</v>
      </c>
      <c r="S2615" s="122">
        <v>0</v>
      </c>
      <c r="T2615" s="148">
        <v>0</v>
      </c>
      <c r="U2615" s="148">
        <v>0</v>
      </c>
      <c r="V2615" s="122">
        <v>3915</v>
      </c>
      <c r="W2615" s="122">
        <v>3915</v>
      </c>
      <c r="X2615" s="122"/>
    </row>
    <row r="2616" spans="1:24" s="65" customFormat="1" ht="12.75" customHeight="1">
      <c r="A2616" s="100"/>
      <c r="B2616" s="152" t="s">
        <v>3766</v>
      </c>
      <c r="C2616" s="165">
        <v>0</v>
      </c>
      <c r="D2616" s="165">
        <v>0</v>
      </c>
      <c r="E2616" s="165">
        <v>0</v>
      </c>
      <c r="F2616" s="165">
        <v>0</v>
      </c>
      <c r="G2616" s="165">
        <v>0</v>
      </c>
      <c r="H2616" s="165">
        <v>0</v>
      </c>
      <c r="I2616" s="165">
        <v>0</v>
      </c>
      <c r="J2616" s="120">
        <f t="shared" si="621"/>
        <v>0</v>
      </c>
      <c r="K2616" s="165">
        <v>600</v>
      </c>
      <c r="L2616" s="165">
        <v>0</v>
      </c>
      <c r="M2616" s="165">
        <v>0</v>
      </c>
      <c r="N2616" s="165">
        <v>0</v>
      </c>
      <c r="O2616" s="165">
        <v>0</v>
      </c>
      <c r="P2616" s="165">
        <v>0</v>
      </c>
      <c r="Q2616" s="120">
        <f t="shared" si="622"/>
        <v>600</v>
      </c>
      <c r="R2616" s="138">
        <f t="shared" si="623"/>
        <v>0</v>
      </c>
      <c r="S2616" s="122">
        <v>0</v>
      </c>
      <c r="T2616" s="148">
        <v>0</v>
      </c>
      <c r="U2616" s="148">
        <v>0</v>
      </c>
      <c r="V2616" s="122">
        <v>600</v>
      </c>
      <c r="W2616" s="122">
        <v>600</v>
      </c>
      <c r="X2616" s="122"/>
    </row>
    <row r="2617" spans="1:24" s="65" customFormat="1" ht="12.75" customHeight="1">
      <c r="A2617" s="100"/>
      <c r="B2617" s="152" t="s">
        <v>5806</v>
      </c>
      <c r="C2617" s="165">
        <v>0</v>
      </c>
      <c r="D2617" s="165">
        <v>0</v>
      </c>
      <c r="E2617" s="165">
        <v>0</v>
      </c>
      <c r="F2617" s="165">
        <v>0</v>
      </c>
      <c r="G2617" s="165">
        <v>0</v>
      </c>
      <c r="H2617" s="165">
        <v>0</v>
      </c>
      <c r="I2617" s="165">
        <v>0</v>
      </c>
      <c r="J2617" s="120">
        <f t="shared" si="621"/>
        <v>0</v>
      </c>
      <c r="K2617" s="165">
        <v>0</v>
      </c>
      <c r="L2617" s="165">
        <v>0</v>
      </c>
      <c r="M2617" s="165">
        <v>0</v>
      </c>
      <c r="N2617" s="165">
        <v>0</v>
      </c>
      <c r="O2617" s="165">
        <v>0</v>
      </c>
      <c r="P2617" s="165">
        <v>3915</v>
      </c>
      <c r="Q2617" s="120">
        <f t="shared" si="622"/>
        <v>3915</v>
      </c>
      <c r="R2617" s="138">
        <f t="shared" si="623"/>
        <v>0</v>
      </c>
      <c r="S2617" s="122">
        <v>0</v>
      </c>
      <c r="T2617" s="148">
        <v>0</v>
      </c>
      <c r="U2617" s="148">
        <v>0</v>
      </c>
      <c r="V2617" s="122">
        <v>3915</v>
      </c>
      <c r="W2617" s="122">
        <v>3915</v>
      </c>
      <c r="X2617" s="122"/>
    </row>
    <row r="2618" spans="1:24" s="65" customFormat="1" ht="12.75" customHeight="1">
      <c r="A2618" s="100"/>
      <c r="B2618" s="152" t="s">
        <v>5807</v>
      </c>
      <c r="C2618" s="165">
        <v>0</v>
      </c>
      <c r="D2618" s="165">
        <v>0</v>
      </c>
      <c r="E2618" s="165">
        <v>0</v>
      </c>
      <c r="F2618" s="165">
        <v>0</v>
      </c>
      <c r="G2618" s="165">
        <v>0</v>
      </c>
      <c r="H2618" s="165">
        <v>0</v>
      </c>
      <c r="I2618" s="165">
        <v>0</v>
      </c>
      <c r="J2618" s="120">
        <f t="shared" si="621"/>
        <v>0</v>
      </c>
      <c r="K2618" s="165">
        <v>0</v>
      </c>
      <c r="L2618" s="165">
        <v>0</v>
      </c>
      <c r="M2618" s="165">
        <v>0</v>
      </c>
      <c r="N2618" s="165">
        <v>0</v>
      </c>
      <c r="O2618" s="165">
        <v>0</v>
      </c>
      <c r="P2618" s="165">
        <v>7830</v>
      </c>
      <c r="Q2618" s="120">
        <f t="shared" si="622"/>
        <v>7830</v>
      </c>
      <c r="R2618" s="138">
        <f t="shared" si="623"/>
        <v>0</v>
      </c>
      <c r="S2618" s="122">
        <v>0</v>
      </c>
      <c r="T2618" s="148">
        <v>0</v>
      </c>
      <c r="U2618" s="148">
        <v>0</v>
      </c>
      <c r="V2618" s="122">
        <v>7830</v>
      </c>
      <c r="W2618" s="122">
        <v>7830</v>
      </c>
      <c r="X2618" s="122"/>
    </row>
    <row r="2619" spans="1:24" s="65" customFormat="1" ht="12.75" customHeight="1">
      <c r="A2619" s="100"/>
      <c r="B2619" s="152" t="s">
        <v>4344</v>
      </c>
      <c r="C2619" s="165">
        <v>0</v>
      </c>
      <c r="D2619" s="165">
        <v>0</v>
      </c>
      <c r="E2619" s="165">
        <v>0</v>
      </c>
      <c r="F2619" s="165">
        <v>0</v>
      </c>
      <c r="G2619" s="165">
        <v>0</v>
      </c>
      <c r="H2619" s="165">
        <v>0</v>
      </c>
      <c r="I2619" s="165">
        <v>0</v>
      </c>
      <c r="J2619" s="120">
        <f t="shared" si="621"/>
        <v>0</v>
      </c>
      <c r="K2619" s="165">
        <v>0</v>
      </c>
      <c r="L2619" s="165">
        <v>0</v>
      </c>
      <c r="M2619" s="165">
        <v>0</v>
      </c>
      <c r="N2619" s="165">
        <v>0</v>
      </c>
      <c r="O2619" s="165">
        <v>4350</v>
      </c>
      <c r="P2619" s="165">
        <v>0</v>
      </c>
      <c r="Q2619" s="120">
        <f t="shared" si="622"/>
        <v>4350</v>
      </c>
      <c r="R2619" s="138">
        <f t="shared" si="623"/>
        <v>0</v>
      </c>
      <c r="S2619" s="122">
        <v>0</v>
      </c>
      <c r="T2619" s="148">
        <v>0</v>
      </c>
      <c r="U2619" s="148">
        <v>0</v>
      </c>
      <c r="V2619" s="122">
        <v>4350</v>
      </c>
      <c r="W2619" s="122">
        <v>4350</v>
      </c>
      <c r="X2619" s="122"/>
    </row>
    <row r="2620" spans="1:24" s="65" customFormat="1" ht="12.75" customHeight="1">
      <c r="A2620" s="100"/>
      <c r="B2620" s="152" t="s">
        <v>6494</v>
      </c>
      <c r="C2620" s="165">
        <v>0</v>
      </c>
      <c r="D2620" s="165">
        <v>0</v>
      </c>
      <c r="E2620" s="165">
        <v>0</v>
      </c>
      <c r="F2620" s="165">
        <v>0</v>
      </c>
      <c r="G2620" s="165">
        <v>0</v>
      </c>
      <c r="H2620" s="165">
        <v>0</v>
      </c>
      <c r="I2620" s="165">
        <v>0</v>
      </c>
      <c r="J2620" s="120">
        <f t="shared" si="621"/>
        <v>0</v>
      </c>
      <c r="K2620" s="165">
        <v>0</v>
      </c>
      <c r="L2620" s="165">
        <v>0</v>
      </c>
      <c r="M2620" s="165">
        <v>0</v>
      </c>
      <c r="N2620" s="165">
        <v>0</v>
      </c>
      <c r="O2620" s="165">
        <v>0</v>
      </c>
      <c r="P2620" s="165">
        <v>2610</v>
      </c>
      <c r="Q2620" s="120">
        <f t="shared" si="622"/>
        <v>2610</v>
      </c>
      <c r="R2620" s="138">
        <f t="shared" si="623"/>
        <v>0</v>
      </c>
      <c r="S2620" s="122">
        <v>0</v>
      </c>
      <c r="T2620" s="148">
        <v>0</v>
      </c>
      <c r="U2620" s="148">
        <v>0</v>
      </c>
      <c r="V2620" s="122">
        <v>2610</v>
      </c>
      <c r="W2620" s="122">
        <v>2610</v>
      </c>
      <c r="X2620" s="122"/>
    </row>
    <row r="2621" spans="1:24" s="65" customFormat="1" ht="12.75" customHeight="1">
      <c r="A2621" s="100"/>
      <c r="B2621" s="152" t="s">
        <v>3767</v>
      </c>
      <c r="C2621" s="165">
        <v>0</v>
      </c>
      <c r="D2621" s="165">
        <v>0</v>
      </c>
      <c r="E2621" s="165">
        <v>0</v>
      </c>
      <c r="F2621" s="165">
        <v>0</v>
      </c>
      <c r="G2621" s="165">
        <v>0</v>
      </c>
      <c r="H2621" s="165">
        <v>0</v>
      </c>
      <c r="I2621" s="165">
        <v>0</v>
      </c>
      <c r="J2621" s="120">
        <f t="shared" si="621"/>
        <v>0</v>
      </c>
      <c r="K2621" s="165">
        <v>1200</v>
      </c>
      <c r="L2621" s="165">
        <v>0</v>
      </c>
      <c r="M2621" s="165">
        <v>0</v>
      </c>
      <c r="N2621" s="165">
        <v>0</v>
      </c>
      <c r="O2621" s="165">
        <v>0</v>
      </c>
      <c r="P2621" s="165">
        <v>0</v>
      </c>
      <c r="Q2621" s="120">
        <f t="shared" si="622"/>
        <v>1200</v>
      </c>
      <c r="R2621" s="138">
        <f t="shared" si="623"/>
        <v>0</v>
      </c>
      <c r="S2621" s="122">
        <v>0</v>
      </c>
      <c r="T2621" s="148">
        <v>0</v>
      </c>
      <c r="U2621" s="148">
        <v>0</v>
      </c>
      <c r="V2621" s="122">
        <v>1200</v>
      </c>
      <c r="W2621" s="122">
        <v>1200</v>
      </c>
      <c r="X2621" s="122"/>
    </row>
    <row r="2622" spans="1:24" s="65" customFormat="1" ht="12.75" customHeight="1">
      <c r="A2622" s="100"/>
      <c r="B2622" s="152" t="s">
        <v>5808</v>
      </c>
      <c r="C2622" s="165">
        <v>0</v>
      </c>
      <c r="D2622" s="165">
        <v>0</v>
      </c>
      <c r="E2622" s="165">
        <v>0</v>
      </c>
      <c r="F2622" s="165">
        <v>0</v>
      </c>
      <c r="G2622" s="165">
        <v>0</v>
      </c>
      <c r="H2622" s="165">
        <v>0</v>
      </c>
      <c r="I2622" s="165">
        <v>0</v>
      </c>
      <c r="J2622" s="120">
        <f t="shared" si="621"/>
        <v>0</v>
      </c>
      <c r="K2622" s="165">
        <v>0</v>
      </c>
      <c r="L2622" s="165">
        <v>0</v>
      </c>
      <c r="M2622" s="165">
        <v>0</v>
      </c>
      <c r="N2622" s="165">
        <v>0</v>
      </c>
      <c r="O2622" s="165">
        <v>0</v>
      </c>
      <c r="P2622" s="165">
        <v>2610</v>
      </c>
      <c r="Q2622" s="120">
        <f t="shared" si="622"/>
        <v>2610</v>
      </c>
      <c r="R2622" s="138">
        <f t="shared" si="623"/>
        <v>0</v>
      </c>
      <c r="S2622" s="122">
        <v>0</v>
      </c>
      <c r="T2622" s="148">
        <v>0</v>
      </c>
      <c r="U2622" s="148">
        <v>0</v>
      </c>
      <c r="V2622" s="122">
        <v>2610</v>
      </c>
      <c r="W2622" s="122">
        <v>2610</v>
      </c>
      <c r="X2622" s="122"/>
    </row>
    <row r="2623" spans="1:24" s="65" customFormat="1" ht="12.75" customHeight="1">
      <c r="A2623" s="100"/>
      <c r="B2623" s="152" t="s">
        <v>5809</v>
      </c>
      <c r="C2623" s="165">
        <v>0</v>
      </c>
      <c r="D2623" s="165">
        <v>0</v>
      </c>
      <c r="E2623" s="165">
        <v>0</v>
      </c>
      <c r="F2623" s="165">
        <v>0</v>
      </c>
      <c r="G2623" s="165">
        <v>0</v>
      </c>
      <c r="H2623" s="165">
        <v>0</v>
      </c>
      <c r="I2623" s="165">
        <v>0</v>
      </c>
      <c r="J2623" s="120">
        <f t="shared" si="621"/>
        <v>0</v>
      </c>
      <c r="K2623" s="165">
        <v>0</v>
      </c>
      <c r="L2623" s="165">
        <v>0</v>
      </c>
      <c r="M2623" s="165">
        <v>0</v>
      </c>
      <c r="N2623" s="165">
        <v>0</v>
      </c>
      <c r="O2623" s="165">
        <v>0</v>
      </c>
      <c r="P2623" s="165">
        <v>7830</v>
      </c>
      <c r="Q2623" s="120">
        <f t="shared" si="622"/>
        <v>7830</v>
      </c>
      <c r="R2623" s="138">
        <f t="shared" si="623"/>
        <v>0</v>
      </c>
      <c r="S2623" s="122">
        <v>0</v>
      </c>
      <c r="T2623" s="148">
        <v>0</v>
      </c>
      <c r="U2623" s="148">
        <v>0</v>
      </c>
      <c r="V2623" s="122">
        <v>7830</v>
      </c>
      <c r="W2623" s="122">
        <v>7830</v>
      </c>
      <c r="X2623" s="122"/>
    </row>
    <row r="2624" spans="1:24" s="65" customFormat="1" ht="12.75" customHeight="1">
      <c r="A2624" s="100"/>
      <c r="B2624" s="152" t="s">
        <v>6330</v>
      </c>
      <c r="C2624" s="165">
        <v>0</v>
      </c>
      <c r="D2624" s="165">
        <v>0</v>
      </c>
      <c r="E2624" s="165">
        <v>0</v>
      </c>
      <c r="F2624" s="165">
        <v>0</v>
      </c>
      <c r="G2624" s="165">
        <v>0</v>
      </c>
      <c r="H2624" s="165">
        <v>0</v>
      </c>
      <c r="I2624" s="165">
        <v>0</v>
      </c>
      <c r="J2624" s="120">
        <f t="shared" si="621"/>
        <v>0</v>
      </c>
      <c r="K2624" s="165">
        <v>0</v>
      </c>
      <c r="L2624" s="165">
        <v>0</v>
      </c>
      <c r="M2624" s="165">
        <v>0</v>
      </c>
      <c r="N2624" s="165">
        <v>0</v>
      </c>
      <c r="O2624" s="165">
        <v>0</v>
      </c>
      <c r="P2624" s="165">
        <v>8700</v>
      </c>
      <c r="Q2624" s="120">
        <f t="shared" si="622"/>
        <v>8700</v>
      </c>
      <c r="R2624" s="138">
        <f t="shared" si="623"/>
        <v>0</v>
      </c>
      <c r="S2624" s="122">
        <v>0</v>
      </c>
      <c r="T2624" s="148">
        <v>0</v>
      </c>
      <c r="U2624" s="148">
        <v>0</v>
      </c>
      <c r="V2624" s="122">
        <v>8700</v>
      </c>
      <c r="W2624" s="122">
        <v>8700</v>
      </c>
      <c r="X2624" s="122"/>
    </row>
    <row r="2625" spans="1:24" s="65" customFormat="1" ht="12.75" customHeight="1">
      <c r="A2625" s="100"/>
      <c r="B2625" s="152" t="s">
        <v>6331</v>
      </c>
      <c r="C2625" s="165">
        <v>0</v>
      </c>
      <c r="D2625" s="165">
        <v>0</v>
      </c>
      <c r="E2625" s="165">
        <v>0</v>
      </c>
      <c r="F2625" s="165">
        <v>0</v>
      </c>
      <c r="G2625" s="165">
        <v>0</v>
      </c>
      <c r="H2625" s="165">
        <v>0</v>
      </c>
      <c r="I2625" s="165">
        <v>0</v>
      </c>
      <c r="J2625" s="120">
        <f t="shared" si="621"/>
        <v>0</v>
      </c>
      <c r="K2625" s="165">
        <v>0</v>
      </c>
      <c r="L2625" s="165">
        <v>0</v>
      </c>
      <c r="M2625" s="165">
        <v>0</v>
      </c>
      <c r="N2625" s="165">
        <v>0</v>
      </c>
      <c r="O2625" s="165">
        <v>0</v>
      </c>
      <c r="P2625" s="165">
        <v>870</v>
      </c>
      <c r="Q2625" s="120">
        <f t="shared" si="622"/>
        <v>870</v>
      </c>
      <c r="R2625" s="138">
        <f t="shared" si="623"/>
        <v>0</v>
      </c>
      <c r="S2625" s="122">
        <v>0</v>
      </c>
      <c r="T2625" s="148">
        <v>0</v>
      </c>
      <c r="U2625" s="148">
        <v>0</v>
      </c>
      <c r="V2625" s="122">
        <v>870</v>
      </c>
      <c r="W2625" s="122">
        <v>870</v>
      </c>
      <c r="X2625" s="122"/>
    </row>
    <row r="2626" spans="1:24" s="65" customFormat="1" ht="12.75" customHeight="1">
      <c r="A2626" s="100"/>
      <c r="B2626" s="152" t="s">
        <v>5810</v>
      </c>
      <c r="C2626" s="165">
        <v>0</v>
      </c>
      <c r="D2626" s="165">
        <v>0</v>
      </c>
      <c r="E2626" s="165">
        <v>0</v>
      </c>
      <c r="F2626" s="165">
        <v>0</v>
      </c>
      <c r="G2626" s="165">
        <v>0</v>
      </c>
      <c r="H2626" s="165">
        <v>0</v>
      </c>
      <c r="I2626" s="165">
        <v>0</v>
      </c>
      <c r="J2626" s="120">
        <f t="shared" si="621"/>
        <v>0</v>
      </c>
      <c r="K2626" s="165">
        <v>0</v>
      </c>
      <c r="L2626" s="165">
        <v>0</v>
      </c>
      <c r="M2626" s="165">
        <v>0</v>
      </c>
      <c r="N2626" s="165">
        <v>0</v>
      </c>
      <c r="O2626" s="165">
        <v>0</v>
      </c>
      <c r="P2626" s="165">
        <v>7830</v>
      </c>
      <c r="Q2626" s="120">
        <f t="shared" si="622"/>
        <v>7830</v>
      </c>
      <c r="R2626" s="138">
        <f t="shared" si="623"/>
        <v>0</v>
      </c>
      <c r="S2626" s="122">
        <v>0</v>
      </c>
      <c r="T2626" s="148">
        <v>0</v>
      </c>
      <c r="U2626" s="148">
        <v>0</v>
      </c>
      <c r="V2626" s="122">
        <v>7830</v>
      </c>
      <c r="W2626" s="122">
        <v>7830</v>
      </c>
      <c r="X2626" s="122"/>
    </row>
    <row r="2627" spans="1:24" s="65" customFormat="1" ht="12.75" customHeight="1">
      <c r="A2627" s="100"/>
      <c r="B2627" s="152" t="s">
        <v>5120</v>
      </c>
      <c r="C2627" s="165">
        <v>0</v>
      </c>
      <c r="D2627" s="165">
        <v>0</v>
      </c>
      <c r="E2627" s="165">
        <v>0</v>
      </c>
      <c r="F2627" s="165">
        <v>0</v>
      </c>
      <c r="G2627" s="165">
        <v>0</v>
      </c>
      <c r="H2627" s="165">
        <v>0</v>
      </c>
      <c r="I2627" s="165">
        <v>0</v>
      </c>
      <c r="J2627" s="120">
        <f t="shared" si="621"/>
        <v>0</v>
      </c>
      <c r="K2627" s="165">
        <v>0</v>
      </c>
      <c r="L2627" s="165">
        <v>0</v>
      </c>
      <c r="M2627" s="165">
        <v>0</v>
      </c>
      <c r="N2627" s="165">
        <v>0</v>
      </c>
      <c r="O2627" s="165">
        <v>0</v>
      </c>
      <c r="P2627" s="165">
        <v>2610</v>
      </c>
      <c r="Q2627" s="120">
        <f t="shared" si="622"/>
        <v>2610</v>
      </c>
      <c r="R2627" s="138">
        <f t="shared" si="623"/>
        <v>0</v>
      </c>
      <c r="S2627" s="122">
        <v>0</v>
      </c>
      <c r="T2627" s="148">
        <v>0</v>
      </c>
      <c r="U2627" s="148">
        <v>0</v>
      </c>
      <c r="V2627" s="122">
        <v>2610</v>
      </c>
      <c r="W2627" s="122">
        <v>2610</v>
      </c>
      <c r="X2627" s="122"/>
    </row>
    <row r="2628" spans="1:24" s="65" customFormat="1" ht="12.75" customHeight="1">
      <c r="A2628" s="100"/>
      <c r="B2628" s="152" t="s">
        <v>5811</v>
      </c>
      <c r="C2628" s="165">
        <v>0</v>
      </c>
      <c r="D2628" s="165">
        <v>0</v>
      </c>
      <c r="E2628" s="165">
        <v>0</v>
      </c>
      <c r="F2628" s="165">
        <v>0</v>
      </c>
      <c r="G2628" s="165">
        <v>0</v>
      </c>
      <c r="H2628" s="165">
        <v>0</v>
      </c>
      <c r="I2628" s="165">
        <v>0</v>
      </c>
      <c r="J2628" s="120">
        <f t="shared" si="621"/>
        <v>0</v>
      </c>
      <c r="K2628" s="165">
        <v>0</v>
      </c>
      <c r="L2628" s="165">
        <v>0</v>
      </c>
      <c r="M2628" s="165">
        <v>0</v>
      </c>
      <c r="N2628" s="165">
        <v>0</v>
      </c>
      <c r="O2628" s="165">
        <v>0</v>
      </c>
      <c r="P2628" s="165">
        <v>2610</v>
      </c>
      <c r="Q2628" s="120">
        <f t="shared" si="622"/>
        <v>2610</v>
      </c>
      <c r="R2628" s="138">
        <f t="shared" si="623"/>
        <v>0</v>
      </c>
      <c r="S2628" s="122">
        <v>0</v>
      </c>
      <c r="T2628" s="148">
        <v>0</v>
      </c>
      <c r="U2628" s="148">
        <v>0</v>
      </c>
      <c r="V2628" s="122">
        <v>2610</v>
      </c>
      <c r="W2628" s="122">
        <v>2610</v>
      </c>
      <c r="X2628" s="122"/>
    </row>
    <row r="2629" spans="1:24" s="65" customFormat="1" ht="12.75" customHeight="1">
      <c r="A2629" s="100"/>
      <c r="B2629" s="152" t="s">
        <v>6332</v>
      </c>
      <c r="C2629" s="165">
        <v>0</v>
      </c>
      <c r="D2629" s="165">
        <v>0</v>
      </c>
      <c r="E2629" s="165">
        <v>0</v>
      </c>
      <c r="F2629" s="165">
        <v>0</v>
      </c>
      <c r="G2629" s="165">
        <v>0</v>
      </c>
      <c r="H2629" s="165">
        <v>0</v>
      </c>
      <c r="I2629" s="165">
        <v>0</v>
      </c>
      <c r="J2629" s="120">
        <f t="shared" si="621"/>
        <v>0</v>
      </c>
      <c r="K2629" s="165">
        <v>0</v>
      </c>
      <c r="L2629" s="165">
        <v>0</v>
      </c>
      <c r="M2629" s="165">
        <v>0</v>
      </c>
      <c r="N2629" s="165">
        <v>0</v>
      </c>
      <c r="O2629" s="165">
        <v>0</v>
      </c>
      <c r="P2629" s="165">
        <v>7830</v>
      </c>
      <c r="Q2629" s="120">
        <f t="shared" si="622"/>
        <v>7830</v>
      </c>
      <c r="R2629" s="138">
        <f t="shared" si="623"/>
        <v>0</v>
      </c>
      <c r="S2629" s="122">
        <v>0</v>
      </c>
      <c r="T2629" s="148">
        <v>0</v>
      </c>
      <c r="U2629" s="148">
        <v>0</v>
      </c>
      <c r="V2629" s="122">
        <v>7830</v>
      </c>
      <c r="W2629" s="122">
        <v>7830</v>
      </c>
      <c r="X2629" s="122"/>
    </row>
    <row r="2630" spans="1:24" s="65" customFormat="1" ht="12.75" customHeight="1">
      <c r="A2630" s="100"/>
      <c r="B2630" s="152" t="s">
        <v>3976</v>
      </c>
      <c r="C2630" s="165">
        <v>0</v>
      </c>
      <c r="D2630" s="165">
        <v>0</v>
      </c>
      <c r="E2630" s="165">
        <v>0</v>
      </c>
      <c r="F2630" s="165">
        <v>0</v>
      </c>
      <c r="G2630" s="165">
        <v>0</v>
      </c>
      <c r="H2630" s="165">
        <v>0</v>
      </c>
      <c r="I2630" s="165">
        <v>0</v>
      </c>
      <c r="J2630" s="120">
        <f t="shared" si="621"/>
        <v>0</v>
      </c>
      <c r="K2630" s="165">
        <v>0</v>
      </c>
      <c r="L2630" s="165">
        <v>0</v>
      </c>
      <c r="M2630" s="165">
        <v>0</v>
      </c>
      <c r="N2630" s="165">
        <v>0</v>
      </c>
      <c r="O2630" s="165">
        <v>0</v>
      </c>
      <c r="P2630" s="165">
        <v>2175</v>
      </c>
      <c r="Q2630" s="120">
        <f t="shared" si="622"/>
        <v>2175</v>
      </c>
      <c r="R2630" s="138">
        <f t="shared" si="623"/>
        <v>0</v>
      </c>
      <c r="S2630" s="122">
        <v>0</v>
      </c>
      <c r="T2630" s="148">
        <v>0</v>
      </c>
      <c r="U2630" s="148">
        <v>0</v>
      </c>
      <c r="V2630" s="122">
        <v>2175</v>
      </c>
      <c r="W2630" s="122">
        <v>2175</v>
      </c>
      <c r="X2630" s="122"/>
    </row>
    <row r="2631" spans="1:24" s="65" customFormat="1" ht="12.75" customHeight="1">
      <c r="A2631" s="100"/>
      <c r="B2631" s="152" t="s">
        <v>5121</v>
      </c>
      <c r="C2631" s="165">
        <v>0</v>
      </c>
      <c r="D2631" s="165">
        <v>0</v>
      </c>
      <c r="E2631" s="165">
        <v>0</v>
      </c>
      <c r="F2631" s="165">
        <v>0</v>
      </c>
      <c r="G2631" s="165">
        <v>0</v>
      </c>
      <c r="H2631" s="165">
        <v>0</v>
      </c>
      <c r="I2631" s="165">
        <v>0</v>
      </c>
      <c r="J2631" s="120">
        <f t="shared" si="621"/>
        <v>0</v>
      </c>
      <c r="K2631" s="165">
        <v>0</v>
      </c>
      <c r="L2631" s="165">
        <v>0</v>
      </c>
      <c r="M2631" s="165">
        <v>0</v>
      </c>
      <c r="N2631" s="165">
        <v>0</v>
      </c>
      <c r="O2631" s="165">
        <v>0</v>
      </c>
      <c r="P2631" s="165">
        <v>870</v>
      </c>
      <c r="Q2631" s="120">
        <f t="shared" si="622"/>
        <v>870</v>
      </c>
      <c r="R2631" s="138">
        <f t="shared" si="623"/>
        <v>0</v>
      </c>
      <c r="S2631" s="122">
        <v>0</v>
      </c>
      <c r="T2631" s="148">
        <v>0</v>
      </c>
      <c r="U2631" s="148">
        <v>0</v>
      </c>
      <c r="V2631" s="122">
        <v>870</v>
      </c>
      <c r="W2631" s="122">
        <v>870</v>
      </c>
      <c r="X2631" s="122"/>
    </row>
    <row r="2632" spans="1:24" s="65" customFormat="1" ht="12.75" customHeight="1">
      <c r="A2632" s="100"/>
      <c r="B2632" s="152" t="s">
        <v>3768</v>
      </c>
      <c r="C2632" s="165">
        <v>0</v>
      </c>
      <c r="D2632" s="165">
        <v>0</v>
      </c>
      <c r="E2632" s="165">
        <v>0</v>
      </c>
      <c r="F2632" s="165">
        <v>0</v>
      </c>
      <c r="G2632" s="165">
        <v>0</v>
      </c>
      <c r="H2632" s="165">
        <v>0</v>
      </c>
      <c r="I2632" s="165">
        <v>0</v>
      </c>
      <c r="J2632" s="120">
        <f t="shared" si="621"/>
        <v>0</v>
      </c>
      <c r="K2632" s="165">
        <v>0</v>
      </c>
      <c r="L2632" s="165">
        <v>0</v>
      </c>
      <c r="M2632" s="165">
        <v>0</v>
      </c>
      <c r="N2632" s="165">
        <v>7730</v>
      </c>
      <c r="O2632" s="165">
        <v>0</v>
      </c>
      <c r="P2632" s="165">
        <v>0</v>
      </c>
      <c r="Q2632" s="120">
        <f t="shared" si="622"/>
        <v>7730</v>
      </c>
      <c r="R2632" s="138">
        <f t="shared" si="623"/>
        <v>0</v>
      </c>
      <c r="S2632" s="122">
        <v>0</v>
      </c>
      <c r="T2632" s="148">
        <v>0</v>
      </c>
      <c r="U2632" s="148">
        <v>0</v>
      </c>
      <c r="V2632" s="122">
        <v>7730</v>
      </c>
      <c r="W2632" s="122">
        <v>7730</v>
      </c>
      <c r="X2632" s="122"/>
    </row>
    <row r="2633" spans="1:24" s="65" customFormat="1" ht="12.75" customHeight="1">
      <c r="A2633" s="100"/>
      <c r="B2633" s="152" t="s">
        <v>5812</v>
      </c>
      <c r="C2633" s="165">
        <v>0</v>
      </c>
      <c r="D2633" s="165">
        <v>0</v>
      </c>
      <c r="E2633" s="165">
        <v>0</v>
      </c>
      <c r="F2633" s="165">
        <v>0</v>
      </c>
      <c r="G2633" s="165">
        <v>0</v>
      </c>
      <c r="H2633" s="165">
        <v>0</v>
      </c>
      <c r="I2633" s="165">
        <v>0</v>
      </c>
      <c r="J2633" s="120">
        <f t="shared" si="621"/>
        <v>0</v>
      </c>
      <c r="K2633" s="165">
        <v>0</v>
      </c>
      <c r="L2633" s="165">
        <v>0</v>
      </c>
      <c r="M2633" s="165">
        <v>0</v>
      </c>
      <c r="N2633" s="165">
        <v>0</v>
      </c>
      <c r="O2633" s="165">
        <v>0</v>
      </c>
      <c r="P2633" s="165">
        <v>3915</v>
      </c>
      <c r="Q2633" s="120">
        <f t="shared" si="622"/>
        <v>3915</v>
      </c>
      <c r="R2633" s="138">
        <f t="shared" si="623"/>
        <v>0</v>
      </c>
      <c r="S2633" s="122">
        <v>0</v>
      </c>
      <c r="T2633" s="148">
        <v>0</v>
      </c>
      <c r="U2633" s="148">
        <v>0</v>
      </c>
      <c r="V2633" s="122">
        <v>3915</v>
      </c>
      <c r="W2633" s="122">
        <v>3915</v>
      </c>
      <c r="X2633" s="122"/>
    </row>
    <row r="2634" spans="1:24" s="65" customFormat="1" ht="12.75" customHeight="1">
      <c r="A2634" s="100"/>
      <c r="B2634" s="152" t="s">
        <v>5813</v>
      </c>
      <c r="C2634" s="165">
        <v>0</v>
      </c>
      <c r="D2634" s="165">
        <v>0</v>
      </c>
      <c r="E2634" s="165">
        <v>0</v>
      </c>
      <c r="F2634" s="165">
        <v>0</v>
      </c>
      <c r="G2634" s="165">
        <v>0</v>
      </c>
      <c r="H2634" s="165">
        <v>0</v>
      </c>
      <c r="I2634" s="165">
        <v>0</v>
      </c>
      <c r="J2634" s="120">
        <f t="shared" si="621"/>
        <v>0</v>
      </c>
      <c r="K2634" s="165">
        <v>0</v>
      </c>
      <c r="L2634" s="165">
        <v>0</v>
      </c>
      <c r="M2634" s="165">
        <v>0</v>
      </c>
      <c r="N2634" s="165">
        <v>0</v>
      </c>
      <c r="O2634" s="165">
        <v>0</v>
      </c>
      <c r="P2634" s="165">
        <v>3915</v>
      </c>
      <c r="Q2634" s="120">
        <f t="shared" si="622"/>
        <v>3915</v>
      </c>
      <c r="R2634" s="138">
        <f t="shared" si="623"/>
        <v>0</v>
      </c>
      <c r="S2634" s="122">
        <v>0</v>
      </c>
      <c r="T2634" s="148">
        <v>0</v>
      </c>
      <c r="U2634" s="148">
        <v>0</v>
      </c>
      <c r="V2634" s="122">
        <v>3915</v>
      </c>
      <c r="W2634" s="122">
        <v>3915</v>
      </c>
      <c r="X2634" s="122"/>
    </row>
    <row r="2635" spans="1:24" s="65" customFormat="1" ht="12.75" customHeight="1">
      <c r="A2635" s="100"/>
      <c r="B2635" s="152" t="s">
        <v>5814</v>
      </c>
      <c r="C2635" s="165">
        <v>0</v>
      </c>
      <c r="D2635" s="165">
        <v>0</v>
      </c>
      <c r="E2635" s="165">
        <v>0</v>
      </c>
      <c r="F2635" s="165">
        <v>0</v>
      </c>
      <c r="G2635" s="165">
        <v>0</v>
      </c>
      <c r="H2635" s="165">
        <v>0</v>
      </c>
      <c r="I2635" s="165">
        <v>0</v>
      </c>
      <c r="J2635" s="120">
        <f t="shared" si="621"/>
        <v>0</v>
      </c>
      <c r="K2635" s="165">
        <v>0</v>
      </c>
      <c r="L2635" s="165">
        <v>0</v>
      </c>
      <c r="M2635" s="165">
        <v>0</v>
      </c>
      <c r="N2635" s="165">
        <v>0</v>
      </c>
      <c r="O2635" s="165">
        <v>0</v>
      </c>
      <c r="P2635" s="165">
        <v>3915</v>
      </c>
      <c r="Q2635" s="120">
        <f t="shared" si="622"/>
        <v>3915</v>
      </c>
      <c r="R2635" s="138">
        <f t="shared" si="623"/>
        <v>0</v>
      </c>
      <c r="S2635" s="122">
        <v>0</v>
      </c>
      <c r="T2635" s="148">
        <v>0</v>
      </c>
      <c r="U2635" s="148">
        <v>0</v>
      </c>
      <c r="V2635" s="122">
        <v>3915</v>
      </c>
      <c r="W2635" s="122">
        <v>3915</v>
      </c>
      <c r="X2635" s="122"/>
    </row>
    <row r="2636" spans="1:24" s="65" customFormat="1" ht="12.75" customHeight="1">
      <c r="A2636" s="100"/>
      <c r="B2636" s="152" t="s">
        <v>6495</v>
      </c>
      <c r="C2636" s="165">
        <v>0</v>
      </c>
      <c r="D2636" s="165">
        <v>0</v>
      </c>
      <c r="E2636" s="165">
        <v>0</v>
      </c>
      <c r="F2636" s="165">
        <v>0</v>
      </c>
      <c r="G2636" s="165">
        <v>0</v>
      </c>
      <c r="H2636" s="165">
        <v>0</v>
      </c>
      <c r="I2636" s="165">
        <v>0</v>
      </c>
      <c r="J2636" s="120">
        <f t="shared" si="621"/>
        <v>0</v>
      </c>
      <c r="K2636" s="165">
        <v>0</v>
      </c>
      <c r="L2636" s="165">
        <v>0</v>
      </c>
      <c r="M2636" s="165">
        <v>0</v>
      </c>
      <c r="N2636" s="165">
        <v>0</v>
      </c>
      <c r="O2636" s="165">
        <v>0</v>
      </c>
      <c r="P2636" s="165">
        <v>3915</v>
      </c>
      <c r="Q2636" s="120">
        <f t="shared" si="622"/>
        <v>3915</v>
      </c>
      <c r="R2636" s="138">
        <f t="shared" si="623"/>
        <v>0</v>
      </c>
      <c r="S2636" s="122">
        <v>0</v>
      </c>
      <c r="T2636" s="148">
        <v>0</v>
      </c>
      <c r="U2636" s="148">
        <v>0</v>
      </c>
      <c r="V2636" s="122">
        <v>3915</v>
      </c>
      <c r="W2636" s="122">
        <v>3915</v>
      </c>
      <c r="X2636" s="122"/>
    </row>
    <row r="2637" spans="1:24" s="65" customFormat="1" ht="12.75" customHeight="1">
      <c r="A2637" s="100"/>
      <c r="B2637" s="152" t="s">
        <v>5815</v>
      </c>
      <c r="C2637" s="165">
        <v>0</v>
      </c>
      <c r="D2637" s="165">
        <v>0</v>
      </c>
      <c r="E2637" s="165">
        <v>0</v>
      </c>
      <c r="F2637" s="165">
        <v>0</v>
      </c>
      <c r="G2637" s="165">
        <v>0</v>
      </c>
      <c r="H2637" s="165">
        <v>0</v>
      </c>
      <c r="I2637" s="165">
        <v>0</v>
      </c>
      <c r="J2637" s="120">
        <f t="shared" si="621"/>
        <v>0</v>
      </c>
      <c r="K2637" s="165">
        <v>0</v>
      </c>
      <c r="L2637" s="165">
        <v>0</v>
      </c>
      <c r="M2637" s="165">
        <v>0</v>
      </c>
      <c r="N2637" s="165">
        <v>0</v>
      </c>
      <c r="O2637" s="165">
        <v>0</v>
      </c>
      <c r="P2637" s="165">
        <v>3915</v>
      </c>
      <c r="Q2637" s="120">
        <f t="shared" si="622"/>
        <v>3915</v>
      </c>
      <c r="R2637" s="138">
        <f t="shared" si="623"/>
        <v>0</v>
      </c>
      <c r="S2637" s="122">
        <v>0</v>
      </c>
      <c r="T2637" s="148">
        <v>0</v>
      </c>
      <c r="U2637" s="148">
        <v>0</v>
      </c>
      <c r="V2637" s="122">
        <v>3915</v>
      </c>
      <c r="W2637" s="122">
        <v>3915</v>
      </c>
      <c r="X2637" s="122"/>
    </row>
    <row r="2638" spans="1:24" s="65" customFormat="1" ht="12.75" customHeight="1">
      <c r="A2638" s="100"/>
      <c r="B2638" s="152" t="s">
        <v>3769</v>
      </c>
      <c r="C2638" s="165">
        <v>0</v>
      </c>
      <c r="D2638" s="165">
        <v>0</v>
      </c>
      <c r="E2638" s="165">
        <v>0</v>
      </c>
      <c r="F2638" s="165">
        <v>0</v>
      </c>
      <c r="G2638" s="165">
        <v>0</v>
      </c>
      <c r="H2638" s="165">
        <v>0</v>
      </c>
      <c r="I2638" s="165">
        <v>0</v>
      </c>
      <c r="J2638" s="120">
        <f t="shared" si="621"/>
        <v>0</v>
      </c>
      <c r="K2638" s="165">
        <v>9000</v>
      </c>
      <c r="L2638" s="165">
        <v>0</v>
      </c>
      <c r="M2638" s="165">
        <v>0</v>
      </c>
      <c r="N2638" s="165">
        <v>0</v>
      </c>
      <c r="O2638" s="165">
        <v>0</v>
      </c>
      <c r="P2638" s="165">
        <v>0</v>
      </c>
      <c r="Q2638" s="120">
        <f t="shared" si="622"/>
        <v>9000</v>
      </c>
      <c r="R2638" s="138">
        <f t="shared" si="623"/>
        <v>0</v>
      </c>
      <c r="S2638" s="122">
        <v>0</v>
      </c>
      <c r="T2638" s="148">
        <v>0</v>
      </c>
      <c r="U2638" s="148">
        <v>0</v>
      </c>
      <c r="V2638" s="122">
        <v>9000</v>
      </c>
      <c r="W2638" s="122">
        <v>9000</v>
      </c>
      <c r="X2638" s="122"/>
    </row>
    <row r="2639" spans="1:24" s="65" customFormat="1" ht="12.75" customHeight="1">
      <c r="A2639" s="100"/>
      <c r="B2639" s="152" t="s">
        <v>5816</v>
      </c>
      <c r="C2639" s="165">
        <v>0</v>
      </c>
      <c r="D2639" s="165">
        <v>0</v>
      </c>
      <c r="E2639" s="165">
        <v>0</v>
      </c>
      <c r="F2639" s="165">
        <v>0</v>
      </c>
      <c r="G2639" s="165">
        <v>0</v>
      </c>
      <c r="H2639" s="165">
        <v>0</v>
      </c>
      <c r="I2639" s="165">
        <v>0</v>
      </c>
      <c r="J2639" s="120">
        <f t="shared" si="621"/>
        <v>0</v>
      </c>
      <c r="K2639" s="165">
        <v>0</v>
      </c>
      <c r="L2639" s="165">
        <v>0</v>
      </c>
      <c r="M2639" s="165">
        <v>0</v>
      </c>
      <c r="N2639" s="165">
        <v>0</v>
      </c>
      <c r="O2639" s="165">
        <v>0</v>
      </c>
      <c r="P2639" s="165">
        <v>2610</v>
      </c>
      <c r="Q2639" s="120">
        <f t="shared" si="622"/>
        <v>2610</v>
      </c>
      <c r="R2639" s="138">
        <f t="shared" si="623"/>
        <v>0</v>
      </c>
      <c r="S2639" s="122">
        <v>0</v>
      </c>
      <c r="T2639" s="148">
        <v>0</v>
      </c>
      <c r="U2639" s="148">
        <v>0</v>
      </c>
      <c r="V2639" s="122">
        <v>2610</v>
      </c>
      <c r="W2639" s="122">
        <v>2610</v>
      </c>
      <c r="X2639" s="122"/>
    </row>
    <row r="2640" spans="1:24" s="65" customFormat="1" ht="12.75" customHeight="1">
      <c r="A2640" s="100"/>
      <c r="B2640" s="152" t="s">
        <v>6333</v>
      </c>
      <c r="C2640" s="165">
        <v>0</v>
      </c>
      <c r="D2640" s="165">
        <v>0</v>
      </c>
      <c r="E2640" s="165">
        <v>0</v>
      </c>
      <c r="F2640" s="165">
        <v>0</v>
      </c>
      <c r="G2640" s="165">
        <v>0</v>
      </c>
      <c r="H2640" s="165">
        <v>0</v>
      </c>
      <c r="I2640" s="165">
        <v>0</v>
      </c>
      <c r="J2640" s="120">
        <f t="shared" si="621"/>
        <v>0</v>
      </c>
      <c r="K2640" s="165">
        <v>0</v>
      </c>
      <c r="L2640" s="165">
        <v>0</v>
      </c>
      <c r="M2640" s="165">
        <v>0</v>
      </c>
      <c r="N2640" s="165">
        <v>0</v>
      </c>
      <c r="O2640" s="165">
        <v>0</v>
      </c>
      <c r="P2640" s="165">
        <v>2000</v>
      </c>
      <c r="Q2640" s="120">
        <f t="shared" si="622"/>
        <v>2000</v>
      </c>
      <c r="R2640" s="138">
        <f t="shared" si="623"/>
        <v>0</v>
      </c>
      <c r="S2640" s="122">
        <v>0</v>
      </c>
      <c r="T2640" s="148">
        <v>0</v>
      </c>
      <c r="U2640" s="148">
        <v>0</v>
      </c>
      <c r="V2640" s="122">
        <v>2000</v>
      </c>
      <c r="W2640" s="122">
        <v>2000</v>
      </c>
      <c r="X2640" s="122"/>
    </row>
    <row r="2641" spans="1:24" ht="23.25">
      <c r="A2641" s="55" t="s">
        <v>3311</v>
      </c>
      <c r="B2641" s="55"/>
      <c r="C2641" s="8"/>
      <c r="D2641" s="8"/>
      <c r="E2641" s="8"/>
      <c r="F2641" s="8"/>
      <c r="G2641" s="8"/>
      <c r="H2641" s="8"/>
      <c r="I2641" s="8"/>
      <c r="J2641" s="126"/>
      <c r="K2641" s="126"/>
      <c r="L2641" s="126"/>
      <c r="M2641" s="126"/>
      <c r="N2641" s="126"/>
      <c r="O2641" s="126"/>
      <c r="P2641" s="126"/>
      <c r="Q2641" s="8"/>
      <c r="R2641" s="5"/>
      <c r="S2641" s="4"/>
      <c r="T2641" s="4"/>
      <c r="U2641" s="127"/>
      <c r="V2641" s="128"/>
      <c r="W2641" s="128"/>
      <c r="X2641" s="4"/>
    </row>
    <row r="2642" spans="1:24" ht="44.1" customHeight="1">
      <c r="A2642" s="99" t="s">
        <v>3302</v>
      </c>
      <c r="B2642" s="56" t="s">
        <v>3966</v>
      </c>
      <c r="C2642" s="98" t="s">
        <v>3627</v>
      </c>
      <c r="D2642" s="98" t="s">
        <v>3628</v>
      </c>
      <c r="E2642" s="98" t="s">
        <v>3629</v>
      </c>
      <c r="F2642" s="98" t="s">
        <v>3630</v>
      </c>
      <c r="G2642" s="98" t="s">
        <v>3631</v>
      </c>
      <c r="H2642" s="98" t="s">
        <v>3632</v>
      </c>
      <c r="I2642" s="98" t="s">
        <v>3633</v>
      </c>
      <c r="J2642" s="57" t="s">
        <v>343</v>
      </c>
      <c r="K2642" s="98" t="s">
        <v>3303</v>
      </c>
      <c r="L2642" s="98" t="s">
        <v>3304</v>
      </c>
      <c r="M2642" s="98" t="s">
        <v>3305</v>
      </c>
      <c r="N2642" s="98" t="s">
        <v>3316</v>
      </c>
      <c r="O2642" s="113" t="s">
        <v>4574</v>
      </c>
      <c r="P2642" s="113" t="s">
        <v>6433</v>
      </c>
      <c r="Q2642" s="58" t="s">
        <v>3357</v>
      </c>
      <c r="R2642" s="60" t="s">
        <v>697</v>
      </c>
      <c r="S2642" s="112" t="s">
        <v>4949</v>
      </c>
      <c r="T2642" s="112" t="s">
        <v>6434</v>
      </c>
      <c r="U2642" s="112" t="s">
        <v>6435</v>
      </c>
      <c r="V2642" s="112" t="s">
        <v>6436</v>
      </c>
      <c r="W2642" s="112" t="s">
        <v>5138</v>
      </c>
      <c r="X2642" s="59" t="s">
        <v>6437</v>
      </c>
    </row>
    <row r="2643" spans="1:24" s="65" customFormat="1" ht="12.75" customHeight="1">
      <c r="A2643" s="100"/>
      <c r="B2643" s="152" t="s">
        <v>5817</v>
      </c>
      <c r="C2643" s="165">
        <v>0</v>
      </c>
      <c r="D2643" s="165">
        <v>0</v>
      </c>
      <c r="E2643" s="165">
        <v>0</v>
      </c>
      <c r="F2643" s="165">
        <v>0</v>
      </c>
      <c r="G2643" s="165">
        <v>0</v>
      </c>
      <c r="H2643" s="165">
        <v>0</v>
      </c>
      <c r="I2643" s="165">
        <v>0</v>
      </c>
      <c r="J2643" s="120">
        <f t="shared" si="621"/>
        <v>0</v>
      </c>
      <c r="K2643" s="165">
        <v>0</v>
      </c>
      <c r="L2643" s="165">
        <v>0</v>
      </c>
      <c r="M2643" s="165">
        <v>0</v>
      </c>
      <c r="N2643" s="165">
        <v>0</v>
      </c>
      <c r="O2643" s="165">
        <v>0</v>
      </c>
      <c r="P2643" s="165">
        <v>7830</v>
      </c>
      <c r="Q2643" s="120">
        <f t="shared" si="622"/>
        <v>7830</v>
      </c>
      <c r="R2643" s="138">
        <f t="shared" si="623"/>
        <v>0</v>
      </c>
      <c r="S2643" s="122">
        <v>0</v>
      </c>
      <c r="T2643" s="148">
        <v>0</v>
      </c>
      <c r="U2643" s="148">
        <v>0</v>
      </c>
      <c r="V2643" s="122">
        <v>7830</v>
      </c>
      <c r="W2643" s="122">
        <v>7830</v>
      </c>
      <c r="X2643" s="122"/>
    </row>
    <row r="2644" spans="1:24" s="65" customFormat="1" ht="12.75" customHeight="1">
      <c r="A2644" s="100"/>
      <c r="B2644" s="152" t="s">
        <v>5818</v>
      </c>
      <c r="C2644" s="165">
        <v>0</v>
      </c>
      <c r="D2644" s="165">
        <v>0</v>
      </c>
      <c r="E2644" s="165">
        <v>0</v>
      </c>
      <c r="F2644" s="165">
        <v>0</v>
      </c>
      <c r="G2644" s="165">
        <v>0</v>
      </c>
      <c r="H2644" s="165">
        <v>0</v>
      </c>
      <c r="I2644" s="165">
        <v>0</v>
      </c>
      <c r="J2644" s="120">
        <f t="shared" si="621"/>
        <v>0</v>
      </c>
      <c r="K2644" s="165">
        <v>0</v>
      </c>
      <c r="L2644" s="165">
        <v>0</v>
      </c>
      <c r="M2644" s="165">
        <v>0</v>
      </c>
      <c r="N2644" s="165">
        <v>0</v>
      </c>
      <c r="O2644" s="165">
        <v>0</v>
      </c>
      <c r="P2644" s="165">
        <v>3915</v>
      </c>
      <c r="Q2644" s="120">
        <f t="shared" si="622"/>
        <v>3915</v>
      </c>
      <c r="R2644" s="138">
        <f t="shared" si="623"/>
        <v>0</v>
      </c>
      <c r="S2644" s="122">
        <v>0</v>
      </c>
      <c r="T2644" s="148">
        <v>0</v>
      </c>
      <c r="U2644" s="148">
        <v>0</v>
      </c>
      <c r="V2644" s="122">
        <v>3915</v>
      </c>
      <c r="W2644" s="122">
        <v>3915</v>
      </c>
      <c r="X2644" s="122"/>
    </row>
    <row r="2645" spans="1:24" s="65" customFormat="1" ht="12.75" customHeight="1">
      <c r="A2645" s="100"/>
      <c r="B2645" s="152" t="s">
        <v>3770</v>
      </c>
      <c r="C2645" s="165">
        <v>0</v>
      </c>
      <c r="D2645" s="165">
        <v>0</v>
      </c>
      <c r="E2645" s="165">
        <v>0</v>
      </c>
      <c r="F2645" s="165">
        <v>0</v>
      </c>
      <c r="G2645" s="165">
        <v>0</v>
      </c>
      <c r="H2645" s="165">
        <v>0</v>
      </c>
      <c r="I2645" s="165">
        <v>0</v>
      </c>
      <c r="J2645" s="120">
        <f t="shared" si="621"/>
        <v>0</v>
      </c>
      <c r="K2645" s="165">
        <v>0</v>
      </c>
      <c r="L2645" s="165">
        <v>0</v>
      </c>
      <c r="M2645" s="165">
        <v>0</v>
      </c>
      <c r="N2645" s="165">
        <v>870</v>
      </c>
      <c r="O2645" s="165">
        <v>0</v>
      </c>
      <c r="P2645" s="165">
        <v>0</v>
      </c>
      <c r="Q2645" s="120">
        <f t="shared" si="622"/>
        <v>870</v>
      </c>
      <c r="R2645" s="138">
        <f t="shared" si="623"/>
        <v>0</v>
      </c>
      <c r="S2645" s="122">
        <v>0</v>
      </c>
      <c r="T2645" s="148">
        <v>0</v>
      </c>
      <c r="U2645" s="148">
        <v>0</v>
      </c>
      <c r="V2645" s="122">
        <v>870</v>
      </c>
      <c r="W2645" s="122">
        <v>870</v>
      </c>
      <c r="X2645" s="122"/>
    </row>
    <row r="2646" spans="1:24" s="65" customFormat="1" ht="12.75" customHeight="1">
      <c r="A2646" s="100"/>
      <c r="B2646" s="152" t="s">
        <v>3771</v>
      </c>
      <c r="C2646" s="165">
        <v>0</v>
      </c>
      <c r="D2646" s="165">
        <v>0</v>
      </c>
      <c r="E2646" s="165">
        <v>0</v>
      </c>
      <c r="F2646" s="165">
        <v>0</v>
      </c>
      <c r="G2646" s="165">
        <v>0</v>
      </c>
      <c r="H2646" s="165">
        <v>0</v>
      </c>
      <c r="I2646" s="165">
        <v>0</v>
      </c>
      <c r="J2646" s="120">
        <f t="shared" si="621"/>
        <v>0</v>
      </c>
      <c r="K2646" s="165">
        <v>0</v>
      </c>
      <c r="L2646" s="165">
        <v>0</v>
      </c>
      <c r="M2646" s="165">
        <v>0</v>
      </c>
      <c r="N2646" s="165">
        <v>4350</v>
      </c>
      <c r="O2646" s="165">
        <v>0</v>
      </c>
      <c r="P2646" s="165">
        <v>0</v>
      </c>
      <c r="Q2646" s="120">
        <f t="shared" si="622"/>
        <v>4350</v>
      </c>
      <c r="R2646" s="138">
        <f t="shared" si="623"/>
        <v>0</v>
      </c>
      <c r="S2646" s="122">
        <v>0</v>
      </c>
      <c r="T2646" s="148">
        <v>0</v>
      </c>
      <c r="U2646" s="148">
        <v>0</v>
      </c>
      <c r="V2646" s="122">
        <v>4350</v>
      </c>
      <c r="W2646" s="122">
        <v>4350</v>
      </c>
      <c r="X2646" s="122"/>
    </row>
    <row r="2647" spans="1:24" s="65" customFormat="1" ht="12.75" customHeight="1">
      <c r="A2647" s="100"/>
      <c r="B2647" s="152" t="s">
        <v>3772</v>
      </c>
      <c r="C2647" s="165">
        <v>0</v>
      </c>
      <c r="D2647" s="165">
        <v>0</v>
      </c>
      <c r="E2647" s="165">
        <v>0</v>
      </c>
      <c r="F2647" s="165">
        <v>0</v>
      </c>
      <c r="G2647" s="165">
        <v>0</v>
      </c>
      <c r="H2647" s="165">
        <v>0</v>
      </c>
      <c r="I2647" s="165">
        <v>0</v>
      </c>
      <c r="J2647" s="120">
        <f t="shared" si="621"/>
        <v>0</v>
      </c>
      <c r="K2647" s="165">
        <v>1200</v>
      </c>
      <c r="L2647" s="165">
        <v>0</v>
      </c>
      <c r="M2647" s="165">
        <v>0</v>
      </c>
      <c r="N2647" s="165">
        <v>0</v>
      </c>
      <c r="O2647" s="165">
        <v>0</v>
      </c>
      <c r="P2647" s="165">
        <v>0</v>
      </c>
      <c r="Q2647" s="120">
        <f t="shared" si="622"/>
        <v>1200</v>
      </c>
      <c r="R2647" s="138">
        <f t="shared" si="623"/>
        <v>0</v>
      </c>
      <c r="S2647" s="122">
        <v>0</v>
      </c>
      <c r="T2647" s="148">
        <v>0</v>
      </c>
      <c r="U2647" s="148">
        <v>0</v>
      </c>
      <c r="V2647" s="122">
        <v>1200</v>
      </c>
      <c r="W2647" s="122">
        <v>1200</v>
      </c>
      <c r="X2647" s="122"/>
    </row>
    <row r="2648" spans="1:24" s="65" customFormat="1" ht="12.75" customHeight="1">
      <c r="A2648" s="100"/>
      <c r="B2648" s="152" t="s">
        <v>3773</v>
      </c>
      <c r="C2648" s="165">
        <v>0</v>
      </c>
      <c r="D2648" s="165">
        <v>0</v>
      </c>
      <c r="E2648" s="165">
        <v>0</v>
      </c>
      <c r="F2648" s="165">
        <v>0</v>
      </c>
      <c r="G2648" s="165">
        <v>0</v>
      </c>
      <c r="H2648" s="165">
        <v>0</v>
      </c>
      <c r="I2648" s="165">
        <v>0</v>
      </c>
      <c r="J2648" s="120">
        <f t="shared" si="621"/>
        <v>0</v>
      </c>
      <c r="K2648" s="165">
        <v>0</v>
      </c>
      <c r="L2648" s="165">
        <v>0</v>
      </c>
      <c r="M2648" s="165">
        <v>0</v>
      </c>
      <c r="N2648" s="165">
        <v>6960</v>
      </c>
      <c r="O2648" s="165">
        <v>1740</v>
      </c>
      <c r="P2648" s="165">
        <v>0</v>
      </c>
      <c r="Q2648" s="120">
        <f t="shared" si="622"/>
        <v>8700</v>
      </c>
      <c r="R2648" s="138">
        <f t="shared" si="623"/>
        <v>0</v>
      </c>
      <c r="S2648" s="122">
        <v>0</v>
      </c>
      <c r="T2648" s="148">
        <v>0</v>
      </c>
      <c r="U2648" s="148">
        <v>0</v>
      </c>
      <c r="V2648" s="122">
        <v>8700</v>
      </c>
      <c r="W2648" s="122">
        <v>8700</v>
      </c>
      <c r="X2648" s="122"/>
    </row>
    <row r="2649" spans="1:24" s="65" customFormat="1" ht="12.75" customHeight="1">
      <c r="A2649" s="100"/>
      <c r="B2649" s="152" t="s">
        <v>6496</v>
      </c>
      <c r="C2649" s="165">
        <v>0</v>
      </c>
      <c r="D2649" s="165">
        <v>0</v>
      </c>
      <c r="E2649" s="165">
        <v>0</v>
      </c>
      <c r="F2649" s="165">
        <v>0</v>
      </c>
      <c r="G2649" s="165">
        <v>0</v>
      </c>
      <c r="H2649" s="165">
        <v>0</v>
      </c>
      <c r="I2649" s="165">
        <v>0</v>
      </c>
      <c r="J2649" s="120">
        <f t="shared" si="621"/>
        <v>0</v>
      </c>
      <c r="K2649" s="165">
        <v>0</v>
      </c>
      <c r="L2649" s="165">
        <v>0</v>
      </c>
      <c r="M2649" s="165">
        <v>0</v>
      </c>
      <c r="N2649" s="165">
        <v>0</v>
      </c>
      <c r="O2649" s="165">
        <v>0</v>
      </c>
      <c r="P2649" s="165">
        <v>3915</v>
      </c>
      <c r="Q2649" s="120">
        <f t="shared" si="622"/>
        <v>3915</v>
      </c>
      <c r="R2649" s="138">
        <f t="shared" si="623"/>
        <v>0</v>
      </c>
      <c r="S2649" s="122">
        <v>0</v>
      </c>
      <c r="T2649" s="148">
        <v>0</v>
      </c>
      <c r="U2649" s="148">
        <v>0</v>
      </c>
      <c r="V2649" s="122">
        <v>3915</v>
      </c>
      <c r="W2649" s="122">
        <v>3915</v>
      </c>
      <c r="X2649" s="122"/>
    </row>
    <row r="2650" spans="1:24" s="65" customFormat="1" ht="12.75" customHeight="1">
      <c r="A2650" s="100"/>
      <c r="B2650" s="152" t="s">
        <v>5376</v>
      </c>
      <c r="C2650" s="165">
        <v>0</v>
      </c>
      <c r="D2650" s="165">
        <v>0</v>
      </c>
      <c r="E2650" s="165">
        <v>0</v>
      </c>
      <c r="F2650" s="165">
        <v>0</v>
      </c>
      <c r="G2650" s="165">
        <v>0</v>
      </c>
      <c r="H2650" s="165">
        <v>0</v>
      </c>
      <c r="I2650" s="165">
        <v>0</v>
      </c>
      <c r="J2650" s="120">
        <f t="shared" ref="J2650:J2706" si="624">SUM(C2650:I2650)</f>
        <v>0</v>
      </c>
      <c r="K2650" s="165">
        <v>0</v>
      </c>
      <c r="L2650" s="165">
        <v>0</v>
      </c>
      <c r="M2650" s="165">
        <v>0</v>
      </c>
      <c r="N2650" s="165">
        <v>0</v>
      </c>
      <c r="O2650" s="165">
        <v>0</v>
      </c>
      <c r="P2650" s="165">
        <v>20880</v>
      </c>
      <c r="Q2650" s="120">
        <f t="shared" si="622"/>
        <v>20880</v>
      </c>
      <c r="R2650" s="138">
        <f t="shared" si="623"/>
        <v>0</v>
      </c>
      <c r="S2650" s="122">
        <v>0</v>
      </c>
      <c r="T2650" s="148">
        <v>0</v>
      </c>
      <c r="U2650" s="148">
        <v>0</v>
      </c>
      <c r="V2650" s="122">
        <v>20880</v>
      </c>
      <c r="W2650" s="122">
        <v>20880</v>
      </c>
      <c r="X2650" s="122"/>
    </row>
    <row r="2651" spans="1:24" s="65" customFormat="1" ht="12.75" customHeight="1">
      <c r="A2651" s="100"/>
      <c r="B2651" s="152" t="s">
        <v>5819</v>
      </c>
      <c r="C2651" s="165">
        <v>0</v>
      </c>
      <c r="D2651" s="165">
        <v>0</v>
      </c>
      <c r="E2651" s="165">
        <v>0</v>
      </c>
      <c r="F2651" s="165">
        <v>0</v>
      </c>
      <c r="G2651" s="165">
        <v>0</v>
      </c>
      <c r="H2651" s="165">
        <v>0</v>
      </c>
      <c r="I2651" s="165">
        <v>0</v>
      </c>
      <c r="J2651" s="120">
        <f t="shared" si="624"/>
        <v>0</v>
      </c>
      <c r="K2651" s="165">
        <v>0</v>
      </c>
      <c r="L2651" s="165">
        <v>0</v>
      </c>
      <c r="M2651" s="165">
        <v>0</v>
      </c>
      <c r="N2651" s="165">
        <v>0</v>
      </c>
      <c r="O2651" s="165">
        <v>0</v>
      </c>
      <c r="P2651" s="165">
        <v>3915</v>
      </c>
      <c r="Q2651" s="120">
        <f t="shared" ref="Q2651:Q2707" si="625">SUM(J2651:P2651)</f>
        <v>3915</v>
      </c>
      <c r="R2651" s="138">
        <f t="shared" ref="R2651:R2707" si="626">V2651-Q2651</f>
        <v>0</v>
      </c>
      <c r="S2651" s="122">
        <v>0</v>
      </c>
      <c r="T2651" s="148">
        <v>0</v>
      </c>
      <c r="U2651" s="148">
        <v>0</v>
      </c>
      <c r="V2651" s="122">
        <v>3915</v>
      </c>
      <c r="W2651" s="122">
        <v>3915</v>
      </c>
      <c r="X2651" s="122"/>
    </row>
    <row r="2652" spans="1:24" s="65" customFormat="1" ht="12.75" customHeight="1">
      <c r="A2652" s="100"/>
      <c r="B2652" s="152" t="s">
        <v>5820</v>
      </c>
      <c r="C2652" s="165">
        <v>0</v>
      </c>
      <c r="D2652" s="165">
        <v>0</v>
      </c>
      <c r="E2652" s="165">
        <v>0</v>
      </c>
      <c r="F2652" s="165">
        <v>0</v>
      </c>
      <c r="G2652" s="165">
        <v>0</v>
      </c>
      <c r="H2652" s="165">
        <v>0</v>
      </c>
      <c r="I2652" s="165">
        <v>0</v>
      </c>
      <c r="J2652" s="120">
        <f t="shared" si="624"/>
        <v>0</v>
      </c>
      <c r="K2652" s="165">
        <v>0</v>
      </c>
      <c r="L2652" s="165">
        <v>0</v>
      </c>
      <c r="M2652" s="165">
        <v>0</v>
      </c>
      <c r="N2652" s="165">
        <v>0</v>
      </c>
      <c r="O2652" s="165">
        <v>0</v>
      </c>
      <c r="P2652" s="165">
        <v>7830</v>
      </c>
      <c r="Q2652" s="120">
        <f t="shared" si="625"/>
        <v>7830</v>
      </c>
      <c r="R2652" s="138">
        <f t="shared" si="626"/>
        <v>0</v>
      </c>
      <c r="S2652" s="122">
        <v>0</v>
      </c>
      <c r="T2652" s="148">
        <v>0</v>
      </c>
      <c r="U2652" s="148">
        <v>0</v>
      </c>
      <c r="V2652" s="122">
        <v>7830</v>
      </c>
      <c r="W2652" s="122">
        <v>7830</v>
      </c>
      <c r="X2652" s="122"/>
    </row>
    <row r="2653" spans="1:24" s="65" customFormat="1" ht="12.75" customHeight="1">
      <c r="A2653" s="100"/>
      <c r="B2653" s="152" t="s">
        <v>3774</v>
      </c>
      <c r="C2653" s="165">
        <v>0</v>
      </c>
      <c r="D2653" s="165">
        <v>0</v>
      </c>
      <c r="E2653" s="165">
        <v>0</v>
      </c>
      <c r="F2653" s="165">
        <v>0</v>
      </c>
      <c r="G2653" s="165">
        <v>0</v>
      </c>
      <c r="H2653" s="165">
        <v>0</v>
      </c>
      <c r="I2653" s="165">
        <v>0</v>
      </c>
      <c r="J2653" s="120">
        <f t="shared" si="624"/>
        <v>0</v>
      </c>
      <c r="K2653" s="165">
        <v>0</v>
      </c>
      <c r="L2653" s="165">
        <v>0</v>
      </c>
      <c r="M2653" s="165">
        <v>0</v>
      </c>
      <c r="N2653" s="165">
        <v>1740</v>
      </c>
      <c r="O2653" s="165">
        <v>0</v>
      </c>
      <c r="P2653" s="165">
        <v>1740</v>
      </c>
      <c r="Q2653" s="120">
        <f t="shared" si="625"/>
        <v>3480</v>
      </c>
      <c r="R2653" s="138">
        <f t="shared" si="626"/>
        <v>0</v>
      </c>
      <c r="S2653" s="122">
        <v>0</v>
      </c>
      <c r="T2653" s="148">
        <v>0</v>
      </c>
      <c r="U2653" s="148">
        <v>0</v>
      </c>
      <c r="V2653" s="122">
        <v>3480</v>
      </c>
      <c r="W2653" s="122">
        <v>3480</v>
      </c>
      <c r="X2653" s="122"/>
    </row>
    <row r="2654" spans="1:24" s="65" customFormat="1" ht="12.75" customHeight="1">
      <c r="A2654" s="100"/>
      <c r="B2654" s="152" t="s">
        <v>3775</v>
      </c>
      <c r="C2654" s="165">
        <v>0</v>
      </c>
      <c r="D2654" s="165">
        <v>0</v>
      </c>
      <c r="E2654" s="165">
        <v>0</v>
      </c>
      <c r="F2654" s="165">
        <v>0</v>
      </c>
      <c r="G2654" s="165">
        <v>0</v>
      </c>
      <c r="H2654" s="165">
        <v>0</v>
      </c>
      <c r="I2654" s="165">
        <v>0</v>
      </c>
      <c r="J2654" s="120">
        <f t="shared" si="624"/>
        <v>0</v>
      </c>
      <c r="K2654" s="165">
        <v>0</v>
      </c>
      <c r="L2654" s="165">
        <v>0</v>
      </c>
      <c r="M2654" s="165">
        <v>0</v>
      </c>
      <c r="N2654" s="165">
        <v>15660</v>
      </c>
      <c r="O2654" s="165">
        <v>0</v>
      </c>
      <c r="P2654" s="165">
        <v>7830</v>
      </c>
      <c r="Q2654" s="120">
        <f t="shared" si="625"/>
        <v>23490</v>
      </c>
      <c r="R2654" s="138">
        <f t="shared" si="626"/>
        <v>0</v>
      </c>
      <c r="S2654" s="122">
        <v>0</v>
      </c>
      <c r="T2654" s="148">
        <v>0</v>
      </c>
      <c r="U2654" s="148">
        <v>0</v>
      </c>
      <c r="V2654" s="122">
        <v>23490</v>
      </c>
      <c r="W2654" s="122">
        <v>23490</v>
      </c>
      <c r="X2654" s="122"/>
    </row>
    <row r="2655" spans="1:24" s="65" customFormat="1" ht="12.75" customHeight="1">
      <c r="A2655" s="100"/>
      <c r="B2655" s="152" t="s">
        <v>5821</v>
      </c>
      <c r="C2655" s="165">
        <v>0</v>
      </c>
      <c r="D2655" s="165">
        <v>0</v>
      </c>
      <c r="E2655" s="165">
        <v>0</v>
      </c>
      <c r="F2655" s="165">
        <v>0</v>
      </c>
      <c r="G2655" s="165">
        <v>0</v>
      </c>
      <c r="H2655" s="165">
        <v>0</v>
      </c>
      <c r="I2655" s="165">
        <v>0</v>
      </c>
      <c r="J2655" s="120">
        <f t="shared" si="624"/>
        <v>0</v>
      </c>
      <c r="K2655" s="165">
        <v>0</v>
      </c>
      <c r="L2655" s="165">
        <v>0</v>
      </c>
      <c r="M2655" s="165">
        <v>0</v>
      </c>
      <c r="N2655" s="165">
        <v>0</v>
      </c>
      <c r="O2655" s="165">
        <v>0</v>
      </c>
      <c r="P2655" s="165">
        <v>3915</v>
      </c>
      <c r="Q2655" s="120">
        <f t="shared" si="625"/>
        <v>3915</v>
      </c>
      <c r="R2655" s="138">
        <f t="shared" si="626"/>
        <v>0</v>
      </c>
      <c r="S2655" s="122">
        <v>0</v>
      </c>
      <c r="T2655" s="148">
        <v>0</v>
      </c>
      <c r="U2655" s="148">
        <v>0</v>
      </c>
      <c r="V2655" s="122">
        <v>3915</v>
      </c>
      <c r="W2655" s="122">
        <v>3915</v>
      </c>
      <c r="X2655" s="122"/>
    </row>
    <row r="2656" spans="1:24" s="65" customFormat="1" ht="12.75" customHeight="1">
      <c r="A2656" s="100"/>
      <c r="B2656" s="152" t="s">
        <v>3776</v>
      </c>
      <c r="C2656" s="165">
        <v>0</v>
      </c>
      <c r="D2656" s="165">
        <v>0</v>
      </c>
      <c r="E2656" s="165">
        <v>0</v>
      </c>
      <c r="F2656" s="165">
        <v>0</v>
      </c>
      <c r="G2656" s="165">
        <v>0</v>
      </c>
      <c r="H2656" s="165">
        <v>0</v>
      </c>
      <c r="I2656" s="165">
        <v>0</v>
      </c>
      <c r="J2656" s="120">
        <f t="shared" si="624"/>
        <v>0</v>
      </c>
      <c r="K2656" s="165">
        <v>0</v>
      </c>
      <c r="L2656" s="165">
        <v>0</v>
      </c>
      <c r="M2656" s="165">
        <v>0</v>
      </c>
      <c r="N2656" s="165">
        <v>4900</v>
      </c>
      <c r="O2656" s="165">
        <v>0</v>
      </c>
      <c r="P2656" s="165">
        <v>0</v>
      </c>
      <c r="Q2656" s="120">
        <f t="shared" si="625"/>
        <v>4900</v>
      </c>
      <c r="R2656" s="138">
        <f t="shared" si="626"/>
        <v>0</v>
      </c>
      <c r="S2656" s="122">
        <v>0</v>
      </c>
      <c r="T2656" s="148">
        <v>0</v>
      </c>
      <c r="U2656" s="148">
        <v>0</v>
      </c>
      <c r="V2656" s="122">
        <v>4900</v>
      </c>
      <c r="W2656" s="122">
        <v>4900</v>
      </c>
      <c r="X2656" s="122"/>
    </row>
    <row r="2657" spans="1:24" s="65" customFormat="1" ht="12.75" customHeight="1">
      <c r="A2657" s="100"/>
      <c r="B2657" s="152" t="s">
        <v>5822</v>
      </c>
      <c r="C2657" s="165">
        <v>0</v>
      </c>
      <c r="D2657" s="165">
        <v>0</v>
      </c>
      <c r="E2657" s="165">
        <v>0</v>
      </c>
      <c r="F2657" s="165">
        <v>0</v>
      </c>
      <c r="G2657" s="165">
        <v>0</v>
      </c>
      <c r="H2657" s="165">
        <v>0</v>
      </c>
      <c r="I2657" s="165">
        <v>0</v>
      </c>
      <c r="J2657" s="120">
        <f t="shared" si="624"/>
        <v>0</v>
      </c>
      <c r="K2657" s="165">
        <v>0</v>
      </c>
      <c r="L2657" s="165">
        <v>0</v>
      </c>
      <c r="M2657" s="165">
        <v>0</v>
      </c>
      <c r="N2657" s="165">
        <v>0</v>
      </c>
      <c r="O2657" s="165">
        <v>0</v>
      </c>
      <c r="P2657" s="165">
        <v>3915</v>
      </c>
      <c r="Q2657" s="120">
        <f t="shared" si="625"/>
        <v>3915</v>
      </c>
      <c r="R2657" s="138">
        <f t="shared" si="626"/>
        <v>0</v>
      </c>
      <c r="S2657" s="122">
        <v>0</v>
      </c>
      <c r="T2657" s="148">
        <v>0</v>
      </c>
      <c r="U2657" s="148">
        <v>0</v>
      </c>
      <c r="V2657" s="122">
        <v>3915</v>
      </c>
      <c r="W2657" s="122">
        <v>3915</v>
      </c>
      <c r="X2657" s="122"/>
    </row>
    <row r="2658" spans="1:24" s="65" customFormat="1" ht="12.75" customHeight="1">
      <c r="A2658" s="100"/>
      <c r="B2658" s="152" t="s">
        <v>5823</v>
      </c>
      <c r="C2658" s="165">
        <v>0</v>
      </c>
      <c r="D2658" s="165">
        <v>0</v>
      </c>
      <c r="E2658" s="165">
        <v>0</v>
      </c>
      <c r="F2658" s="165">
        <v>0</v>
      </c>
      <c r="G2658" s="165">
        <v>0</v>
      </c>
      <c r="H2658" s="165">
        <v>0</v>
      </c>
      <c r="I2658" s="165">
        <v>0</v>
      </c>
      <c r="J2658" s="120">
        <f t="shared" si="624"/>
        <v>0</v>
      </c>
      <c r="K2658" s="165">
        <v>0</v>
      </c>
      <c r="L2658" s="165">
        <v>0</v>
      </c>
      <c r="M2658" s="165">
        <v>0</v>
      </c>
      <c r="N2658" s="165">
        <v>0</v>
      </c>
      <c r="O2658" s="165">
        <v>0</v>
      </c>
      <c r="P2658" s="165">
        <v>3915</v>
      </c>
      <c r="Q2658" s="120">
        <f t="shared" si="625"/>
        <v>3915</v>
      </c>
      <c r="R2658" s="138">
        <f t="shared" si="626"/>
        <v>0</v>
      </c>
      <c r="S2658" s="122">
        <v>0</v>
      </c>
      <c r="T2658" s="148">
        <v>0</v>
      </c>
      <c r="U2658" s="148">
        <v>0</v>
      </c>
      <c r="V2658" s="122">
        <v>3915</v>
      </c>
      <c r="W2658" s="122">
        <v>3915</v>
      </c>
      <c r="X2658" s="122"/>
    </row>
    <row r="2659" spans="1:24" s="65" customFormat="1" ht="12.75" customHeight="1">
      <c r="A2659" s="100"/>
      <c r="B2659" s="152" t="s">
        <v>3777</v>
      </c>
      <c r="C2659" s="165">
        <v>0</v>
      </c>
      <c r="D2659" s="165">
        <v>0</v>
      </c>
      <c r="E2659" s="165">
        <v>0</v>
      </c>
      <c r="F2659" s="165">
        <v>0</v>
      </c>
      <c r="G2659" s="165">
        <v>0</v>
      </c>
      <c r="H2659" s="165">
        <v>0</v>
      </c>
      <c r="I2659" s="165">
        <v>0</v>
      </c>
      <c r="J2659" s="120">
        <f t="shared" si="624"/>
        <v>0</v>
      </c>
      <c r="K2659" s="165">
        <v>600</v>
      </c>
      <c r="L2659" s="165">
        <v>0</v>
      </c>
      <c r="M2659" s="165">
        <v>0</v>
      </c>
      <c r="N2659" s="165">
        <v>0</v>
      </c>
      <c r="O2659" s="165">
        <v>0</v>
      </c>
      <c r="P2659" s="165">
        <v>0</v>
      </c>
      <c r="Q2659" s="120">
        <f t="shared" si="625"/>
        <v>600</v>
      </c>
      <c r="R2659" s="138">
        <f t="shared" si="626"/>
        <v>0</v>
      </c>
      <c r="S2659" s="122">
        <v>0</v>
      </c>
      <c r="T2659" s="148">
        <v>0</v>
      </c>
      <c r="U2659" s="148">
        <v>0</v>
      </c>
      <c r="V2659" s="122">
        <v>600</v>
      </c>
      <c r="W2659" s="122">
        <v>600</v>
      </c>
      <c r="X2659" s="122"/>
    </row>
    <row r="2660" spans="1:24" s="65" customFormat="1" ht="12.75" customHeight="1">
      <c r="A2660" s="100"/>
      <c r="B2660" s="152" t="s">
        <v>5377</v>
      </c>
      <c r="C2660" s="165">
        <v>0</v>
      </c>
      <c r="D2660" s="165">
        <v>0</v>
      </c>
      <c r="E2660" s="165">
        <v>0</v>
      </c>
      <c r="F2660" s="165">
        <v>0</v>
      </c>
      <c r="G2660" s="165">
        <v>0</v>
      </c>
      <c r="H2660" s="165">
        <v>0</v>
      </c>
      <c r="I2660" s="165">
        <v>0</v>
      </c>
      <c r="J2660" s="120">
        <f t="shared" si="624"/>
        <v>0</v>
      </c>
      <c r="K2660" s="165">
        <v>0</v>
      </c>
      <c r="L2660" s="165">
        <v>0</v>
      </c>
      <c r="M2660" s="165">
        <v>0</v>
      </c>
      <c r="N2660" s="165">
        <v>0</v>
      </c>
      <c r="O2660" s="165">
        <v>0</v>
      </c>
      <c r="P2660" s="165">
        <v>1740</v>
      </c>
      <c r="Q2660" s="120">
        <f t="shared" si="625"/>
        <v>1740</v>
      </c>
      <c r="R2660" s="138">
        <f t="shared" si="626"/>
        <v>0</v>
      </c>
      <c r="S2660" s="122">
        <v>0</v>
      </c>
      <c r="T2660" s="148">
        <v>0</v>
      </c>
      <c r="U2660" s="148">
        <v>0</v>
      </c>
      <c r="V2660" s="122">
        <v>1740</v>
      </c>
      <c r="W2660" s="122">
        <v>1740</v>
      </c>
      <c r="X2660" s="122"/>
    </row>
    <row r="2661" spans="1:24" s="65" customFormat="1" ht="12.75" customHeight="1">
      <c r="A2661" s="100"/>
      <c r="B2661" s="152" t="s">
        <v>5824</v>
      </c>
      <c r="C2661" s="165">
        <v>0</v>
      </c>
      <c r="D2661" s="165">
        <v>0</v>
      </c>
      <c r="E2661" s="165">
        <v>0</v>
      </c>
      <c r="F2661" s="165">
        <v>0</v>
      </c>
      <c r="G2661" s="165">
        <v>0</v>
      </c>
      <c r="H2661" s="165">
        <v>0</v>
      </c>
      <c r="I2661" s="165">
        <v>0</v>
      </c>
      <c r="J2661" s="120">
        <f t="shared" si="624"/>
        <v>0</v>
      </c>
      <c r="K2661" s="165">
        <v>0</v>
      </c>
      <c r="L2661" s="165">
        <v>0</v>
      </c>
      <c r="M2661" s="165">
        <v>0</v>
      </c>
      <c r="N2661" s="165">
        <v>0</v>
      </c>
      <c r="O2661" s="165">
        <v>0</v>
      </c>
      <c r="P2661" s="165">
        <v>7830</v>
      </c>
      <c r="Q2661" s="120">
        <f t="shared" si="625"/>
        <v>7830</v>
      </c>
      <c r="R2661" s="138">
        <f t="shared" si="626"/>
        <v>0</v>
      </c>
      <c r="S2661" s="122">
        <v>0</v>
      </c>
      <c r="T2661" s="148">
        <v>0</v>
      </c>
      <c r="U2661" s="148">
        <v>0</v>
      </c>
      <c r="V2661" s="122">
        <v>7830</v>
      </c>
      <c r="W2661" s="122">
        <v>7830</v>
      </c>
      <c r="X2661" s="122"/>
    </row>
    <row r="2662" spans="1:24" s="65" customFormat="1" ht="12.75" customHeight="1">
      <c r="A2662" s="100"/>
      <c r="B2662" s="152" t="s">
        <v>5825</v>
      </c>
      <c r="C2662" s="165">
        <v>0</v>
      </c>
      <c r="D2662" s="165">
        <v>0</v>
      </c>
      <c r="E2662" s="165">
        <v>0</v>
      </c>
      <c r="F2662" s="165">
        <v>0</v>
      </c>
      <c r="G2662" s="165">
        <v>0</v>
      </c>
      <c r="H2662" s="165">
        <v>0</v>
      </c>
      <c r="I2662" s="165">
        <v>0</v>
      </c>
      <c r="J2662" s="120">
        <f t="shared" si="624"/>
        <v>0</v>
      </c>
      <c r="K2662" s="165">
        <v>0</v>
      </c>
      <c r="L2662" s="165">
        <v>0</v>
      </c>
      <c r="M2662" s="165">
        <v>0</v>
      </c>
      <c r="N2662" s="165">
        <v>0</v>
      </c>
      <c r="O2662" s="165">
        <v>0</v>
      </c>
      <c r="P2662" s="165">
        <v>3915</v>
      </c>
      <c r="Q2662" s="120">
        <f t="shared" si="625"/>
        <v>3915</v>
      </c>
      <c r="R2662" s="138">
        <f t="shared" si="626"/>
        <v>0</v>
      </c>
      <c r="S2662" s="122">
        <v>0</v>
      </c>
      <c r="T2662" s="148">
        <v>0</v>
      </c>
      <c r="U2662" s="148">
        <v>0</v>
      </c>
      <c r="V2662" s="122">
        <v>3915</v>
      </c>
      <c r="W2662" s="122">
        <v>3915</v>
      </c>
      <c r="X2662" s="122"/>
    </row>
    <row r="2663" spans="1:24" s="65" customFormat="1" ht="12.75" customHeight="1">
      <c r="A2663" s="100"/>
      <c r="B2663" s="152" t="s">
        <v>3778</v>
      </c>
      <c r="C2663" s="165">
        <v>0</v>
      </c>
      <c r="D2663" s="165">
        <v>0</v>
      </c>
      <c r="E2663" s="165">
        <v>0</v>
      </c>
      <c r="F2663" s="165">
        <v>0</v>
      </c>
      <c r="G2663" s="165">
        <v>0</v>
      </c>
      <c r="H2663" s="165">
        <v>0</v>
      </c>
      <c r="I2663" s="165">
        <v>0</v>
      </c>
      <c r="J2663" s="120">
        <f t="shared" si="624"/>
        <v>0</v>
      </c>
      <c r="K2663" s="165">
        <v>0</v>
      </c>
      <c r="L2663" s="165">
        <v>0</v>
      </c>
      <c r="M2663" s="165">
        <v>0</v>
      </c>
      <c r="N2663" s="165">
        <v>980</v>
      </c>
      <c r="O2663" s="165">
        <v>0</v>
      </c>
      <c r="P2663" s="165">
        <v>1740</v>
      </c>
      <c r="Q2663" s="120">
        <f t="shared" si="625"/>
        <v>2720</v>
      </c>
      <c r="R2663" s="138">
        <f t="shared" si="626"/>
        <v>0</v>
      </c>
      <c r="S2663" s="122">
        <v>0</v>
      </c>
      <c r="T2663" s="148">
        <v>0</v>
      </c>
      <c r="U2663" s="148">
        <v>0</v>
      </c>
      <c r="V2663" s="122">
        <v>2720</v>
      </c>
      <c r="W2663" s="122">
        <v>2720</v>
      </c>
      <c r="X2663" s="122"/>
    </row>
    <row r="2664" spans="1:24" s="65" customFormat="1" ht="12.75" customHeight="1">
      <c r="A2664" s="100"/>
      <c r="B2664" s="152" t="s">
        <v>3779</v>
      </c>
      <c r="C2664" s="165">
        <v>0</v>
      </c>
      <c r="D2664" s="165">
        <v>0</v>
      </c>
      <c r="E2664" s="165">
        <v>0</v>
      </c>
      <c r="F2664" s="165">
        <v>0</v>
      </c>
      <c r="G2664" s="165">
        <v>0</v>
      </c>
      <c r="H2664" s="165">
        <v>0</v>
      </c>
      <c r="I2664" s="165">
        <v>0</v>
      </c>
      <c r="J2664" s="120">
        <f t="shared" si="624"/>
        <v>0</v>
      </c>
      <c r="K2664" s="165">
        <v>600</v>
      </c>
      <c r="L2664" s="165">
        <v>0</v>
      </c>
      <c r="M2664" s="165">
        <v>0</v>
      </c>
      <c r="N2664" s="165">
        <v>0</v>
      </c>
      <c r="O2664" s="165">
        <v>0</v>
      </c>
      <c r="P2664" s="165">
        <v>0</v>
      </c>
      <c r="Q2664" s="120">
        <f t="shared" si="625"/>
        <v>600</v>
      </c>
      <c r="R2664" s="138">
        <f t="shared" si="626"/>
        <v>0</v>
      </c>
      <c r="S2664" s="122">
        <v>0</v>
      </c>
      <c r="T2664" s="148">
        <v>0</v>
      </c>
      <c r="U2664" s="148">
        <v>0</v>
      </c>
      <c r="V2664" s="122">
        <v>600</v>
      </c>
      <c r="W2664" s="122">
        <v>600</v>
      </c>
      <c r="X2664" s="122"/>
    </row>
    <row r="2665" spans="1:24" s="65" customFormat="1" ht="12.75" customHeight="1">
      <c r="A2665" s="100"/>
      <c r="B2665" s="152" t="s">
        <v>6497</v>
      </c>
      <c r="C2665" s="165">
        <v>0</v>
      </c>
      <c r="D2665" s="165">
        <v>0</v>
      </c>
      <c r="E2665" s="165">
        <v>0</v>
      </c>
      <c r="F2665" s="165">
        <v>0</v>
      </c>
      <c r="G2665" s="165">
        <v>0</v>
      </c>
      <c r="H2665" s="165">
        <v>0</v>
      </c>
      <c r="I2665" s="165">
        <v>0</v>
      </c>
      <c r="J2665" s="120">
        <f t="shared" si="624"/>
        <v>0</v>
      </c>
      <c r="K2665" s="165">
        <v>0</v>
      </c>
      <c r="L2665" s="165">
        <v>0</v>
      </c>
      <c r="M2665" s="165">
        <v>0</v>
      </c>
      <c r="N2665" s="165">
        <v>0</v>
      </c>
      <c r="O2665" s="165">
        <v>0</v>
      </c>
      <c r="P2665" s="165">
        <v>1740</v>
      </c>
      <c r="Q2665" s="120">
        <f t="shared" si="625"/>
        <v>1740</v>
      </c>
      <c r="R2665" s="138">
        <f t="shared" si="626"/>
        <v>0</v>
      </c>
      <c r="S2665" s="122">
        <v>0</v>
      </c>
      <c r="T2665" s="148">
        <v>0</v>
      </c>
      <c r="U2665" s="148">
        <v>0</v>
      </c>
      <c r="V2665" s="122">
        <v>1740</v>
      </c>
      <c r="W2665" s="122">
        <v>1740</v>
      </c>
      <c r="X2665" s="122"/>
    </row>
    <row r="2666" spans="1:24" s="65" customFormat="1" ht="12.75" customHeight="1">
      <c r="A2666" s="100"/>
      <c r="B2666" s="152" t="s">
        <v>3780</v>
      </c>
      <c r="C2666" s="165">
        <v>0</v>
      </c>
      <c r="D2666" s="165">
        <v>0</v>
      </c>
      <c r="E2666" s="165">
        <v>0</v>
      </c>
      <c r="F2666" s="165">
        <v>0</v>
      </c>
      <c r="G2666" s="165">
        <v>0</v>
      </c>
      <c r="H2666" s="165">
        <v>0</v>
      </c>
      <c r="I2666" s="165">
        <v>0</v>
      </c>
      <c r="J2666" s="120">
        <f t="shared" si="624"/>
        <v>0</v>
      </c>
      <c r="K2666" s="165">
        <v>3300</v>
      </c>
      <c r="L2666" s="165">
        <v>0</v>
      </c>
      <c r="M2666" s="165">
        <v>0</v>
      </c>
      <c r="N2666" s="165">
        <v>0</v>
      </c>
      <c r="O2666" s="165">
        <v>0</v>
      </c>
      <c r="P2666" s="165">
        <v>0</v>
      </c>
      <c r="Q2666" s="120">
        <f t="shared" si="625"/>
        <v>3300</v>
      </c>
      <c r="R2666" s="138">
        <f t="shared" si="626"/>
        <v>0</v>
      </c>
      <c r="S2666" s="122">
        <v>0</v>
      </c>
      <c r="T2666" s="148">
        <v>0</v>
      </c>
      <c r="U2666" s="148">
        <v>0</v>
      </c>
      <c r="V2666" s="122">
        <v>3300</v>
      </c>
      <c r="W2666" s="122">
        <v>3300</v>
      </c>
      <c r="X2666" s="122"/>
    </row>
    <row r="2667" spans="1:24" s="65" customFormat="1" ht="12.75" customHeight="1">
      <c r="A2667" s="100"/>
      <c r="B2667" s="152" t="s">
        <v>5826</v>
      </c>
      <c r="C2667" s="165">
        <v>0</v>
      </c>
      <c r="D2667" s="165">
        <v>0</v>
      </c>
      <c r="E2667" s="165">
        <v>0</v>
      </c>
      <c r="F2667" s="165">
        <v>0</v>
      </c>
      <c r="G2667" s="165">
        <v>0</v>
      </c>
      <c r="H2667" s="165">
        <v>0</v>
      </c>
      <c r="I2667" s="165">
        <v>0</v>
      </c>
      <c r="J2667" s="120">
        <f t="shared" si="624"/>
        <v>0</v>
      </c>
      <c r="K2667" s="165">
        <v>0</v>
      </c>
      <c r="L2667" s="165">
        <v>0</v>
      </c>
      <c r="M2667" s="165">
        <v>0</v>
      </c>
      <c r="N2667" s="165">
        <v>0</v>
      </c>
      <c r="O2667" s="165">
        <v>0</v>
      </c>
      <c r="P2667" s="165">
        <v>3915</v>
      </c>
      <c r="Q2667" s="120">
        <f t="shared" si="625"/>
        <v>3915</v>
      </c>
      <c r="R2667" s="138">
        <f t="shared" si="626"/>
        <v>0</v>
      </c>
      <c r="S2667" s="122">
        <v>0</v>
      </c>
      <c r="T2667" s="148">
        <v>0</v>
      </c>
      <c r="U2667" s="148">
        <v>0</v>
      </c>
      <c r="V2667" s="122">
        <v>3915</v>
      </c>
      <c r="W2667" s="122">
        <v>3915</v>
      </c>
      <c r="X2667" s="122"/>
    </row>
    <row r="2668" spans="1:24" s="65" customFormat="1" ht="12.75" customHeight="1">
      <c r="A2668" s="100"/>
      <c r="B2668" s="152" t="s">
        <v>3781</v>
      </c>
      <c r="C2668" s="165">
        <v>0</v>
      </c>
      <c r="D2668" s="165">
        <v>0</v>
      </c>
      <c r="E2668" s="165">
        <v>0</v>
      </c>
      <c r="F2668" s="165">
        <v>0</v>
      </c>
      <c r="G2668" s="165">
        <v>0</v>
      </c>
      <c r="H2668" s="165">
        <v>0</v>
      </c>
      <c r="I2668" s="165">
        <v>0</v>
      </c>
      <c r="J2668" s="120">
        <f t="shared" si="624"/>
        <v>0</v>
      </c>
      <c r="K2668" s="165">
        <v>0</v>
      </c>
      <c r="L2668" s="165">
        <v>0</v>
      </c>
      <c r="M2668" s="165">
        <v>0</v>
      </c>
      <c r="N2668" s="165">
        <v>4900</v>
      </c>
      <c r="O2668" s="165">
        <v>0</v>
      </c>
      <c r="P2668" s="165">
        <v>0</v>
      </c>
      <c r="Q2668" s="120">
        <f t="shared" si="625"/>
        <v>4900</v>
      </c>
      <c r="R2668" s="138">
        <f t="shared" si="626"/>
        <v>0</v>
      </c>
      <c r="S2668" s="122">
        <v>0</v>
      </c>
      <c r="T2668" s="148">
        <v>0</v>
      </c>
      <c r="U2668" s="148">
        <v>0</v>
      </c>
      <c r="V2668" s="122">
        <v>4900</v>
      </c>
      <c r="W2668" s="122">
        <v>4900</v>
      </c>
      <c r="X2668" s="122"/>
    </row>
    <row r="2669" spans="1:24" s="65" customFormat="1" ht="12.75" customHeight="1">
      <c r="A2669" s="100"/>
      <c r="B2669" s="152" t="s">
        <v>4542</v>
      </c>
      <c r="C2669" s="165">
        <v>0</v>
      </c>
      <c r="D2669" s="165">
        <v>0</v>
      </c>
      <c r="E2669" s="165">
        <v>0</v>
      </c>
      <c r="F2669" s="165">
        <v>0</v>
      </c>
      <c r="G2669" s="165">
        <v>0</v>
      </c>
      <c r="H2669" s="165">
        <v>0</v>
      </c>
      <c r="I2669" s="165">
        <v>0</v>
      </c>
      <c r="J2669" s="120">
        <f t="shared" si="624"/>
        <v>0</v>
      </c>
      <c r="K2669" s="165">
        <v>0</v>
      </c>
      <c r="L2669" s="165">
        <v>0</v>
      </c>
      <c r="M2669" s="165">
        <v>0</v>
      </c>
      <c r="N2669" s="165">
        <v>0</v>
      </c>
      <c r="O2669" s="165">
        <v>6960</v>
      </c>
      <c r="P2669" s="165">
        <v>10440</v>
      </c>
      <c r="Q2669" s="120">
        <f t="shared" si="625"/>
        <v>17400</v>
      </c>
      <c r="R2669" s="138">
        <f t="shared" si="626"/>
        <v>0</v>
      </c>
      <c r="S2669" s="122">
        <v>0</v>
      </c>
      <c r="T2669" s="148">
        <v>0</v>
      </c>
      <c r="U2669" s="148">
        <v>0</v>
      </c>
      <c r="V2669" s="122">
        <v>17400</v>
      </c>
      <c r="W2669" s="122">
        <v>17400</v>
      </c>
      <c r="X2669" s="122"/>
    </row>
    <row r="2670" spans="1:24" s="65" customFormat="1" ht="12.75" customHeight="1">
      <c r="A2670" s="100"/>
      <c r="B2670" s="152" t="s">
        <v>5827</v>
      </c>
      <c r="C2670" s="165">
        <v>0</v>
      </c>
      <c r="D2670" s="165">
        <v>0</v>
      </c>
      <c r="E2670" s="165">
        <v>0</v>
      </c>
      <c r="F2670" s="165">
        <v>0</v>
      </c>
      <c r="G2670" s="165">
        <v>0</v>
      </c>
      <c r="H2670" s="165">
        <v>0</v>
      </c>
      <c r="I2670" s="165">
        <v>0</v>
      </c>
      <c r="J2670" s="120">
        <f t="shared" si="624"/>
        <v>0</v>
      </c>
      <c r="K2670" s="165">
        <v>0</v>
      </c>
      <c r="L2670" s="165">
        <v>0</v>
      </c>
      <c r="M2670" s="165">
        <v>0</v>
      </c>
      <c r="N2670" s="165">
        <v>0</v>
      </c>
      <c r="O2670" s="165">
        <v>0</v>
      </c>
      <c r="P2670" s="165">
        <v>7830</v>
      </c>
      <c r="Q2670" s="120">
        <f t="shared" si="625"/>
        <v>7830</v>
      </c>
      <c r="R2670" s="138">
        <f t="shared" si="626"/>
        <v>0</v>
      </c>
      <c r="S2670" s="122">
        <v>0</v>
      </c>
      <c r="T2670" s="148">
        <v>0</v>
      </c>
      <c r="U2670" s="148">
        <v>0</v>
      </c>
      <c r="V2670" s="122">
        <v>7830</v>
      </c>
      <c r="W2670" s="122">
        <v>7830</v>
      </c>
      <c r="X2670" s="122"/>
    </row>
    <row r="2671" spans="1:24" s="65" customFormat="1" ht="12.75" customHeight="1">
      <c r="A2671" s="100"/>
      <c r="B2671" s="152" t="s">
        <v>4345</v>
      </c>
      <c r="C2671" s="165">
        <v>0</v>
      </c>
      <c r="D2671" s="165">
        <v>0</v>
      </c>
      <c r="E2671" s="165">
        <v>0</v>
      </c>
      <c r="F2671" s="165">
        <v>0</v>
      </c>
      <c r="G2671" s="165">
        <v>0</v>
      </c>
      <c r="H2671" s="165">
        <v>0</v>
      </c>
      <c r="I2671" s="165">
        <v>0</v>
      </c>
      <c r="J2671" s="120">
        <f t="shared" si="624"/>
        <v>0</v>
      </c>
      <c r="K2671" s="165">
        <v>0</v>
      </c>
      <c r="L2671" s="165">
        <v>0</v>
      </c>
      <c r="M2671" s="165">
        <v>0</v>
      </c>
      <c r="N2671" s="165">
        <v>0</v>
      </c>
      <c r="O2671" s="165">
        <v>870</v>
      </c>
      <c r="P2671" s="165">
        <v>0</v>
      </c>
      <c r="Q2671" s="120">
        <f t="shared" si="625"/>
        <v>870</v>
      </c>
      <c r="R2671" s="138">
        <f t="shared" si="626"/>
        <v>0</v>
      </c>
      <c r="S2671" s="122">
        <v>0</v>
      </c>
      <c r="T2671" s="148">
        <v>0</v>
      </c>
      <c r="U2671" s="148">
        <v>0</v>
      </c>
      <c r="V2671" s="122">
        <v>870</v>
      </c>
      <c r="W2671" s="122">
        <v>870</v>
      </c>
      <c r="X2671" s="122"/>
    </row>
    <row r="2672" spans="1:24" s="65" customFormat="1" ht="12.75" customHeight="1">
      <c r="A2672" s="100"/>
      <c r="B2672" s="152" t="s">
        <v>3782</v>
      </c>
      <c r="C2672" s="165">
        <v>0</v>
      </c>
      <c r="D2672" s="165">
        <v>0</v>
      </c>
      <c r="E2672" s="165">
        <v>0</v>
      </c>
      <c r="F2672" s="165">
        <v>0</v>
      </c>
      <c r="G2672" s="165">
        <v>0</v>
      </c>
      <c r="H2672" s="165">
        <v>0</v>
      </c>
      <c r="I2672" s="165">
        <v>0</v>
      </c>
      <c r="J2672" s="120">
        <f t="shared" si="624"/>
        <v>0</v>
      </c>
      <c r="K2672" s="165">
        <v>3000</v>
      </c>
      <c r="L2672" s="165">
        <v>0</v>
      </c>
      <c r="M2672" s="165">
        <v>0</v>
      </c>
      <c r="N2672" s="165">
        <v>0</v>
      </c>
      <c r="O2672" s="165">
        <v>0</v>
      </c>
      <c r="P2672" s="165">
        <v>0</v>
      </c>
      <c r="Q2672" s="120">
        <f t="shared" si="625"/>
        <v>3000</v>
      </c>
      <c r="R2672" s="138">
        <f t="shared" si="626"/>
        <v>0</v>
      </c>
      <c r="S2672" s="122">
        <v>0</v>
      </c>
      <c r="T2672" s="148">
        <v>0</v>
      </c>
      <c r="U2672" s="148">
        <v>0</v>
      </c>
      <c r="V2672" s="122">
        <v>3000</v>
      </c>
      <c r="W2672" s="122">
        <v>3000</v>
      </c>
      <c r="X2672" s="122"/>
    </row>
    <row r="2673" spans="1:24" s="65" customFormat="1" ht="12.75" customHeight="1">
      <c r="A2673" s="100"/>
      <c r="B2673" s="152" t="s">
        <v>3783</v>
      </c>
      <c r="C2673" s="165">
        <v>0</v>
      </c>
      <c r="D2673" s="165">
        <v>0</v>
      </c>
      <c r="E2673" s="165">
        <v>0</v>
      </c>
      <c r="F2673" s="165">
        <v>0</v>
      </c>
      <c r="G2673" s="165">
        <v>0</v>
      </c>
      <c r="H2673" s="165">
        <v>0</v>
      </c>
      <c r="I2673" s="165">
        <v>0</v>
      </c>
      <c r="J2673" s="120">
        <f t="shared" si="624"/>
        <v>0</v>
      </c>
      <c r="K2673" s="165">
        <v>0</v>
      </c>
      <c r="L2673" s="165">
        <v>0</v>
      </c>
      <c r="M2673" s="165">
        <v>0</v>
      </c>
      <c r="N2673" s="165">
        <v>3600</v>
      </c>
      <c r="O2673" s="165">
        <v>0</v>
      </c>
      <c r="P2673" s="165">
        <v>0</v>
      </c>
      <c r="Q2673" s="120">
        <f t="shared" si="625"/>
        <v>3600</v>
      </c>
      <c r="R2673" s="138">
        <f t="shared" si="626"/>
        <v>0</v>
      </c>
      <c r="S2673" s="122">
        <v>0</v>
      </c>
      <c r="T2673" s="148">
        <v>0</v>
      </c>
      <c r="U2673" s="148">
        <v>0</v>
      </c>
      <c r="V2673" s="122">
        <v>3600</v>
      </c>
      <c r="W2673" s="122">
        <v>3600</v>
      </c>
      <c r="X2673" s="122"/>
    </row>
    <row r="2674" spans="1:24" s="65" customFormat="1" ht="12.75" customHeight="1">
      <c r="A2674" s="100"/>
      <c r="B2674" s="152" t="s">
        <v>5828</v>
      </c>
      <c r="C2674" s="165">
        <v>0</v>
      </c>
      <c r="D2674" s="165">
        <v>0</v>
      </c>
      <c r="E2674" s="165">
        <v>0</v>
      </c>
      <c r="F2674" s="165">
        <v>0</v>
      </c>
      <c r="G2674" s="165">
        <v>0</v>
      </c>
      <c r="H2674" s="165">
        <v>0</v>
      </c>
      <c r="I2674" s="165">
        <v>0</v>
      </c>
      <c r="J2674" s="120">
        <f t="shared" si="624"/>
        <v>0</v>
      </c>
      <c r="K2674" s="165">
        <v>0</v>
      </c>
      <c r="L2674" s="165">
        <v>0</v>
      </c>
      <c r="M2674" s="165">
        <v>0</v>
      </c>
      <c r="N2674" s="165">
        <v>0</v>
      </c>
      <c r="O2674" s="165">
        <v>0</v>
      </c>
      <c r="P2674" s="165">
        <v>7830</v>
      </c>
      <c r="Q2674" s="120">
        <f t="shared" si="625"/>
        <v>7830</v>
      </c>
      <c r="R2674" s="138">
        <f t="shared" si="626"/>
        <v>0</v>
      </c>
      <c r="S2674" s="122">
        <v>0</v>
      </c>
      <c r="T2674" s="148">
        <v>0</v>
      </c>
      <c r="U2674" s="148">
        <v>0</v>
      </c>
      <c r="V2674" s="122">
        <v>7830</v>
      </c>
      <c r="W2674" s="122">
        <v>7830</v>
      </c>
      <c r="X2674" s="122"/>
    </row>
    <row r="2675" spans="1:24" s="65" customFormat="1" ht="12.75" customHeight="1">
      <c r="A2675" s="100"/>
      <c r="B2675" s="152" t="s">
        <v>3784</v>
      </c>
      <c r="C2675" s="165">
        <v>0</v>
      </c>
      <c r="D2675" s="165">
        <v>0</v>
      </c>
      <c r="E2675" s="165">
        <v>0</v>
      </c>
      <c r="F2675" s="165">
        <v>0</v>
      </c>
      <c r="G2675" s="165">
        <v>0</v>
      </c>
      <c r="H2675" s="165">
        <v>0</v>
      </c>
      <c r="I2675" s="165">
        <v>0</v>
      </c>
      <c r="J2675" s="120">
        <f t="shared" si="624"/>
        <v>0</v>
      </c>
      <c r="K2675" s="165">
        <v>0</v>
      </c>
      <c r="L2675" s="165">
        <v>0</v>
      </c>
      <c r="M2675" s="165">
        <v>0</v>
      </c>
      <c r="N2675" s="165">
        <v>435</v>
      </c>
      <c r="O2675" s="165">
        <v>0</v>
      </c>
      <c r="P2675" s="165">
        <v>0</v>
      </c>
      <c r="Q2675" s="120">
        <f t="shared" si="625"/>
        <v>435</v>
      </c>
      <c r="R2675" s="138">
        <f t="shared" si="626"/>
        <v>0</v>
      </c>
      <c r="S2675" s="122">
        <v>0</v>
      </c>
      <c r="T2675" s="148">
        <v>0</v>
      </c>
      <c r="U2675" s="148">
        <v>0</v>
      </c>
      <c r="V2675" s="122">
        <v>435</v>
      </c>
      <c r="W2675" s="122">
        <v>435</v>
      </c>
      <c r="X2675" s="122"/>
    </row>
    <row r="2676" spans="1:24" s="65" customFormat="1" ht="12.75" customHeight="1">
      <c r="A2676" s="100"/>
      <c r="B2676" s="152" t="s">
        <v>5829</v>
      </c>
      <c r="C2676" s="165">
        <v>0</v>
      </c>
      <c r="D2676" s="165">
        <v>0</v>
      </c>
      <c r="E2676" s="165">
        <v>0</v>
      </c>
      <c r="F2676" s="165">
        <v>0</v>
      </c>
      <c r="G2676" s="165">
        <v>0</v>
      </c>
      <c r="H2676" s="165">
        <v>0</v>
      </c>
      <c r="I2676" s="165">
        <v>0</v>
      </c>
      <c r="J2676" s="120">
        <f t="shared" si="624"/>
        <v>0</v>
      </c>
      <c r="K2676" s="165">
        <v>0</v>
      </c>
      <c r="L2676" s="165">
        <v>0</v>
      </c>
      <c r="M2676" s="165">
        <v>0</v>
      </c>
      <c r="N2676" s="165">
        <v>0</v>
      </c>
      <c r="O2676" s="165">
        <v>0</v>
      </c>
      <c r="P2676" s="165">
        <v>3915</v>
      </c>
      <c r="Q2676" s="120">
        <f t="shared" si="625"/>
        <v>3915</v>
      </c>
      <c r="R2676" s="138">
        <f t="shared" si="626"/>
        <v>0</v>
      </c>
      <c r="S2676" s="122">
        <v>0</v>
      </c>
      <c r="T2676" s="148">
        <v>0</v>
      </c>
      <c r="U2676" s="148">
        <v>0</v>
      </c>
      <c r="V2676" s="122">
        <v>3915</v>
      </c>
      <c r="W2676" s="122">
        <v>3915</v>
      </c>
      <c r="X2676" s="122"/>
    </row>
    <row r="2677" spans="1:24" s="65" customFormat="1" ht="12.75" customHeight="1">
      <c r="A2677" s="100"/>
      <c r="B2677" s="152" t="s">
        <v>6498</v>
      </c>
      <c r="C2677" s="165">
        <v>0</v>
      </c>
      <c r="D2677" s="165">
        <v>0</v>
      </c>
      <c r="E2677" s="165">
        <v>0</v>
      </c>
      <c r="F2677" s="165">
        <v>0</v>
      </c>
      <c r="G2677" s="165">
        <v>0</v>
      </c>
      <c r="H2677" s="165">
        <v>0</v>
      </c>
      <c r="I2677" s="165">
        <v>0</v>
      </c>
      <c r="J2677" s="120">
        <f t="shared" si="624"/>
        <v>0</v>
      </c>
      <c r="K2677" s="165">
        <v>0</v>
      </c>
      <c r="L2677" s="165">
        <v>0</v>
      </c>
      <c r="M2677" s="165">
        <v>0</v>
      </c>
      <c r="N2677" s="165">
        <v>0</v>
      </c>
      <c r="O2677" s="165">
        <v>0</v>
      </c>
      <c r="P2677" s="165">
        <v>7830</v>
      </c>
      <c r="Q2677" s="120">
        <f t="shared" si="625"/>
        <v>7830</v>
      </c>
      <c r="R2677" s="138">
        <f t="shared" si="626"/>
        <v>0</v>
      </c>
      <c r="S2677" s="122">
        <v>0</v>
      </c>
      <c r="T2677" s="148">
        <v>0</v>
      </c>
      <c r="U2677" s="148">
        <v>0</v>
      </c>
      <c r="V2677" s="122">
        <v>7830</v>
      </c>
      <c r="W2677" s="122">
        <v>7830</v>
      </c>
      <c r="X2677" s="122"/>
    </row>
    <row r="2678" spans="1:24" s="65" customFormat="1" ht="12.75" customHeight="1">
      <c r="A2678" s="100"/>
      <c r="B2678" s="152" t="s">
        <v>6499</v>
      </c>
      <c r="C2678" s="165">
        <v>0</v>
      </c>
      <c r="D2678" s="165">
        <v>0</v>
      </c>
      <c r="E2678" s="165">
        <v>0</v>
      </c>
      <c r="F2678" s="165">
        <v>0</v>
      </c>
      <c r="G2678" s="165">
        <v>0</v>
      </c>
      <c r="H2678" s="165">
        <v>0</v>
      </c>
      <c r="I2678" s="165">
        <v>0</v>
      </c>
      <c r="J2678" s="120">
        <f t="shared" si="624"/>
        <v>0</v>
      </c>
      <c r="K2678" s="165">
        <v>0</v>
      </c>
      <c r="L2678" s="165">
        <v>0</v>
      </c>
      <c r="M2678" s="165">
        <v>0</v>
      </c>
      <c r="N2678" s="165">
        <v>0</v>
      </c>
      <c r="O2678" s="165">
        <v>0</v>
      </c>
      <c r="P2678" s="165">
        <v>7830</v>
      </c>
      <c r="Q2678" s="120">
        <f t="shared" si="625"/>
        <v>7830</v>
      </c>
      <c r="R2678" s="138">
        <f t="shared" si="626"/>
        <v>0</v>
      </c>
      <c r="S2678" s="122">
        <v>0</v>
      </c>
      <c r="T2678" s="148">
        <v>0</v>
      </c>
      <c r="U2678" s="148">
        <v>0</v>
      </c>
      <c r="V2678" s="122">
        <v>7830</v>
      </c>
      <c r="W2678" s="122">
        <v>7830</v>
      </c>
      <c r="X2678" s="122"/>
    </row>
    <row r="2679" spans="1:24" s="65" customFormat="1" ht="12.75" customHeight="1">
      <c r="A2679" s="100"/>
      <c r="B2679" s="152" t="s">
        <v>6500</v>
      </c>
      <c r="C2679" s="165">
        <v>0</v>
      </c>
      <c r="D2679" s="165">
        <v>0</v>
      </c>
      <c r="E2679" s="165">
        <v>0</v>
      </c>
      <c r="F2679" s="165">
        <v>0</v>
      </c>
      <c r="G2679" s="165">
        <v>0</v>
      </c>
      <c r="H2679" s="165">
        <v>0</v>
      </c>
      <c r="I2679" s="165">
        <v>0</v>
      </c>
      <c r="J2679" s="120">
        <f t="shared" si="624"/>
        <v>0</v>
      </c>
      <c r="K2679" s="165">
        <v>0</v>
      </c>
      <c r="L2679" s="165">
        <v>0</v>
      </c>
      <c r="M2679" s="165">
        <v>0</v>
      </c>
      <c r="N2679" s="165">
        <v>0</v>
      </c>
      <c r="O2679" s="165">
        <v>0</v>
      </c>
      <c r="P2679" s="165">
        <v>4350</v>
      </c>
      <c r="Q2679" s="120">
        <f t="shared" si="625"/>
        <v>4350</v>
      </c>
      <c r="R2679" s="138">
        <f t="shared" si="626"/>
        <v>0</v>
      </c>
      <c r="S2679" s="122">
        <v>0</v>
      </c>
      <c r="T2679" s="148">
        <v>0</v>
      </c>
      <c r="U2679" s="148">
        <v>0</v>
      </c>
      <c r="V2679" s="122">
        <v>4350</v>
      </c>
      <c r="W2679" s="122">
        <v>4350</v>
      </c>
      <c r="X2679" s="122"/>
    </row>
    <row r="2680" spans="1:24" s="65" customFormat="1" ht="12.75" customHeight="1">
      <c r="A2680" s="100"/>
      <c r="B2680" s="152" t="s">
        <v>5122</v>
      </c>
      <c r="C2680" s="165">
        <v>0</v>
      </c>
      <c r="D2680" s="165">
        <v>0</v>
      </c>
      <c r="E2680" s="165">
        <v>0</v>
      </c>
      <c r="F2680" s="165">
        <v>0</v>
      </c>
      <c r="G2680" s="165">
        <v>0</v>
      </c>
      <c r="H2680" s="165">
        <v>0</v>
      </c>
      <c r="I2680" s="165">
        <v>0</v>
      </c>
      <c r="J2680" s="120">
        <f t="shared" si="624"/>
        <v>0</v>
      </c>
      <c r="K2680" s="165">
        <v>0</v>
      </c>
      <c r="L2680" s="165">
        <v>0</v>
      </c>
      <c r="M2680" s="165">
        <v>0</v>
      </c>
      <c r="N2680" s="165">
        <v>0</v>
      </c>
      <c r="O2680" s="165">
        <v>0</v>
      </c>
      <c r="P2680" s="165">
        <v>3045</v>
      </c>
      <c r="Q2680" s="120">
        <f t="shared" si="625"/>
        <v>3045</v>
      </c>
      <c r="R2680" s="138">
        <f t="shared" si="626"/>
        <v>0</v>
      </c>
      <c r="S2680" s="122">
        <v>0</v>
      </c>
      <c r="T2680" s="148">
        <v>0</v>
      </c>
      <c r="U2680" s="148">
        <v>0</v>
      </c>
      <c r="V2680" s="122">
        <v>3045</v>
      </c>
      <c r="W2680" s="122">
        <v>3045</v>
      </c>
      <c r="X2680" s="122"/>
    </row>
    <row r="2681" spans="1:24" s="65" customFormat="1" ht="12.75" customHeight="1">
      <c r="A2681" s="100"/>
      <c r="B2681" s="152" t="s">
        <v>4543</v>
      </c>
      <c r="C2681" s="165">
        <v>0</v>
      </c>
      <c r="D2681" s="165">
        <v>0</v>
      </c>
      <c r="E2681" s="165">
        <v>0</v>
      </c>
      <c r="F2681" s="165">
        <v>0</v>
      </c>
      <c r="G2681" s="165">
        <v>0</v>
      </c>
      <c r="H2681" s="165">
        <v>0</v>
      </c>
      <c r="I2681" s="165">
        <v>0</v>
      </c>
      <c r="J2681" s="120">
        <f t="shared" si="624"/>
        <v>0</v>
      </c>
      <c r="K2681" s="165">
        <v>0</v>
      </c>
      <c r="L2681" s="165">
        <v>0</v>
      </c>
      <c r="M2681" s="165">
        <v>0</v>
      </c>
      <c r="N2681" s="165">
        <v>0</v>
      </c>
      <c r="O2681" s="165">
        <v>7830</v>
      </c>
      <c r="P2681" s="165">
        <v>10440</v>
      </c>
      <c r="Q2681" s="120">
        <f t="shared" si="625"/>
        <v>18270</v>
      </c>
      <c r="R2681" s="138">
        <f t="shared" si="626"/>
        <v>0</v>
      </c>
      <c r="S2681" s="122">
        <v>0</v>
      </c>
      <c r="T2681" s="148">
        <v>0</v>
      </c>
      <c r="U2681" s="148">
        <v>0</v>
      </c>
      <c r="V2681" s="122">
        <v>18270</v>
      </c>
      <c r="W2681" s="122">
        <v>18270</v>
      </c>
      <c r="X2681" s="122"/>
    </row>
    <row r="2682" spans="1:24" s="65" customFormat="1" ht="12.75" customHeight="1">
      <c r="A2682" s="100"/>
      <c r="B2682" s="152" t="s">
        <v>3785</v>
      </c>
      <c r="C2682" s="165">
        <v>0</v>
      </c>
      <c r="D2682" s="165">
        <v>0</v>
      </c>
      <c r="E2682" s="165">
        <v>0</v>
      </c>
      <c r="F2682" s="165">
        <v>0</v>
      </c>
      <c r="G2682" s="165">
        <v>0</v>
      </c>
      <c r="H2682" s="165">
        <v>0</v>
      </c>
      <c r="I2682" s="165">
        <v>0</v>
      </c>
      <c r="J2682" s="120">
        <f t="shared" si="624"/>
        <v>0</v>
      </c>
      <c r="K2682" s="165">
        <v>0</v>
      </c>
      <c r="L2682" s="165">
        <v>0</v>
      </c>
      <c r="M2682" s="165">
        <v>0</v>
      </c>
      <c r="N2682" s="165">
        <v>870</v>
      </c>
      <c r="O2682" s="165">
        <v>0</v>
      </c>
      <c r="P2682" s="165">
        <v>0</v>
      </c>
      <c r="Q2682" s="120">
        <f t="shared" si="625"/>
        <v>870</v>
      </c>
      <c r="R2682" s="138">
        <f t="shared" si="626"/>
        <v>0</v>
      </c>
      <c r="S2682" s="122">
        <v>0</v>
      </c>
      <c r="T2682" s="148">
        <v>0</v>
      </c>
      <c r="U2682" s="148">
        <v>0</v>
      </c>
      <c r="V2682" s="122">
        <v>870</v>
      </c>
      <c r="W2682" s="122">
        <v>870</v>
      </c>
      <c r="X2682" s="122"/>
    </row>
    <row r="2683" spans="1:24" s="65" customFormat="1" ht="12.75" customHeight="1">
      <c r="A2683" s="100"/>
      <c r="B2683" s="152" t="s">
        <v>6334</v>
      </c>
      <c r="C2683" s="165">
        <v>0</v>
      </c>
      <c r="D2683" s="165">
        <v>0</v>
      </c>
      <c r="E2683" s="165">
        <v>0</v>
      </c>
      <c r="F2683" s="165">
        <v>0</v>
      </c>
      <c r="G2683" s="165">
        <v>0</v>
      </c>
      <c r="H2683" s="165">
        <v>0</v>
      </c>
      <c r="I2683" s="165">
        <v>0</v>
      </c>
      <c r="J2683" s="120">
        <f t="shared" si="624"/>
        <v>0</v>
      </c>
      <c r="K2683" s="165">
        <v>0</v>
      </c>
      <c r="L2683" s="165">
        <v>0</v>
      </c>
      <c r="M2683" s="165">
        <v>0</v>
      </c>
      <c r="N2683" s="165">
        <v>0</v>
      </c>
      <c r="O2683" s="165">
        <v>0</v>
      </c>
      <c r="P2683" s="165">
        <v>1305</v>
      </c>
      <c r="Q2683" s="120">
        <f t="shared" si="625"/>
        <v>1305</v>
      </c>
      <c r="R2683" s="138">
        <f t="shared" si="626"/>
        <v>0</v>
      </c>
      <c r="S2683" s="122">
        <v>0</v>
      </c>
      <c r="T2683" s="148">
        <v>0</v>
      </c>
      <c r="U2683" s="148">
        <v>0</v>
      </c>
      <c r="V2683" s="122">
        <v>1305</v>
      </c>
      <c r="W2683" s="122">
        <v>1305</v>
      </c>
      <c r="X2683" s="122"/>
    </row>
    <row r="2684" spans="1:24" s="65" customFormat="1" ht="12.75" customHeight="1">
      <c r="A2684" s="100"/>
      <c r="B2684" s="152" t="s">
        <v>3786</v>
      </c>
      <c r="C2684" s="165">
        <v>0</v>
      </c>
      <c r="D2684" s="165">
        <v>0</v>
      </c>
      <c r="E2684" s="165">
        <v>0</v>
      </c>
      <c r="F2684" s="165">
        <v>0</v>
      </c>
      <c r="G2684" s="165">
        <v>0</v>
      </c>
      <c r="H2684" s="165">
        <v>0</v>
      </c>
      <c r="I2684" s="165">
        <v>0</v>
      </c>
      <c r="J2684" s="120">
        <f t="shared" si="624"/>
        <v>0</v>
      </c>
      <c r="K2684" s="165">
        <v>0</v>
      </c>
      <c r="L2684" s="165">
        <v>0</v>
      </c>
      <c r="M2684" s="165">
        <v>0</v>
      </c>
      <c r="N2684" s="165">
        <v>870</v>
      </c>
      <c r="O2684" s="165">
        <v>870</v>
      </c>
      <c r="P2684" s="165">
        <v>0</v>
      </c>
      <c r="Q2684" s="120">
        <f t="shared" si="625"/>
        <v>1740</v>
      </c>
      <c r="R2684" s="138">
        <f t="shared" si="626"/>
        <v>0</v>
      </c>
      <c r="S2684" s="122">
        <v>0</v>
      </c>
      <c r="T2684" s="148">
        <v>0</v>
      </c>
      <c r="U2684" s="148">
        <v>0</v>
      </c>
      <c r="V2684" s="122">
        <v>1740</v>
      </c>
      <c r="W2684" s="122">
        <v>1740</v>
      </c>
      <c r="X2684" s="122"/>
    </row>
    <row r="2685" spans="1:24" s="65" customFormat="1" ht="12.75" customHeight="1">
      <c r="A2685" s="100"/>
      <c r="B2685" s="152" t="s">
        <v>5830</v>
      </c>
      <c r="C2685" s="165">
        <v>0</v>
      </c>
      <c r="D2685" s="165">
        <v>0</v>
      </c>
      <c r="E2685" s="165">
        <v>0</v>
      </c>
      <c r="F2685" s="165">
        <v>0</v>
      </c>
      <c r="G2685" s="165">
        <v>0</v>
      </c>
      <c r="H2685" s="165">
        <v>0</v>
      </c>
      <c r="I2685" s="165">
        <v>0</v>
      </c>
      <c r="J2685" s="120">
        <f t="shared" si="624"/>
        <v>0</v>
      </c>
      <c r="K2685" s="165">
        <v>0</v>
      </c>
      <c r="L2685" s="165">
        <v>0</v>
      </c>
      <c r="M2685" s="165">
        <v>0</v>
      </c>
      <c r="N2685" s="165">
        <v>0</v>
      </c>
      <c r="O2685" s="165">
        <v>0</v>
      </c>
      <c r="P2685" s="165">
        <v>3915</v>
      </c>
      <c r="Q2685" s="120">
        <f t="shared" si="625"/>
        <v>3915</v>
      </c>
      <c r="R2685" s="138">
        <f t="shared" si="626"/>
        <v>0</v>
      </c>
      <c r="S2685" s="122">
        <v>0</v>
      </c>
      <c r="T2685" s="148">
        <v>0</v>
      </c>
      <c r="U2685" s="148">
        <v>0</v>
      </c>
      <c r="V2685" s="122">
        <v>3915</v>
      </c>
      <c r="W2685" s="122">
        <v>3915</v>
      </c>
      <c r="X2685" s="122"/>
    </row>
    <row r="2686" spans="1:24" s="65" customFormat="1" ht="12.75" customHeight="1">
      <c r="A2686" s="100"/>
      <c r="B2686" s="152" t="s">
        <v>3787</v>
      </c>
      <c r="C2686" s="165">
        <v>0</v>
      </c>
      <c r="D2686" s="165">
        <v>0</v>
      </c>
      <c r="E2686" s="165">
        <v>0</v>
      </c>
      <c r="F2686" s="165">
        <v>0</v>
      </c>
      <c r="G2686" s="165">
        <v>0</v>
      </c>
      <c r="H2686" s="165">
        <v>0</v>
      </c>
      <c r="I2686" s="165">
        <v>0</v>
      </c>
      <c r="J2686" s="120">
        <f t="shared" si="624"/>
        <v>0</v>
      </c>
      <c r="K2686" s="165">
        <v>0</v>
      </c>
      <c r="L2686" s="165">
        <v>0</v>
      </c>
      <c r="M2686" s="165">
        <v>0</v>
      </c>
      <c r="N2686" s="165">
        <v>4900</v>
      </c>
      <c r="O2686" s="165">
        <v>0</v>
      </c>
      <c r="P2686" s="165">
        <v>0</v>
      </c>
      <c r="Q2686" s="120">
        <f t="shared" si="625"/>
        <v>4900</v>
      </c>
      <c r="R2686" s="138">
        <f t="shared" si="626"/>
        <v>0</v>
      </c>
      <c r="S2686" s="122">
        <v>0</v>
      </c>
      <c r="T2686" s="148">
        <v>0</v>
      </c>
      <c r="U2686" s="148">
        <v>0</v>
      </c>
      <c r="V2686" s="122">
        <v>4900</v>
      </c>
      <c r="W2686" s="122">
        <v>4900</v>
      </c>
      <c r="X2686" s="122"/>
    </row>
    <row r="2687" spans="1:24" s="65" customFormat="1" ht="12.75" customHeight="1">
      <c r="A2687" s="100"/>
      <c r="B2687" s="152" t="s">
        <v>5831</v>
      </c>
      <c r="C2687" s="165">
        <v>0</v>
      </c>
      <c r="D2687" s="165">
        <v>0</v>
      </c>
      <c r="E2687" s="165">
        <v>0</v>
      </c>
      <c r="F2687" s="165">
        <v>0</v>
      </c>
      <c r="G2687" s="165">
        <v>0</v>
      </c>
      <c r="H2687" s="165">
        <v>0</v>
      </c>
      <c r="I2687" s="165">
        <v>0</v>
      </c>
      <c r="J2687" s="120">
        <f t="shared" si="624"/>
        <v>0</v>
      </c>
      <c r="K2687" s="165">
        <v>0</v>
      </c>
      <c r="L2687" s="165">
        <v>0</v>
      </c>
      <c r="M2687" s="165">
        <v>0</v>
      </c>
      <c r="N2687" s="165">
        <v>0</v>
      </c>
      <c r="O2687" s="165">
        <v>0</v>
      </c>
      <c r="P2687" s="165">
        <v>1740</v>
      </c>
      <c r="Q2687" s="120">
        <f t="shared" si="625"/>
        <v>1740</v>
      </c>
      <c r="R2687" s="138">
        <f t="shared" si="626"/>
        <v>0</v>
      </c>
      <c r="S2687" s="122">
        <v>0</v>
      </c>
      <c r="T2687" s="148">
        <v>0</v>
      </c>
      <c r="U2687" s="148">
        <v>0</v>
      </c>
      <c r="V2687" s="122">
        <v>1740</v>
      </c>
      <c r="W2687" s="122">
        <v>1740</v>
      </c>
      <c r="X2687" s="122"/>
    </row>
    <row r="2688" spans="1:24" s="65" customFormat="1" ht="12.75" customHeight="1">
      <c r="A2688" s="100"/>
      <c r="B2688" s="152" t="s">
        <v>5123</v>
      </c>
      <c r="C2688" s="165">
        <v>0</v>
      </c>
      <c r="D2688" s="165">
        <v>0</v>
      </c>
      <c r="E2688" s="165">
        <v>0</v>
      </c>
      <c r="F2688" s="165">
        <v>0</v>
      </c>
      <c r="G2688" s="165">
        <v>0</v>
      </c>
      <c r="H2688" s="165">
        <v>0</v>
      </c>
      <c r="I2688" s="165">
        <v>0</v>
      </c>
      <c r="J2688" s="120">
        <f t="shared" si="624"/>
        <v>0</v>
      </c>
      <c r="K2688" s="165">
        <v>0</v>
      </c>
      <c r="L2688" s="165">
        <v>0</v>
      </c>
      <c r="M2688" s="165">
        <v>0</v>
      </c>
      <c r="N2688" s="165">
        <v>0</v>
      </c>
      <c r="O2688" s="165">
        <v>0</v>
      </c>
      <c r="P2688" s="165">
        <v>870</v>
      </c>
      <c r="Q2688" s="120">
        <f t="shared" si="625"/>
        <v>870</v>
      </c>
      <c r="R2688" s="138">
        <f t="shared" si="626"/>
        <v>0</v>
      </c>
      <c r="S2688" s="122">
        <v>0</v>
      </c>
      <c r="T2688" s="148">
        <v>0</v>
      </c>
      <c r="U2688" s="148">
        <v>0</v>
      </c>
      <c r="V2688" s="122">
        <v>870</v>
      </c>
      <c r="W2688" s="122">
        <v>870</v>
      </c>
      <c r="X2688" s="122"/>
    </row>
    <row r="2689" spans="1:24" s="65" customFormat="1" ht="12.75" customHeight="1">
      <c r="A2689" s="100"/>
      <c r="B2689" s="152" t="s">
        <v>6501</v>
      </c>
      <c r="C2689" s="165">
        <v>0</v>
      </c>
      <c r="D2689" s="165">
        <v>0</v>
      </c>
      <c r="E2689" s="165">
        <v>0</v>
      </c>
      <c r="F2689" s="165">
        <v>0</v>
      </c>
      <c r="G2689" s="165">
        <v>0</v>
      </c>
      <c r="H2689" s="165">
        <v>0</v>
      </c>
      <c r="I2689" s="165">
        <v>0</v>
      </c>
      <c r="J2689" s="120">
        <f t="shared" si="624"/>
        <v>0</v>
      </c>
      <c r="K2689" s="165">
        <v>0</v>
      </c>
      <c r="L2689" s="165">
        <v>0</v>
      </c>
      <c r="M2689" s="165">
        <v>0</v>
      </c>
      <c r="N2689" s="165">
        <v>0</v>
      </c>
      <c r="O2689" s="165">
        <v>0</v>
      </c>
      <c r="P2689" s="165">
        <v>870</v>
      </c>
      <c r="Q2689" s="120">
        <f t="shared" si="625"/>
        <v>870</v>
      </c>
      <c r="R2689" s="138">
        <f t="shared" si="626"/>
        <v>0</v>
      </c>
      <c r="S2689" s="122">
        <v>0</v>
      </c>
      <c r="T2689" s="148">
        <v>0</v>
      </c>
      <c r="U2689" s="148">
        <v>0</v>
      </c>
      <c r="V2689" s="122">
        <v>870</v>
      </c>
      <c r="W2689" s="122">
        <v>870</v>
      </c>
      <c r="X2689" s="122"/>
    </row>
    <row r="2690" spans="1:24" s="65" customFormat="1" ht="12.75" customHeight="1">
      <c r="A2690" s="100"/>
      <c r="B2690" s="152" t="s">
        <v>5832</v>
      </c>
      <c r="C2690" s="165">
        <v>0</v>
      </c>
      <c r="D2690" s="165">
        <v>0</v>
      </c>
      <c r="E2690" s="165">
        <v>0</v>
      </c>
      <c r="F2690" s="165">
        <v>0</v>
      </c>
      <c r="G2690" s="165">
        <v>0</v>
      </c>
      <c r="H2690" s="165">
        <v>0</v>
      </c>
      <c r="I2690" s="165">
        <v>0</v>
      </c>
      <c r="J2690" s="120">
        <f t="shared" si="624"/>
        <v>0</v>
      </c>
      <c r="K2690" s="165">
        <v>0</v>
      </c>
      <c r="L2690" s="165">
        <v>0</v>
      </c>
      <c r="M2690" s="165">
        <v>0</v>
      </c>
      <c r="N2690" s="165">
        <v>0</v>
      </c>
      <c r="O2690" s="165">
        <v>0</v>
      </c>
      <c r="P2690" s="165">
        <v>7830</v>
      </c>
      <c r="Q2690" s="120">
        <f t="shared" si="625"/>
        <v>7830</v>
      </c>
      <c r="R2690" s="138">
        <f t="shared" si="626"/>
        <v>0</v>
      </c>
      <c r="S2690" s="122">
        <v>0</v>
      </c>
      <c r="T2690" s="148">
        <v>0</v>
      </c>
      <c r="U2690" s="148">
        <v>0</v>
      </c>
      <c r="V2690" s="122">
        <v>7830</v>
      </c>
      <c r="W2690" s="122">
        <v>7830</v>
      </c>
      <c r="X2690" s="122"/>
    </row>
    <row r="2691" spans="1:24" s="65" customFormat="1" ht="12.75" customHeight="1">
      <c r="A2691" s="100"/>
      <c r="B2691" s="152" t="s">
        <v>5833</v>
      </c>
      <c r="C2691" s="165">
        <v>0</v>
      </c>
      <c r="D2691" s="165">
        <v>0</v>
      </c>
      <c r="E2691" s="165">
        <v>0</v>
      </c>
      <c r="F2691" s="165">
        <v>0</v>
      </c>
      <c r="G2691" s="165">
        <v>0</v>
      </c>
      <c r="H2691" s="165">
        <v>0</v>
      </c>
      <c r="I2691" s="165">
        <v>0</v>
      </c>
      <c r="J2691" s="120">
        <f t="shared" si="624"/>
        <v>0</v>
      </c>
      <c r="K2691" s="165">
        <v>0</v>
      </c>
      <c r="L2691" s="165">
        <v>0</v>
      </c>
      <c r="M2691" s="165">
        <v>0</v>
      </c>
      <c r="N2691" s="165">
        <v>0</v>
      </c>
      <c r="O2691" s="165">
        <v>0</v>
      </c>
      <c r="P2691" s="165">
        <v>7830</v>
      </c>
      <c r="Q2691" s="120">
        <f t="shared" si="625"/>
        <v>7830</v>
      </c>
      <c r="R2691" s="138">
        <f t="shared" si="626"/>
        <v>0</v>
      </c>
      <c r="S2691" s="122">
        <v>0</v>
      </c>
      <c r="T2691" s="148">
        <v>0</v>
      </c>
      <c r="U2691" s="148">
        <v>0</v>
      </c>
      <c r="V2691" s="122">
        <v>7830</v>
      </c>
      <c r="W2691" s="122">
        <v>7830</v>
      </c>
      <c r="X2691" s="122"/>
    </row>
    <row r="2692" spans="1:24" s="65" customFormat="1" ht="12.75" customHeight="1">
      <c r="A2692" s="100"/>
      <c r="B2692" s="152" t="s">
        <v>5834</v>
      </c>
      <c r="C2692" s="165">
        <v>0</v>
      </c>
      <c r="D2692" s="165">
        <v>0</v>
      </c>
      <c r="E2692" s="165">
        <v>0</v>
      </c>
      <c r="F2692" s="165">
        <v>0</v>
      </c>
      <c r="G2692" s="165">
        <v>0</v>
      </c>
      <c r="H2692" s="165">
        <v>0</v>
      </c>
      <c r="I2692" s="165">
        <v>0</v>
      </c>
      <c r="J2692" s="120">
        <f t="shared" si="624"/>
        <v>0</v>
      </c>
      <c r="K2692" s="165">
        <v>0</v>
      </c>
      <c r="L2692" s="165">
        <v>0</v>
      </c>
      <c r="M2692" s="165">
        <v>0</v>
      </c>
      <c r="N2692" s="165">
        <v>0</v>
      </c>
      <c r="O2692" s="165">
        <v>0</v>
      </c>
      <c r="P2692" s="165">
        <v>7830</v>
      </c>
      <c r="Q2692" s="120">
        <f t="shared" si="625"/>
        <v>7830</v>
      </c>
      <c r="R2692" s="138">
        <f t="shared" si="626"/>
        <v>0</v>
      </c>
      <c r="S2692" s="122">
        <v>0</v>
      </c>
      <c r="T2692" s="148">
        <v>0</v>
      </c>
      <c r="U2692" s="148">
        <v>0</v>
      </c>
      <c r="V2692" s="122">
        <v>7830</v>
      </c>
      <c r="W2692" s="122">
        <v>7830</v>
      </c>
      <c r="X2692" s="122"/>
    </row>
    <row r="2693" spans="1:24" s="65" customFormat="1" ht="12.75" customHeight="1">
      <c r="A2693" s="100"/>
      <c r="B2693" s="152" t="s">
        <v>5835</v>
      </c>
      <c r="C2693" s="165">
        <v>0</v>
      </c>
      <c r="D2693" s="165">
        <v>0</v>
      </c>
      <c r="E2693" s="165">
        <v>0</v>
      </c>
      <c r="F2693" s="165">
        <v>0</v>
      </c>
      <c r="G2693" s="165">
        <v>0</v>
      </c>
      <c r="H2693" s="165">
        <v>0</v>
      </c>
      <c r="I2693" s="165">
        <v>0</v>
      </c>
      <c r="J2693" s="120">
        <f t="shared" si="624"/>
        <v>0</v>
      </c>
      <c r="K2693" s="165">
        <v>0</v>
      </c>
      <c r="L2693" s="165">
        <v>0</v>
      </c>
      <c r="M2693" s="165">
        <v>0</v>
      </c>
      <c r="N2693" s="165">
        <v>0</v>
      </c>
      <c r="O2693" s="165">
        <v>0</v>
      </c>
      <c r="P2693" s="165">
        <v>3915</v>
      </c>
      <c r="Q2693" s="120">
        <f t="shared" si="625"/>
        <v>3915</v>
      </c>
      <c r="R2693" s="138">
        <f t="shared" si="626"/>
        <v>0</v>
      </c>
      <c r="S2693" s="122">
        <v>0</v>
      </c>
      <c r="T2693" s="148">
        <v>0</v>
      </c>
      <c r="U2693" s="148">
        <v>0</v>
      </c>
      <c r="V2693" s="122">
        <v>3915</v>
      </c>
      <c r="W2693" s="122">
        <v>3915</v>
      </c>
      <c r="X2693" s="122"/>
    </row>
    <row r="2694" spans="1:24" s="65" customFormat="1" ht="12.75" customHeight="1">
      <c r="A2694" s="100"/>
      <c r="B2694" s="152" t="s">
        <v>5836</v>
      </c>
      <c r="C2694" s="165">
        <v>0</v>
      </c>
      <c r="D2694" s="165">
        <v>0</v>
      </c>
      <c r="E2694" s="165">
        <v>0</v>
      </c>
      <c r="F2694" s="165">
        <v>0</v>
      </c>
      <c r="G2694" s="165">
        <v>0</v>
      </c>
      <c r="H2694" s="165">
        <v>0</v>
      </c>
      <c r="I2694" s="165">
        <v>0</v>
      </c>
      <c r="J2694" s="120">
        <f t="shared" si="624"/>
        <v>0</v>
      </c>
      <c r="K2694" s="165">
        <v>0</v>
      </c>
      <c r="L2694" s="165">
        <v>0</v>
      </c>
      <c r="M2694" s="165">
        <v>0</v>
      </c>
      <c r="N2694" s="165">
        <v>0</v>
      </c>
      <c r="O2694" s="165">
        <v>0</v>
      </c>
      <c r="P2694" s="165">
        <v>2610</v>
      </c>
      <c r="Q2694" s="120">
        <f t="shared" si="625"/>
        <v>2610</v>
      </c>
      <c r="R2694" s="138">
        <f t="shared" si="626"/>
        <v>0</v>
      </c>
      <c r="S2694" s="122">
        <v>0</v>
      </c>
      <c r="T2694" s="148">
        <v>0</v>
      </c>
      <c r="U2694" s="148">
        <v>0</v>
      </c>
      <c r="V2694" s="122">
        <v>2610</v>
      </c>
      <c r="W2694" s="122">
        <v>2610</v>
      </c>
      <c r="X2694" s="122"/>
    </row>
    <row r="2695" spans="1:24" s="65" customFormat="1" ht="12.75" customHeight="1">
      <c r="A2695" s="100"/>
      <c r="B2695" s="152" t="s">
        <v>5837</v>
      </c>
      <c r="C2695" s="165">
        <v>0</v>
      </c>
      <c r="D2695" s="165">
        <v>0</v>
      </c>
      <c r="E2695" s="165">
        <v>0</v>
      </c>
      <c r="F2695" s="165">
        <v>0</v>
      </c>
      <c r="G2695" s="165">
        <v>0</v>
      </c>
      <c r="H2695" s="165">
        <v>0</v>
      </c>
      <c r="I2695" s="165">
        <v>0</v>
      </c>
      <c r="J2695" s="120">
        <f t="shared" si="624"/>
        <v>0</v>
      </c>
      <c r="K2695" s="165">
        <v>0</v>
      </c>
      <c r="L2695" s="165">
        <v>0</v>
      </c>
      <c r="M2695" s="165">
        <v>0</v>
      </c>
      <c r="N2695" s="165">
        <v>0</v>
      </c>
      <c r="O2695" s="165">
        <v>0</v>
      </c>
      <c r="P2695" s="165">
        <v>1740</v>
      </c>
      <c r="Q2695" s="120">
        <f t="shared" si="625"/>
        <v>1740</v>
      </c>
      <c r="R2695" s="138">
        <f t="shared" si="626"/>
        <v>0</v>
      </c>
      <c r="S2695" s="122">
        <v>0</v>
      </c>
      <c r="T2695" s="148">
        <v>0</v>
      </c>
      <c r="U2695" s="148">
        <v>0</v>
      </c>
      <c r="V2695" s="122">
        <v>1740</v>
      </c>
      <c r="W2695" s="122">
        <v>1740</v>
      </c>
      <c r="X2695" s="122"/>
    </row>
    <row r="2696" spans="1:24" s="65" customFormat="1" ht="12.75" customHeight="1">
      <c r="A2696" s="100"/>
      <c r="B2696" s="152" t="s">
        <v>5838</v>
      </c>
      <c r="C2696" s="165">
        <v>0</v>
      </c>
      <c r="D2696" s="165">
        <v>0</v>
      </c>
      <c r="E2696" s="165">
        <v>0</v>
      </c>
      <c r="F2696" s="165">
        <v>0</v>
      </c>
      <c r="G2696" s="165">
        <v>0</v>
      </c>
      <c r="H2696" s="165">
        <v>0</v>
      </c>
      <c r="I2696" s="165">
        <v>0</v>
      </c>
      <c r="J2696" s="120">
        <f t="shared" si="624"/>
        <v>0</v>
      </c>
      <c r="K2696" s="165">
        <v>0</v>
      </c>
      <c r="L2696" s="165">
        <v>0</v>
      </c>
      <c r="M2696" s="165">
        <v>0</v>
      </c>
      <c r="N2696" s="165">
        <v>0</v>
      </c>
      <c r="O2696" s="165">
        <v>0</v>
      </c>
      <c r="P2696" s="165">
        <v>3915</v>
      </c>
      <c r="Q2696" s="120">
        <f t="shared" si="625"/>
        <v>3915</v>
      </c>
      <c r="R2696" s="138">
        <f t="shared" si="626"/>
        <v>0</v>
      </c>
      <c r="S2696" s="122">
        <v>0</v>
      </c>
      <c r="T2696" s="148">
        <v>0</v>
      </c>
      <c r="U2696" s="148">
        <v>0</v>
      </c>
      <c r="V2696" s="122">
        <v>3915</v>
      </c>
      <c r="W2696" s="122">
        <v>3915</v>
      </c>
      <c r="X2696" s="122"/>
    </row>
    <row r="2697" spans="1:24" s="65" customFormat="1" ht="12.75" customHeight="1">
      <c r="A2697" s="100"/>
      <c r="B2697" s="152" t="s">
        <v>6502</v>
      </c>
      <c r="C2697" s="165">
        <v>0</v>
      </c>
      <c r="D2697" s="165">
        <v>0</v>
      </c>
      <c r="E2697" s="165">
        <v>0</v>
      </c>
      <c r="F2697" s="165">
        <v>0</v>
      </c>
      <c r="G2697" s="165">
        <v>0</v>
      </c>
      <c r="H2697" s="165">
        <v>0</v>
      </c>
      <c r="I2697" s="165">
        <v>0</v>
      </c>
      <c r="J2697" s="120">
        <f t="shared" si="624"/>
        <v>0</v>
      </c>
      <c r="K2697" s="165">
        <v>0</v>
      </c>
      <c r="L2697" s="165">
        <v>0</v>
      </c>
      <c r="M2697" s="165">
        <v>0</v>
      </c>
      <c r="N2697" s="165">
        <v>0</v>
      </c>
      <c r="O2697" s="165">
        <v>0</v>
      </c>
      <c r="P2697" s="165">
        <v>6500</v>
      </c>
      <c r="Q2697" s="120">
        <f t="shared" si="625"/>
        <v>6500</v>
      </c>
      <c r="R2697" s="138">
        <f t="shared" si="626"/>
        <v>0</v>
      </c>
      <c r="S2697" s="122">
        <v>0</v>
      </c>
      <c r="T2697" s="148">
        <v>0</v>
      </c>
      <c r="U2697" s="148">
        <v>0</v>
      </c>
      <c r="V2697" s="122">
        <v>6500</v>
      </c>
      <c r="W2697" s="122">
        <v>6500</v>
      </c>
      <c r="X2697" s="122"/>
    </row>
    <row r="2698" spans="1:24" s="65" customFormat="1" ht="12.75" customHeight="1">
      <c r="A2698" s="100"/>
      <c r="B2698" s="152" t="s">
        <v>5839</v>
      </c>
      <c r="C2698" s="165">
        <v>0</v>
      </c>
      <c r="D2698" s="165">
        <v>0</v>
      </c>
      <c r="E2698" s="165">
        <v>0</v>
      </c>
      <c r="F2698" s="165">
        <v>0</v>
      </c>
      <c r="G2698" s="165">
        <v>0</v>
      </c>
      <c r="H2698" s="165">
        <v>0</v>
      </c>
      <c r="I2698" s="165">
        <v>0</v>
      </c>
      <c r="J2698" s="120">
        <f t="shared" si="624"/>
        <v>0</v>
      </c>
      <c r="K2698" s="165">
        <v>0</v>
      </c>
      <c r="L2698" s="165">
        <v>0</v>
      </c>
      <c r="M2698" s="165">
        <v>0</v>
      </c>
      <c r="N2698" s="165">
        <v>0</v>
      </c>
      <c r="O2698" s="165">
        <v>0</v>
      </c>
      <c r="P2698" s="165">
        <v>7830</v>
      </c>
      <c r="Q2698" s="120">
        <f t="shared" si="625"/>
        <v>7830</v>
      </c>
      <c r="R2698" s="138">
        <f t="shared" si="626"/>
        <v>0</v>
      </c>
      <c r="S2698" s="122">
        <v>0</v>
      </c>
      <c r="T2698" s="148">
        <v>0</v>
      </c>
      <c r="U2698" s="148">
        <v>0</v>
      </c>
      <c r="V2698" s="122">
        <v>7830</v>
      </c>
      <c r="W2698" s="122">
        <v>7830</v>
      </c>
      <c r="X2698" s="122"/>
    </row>
    <row r="2699" spans="1:24" s="65" customFormat="1" ht="12.75" customHeight="1">
      <c r="A2699" s="100"/>
      <c r="B2699" s="152" t="s">
        <v>5840</v>
      </c>
      <c r="C2699" s="165">
        <v>0</v>
      </c>
      <c r="D2699" s="165">
        <v>0</v>
      </c>
      <c r="E2699" s="165">
        <v>0</v>
      </c>
      <c r="F2699" s="165">
        <v>0</v>
      </c>
      <c r="G2699" s="165">
        <v>0</v>
      </c>
      <c r="H2699" s="165">
        <v>0</v>
      </c>
      <c r="I2699" s="165">
        <v>0</v>
      </c>
      <c r="J2699" s="120">
        <f t="shared" si="624"/>
        <v>0</v>
      </c>
      <c r="K2699" s="165">
        <v>0</v>
      </c>
      <c r="L2699" s="165">
        <v>0</v>
      </c>
      <c r="M2699" s="165">
        <v>0</v>
      </c>
      <c r="N2699" s="165">
        <v>0</v>
      </c>
      <c r="O2699" s="165">
        <v>0</v>
      </c>
      <c r="P2699" s="165">
        <v>7830</v>
      </c>
      <c r="Q2699" s="120">
        <f t="shared" si="625"/>
        <v>7830</v>
      </c>
      <c r="R2699" s="138">
        <f t="shared" si="626"/>
        <v>0</v>
      </c>
      <c r="S2699" s="122">
        <v>0</v>
      </c>
      <c r="T2699" s="148">
        <v>0</v>
      </c>
      <c r="U2699" s="148">
        <v>0</v>
      </c>
      <c r="V2699" s="122">
        <v>7830</v>
      </c>
      <c r="W2699" s="122">
        <v>7830</v>
      </c>
      <c r="X2699" s="122"/>
    </row>
    <row r="2700" spans="1:24" s="65" customFormat="1" ht="12.75" customHeight="1">
      <c r="A2700" s="100"/>
      <c r="B2700" s="152" t="s">
        <v>5841</v>
      </c>
      <c r="C2700" s="165">
        <v>0</v>
      </c>
      <c r="D2700" s="165">
        <v>0</v>
      </c>
      <c r="E2700" s="165">
        <v>0</v>
      </c>
      <c r="F2700" s="165">
        <v>0</v>
      </c>
      <c r="G2700" s="165">
        <v>0</v>
      </c>
      <c r="H2700" s="165">
        <v>0</v>
      </c>
      <c r="I2700" s="165">
        <v>0</v>
      </c>
      <c r="J2700" s="120">
        <f t="shared" si="624"/>
        <v>0</v>
      </c>
      <c r="K2700" s="165">
        <v>0</v>
      </c>
      <c r="L2700" s="165">
        <v>0</v>
      </c>
      <c r="M2700" s="165">
        <v>0</v>
      </c>
      <c r="N2700" s="165">
        <v>0</v>
      </c>
      <c r="O2700" s="165">
        <v>0</v>
      </c>
      <c r="P2700" s="165">
        <v>7830</v>
      </c>
      <c r="Q2700" s="120">
        <f t="shared" si="625"/>
        <v>7830</v>
      </c>
      <c r="R2700" s="138">
        <f t="shared" si="626"/>
        <v>0</v>
      </c>
      <c r="S2700" s="122">
        <v>0</v>
      </c>
      <c r="T2700" s="148">
        <v>0</v>
      </c>
      <c r="U2700" s="148">
        <v>0</v>
      </c>
      <c r="V2700" s="122">
        <v>7830</v>
      </c>
      <c r="W2700" s="122">
        <v>7830</v>
      </c>
      <c r="X2700" s="122"/>
    </row>
    <row r="2701" spans="1:24" s="65" customFormat="1" ht="12.75" customHeight="1">
      <c r="A2701" s="100"/>
      <c r="B2701" s="152" t="s">
        <v>6503</v>
      </c>
      <c r="C2701" s="165">
        <v>0</v>
      </c>
      <c r="D2701" s="165">
        <v>0</v>
      </c>
      <c r="E2701" s="165">
        <v>0</v>
      </c>
      <c r="F2701" s="165">
        <v>0</v>
      </c>
      <c r="G2701" s="165">
        <v>0</v>
      </c>
      <c r="H2701" s="165">
        <v>0</v>
      </c>
      <c r="I2701" s="165">
        <v>0</v>
      </c>
      <c r="J2701" s="120">
        <f t="shared" si="624"/>
        <v>0</v>
      </c>
      <c r="K2701" s="165">
        <v>0</v>
      </c>
      <c r="L2701" s="165">
        <v>0</v>
      </c>
      <c r="M2701" s="165">
        <v>0</v>
      </c>
      <c r="N2701" s="165">
        <v>0</v>
      </c>
      <c r="O2701" s="165">
        <v>0</v>
      </c>
      <c r="P2701" s="165">
        <v>3915</v>
      </c>
      <c r="Q2701" s="120">
        <f t="shared" si="625"/>
        <v>3915</v>
      </c>
      <c r="R2701" s="138">
        <f t="shared" si="626"/>
        <v>0</v>
      </c>
      <c r="S2701" s="122">
        <v>0</v>
      </c>
      <c r="T2701" s="148">
        <v>0</v>
      </c>
      <c r="U2701" s="148">
        <v>0</v>
      </c>
      <c r="V2701" s="122">
        <v>3915</v>
      </c>
      <c r="W2701" s="122">
        <v>3915</v>
      </c>
      <c r="X2701" s="122"/>
    </row>
    <row r="2702" spans="1:24" s="65" customFormat="1" ht="12.75" customHeight="1">
      <c r="A2702" s="100"/>
      <c r="B2702" s="152" t="s">
        <v>5842</v>
      </c>
      <c r="C2702" s="165">
        <v>0</v>
      </c>
      <c r="D2702" s="165">
        <v>0</v>
      </c>
      <c r="E2702" s="165">
        <v>0</v>
      </c>
      <c r="F2702" s="165">
        <v>0</v>
      </c>
      <c r="G2702" s="165">
        <v>0</v>
      </c>
      <c r="H2702" s="165">
        <v>0</v>
      </c>
      <c r="I2702" s="165">
        <v>0</v>
      </c>
      <c r="J2702" s="120">
        <f t="shared" si="624"/>
        <v>0</v>
      </c>
      <c r="K2702" s="165">
        <v>0</v>
      </c>
      <c r="L2702" s="165">
        <v>0</v>
      </c>
      <c r="M2702" s="165">
        <v>0</v>
      </c>
      <c r="N2702" s="165">
        <v>0</v>
      </c>
      <c r="O2702" s="165">
        <v>0</v>
      </c>
      <c r="P2702" s="165">
        <v>870</v>
      </c>
      <c r="Q2702" s="120">
        <f t="shared" si="625"/>
        <v>870</v>
      </c>
      <c r="R2702" s="138">
        <f t="shared" si="626"/>
        <v>0</v>
      </c>
      <c r="S2702" s="122">
        <v>0</v>
      </c>
      <c r="T2702" s="148">
        <v>0</v>
      </c>
      <c r="U2702" s="148">
        <v>0</v>
      </c>
      <c r="V2702" s="122">
        <v>870</v>
      </c>
      <c r="W2702" s="122">
        <v>870</v>
      </c>
      <c r="X2702" s="122"/>
    </row>
    <row r="2703" spans="1:24" s="65" customFormat="1" ht="12.75" customHeight="1">
      <c r="A2703" s="100"/>
      <c r="B2703" s="152" t="s">
        <v>6504</v>
      </c>
      <c r="C2703" s="165">
        <v>0</v>
      </c>
      <c r="D2703" s="165">
        <v>0</v>
      </c>
      <c r="E2703" s="165">
        <v>0</v>
      </c>
      <c r="F2703" s="165">
        <v>0</v>
      </c>
      <c r="G2703" s="165">
        <v>0</v>
      </c>
      <c r="H2703" s="165">
        <v>0</v>
      </c>
      <c r="I2703" s="165">
        <v>0</v>
      </c>
      <c r="J2703" s="120">
        <f t="shared" si="624"/>
        <v>0</v>
      </c>
      <c r="K2703" s="165">
        <v>0</v>
      </c>
      <c r="L2703" s="165">
        <v>0</v>
      </c>
      <c r="M2703" s="165">
        <v>0</v>
      </c>
      <c r="N2703" s="165">
        <v>0</v>
      </c>
      <c r="O2703" s="165">
        <v>0</v>
      </c>
      <c r="P2703" s="165">
        <v>16250</v>
      </c>
      <c r="Q2703" s="120">
        <f t="shared" si="625"/>
        <v>16250</v>
      </c>
      <c r="R2703" s="138">
        <f t="shared" si="626"/>
        <v>0</v>
      </c>
      <c r="S2703" s="122">
        <v>0</v>
      </c>
      <c r="T2703" s="148">
        <v>0</v>
      </c>
      <c r="U2703" s="148">
        <v>0</v>
      </c>
      <c r="V2703" s="122">
        <v>16250</v>
      </c>
      <c r="W2703" s="122">
        <v>16250</v>
      </c>
      <c r="X2703" s="122"/>
    </row>
    <row r="2704" spans="1:24" s="65" customFormat="1" ht="12.75" customHeight="1">
      <c r="A2704" s="100"/>
      <c r="B2704" s="152" t="s">
        <v>5843</v>
      </c>
      <c r="C2704" s="165">
        <v>0</v>
      </c>
      <c r="D2704" s="165">
        <v>0</v>
      </c>
      <c r="E2704" s="165">
        <v>0</v>
      </c>
      <c r="F2704" s="165">
        <v>0</v>
      </c>
      <c r="G2704" s="165">
        <v>0</v>
      </c>
      <c r="H2704" s="165">
        <v>0</v>
      </c>
      <c r="I2704" s="165">
        <v>0</v>
      </c>
      <c r="J2704" s="120">
        <f t="shared" si="624"/>
        <v>0</v>
      </c>
      <c r="K2704" s="165">
        <v>0</v>
      </c>
      <c r="L2704" s="165">
        <v>0</v>
      </c>
      <c r="M2704" s="165">
        <v>0</v>
      </c>
      <c r="N2704" s="165">
        <v>0</v>
      </c>
      <c r="O2704" s="165">
        <v>0</v>
      </c>
      <c r="P2704" s="165">
        <v>3915</v>
      </c>
      <c r="Q2704" s="120">
        <f t="shared" si="625"/>
        <v>3915</v>
      </c>
      <c r="R2704" s="138">
        <f t="shared" si="626"/>
        <v>0</v>
      </c>
      <c r="S2704" s="122">
        <v>0</v>
      </c>
      <c r="T2704" s="148">
        <v>0</v>
      </c>
      <c r="U2704" s="148">
        <v>0</v>
      </c>
      <c r="V2704" s="122">
        <v>3915</v>
      </c>
      <c r="W2704" s="122">
        <v>3915</v>
      </c>
      <c r="X2704" s="122"/>
    </row>
    <row r="2705" spans="1:24" s="65" customFormat="1" ht="12.75" customHeight="1">
      <c r="A2705" s="100"/>
      <c r="B2705" s="152" t="s">
        <v>3788</v>
      </c>
      <c r="C2705" s="165">
        <v>0</v>
      </c>
      <c r="D2705" s="165">
        <v>0</v>
      </c>
      <c r="E2705" s="165">
        <v>0</v>
      </c>
      <c r="F2705" s="165">
        <v>0</v>
      </c>
      <c r="G2705" s="165">
        <v>0</v>
      </c>
      <c r="H2705" s="165">
        <v>0</v>
      </c>
      <c r="I2705" s="165">
        <v>0</v>
      </c>
      <c r="J2705" s="120">
        <f t="shared" si="624"/>
        <v>0</v>
      </c>
      <c r="K2705" s="165">
        <v>0</v>
      </c>
      <c r="L2705" s="165">
        <v>0</v>
      </c>
      <c r="M2705" s="165">
        <v>0</v>
      </c>
      <c r="N2705" s="165">
        <v>0</v>
      </c>
      <c r="O2705" s="165">
        <v>0</v>
      </c>
      <c r="P2705" s="165">
        <v>6960</v>
      </c>
      <c r="Q2705" s="120">
        <f t="shared" si="625"/>
        <v>6960</v>
      </c>
      <c r="R2705" s="138">
        <f t="shared" si="626"/>
        <v>0</v>
      </c>
      <c r="S2705" s="122">
        <v>0</v>
      </c>
      <c r="T2705" s="148">
        <v>0</v>
      </c>
      <c r="U2705" s="148">
        <v>0</v>
      </c>
      <c r="V2705" s="122">
        <v>6960</v>
      </c>
      <c r="W2705" s="122">
        <v>6960</v>
      </c>
      <c r="X2705" s="122"/>
    </row>
    <row r="2706" spans="1:24" s="65" customFormat="1" ht="12.75" customHeight="1">
      <c r="A2706" s="100"/>
      <c r="B2706" s="152" t="s">
        <v>5844</v>
      </c>
      <c r="C2706" s="165">
        <v>0</v>
      </c>
      <c r="D2706" s="165">
        <v>0</v>
      </c>
      <c r="E2706" s="165">
        <v>0</v>
      </c>
      <c r="F2706" s="165">
        <v>0</v>
      </c>
      <c r="G2706" s="165">
        <v>0</v>
      </c>
      <c r="H2706" s="165">
        <v>0</v>
      </c>
      <c r="I2706" s="165">
        <v>0</v>
      </c>
      <c r="J2706" s="120">
        <f t="shared" si="624"/>
        <v>0</v>
      </c>
      <c r="K2706" s="165">
        <v>0</v>
      </c>
      <c r="L2706" s="165">
        <v>0</v>
      </c>
      <c r="M2706" s="165">
        <v>0</v>
      </c>
      <c r="N2706" s="165">
        <v>0</v>
      </c>
      <c r="O2706" s="165">
        <v>0</v>
      </c>
      <c r="P2706" s="165">
        <v>870</v>
      </c>
      <c r="Q2706" s="120">
        <f t="shared" si="625"/>
        <v>870</v>
      </c>
      <c r="R2706" s="138">
        <f t="shared" si="626"/>
        <v>0</v>
      </c>
      <c r="S2706" s="122">
        <v>0</v>
      </c>
      <c r="T2706" s="148">
        <v>0</v>
      </c>
      <c r="U2706" s="148">
        <v>0</v>
      </c>
      <c r="V2706" s="122">
        <v>870</v>
      </c>
      <c r="W2706" s="122">
        <v>870</v>
      </c>
      <c r="X2706" s="122"/>
    </row>
    <row r="2707" spans="1:24" s="65" customFormat="1" ht="12.75" customHeight="1">
      <c r="A2707" s="100"/>
      <c r="B2707" s="152" t="s">
        <v>6335</v>
      </c>
      <c r="C2707" s="165">
        <v>0</v>
      </c>
      <c r="D2707" s="165">
        <v>0</v>
      </c>
      <c r="E2707" s="165">
        <v>0</v>
      </c>
      <c r="F2707" s="165">
        <v>0</v>
      </c>
      <c r="G2707" s="165">
        <v>0</v>
      </c>
      <c r="H2707" s="165">
        <v>0</v>
      </c>
      <c r="I2707" s="165">
        <v>0</v>
      </c>
      <c r="J2707" s="120">
        <f t="shared" ref="J2707:J2762" si="627">SUM(C2707:I2707)</f>
        <v>0</v>
      </c>
      <c r="K2707" s="165">
        <v>0</v>
      </c>
      <c r="L2707" s="165">
        <v>0</v>
      </c>
      <c r="M2707" s="165">
        <v>0</v>
      </c>
      <c r="N2707" s="165">
        <v>0</v>
      </c>
      <c r="O2707" s="165">
        <v>0</v>
      </c>
      <c r="P2707" s="165">
        <v>7830</v>
      </c>
      <c r="Q2707" s="120">
        <f t="shared" si="625"/>
        <v>7830</v>
      </c>
      <c r="R2707" s="138">
        <f t="shared" si="626"/>
        <v>0</v>
      </c>
      <c r="S2707" s="122">
        <v>0</v>
      </c>
      <c r="T2707" s="148">
        <v>0</v>
      </c>
      <c r="U2707" s="148">
        <v>0</v>
      </c>
      <c r="V2707" s="122">
        <v>7830</v>
      </c>
      <c r="W2707" s="122">
        <v>7830</v>
      </c>
      <c r="X2707" s="122"/>
    </row>
    <row r="2708" spans="1:24" s="65" customFormat="1" ht="12.75" customHeight="1">
      <c r="A2708" s="100"/>
      <c r="B2708" s="152" t="s">
        <v>3789</v>
      </c>
      <c r="C2708" s="165">
        <v>0</v>
      </c>
      <c r="D2708" s="165">
        <v>0</v>
      </c>
      <c r="E2708" s="165">
        <v>0</v>
      </c>
      <c r="F2708" s="165">
        <v>0</v>
      </c>
      <c r="G2708" s="165">
        <v>0</v>
      </c>
      <c r="H2708" s="165">
        <v>0</v>
      </c>
      <c r="I2708" s="165">
        <v>0</v>
      </c>
      <c r="J2708" s="120">
        <f t="shared" si="627"/>
        <v>0</v>
      </c>
      <c r="K2708" s="165">
        <v>0</v>
      </c>
      <c r="L2708" s="165">
        <v>0</v>
      </c>
      <c r="M2708" s="165">
        <v>0</v>
      </c>
      <c r="N2708" s="165">
        <v>1740</v>
      </c>
      <c r="O2708" s="165">
        <v>0</v>
      </c>
      <c r="P2708" s="165">
        <v>0</v>
      </c>
      <c r="Q2708" s="120">
        <f t="shared" ref="Q2708:Q2763" si="628">SUM(J2708:P2708)</f>
        <v>1740</v>
      </c>
      <c r="R2708" s="138">
        <f t="shared" ref="R2708:R2763" si="629">V2708-Q2708</f>
        <v>0</v>
      </c>
      <c r="S2708" s="122">
        <v>0</v>
      </c>
      <c r="T2708" s="148">
        <v>0</v>
      </c>
      <c r="U2708" s="148">
        <v>0</v>
      </c>
      <c r="V2708" s="122">
        <v>1740</v>
      </c>
      <c r="W2708" s="122">
        <v>1740</v>
      </c>
      <c r="X2708" s="122"/>
    </row>
    <row r="2709" spans="1:24" s="65" customFormat="1" ht="12.75" customHeight="1">
      <c r="A2709" s="100"/>
      <c r="B2709" s="152" t="s">
        <v>5845</v>
      </c>
      <c r="C2709" s="165">
        <v>0</v>
      </c>
      <c r="D2709" s="165">
        <v>0</v>
      </c>
      <c r="E2709" s="165">
        <v>0</v>
      </c>
      <c r="F2709" s="165">
        <v>0</v>
      </c>
      <c r="G2709" s="165">
        <v>0</v>
      </c>
      <c r="H2709" s="165">
        <v>0</v>
      </c>
      <c r="I2709" s="165">
        <v>0</v>
      </c>
      <c r="J2709" s="120">
        <f t="shared" si="627"/>
        <v>0</v>
      </c>
      <c r="K2709" s="165">
        <v>0</v>
      </c>
      <c r="L2709" s="165">
        <v>0</v>
      </c>
      <c r="M2709" s="165">
        <v>0</v>
      </c>
      <c r="N2709" s="165">
        <v>0</v>
      </c>
      <c r="O2709" s="165">
        <v>0</v>
      </c>
      <c r="P2709" s="165">
        <v>7830</v>
      </c>
      <c r="Q2709" s="120">
        <f t="shared" si="628"/>
        <v>7830</v>
      </c>
      <c r="R2709" s="138">
        <f t="shared" si="629"/>
        <v>0</v>
      </c>
      <c r="S2709" s="122">
        <v>0</v>
      </c>
      <c r="T2709" s="148">
        <v>0</v>
      </c>
      <c r="U2709" s="148">
        <v>0</v>
      </c>
      <c r="V2709" s="122">
        <v>7830</v>
      </c>
      <c r="W2709" s="122">
        <v>7830</v>
      </c>
      <c r="X2709" s="122"/>
    </row>
    <row r="2710" spans="1:24" s="65" customFormat="1" ht="12.75" customHeight="1">
      <c r="A2710" s="100"/>
      <c r="B2710" s="152" t="s">
        <v>3790</v>
      </c>
      <c r="C2710" s="165">
        <v>0</v>
      </c>
      <c r="D2710" s="165">
        <v>0</v>
      </c>
      <c r="E2710" s="165">
        <v>0</v>
      </c>
      <c r="F2710" s="165">
        <v>0</v>
      </c>
      <c r="G2710" s="165">
        <v>0</v>
      </c>
      <c r="H2710" s="165">
        <v>0</v>
      </c>
      <c r="I2710" s="165">
        <v>0</v>
      </c>
      <c r="J2710" s="120">
        <f t="shared" si="627"/>
        <v>0</v>
      </c>
      <c r="K2710" s="165">
        <v>0</v>
      </c>
      <c r="L2710" s="165">
        <v>0</v>
      </c>
      <c r="M2710" s="165">
        <v>0</v>
      </c>
      <c r="N2710" s="165">
        <v>2610</v>
      </c>
      <c r="O2710" s="165">
        <v>870</v>
      </c>
      <c r="P2710" s="165">
        <v>0</v>
      </c>
      <c r="Q2710" s="120">
        <f t="shared" si="628"/>
        <v>3480</v>
      </c>
      <c r="R2710" s="138">
        <f t="shared" si="629"/>
        <v>0</v>
      </c>
      <c r="S2710" s="122">
        <v>0</v>
      </c>
      <c r="T2710" s="148">
        <v>0</v>
      </c>
      <c r="U2710" s="148">
        <v>0</v>
      </c>
      <c r="V2710" s="122">
        <v>3480</v>
      </c>
      <c r="W2710" s="122">
        <v>3480</v>
      </c>
      <c r="X2710" s="122"/>
    </row>
    <row r="2711" spans="1:24" s="65" customFormat="1" ht="12.75" customHeight="1">
      <c r="A2711" s="100"/>
      <c r="B2711" s="152" t="s">
        <v>5846</v>
      </c>
      <c r="C2711" s="165">
        <v>0</v>
      </c>
      <c r="D2711" s="165">
        <v>0</v>
      </c>
      <c r="E2711" s="165">
        <v>0</v>
      </c>
      <c r="F2711" s="165">
        <v>0</v>
      </c>
      <c r="G2711" s="165">
        <v>0</v>
      </c>
      <c r="H2711" s="165">
        <v>0</v>
      </c>
      <c r="I2711" s="165">
        <v>0</v>
      </c>
      <c r="J2711" s="120">
        <f t="shared" si="627"/>
        <v>0</v>
      </c>
      <c r="K2711" s="165">
        <v>0</v>
      </c>
      <c r="L2711" s="165">
        <v>0</v>
      </c>
      <c r="M2711" s="165">
        <v>0</v>
      </c>
      <c r="N2711" s="165">
        <v>0</v>
      </c>
      <c r="O2711" s="165">
        <v>0</v>
      </c>
      <c r="P2711" s="165">
        <v>3915</v>
      </c>
      <c r="Q2711" s="120">
        <f t="shared" si="628"/>
        <v>3915</v>
      </c>
      <c r="R2711" s="138">
        <f t="shared" si="629"/>
        <v>0</v>
      </c>
      <c r="S2711" s="122">
        <v>0</v>
      </c>
      <c r="T2711" s="148">
        <v>0</v>
      </c>
      <c r="U2711" s="148">
        <v>0</v>
      </c>
      <c r="V2711" s="122">
        <v>3915</v>
      </c>
      <c r="W2711" s="122">
        <v>3915</v>
      </c>
      <c r="X2711" s="122"/>
    </row>
    <row r="2712" spans="1:24" s="65" customFormat="1" ht="12.75" customHeight="1">
      <c r="A2712" s="100"/>
      <c r="B2712" s="152" t="s">
        <v>3791</v>
      </c>
      <c r="C2712" s="165">
        <v>0</v>
      </c>
      <c r="D2712" s="165">
        <v>0</v>
      </c>
      <c r="E2712" s="165">
        <v>0</v>
      </c>
      <c r="F2712" s="165">
        <v>0</v>
      </c>
      <c r="G2712" s="165">
        <v>0</v>
      </c>
      <c r="H2712" s="165">
        <v>0</v>
      </c>
      <c r="I2712" s="165">
        <v>0</v>
      </c>
      <c r="J2712" s="120">
        <f t="shared" si="627"/>
        <v>0</v>
      </c>
      <c r="K2712" s="165">
        <v>0</v>
      </c>
      <c r="L2712" s="165">
        <v>0</v>
      </c>
      <c r="M2712" s="165">
        <v>0</v>
      </c>
      <c r="N2712" s="165">
        <v>8700</v>
      </c>
      <c r="O2712" s="165">
        <v>0</v>
      </c>
      <c r="P2712" s="165">
        <v>0</v>
      </c>
      <c r="Q2712" s="120">
        <f t="shared" si="628"/>
        <v>8700</v>
      </c>
      <c r="R2712" s="138">
        <f t="shared" si="629"/>
        <v>0</v>
      </c>
      <c r="S2712" s="122">
        <v>0</v>
      </c>
      <c r="T2712" s="148">
        <v>0</v>
      </c>
      <c r="U2712" s="148">
        <v>0</v>
      </c>
      <c r="V2712" s="122">
        <v>8700</v>
      </c>
      <c r="W2712" s="122">
        <v>8700</v>
      </c>
      <c r="X2712" s="122"/>
    </row>
    <row r="2713" spans="1:24" s="65" customFormat="1" ht="12.75" customHeight="1">
      <c r="A2713" s="100"/>
      <c r="B2713" s="152" t="s">
        <v>5847</v>
      </c>
      <c r="C2713" s="165">
        <v>0</v>
      </c>
      <c r="D2713" s="165">
        <v>0</v>
      </c>
      <c r="E2713" s="165">
        <v>0</v>
      </c>
      <c r="F2713" s="165">
        <v>0</v>
      </c>
      <c r="G2713" s="165">
        <v>0</v>
      </c>
      <c r="H2713" s="165">
        <v>0</v>
      </c>
      <c r="I2713" s="165">
        <v>0</v>
      </c>
      <c r="J2713" s="120">
        <f t="shared" si="627"/>
        <v>0</v>
      </c>
      <c r="K2713" s="165">
        <v>0</v>
      </c>
      <c r="L2713" s="165">
        <v>0</v>
      </c>
      <c r="M2713" s="165">
        <v>0</v>
      </c>
      <c r="N2713" s="165">
        <v>0</v>
      </c>
      <c r="O2713" s="165">
        <v>0</v>
      </c>
      <c r="P2713" s="165">
        <v>2610</v>
      </c>
      <c r="Q2713" s="120">
        <f t="shared" si="628"/>
        <v>2610</v>
      </c>
      <c r="R2713" s="138">
        <f t="shared" si="629"/>
        <v>0</v>
      </c>
      <c r="S2713" s="122">
        <v>0</v>
      </c>
      <c r="T2713" s="148">
        <v>0</v>
      </c>
      <c r="U2713" s="148">
        <v>0</v>
      </c>
      <c r="V2713" s="122">
        <v>2610</v>
      </c>
      <c r="W2713" s="122">
        <v>2610</v>
      </c>
      <c r="X2713" s="122"/>
    </row>
    <row r="2714" spans="1:24" s="65" customFormat="1" ht="12.75" customHeight="1">
      <c r="A2714" s="100"/>
      <c r="B2714" s="152" t="s">
        <v>5848</v>
      </c>
      <c r="C2714" s="165">
        <v>0</v>
      </c>
      <c r="D2714" s="165">
        <v>0</v>
      </c>
      <c r="E2714" s="165">
        <v>0</v>
      </c>
      <c r="F2714" s="165">
        <v>0</v>
      </c>
      <c r="G2714" s="165">
        <v>0</v>
      </c>
      <c r="H2714" s="165">
        <v>0</v>
      </c>
      <c r="I2714" s="165">
        <v>0</v>
      </c>
      <c r="J2714" s="120">
        <f t="shared" si="627"/>
        <v>0</v>
      </c>
      <c r="K2714" s="165">
        <v>0</v>
      </c>
      <c r="L2714" s="165">
        <v>0</v>
      </c>
      <c r="M2714" s="165">
        <v>0</v>
      </c>
      <c r="N2714" s="165">
        <v>0</v>
      </c>
      <c r="O2714" s="165">
        <v>0</v>
      </c>
      <c r="P2714" s="165">
        <v>3915</v>
      </c>
      <c r="Q2714" s="120">
        <f t="shared" si="628"/>
        <v>3915</v>
      </c>
      <c r="R2714" s="138">
        <f t="shared" si="629"/>
        <v>0</v>
      </c>
      <c r="S2714" s="122">
        <v>0</v>
      </c>
      <c r="T2714" s="148">
        <v>0</v>
      </c>
      <c r="U2714" s="148">
        <v>0</v>
      </c>
      <c r="V2714" s="122">
        <v>3915</v>
      </c>
      <c r="W2714" s="122">
        <v>3915</v>
      </c>
      <c r="X2714" s="122"/>
    </row>
    <row r="2715" spans="1:24" s="65" customFormat="1" ht="12.75" customHeight="1">
      <c r="A2715" s="100"/>
      <c r="B2715" s="152" t="s">
        <v>5849</v>
      </c>
      <c r="C2715" s="165">
        <v>0</v>
      </c>
      <c r="D2715" s="165">
        <v>0</v>
      </c>
      <c r="E2715" s="165">
        <v>0</v>
      </c>
      <c r="F2715" s="165">
        <v>0</v>
      </c>
      <c r="G2715" s="165">
        <v>0</v>
      </c>
      <c r="H2715" s="165">
        <v>0</v>
      </c>
      <c r="I2715" s="165">
        <v>0</v>
      </c>
      <c r="J2715" s="120">
        <f t="shared" si="627"/>
        <v>0</v>
      </c>
      <c r="K2715" s="165">
        <v>0</v>
      </c>
      <c r="L2715" s="165">
        <v>0</v>
      </c>
      <c r="M2715" s="165">
        <v>0</v>
      </c>
      <c r="N2715" s="165">
        <v>0</v>
      </c>
      <c r="O2715" s="165">
        <v>0</v>
      </c>
      <c r="P2715" s="165">
        <v>3915</v>
      </c>
      <c r="Q2715" s="120">
        <f t="shared" si="628"/>
        <v>3915</v>
      </c>
      <c r="R2715" s="138">
        <f t="shared" si="629"/>
        <v>0</v>
      </c>
      <c r="S2715" s="122">
        <v>0</v>
      </c>
      <c r="T2715" s="148">
        <v>0</v>
      </c>
      <c r="U2715" s="148">
        <v>0</v>
      </c>
      <c r="V2715" s="122">
        <v>3915</v>
      </c>
      <c r="W2715" s="122">
        <v>3915</v>
      </c>
      <c r="X2715" s="122"/>
    </row>
    <row r="2716" spans="1:24" s="65" customFormat="1" ht="12.75" customHeight="1">
      <c r="A2716" s="100"/>
      <c r="B2716" s="152" t="s">
        <v>5124</v>
      </c>
      <c r="C2716" s="165">
        <v>0</v>
      </c>
      <c r="D2716" s="165">
        <v>0</v>
      </c>
      <c r="E2716" s="165">
        <v>0</v>
      </c>
      <c r="F2716" s="165">
        <v>0</v>
      </c>
      <c r="G2716" s="165">
        <v>0</v>
      </c>
      <c r="H2716" s="165">
        <v>0</v>
      </c>
      <c r="I2716" s="165">
        <v>0</v>
      </c>
      <c r="J2716" s="120">
        <f t="shared" si="627"/>
        <v>0</v>
      </c>
      <c r="K2716" s="165">
        <v>0</v>
      </c>
      <c r="L2716" s="165">
        <v>0</v>
      </c>
      <c r="M2716" s="165">
        <v>0</v>
      </c>
      <c r="N2716" s="165">
        <v>0</v>
      </c>
      <c r="O2716" s="165">
        <v>0</v>
      </c>
      <c r="P2716" s="165">
        <v>6500</v>
      </c>
      <c r="Q2716" s="120">
        <f t="shared" si="628"/>
        <v>6500</v>
      </c>
      <c r="R2716" s="138">
        <f t="shared" si="629"/>
        <v>0</v>
      </c>
      <c r="S2716" s="122">
        <v>0</v>
      </c>
      <c r="T2716" s="148">
        <v>0</v>
      </c>
      <c r="U2716" s="148">
        <v>0</v>
      </c>
      <c r="V2716" s="122">
        <v>6500</v>
      </c>
      <c r="W2716" s="122">
        <v>6500</v>
      </c>
      <c r="X2716" s="122"/>
    </row>
    <row r="2717" spans="1:24" s="65" customFormat="1" ht="12.75" customHeight="1">
      <c r="A2717" s="100"/>
      <c r="B2717" s="152" t="s">
        <v>5850</v>
      </c>
      <c r="C2717" s="165">
        <v>0</v>
      </c>
      <c r="D2717" s="165">
        <v>0</v>
      </c>
      <c r="E2717" s="165">
        <v>0</v>
      </c>
      <c r="F2717" s="165">
        <v>0</v>
      </c>
      <c r="G2717" s="165">
        <v>0</v>
      </c>
      <c r="H2717" s="165">
        <v>0</v>
      </c>
      <c r="I2717" s="165">
        <v>0</v>
      </c>
      <c r="J2717" s="120">
        <f t="shared" si="627"/>
        <v>0</v>
      </c>
      <c r="K2717" s="165">
        <v>0</v>
      </c>
      <c r="L2717" s="165">
        <v>0</v>
      </c>
      <c r="M2717" s="165">
        <v>0</v>
      </c>
      <c r="N2717" s="165">
        <v>0</v>
      </c>
      <c r="O2717" s="165">
        <v>0</v>
      </c>
      <c r="P2717" s="165">
        <v>2610</v>
      </c>
      <c r="Q2717" s="120">
        <f t="shared" si="628"/>
        <v>2610</v>
      </c>
      <c r="R2717" s="138">
        <f t="shared" si="629"/>
        <v>0</v>
      </c>
      <c r="S2717" s="122">
        <v>0</v>
      </c>
      <c r="T2717" s="148">
        <v>0</v>
      </c>
      <c r="U2717" s="148">
        <v>0</v>
      </c>
      <c r="V2717" s="122">
        <v>2610</v>
      </c>
      <c r="W2717" s="122">
        <v>2610</v>
      </c>
      <c r="X2717" s="122"/>
    </row>
    <row r="2718" spans="1:24" s="65" customFormat="1" ht="12.75" customHeight="1">
      <c r="A2718" s="100"/>
      <c r="B2718" s="152" t="s">
        <v>3792</v>
      </c>
      <c r="C2718" s="165">
        <v>0</v>
      </c>
      <c r="D2718" s="165">
        <v>0</v>
      </c>
      <c r="E2718" s="165">
        <v>0</v>
      </c>
      <c r="F2718" s="165">
        <v>0</v>
      </c>
      <c r="G2718" s="165">
        <v>0</v>
      </c>
      <c r="H2718" s="165">
        <v>0</v>
      </c>
      <c r="I2718" s="165">
        <v>0</v>
      </c>
      <c r="J2718" s="120">
        <f t="shared" si="627"/>
        <v>0</v>
      </c>
      <c r="K2718" s="165">
        <v>0</v>
      </c>
      <c r="L2718" s="165">
        <v>0</v>
      </c>
      <c r="M2718" s="165">
        <v>0</v>
      </c>
      <c r="N2718" s="165">
        <v>0</v>
      </c>
      <c r="O2718" s="165">
        <v>0</v>
      </c>
      <c r="P2718" s="165">
        <v>3045</v>
      </c>
      <c r="Q2718" s="120">
        <f t="shared" si="628"/>
        <v>3045</v>
      </c>
      <c r="R2718" s="138">
        <f t="shared" si="629"/>
        <v>0</v>
      </c>
      <c r="S2718" s="122">
        <v>0</v>
      </c>
      <c r="T2718" s="148">
        <v>0</v>
      </c>
      <c r="U2718" s="148">
        <v>0</v>
      </c>
      <c r="V2718" s="122">
        <v>3045</v>
      </c>
      <c r="W2718" s="122">
        <v>3045</v>
      </c>
      <c r="X2718" s="122"/>
    </row>
    <row r="2719" spans="1:24" s="65" customFormat="1" ht="12.75" customHeight="1">
      <c r="A2719" s="100"/>
      <c r="B2719" s="152" t="s">
        <v>5851</v>
      </c>
      <c r="C2719" s="165">
        <v>0</v>
      </c>
      <c r="D2719" s="165">
        <v>0</v>
      </c>
      <c r="E2719" s="165">
        <v>0</v>
      </c>
      <c r="F2719" s="165">
        <v>0</v>
      </c>
      <c r="G2719" s="165">
        <v>0</v>
      </c>
      <c r="H2719" s="165">
        <v>0</v>
      </c>
      <c r="I2719" s="165">
        <v>0</v>
      </c>
      <c r="J2719" s="120">
        <f t="shared" si="627"/>
        <v>0</v>
      </c>
      <c r="K2719" s="165">
        <v>0</v>
      </c>
      <c r="L2719" s="165">
        <v>0</v>
      </c>
      <c r="M2719" s="165">
        <v>0</v>
      </c>
      <c r="N2719" s="165">
        <v>0</v>
      </c>
      <c r="O2719" s="165">
        <v>0</v>
      </c>
      <c r="P2719" s="165">
        <v>3915</v>
      </c>
      <c r="Q2719" s="120">
        <f t="shared" si="628"/>
        <v>3915</v>
      </c>
      <c r="R2719" s="138">
        <f t="shared" si="629"/>
        <v>0</v>
      </c>
      <c r="S2719" s="122">
        <v>0</v>
      </c>
      <c r="T2719" s="148">
        <v>0</v>
      </c>
      <c r="U2719" s="148">
        <v>0</v>
      </c>
      <c r="V2719" s="122">
        <v>3915</v>
      </c>
      <c r="W2719" s="122">
        <v>3915</v>
      </c>
      <c r="X2719" s="122"/>
    </row>
    <row r="2720" spans="1:24" s="65" customFormat="1" ht="12.75" customHeight="1">
      <c r="A2720" s="100"/>
      <c r="B2720" s="152" t="s">
        <v>3793</v>
      </c>
      <c r="C2720" s="165">
        <v>0</v>
      </c>
      <c r="D2720" s="165">
        <v>0</v>
      </c>
      <c r="E2720" s="165">
        <v>0</v>
      </c>
      <c r="F2720" s="165">
        <v>0</v>
      </c>
      <c r="G2720" s="165">
        <v>0</v>
      </c>
      <c r="H2720" s="165">
        <v>0</v>
      </c>
      <c r="I2720" s="165">
        <v>0</v>
      </c>
      <c r="J2720" s="120">
        <f t="shared" si="627"/>
        <v>0</v>
      </c>
      <c r="K2720" s="165">
        <v>0</v>
      </c>
      <c r="L2720" s="165">
        <v>0</v>
      </c>
      <c r="M2720" s="165">
        <v>0</v>
      </c>
      <c r="N2720" s="165">
        <v>870</v>
      </c>
      <c r="O2720" s="165">
        <v>0</v>
      </c>
      <c r="P2720" s="165">
        <v>0</v>
      </c>
      <c r="Q2720" s="120">
        <f t="shared" si="628"/>
        <v>870</v>
      </c>
      <c r="R2720" s="138">
        <f t="shared" si="629"/>
        <v>0</v>
      </c>
      <c r="S2720" s="122">
        <v>0</v>
      </c>
      <c r="T2720" s="148">
        <v>0</v>
      </c>
      <c r="U2720" s="148">
        <v>0</v>
      </c>
      <c r="V2720" s="122">
        <v>870</v>
      </c>
      <c r="W2720" s="122">
        <v>870</v>
      </c>
      <c r="X2720" s="122"/>
    </row>
    <row r="2721" spans="1:24" s="65" customFormat="1" ht="12.75" customHeight="1">
      <c r="A2721" s="100"/>
      <c r="B2721" s="152" t="s">
        <v>5852</v>
      </c>
      <c r="C2721" s="165">
        <v>0</v>
      </c>
      <c r="D2721" s="165">
        <v>0</v>
      </c>
      <c r="E2721" s="165">
        <v>0</v>
      </c>
      <c r="F2721" s="165">
        <v>0</v>
      </c>
      <c r="G2721" s="165">
        <v>0</v>
      </c>
      <c r="H2721" s="165">
        <v>0</v>
      </c>
      <c r="I2721" s="165">
        <v>0</v>
      </c>
      <c r="J2721" s="120">
        <f t="shared" si="627"/>
        <v>0</v>
      </c>
      <c r="K2721" s="165">
        <v>0</v>
      </c>
      <c r="L2721" s="165">
        <v>0</v>
      </c>
      <c r="M2721" s="165">
        <v>0</v>
      </c>
      <c r="N2721" s="165">
        <v>0</v>
      </c>
      <c r="O2721" s="165">
        <v>0</v>
      </c>
      <c r="P2721" s="165">
        <v>2610</v>
      </c>
      <c r="Q2721" s="120">
        <f t="shared" si="628"/>
        <v>2610</v>
      </c>
      <c r="R2721" s="138">
        <f t="shared" si="629"/>
        <v>0</v>
      </c>
      <c r="S2721" s="122">
        <v>0</v>
      </c>
      <c r="T2721" s="148">
        <v>0</v>
      </c>
      <c r="U2721" s="148">
        <v>0</v>
      </c>
      <c r="V2721" s="122">
        <v>2610</v>
      </c>
      <c r="W2721" s="122">
        <v>2610</v>
      </c>
      <c r="X2721" s="122"/>
    </row>
    <row r="2722" spans="1:24" s="65" customFormat="1" ht="12.75" customHeight="1">
      <c r="A2722" s="100"/>
      <c r="B2722" s="152" t="s">
        <v>5853</v>
      </c>
      <c r="C2722" s="165">
        <v>0</v>
      </c>
      <c r="D2722" s="165">
        <v>0</v>
      </c>
      <c r="E2722" s="165">
        <v>0</v>
      </c>
      <c r="F2722" s="165">
        <v>0</v>
      </c>
      <c r="G2722" s="165">
        <v>0</v>
      </c>
      <c r="H2722" s="165">
        <v>0</v>
      </c>
      <c r="I2722" s="165">
        <v>0</v>
      </c>
      <c r="J2722" s="120">
        <f t="shared" si="627"/>
        <v>0</v>
      </c>
      <c r="K2722" s="165">
        <v>0</v>
      </c>
      <c r="L2722" s="165">
        <v>0</v>
      </c>
      <c r="M2722" s="165">
        <v>0</v>
      </c>
      <c r="N2722" s="165">
        <v>0</v>
      </c>
      <c r="O2722" s="165">
        <v>0</v>
      </c>
      <c r="P2722" s="165">
        <v>3915</v>
      </c>
      <c r="Q2722" s="120">
        <f t="shared" si="628"/>
        <v>3915</v>
      </c>
      <c r="R2722" s="138">
        <f t="shared" si="629"/>
        <v>0</v>
      </c>
      <c r="S2722" s="122">
        <v>0</v>
      </c>
      <c r="T2722" s="148">
        <v>0</v>
      </c>
      <c r="U2722" s="148">
        <v>0</v>
      </c>
      <c r="V2722" s="122">
        <v>3915</v>
      </c>
      <c r="W2722" s="122">
        <v>3915</v>
      </c>
      <c r="X2722" s="122"/>
    </row>
    <row r="2723" spans="1:24" s="65" customFormat="1" ht="12.75" customHeight="1">
      <c r="A2723" s="100"/>
      <c r="B2723" s="152" t="s">
        <v>3794</v>
      </c>
      <c r="C2723" s="165">
        <v>0</v>
      </c>
      <c r="D2723" s="165">
        <v>0</v>
      </c>
      <c r="E2723" s="165">
        <v>0</v>
      </c>
      <c r="F2723" s="165">
        <v>0</v>
      </c>
      <c r="G2723" s="165">
        <v>0</v>
      </c>
      <c r="H2723" s="165">
        <v>0</v>
      </c>
      <c r="I2723" s="165">
        <v>0</v>
      </c>
      <c r="J2723" s="120">
        <f t="shared" si="627"/>
        <v>0</v>
      </c>
      <c r="K2723" s="165">
        <v>0</v>
      </c>
      <c r="L2723" s="165">
        <v>0</v>
      </c>
      <c r="M2723" s="165">
        <v>0</v>
      </c>
      <c r="N2723" s="165">
        <v>4350</v>
      </c>
      <c r="O2723" s="165">
        <v>0</v>
      </c>
      <c r="P2723" s="165">
        <v>0</v>
      </c>
      <c r="Q2723" s="120">
        <f t="shared" si="628"/>
        <v>4350</v>
      </c>
      <c r="R2723" s="138">
        <f t="shared" si="629"/>
        <v>0</v>
      </c>
      <c r="S2723" s="122">
        <v>0</v>
      </c>
      <c r="T2723" s="148">
        <v>0</v>
      </c>
      <c r="U2723" s="148">
        <v>0</v>
      </c>
      <c r="V2723" s="122">
        <v>4350</v>
      </c>
      <c r="W2723" s="122">
        <v>4350</v>
      </c>
      <c r="X2723" s="122"/>
    </row>
    <row r="2724" spans="1:24" s="65" customFormat="1" ht="12.75" customHeight="1">
      <c r="A2724" s="100"/>
      <c r="B2724" s="152" t="s">
        <v>4544</v>
      </c>
      <c r="C2724" s="165">
        <v>0</v>
      </c>
      <c r="D2724" s="165">
        <v>0</v>
      </c>
      <c r="E2724" s="165">
        <v>0</v>
      </c>
      <c r="F2724" s="165">
        <v>0</v>
      </c>
      <c r="G2724" s="165">
        <v>0</v>
      </c>
      <c r="H2724" s="165">
        <v>0</v>
      </c>
      <c r="I2724" s="165">
        <v>0</v>
      </c>
      <c r="J2724" s="120">
        <f t="shared" si="627"/>
        <v>0</v>
      </c>
      <c r="K2724" s="165">
        <v>0</v>
      </c>
      <c r="L2724" s="165">
        <v>0</v>
      </c>
      <c r="M2724" s="165">
        <v>0</v>
      </c>
      <c r="N2724" s="165">
        <v>0</v>
      </c>
      <c r="O2724" s="165">
        <v>6960</v>
      </c>
      <c r="P2724" s="165">
        <v>6960</v>
      </c>
      <c r="Q2724" s="120">
        <f t="shared" si="628"/>
        <v>13920</v>
      </c>
      <c r="R2724" s="138">
        <f t="shared" si="629"/>
        <v>0</v>
      </c>
      <c r="S2724" s="122">
        <v>0</v>
      </c>
      <c r="T2724" s="148">
        <v>0</v>
      </c>
      <c r="U2724" s="148">
        <v>0</v>
      </c>
      <c r="V2724" s="122">
        <v>13920</v>
      </c>
      <c r="W2724" s="122">
        <v>13920</v>
      </c>
      <c r="X2724" s="122"/>
    </row>
    <row r="2725" spans="1:24" ht="23.25">
      <c r="A2725" s="55" t="s">
        <v>3311</v>
      </c>
      <c r="B2725" s="55"/>
      <c r="C2725" s="8"/>
      <c r="D2725" s="8"/>
      <c r="E2725" s="8"/>
      <c r="F2725" s="8"/>
      <c r="G2725" s="8"/>
      <c r="H2725" s="8"/>
      <c r="I2725" s="8"/>
      <c r="J2725" s="126"/>
      <c r="K2725" s="126"/>
      <c r="L2725" s="126"/>
      <c r="M2725" s="126"/>
      <c r="N2725" s="126"/>
      <c r="O2725" s="126"/>
      <c r="P2725" s="126"/>
      <c r="Q2725" s="8"/>
      <c r="R2725" s="5"/>
      <c r="S2725" s="4"/>
      <c r="T2725" s="4"/>
      <c r="U2725" s="127"/>
      <c r="V2725" s="128"/>
      <c r="W2725" s="128"/>
      <c r="X2725" s="4"/>
    </row>
    <row r="2726" spans="1:24" ht="44.1" customHeight="1">
      <c r="A2726" s="99" t="s">
        <v>3302</v>
      </c>
      <c r="B2726" s="56" t="s">
        <v>3966</v>
      </c>
      <c r="C2726" s="98" t="s">
        <v>3627</v>
      </c>
      <c r="D2726" s="98" t="s">
        <v>3628</v>
      </c>
      <c r="E2726" s="98" t="s">
        <v>3629</v>
      </c>
      <c r="F2726" s="98" t="s">
        <v>3630</v>
      </c>
      <c r="G2726" s="98" t="s">
        <v>3631</v>
      </c>
      <c r="H2726" s="98" t="s">
        <v>3632</v>
      </c>
      <c r="I2726" s="98" t="s">
        <v>3633</v>
      </c>
      <c r="J2726" s="57" t="s">
        <v>343</v>
      </c>
      <c r="K2726" s="98" t="s">
        <v>3303</v>
      </c>
      <c r="L2726" s="98" t="s">
        <v>3304</v>
      </c>
      <c r="M2726" s="98" t="s">
        <v>3305</v>
      </c>
      <c r="N2726" s="98" t="s">
        <v>3316</v>
      </c>
      <c r="O2726" s="113" t="s">
        <v>4574</v>
      </c>
      <c r="P2726" s="113" t="s">
        <v>6433</v>
      </c>
      <c r="Q2726" s="58" t="s">
        <v>3357</v>
      </c>
      <c r="R2726" s="60" t="s">
        <v>697</v>
      </c>
      <c r="S2726" s="112" t="s">
        <v>4949</v>
      </c>
      <c r="T2726" s="112" t="s">
        <v>6434</v>
      </c>
      <c r="U2726" s="112" t="s">
        <v>6435</v>
      </c>
      <c r="V2726" s="112" t="s">
        <v>6436</v>
      </c>
      <c r="W2726" s="112" t="s">
        <v>5138</v>
      </c>
      <c r="X2726" s="59" t="s">
        <v>6437</v>
      </c>
    </row>
    <row r="2727" spans="1:24" s="65" customFormat="1" ht="12.75" customHeight="1">
      <c r="A2727" s="100"/>
      <c r="B2727" s="152" t="s">
        <v>3795</v>
      </c>
      <c r="C2727" s="165">
        <v>0</v>
      </c>
      <c r="D2727" s="165">
        <v>0</v>
      </c>
      <c r="E2727" s="165">
        <v>0</v>
      </c>
      <c r="F2727" s="165">
        <v>0</v>
      </c>
      <c r="G2727" s="165">
        <v>0</v>
      </c>
      <c r="H2727" s="165">
        <v>0</v>
      </c>
      <c r="I2727" s="165">
        <v>0</v>
      </c>
      <c r="J2727" s="120">
        <f t="shared" si="627"/>
        <v>0</v>
      </c>
      <c r="K2727" s="165">
        <v>0</v>
      </c>
      <c r="L2727" s="165">
        <v>0</v>
      </c>
      <c r="M2727" s="165">
        <v>0</v>
      </c>
      <c r="N2727" s="165">
        <v>9570</v>
      </c>
      <c r="O2727" s="165">
        <v>2610</v>
      </c>
      <c r="P2727" s="165">
        <v>6090</v>
      </c>
      <c r="Q2727" s="120">
        <f t="shared" si="628"/>
        <v>18270</v>
      </c>
      <c r="R2727" s="138">
        <f t="shared" si="629"/>
        <v>0</v>
      </c>
      <c r="S2727" s="122">
        <v>0</v>
      </c>
      <c r="T2727" s="148">
        <v>0</v>
      </c>
      <c r="U2727" s="148">
        <v>0</v>
      </c>
      <c r="V2727" s="122">
        <v>18270</v>
      </c>
      <c r="W2727" s="122">
        <v>18270</v>
      </c>
      <c r="X2727" s="122"/>
    </row>
    <row r="2728" spans="1:24" s="65" customFormat="1" ht="12.75" customHeight="1">
      <c r="A2728" s="100"/>
      <c r="B2728" s="152" t="s">
        <v>6505</v>
      </c>
      <c r="C2728" s="165">
        <v>0</v>
      </c>
      <c r="D2728" s="165">
        <v>0</v>
      </c>
      <c r="E2728" s="165">
        <v>0</v>
      </c>
      <c r="F2728" s="165">
        <v>0</v>
      </c>
      <c r="G2728" s="165">
        <v>0</v>
      </c>
      <c r="H2728" s="165">
        <v>0</v>
      </c>
      <c r="I2728" s="165">
        <v>0</v>
      </c>
      <c r="J2728" s="120">
        <f t="shared" si="627"/>
        <v>0</v>
      </c>
      <c r="K2728" s="165">
        <v>0</v>
      </c>
      <c r="L2728" s="165">
        <v>0</v>
      </c>
      <c r="M2728" s="165">
        <v>0</v>
      </c>
      <c r="N2728" s="165">
        <v>0</v>
      </c>
      <c r="O2728" s="165">
        <v>0</v>
      </c>
      <c r="P2728" s="165">
        <v>870</v>
      </c>
      <c r="Q2728" s="120">
        <f t="shared" si="628"/>
        <v>870</v>
      </c>
      <c r="R2728" s="138">
        <f t="shared" si="629"/>
        <v>0</v>
      </c>
      <c r="S2728" s="122">
        <v>0</v>
      </c>
      <c r="T2728" s="148">
        <v>0</v>
      </c>
      <c r="U2728" s="148">
        <v>0</v>
      </c>
      <c r="V2728" s="122">
        <v>870</v>
      </c>
      <c r="W2728" s="122">
        <v>870</v>
      </c>
      <c r="X2728" s="122"/>
    </row>
    <row r="2729" spans="1:24" s="65" customFormat="1" ht="12.75" customHeight="1">
      <c r="A2729" s="100"/>
      <c r="B2729" s="152" t="s">
        <v>5854</v>
      </c>
      <c r="C2729" s="165">
        <v>0</v>
      </c>
      <c r="D2729" s="165">
        <v>0</v>
      </c>
      <c r="E2729" s="165">
        <v>0</v>
      </c>
      <c r="F2729" s="165">
        <v>0</v>
      </c>
      <c r="G2729" s="165">
        <v>0</v>
      </c>
      <c r="H2729" s="165">
        <v>0</v>
      </c>
      <c r="I2729" s="165">
        <v>0</v>
      </c>
      <c r="J2729" s="120">
        <f t="shared" si="627"/>
        <v>0</v>
      </c>
      <c r="K2729" s="165">
        <v>0</v>
      </c>
      <c r="L2729" s="165">
        <v>0</v>
      </c>
      <c r="M2729" s="165">
        <v>0</v>
      </c>
      <c r="N2729" s="165">
        <v>0</v>
      </c>
      <c r="O2729" s="165">
        <v>0</v>
      </c>
      <c r="P2729" s="165">
        <v>2610</v>
      </c>
      <c r="Q2729" s="120">
        <f t="shared" si="628"/>
        <v>2610</v>
      </c>
      <c r="R2729" s="138">
        <f t="shared" si="629"/>
        <v>0</v>
      </c>
      <c r="S2729" s="122">
        <v>0</v>
      </c>
      <c r="T2729" s="148">
        <v>0</v>
      </c>
      <c r="U2729" s="148">
        <v>0</v>
      </c>
      <c r="V2729" s="122">
        <v>2610</v>
      </c>
      <c r="W2729" s="122">
        <v>2610</v>
      </c>
      <c r="X2729" s="122"/>
    </row>
    <row r="2730" spans="1:24" s="65" customFormat="1" ht="12.75" customHeight="1">
      <c r="A2730" s="100"/>
      <c r="B2730" s="152" t="s">
        <v>5855</v>
      </c>
      <c r="C2730" s="165">
        <v>0</v>
      </c>
      <c r="D2730" s="165">
        <v>0</v>
      </c>
      <c r="E2730" s="165">
        <v>0</v>
      </c>
      <c r="F2730" s="165">
        <v>0</v>
      </c>
      <c r="G2730" s="165">
        <v>0</v>
      </c>
      <c r="H2730" s="165">
        <v>0</v>
      </c>
      <c r="I2730" s="165">
        <v>0</v>
      </c>
      <c r="J2730" s="120">
        <f t="shared" si="627"/>
        <v>0</v>
      </c>
      <c r="K2730" s="165">
        <v>0</v>
      </c>
      <c r="L2730" s="165">
        <v>0</v>
      </c>
      <c r="M2730" s="165">
        <v>0</v>
      </c>
      <c r="N2730" s="165">
        <v>0</v>
      </c>
      <c r="O2730" s="165">
        <v>0</v>
      </c>
      <c r="P2730" s="165">
        <v>3915</v>
      </c>
      <c r="Q2730" s="120">
        <f t="shared" si="628"/>
        <v>3915</v>
      </c>
      <c r="R2730" s="138">
        <f t="shared" si="629"/>
        <v>0</v>
      </c>
      <c r="S2730" s="122">
        <v>0</v>
      </c>
      <c r="T2730" s="148">
        <v>0</v>
      </c>
      <c r="U2730" s="148">
        <v>0</v>
      </c>
      <c r="V2730" s="122">
        <v>3915</v>
      </c>
      <c r="W2730" s="122">
        <v>3915</v>
      </c>
      <c r="X2730" s="122"/>
    </row>
    <row r="2731" spans="1:24" s="65" customFormat="1" ht="12.75" customHeight="1">
      <c r="A2731" s="100"/>
      <c r="B2731" s="152" t="s">
        <v>5856</v>
      </c>
      <c r="C2731" s="165">
        <v>0</v>
      </c>
      <c r="D2731" s="165">
        <v>0</v>
      </c>
      <c r="E2731" s="165">
        <v>0</v>
      </c>
      <c r="F2731" s="165">
        <v>0</v>
      </c>
      <c r="G2731" s="165">
        <v>0</v>
      </c>
      <c r="H2731" s="165">
        <v>0</v>
      </c>
      <c r="I2731" s="165">
        <v>0</v>
      </c>
      <c r="J2731" s="120">
        <f t="shared" si="627"/>
        <v>0</v>
      </c>
      <c r="K2731" s="165">
        <v>0</v>
      </c>
      <c r="L2731" s="165">
        <v>0</v>
      </c>
      <c r="M2731" s="165">
        <v>0</v>
      </c>
      <c r="N2731" s="165">
        <v>0</v>
      </c>
      <c r="O2731" s="165">
        <v>0</v>
      </c>
      <c r="P2731" s="165">
        <v>1740</v>
      </c>
      <c r="Q2731" s="120">
        <f t="shared" si="628"/>
        <v>1740</v>
      </c>
      <c r="R2731" s="138">
        <f t="shared" si="629"/>
        <v>0</v>
      </c>
      <c r="S2731" s="122">
        <v>0</v>
      </c>
      <c r="T2731" s="148">
        <v>0</v>
      </c>
      <c r="U2731" s="148">
        <v>0</v>
      </c>
      <c r="V2731" s="122">
        <v>1740</v>
      </c>
      <c r="W2731" s="122">
        <v>1740</v>
      </c>
      <c r="X2731" s="122"/>
    </row>
    <row r="2732" spans="1:24" s="65" customFormat="1" ht="12.75" customHeight="1">
      <c r="A2732" s="100"/>
      <c r="B2732" s="152" t="s">
        <v>3796</v>
      </c>
      <c r="C2732" s="165">
        <v>0</v>
      </c>
      <c r="D2732" s="165">
        <v>0</v>
      </c>
      <c r="E2732" s="165">
        <v>0</v>
      </c>
      <c r="F2732" s="165">
        <v>0</v>
      </c>
      <c r="G2732" s="165">
        <v>0</v>
      </c>
      <c r="H2732" s="165">
        <v>0</v>
      </c>
      <c r="I2732" s="165">
        <v>0</v>
      </c>
      <c r="J2732" s="120">
        <f t="shared" si="627"/>
        <v>0</v>
      </c>
      <c r="K2732" s="165">
        <v>0</v>
      </c>
      <c r="L2732" s="165">
        <v>0</v>
      </c>
      <c r="M2732" s="165">
        <v>0</v>
      </c>
      <c r="N2732" s="165">
        <v>8820</v>
      </c>
      <c r="O2732" s="165">
        <v>0</v>
      </c>
      <c r="P2732" s="165">
        <v>0</v>
      </c>
      <c r="Q2732" s="120">
        <f t="shared" si="628"/>
        <v>8820</v>
      </c>
      <c r="R2732" s="138">
        <f t="shared" si="629"/>
        <v>0</v>
      </c>
      <c r="S2732" s="122">
        <v>0</v>
      </c>
      <c r="T2732" s="148">
        <v>0</v>
      </c>
      <c r="U2732" s="148">
        <v>0</v>
      </c>
      <c r="V2732" s="122">
        <v>8820</v>
      </c>
      <c r="W2732" s="122">
        <v>8820</v>
      </c>
      <c r="X2732" s="122"/>
    </row>
    <row r="2733" spans="1:24" s="65" customFormat="1" ht="12.75" customHeight="1">
      <c r="A2733" s="100"/>
      <c r="B2733" s="152" t="s">
        <v>5857</v>
      </c>
      <c r="C2733" s="165">
        <v>0</v>
      </c>
      <c r="D2733" s="165">
        <v>0</v>
      </c>
      <c r="E2733" s="165">
        <v>0</v>
      </c>
      <c r="F2733" s="165">
        <v>0</v>
      </c>
      <c r="G2733" s="165">
        <v>0</v>
      </c>
      <c r="H2733" s="165">
        <v>0</v>
      </c>
      <c r="I2733" s="165">
        <v>0</v>
      </c>
      <c r="J2733" s="120">
        <f t="shared" si="627"/>
        <v>0</v>
      </c>
      <c r="K2733" s="165">
        <v>0</v>
      </c>
      <c r="L2733" s="165">
        <v>0</v>
      </c>
      <c r="M2733" s="165">
        <v>0</v>
      </c>
      <c r="N2733" s="165">
        <v>0</v>
      </c>
      <c r="O2733" s="165">
        <v>0</v>
      </c>
      <c r="P2733" s="165">
        <v>3915</v>
      </c>
      <c r="Q2733" s="120">
        <f t="shared" si="628"/>
        <v>3915</v>
      </c>
      <c r="R2733" s="138">
        <f t="shared" si="629"/>
        <v>0</v>
      </c>
      <c r="S2733" s="122">
        <v>0</v>
      </c>
      <c r="T2733" s="148">
        <v>0</v>
      </c>
      <c r="U2733" s="148">
        <v>0</v>
      </c>
      <c r="V2733" s="122">
        <v>3915</v>
      </c>
      <c r="W2733" s="122">
        <v>3915</v>
      </c>
      <c r="X2733" s="122"/>
    </row>
    <row r="2734" spans="1:24" s="65" customFormat="1" ht="12.75" customHeight="1">
      <c r="A2734" s="100"/>
      <c r="B2734" s="152" t="s">
        <v>6336</v>
      </c>
      <c r="C2734" s="165">
        <v>0</v>
      </c>
      <c r="D2734" s="165">
        <v>0</v>
      </c>
      <c r="E2734" s="165">
        <v>0</v>
      </c>
      <c r="F2734" s="165">
        <v>0</v>
      </c>
      <c r="G2734" s="165">
        <v>0</v>
      </c>
      <c r="H2734" s="165">
        <v>0</v>
      </c>
      <c r="I2734" s="165">
        <v>0</v>
      </c>
      <c r="J2734" s="120">
        <f t="shared" si="627"/>
        <v>0</v>
      </c>
      <c r="K2734" s="165">
        <v>0</v>
      </c>
      <c r="L2734" s="165">
        <v>0</v>
      </c>
      <c r="M2734" s="165">
        <v>0</v>
      </c>
      <c r="N2734" s="165">
        <v>0</v>
      </c>
      <c r="O2734" s="165">
        <v>0</v>
      </c>
      <c r="P2734" s="165">
        <v>2610</v>
      </c>
      <c r="Q2734" s="120">
        <f t="shared" si="628"/>
        <v>2610</v>
      </c>
      <c r="R2734" s="138">
        <f t="shared" si="629"/>
        <v>0</v>
      </c>
      <c r="S2734" s="122">
        <v>0</v>
      </c>
      <c r="T2734" s="148">
        <v>0</v>
      </c>
      <c r="U2734" s="148">
        <v>0</v>
      </c>
      <c r="V2734" s="122">
        <v>2610</v>
      </c>
      <c r="W2734" s="122">
        <v>2610</v>
      </c>
      <c r="X2734" s="122"/>
    </row>
    <row r="2735" spans="1:24" s="65" customFormat="1" ht="12.75" customHeight="1">
      <c r="A2735" s="100"/>
      <c r="B2735" s="152" t="s">
        <v>4808</v>
      </c>
      <c r="C2735" s="165">
        <v>0</v>
      </c>
      <c r="D2735" s="165">
        <v>0</v>
      </c>
      <c r="E2735" s="165">
        <v>0</v>
      </c>
      <c r="F2735" s="165">
        <v>0</v>
      </c>
      <c r="G2735" s="165">
        <v>0</v>
      </c>
      <c r="H2735" s="165">
        <v>0</v>
      </c>
      <c r="I2735" s="165">
        <v>0</v>
      </c>
      <c r="J2735" s="120">
        <f t="shared" si="627"/>
        <v>0</v>
      </c>
      <c r="K2735" s="165">
        <v>0</v>
      </c>
      <c r="L2735" s="165">
        <v>0</v>
      </c>
      <c r="M2735" s="165">
        <v>0</v>
      </c>
      <c r="N2735" s="165">
        <v>0</v>
      </c>
      <c r="O2735" s="165">
        <v>1305</v>
      </c>
      <c r="P2735" s="165">
        <v>0</v>
      </c>
      <c r="Q2735" s="120">
        <f t="shared" si="628"/>
        <v>1305</v>
      </c>
      <c r="R2735" s="138">
        <f t="shared" si="629"/>
        <v>0</v>
      </c>
      <c r="S2735" s="122">
        <v>0</v>
      </c>
      <c r="T2735" s="148">
        <v>0</v>
      </c>
      <c r="U2735" s="148">
        <v>0</v>
      </c>
      <c r="V2735" s="122">
        <v>1305</v>
      </c>
      <c r="W2735" s="122">
        <v>1305</v>
      </c>
      <c r="X2735" s="122"/>
    </row>
    <row r="2736" spans="1:24" s="65" customFormat="1" ht="12.75" customHeight="1">
      <c r="A2736" s="100"/>
      <c r="B2736" s="152" t="s">
        <v>6506</v>
      </c>
      <c r="C2736" s="165">
        <v>0</v>
      </c>
      <c r="D2736" s="165">
        <v>0</v>
      </c>
      <c r="E2736" s="165">
        <v>0</v>
      </c>
      <c r="F2736" s="165">
        <v>0</v>
      </c>
      <c r="G2736" s="165">
        <v>0</v>
      </c>
      <c r="H2736" s="165">
        <v>0</v>
      </c>
      <c r="I2736" s="165">
        <v>0</v>
      </c>
      <c r="J2736" s="120">
        <f t="shared" si="627"/>
        <v>0</v>
      </c>
      <c r="K2736" s="165">
        <v>0</v>
      </c>
      <c r="L2736" s="165">
        <v>0</v>
      </c>
      <c r="M2736" s="165">
        <v>0</v>
      </c>
      <c r="N2736" s="165">
        <v>0</v>
      </c>
      <c r="O2736" s="165">
        <v>0</v>
      </c>
      <c r="P2736" s="165">
        <v>2610</v>
      </c>
      <c r="Q2736" s="120">
        <f t="shared" si="628"/>
        <v>2610</v>
      </c>
      <c r="R2736" s="138">
        <f t="shared" si="629"/>
        <v>0</v>
      </c>
      <c r="S2736" s="122">
        <v>0</v>
      </c>
      <c r="T2736" s="148">
        <v>0</v>
      </c>
      <c r="U2736" s="148">
        <v>0</v>
      </c>
      <c r="V2736" s="122">
        <v>2610</v>
      </c>
      <c r="W2736" s="122">
        <v>2610</v>
      </c>
      <c r="X2736" s="122"/>
    </row>
    <row r="2737" spans="1:24" s="65" customFormat="1" ht="12.75" customHeight="1">
      <c r="A2737" s="100"/>
      <c r="B2737" s="152" t="s">
        <v>3797</v>
      </c>
      <c r="C2737" s="165">
        <v>0</v>
      </c>
      <c r="D2737" s="165">
        <v>0</v>
      </c>
      <c r="E2737" s="165">
        <v>0</v>
      </c>
      <c r="F2737" s="165">
        <v>0</v>
      </c>
      <c r="G2737" s="165">
        <v>0</v>
      </c>
      <c r="H2737" s="165">
        <v>0</v>
      </c>
      <c r="I2737" s="165">
        <v>0</v>
      </c>
      <c r="J2737" s="120">
        <f t="shared" si="627"/>
        <v>0</v>
      </c>
      <c r="K2737" s="165">
        <v>2750</v>
      </c>
      <c r="L2737" s="165">
        <v>0</v>
      </c>
      <c r="M2737" s="165">
        <v>0</v>
      </c>
      <c r="N2737" s="165">
        <v>0</v>
      </c>
      <c r="O2737" s="165">
        <v>0</v>
      </c>
      <c r="P2737" s="165">
        <v>0</v>
      </c>
      <c r="Q2737" s="120">
        <f t="shared" si="628"/>
        <v>2750</v>
      </c>
      <c r="R2737" s="138">
        <f t="shared" si="629"/>
        <v>0</v>
      </c>
      <c r="S2737" s="122">
        <v>0</v>
      </c>
      <c r="T2737" s="148">
        <v>0</v>
      </c>
      <c r="U2737" s="148">
        <v>0</v>
      </c>
      <c r="V2737" s="122">
        <v>2750</v>
      </c>
      <c r="W2737" s="122">
        <v>2750</v>
      </c>
      <c r="X2737" s="122"/>
    </row>
    <row r="2738" spans="1:24" s="65" customFormat="1" ht="12.75" customHeight="1">
      <c r="A2738" s="100"/>
      <c r="B2738" s="152" t="s">
        <v>4809</v>
      </c>
      <c r="C2738" s="165">
        <v>0</v>
      </c>
      <c r="D2738" s="165">
        <v>0</v>
      </c>
      <c r="E2738" s="165">
        <v>0</v>
      </c>
      <c r="F2738" s="165">
        <v>0</v>
      </c>
      <c r="G2738" s="165">
        <v>0</v>
      </c>
      <c r="H2738" s="165">
        <v>0</v>
      </c>
      <c r="I2738" s="165">
        <v>0</v>
      </c>
      <c r="J2738" s="120">
        <f t="shared" si="627"/>
        <v>0</v>
      </c>
      <c r="K2738" s="165">
        <v>0</v>
      </c>
      <c r="L2738" s="165">
        <v>0</v>
      </c>
      <c r="M2738" s="165">
        <v>0</v>
      </c>
      <c r="N2738" s="165">
        <v>0</v>
      </c>
      <c r="O2738" s="165">
        <v>0</v>
      </c>
      <c r="P2738" s="165">
        <v>1305</v>
      </c>
      <c r="Q2738" s="120">
        <f t="shared" si="628"/>
        <v>1305</v>
      </c>
      <c r="R2738" s="138">
        <f t="shared" si="629"/>
        <v>0</v>
      </c>
      <c r="S2738" s="122">
        <v>0</v>
      </c>
      <c r="T2738" s="148">
        <v>0</v>
      </c>
      <c r="U2738" s="148">
        <v>0</v>
      </c>
      <c r="V2738" s="122">
        <v>1305</v>
      </c>
      <c r="W2738" s="122">
        <v>1305</v>
      </c>
      <c r="X2738" s="122"/>
    </row>
    <row r="2739" spans="1:24" s="65" customFormat="1" ht="12.75" customHeight="1">
      <c r="A2739" s="100"/>
      <c r="B2739" s="152" t="s">
        <v>3798</v>
      </c>
      <c r="C2739" s="165">
        <v>0</v>
      </c>
      <c r="D2739" s="165">
        <v>0</v>
      </c>
      <c r="E2739" s="165">
        <v>0</v>
      </c>
      <c r="F2739" s="165">
        <v>0</v>
      </c>
      <c r="G2739" s="165">
        <v>0</v>
      </c>
      <c r="H2739" s="165">
        <v>0</v>
      </c>
      <c r="I2739" s="165">
        <v>0</v>
      </c>
      <c r="J2739" s="120">
        <f t="shared" si="627"/>
        <v>0</v>
      </c>
      <c r="K2739" s="165">
        <v>0</v>
      </c>
      <c r="L2739" s="165">
        <v>0</v>
      </c>
      <c r="M2739" s="165">
        <v>0</v>
      </c>
      <c r="N2739" s="165">
        <v>0</v>
      </c>
      <c r="O2739" s="165">
        <v>0</v>
      </c>
      <c r="P2739" s="165">
        <v>1305</v>
      </c>
      <c r="Q2739" s="120">
        <f t="shared" si="628"/>
        <v>1305</v>
      </c>
      <c r="R2739" s="138">
        <f t="shared" si="629"/>
        <v>0</v>
      </c>
      <c r="S2739" s="122">
        <v>0</v>
      </c>
      <c r="T2739" s="148">
        <v>0</v>
      </c>
      <c r="U2739" s="148">
        <v>0</v>
      </c>
      <c r="V2739" s="122">
        <v>1305</v>
      </c>
      <c r="W2739" s="122">
        <v>1305</v>
      </c>
      <c r="X2739" s="122"/>
    </row>
    <row r="2740" spans="1:24" s="65" customFormat="1" ht="12.75" customHeight="1">
      <c r="A2740" s="100"/>
      <c r="B2740" s="152" t="s">
        <v>5858</v>
      </c>
      <c r="C2740" s="165">
        <v>0</v>
      </c>
      <c r="D2740" s="165">
        <v>0</v>
      </c>
      <c r="E2740" s="165">
        <v>0</v>
      </c>
      <c r="F2740" s="165">
        <v>0</v>
      </c>
      <c r="G2740" s="165">
        <v>0</v>
      </c>
      <c r="H2740" s="165">
        <v>0</v>
      </c>
      <c r="I2740" s="165">
        <v>0</v>
      </c>
      <c r="J2740" s="120">
        <f t="shared" si="627"/>
        <v>0</v>
      </c>
      <c r="K2740" s="165">
        <v>0</v>
      </c>
      <c r="L2740" s="165">
        <v>0</v>
      </c>
      <c r="M2740" s="165">
        <v>0</v>
      </c>
      <c r="N2740" s="165">
        <v>0</v>
      </c>
      <c r="O2740" s="165">
        <v>0</v>
      </c>
      <c r="P2740" s="165">
        <v>7830</v>
      </c>
      <c r="Q2740" s="120">
        <f t="shared" si="628"/>
        <v>7830</v>
      </c>
      <c r="R2740" s="138">
        <f t="shared" si="629"/>
        <v>0</v>
      </c>
      <c r="S2740" s="122">
        <v>0</v>
      </c>
      <c r="T2740" s="148">
        <v>0</v>
      </c>
      <c r="U2740" s="148">
        <v>0</v>
      </c>
      <c r="V2740" s="122">
        <v>7830</v>
      </c>
      <c r="W2740" s="122">
        <v>7830</v>
      </c>
      <c r="X2740" s="122"/>
    </row>
    <row r="2741" spans="1:24" s="65" customFormat="1" ht="12.75" customHeight="1">
      <c r="A2741" s="100"/>
      <c r="B2741" s="152" t="s">
        <v>3799</v>
      </c>
      <c r="C2741" s="165">
        <v>0</v>
      </c>
      <c r="D2741" s="165">
        <v>0</v>
      </c>
      <c r="E2741" s="165">
        <v>0</v>
      </c>
      <c r="F2741" s="165">
        <v>0</v>
      </c>
      <c r="G2741" s="165">
        <v>0</v>
      </c>
      <c r="H2741" s="165">
        <v>0</v>
      </c>
      <c r="I2741" s="165">
        <v>0</v>
      </c>
      <c r="J2741" s="120">
        <f t="shared" si="627"/>
        <v>0</v>
      </c>
      <c r="K2741" s="165">
        <v>0</v>
      </c>
      <c r="L2741" s="165">
        <v>0</v>
      </c>
      <c r="M2741" s="165">
        <v>0</v>
      </c>
      <c r="N2741" s="165">
        <v>3480</v>
      </c>
      <c r="O2741" s="165">
        <v>0</v>
      </c>
      <c r="P2741" s="165">
        <v>0</v>
      </c>
      <c r="Q2741" s="120">
        <f t="shared" si="628"/>
        <v>3480</v>
      </c>
      <c r="R2741" s="138">
        <f t="shared" si="629"/>
        <v>0</v>
      </c>
      <c r="S2741" s="122">
        <v>0</v>
      </c>
      <c r="T2741" s="148">
        <v>0</v>
      </c>
      <c r="U2741" s="148">
        <v>0</v>
      </c>
      <c r="V2741" s="122">
        <v>3480</v>
      </c>
      <c r="W2741" s="122">
        <v>3480</v>
      </c>
      <c r="X2741" s="122"/>
    </row>
    <row r="2742" spans="1:24" s="65" customFormat="1" ht="12.75" customHeight="1">
      <c r="A2742" s="100"/>
      <c r="B2742" s="152" t="s">
        <v>5378</v>
      </c>
      <c r="C2742" s="165">
        <v>0</v>
      </c>
      <c r="D2742" s="165">
        <v>0</v>
      </c>
      <c r="E2742" s="165">
        <v>0</v>
      </c>
      <c r="F2742" s="165">
        <v>0</v>
      </c>
      <c r="G2742" s="165">
        <v>0</v>
      </c>
      <c r="H2742" s="165">
        <v>0</v>
      </c>
      <c r="I2742" s="165">
        <v>0</v>
      </c>
      <c r="J2742" s="120">
        <f t="shared" si="627"/>
        <v>0</v>
      </c>
      <c r="K2742" s="165">
        <v>0</v>
      </c>
      <c r="L2742" s="165">
        <v>0</v>
      </c>
      <c r="M2742" s="165">
        <v>0</v>
      </c>
      <c r="N2742" s="165">
        <v>0</v>
      </c>
      <c r="O2742" s="165">
        <v>0</v>
      </c>
      <c r="P2742" s="165">
        <v>1740</v>
      </c>
      <c r="Q2742" s="120">
        <f t="shared" si="628"/>
        <v>1740</v>
      </c>
      <c r="R2742" s="138">
        <f t="shared" si="629"/>
        <v>0</v>
      </c>
      <c r="S2742" s="122">
        <v>0</v>
      </c>
      <c r="T2742" s="148">
        <v>0</v>
      </c>
      <c r="U2742" s="148">
        <v>0</v>
      </c>
      <c r="V2742" s="122">
        <v>1740</v>
      </c>
      <c r="W2742" s="122">
        <v>1740</v>
      </c>
      <c r="X2742" s="122"/>
    </row>
    <row r="2743" spans="1:24" s="65" customFormat="1" ht="12.75" customHeight="1">
      <c r="A2743" s="100"/>
      <c r="B2743" s="152" t="s">
        <v>3800</v>
      </c>
      <c r="C2743" s="165">
        <v>0</v>
      </c>
      <c r="D2743" s="165">
        <v>0</v>
      </c>
      <c r="E2743" s="165">
        <v>0</v>
      </c>
      <c r="F2743" s="165">
        <v>0</v>
      </c>
      <c r="G2743" s="165">
        <v>0</v>
      </c>
      <c r="H2743" s="165">
        <v>0</v>
      </c>
      <c r="I2743" s="165">
        <v>0</v>
      </c>
      <c r="J2743" s="120">
        <f t="shared" si="627"/>
        <v>0</v>
      </c>
      <c r="K2743" s="165">
        <v>0</v>
      </c>
      <c r="L2743" s="165">
        <v>0</v>
      </c>
      <c r="M2743" s="165">
        <v>0</v>
      </c>
      <c r="N2743" s="165">
        <v>6090</v>
      </c>
      <c r="O2743" s="165">
        <v>0</v>
      </c>
      <c r="P2743" s="165">
        <v>2610</v>
      </c>
      <c r="Q2743" s="120">
        <f t="shared" si="628"/>
        <v>8700</v>
      </c>
      <c r="R2743" s="138">
        <f t="shared" si="629"/>
        <v>0</v>
      </c>
      <c r="S2743" s="122">
        <v>0</v>
      </c>
      <c r="T2743" s="148">
        <v>0</v>
      </c>
      <c r="U2743" s="148">
        <v>0</v>
      </c>
      <c r="V2743" s="122">
        <v>8700</v>
      </c>
      <c r="W2743" s="122">
        <v>8700</v>
      </c>
      <c r="X2743" s="122"/>
    </row>
    <row r="2744" spans="1:24" s="65" customFormat="1" ht="12.75" customHeight="1">
      <c r="A2744" s="100"/>
      <c r="B2744" s="152" t="s">
        <v>6507</v>
      </c>
      <c r="C2744" s="165">
        <v>0</v>
      </c>
      <c r="D2744" s="165">
        <v>0</v>
      </c>
      <c r="E2744" s="165">
        <v>0</v>
      </c>
      <c r="F2744" s="165">
        <v>0</v>
      </c>
      <c r="G2744" s="165">
        <v>0</v>
      </c>
      <c r="H2744" s="165">
        <v>0</v>
      </c>
      <c r="I2744" s="165">
        <v>0</v>
      </c>
      <c r="J2744" s="120">
        <f t="shared" si="627"/>
        <v>0</v>
      </c>
      <c r="K2744" s="165">
        <v>0</v>
      </c>
      <c r="L2744" s="165">
        <v>0</v>
      </c>
      <c r="M2744" s="165">
        <v>0</v>
      </c>
      <c r="N2744" s="165">
        <v>0</v>
      </c>
      <c r="O2744" s="165">
        <v>0</v>
      </c>
      <c r="P2744" s="165">
        <v>1740</v>
      </c>
      <c r="Q2744" s="120">
        <f t="shared" si="628"/>
        <v>1740</v>
      </c>
      <c r="R2744" s="138">
        <f t="shared" si="629"/>
        <v>0</v>
      </c>
      <c r="S2744" s="122">
        <v>0</v>
      </c>
      <c r="T2744" s="148">
        <v>0</v>
      </c>
      <c r="U2744" s="148">
        <v>0</v>
      </c>
      <c r="V2744" s="122">
        <v>1740</v>
      </c>
      <c r="W2744" s="122">
        <v>1740</v>
      </c>
      <c r="X2744" s="122"/>
    </row>
    <row r="2745" spans="1:24" s="65" customFormat="1" ht="12.75" customHeight="1">
      <c r="A2745" s="100"/>
      <c r="B2745" s="152" t="s">
        <v>3801</v>
      </c>
      <c r="C2745" s="165">
        <v>0</v>
      </c>
      <c r="D2745" s="165">
        <v>0</v>
      </c>
      <c r="E2745" s="165">
        <v>0</v>
      </c>
      <c r="F2745" s="165">
        <v>0</v>
      </c>
      <c r="G2745" s="165">
        <v>0</v>
      </c>
      <c r="H2745" s="165">
        <v>0</v>
      </c>
      <c r="I2745" s="165">
        <v>0</v>
      </c>
      <c r="J2745" s="120">
        <f t="shared" si="627"/>
        <v>0</v>
      </c>
      <c r="K2745" s="165">
        <v>0</v>
      </c>
      <c r="L2745" s="165">
        <v>0</v>
      </c>
      <c r="M2745" s="165">
        <v>0</v>
      </c>
      <c r="N2745" s="165">
        <v>3480</v>
      </c>
      <c r="O2745" s="165">
        <v>1740</v>
      </c>
      <c r="P2745" s="165">
        <v>0</v>
      </c>
      <c r="Q2745" s="120">
        <f t="shared" si="628"/>
        <v>5220</v>
      </c>
      <c r="R2745" s="138">
        <f t="shared" si="629"/>
        <v>0</v>
      </c>
      <c r="S2745" s="122">
        <v>0</v>
      </c>
      <c r="T2745" s="148">
        <v>0</v>
      </c>
      <c r="U2745" s="148">
        <v>0</v>
      </c>
      <c r="V2745" s="122">
        <v>5220</v>
      </c>
      <c r="W2745" s="122">
        <v>5220</v>
      </c>
      <c r="X2745" s="122"/>
    </row>
    <row r="2746" spans="1:24" s="65" customFormat="1" ht="12.75" customHeight="1">
      <c r="A2746" s="100"/>
      <c r="B2746" s="152" t="s">
        <v>5379</v>
      </c>
      <c r="C2746" s="165">
        <v>0</v>
      </c>
      <c r="D2746" s="165">
        <v>0</v>
      </c>
      <c r="E2746" s="165">
        <v>0</v>
      </c>
      <c r="F2746" s="165">
        <v>0</v>
      </c>
      <c r="G2746" s="165">
        <v>0</v>
      </c>
      <c r="H2746" s="165">
        <v>0</v>
      </c>
      <c r="I2746" s="165">
        <v>0</v>
      </c>
      <c r="J2746" s="120">
        <f t="shared" si="627"/>
        <v>0</v>
      </c>
      <c r="K2746" s="165">
        <v>0</v>
      </c>
      <c r="L2746" s="165">
        <v>0</v>
      </c>
      <c r="M2746" s="165">
        <v>0</v>
      </c>
      <c r="N2746" s="165">
        <v>0</v>
      </c>
      <c r="O2746" s="165">
        <v>0</v>
      </c>
      <c r="P2746" s="165">
        <v>435</v>
      </c>
      <c r="Q2746" s="120">
        <f t="shared" si="628"/>
        <v>435</v>
      </c>
      <c r="R2746" s="138">
        <f t="shared" si="629"/>
        <v>0</v>
      </c>
      <c r="S2746" s="122">
        <v>0</v>
      </c>
      <c r="T2746" s="148">
        <v>0</v>
      </c>
      <c r="U2746" s="148">
        <v>0</v>
      </c>
      <c r="V2746" s="122">
        <v>435</v>
      </c>
      <c r="W2746" s="122">
        <v>435</v>
      </c>
      <c r="X2746" s="122"/>
    </row>
    <row r="2747" spans="1:24" s="65" customFormat="1" ht="12.75" customHeight="1">
      <c r="A2747" s="100"/>
      <c r="B2747" s="152" t="s">
        <v>3802</v>
      </c>
      <c r="C2747" s="165">
        <v>0</v>
      </c>
      <c r="D2747" s="165">
        <v>0</v>
      </c>
      <c r="E2747" s="165">
        <v>0</v>
      </c>
      <c r="F2747" s="165">
        <v>0</v>
      </c>
      <c r="G2747" s="165">
        <v>0</v>
      </c>
      <c r="H2747" s="165">
        <v>0</v>
      </c>
      <c r="I2747" s="165">
        <v>0</v>
      </c>
      <c r="J2747" s="120">
        <f t="shared" si="627"/>
        <v>0</v>
      </c>
      <c r="K2747" s="165">
        <v>0</v>
      </c>
      <c r="L2747" s="165">
        <v>0</v>
      </c>
      <c r="M2747" s="165">
        <v>435</v>
      </c>
      <c r="N2747" s="165">
        <v>0</v>
      </c>
      <c r="O2747" s="165">
        <v>0</v>
      </c>
      <c r="P2747" s="165">
        <v>0</v>
      </c>
      <c r="Q2747" s="120">
        <f t="shared" si="628"/>
        <v>435</v>
      </c>
      <c r="R2747" s="138">
        <f t="shared" si="629"/>
        <v>0</v>
      </c>
      <c r="S2747" s="122">
        <v>0</v>
      </c>
      <c r="T2747" s="148">
        <v>0</v>
      </c>
      <c r="U2747" s="148">
        <v>0</v>
      </c>
      <c r="V2747" s="122">
        <v>435</v>
      </c>
      <c r="W2747" s="122">
        <v>435</v>
      </c>
      <c r="X2747" s="122"/>
    </row>
    <row r="2748" spans="1:24" s="65" customFormat="1" ht="12.75" customHeight="1">
      <c r="A2748" s="100"/>
      <c r="B2748" s="152" t="s">
        <v>5380</v>
      </c>
      <c r="C2748" s="165">
        <v>0</v>
      </c>
      <c r="D2748" s="165">
        <v>0</v>
      </c>
      <c r="E2748" s="165">
        <v>0</v>
      </c>
      <c r="F2748" s="165">
        <v>0</v>
      </c>
      <c r="G2748" s="165">
        <v>0</v>
      </c>
      <c r="H2748" s="165">
        <v>0</v>
      </c>
      <c r="I2748" s="165">
        <v>0</v>
      </c>
      <c r="J2748" s="120">
        <f t="shared" si="627"/>
        <v>0</v>
      </c>
      <c r="K2748" s="165">
        <v>0</v>
      </c>
      <c r="L2748" s="165">
        <v>0</v>
      </c>
      <c r="M2748" s="165">
        <v>0</v>
      </c>
      <c r="N2748" s="165">
        <v>0</v>
      </c>
      <c r="O2748" s="165">
        <v>0</v>
      </c>
      <c r="P2748" s="165">
        <v>3045</v>
      </c>
      <c r="Q2748" s="120">
        <f t="shared" si="628"/>
        <v>3045</v>
      </c>
      <c r="R2748" s="138">
        <f t="shared" si="629"/>
        <v>0</v>
      </c>
      <c r="S2748" s="122">
        <v>0</v>
      </c>
      <c r="T2748" s="148">
        <v>0</v>
      </c>
      <c r="U2748" s="148">
        <v>0</v>
      </c>
      <c r="V2748" s="122">
        <v>3045</v>
      </c>
      <c r="W2748" s="122">
        <v>3045</v>
      </c>
      <c r="X2748" s="122"/>
    </row>
    <row r="2749" spans="1:24" s="65" customFormat="1" ht="12.75" customHeight="1">
      <c r="A2749" s="100"/>
      <c r="B2749" s="152" t="s">
        <v>4810</v>
      </c>
      <c r="C2749" s="165">
        <v>0</v>
      </c>
      <c r="D2749" s="165">
        <v>0</v>
      </c>
      <c r="E2749" s="165">
        <v>0</v>
      </c>
      <c r="F2749" s="165">
        <v>0</v>
      </c>
      <c r="G2749" s="165">
        <v>0</v>
      </c>
      <c r="H2749" s="165">
        <v>0</v>
      </c>
      <c r="I2749" s="165">
        <v>0</v>
      </c>
      <c r="J2749" s="120">
        <f t="shared" si="627"/>
        <v>0</v>
      </c>
      <c r="K2749" s="165">
        <v>0</v>
      </c>
      <c r="L2749" s="165">
        <v>0</v>
      </c>
      <c r="M2749" s="165">
        <v>0</v>
      </c>
      <c r="N2749" s="165">
        <v>0</v>
      </c>
      <c r="O2749" s="165">
        <v>1305</v>
      </c>
      <c r="P2749" s="165">
        <v>0</v>
      </c>
      <c r="Q2749" s="120">
        <f t="shared" si="628"/>
        <v>1305</v>
      </c>
      <c r="R2749" s="138">
        <f t="shared" si="629"/>
        <v>0</v>
      </c>
      <c r="S2749" s="122">
        <v>0</v>
      </c>
      <c r="T2749" s="148">
        <v>0</v>
      </c>
      <c r="U2749" s="148">
        <v>0</v>
      </c>
      <c r="V2749" s="122">
        <v>1305</v>
      </c>
      <c r="W2749" s="122">
        <v>1305</v>
      </c>
      <c r="X2749" s="122"/>
    </row>
    <row r="2750" spans="1:24" s="65" customFormat="1" ht="12.75" customHeight="1">
      <c r="A2750" s="100"/>
      <c r="B2750" s="152" t="s">
        <v>4346</v>
      </c>
      <c r="C2750" s="165">
        <v>0</v>
      </c>
      <c r="D2750" s="165">
        <v>0</v>
      </c>
      <c r="E2750" s="165">
        <v>0</v>
      </c>
      <c r="F2750" s="165">
        <v>0</v>
      </c>
      <c r="G2750" s="165">
        <v>0</v>
      </c>
      <c r="H2750" s="165">
        <v>0</v>
      </c>
      <c r="I2750" s="165">
        <v>0</v>
      </c>
      <c r="J2750" s="120">
        <f t="shared" si="627"/>
        <v>0</v>
      </c>
      <c r="K2750" s="165">
        <v>0</v>
      </c>
      <c r="L2750" s="165">
        <v>0</v>
      </c>
      <c r="M2750" s="165">
        <v>0</v>
      </c>
      <c r="N2750" s="165">
        <v>0</v>
      </c>
      <c r="O2750" s="165">
        <v>11310</v>
      </c>
      <c r="P2750" s="165">
        <v>0</v>
      </c>
      <c r="Q2750" s="120">
        <f t="shared" si="628"/>
        <v>11310</v>
      </c>
      <c r="R2750" s="138">
        <f t="shared" si="629"/>
        <v>0</v>
      </c>
      <c r="S2750" s="122">
        <v>0</v>
      </c>
      <c r="T2750" s="148">
        <v>0</v>
      </c>
      <c r="U2750" s="148">
        <v>0</v>
      </c>
      <c r="V2750" s="122">
        <v>11310</v>
      </c>
      <c r="W2750" s="122">
        <v>11310</v>
      </c>
      <c r="X2750" s="122"/>
    </row>
    <row r="2751" spans="1:24" s="65" customFormat="1" ht="12.75" customHeight="1">
      <c r="A2751" s="100"/>
      <c r="B2751" s="152" t="s">
        <v>6337</v>
      </c>
      <c r="C2751" s="165">
        <v>0</v>
      </c>
      <c r="D2751" s="165">
        <v>0</v>
      </c>
      <c r="E2751" s="165">
        <v>0</v>
      </c>
      <c r="F2751" s="165">
        <v>0</v>
      </c>
      <c r="G2751" s="165">
        <v>0</v>
      </c>
      <c r="H2751" s="165">
        <v>0</v>
      </c>
      <c r="I2751" s="165">
        <v>0</v>
      </c>
      <c r="J2751" s="120">
        <f t="shared" si="627"/>
        <v>0</v>
      </c>
      <c r="K2751" s="165">
        <v>0</v>
      </c>
      <c r="L2751" s="165">
        <v>0</v>
      </c>
      <c r="M2751" s="165">
        <v>0</v>
      </c>
      <c r="N2751" s="165">
        <v>0</v>
      </c>
      <c r="O2751" s="165">
        <v>0</v>
      </c>
      <c r="P2751" s="165">
        <v>1740</v>
      </c>
      <c r="Q2751" s="120">
        <f t="shared" si="628"/>
        <v>1740</v>
      </c>
      <c r="R2751" s="138">
        <f t="shared" si="629"/>
        <v>0</v>
      </c>
      <c r="S2751" s="122">
        <v>0</v>
      </c>
      <c r="T2751" s="148">
        <v>0</v>
      </c>
      <c r="U2751" s="148">
        <v>0</v>
      </c>
      <c r="V2751" s="122">
        <v>1740</v>
      </c>
      <c r="W2751" s="122">
        <v>1740</v>
      </c>
      <c r="X2751" s="122"/>
    </row>
    <row r="2752" spans="1:24" s="65" customFormat="1" ht="12.75" customHeight="1">
      <c r="A2752" s="100"/>
      <c r="B2752" s="152" t="s">
        <v>5859</v>
      </c>
      <c r="C2752" s="165">
        <v>0</v>
      </c>
      <c r="D2752" s="165">
        <v>0</v>
      </c>
      <c r="E2752" s="165">
        <v>0</v>
      </c>
      <c r="F2752" s="165">
        <v>0</v>
      </c>
      <c r="G2752" s="165">
        <v>0</v>
      </c>
      <c r="H2752" s="165">
        <v>0</v>
      </c>
      <c r="I2752" s="165">
        <v>0</v>
      </c>
      <c r="J2752" s="120">
        <f t="shared" si="627"/>
        <v>0</v>
      </c>
      <c r="K2752" s="165">
        <v>0</v>
      </c>
      <c r="L2752" s="165">
        <v>0</v>
      </c>
      <c r="M2752" s="165">
        <v>0</v>
      </c>
      <c r="N2752" s="165">
        <v>0</v>
      </c>
      <c r="O2752" s="165">
        <v>0</v>
      </c>
      <c r="P2752" s="165">
        <v>3915</v>
      </c>
      <c r="Q2752" s="120">
        <f t="shared" si="628"/>
        <v>3915</v>
      </c>
      <c r="R2752" s="138">
        <f t="shared" si="629"/>
        <v>0</v>
      </c>
      <c r="S2752" s="122">
        <v>0</v>
      </c>
      <c r="T2752" s="148">
        <v>0</v>
      </c>
      <c r="U2752" s="148">
        <v>0</v>
      </c>
      <c r="V2752" s="122">
        <v>3915</v>
      </c>
      <c r="W2752" s="122">
        <v>3915</v>
      </c>
      <c r="X2752" s="122"/>
    </row>
    <row r="2753" spans="1:24" s="65" customFormat="1" ht="12.75" customHeight="1">
      <c r="A2753" s="100"/>
      <c r="B2753" s="152" t="s">
        <v>5860</v>
      </c>
      <c r="C2753" s="165">
        <v>0</v>
      </c>
      <c r="D2753" s="165">
        <v>0</v>
      </c>
      <c r="E2753" s="165">
        <v>0</v>
      </c>
      <c r="F2753" s="165">
        <v>0</v>
      </c>
      <c r="G2753" s="165">
        <v>0</v>
      </c>
      <c r="H2753" s="165">
        <v>0</v>
      </c>
      <c r="I2753" s="165">
        <v>0</v>
      </c>
      <c r="J2753" s="120">
        <f t="shared" si="627"/>
        <v>0</v>
      </c>
      <c r="K2753" s="165">
        <v>0</v>
      </c>
      <c r="L2753" s="165">
        <v>0</v>
      </c>
      <c r="M2753" s="165">
        <v>0</v>
      </c>
      <c r="N2753" s="165">
        <v>0</v>
      </c>
      <c r="O2753" s="165">
        <v>0</v>
      </c>
      <c r="P2753" s="165">
        <v>3915</v>
      </c>
      <c r="Q2753" s="120">
        <f t="shared" si="628"/>
        <v>3915</v>
      </c>
      <c r="R2753" s="138">
        <f t="shared" si="629"/>
        <v>0</v>
      </c>
      <c r="S2753" s="122">
        <v>0</v>
      </c>
      <c r="T2753" s="148">
        <v>0</v>
      </c>
      <c r="U2753" s="148">
        <v>0</v>
      </c>
      <c r="V2753" s="122">
        <v>3915</v>
      </c>
      <c r="W2753" s="122">
        <v>3915</v>
      </c>
      <c r="X2753" s="122"/>
    </row>
    <row r="2754" spans="1:24" s="65" customFormat="1" ht="12.75" customHeight="1">
      <c r="A2754" s="100"/>
      <c r="B2754" s="152" t="s">
        <v>6508</v>
      </c>
      <c r="C2754" s="165">
        <v>0</v>
      </c>
      <c r="D2754" s="165">
        <v>0</v>
      </c>
      <c r="E2754" s="165">
        <v>0</v>
      </c>
      <c r="F2754" s="165">
        <v>0</v>
      </c>
      <c r="G2754" s="165">
        <v>0</v>
      </c>
      <c r="H2754" s="165">
        <v>0</v>
      </c>
      <c r="I2754" s="165">
        <v>0</v>
      </c>
      <c r="J2754" s="120">
        <f t="shared" si="627"/>
        <v>0</v>
      </c>
      <c r="K2754" s="165">
        <v>0</v>
      </c>
      <c r="L2754" s="165">
        <v>0</v>
      </c>
      <c r="M2754" s="165">
        <v>0</v>
      </c>
      <c r="N2754" s="165">
        <v>0</v>
      </c>
      <c r="O2754" s="165">
        <v>0</v>
      </c>
      <c r="P2754" s="165">
        <v>2610</v>
      </c>
      <c r="Q2754" s="120">
        <f t="shared" si="628"/>
        <v>2610</v>
      </c>
      <c r="R2754" s="138">
        <f t="shared" si="629"/>
        <v>0</v>
      </c>
      <c r="S2754" s="122">
        <v>0</v>
      </c>
      <c r="T2754" s="148">
        <v>0</v>
      </c>
      <c r="U2754" s="148">
        <v>0</v>
      </c>
      <c r="V2754" s="122">
        <v>2610</v>
      </c>
      <c r="W2754" s="122">
        <v>2610</v>
      </c>
      <c r="X2754" s="122"/>
    </row>
    <row r="2755" spans="1:24" s="65" customFormat="1" ht="12.75" customHeight="1">
      <c r="A2755" s="100"/>
      <c r="B2755" s="152" t="s">
        <v>5861</v>
      </c>
      <c r="C2755" s="165">
        <v>0</v>
      </c>
      <c r="D2755" s="165">
        <v>0</v>
      </c>
      <c r="E2755" s="165">
        <v>0</v>
      </c>
      <c r="F2755" s="165">
        <v>0</v>
      </c>
      <c r="G2755" s="165">
        <v>0</v>
      </c>
      <c r="H2755" s="165">
        <v>0</v>
      </c>
      <c r="I2755" s="165">
        <v>0</v>
      </c>
      <c r="J2755" s="120">
        <f t="shared" si="627"/>
        <v>0</v>
      </c>
      <c r="K2755" s="165">
        <v>0</v>
      </c>
      <c r="L2755" s="165">
        <v>0</v>
      </c>
      <c r="M2755" s="165">
        <v>0</v>
      </c>
      <c r="N2755" s="165">
        <v>0</v>
      </c>
      <c r="O2755" s="165">
        <v>0</v>
      </c>
      <c r="P2755" s="165">
        <v>2610</v>
      </c>
      <c r="Q2755" s="120">
        <f t="shared" si="628"/>
        <v>2610</v>
      </c>
      <c r="R2755" s="138">
        <f t="shared" si="629"/>
        <v>0</v>
      </c>
      <c r="S2755" s="122">
        <v>0</v>
      </c>
      <c r="T2755" s="148">
        <v>0</v>
      </c>
      <c r="U2755" s="148">
        <v>0</v>
      </c>
      <c r="V2755" s="122">
        <v>2610</v>
      </c>
      <c r="W2755" s="122">
        <v>2610</v>
      </c>
      <c r="X2755" s="122"/>
    </row>
    <row r="2756" spans="1:24" s="65" customFormat="1" ht="12.75" customHeight="1">
      <c r="A2756" s="100"/>
      <c r="B2756" s="152" t="s">
        <v>4347</v>
      </c>
      <c r="C2756" s="165">
        <v>0</v>
      </c>
      <c r="D2756" s="165">
        <v>0</v>
      </c>
      <c r="E2756" s="165">
        <v>0</v>
      </c>
      <c r="F2756" s="165">
        <v>0</v>
      </c>
      <c r="G2756" s="165">
        <v>0</v>
      </c>
      <c r="H2756" s="165">
        <v>0</v>
      </c>
      <c r="I2756" s="165">
        <v>0</v>
      </c>
      <c r="J2756" s="120">
        <f t="shared" si="627"/>
        <v>0</v>
      </c>
      <c r="K2756" s="165">
        <v>0</v>
      </c>
      <c r="L2756" s="165">
        <v>0</v>
      </c>
      <c r="M2756" s="165">
        <v>0</v>
      </c>
      <c r="N2756" s="165">
        <v>0</v>
      </c>
      <c r="O2756" s="165">
        <v>870</v>
      </c>
      <c r="P2756" s="165">
        <v>3915</v>
      </c>
      <c r="Q2756" s="120">
        <f t="shared" si="628"/>
        <v>4785</v>
      </c>
      <c r="R2756" s="138">
        <f t="shared" si="629"/>
        <v>0</v>
      </c>
      <c r="S2756" s="122">
        <v>0</v>
      </c>
      <c r="T2756" s="148">
        <v>0</v>
      </c>
      <c r="U2756" s="148">
        <v>0</v>
      </c>
      <c r="V2756" s="122">
        <v>4785</v>
      </c>
      <c r="W2756" s="122">
        <v>4785</v>
      </c>
      <c r="X2756" s="122"/>
    </row>
    <row r="2757" spans="1:24" s="65" customFormat="1" ht="12.75" customHeight="1">
      <c r="A2757" s="100"/>
      <c r="B2757" s="152" t="s">
        <v>5862</v>
      </c>
      <c r="C2757" s="165">
        <v>0</v>
      </c>
      <c r="D2757" s="165">
        <v>0</v>
      </c>
      <c r="E2757" s="165">
        <v>0</v>
      </c>
      <c r="F2757" s="165">
        <v>0</v>
      </c>
      <c r="G2757" s="165">
        <v>0</v>
      </c>
      <c r="H2757" s="165">
        <v>0</v>
      </c>
      <c r="I2757" s="165">
        <v>0</v>
      </c>
      <c r="J2757" s="120">
        <f t="shared" si="627"/>
        <v>0</v>
      </c>
      <c r="K2757" s="165">
        <v>0</v>
      </c>
      <c r="L2757" s="165">
        <v>0</v>
      </c>
      <c r="M2757" s="165">
        <v>0</v>
      </c>
      <c r="N2757" s="165">
        <v>0</v>
      </c>
      <c r="O2757" s="165">
        <v>0</v>
      </c>
      <c r="P2757" s="165">
        <v>3915</v>
      </c>
      <c r="Q2757" s="120">
        <f t="shared" si="628"/>
        <v>3915</v>
      </c>
      <c r="R2757" s="138">
        <f t="shared" si="629"/>
        <v>0</v>
      </c>
      <c r="S2757" s="122">
        <v>0</v>
      </c>
      <c r="T2757" s="148">
        <v>0</v>
      </c>
      <c r="U2757" s="148">
        <v>0</v>
      </c>
      <c r="V2757" s="122">
        <v>3915</v>
      </c>
      <c r="W2757" s="122">
        <v>3915</v>
      </c>
      <c r="X2757" s="122"/>
    </row>
    <row r="2758" spans="1:24" s="65" customFormat="1" ht="12.75" customHeight="1">
      <c r="A2758" s="100"/>
      <c r="B2758" s="152" t="s">
        <v>6338</v>
      </c>
      <c r="C2758" s="165">
        <v>0</v>
      </c>
      <c r="D2758" s="165">
        <v>0</v>
      </c>
      <c r="E2758" s="165">
        <v>0</v>
      </c>
      <c r="F2758" s="165">
        <v>0</v>
      </c>
      <c r="G2758" s="165">
        <v>0</v>
      </c>
      <c r="H2758" s="165">
        <v>0</v>
      </c>
      <c r="I2758" s="165">
        <v>0</v>
      </c>
      <c r="J2758" s="120">
        <f t="shared" si="627"/>
        <v>0</v>
      </c>
      <c r="K2758" s="165">
        <v>0</v>
      </c>
      <c r="L2758" s="165">
        <v>0</v>
      </c>
      <c r="M2758" s="165">
        <v>0</v>
      </c>
      <c r="N2758" s="165">
        <v>0</v>
      </c>
      <c r="O2758" s="165">
        <v>0</v>
      </c>
      <c r="P2758" s="165">
        <v>3915</v>
      </c>
      <c r="Q2758" s="120">
        <f t="shared" si="628"/>
        <v>3915</v>
      </c>
      <c r="R2758" s="138">
        <f t="shared" si="629"/>
        <v>0</v>
      </c>
      <c r="S2758" s="122">
        <v>0</v>
      </c>
      <c r="T2758" s="148">
        <v>0</v>
      </c>
      <c r="U2758" s="148">
        <v>0</v>
      </c>
      <c r="V2758" s="122">
        <v>3915</v>
      </c>
      <c r="W2758" s="122">
        <v>3915</v>
      </c>
      <c r="X2758" s="122"/>
    </row>
    <row r="2759" spans="1:24" s="65" customFormat="1" ht="12.75" customHeight="1">
      <c r="A2759" s="100"/>
      <c r="B2759" s="152" t="s">
        <v>5863</v>
      </c>
      <c r="C2759" s="165">
        <v>0</v>
      </c>
      <c r="D2759" s="165">
        <v>0</v>
      </c>
      <c r="E2759" s="165">
        <v>0</v>
      </c>
      <c r="F2759" s="165">
        <v>0</v>
      </c>
      <c r="G2759" s="165">
        <v>0</v>
      </c>
      <c r="H2759" s="165">
        <v>0</v>
      </c>
      <c r="I2759" s="165">
        <v>0</v>
      </c>
      <c r="J2759" s="120">
        <f t="shared" si="627"/>
        <v>0</v>
      </c>
      <c r="K2759" s="165">
        <v>0</v>
      </c>
      <c r="L2759" s="165">
        <v>0</v>
      </c>
      <c r="M2759" s="165">
        <v>0</v>
      </c>
      <c r="N2759" s="165">
        <v>0</v>
      </c>
      <c r="O2759" s="165">
        <v>0</v>
      </c>
      <c r="P2759" s="165">
        <v>3915</v>
      </c>
      <c r="Q2759" s="120">
        <f t="shared" si="628"/>
        <v>3915</v>
      </c>
      <c r="R2759" s="138">
        <f t="shared" si="629"/>
        <v>0</v>
      </c>
      <c r="S2759" s="122">
        <v>0</v>
      </c>
      <c r="T2759" s="148">
        <v>0</v>
      </c>
      <c r="U2759" s="148">
        <v>0</v>
      </c>
      <c r="V2759" s="122">
        <v>3915</v>
      </c>
      <c r="W2759" s="122">
        <v>3915</v>
      </c>
      <c r="X2759" s="122"/>
    </row>
    <row r="2760" spans="1:24" s="65" customFormat="1" ht="12.75" customHeight="1">
      <c r="A2760" s="100"/>
      <c r="B2760" s="152" t="s">
        <v>3803</v>
      </c>
      <c r="C2760" s="165">
        <v>0</v>
      </c>
      <c r="D2760" s="165">
        <v>0</v>
      </c>
      <c r="E2760" s="165">
        <v>0</v>
      </c>
      <c r="F2760" s="165">
        <v>0</v>
      </c>
      <c r="G2760" s="165">
        <v>0</v>
      </c>
      <c r="H2760" s="165">
        <v>0</v>
      </c>
      <c r="I2760" s="165">
        <v>0</v>
      </c>
      <c r="J2760" s="120">
        <f t="shared" si="627"/>
        <v>0</v>
      </c>
      <c r="K2760" s="165">
        <v>0</v>
      </c>
      <c r="L2760" s="165">
        <v>0</v>
      </c>
      <c r="M2760" s="165">
        <v>0</v>
      </c>
      <c r="N2760" s="165">
        <v>0</v>
      </c>
      <c r="O2760" s="165">
        <v>0</v>
      </c>
      <c r="P2760" s="165">
        <v>7830</v>
      </c>
      <c r="Q2760" s="120">
        <f t="shared" si="628"/>
        <v>7830</v>
      </c>
      <c r="R2760" s="138">
        <f t="shared" si="629"/>
        <v>0</v>
      </c>
      <c r="S2760" s="122">
        <v>0</v>
      </c>
      <c r="T2760" s="148">
        <v>0</v>
      </c>
      <c r="U2760" s="148">
        <v>0</v>
      </c>
      <c r="V2760" s="122">
        <v>7830</v>
      </c>
      <c r="W2760" s="122">
        <v>7830</v>
      </c>
      <c r="X2760" s="122"/>
    </row>
    <row r="2761" spans="1:24" s="65" customFormat="1" ht="12.75" customHeight="1">
      <c r="A2761" s="100"/>
      <c r="B2761" s="152" t="s">
        <v>6509</v>
      </c>
      <c r="C2761" s="165">
        <v>0</v>
      </c>
      <c r="D2761" s="165">
        <v>0</v>
      </c>
      <c r="E2761" s="165">
        <v>0</v>
      </c>
      <c r="F2761" s="165">
        <v>0</v>
      </c>
      <c r="G2761" s="165">
        <v>0</v>
      </c>
      <c r="H2761" s="165">
        <v>0</v>
      </c>
      <c r="I2761" s="165">
        <v>0</v>
      </c>
      <c r="J2761" s="120">
        <f t="shared" si="627"/>
        <v>0</v>
      </c>
      <c r="K2761" s="165">
        <v>0</v>
      </c>
      <c r="L2761" s="165">
        <v>0</v>
      </c>
      <c r="M2761" s="165">
        <v>0</v>
      </c>
      <c r="N2761" s="165">
        <v>0</v>
      </c>
      <c r="O2761" s="165">
        <v>0</v>
      </c>
      <c r="P2761" s="165">
        <v>2610</v>
      </c>
      <c r="Q2761" s="120">
        <f t="shared" si="628"/>
        <v>2610</v>
      </c>
      <c r="R2761" s="138">
        <f t="shared" si="629"/>
        <v>0</v>
      </c>
      <c r="S2761" s="122">
        <v>0</v>
      </c>
      <c r="T2761" s="148">
        <v>0</v>
      </c>
      <c r="U2761" s="148">
        <v>0</v>
      </c>
      <c r="V2761" s="122">
        <v>2610</v>
      </c>
      <c r="W2761" s="122">
        <v>2610</v>
      </c>
      <c r="X2761" s="122"/>
    </row>
    <row r="2762" spans="1:24" s="65" customFormat="1" ht="12.75" customHeight="1">
      <c r="A2762" s="100"/>
      <c r="B2762" s="152" t="s">
        <v>6339</v>
      </c>
      <c r="C2762" s="165">
        <v>0</v>
      </c>
      <c r="D2762" s="165">
        <v>0</v>
      </c>
      <c r="E2762" s="165">
        <v>0</v>
      </c>
      <c r="F2762" s="165">
        <v>0</v>
      </c>
      <c r="G2762" s="165">
        <v>0</v>
      </c>
      <c r="H2762" s="165">
        <v>0</v>
      </c>
      <c r="I2762" s="165">
        <v>0</v>
      </c>
      <c r="J2762" s="120">
        <f t="shared" si="627"/>
        <v>0</v>
      </c>
      <c r="K2762" s="165">
        <v>0</v>
      </c>
      <c r="L2762" s="165">
        <v>0</v>
      </c>
      <c r="M2762" s="165">
        <v>0</v>
      </c>
      <c r="N2762" s="165">
        <v>0</v>
      </c>
      <c r="O2762" s="165">
        <v>0</v>
      </c>
      <c r="P2762" s="165">
        <v>2610</v>
      </c>
      <c r="Q2762" s="120">
        <f t="shared" si="628"/>
        <v>2610</v>
      </c>
      <c r="R2762" s="138">
        <f t="shared" si="629"/>
        <v>0</v>
      </c>
      <c r="S2762" s="122">
        <v>0</v>
      </c>
      <c r="T2762" s="148">
        <v>0</v>
      </c>
      <c r="U2762" s="148">
        <v>0</v>
      </c>
      <c r="V2762" s="122">
        <v>2610</v>
      </c>
      <c r="W2762" s="122">
        <v>2610</v>
      </c>
      <c r="X2762" s="122"/>
    </row>
    <row r="2763" spans="1:24" s="65" customFormat="1" ht="12.75" customHeight="1">
      <c r="A2763" s="100"/>
      <c r="B2763" s="152" t="s">
        <v>5381</v>
      </c>
      <c r="C2763" s="165">
        <v>0</v>
      </c>
      <c r="D2763" s="165">
        <v>0</v>
      </c>
      <c r="E2763" s="165">
        <v>0</v>
      </c>
      <c r="F2763" s="165">
        <v>0</v>
      </c>
      <c r="G2763" s="165">
        <v>0</v>
      </c>
      <c r="H2763" s="165">
        <v>0</v>
      </c>
      <c r="I2763" s="165">
        <v>0</v>
      </c>
      <c r="J2763" s="120">
        <f t="shared" ref="J2763:J2819" si="630">SUM(C2763:I2763)</f>
        <v>0</v>
      </c>
      <c r="K2763" s="165">
        <v>0</v>
      </c>
      <c r="L2763" s="165">
        <v>0</v>
      </c>
      <c r="M2763" s="165">
        <v>0</v>
      </c>
      <c r="N2763" s="165">
        <v>0</v>
      </c>
      <c r="O2763" s="165">
        <v>0</v>
      </c>
      <c r="P2763" s="165">
        <v>435</v>
      </c>
      <c r="Q2763" s="120">
        <f t="shared" si="628"/>
        <v>435</v>
      </c>
      <c r="R2763" s="138">
        <f t="shared" si="629"/>
        <v>0</v>
      </c>
      <c r="S2763" s="122">
        <v>0</v>
      </c>
      <c r="T2763" s="148">
        <v>0</v>
      </c>
      <c r="U2763" s="148">
        <v>0</v>
      </c>
      <c r="V2763" s="122">
        <v>435</v>
      </c>
      <c r="W2763" s="122">
        <v>435</v>
      </c>
      <c r="X2763" s="122"/>
    </row>
    <row r="2764" spans="1:24" s="65" customFormat="1" ht="12.75" customHeight="1">
      <c r="A2764" s="100"/>
      <c r="B2764" s="152" t="s">
        <v>5864</v>
      </c>
      <c r="C2764" s="165">
        <v>0</v>
      </c>
      <c r="D2764" s="165">
        <v>0</v>
      </c>
      <c r="E2764" s="165">
        <v>0</v>
      </c>
      <c r="F2764" s="165">
        <v>0</v>
      </c>
      <c r="G2764" s="165">
        <v>0</v>
      </c>
      <c r="H2764" s="165">
        <v>0</v>
      </c>
      <c r="I2764" s="165">
        <v>0</v>
      </c>
      <c r="J2764" s="120">
        <f t="shared" si="630"/>
        <v>0</v>
      </c>
      <c r="K2764" s="165">
        <v>0</v>
      </c>
      <c r="L2764" s="165">
        <v>0</v>
      </c>
      <c r="M2764" s="165">
        <v>0</v>
      </c>
      <c r="N2764" s="165">
        <v>0</v>
      </c>
      <c r="O2764" s="165">
        <v>0</v>
      </c>
      <c r="P2764" s="165">
        <v>1740</v>
      </c>
      <c r="Q2764" s="120">
        <f t="shared" ref="Q2764:Q2820" si="631">SUM(J2764:P2764)</f>
        <v>1740</v>
      </c>
      <c r="R2764" s="138">
        <f t="shared" ref="R2764:R2820" si="632">V2764-Q2764</f>
        <v>0</v>
      </c>
      <c r="S2764" s="122">
        <v>0</v>
      </c>
      <c r="T2764" s="148">
        <v>0</v>
      </c>
      <c r="U2764" s="148">
        <v>0</v>
      </c>
      <c r="V2764" s="122">
        <v>1740</v>
      </c>
      <c r="W2764" s="122">
        <v>1740</v>
      </c>
      <c r="X2764" s="122"/>
    </row>
    <row r="2765" spans="1:24" s="65" customFormat="1" ht="12.75" customHeight="1">
      <c r="A2765" s="100"/>
      <c r="B2765" s="152" t="s">
        <v>6340</v>
      </c>
      <c r="C2765" s="165">
        <v>0</v>
      </c>
      <c r="D2765" s="165">
        <v>0</v>
      </c>
      <c r="E2765" s="165">
        <v>0</v>
      </c>
      <c r="F2765" s="165">
        <v>0</v>
      </c>
      <c r="G2765" s="165">
        <v>0</v>
      </c>
      <c r="H2765" s="165">
        <v>0</v>
      </c>
      <c r="I2765" s="165">
        <v>0</v>
      </c>
      <c r="J2765" s="120">
        <f t="shared" si="630"/>
        <v>0</v>
      </c>
      <c r="K2765" s="165">
        <v>0</v>
      </c>
      <c r="L2765" s="165">
        <v>0</v>
      </c>
      <c r="M2765" s="165">
        <v>0</v>
      </c>
      <c r="N2765" s="165">
        <v>0</v>
      </c>
      <c r="O2765" s="165">
        <v>0</v>
      </c>
      <c r="P2765" s="165">
        <v>5220</v>
      </c>
      <c r="Q2765" s="120">
        <f t="shared" si="631"/>
        <v>5220</v>
      </c>
      <c r="R2765" s="138">
        <f t="shared" si="632"/>
        <v>0</v>
      </c>
      <c r="S2765" s="122">
        <v>0</v>
      </c>
      <c r="T2765" s="148">
        <v>0</v>
      </c>
      <c r="U2765" s="148">
        <v>0</v>
      </c>
      <c r="V2765" s="122">
        <v>5220</v>
      </c>
      <c r="W2765" s="122">
        <v>5220</v>
      </c>
      <c r="X2765" s="122"/>
    </row>
    <row r="2766" spans="1:24" s="65" customFormat="1" ht="12.75" customHeight="1">
      <c r="A2766" s="100"/>
      <c r="B2766" s="152" t="s">
        <v>6510</v>
      </c>
      <c r="C2766" s="165">
        <v>0</v>
      </c>
      <c r="D2766" s="165">
        <v>0</v>
      </c>
      <c r="E2766" s="165">
        <v>0</v>
      </c>
      <c r="F2766" s="165">
        <v>0</v>
      </c>
      <c r="G2766" s="165">
        <v>0</v>
      </c>
      <c r="H2766" s="165">
        <v>0</v>
      </c>
      <c r="I2766" s="165">
        <v>0</v>
      </c>
      <c r="J2766" s="120">
        <f t="shared" si="630"/>
        <v>0</v>
      </c>
      <c r="K2766" s="165">
        <v>0</v>
      </c>
      <c r="L2766" s="165">
        <v>0</v>
      </c>
      <c r="M2766" s="165">
        <v>0</v>
      </c>
      <c r="N2766" s="165">
        <v>0</v>
      </c>
      <c r="O2766" s="165">
        <v>0</v>
      </c>
      <c r="P2766" s="165">
        <v>1740</v>
      </c>
      <c r="Q2766" s="120">
        <f t="shared" si="631"/>
        <v>1740</v>
      </c>
      <c r="R2766" s="138">
        <f t="shared" si="632"/>
        <v>0</v>
      </c>
      <c r="S2766" s="122">
        <v>0</v>
      </c>
      <c r="T2766" s="148">
        <v>0</v>
      </c>
      <c r="U2766" s="148">
        <v>0</v>
      </c>
      <c r="V2766" s="122">
        <v>1740</v>
      </c>
      <c r="W2766" s="122">
        <v>1740</v>
      </c>
      <c r="X2766" s="122"/>
    </row>
    <row r="2767" spans="1:24" s="65" customFormat="1" ht="12.75" customHeight="1">
      <c r="A2767" s="100"/>
      <c r="B2767" s="152" t="s">
        <v>5865</v>
      </c>
      <c r="C2767" s="165">
        <v>0</v>
      </c>
      <c r="D2767" s="165">
        <v>0</v>
      </c>
      <c r="E2767" s="165">
        <v>0</v>
      </c>
      <c r="F2767" s="165">
        <v>0</v>
      </c>
      <c r="G2767" s="165">
        <v>0</v>
      </c>
      <c r="H2767" s="165">
        <v>0</v>
      </c>
      <c r="I2767" s="165">
        <v>0</v>
      </c>
      <c r="J2767" s="120">
        <f t="shared" si="630"/>
        <v>0</v>
      </c>
      <c r="K2767" s="165">
        <v>0</v>
      </c>
      <c r="L2767" s="165">
        <v>0</v>
      </c>
      <c r="M2767" s="165">
        <v>0</v>
      </c>
      <c r="N2767" s="165">
        <v>0</v>
      </c>
      <c r="O2767" s="165">
        <v>0</v>
      </c>
      <c r="P2767" s="165">
        <v>3915</v>
      </c>
      <c r="Q2767" s="120">
        <f t="shared" si="631"/>
        <v>3915</v>
      </c>
      <c r="R2767" s="138">
        <f t="shared" si="632"/>
        <v>0</v>
      </c>
      <c r="S2767" s="122">
        <v>0</v>
      </c>
      <c r="T2767" s="148">
        <v>0</v>
      </c>
      <c r="U2767" s="148">
        <v>0</v>
      </c>
      <c r="V2767" s="122">
        <v>3915</v>
      </c>
      <c r="W2767" s="122">
        <v>3915</v>
      </c>
      <c r="X2767" s="122"/>
    </row>
    <row r="2768" spans="1:24" s="65" customFormat="1" ht="12.75" customHeight="1">
      <c r="A2768" s="100"/>
      <c r="B2768" s="152" t="s">
        <v>3804</v>
      </c>
      <c r="C2768" s="165">
        <v>0</v>
      </c>
      <c r="D2768" s="165">
        <v>0</v>
      </c>
      <c r="E2768" s="165">
        <v>0</v>
      </c>
      <c r="F2768" s="165">
        <v>0</v>
      </c>
      <c r="G2768" s="165">
        <v>0</v>
      </c>
      <c r="H2768" s="165">
        <v>0</v>
      </c>
      <c r="I2768" s="165">
        <v>0</v>
      </c>
      <c r="J2768" s="120">
        <f t="shared" si="630"/>
        <v>0</v>
      </c>
      <c r="K2768" s="165">
        <v>0</v>
      </c>
      <c r="L2768" s="165">
        <v>0</v>
      </c>
      <c r="M2768" s="165">
        <v>0</v>
      </c>
      <c r="N2768" s="165">
        <v>0</v>
      </c>
      <c r="O2768" s="165">
        <v>0</v>
      </c>
      <c r="P2768" s="165">
        <v>7830</v>
      </c>
      <c r="Q2768" s="120">
        <f t="shared" si="631"/>
        <v>7830</v>
      </c>
      <c r="R2768" s="138">
        <f t="shared" si="632"/>
        <v>0</v>
      </c>
      <c r="S2768" s="122">
        <v>0</v>
      </c>
      <c r="T2768" s="148">
        <v>0</v>
      </c>
      <c r="U2768" s="148">
        <v>0</v>
      </c>
      <c r="V2768" s="122">
        <v>7830</v>
      </c>
      <c r="W2768" s="122">
        <v>7830</v>
      </c>
      <c r="X2768" s="122"/>
    </row>
    <row r="2769" spans="1:24" s="65" customFormat="1" ht="12.75" customHeight="1">
      <c r="A2769" s="100"/>
      <c r="B2769" s="152" t="s">
        <v>6511</v>
      </c>
      <c r="C2769" s="165">
        <v>0</v>
      </c>
      <c r="D2769" s="165">
        <v>0</v>
      </c>
      <c r="E2769" s="165">
        <v>0</v>
      </c>
      <c r="F2769" s="165">
        <v>0</v>
      </c>
      <c r="G2769" s="165">
        <v>0</v>
      </c>
      <c r="H2769" s="165">
        <v>0</v>
      </c>
      <c r="I2769" s="165">
        <v>0</v>
      </c>
      <c r="J2769" s="120">
        <f t="shared" si="630"/>
        <v>0</v>
      </c>
      <c r="K2769" s="165">
        <v>0</v>
      </c>
      <c r="L2769" s="165">
        <v>0</v>
      </c>
      <c r="M2769" s="165">
        <v>0</v>
      </c>
      <c r="N2769" s="165">
        <v>0</v>
      </c>
      <c r="O2769" s="165">
        <v>0</v>
      </c>
      <c r="P2769" s="165">
        <v>11310</v>
      </c>
      <c r="Q2769" s="120">
        <f t="shared" si="631"/>
        <v>11310</v>
      </c>
      <c r="R2769" s="138">
        <f t="shared" si="632"/>
        <v>0</v>
      </c>
      <c r="S2769" s="122">
        <v>0</v>
      </c>
      <c r="T2769" s="148">
        <v>0</v>
      </c>
      <c r="U2769" s="148">
        <v>0</v>
      </c>
      <c r="V2769" s="122">
        <v>11310</v>
      </c>
      <c r="W2769" s="122">
        <v>11310</v>
      </c>
      <c r="X2769" s="122"/>
    </row>
    <row r="2770" spans="1:24" s="65" customFormat="1" ht="12.75" customHeight="1">
      <c r="A2770" s="100"/>
      <c r="B2770" s="152" t="s">
        <v>6512</v>
      </c>
      <c r="C2770" s="165">
        <v>0</v>
      </c>
      <c r="D2770" s="165">
        <v>0</v>
      </c>
      <c r="E2770" s="165">
        <v>0</v>
      </c>
      <c r="F2770" s="165">
        <v>0</v>
      </c>
      <c r="G2770" s="165">
        <v>0</v>
      </c>
      <c r="H2770" s="165">
        <v>0</v>
      </c>
      <c r="I2770" s="165">
        <v>0</v>
      </c>
      <c r="J2770" s="120">
        <f t="shared" si="630"/>
        <v>0</v>
      </c>
      <c r="K2770" s="165">
        <v>0</v>
      </c>
      <c r="L2770" s="165">
        <v>0</v>
      </c>
      <c r="M2770" s="165">
        <v>0</v>
      </c>
      <c r="N2770" s="165">
        <v>0</v>
      </c>
      <c r="O2770" s="165">
        <v>0</v>
      </c>
      <c r="P2770" s="165">
        <v>3915</v>
      </c>
      <c r="Q2770" s="120">
        <f t="shared" si="631"/>
        <v>3915</v>
      </c>
      <c r="R2770" s="138">
        <f t="shared" si="632"/>
        <v>0</v>
      </c>
      <c r="S2770" s="122">
        <v>0</v>
      </c>
      <c r="T2770" s="148">
        <v>0</v>
      </c>
      <c r="U2770" s="148">
        <v>0</v>
      </c>
      <c r="V2770" s="122">
        <v>3915</v>
      </c>
      <c r="W2770" s="122">
        <v>3915</v>
      </c>
      <c r="X2770" s="122"/>
    </row>
    <row r="2771" spans="1:24" s="65" customFormat="1" ht="12.75" customHeight="1">
      <c r="A2771" s="100"/>
      <c r="B2771" s="152" t="s">
        <v>4064</v>
      </c>
      <c r="C2771" s="165">
        <v>0</v>
      </c>
      <c r="D2771" s="165">
        <v>0</v>
      </c>
      <c r="E2771" s="165">
        <v>0</v>
      </c>
      <c r="F2771" s="165">
        <v>0</v>
      </c>
      <c r="G2771" s="165">
        <v>0</v>
      </c>
      <c r="H2771" s="165">
        <v>0</v>
      </c>
      <c r="I2771" s="165">
        <v>0</v>
      </c>
      <c r="J2771" s="120">
        <f t="shared" si="630"/>
        <v>0</v>
      </c>
      <c r="K2771" s="165">
        <v>0</v>
      </c>
      <c r="L2771" s="165">
        <v>0</v>
      </c>
      <c r="M2771" s="165">
        <v>0</v>
      </c>
      <c r="N2771" s="165">
        <v>0</v>
      </c>
      <c r="O2771" s="165">
        <v>0</v>
      </c>
      <c r="P2771" s="165">
        <v>1740</v>
      </c>
      <c r="Q2771" s="120">
        <f t="shared" si="631"/>
        <v>1740</v>
      </c>
      <c r="R2771" s="138">
        <f t="shared" si="632"/>
        <v>0</v>
      </c>
      <c r="S2771" s="122">
        <v>0</v>
      </c>
      <c r="T2771" s="148">
        <v>0</v>
      </c>
      <c r="U2771" s="148">
        <v>0</v>
      </c>
      <c r="V2771" s="122">
        <v>1740</v>
      </c>
      <c r="W2771" s="122">
        <v>1740</v>
      </c>
      <c r="X2771" s="122"/>
    </row>
    <row r="2772" spans="1:24" s="65" customFormat="1" ht="12.75" customHeight="1">
      <c r="A2772" s="100"/>
      <c r="B2772" s="152" t="s">
        <v>4545</v>
      </c>
      <c r="C2772" s="165">
        <v>0</v>
      </c>
      <c r="D2772" s="165">
        <v>0</v>
      </c>
      <c r="E2772" s="165">
        <v>0</v>
      </c>
      <c r="F2772" s="165">
        <v>0</v>
      </c>
      <c r="G2772" s="165">
        <v>0</v>
      </c>
      <c r="H2772" s="165">
        <v>0</v>
      </c>
      <c r="I2772" s="165">
        <v>0</v>
      </c>
      <c r="J2772" s="120">
        <f t="shared" si="630"/>
        <v>0</v>
      </c>
      <c r="K2772" s="165">
        <v>0</v>
      </c>
      <c r="L2772" s="165">
        <v>0</v>
      </c>
      <c r="M2772" s="165">
        <v>0</v>
      </c>
      <c r="N2772" s="165">
        <v>0</v>
      </c>
      <c r="O2772" s="165">
        <v>2610</v>
      </c>
      <c r="P2772" s="165">
        <v>3480</v>
      </c>
      <c r="Q2772" s="120">
        <f t="shared" si="631"/>
        <v>6090</v>
      </c>
      <c r="R2772" s="138">
        <f t="shared" si="632"/>
        <v>0</v>
      </c>
      <c r="S2772" s="122">
        <v>0</v>
      </c>
      <c r="T2772" s="148">
        <v>0</v>
      </c>
      <c r="U2772" s="148">
        <v>0</v>
      </c>
      <c r="V2772" s="122">
        <v>6090</v>
      </c>
      <c r="W2772" s="122">
        <v>6090</v>
      </c>
      <c r="X2772" s="122"/>
    </row>
    <row r="2773" spans="1:24" s="65" customFormat="1" ht="12.75" customHeight="1">
      <c r="A2773" s="100"/>
      <c r="B2773" s="152" t="s">
        <v>5866</v>
      </c>
      <c r="C2773" s="165">
        <v>0</v>
      </c>
      <c r="D2773" s="165">
        <v>0</v>
      </c>
      <c r="E2773" s="165">
        <v>0</v>
      </c>
      <c r="F2773" s="165">
        <v>0</v>
      </c>
      <c r="G2773" s="165">
        <v>0</v>
      </c>
      <c r="H2773" s="165">
        <v>0</v>
      </c>
      <c r="I2773" s="165">
        <v>0</v>
      </c>
      <c r="J2773" s="120">
        <f t="shared" si="630"/>
        <v>0</v>
      </c>
      <c r="K2773" s="165">
        <v>0</v>
      </c>
      <c r="L2773" s="165">
        <v>0</v>
      </c>
      <c r="M2773" s="165">
        <v>0</v>
      </c>
      <c r="N2773" s="165">
        <v>0</v>
      </c>
      <c r="O2773" s="165">
        <v>0</v>
      </c>
      <c r="P2773" s="165">
        <v>3915</v>
      </c>
      <c r="Q2773" s="120">
        <f t="shared" si="631"/>
        <v>3915</v>
      </c>
      <c r="R2773" s="138">
        <f t="shared" si="632"/>
        <v>0</v>
      </c>
      <c r="S2773" s="122">
        <v>0</v>
      </c>
      <c r="T2773" s="148">
        <v>0</v>
      </c>
      <c r="U2773" s="148">
        <v>0</v>
      </c>
      <c r="V2773" s="122">
        <v>3915</v>
      </c>
      <c r="W2773" s="122">
        <v>3915</v>
      </c>
      <c r="X2773" s="122"/>
    </row>
    <row r="2774" spans="1:24" s="65" customFormat="1" ht="12.75" customHeight="1">
      <c r="A2774" s="100"/>
      <c r="B2774" s="152" t="s">
        <v>5867</v>
      </c>
      <c r="C2774" s="165">
        <v>0</v>
      </c>
      <c r="D2774" s="165">
        <v>0</v>
      </c>
      <c r="E2774" s="165">
        <v>0</v>
      </c>
      <c r="F2774" s="165">
        <v>0</v>
      </c>
      <c r="G2774" s="165">
        <v>0</v>
      </c>
      <c r="H2774" s="165">
        <v>0</v>
      </c>
      <c r="I2774" s="165">
        <v>0</v>
      </c>
      <c r="J2774" s="120">
        <f t="shared" si="630"/>
        <v>0</v>
      </c>
      <c r="K2774" s="165">
        <v>0</v>
      </c>
      <c r="L2774" s="165">
        <v>0</v>
      </c>
      <c r="M2774" s="165">
        <v>0</v>
      </c>
      <c r="N2774" s="165">
        <v>0</v>
      </c>
      <c r="O2774" s="165">
        <v>0</v>
      </c>
      <c r="P2774" s="165">
        <v>3915</v>
      </c>
      <c r="Q2774" s="120">
        <f t="shared" si="631"/>
        <v>3915</v>
      </c>
      <c r="R2774" s="138">
        <f t="shared" si="632"/>
        <v>0</v>
      </c>
      <c r="S2774" s="122">
        <v>0</v>
      </c>
      <c r="T2774" s="148">
        <v>0</v>
      </c>
      <c r="U2774" s="148">
        <v>0</v>
      </c>
      <c r="V2774" s="122">
        <v>3915</v>
      </c>
      <c r="W2774" s="122">
        <v>3915</v>
      </c>
      <c r="X2774" s="122"/>
    </row>
    <row r="2775" spans="1:24" s="65" customFormat="1" ht="12.75" customHeight="1">
      <c r="A2775" s="100"/>
      <c r="B2775" s="152" t="s">
        <v>5868</v>
      </c>
      <c r="C2775" s="165">
        <v>0</v>
      </c>
      <c r="D2775" s="165">
        <v>0</v>
      </c>
      <c r="E2775" s="165">
        <v>0</v>
      </c>
      <c r="F2775" s="165">
        <v>0</v>
      </c>
      <c r="G2775" s="165">
        <v>0</v>
      </c>
      <c r="H2775" s="165">
        <v>0</v>
      </c>
      <c r="I2775" s="165">
        <v>0</v>
      </c>
      <c r="J2775" s="120">
        <f t="shared" si="630"/>
        <v>0</v>
      </c>
      <c r="K2775" s="165">
        <v>0</v>
      </c>
      <c r="L2775" s="165">
        <v>0</v>
      </c>
      <c r="M2775" s="165">
        <v>0</v>
      </c>
      <c r="N2775" s="165">
        <v>0</v>
      </c>
      <c r="O2775" s="165">
        <v>0</v>
      </c>
      <c r="P2775" s="165">
        <v>7830</v>
      </c>
      <c r="Q2775" s="120">
        <f t="shared" si="631"/>
        <v>7830</v>
      </c>
      <c r="R2775" s="138">
        <f t="shared" si="632"/>
        <v>0</v>
      </c>
      <c r="S2775" s="122">
        <v>0</v>
      </c>
      <c r="T2775" s="148">
        <v>0</v>
      </c>
      <c r="U2775" s="148">
        <v>0</v>
      </c>
      <c r="V2775" s="122">
        <v>7830</v>
      </c>
      <c r="W2775" s="122">
        <v>7830</v>
      </c>
      <c r="X2775" s="122"/>
    </row>
    <row r="2776" spans="1:24" s="65" customFormat="1" ht="12.75" customHeight="1">
      <c r="A2776" s="100"/>
      <c r="B2776" s="152" t="s">
        <v>5869</v>
      </c>
      <c r="C2776" s="165">
        <v>0</v>
      </c>
      <c r="D2776" s="165">
        <v>0</v>
      </c>
      <c r="E2776" s="165">
        <v>0</v>
      </c>
      <c r="F2776" s="165">
        <v>0</v>
      </c>
      <c r="G2776" s="165">
        <v>0</v>
      </c>
      <c r="H2776" s="165">
        <v>0</v>
      </c>
      <c r="I2776" s="165">
        <v>0</v>
      </c>
      <c r="J2776" s="120">
        <f t="shared" si="630"/>
        <v>0</v>
      </c>
      <c r="K2776" s="165">
        <v>0</v>
      </c>
      <c r="L2776" s="165">
        <v>0</v>
      </c>
      <c r="M2776" s="165">
        <v>0</v>
      </c>
      <c r="N2776" s="165">
        <v>0</v>
      </c>
      <c r="O2776" s="165">
        <v>0</v>
      </c>
      <c r="P2776" s="165">
        <v>3915</v>
      </c>
      <c r="Q2776" s="120">
        <f t="shared" si="631"/>
        <v>3915</v>
      </c>
      <c r="R2776" s="138">
        <f t="shared" si="632"/>
        <v>0</v>
      </c>
      <c r="S2776" s="122">
        <v>0</v>
      </c>
      <c r="T2776" s="148">
        <v>0</v>
      </c>
      <c r="U2776" s="148">
        <v>0</v>
      </c>
      <c r="V2776" s="122">
        <v>3915</v>
      </c>
      <c r="W2776" s="122">
        <v>3915</v>
      </c>
      <c r="X2776" s="122"/>
    </row>
    <row r="2777" spans="1:24" s="65" customFormat="1" ht="12.75" customHeight="1">
      <c r="A2777" s="100"/>
      <c r="B2777" s="152" t="s">
        <v>3805</v>
      </c>
      <c r="C2777" s="165">
        <v>0</v>
      </c>
      <c r="D2777" s="165">
        <v>0</v>
      </c>
      <c r="E2777" s="165">
        <v>0</v>
      </c>
      <c r="F2777" s="165">
        <v>0</v>
      </c>
      <c r="G2777" s="165">
        <v>0</v>
      </c>
      <c r="H2777" s="165">
        <v>0</v>
      </c>
      <c r="I2777" s="165">
        <v>0</v>
      </c>
      <c r="J2777" s="120">
        <f t="shared" si="630"/>
        <v>0</v>
      </c>
      <c r="K2777" s="165">
        <v>0</v>
      </c>
      <c r="L2777" s="165">
        <v>0</v>
      </c>
      <c r="M2777" s="165">
        <v>0</v>
      </c>
      <c r="N2777" s="165">
        <v>12180</v>
      </c>
      <c r="O2777" s="165">
        <v>0</v>
      </c>
      <c r="P2777" s="165">
        <v>3915</v>
      </c>
      <c r="Q2777" s="120">
        <f t="shared" si="631"/>
        <v>16095</v>
      </c>
      <c r="R2777" s="138">
        <f t="shared" si="632"/>
        <v>0</v>
      </c>
      <c r="S2777" s="122">
        <v>0</v>
      </c>
      <c r="T2777" s="148">
        <v>0</v>
      </c>
      <c r="U2777" s="148">
        <v>0</v>
      </c>
      <c r="V2777" s="122">
        <v>16095</v>
      </c>
      <c r="W2777" s="122">
        <v>16095</v>
      </c>
      <c r="X2777" s="122"/>
    </row>
    <row r="2778" spans="1:24" s="65" customFormat="1" ht="12.75" customHeight="1">
      <c r="A2778" s="100"/>
      <c r="B2778" s="152" t="s">
        <v>4546</v>
      </c>
      <c r="C2778" s="165">
        <v>0</v>
      </c>
      <c r="D2778" s="165">
        <v>0</v>
      </c>
      <c r="E2778" s="165">
        <v>0</v>
      </c>
      <c r="F2778" s="165">
        <v>0</v>
      </c>
      <c r="G2778" s="165">
        <v>0</v>
      </c>
      <c r="H2778" s="165">
        <v>0</v>
      </c>
      <c r="I2778" s="165">
        <v>0</v>
      </c>
      <c r="J2778" s="120">
        <f t="shared" si="630"/>
        <v>0</v>
      </c>
      <c r="K2778" s="165">
        <v>0</v>
      </c>
      <c r="L2778" s="165">
        <v>0</v>
      </c>
      <c r="M2778" s="165">
        <v>0</v>
      </c>
      <c r="N2778" s="165">
        <v>0</v>
      </c>
      <c r="O2778" s="165">
        <v>870</v>
      </c>
      <c r="P2778" s="165">
        <v>870</v>
      </c>
      <c r="Q2778" s="120">
        <f t="shared" si="631"/>
        <v>1740</v>
      </c>
      <c r="R2778" s="138">
        <f t="shared" si="632"/>
        <v>0</v>
      </c>
      <c r="S2778" s="122">
        <v>0</v>
      </c>
      <c r="T2778" s="148">
        <v>0</v>
      </c>
      <c r="U2778" s="148">
        <v>0</v>
      </c>
      <c r="V2778" s="122">
        <v>1740</v>
      </c>
      <c r="W2778" s="122">
        <v>1740</v>
      </c>
      <c r="X2778" s="122"/>
    </row>
    <row r="2779" spans="1:24" s="65" customFormat="1" ht="12.75" customHeight="1">
      <c r="A2779" s="100"/>
      <c r="B2779" s="152" t="s">
        <v>3806</v>
      </c>
      <c r="C2779" s="165">
        <v>0</v>
      </c>
      <c r="D2779" s="165">
        <v>0</v>
      </c>
      <c r="E2779" s="165">
        <v>0</v>
      </c>
      <c r="F2779" s="165">
        <v>0</v>
      </c>
      <c r="G2779" s="165">
        <v>0</v>
      </c>
      <c r="H2779" s="165">
        <v>0</v>
      </c>
      <c r="I2779" s="165">
        <v>0</v>
      </c>
      <c r="J2779" s="120">
        <f t="shared" si="630"/>
        <v>0</v>
      </c>
      <c r="K2779" s="165">
        <v>0</v>
      </c>
      <c r="L2779" s="165">
        <v>0</v>
      </c>
      <c r="M2779" s="165">
        <v>0</v>
      </c>
      <c r="N2779" s="165">
        <v>0</v>
      </c>
      <c r="O2779" s="165">
        <v>0</v>
      </c>
      <c r="P2779" s="165">
        <v>1740</v>
      </c>
      <c r="Q2779" s="120">
        <f t="shared" si="631"/>
        <v>1740</v>
      </c>
      <c r="R2779" s="138">
        <f t="shared" si="632"/>
        <v>0</v>
      </c>
      <c r="S2779" s="122">
        <v>0</v>
      </c>
      <c r="T2779" s="148">
        <v>0</v>
      </c>
      <c r="U2779" s="148">
        <v>0</v>
      </c>
      <c r="V2779" s="122">
        <v>1740</v>
      </c>
      <c r="W2779" s="122">
        <v>1740</v>
      </c>
      <c r="X2779" s="122"/>
    </row>
    <row r="2780" spans="1:24" s="65" customFormat="1" ht="12.75" customHeight="1">
      <c r="A2780" s="100"/>
      <c r="B2780" s="152" t="s">
        <v>5870</v>
      </c>
      <c r="C2780" s="165">
        <v>0</v>
      </c>
      <c r="D2780" s="165">
        <v>0</v>
      </c>
      <c r="E2780" s="165">
        <v>0</v>
      </c>
      <c r="F2780" s="165">
        <v>0</v>
      </c>
      <c r="G2780" s="165">
        <v>0</v>
      </c>
      <c r="H2780" s="165">
        <v>0</v>
      </c>
      <c r="I2780" s="165">
        <v>0</v>
      </c>
      <c r="J2780" s="120">
        <f t="shared" si="630"/>
        <v>0</v>
      </c>
      <c r="K2780" s="165">
        <v>0</v>
      </c>
      <c r="L2780" s="165">
        <v>0</v>
      </c>
      <c r="M2780" s="165">
        <v>0</v>
      </c>
      <c r="N2780" s="165">
        <v>0</v>
      </c>
      <c r="O2780" s="165">
        <v>0</v>
      </c>
      <c r="P2780" s="165">
        <v>3915</v>
      </c>
      <c r="Q2780" s="120">
        <f t="shared" si="631"/>
        <v>3915</v>
      </c>
      <c r="R2780" s="138">
        <f t="shared" si="632"/>
        <v>0</v>
      </c>
      <c r="S2780" s="122">
        <v>0</v>
      </c>
      <c r="T2780" s="148">
        <v>0</v>
      </c>
      <c r="U2780" s="148">
        <v>0</v>
      </c>
      <c r="V2780" s="122">
        <v>3915</v>
      </c>
      <c r="W2780" s="122">
        <v>3915</v>
      </c>
      <c r="X2780" s="122"/>
    </row>
    <row r="2781" spans="1:24" s="65" customFormat="1" ht="12.75" customHeight="1">
      <c r="A2781" s="100"/>
      <c r="B2781" s="152" t="s">
        <v>6513</v>
      </c>
      <c r="C2781" s="165">
        <v>0</v>
      </c>
      <c r="D2781" s="165">
        <v>0</v>
      </c>
      <c r="E2781" s="165">
        <v>0</v>
      </c>
      <c r="F2781" s="165">
        <v>0</v>
      </c>
      <c r="G2781" s="165">
        <v>0</v>
      </c>
      <c r="H2781" s="165">
        <v>0</v>
      </c>
      <c r="I2781" s="165">
        <v>0</v>
      </c>
      <c r="J2781" s="120">
        <f t="shared" si="630"/>
        <v>0</v>
      </c>
      <c r="K2781" s="165">
        <v>0</v>
      </c>
      <c r="L2781" s="165">
        <v>0</v>
      </c>
      <c r="M2781" s="165">
        <v>0</v>
      </c>
      <c r="N2781" s="165">
        <v>0</v>
      </c>
      <c r="O2781" s="165">
        <v>0</v>
      </c>
      <c r="P2781" s="165">
        <v>870</v>
      </c>
      <c r="Q2781" s="120">
        <f t="shared" si="631"/>
        <v>870</v>
      </c>
      <c r="R2781" s="138">
        <f t="shared" si="632"/>
        <v>0</v>
      </c>
      <c r="S2781" s="122">
        <v>0</v>
      </c>
      <c r="T2781" s="148">
        <v>0</v>
      </c>
      <c r="U2781" s="148">
        <v>0</v>
      </c>
      <c r="V2781" s="122">
        <v>870</v>
      </c>
      <c r="W2781" s="122">
        <v>870</v>
      </c>
      <c r="X2781" s="122"/>
    </row>
    <row r="2782" spans="1:24" s="65" customFormat="1" ht="12.75" customHeight="1">
      <c r="A2782" s="100"/>
      <c r="B2782" s="152" t="s">
        <v>5871</v>
      </c>
      <c r="C2782" s="165">
        <v>0</v>
      </c>
      <c r="D2782" s="165">
        <v>0</v>
      </c>
      <c r="E2782" s="165">
        <v>0</v>
      </c>
      <c r="F2782" s="165">
        <v>0</v>
      </c>
      <c r="G2782" s="165">
        <v>0</v>
      </c>
      <c r="H2782" s="165">
        <v>0</v>
      </c>
      <c r="I2782" s="165">
        <v>0</v>
      </c>
      <c r="J2782" s="120">
        <f t="shared" si="630"/>
        <v>0</v>
      </c>
      <c r="K2782" s="165">
        <v>0</v>
      </c>
      <c r="L2782" s="165">
        <v>0</v>
      </c>
      <c r="M2782" s="165">
        <v>0</v>
      </c>
      <c r="N2782" s="165">
        <v>0</v>
      </c>
      <c r="O2782" s="165">
        <v>0</v>
      </c>
      <c r="P2782" s="165">
        <v>3915</v>
      </c>
      <c r="Q2782" s="120">
        <f t="shared" si="631"/>
        <v>3915</v>
      </c>
      <c r="R2782" s="138">
        <f t="shared" si="632"/>
        <v>0</v>
      </c>
      <c r="S2782" s="122">
        <v>0</v>
      </c>
      <c r="T2782" s="148">
        <v>0</v>
      </c>
      <c r="U2782" s="148">
        <v>0</v>
      </c>
      <c r="V2782" s="122">
        <v>3915</v>
      </c>
      <c r="W2782" s="122">
        <v>3915</v>
      </c>
      <c r="X2782" s="122"/>
    </row>
    <row r="2783" spans="1:24" s="65" customFormat="1" ht="12.75" customHeight="1">
      <c r="A2783" s="100"/>
      <c r="B2783" s="152" t="s">
        <v>3807</v>
      </c>
      <c r="C2783" s="165">
        <v>0</v>
      </c>
      <c r="D2783" s="165">
        <v>0</v>
      </c>
      <c r="E2783" s="165">
        <v>0</v>
      </c>
      <c r="F2783" s="165">
        <v>0</v>
      </c>
      <c r="G2783" s="165">
        <v>0</v>
      </c>
      <c r="H2783" s="165">
        <v>0</v>
      </c>
      <c r="I2783" s="165">
        <v>0</v>
      </c>
      <c r="J2783" s="120">
        <f t="shared" si="630"/>
        <v>0</v>
      </c>
      <c r="K2783" s="165">
        <v>0</v>
      </c>
      <c r="L2783" s="165">
        <v>0</v>
      </c>
      <c r="M2783" s="165">
        <v>0</v>
      </c>
      <c r="N2783" s="165">
        <v>0</v>
      </c>
      <c r="O2783" s="165">
        <v>0</v>
      </c>
      <c r="P2783" s="165">
        <v>11310</v>
      </c>
      <c r="Q2783" s="120">
        <f t="shared" si="631"/>
        <v>11310</v>
      </c>
      <c r="R2783" s="138">
        <f t="shared" si="632"/>
        <v>0</v>
      </c>
      <c r="S2783" s="122">
        <v>0</v>
      </c>
      <c r="T2783" s="148">
        <v>0</v>
      </c>
      <c r="U2783" s="148">
        <v>0</v>
      </c>
      <c r="V2783" s="122">
        <v>11310</v>
      </c>
      <c r="W2783" s="122">
        <v>11310</v>
      </c>
      <c r="X2783" s="122"/>
    </row>
    <row r="2784" spans="1:24" s="65" customFormat="1" ht="12.75" customHeight="1">
      <c r="A2784" s="100"/>
      <c r="B2784" s="152" t="s">
        <v>5872</v>
      </c>
      <c r="C2784" s="165">
        <v>0</v>
      </c>
      <c r="D2784" s="165">
        <v>0</v>
      </c>
      <c r="E2784" s="165">
        <v>0</v>
      </c>
      <c r="F2784" s="165">
        <v>0</v>
      </c>
      <c r="G2784" s="165">
        <v>0</v>
      </c>
      <c r="H2784" s="165">
        <v>0</v>
      </c>
      <c r="I2784" s="165">
        <v>0</v>
      </c>
      <c r="J2784" s="120">
        <f t="shared" si="630"/>
        <v>0</v>
      </c>
      <c r="K2784" s="165">
        <v>0</v>
      </c>
      <c r="L2784" s="165">
        <v>0</v>
      </c>
      <c r="M2784" s="165">
        <v>0</v>
      </c>
      <c r="N2784" s="165">
        <v>0</v>
      </c>
      <c r="O2784" s="165">
        <v>0</v>
      </c>
      <c r="P2784" s="165">
        <v>7830</v>
      </c>
      <c r="Q2784" s="120">
        <f t="shared" si="631"/>
        <v>7830</v>
      </c>
      <c r="R2784" s="138">
        <f t="shared" si="632"/>
        <v>0</v>
      </c>
      <c r="S2784" s="122">
        <v>0</v>
      </c>
      <c r="T2784" s="148">
        <v>0</v>
      </c>
      <c r="U2784" s="148">
        <v>0</v>
      </c>
      <c r="V2784" s="122">
        <v>7830</v>
      </c>
      <c r="W2784" s="122">
        <v>7830</v>
      </c>
      <c r="X2784" s="122"/>
    </row>
    <row r="2785" spans="1:24" s="65" customFormat="1" ht="12.75" customHeight="1">
      <c r="A2785" s="100"/>
      <c r="B2785" s="152" t="s">
        <v>3808</v>
      </c>
      <c r="C2785" s="165">
        <v>0</v>
      </c>
      <c r="D2785" s="165">
        <v>0</v>
      </c>
      <c r="E2785" s="165">
        <v>0</v>
      </c>
      <c r="F2785" s="165">
        <v>0</v>
      </c>
      <c r="G2785" s="165">
        <v>0</v>
      </c>
      <c r="H2785" s="165">
        <v>0</v>
      </c>
      <c r="I2785" s="165">
        <v>0</v>
      </c>
      <c r="J2785" s="120">
        <f t="shared" si="630"/>
        <v>0</v>
      </c>
      <c r="K2785" s="165">
        <v>0</v>
      </c>
      <c r="L2785" s="165">
        <v>0</v>
      </c>
      <c r="M2785" s="165">
        <v>0</v>
      </c>
      <c r="N2785" s="165">
        <v>0</v>
      </c>
      <c r="O2785" s="165">
        <v>15225</v>
      </c>
      <c r="P2785" s="165">
        <v>14790</v>
      </c>
      <c r="Q2785" s="120">
        <f t="shared" si="631"/>
        <v>30015</v>
      </c>
      <c r="R2785" s="138">
        <f t="shared" si="632"/>
        <v>0</v>
      </c>
      <c r="S2785" s="122">
        <v>0</v>
      </c>
      <c r="T2785" s="148">
        <v>0</v>
      </c>
      <c r="U2785" s="148">
        <v>0</v>
      </c>
      <c r="V2785" s="122">
        <v>30015</v>
      </c>
      <c r="W2785" s="122">
        <v>30015</v>
      </c>
      <c r="X2785" s="122"/>
    </row>
    <row r="2786" spans="1:24" s="65" customFormat="1" ht="12.75" customHeight="1">
      <c r="A2786" s="100"/>
      <c r="B2786" s="152" t="s">
        <v>5873</v>
      </c>
      <c r="C2786" s="165">
        <v>0</v>
      </c>
      <c r="D2786" s="165">
        <v>0</v>
      </c>
      <c r="E2786" s="165">
        <v>0</v>
      </c>
      <c r="F2786" s="165">
        <v>0</v>
      </c>
      <c r="G2786" s="165">
        <v>0</v>
      </c>
      <c r="H2786" s="165">
        <v>0</v>
      </c>
      <c r="I2786" s="165">
        <v>0</v>
      </c>
      <c r="J2786" s="120">
        <f t="shared" si="630"/>
        <v>0</v>
      </c>
      <c r="K2786" s="165">
        <v>0</v>
      </c>
      <c r="L2786" s="165">
        <v>0</v>
      </c>
      <c r="M2786" s="165">
        <v>0</v>
      </c>
      <c r="N2786" s="165">
        <v>0</v>
      </c>
      <c r="O2786" s="165">
        <v>0</v>
      </c>
      <c r="P2786" s="165">
        <v>1740</v>
      </c>
      <c r="Q2786" s="120">
        <f t="shared" si="631"/>
        <v>1740</v>
      </c>
      <c r="R2786" s="138">
        <f t="shared" si="632"/>
        <v>0</v>
      </c>
      <c r="S2786" s="122">
        <v>0</v>
      </c>
      <c r="T2786" s="148">
        <v>0</v>
      </c>
      <c r="U2786" s="148">
        <v>0</v>
      </c>
      <c r="V2786" s="122">
        <v>1740</v>
      </c>
      <c r="W2786" s="122">
        <v>1740</v>
      </c>
      <c r="X2786" s="122"/>
    </row>
    <row r="2787" spans="1:24" s="65" customFormat="1" ht="12.75" customHeight="1">
      <c r="A2787" s="100"/>
      <c r="B2787" s="152" t="s">
        <v>5874</v>
      </c>
      <c r="C2787" s="165">
        <v>0</v>
      </c>
      <c r="D2787" s="165">
        <v>0</v>
      </c>
      <c r="E2787" s="165">
        <v>0</v>
      </c>
      <c r="F2787" s="165">
        <v>0</v>
      </c>
      <c r="G2787" s="165">
        <v>0</v>
      </c>
      <c r="H2787" s="165">
        <v>0</v>
      </c>
      <c r="I2787" s="165">
        <v>0</v>
      </c>
      <c r="J2787" s="120">
        <f t="shared" si="630"/>
        <v>0</v>
      </c>
      <c r="K2787" s="165">
        <v>0</v>
      </c>
      <c r="L2787" s="165">
        <v>0</v>
      </c>
      <c r="M2787" s="165">
        <v>0</v>
      </c>
      <c r="N2787" s="165">
        <v>0</v>
      </c>
      <c r="O2787" s="165">
        <v>0</v>
      </c>
      <c r="P2787" s="165">
        <v>6090</v>
      </c>
      <c r="Q2787" s="120">
        <f t="shared" si="631"/>
        <v>6090</v>
      </c>
      <c r="R2787" s="138">
        <f t="shared" si="632"/>
        <v>0</v>
      </c>
      <c r="S2787" s="122">
        <v>0</v>
      </c>
      <c r="T2787" s="148">
        <v>0</v>
      </c>
      <c r="U2787" s="148">
        <v>0</v>
      </c>
      <c r="V2787" s="122">
        <v>6090</v>
      </c>
      <c r="W2787" s="122">
        <v>6090</v>
      </c>
      <c r="X2787" s="122"/>
    </row>
    <row r="2788" spans="1:24" s="65" customFormat="1" ht="12.75" customHeight="1">
      <c r="A2788" s="100"/>
      <c r="B2788" s="152" t="s">
        <v>5875</v>
      </c>
      <c r="C2788" s="165">
        <v>0</v>
      </c>
      <c r="D2788" s="165">
        <v>0</v>
      </c>
      <c r="E2788" s="165">
        <v>0</v>
      </c>
      <c r="F2788" s="165">
        <v>0</v>
      </c>
      <c r="G2788" s="165">
        <v>0</v>
      </c>
      <c r="H2788" s="165">
        <v>0</v>
      </c>
      <c r="I2788" s="165">
        <v>0</v>
      </c>
      <c r="J2788" s="120">
        <f t="shared" si="630"/>
        <v>0</v>
      </c>
      <c r="K2788" s="165">
        <v>0</v>
      </c>
      <c r="L2788" s="165">
        <v>0</v>
      </c>
      <c r="M2788" s="165">
        <v>0</v>
      </c>
      <c r="N2788" s="165">
        <v>0</v>
      </c>
      <c r="O2788" s="165">
        <v>0</v>
      </c>
      <c r="P2788" s="165">
        <v>1740</v>
      </c>
      <c r="Q2788" s="120">
        <f t="shared" si="631"/>
        <v>1740</v>
      </c>
      <c r="R2788" s="138">
        <f t="shared" si="632"/>
        <v>0</v>
      </c>
      <c r="S2788" s="122">
        <v>0</v>
      </c>
      <c r="T2788" s="148">
        <v>0</v>
      </c>
      <c r="U2788" s="148">
        <v>0</v>
      </c>
      <c r="V2788" s="122">
        <v>1740</v>
      </c>
      <c r="W2788" s="122">
        <v>1740</v>
      </c>
      <c r="X2788" s="122"/>
    </row>
    <row r="2789" spans="1:24" s="65" customFormat="1" ht="12.75" customHeight="1">
      <c r="A2789" s="100"/>
      <c r="B2789" s="152" t="s">
        <v>5876</v>
      </c>
      <c r="C2789" s="165">
        <v>0</v>
      </c>
      <c r="D2789" s="165">
        <v>0</v>
      </c>
      <c r="E2789" s="165">
        <v>0</v>
      </c>
      <c r="F2789" s="165">
        <v>0</v>
      </c>
      <c r="G2789" s="165">
        <v>0</v>
      </c>
      <c r="H2789" s="165">
        <v>0</v>
      </c>
      <c r="I2789" s="165">
        <v>0</v>
      </c>
      <c r="J2789" s="120">
        <f t="shared" si="630"/>
        <v>0</v>
      </c>
      <c r="K2789" s="165">
        <v>0</v>
      </c>
      <c r="L2789" s="165">
        <v>0</v>
      </c>
      <c r="M2789" s="165">
        <v>0</v>
      </c>
      <c r="N2789" s="165">
        <v>0</v>
      </c>
      <c r="O2789" s="165">
        <v>0</v>
      </c>
      <c r="P2789" s="165">
        <v>1740</v>
      </c>
      <c r="Q2789" s="120">
        <f t="shared" si="631"/>
        <v>1740</v>
      </c>
      <c r="R2789" s="138">
        <f t="shared" si="632"/>
        <v>0</v>
      </c>
      <c r="S2789" s="122">
        <v>0</v>
      </c>
      <c r="T2789" s="148">
        <v>0</v>
      </c>
      <c r="U2789" s="148">
        <v>0</v>
      </c>
      <c r="V2789" s="122">
        <v>1740</v>
      </c>
      <c r="W2789" s="122">
        <v>1740</v>
      </c>
      <c r="X2789" s="122"/>
    </row>
    <row r="2790" spans="1:24" s="65" customFormat="1" ht="12.75" customHeight="1">
      <c r="A2790" s="100"/>
      <c r="B2790" s="152" t="s">
        <v>5125</v>
      </c>
      <c r="C2790" s="165">
        <v>0</v>
      </c>
      <c r="D2790" s="165">
        <v>0</v>
      </c>
      <c r="E2790" s="165">
        <v>0</v>
      </c>
      <c r="F2790" s="165">
        <v>0</v>
      </c>
      <c r="G2790" s="165">
        <v>0</v>
      </c>
      <c r="H2790" s="165">
        <v>0</v>
      </c>
      <c r="I2790" s="165">
        <v>0</v>
      </c>
      <c r="J2790" s="120">
        <f t="shared" si="630"/>
        <v>0</v>
      </c>
      <c r="K2790" s="165">
        <v>0</v>
      </c>
      <c r="L2790" s="165">
        <v>0</v>
      </c>
      <c r="M2790" s="165">
        <v>0</v>
      </c>
      <c r="N2790" s="165">
        <v>0</v>
      </c>
      <c r="O2790" s="165">
        <v>0</v>
      </c>
      <c r="P2790" s="165">
        <v>3480</v>
      </c>
      <c r="Q2790" s="120">
        <f t="shared" si="631"/>
        <v>3480</v>
      </c>
      <c r="R2790" s="138">
        <f t="shared" si="632"/>
        <v>0</v>
      </c>
      <c r="S2790" s="122">
        <v>0</v>
      </c>
      <c r="T2790" s="148">
        <v>0</v>
      </c>
      <c r="U2790" s="148">
        <v>0</v>
      </c>
      <c r="V2790" s="122">
        <v>3480</v>
      </c>
      <c r="W2790" s="122">
        <v>3480</v>
      </c>
      <c r="X2790" s="122"/>
    </row>
    <row r="2791" spans="1:24" s="65" customFormat="1" ht="12.75" customHeight="1">
      <c r="A2791" s="100"/>
      <c r="B2791" s="152" t="s">
        <v>3809</v>
      </c>
      <c r="C2791" s="165">
        <v>0</v>
      </c>
      <c r="D2791" s="165">
        <v>0</v>
      </c>
      <c r="E2791" s="165">
        <v>0</v>
      </c>
      <c r="F2791" s="165">
        <v>0</v>
      </c>
      <c r="G2791" s="165">
        <v>0</v>
      </c>
      <c r="H2791" s="165">
        <v>0</v>
      </c>
      <c r="I2791" s="165">
        <v>0</v>
      </c>
      <c r="J2791" s="120">
        <f t="shared" si="630"/>
        <v>0</v>
      </c>
      <c r="K2791" s="165">
        <v>0</v>
      </c>
      <c r="L2791" s="165">
        <v>0</v>
      </c>
      <c r="M2791" s="165">
        <v>0</v>
      </c>
      <c r="N2791" s="165">
        <v>1000</v>
      </c>
      <c r="O2791" s="165">
        <v>0</v>
      </c>
      <c r="P2791" s="165">
        <v>0</v>
      </c>
      <c r="Q2791" s="120">
        <f t="shared" si="631"/>
        <v>1000</v>
      </c>
      <c r="R2791" s="138">
        <f t="shared" si="632"/>
        <v>0</v>
      </c>
      <c r="S2791" s="122">
        <v>0</v>
      </c>
      <c r="T2791" s="148">
        <v>0</v>
      </c>
      <c r="U2791" s="148">
        <v>0</v>
      </c>
      <c r="V2791" s="122">
        <v>1000</v>
      </c>
      <c r="W2791" s="122">
        <v>1000</v>
      </c>
      <c r="X2791" s="122"/>
    </row>
    <row r="2792" spans="1:24" s="65" customFormat="1" ht="12.75" customHeight="1">
      <c r="A2792" s="100"/>
      <c r="B2792" s="152" t="s">
        <v>5877</v>
      </c>
      <c r="C2792" s="165">
        <v>0</v>
      </c>
      <c r="D2792" s="165">
        <v>0</v>
      </c>
      <c r="E2792" s="165">
        <v>0</v>
      </c>
      <c r="F2792" s="165">
        <v>0</v>
      </c>
      <c r="G2792" s="165">
        <v>0</v>
      </c>
      <c r="H2792" s="165">
        <v>0</v>
      </c>
      <c r="I2792" s="165">
        <v>0</v>
      </c>
      <c r="J2792" s="120">
        <f t="shared" si="630"/>
        <v>0</v>
      </c>
      <c r="K2792" s="165">
        <v>0</v>
      </c>
      <c r="L2792" s="165">
        <v>0</v>
      </c>
      <c r="M2792" s="165">
        <v>0</v>
      </c>
      <c r="N2792" s="165">
        <v>0</v>
      </c>
      <c r="O2792" s="165">
        <v>0</v>
      </c>
      <c r="P2792" s="165">
        <v>3915</v>
      </c>
      <c r="Q2792" s="120">
        <f t="shared" si="631"/>
        <v>3915</v>
      </c>
      <c r="R2792" s="138">
        <f t="shared" si="632"/>
        <v>0</v>
      </c>
      <c r="S2792" s="122">
        <v>0</v>
      </c>
      <c r="T2792" s="148">
        <v>0</v>
      </c>
      <c r="U2792" s="148">
        <v>0</v>
      </c>
      <c r="V2792" s="122">
        <v>3915</v>
      </c>
      <c r="W2792" s="122">
        <v>3915</v>
      </c>
      <c r="X2792" s="122"/>
    </row>
    <row r="2793" spans="1:24" s="65" customFormat="1" ht="12.75" customHeight="1">
      <c r="A2793" s="100"/>
      <c r="B2793" s="152" t="s">
        <v>6514</v>
      </c>
      <c r="C2793" s="165">
        <v>0</v>
      </c>
      <c r="D2793" s="165">
        <v>0</v>
      </c>
      <c r="E2793" s="165">
        <v>0</v>
      </c>
      <c r="F2793" s="165">
        <v>0</v>
      </c>
      <c r="G2793" s="165">
        <v>0</v>
      </c>
      <c r="H2793" s="165">
        <v>0</v>
      </c>
      <c r="I2793" s="165">
        <v>0</v>
      </c>
      <c r="J2793" s="120">
        <f t="shared" si="630"/>
        <v>0</v>
      </c>
      <c r="K2793" s="165">
        <v>0</v>
      </c>
      <c r="L2793" s="165">
        <v>0</v>
      </c>
      <c r="M2793" s="165">
        <v>0</v>
      </c>
      <c r="N2793" s="165">
        <v>0</v>
      </c>
      <c r="O2793" s="165">
        <v>0</v>
      </c>
      <c r="P2793" s="165">
        <v>30000</v>
      </c>
      <c r="Q2793" s="120">
        <f t="shared" si="631"/>
        <v>30000</v>
      </c>
      <c r="R2793" s="138">
        <f t="shared" si="632"/>
        <v>0</v>
      </c>
      <c r="S2793" s="122">
        <v>0</v>
      </c>
      <c r="T2793" s="148">
        <v>0</v>
      </c>
      <c r="U2793" s="148">
        <v>0</v>
      </c>
      <c r="V2793" s="122">
        <v>30000</v>
      </c>
      <c r="W2793" s="122">
        <v>30000</v>
      </c>
      <c r="X2793" s="122"/>
    </row>
    <row r="2794" spans="1:24" s="65" customFormat="1" ht="12.75" customHeight="1">
      <c r="A2794" s="100"/>
      <c r="B2794" s="152" t="s">
        <v>6515</v>
      </c>
      <c r="C2794" s="165">
        <v>0</v>
      </c>
      <c r="D2794" s="165">
        <v>0</v>
      </c>
      <c r="E2794" s="165">
        <v>0</v>
      </c>
      <c r="F2794" s="165">
        <v>0</v>
      </c>
      <c r="G2794" s="165">
        <v>0</v>
      </c>
      <c r="H2794" s="165">
        <v>0</v>
      </c>
      <c r="I2794" s="165">
        <v>0</v>
      </c>
      <c r="J2794" s="120">
        <f t="shared" si="630"/>
        <v>0</v>
      </c>
      <c r="K2794" s="165">
        <v>0</v>
      </c>
      <c r="L2794" s="165">
        <v>0</v>
      </c>
      <c r="M2794" s="165">
        <v>0</v>
      </c>
      <c r="N2794" s="165">
        <v>0</v>
      </c>
      <c r="O2794" s="165">
        <v>0</v>
      </c>
      <c r="P2794" s="165">
        <v>1000</v>
      </c>
      <c r="Q2794" s="120">
        <f t="shared" si="631"/>
        <v>1000</v>
      </c>
      <c r="R2794" s="138">
        <f t="shared" si="632"/>
        <v>0</v>
      </c>
      <c r="S2794" s="122">
        <v>0</v>
      </c>
      <c r="T2794" s="148">
        <v>0</v>
      </c>
      <c r="U2794" s="148">
        <v>0</v>
      </c>
      <c r="V2794" s="122">
        <v>1000</v>
      </c>
      <c r="W2794" s="122">
        <v>1000</v>
      </c>
      <c r="X2794" s="122"/>
    </row>
    <row r="2795" spans="1:24" s="65" customFormat="1" ht="12.75" customHeight="1">
      <c r="A2795" s="100"/>
      <c r="B2795" s="152" t="s">
        <v>6341</v>
      </c>
      <c r="C2795" s="165">
        <v>0</v>
      </c>
      <c r="D2795" s="165">
        <v>0</v>
      </c>
      <c r="E2795" s="165">
        <v>0</v>
      </c>
      <c r="F2795" s="165">
        <v>0</v>
      </c>
      <c r="G2795" s="165">
        <v>0</v>
      </c>
      <c r="H2795" s="165">
        <v>0</v>
      </c>
      <c r="I2795" s="165">
        <v>0</v>
      </c>
      <c r="J2795" s="120">
        <f t="shared" si="630"/>
        <v>0</v>
      </c>
      <c r="K2795" s="165">
        <v>0</v>
      </c>
      <c r="L2795" s="165">
        <v>0</v>
      </c>
      <c r="M2795" s="165">
        <v>0</v>
      </c>
      <c r="N2795" s="165">
        <v>0</v>
      </c>
      <c r="O2795" s="165">
        <v>0</v>
      </c>
      <c r="P2795" s="165">
        <v>1740</v>
      </c>
      <c r="Q2795" s="120">
        <f t="shared" si="631"/>
        <v>1740</v>
      </c>
      <c r="R2795" s="138">
        <f t="shared" si="632"/>
        <v>0</v>
      </c>
      <c r="S2795" s="122">
        <v>0</v>
      </c>
      <c r="T2795" s="148">
        <v>0</v>
      </c>
      <c r="U2795" s="148">
        <v>0</v>
      </c>
      <c r="V2795" s="122">
        <v>1740</v>
      </c>
      <c r="W2795" s="122">
        <v>1740</v>
      </c>
      <c r="X2795" s="122"/>
    </row>
    <row r="2796" spans="1:24" s="65" customFormat="1" ht="12.75" customHeight="1">
      <c r="A2796" s="100"/>
      <c r="B2796" s="152" t="s">
        <v>3810</v>
      </c>
      <c r="C2796" s="165">
        <v>0</v>
      </c>
      <c r="D2796" s="165">
        <v>0</v>
      </c>
      <c r="E2796" s="165">
        <v>0</v>
      </c>
      <c r="F2796" s="165">
        <v>0</v>
      </c>
      <c r="G2796" s="165">
        <v>0</v>
      </c>
      <c r="H2796" s="165">
        <v>0</v>
      </c>
      <c r="I2796" s="165">
        <v>0</v>
      </c>
      <c r="J2796" s="120">
        <f t="shared" si="630"/>
        <v>0</v>
      </c>
      <c r="K2796" s="165">
        <v>0</v>
      </c>
      <c r="L2796" s="165">
        <v>0</v>
      </c>
      <c r="M2796" s="165">
        <v>0</v>
      </c>
      <c r="N2796" s="165">
        <v>0</v>
      </c>
      <c r="O2796" s="165">
        <v>0</v>
      </c>
      <c r="P2796" s="165">
        <v>3915</v>
      </c>
      <c r="Q2796" s="120">
        <f t="shared" si="631"/>
        <v>3915</v>
      </c>
      <c r="R2796" s="138">
        <f t="shared" si="632"/>
        <v>0</v>
      </c>
      <c r="S2796" s="122">
        <v>0</v>
      </c>
      <c r="T2796" s="148">
        <v>0</v>
      </c>
      <c r="U2796" s="148">
        <v>0</v>
      </c>
      <c r="V2796" s="122">
        <v>3915</v>
      </c>
      <c r="W2796" s="122">
        <v>3915</v>
      </c>
      <c r="X2796" s="122"/>
    </row>
    <row r="2797" spans="1:24" s="65" customFormat="1" ht="12.75" customHeight="1">
      <c r="A2797" s="100"/>
      <c r="B2797" s="152" t="s">
        <v>5126</v>
      </c>
      <c r="C2797" s="165">
        <v>0</v>
      </c>
      <c r="D2797" s="165">
        <v>0</v>
      </c>
      <c r="E2797" s="165">
        <v>0</v>
      </c>
      <c r="F2797" s="165">
        <v>0</v>
      </c>
      <c r="G2797" s="165">
        <v>0</v>
      </c>
      <c r="H2797" s="165">
        <v>0</v>
      </c>
      <c r="I2797" s="165">
        <v>0</v>
      </c>
      <c r="J2797" s="120">
        <f t="shared" si="630"/>
        <v>0</v>
      </c>
      <c r="K2797" s="165">
        <v>0</v>
      </c>
      <c r="L2797" s="165">
        <v>0</v>
      </c>
      <c r="M2797" s="165">
        <v>0</v>
      </c>
      <c r="N2797" s="165">
        <v>0</v>
      </c>
      <c r="O2797" s="165">
        <v>0</v>
      </c>
      <c r="P2797" s="165">
        <v>2610</v>
      </c>
      <c r="Q2797" s="120">
        <f t="shared" si="631"/>
        <v>2610</v>
      </c>
      <c r="R2797" s="138">
        <f t="shared" si="632"/>
        <v>0</v>
      </c>
      <c r="S2797" s="122">
        <v>0</v>
      </c>
      <c r="T2797" s="148">
        <v>0</v>
      </c>
      <c r="U2797" s="148">
        <v>0</v>
      </c>
      <c r="V2797" s="122">
        <v>2610</v>
      </c>
      <c r="W2797" s="122">
        <v>2610</v>
      </c>
      <c r="X2797" s="122"/>
    </row>
    <row r="2798" spans="1:24" s="65" customFormat="1" ht="12.75" customHeight="1">
      <c r="A2798" s="100"/>
      <c r="B2798" s="152" t="s">
        <v>6516</v>
      </c>
      <c r="C2798" s="165">
        <v>0</v>
      </c>
      <c r="D2798" s="165">
        <v>0</v>
      </c>
      <c r="E2798" s="165">
        <v>0</v>
      </c>
      <c r="F2798" s="165">
        <v>0</v>
      </c>
      <c r="G2798" s="165">
        <v>0</v>
      </c>
      <c r="H2798" s="165">
        <v>0</v>
      </c>
      <c r="I2798" s="165">
        <v>0</v>
      </c>
      <c r="J2798" s="120">
        <f t="shared" si="630"/>
        <v>0</v>
      </c>
      <c r="K2798" s="165">
        <v>0</v>
      </c>
      <c r="L2798" s="165">
        <v>0</v>
      </c>
      <c r="M2798" s="165">
        <v>0</v>
      </c>
      <c r="N2798" s="165">
        <v>0</v>
      </c>
      <c r="O2798" s="165">
        <v>0</v>
      </c>
      <c r="P2798" s="165">
        <v>6960</v>
      </c>
      <c r="Q2798" s="120">
        <f t="shared" si="631"/>
        <v>6960</v>
      </c>
      <c r="R2798" s="138">
        <f t="shared" si="632"/>
        <v>0</v>
      </c>
      <c r="S2798" s="122">
        <v>0</v>
      </c>
      <c r="T2798" s="148">
        <v>0</v>
      </c>
      <c r="U2798" s="148">
        <v>0</v>
      </c>
      <c r="V2798" s="122">
        <v>6960</v>
      </c>
      <c r="W2798" s="122">
        <v>6960</v>
      </c>
      <c r="X2798" s="122"/>
    </row>
    <row r="2799" spans="1:24" s="65" customFormat="1" ht="12.75" customHeight="1">
      <c r="A2799" s="100"/>
      <c r="B2799" s="152" t="s">
        <v>4547</v>
      </c>
      <c r="C2799" s="165">
        <v>0</v>
      </c>
      <c r="D2799" s="165">
        <v>0</v>
      </c>
      <c r="E2799" s="165">
        <v>0</v>
      </c>
      <c r="F2799" s="165">
        <v>0</v>
      </c>
      <c r="G2799" s="165">
        <v>0</v>
      </c>
      <c r="H2799" s="165">
        <v>0</v>
      </c>
      <c r="I2799" s="165">
        <v>0</v>
      </c>
      <c r="J2799" s="120">
        <f t="shared" si="630"/>
        <v>0</v>
      </c>
      <c r="K2799" s="165">
        <v>0</v>
      </c>
      <c r="L2799" s="165">
        <v>0</v>
      </c>
      <c r="M2799" s="165">
        <v>0</v>
      </c>
      <c r="N2799" s="165">
        <v>0</v>
      </c>
      <c r="O2799" s="165">
        <v>1740</v>
      </c>
      <c r="P2799" s="165">
        <v>0</v>
      </c>
      <c r="Q2799" s="120">
        <f t="shared" si="631"/>
        <v>1740</v>
      </c>
      <c r="R2799" s="138">
        <f t="shared" si="632"/>
        <v>0</v>
      </c>
      <c r="S2799" s="122">
        <v>0</v>
      </c>
      <c r="T2799" s="148">
        <v>0</v>
      </c>
      <c r="U2799" s="148">
        <v>0</v>
      </c>
      <c r="V2799" s="122">
        <v>1740</v>
      </c>
      <c r="W2799" s="122">
        <v>1740</v>
      </c>
      <c r="X2799" s="122"/>
    </row>
    <row r="2800" spans="1:24" s="65" customFormat="1" ht="12.75" customHeight="1">
      <c r="A2800" s="100"/>
      <c r="B2800" s="152" t="s">
        <v>5878</v>
      </c>
      <c r="C2800" s="165">
        <v>0</v>
      </c>
      <c r="D2800" s="165">
        <v>0</v>
      </c>
      <c r="E2800" s="165">
        <v>0</v>
      </c>
      <c r="F2800" s="165">
        <v>0</v>
      </c>
      <c r="G2800" s="165">
        <v>0</v>
      </c>
      <c r="H2800" s="165">
        <v>0</v>
      </c>
      <c r="I2800" s="165">
        <v>0</v>
      </c>
      <c r="J2800" s="120">
        <f t="shared" si="630"/>
        <v>0</v>
      </c>
      <c r="K2800" s="165">
        <v>0</v>
      </c>
      <c r="L2800" s="165">
        <v>0</v>
      </c>
      <c r="M2800" s="165">
        <v>0</v>
      </c>
      <c r="N2800" s="165">
        <v>0</v>
      </c>
      <c r="O2800" s="165">
        <v>0</v>
      </c>
      <c r="P2800" s="165">
        <v>7830</v>
      </c>
      <c r="Q2800" s="120">
        <f t="shared" si="631"/>
        <v>7830</v>
      </c>
      <c r="R2800" s="138">
        <f t="shared" si="632"/>
        <v>0</v>
      </c>
      <c r="S2800" s="122">
        <v>0</v>
      </c>
      <c r="T2800" s="148">
        <v>0</v>
      </c>
      <c r="U2800" s="148">
        <v>0</v>
      </c>
      <c r="V2800" s="122">
        <v>7830</v>
      </c>
      <c r="W2800" s="122">
        <v>7830</v>
      </c>
      <c r="X2800" s="122"/>
    </row>
    <row r="2801" spans="1:24" s="65" customFormat="1" ht="12.75" customHeight="1">
      <c r="A2801" s="100"/>
      <c r="B2801" s="152" t="s">
        <v>5879</v>
      </c>
      <c r="C2801" s="165">
        <v>0</v>
      </c>
      <c r="D2801" s="165">
        <v>0</v>
      </c>
      <c r="E2801" s="165">
        <v>0</v>
      </c>
      <c r="F2801" s="165">
        <v>0</v>
      </c>
      <c r="G2801" s="165">
        <v>0</v>
      </c>
      <c r="H2801" s="165">
        <v>0</v>
      </c>
      <c r="I2801" s="165">
        <v>0</v>
      </c>
      <c r="J2801" s="120">
        <f t="shared" si="630"/>
        <v>0</v>
      </c>
      <c r="K2801" s="165">
        <v>0</v>
      </c>
      <c r="L2801" s="165">
        <v>0</v>
      </c>
      <c r="M2801" s="165">
        <v>0</v>
      </c>
      <c r="N2801" s="165">
        <v>0</v>
      </c>
      <c r="O2801" s="165">
        <v>0</v>
      </c>
      <c r="P2801" s="165">
        <v>13050</v>
      </c>
      <c r="Q2801" s="120">
        <f t="shared" si="631"/>
        <v>13050</v>
      </c>
      <c r="R2801" s="138">
        <f t="shared" si="632"/>
        <v>0</v>
      </c>
      <c r="S2801" s="122">
        <v>0</v>
      </c>
      <c r="T2801" s="148">
        <v>0</v>
      </c>
      <c r="U2801" s="148">
        <v>0</v>
      </c>
      <c r="V2801" s="122">
        <v>13050</v>
      </c>
      <c r="W2801" s="122">
        <v>13050</v>
      </c>
      <c r="X2801" s="122"/>
    </row>
    <row r="2802" spans="1:24" s="65" customFormat="1" ht="12.75" customHeight="1">
      <c r="A2802" s="100"/>
      <c r="B2802" s="152" t="s">
        <v>5880</v>
      </c>
      <c r="C2802" s="165">
        <v>0</v>
      </c>
      <c r="D2802" s="165">
        <v>0</v>
      </c>
      <c r="E2802" s="165">
        <v>0</v>
      </c>
      <c r="F2802" s="165">
        <v>0</v>
      </c>
      <c r="G2802" s="165">
        <v>0</v>
      </c>
      <c r="H2802" s="165">
        <v>0</v>
      </c>
      <c r="I2802" s="165">
        <v>0</v>
      </c>
      <c r="J2802" s="120">
        <f t="shared" si="630"/>
        <v>0</v>
      </c>
      <c r="K2802" s="165">
        <v>0</v>
      </c>
      <c r="L2802" s="165">
        <v>0</v>
      </c>
      <c r="M2802" s="165">
        <v>0</v>
      </c>
      <c r="N2802" s="165">
        <v>0</v>
      </c>
      <c r="O2802" s="165">
        <v>0</v>
      </c>
      <c r="P2802" s="165">
        <v>3915</v>
      </c>
      <c r="Q2802" s="120">
        <f t="shared" si="631"/>
        <v>3915</v>
      </c>
      <c r="R2802" s="138">
        <f t="shared" si="632"/>
        <v>0</v>
      </c>
      <c r="S2802" s="122">
        <v>0</v>
      </c>
      <c r="T2802" s="148">
        <v>0</v>
      </c>
      <c r="U2802" s="148">
        <v>0</v>
      </c>
      <c r="V2802" s="122">
        <v>3915</v>
      </c>
      <c r="W2802" s="122">
        <v>3915</v>
      </c>
      <c r="X2802" s="122"/>
    </row>
    <row r="2803" spans="1:24" s="65" customFormat="1" ht="12.75" customHeight="1">
      <c r="A2803" s="100"/>
      <c r="B2803" s="152" t="s">
        <v>3811</v>
      </c>
      <c r="C2803" s="165">
        <v>0</v>
      </c>
      <c r="D2803" s="165">
        <v>0</v>
      </c>
      <c r="E2803" s="165">
        <v>0</v>
      </c>
      <c r="F2803" s="165">
        <v>0</v>
      </c>
      <c r="G2803" s="165">
        <v>0</v>
      </c>
      <c r="H2803" s="165">
        <v>0</v>
      </c>
      <c r="I2803" s="165">
        <v>0</v>
      </c>
      <c r="J2803" s="120">
        <f t="shared" si="630"/>
        <v>0</v>
      </c>
      <c r="K2803" s="165">
        <v>0</v>
      </c>
      <c r="L2803" s="165">
        <v>0</v>
      </c>
      <c r="M2803" s="165">
        <v>0</v>
      </c>
      <c r="N2803" s="165">
        <v>4900</v>
      </c>
      <c r="O2803" s="165">
        <v>0</v>
      </c>
      <c r="P2803" s="165">
        <v>0</v>
      </c>
      <c r="Q2803" s="120">
        <f t="shared" si="631"/>
        <v>4900</v>
      </c>
      <c r="R2803" s="138">
        <f t="shared" si="632"/>
        <v>0</v>
      </c>
      <c r="S2803" s="122">
        <v>0</v>
      </c>
      <c r="T2803" s="148">
        <v>0</v>
      </c>
      <c r="U2803" s="148">
        <v>0</v>
      </c>
      <c r="V2803" s="122">
        <v>4900</v>
      </c>
      <c r="W2803" s="122">
        <v>4900</v>
      </c>
      <c r="X2803" s="122"/>
    </row>
    <row r="2804" spans="1:24" s="65" customFormat="1" ht="12.75" customHeight="1">
      <c r="A2804" s="100"/>
      <c r="B2804" s="152" t="s">
        <v>3812</v>
      </c>
      <c r="C2804" s="165">
        <v>0</v>
      </c>
      <c r="D2804" s="165">
        <v>0</v>
      </c>
      <c r="E2804" s="165">
        <v>0</v>
      </c>
      <c r="F2804" s="165">
        <v>0</v>
      </c>
      <c r="G2804" s="165">
        <v>0</v>
      </c>
      <c r="H2804" s="165">
        <v>0</v>
      </c>
      <c r="I2804" s="165">
        <v>0</v>
      </c>
      <c r="J2804" s="120">
        <f t="shared" si="630"/>
        <v>0</v>
      </c>
      <c r="K2804" s="165">
        <v>0</v>
      </c>
      <c r="L2804" s="165">
        <v>0</v>
      </c>
      <c r="M2804" s="165">
        <v>0</v>
      </c>
      <c r="N2804" s="165">
        <v>0</v>
      </c>
      <c r="O2804" s="165">
        <v>0</v>
      </c>
      <c r="P2804" s="165">
        <v>29580</v>
      </c>
      <c r="Q2804" s="120">
        <f t="shared" si="631"/>
        <v>29580</v>
      </c>
      <c r="R2804" s="138">
        <f t="shared" si="632"/>
        <v>0</v>
      </c>
      <c r="S2804" s="122">
        <v>0</v>
      </c>
      <c r="T2804" s="148">
        <v>0</v>
      </c>
      <c r="U2804" s="148">
        <v>0</v>
      </c>
      <c r="V2804" s="122">
        <v>29580</v>
      </c>
      <c r="W2804" s="122">
        <v>29580</v>
      </c>
      <c r="X2804" s="122"/>
    </row>
    <row r="2805" spans="1:24" s="65" customFormat="1" ht="12.75" customHeight="1">
      <c r="A2805" s="100"/>
      <c r="B2805" s="152" t="s">
        <v>6517</v>
      </c>
      <c r="C2805" s="165">
        <v>0</v>
      </c>
      <c r="D2805" s="165">
        <v>0</v>
      </c>
      <c r="E2805" s="165">
        <v>0</v>
      </c>
      <c r="F2805" s="165">
        <v>0</v>
      </c>
      <c r="G2805" s="165">
        <v>0</v>
      </c>
      <c r="H2805" s="165">
        <v>0</v>
      </c>
      <c r="I2805" s="165">
        <v>0</v>
      </c>
      <c r="J2805" s="120">
        <f t="shared" si="630"/>
        <v>0</v>
      </c>
      <c r="K2805" s="165">
        <v>0</v>
      </c>
      <c r="L2805" s="165">
        <v>0</v>
      </c>
      <c r="M2805" s="165">
        <v>0</v>
      </c>
      <c r="N2805" s="165">
        <v>0</v>
      </c>
      <c r="O2805" s="165">
        <v>0</v>
      </c>
      <c r="P2805" s="165">
        <v>3915</v>
      </c>
      <c r="Q2805" s="120">
        <f t="shared" si="631"/>
        <v>3915</v>
      </c>
      <c r="R2805" s="138">
        <f t="shared" si="632"/>
        <v>0</v>
      </c>
      <c r="S2805" s="122">
        <v>0</v>
      </c>
      <c r="T2805" s="148">
        <v>0</v>
      </c>
      <c r="U2805" s="148">
        <v>0</v>
      </c>
      <c r="V2805" s="122">
        <v>3915</v>
      </c>
      <c r="W2805" s="122">
        <v>3915</v>
      </c>
      <c r="X2805" s="122"/>
    </row>
    <row r="2806" spans="1:24" s="65" customFormat="1" ht="12.75" customHeight="1">
      <c r="A2806" s="100"/>
      <c r="B2806" s="152" t="s">
        <v>5881</v>
      </c>
      <c r="C2806" s="165">
        <v>0</v>
      </c>
      <c r="D2806" s="165">
        <v>0</v>
      </c>
      <c r="E2806" s="165">
        <v>0</v>
      </c>
      <c r="F2806" s="165">
        <v>0</v>
      </c>
      <c r="G2806" s="165">
        <v>0</v>
      </c>
      <c r="H2806" s="165">
        <v>0</v>
      </c>
      <c r="I2806" s="165">
        <v>0</v>
      </c>
      <c r="J2806" s="120">
        <f t="shared" si="630"/>
        <v>0</v>
      </c>
      <c r="K2806" s="165">
        <v>0</v>
      </c>
      <c r="L2806" s="165">
        <v>0</v>
      </c>
      <c r="M2806" s="165">
        <v>0</v>
      </c>
      <c r="N2806" s="165">
        <v>0</v>
      </c>
      <c r="O2806" s="165">
        <v>0</v>
      </c>
      <c r="P2806" s="165">
        <v>1740</v>
      </c>
      <c r="Q2806" s="120">
        <f t="shared" si="631"/>
        <v>1740</v>
      </c>
      <c r="R2806" s="138">
        <f t="shared" si="632"/>
        <v>0</v>
      </c>
      <c r="S2806" s="122">
        <v>0</v>
      </c>
      <c r="T2806" s="148">
        <v>0</v>
      </c>
      <c r="U2806" s="148">
        <v>0</v>
      </c>
      <c r="V2806" s="122">
        <v>1740</v>
      </c>
      <c r="W2806" s="122">
        <v>1740</v>
      </c>
      <c r="X2806" s="122"/>
    </row>
    <row r="2807" spans="1:24" s="65" customFormat="1" ht="12.75" customHeight="1">
      <c r="A2807" s="100"/>
      <c r="B2807" s="152" t="s">
        <v>3813</v>
      </c>
      <c r="C2807" s="165">
        <v>0</v>
      </c>
      <c r="D2807" s="165">
        <v>0</v>
      </c>
      <c r="E2807" s="165">
        <v>0</v>
      </c>
      <c r="F2807" s="165">
        <v>0</v>
      </c>
      <c r="G2807" s="165">
        <v>0</v>
      </c>
      <c r="H2807" s="165">
        <v>0</v>
      </c>
      <c r="I2807" s="165">
        <v>0</v>
      </c>
      <c r="J2807" s="120">
        <f t="shared" si="630"/>
        <v>0</v>
      </c>
      <c r="K2807" s="165">
        <v>0</v>
      </c>
      <c r="L2807" s="165">
        <v>0</v>
      </c>
      <c r="M2807" s="165">
        <v>0</v>
      </c>
      <c r="N2807" s="165">
        <v>2610</v>
      </c>
      <c r="O2807" s="165">
        <v>4350</v>
      </c>
      <c r="P2807" s="165">
        <v>1740</v>
      </c>
      <c r="Q2807" s="120">
        <f t="shared" si="631"/>
        <v>8700</v>
      </c>
      <c r="R2807" s="138">
        <f t="shared" si="632"/>
        <v>0</v>
      </c>
      <c r="S2807" s="122">
        <v>0</v>
      </c>
      <c r="T2807" s="148">
        <v>0</v>
      </c>
      <c r="U2807" s="148">
        <v>0</v>
      </c>
      <c r="V2807" s="122">
        <v>8700</v>
      </c>
      <c r="W2807" s="122">
        <v>8700</v>
      </c>
      <c r="X2807" s="122"/>
    </row>
    <row r="2808" spans="1:24" s="65" customFormat="1" ht="12.75" customHeight="1">
      <c r="A2808" s="100"/>
      <c r="B2808" s="152" t="s">
        <v>5882</v>
      </c>
      <c r="C2808" s="165">
        <v>0</v>
      </c>
      <c r="D2808" s="165">
        <v>0</v>
      </c>
      <c r="E2808" s="165">
        <v>0</v>
      </c>
      <c r="F2808" s="165">
        <v>0</v>
      </c>
      <c r="G2808" s="165">
        <v>0</v>
      </c>
      <c r="H2808" s="165">
        <v>0</v>
      </c>
      <c r="I2808" s="165">
        <v>0</v>
      </c>
      <c r="J2808" s="120">
        <f t="shared" si="630"/>
        <v>0</v>
      </c>
      <c r="K2808" s="165">
        <v>0</v>
      </c>
      <c r="L2808" s="165">
        <v>0</v>
      </c>
      <c r="M2808" s="165">
        <v>0</v>
      </c>
      <c r="N2808" s="165">
        <v>0</v>
      </c>
      <c r="O2808" s="165">
        <v>0</v>
      </c>
      <c r="P2808" s="165">
        <v>1740</v>
      </c>
      <c r="Q2808" s="120">
        <f t="shared" si="631"/>
        <v>1740</v>
      </c>
      <c r="R2808" s="138">
        <f t="shared" si="632"/>
        <v>0</v>
      </c>
      <c r="S2808" s="122">
        <v>0</v>
      </c>
      <c r="T2808" s="148">
        <v>0</v>
      </c>
      <c r="U2808" s="148">
        <v>0</v>
      </c>
      <c r="V2808" s="122">
        <v>1740</v>
      </c>
      <c r="W2808" s="122">
        <v>1740</v>
      </c>
      <c r="X2808" s="122"/>
    </row>
    <row r="2809" spans="1:24" ht="23.25">
      <c r="A2809" s="55" t="s">
        <v>3311</v>
      </c>
      <c r="B2809" s="55"/>
      <c r="C2809" s="8"/>
      <c r="D2809" s="8"/>
      <c r="E2809" s="8"/>
      <c r="F2809" s="8"/>
      <c r="G2809" s="8"/>
      <c r="H2809" s="8"/>
      <c r="I2809" s="8"/>
      <c r="J2809" s="126"/>
      <c r="K2809" s="126"/>
      <c r="L2809" s="126"/>
      <c r="M2809" s="126"/>
      <c r="N2809" s="126"/>
      <c r="O2809" s="126"/>
      <c r="P2809" s="126"/>
      <c r="Q2809" s="8"/>
      <c r="R2809" s="5"/>
      <c r="S2809" s="4"/>
      <c r="T2809" s="4"/>
      <c r="U2809" s="127"/>
      <c r="V2809" s="128"/>
      <c r="W2809" s="128"/>
      <c r="X2809" s="4"/>
    </row>
    <row r="2810" spans="1:24" ht="44.1" customHeight="1">
      <c r="A2810" s="99" t="s">
        <v>3302</v>
      </c>
      <c r="B2810" s="56" t="s">
        <v>3966</v>
      </c>
      <c r="C2810" s="98" t="s">
        <v>3627</v>
      </c>
      <c r="D2810" s="98" t="s">
        <v>3628</v>
      </c>
      <c r="E2810" s="98" t="s">
        <v>3629</v>
      </c>
      <c r="F2810" s="98" t="s">
        <v>3630</v>
      </c>
      <c r="G2810" s="98" t="s">
        <v>3631</v>
      </c>
      <c r="H2810" s="98" t="s">
        <v>3632</v>
      </c>
      <c r="I2810" s="98" t="s">
        <v>3633</v>
      </c>
      <c r="J2810" s="57" t="s">
        <v>343</v>
      </c>
      <c r="K2810" s="98" t="s">
        <v>3303</v>
      </c>
      <c r="L2810" s="98" t="s">
        <v>3304</v>
      </c>
      <c r="M2810" s="98" t="s">
        <v>3305</v>
      </c>
      <c r="N2810" s="98" t="s">
        <v>3316</v>
      </c>
      <c r="O2810" s="113" t="s">
        <v>4574</v>
      </c>
      <c r="P2810" s="113" t="s">
        <v>6433</v>
      </c>
      <c r="Q2810" s="58" t="s">
        <v>3357</v>
      </c>
      <c r="R2810" s="60" t="s">
        <v>697</v>
      </c>
      <c r="S2810" s="112" t="s">
        <v>4949</v>
      </c>
      <c r="T2810" s="112" t="s">
        <v>6434</v>
      </c>
      <c r="U2810" s="112" t="s">
        <v>6435</v>
      </c>
      <c r="V2810" s="112" t="s">
        <v>6436</v>
      </c>
      <c r="W2810" s="112" t="s">
        <v>5138</v>
      </c>
      <c r="X2810" s="59" t="s">
        <v>6437</v>
      </c>
    </row>
    <row r="2811" spans="1:24" s="65" customFormat="1" ht="12.75" customHeight="1">
      <c r="A2811" s="100"/>
      <c r="B2811" s="152" t="s">
        <v>5883</v>
      </c>
      <c r="C2811" s="165">
        <v>0</v>
      </c>
      <c r="D2811" s="165">
        <v>0</v>
      </c>
      <c r="E2811" s="165">
        <v>0</v>
      </c>
      <c r="F2811" s="165">
        <v>0</v>
      </c>
      <c r="G2811" s="165">
        <v>0</v>
      </c>
      <c r="H2811" s="165">
        <v>0</v>
      </c>
      <c r="I2811" s="165">
        <v>0</v>
      </c>
      <c r="J2811" s="120">
        <f t="shared" si="630"/>
        <v>0</v>
      </c>
      <c r="K2811" s="165">
        <v>0</v>
      </c>
      <c r="L2811" s="165">
        <v>0</v>
      </c>
      <c r="M2811" s="165">
        <v>0</v>
      </c>
      <c r="N2811" s="165">
        <v>0</v>
      </c>
      <c r="O2811" s="165">
        <v>0</v>
      </c>
      <c r="P2811" s="165">
        <v>3915</v>
      </c>
      <c r="Q2811" s="120">
        <f t="shared" si="631"/>
        <v>3915</v>
      </c>
      <c r="R2811" s="138">
        <f t="shared" si="632"/>
        <v>0</v>
      </c>
      <c r="S2811" s="122">
        <v>0</v>
      </c>
      <c r="T2811" s="148">
        <v>0</v>
      </c>
      <c r="U2811" s="148">
        <v>0</v>
      </c>
      <c r="V2811" s="122">
        <v>3915</v>
      </c>
      <c r="W2811" s="122">
        <v>3915</v>
      </c>
      <c r="X2811" s="122"/>
    </row>
    <row r="2812" spans="1:24" s="65" customFormat="1" ht="12.75" customHeight="1">
      <c r="A2812" s="100"/>
      <c r="B2812" s="152" t="s">
        <v>5884</v>
      </c>
      <c r="C2812" s="165">
        <v>0</v>
      </c>
      <c r="D2812" s="165">
        <v>0</v>
      </c>
      <c r="E2812" s="165">
        <v>0</v>
      </c>
      <c r="F2812" s="165">
        <v>0</v>
      </c>
      <c r="G2812" s="165">
        <v>0</v>
      </c>
      <c r="H2812" s="165">
        <v>0</v>
      </c>
      <c r="I2812" s="165">
        <v>0</v>
      </c>
      <c r="J2812" s="120">
        <f t="shared" si="630"/>
        <v>0</v>
      </c>
      <c r="K2812" s="165">
        <v>0</v>
      </c>
      <c r="L2812" s="165">
        <v>0</v>
      </c>
      <c r="M2812" s="165">
        <v>0</v>
      </c>
      <c r="N2812" s="165">
        <v>0</v>
      </c>
      <c r="O2812" s="165">
        <v>0</v>
      </c>
      <c r="P2812" s="165">
        <v>3915</v>
      </c>
      <c r="Q2812" s="120">
        <f t="shared" si="631"/>
        <v>3915</v>
      </c>
      <c r="R2812" s="138">
        <f t="shared" si="632"/>
        <v>0</v>
      </c>
      <c r="S2812" s="122">
        <v>0</v>
      </c>
      <c r="T2812" s="148">
        <v>0</v>
      </c>
      <c r="U2812" s="148">
        <v>0</v>
      </c>
      <c r="V2812" s="122">
        <v>3915</v>
      </c>
      <c r="W2812" s="122">
        <v>3915</v>
      </c>
      <c r="X2812" s="122"/>
    </row>
    <row r="2813" spans="1:24" s="65" customFormat="1" ht="12.75" customHeight="1">
      <c r="A2813" s="100"/>
      <c r="B2813" s="152" t="s">
        <v>6342</v>
      </c>
      <c r="C2813" s="165">
        <v>0</v>
      </c>
      <c r="D2813" s="165">
        <v>0</v>
      </c>
      <c r="E2813" s="165">
        <v>0</v>
      </c>
      <c r="F2813" s="165">
        <v>0</v>
      </c>
      <c r="G2813" s="165">
        <v>0</v>
      </c>
      <c r="H2813" s="165">
        <v>0</v>
      </c>
      <c r="I2813" s="165">
        <v>0</v>
      </c>
      <c r="J2813" s="120">
        <f t="shared" si="630"/>
        <v>0</v>
      </c>
      <c r="K2813" s="165">
        <v>0</v>
      </c>
      <c r="L2813" s="165">
        <v>0</v>
      </c>
      <c r="M2813" s="165">
        <v>0</v>
      </c>
      <c r="N2813" s="165">
        <v>0</v>
      </c>
      <c r="O2813" s="165">
        <v>0</v>
      </c>
      <c r="P2813" s="165">
        <v>5220</v>
      </c>
      <c r="Q2813" s="120">
        <f t="shared" si="631"/>
        <v>5220</v>
      </c>
      <c r="R2813" s="138">
        <f t="shared" si="632"/>
        <v>0</v>
      </c>
      <c r="S2813" s="122">
        <v>0</v>
      </c>
      <c r="T2813" s="148">
        <v>0</v>
      </c>
      <c r="U2813" s="148">
        <v>0</v>
      </c>
      <c r="V2813" s="122">
        <v>5220</v>
      </c>
      <c r="W2813" s="122">
        <v>5220</v>
      </c>
      <c r="X2813" s="122"/>
    </row>
    <row r="2814" spans="1:24" s="65" customFormat="1" ht="12.75" customHeight="1">
      <c r="A2814" s="100"/>
      <c r="B2814" s="152" t="s">
        <v>3814</v>
      </c>
      <c r="C2814" s="165">
        <v>0</v>
      </c>
      <c r="D2814" s="165">
        <v>0</v>
      </c>
      <c r="E2814" s="165">
        <v>0</v>
      </c>
      <c r="F2814" s="165">
        <v>0</v>
      </c>
      <c r="G2814" s="165">
        <v>0</v>
      </c>
      <c r="H2814" s="165">
        <v>0</v>
      </c>
      <c r="I2814" s="165">
        <v>0</v>
      </c>
      <c r="J2814" s="120">
        <f t="shared" si="630"/>
        <v>0</v>
      </c>
      <c r="K2814" s="165">
        <v>0</v>
      </c>
      <c r="L2814" s="165">
        <v>0</v>
      </c>
      <c r="M2814" s="165">
        <v>0</v>
      </c>
      <c r="N2814" s="165">
        <v>1740</v>
      </c>
      <c r="O2814" s="165">
        <v>0</v>
      </c>
      <c r="P2814" s="165">
        <v>0</v>
      </c>
      <c r="Q2814" s="120">
        <f t="shared" si="631"/>
        <v>1740</v>
      </c>
      <c r="R2814" s="138">
        <f t="shared" si="632"/>
        <v>0</v>
      </c>
      <c r="S2814" s="122">
        <v>0</v>
      </c>
      <c r="T2814" s="148">
        <v>0</v>
      </c>
      <c r="U2814" s="148">
        <v>0</v>
      </c>
      <c r="V2814" s="122">
        <v>1740</v>
      </c>
      <c r="W2814" s="122">
        <v>1740</v>
      </c>
      <c r="X2814" s="122"/>
    </row>
    <row r="2815" spans="1:24" s="65" customFormat="1" ht="12.75" customHeight="1">
      <c r="A2815" s="100"/>
      <c r="B2815" s="152" t="s">
        <v>6518</v>
      </c>
      <c r="C2815" s="165">
        <v>0</v>
      </c>
      <c r="D2815" s="165">
        <v>0</v>
      </c>
      <c r="E2815" s="165">
        <v>0</v>
      </c>
      <c r="F2815" s="165">
        <v>0</v>
      </c>
      <c r="G2815" s="165">
        <v>0</v>
      </c>
      <c r="H2815" s="165">
        <v>0</v>
      </c>
      <c r="I2815" s="165">
        <v>0</v>
      </c>
      <c r="J2815" s="120">
        <f t="shared" si="630"/>
        <v>0</v>
      </c>
      <c r="K2815" s="165">
        <v>0</v>
      </c>
      <c r="L2815" s="165">
        <v>0</v>
      </c>
      <c r="M2815" s="165">
        <v>0</v>
      </c>
      <c r="N2815" s="165">
        <v>0</v>
      </c>
      <c r="O2815" s="165">
        <v>0</v>
      </c>
      <c r="P2815" s="165">
        <v>7830</v>
      </c>
      <c r="Q2815" s="120">
        <f t="shared" si="631"/>
        <v>7830</v>
      </c>
      <c r="R2815" s="138">
        <f t="shared" si="632"/>
        <v>0</v>
      </c>
      <c r="S2815" s="122">
        <v>0</v>
      </c>
      <c r="T2815" s="148">
        <v>0</v>
      </c>
      <c r="U2815" s="148">
        <v>0</v>
      </c>
      <c r="V2815" s="122">
        <v>7830</v>
      </c>
      <c r="W2815" s="122">
        <v>7830</v>
      </c>
      <c r="X2815" s="122"/>
    </row>
    <row r="2816" spans="1:24" s="65" customFormat="1" ht="12.75" customHeight="1">
      <c r="A2816" s="100"/>
      <c r="B2816" s="152" t="s">
        <v>6519</v>
      </c>
      <c r="C2816" s="165">
        <v>0</v>
      </c>
      <c r="D2816" s="165">
        <v>0</v>
      </c>
      <c r="E2816" s="165">
        <v>0</v>
      </c>
      <c r="F2816" s="165">
        <v>0</v>
      </c>
      <c r="G2816" s="165">
        <v>0</v>
      </c>
      <c r="H2816" s="165">
        <v>0</v>
      </c>
      <c r="I2816" s="165">
        <v>0</v>
      </c>
      <c r="J2816" s="120">
        <f t="shared" si="630"/>
        <v>0</v>
      </c>
      <c r="K2816" s="165">
        <v>0</v>
      </c>
      <c r="L2816" s="165">
        <v>0</v>
      </c>
      <c r="M2816" s="165">
        <v>0</v>
      </c>
      <c r="N2816" s="165">
        <v>0</v>
      </c>
      <c r="O2816" s="165">
        <v>0</v>
      </c>
      <c r="P2816" s="165">
        <v>1740</v>
      </c>
      <c r="Q2816" s="120">
        <f t="shared" si="631"/>
        <v>1740</v>
      </c>
      <c r="R2816" s="138">
        <f t="shared" si="632"/>
        <v>0</v>
      </c>
      <c r="S2816" s="122">
        <v>0</v>
      </c>
      <c r="T2816" s="148">
        <v>0</v>
      </c>
      <c r="U2816" s="148">
        <v>0</v>
      </c>
      <c r="V2816" s="122">
        <v>1740</v>
      </c>
      <c r="W2816" s="122">
        <v>1740</v>
      </c>
      <c r="X2816" s="122"/>
    </row>
    <row r="2817" spans="1:24" s="65" customFormat="1" ht="12.75" customHeight="1">
      <c r="A2817" s="100"/>
      <c r="B2817" s="152" t="s">
        <v>4548</v>
      </c>
      <c r="C2817" s="165">
        <v>0</v>
      </c>
      <c r="D2817" s="165">
        <v>0</v>
      </c>
      <c r="E2817" s="165">
        <v>0</v>
      </c>
      <c r="F2817" s="165">
        <v>0</v>
      </c>
      <c r="G2817" s="165">
        <v>0</v>
      </c>
      <c r="H2817" s="165">
        <v>0</v>
      </c>
      <c r="I2817" s="165">
        <v>0</v>
      </c>
      <c r="J2817" s="120">
        <f t="shared" si="630"/>
        <v>0</v>
      </c>
      <c r="K2817" s="165">
        <v>0</v>
      </c>
      <c r="L2817" s="165">
        <v>0</v>
      </c>
      <c r="M2817" s="165">
        <v>0</v>
      </c>
      <c r="N2817" s="165">
        <v>0</v>
      </c>
      <c r="O2817" s="165">
        <v>0</v>
      </c>
      <c r="P2817" s="165">
        <v>1740</v>
      </c>
      <c r="Q2817" s="120">
        <f t="shared" si="631"/>
        <v>1740</v>
      </c>
      <c r="R2817" s="138">
        <f t="shared" si="632"/>
        <v>0</v>
      </c>
      <c r="S2817" s="122">
        <v>0</v>
      </c>
      <c r="T2817" s="148">
        <v>0</v>
      </c>
      <c r="U2817" s="148">
        <v>0</v>
      </c>
      <c r="V2817" s="122">
        <v>1740</v>
      </c>
      <c r="W2817" s="122">
        <v>1740</v>
      </c>
      <c r="X2817" s="122"/>
    </row>
    <row r="2818" spans="1:24" s="65" customFormat="1" ht="12.75" customHeight="1">
      <c r="A2818" s="100"/>
      <c r="B2818" s="152" t="s">
        <v>5885</v>
      </c>
      <c r="C2818" s="165">
        <v>0</v>
      </c>
      <c r="D2818" s="165">
        <v>0</v>
      </c>
      <c r="E2818" s="165">
        <v>0</v>
      </c>
      <c r="F2818" s="165">
        <v>0</v>
      </c>
      <c r="G2818" s="165">
        <v>0</v>
      </c>
      <c r="H2818" s="165">
        <v>0</v>
      </c>
      <c r="I2818" s="165">
        <v>0</v>
      </c>
      <c r="J2818" s="120">
        <f t="shared" si="630"/>
        <v>0</v>
      </c>
      <c r="K2818" s="165">
        <v>0</v>
      </c>
      <c r="L2818" s="165">
        <v>0</v>
      </c>
      <c r="M2818" s="165">
        <v>0</v>
      </c>
      <c r="N2818" s="165">
        <v>0</v>
      </c>
      <c r="O2818" s="165">
        <v>0</v>
      </c>
      <c r="P2818" s="165">
        <v>7830</v>
      </c>
      <c r="Q2818" s="120">
        <f t="shared" si="631"/>
        <v>7830</v>
      </c>
      <c r="R2818" s="138">
        <f t="shared" si="632"/>
        <v>0</v>
      </c>
      <c r="S2818" s="122">
        <v>0</v>
      </c>
      <c r="T2818" s="148">
        <v>0</v>
      </c>
      <c r="U2818" s="148">
        <v>0</v>
      </c>
      <c r="V2818" s="122">
        <v>7830</v>
      </c>
      <c r="W2818" s="122">
        <v>7830</v>
      </c>
      <c r="X2818" s="122"/>
    </row>
    <row r="2819" spans="1:24" s="65" customFormat="1" ht="12.75" customHeight="1">
      <c r="A2819" s="100"/>
      <c r="B2819" s="152" t="s">
        <v>3815</v>
      </c>
      <c r="C2819" s="165">
        <v>0</v>
      </c>
      <c r="D2819" s="165">
        <v>0</v>
      </c>
      <c r="E2819" s="165">
        <v>0</v>
      </c>
      <c r="F2819" s="165">
        <v>0</v>
      </c>
      <c r="G2819" s="165">
        <v>0</v>
      </c>
      <c r="H2819" s="165">
        <v>0</v>
      </c>
      <c r="I2819" s="165">
        <v>0</v>
      </c>
      <c r="J2819" s="120">
        <f t="shared" si="630"/>
        <v>0</v>
      </c>
      <c r="K2819" s="165">
        <v>0</v>
      </c>
      <c r="L2819" s="165">
        <v>0</v>
      </c>
      <c r="M2819" s="165">
        <v>0</v>
      </c>
      <c r="N2819" s="165">
        <v>4900</v>
      </c>
      <c r="O2819" s="165">
        <v>0</v>
      </c>
      <c r="P2819" s="165">
        <v>0</v>
      </c>
      <c r="Q2819" s="120">
        <f t="shared" si="631"/>
        <v>4900</v>
      </c>
      <c r="R2819" s="138">
        <f t="shared" si="632"/>
        <v>0</v>
      </c>
      <c r="S2819" s="122">
        <v>0</v>
      </c>
      <c r="T2819" s="148">
        <v>0</v>
      </c>
      <c r="U2819" s="148">
        <v>0</v>
      </c>
      <c r="V2819" s="122">
        <v>4900</v>
      </c>
      <c r="W2819" s="122">
        <v>4900</v>
      </c>
      <c r="X2819" s="122"/>
    </row>
    <row r="2820" spans="1:24" s="65" customFormat="1" ht="12.75" customHeight="1">
      <c r="A2820" s="100"/>
      <c r="B2820" s="152" t="s">
        <v>6520</v>
      </c>
      <c r="C2820" s="165">
        <v>0</v>
      </c>
      <c r="D2820" s="165">
        <v>0</v>
      </c>
      <c r="E2820" s="165">
        <v>0</v>
      </c>
      <c r="F2820" s="165">
        <v>0</v>
      </c>
      <c r="G2820" s="165">
        <v>0</v>
      </c>
      <c r="H2820" s="165">
        <v>0</v>
      </c>
      <c r="I2820" s="165">
        <v>0</v>
      </c>
      <c r="J2820" s="120">
        <f t="shared" ref="J2820:J2878" si="633">SUM(C2820:I2820)</f>
        <v>0</v>
      </c>
      <c r="K2820" s="165">
        <v>0</v>
      </c>
      <c r="L2820" s="165">
        <v>0</v>
      </c>
      <c r="M2820" s="165">
        <v>0</v>
      </c>
      <c r="N2820" s="165">
        <v>0</v>
      </c>
      <c r="O2820" s="165">
        <v>0</v>
      </c>
      <c r="P2820" s="165">
        <v>7830</v>
      </c>
      <c r="Q2820" s="120">
        <f t="shared" si="631"/>
        <v>7830</v>
      </c>
      <c r="R2820" s="138">
        <f t="shared" si="632"/>
        <v>0</v>
      </c>
      <c r="S2820" s="122">
        <v>0</v>
      </c>
      <c r="T2820" s="148">
        <v>0</v>
      </c>
      <c r="U2820" s="148">
        <v>0</v>
      </c>
      <c r="V2820" s="122">
        <v>7830</v>
      </c>
      <c r="W2820" s="122">
        <v>7830</v>
      </c>
      <c r="X2820" s="122"/>
    </row>
    <row r="2821" spans="1:24" s="65" customFormat="1" ht="12.75" customHeight="1">
      <c r="A2821" s="100"/>
      <c r="B2821" s="152" t="s">
        <v>4549</v>
      </c>
      <c r="C2821" s="165">
        <v>0</v>
      </c>
      <c r="D2821" s="165">
        <v>0</v>
      </c>
      <c r="E2821" s="165">
        <v>0</v>
      </c>
      <c r="F2821" s="165">
        <v>0</v>
      </c>
      <c r="G2821" s="165">
        <v>0</v>
      </c>
      <c r="H2821" s="165">
        <v>0</v>
      </c>
      <c r="I2821" s="165">
        <v>0</v>
      </c>
      <c r="J2821" s="120">
        <f t="shared" si="633"/>
        <v>0</v>
      </c>
      <c r="K2821" s="165">
        <v>0</v>
      </c>
      <c r="L2821" s="165">
        <v>0</v>
      </c>
      <c r="M2821" s="165">
        <v>0</v>
      </c>
      <c r="N2821" s="165">
        <v>0</v>
      </c>
      <c r="O2821" s="165">
        <v>8700</v>
      </c>
      <c r="P2821" s="165">
        <v>10440</v>
      </c>
      <c r="Q2821" s="120">
        <f t="shared" ref="Q2821:Q2879" si="634">SUM(J2821:P2821)</f>
        <v>19140</v>
      </c>
      <c r="R2821" s="138">
        <f t="shared" ref="R2821:R2879" si="635">V2821-Q2821</f>
        <v>0</v>
      </c>
      <c r="S2821" s="122">
        <v>0</v>
      </c>
      <c r="T2821" s="148">
        <v>0</v>
      </c>
      <c r="U2821" s="148">
        <v>0</v>
      </c>
      <c r="V2821" s="122">
        <v>19140</v>
      </c>
      <c r="W2821" s="122">
        <v>19140</v>
      </c>
      <c r="X2821" s="122"/>
    </row>
    <row r="2822" spans="1:24" s="65" customFormat="1" ht="12.75" customHeight="1">
      <c r="A2822" s="100"/>
      <c r="B2822" s="152" t="s">
        <v>5886</v>
      </c>
      <c r="C2822" s="165">
        <v>0</v>
      </c>
      <c r="D2822" s="165">
        <v>0</v>
      </c>
      <c r="E2822" s="165">
        <v>0</v>
      </c>
      <c r="F2822" s="165">
        <v>0</v>
      </c>
      <c r="G2822" s="165">
        <v>0</v>
      </c>
      <c r="H2822" s="165">
        <v>0</v>
      </c>
      <c r="I2822" s="165">
        <v>0</v>
      </c>
      <c r="J2822" s="120">
        <f t="shared" si="633"/>
        <v>0</v>
      </c>
      <c r="K2822" s="165">
        <v>0</v>
      </c>
      <c r="L2822" s="165">
        <v>0</v>
      </c>
      <c r="M2822" s="165">
        <v>0</v>
      </c>
      <c r="N2822" s="165">
        <v>0</v>
      </c>
      <c r="O2822" s="165">
        <v>0</v>
      </c>
      <c r="P2822" s="165">
        <v>1740</v>
      </c>
      <c r="Q2822" s="120">
        <f t="shared" si="634"/>
        <v>1740</v>
      </c>
      <c r="R2822" s="138">
        <f t="shared" si="635"/>
        <v>0</v>
      </c>
      <c r="S2822" s="122">
        <v>0</v>
      </c>
      <c r="T2822" s="148">
        <v>0</v>
      </c>
      <c r="U2822" s="148">
        <v>0</v>
      </c>
      <c r="V2822" s="122">
        <v>1740</v>
      </c>
      <c r="W2822" s="122">
        <v>1740</v>
      </c>
      <c r="X2822" s="122"/>
    </row>
    <row r="2823" spans="1:24" s="65" customFormat="1" ht="12.75" customHeight="1">
      <c r="A2823" s="100"/>
      <c r="B2823" s="152" t="s">
        <v>3816</v>
      </c>
      <c r="C2823" s="165">
        <v>0</v>
      </c>
      <c r="D2823" s="165">
        <v>0</v>
      </c>
      <c r="E2823" s="165">
        <v>0</v>
      </c>
      <c r="F2823" s="165">
        <v>0</v>
      </c>
      <c r="G2823" s="165">
        <v>0</v>
      </c>
      <c r="H2823" s="165">
        <v>0</v>
      </c>
      <c r="I2823" s="165">
        <v>0</v>
      </c>
      <c r="J2823" s="120">
        <f t="shared" si="633"/>
        <v>0</v>
      </c>
      <c r="K2823" s="165">
        <v>0</v>
      </c>
      <c r="L2823" s="165">
        <v>0</v>
      </c>
      <c r="M2823" s="165">
        <v>0</v>
      </c>
      <c r="N2823" s="165">
        <v>0</v>
      </c>
      <c r="O2823" s="165">
        <v>0</v>
      </c>
      <c r="P2823" s="165">
        <v>1740</v>
      </c>
      <c r="Q2823" s="120">
        <f t="shared" si="634"/>
        <v>1740</v>
      </c>
      <c r="R2823" s="138">
        <f t="shared" si="635"/>
        <v>0</v>
      </c>
      <c r="S2823" s="122">
        <v>0</v>
      </c>
      <c r="T2823" s="148">
        <v>0</v>
      </c>
      <c r="U2823" s="148">
        <v>0</v>
      </c>
      <c r="V2823" s="122">
        <v>1740</v>
      </c>
      <c r="W2823" s="122">
        <v>1740</v>
      </c>
      <c r="X2823" s="122"/>
    </row>
    <row r="2824" spans="1:24" s="65" customFormat="1" ht="12.75" customHeight="1">
      <c r="A2824" s="100"/>
      <c r="B2824" s="152" t="s">
        <v>4550</v>
      </c>
      <c r="C2824" s="165">
        <v>0</v>
      </c>
      <c r="D2824" s="165">
        <v>0</v>
      </c>
      <c r="E2824" s="165">
        <v>0</v>
      </c>
      <c r="F2824" s="165">
        <v>0</v>
      </c>
      <c r="G2824" s="165">
        <v>0</v>
      </c>
      <c r="H2824" s="165">
        <v>0</v>
      </c>
      <c r="I2824" s="165">
        <v>0</v>
      </c>
      <c r="J2824" s="120">
        <f t="shared" si="633"/>
        <v>0</v>
      </c>
      <c r="K2824" s="165">
        <v>0</v>
      </c>
      <c r="L2824" s="165">
        <v>0</v>
      </c>
      <c r="M2824" s="165">
        <v>0</v>
      </c>
      <c r="N2824" s="165">
        <v>0</v>
      </c>
      <c r="O2824" s="165">
        <v>435</v>
      </c>
      <c r="P2824" s="165">
        <v>0</v>
      </c>
      <c r="Q2824" s="120">
        <f t="shared" si="634"/>
        <v>435</v>
      </c>
      <c r="R2824" s="138">
        <f t="shared" si="635"/>
        <v>0</v>
      </c>
      <c r="S2824" s="122">
        <v>0</v>
      </c>
      <c r="T2824" s="148">
        <v>0</v>
      </c>
      <c r="U2824" s="148">
        <v>0</v>
      </c>
      <c r="V2824" s="122">
        <v>435</v>
      </c>
      <c r="W2824" s="122">
        <v>435</v>
      </c>
      <c r="X2824" s="122"/>
    </row>
    <row r="2825" spans="1:24" s="65" customFormat="1" ht="12.75" customHeight="1">
      <c r="A2825" s="100"/>
      <c r="B2825" s="152" t="s">
        <v>4870</v>
      </c>
      <c r="C2825" s="165">
        <v>0</v>
      </c>
      <c r="D2825" s="165">
        <v>0</v>
      </c>
      <c r="E2825" s="165">
        <v>0</v>
      </c>
      <c r="F2825" s="165">
        <v>0</v>
      </c>
      <c r="G2825" s="165">
        <v>0</v>
      </c>
      <c r="H2825" s="165">
        <v>0</v>
      </c>
      <c r="I2825" s="165">
        <v>0</v>
      </c>
      <c r="J2825" s="120">
        <f t="shared" si="633"/>
        <v>0</v>
      </c>
      <c r="K2825" s="165">
        <v>0</v>
      </c>
      <c r="L2825" s="165">
        <v>0</v>
      </c>
      <c r="M2825" s="165">
        <v>0</v>
      </c>
      <c r="N2825" s="165">
        <v>0</v>
      </c>
      <c r="O2825" s="165">
        <v>0</v>
      </c>
      <c r="P2825" s="165">
        <v>1740</v>
      </c>
      <c r="Q2825" s="120">
        <f t="shared" si="634"/>
        <v>1740</v>
      </c>
      <c r="R2825" s="138">
        <f t="shared" si="635"/>
        <v>0</v>
      </c>
      <c r="S2825" s="122">
        <v>0</v>
      </c>
      <c r="T2825" s="148">
        <v>0</v>
      </c>
      <c r="U2825" s="148">
        <v>0</v>
      </c>
      <c r="V2825" s="122">
        <v>1740</v>
      </c>
      <c r="W2825" s="122">
        <v>1740</v>
      </c>
      <c r="X2825" s="122"/>
    </row>
    <row r="2826" spans="1:24" s="65" customFormat="1" ht="12.75" customHeight="1">
      <c r="A2826" s="100"/>
      <c r="B2826" s="152" t="s">
        <v>5887</v>
      </c>
      <c r="C2826" s="165">
        <v>0</v>
      </c>
      <c r="D2826" s="165">
        <v>0</v>
      </c>
      <c r="E2826" s="165">
        <v>0</v>
      </c>
      <c r="F2826" s="165">
        <v>0</v>
      </c>
      <c r="G2826" s="165">
        <v>0</v>
      </c>
      <c r="H2826" s="165">
        <v>0</v>
      </c>
      <c r="I2826" s="165">
        <v>0</v>
      </c>
      <c r="J2826" s="120">
        <f t="shared" si="633"/>
        <v>0</v>
      </c>
      <c r="K2826" s="165">
        <v>0</v>
      </c>
      <c r="L2826" s="165">
        <v>0</v>
      </c>
      <c r="M2826" s="165">
        <v>0</v>
      </c>
      <c r="N2826" s="165">
        <v>0</v>
      </c>
      <c r="O2826" s="165">
        <v>0</v>
      </c>
      <c r="P2826" s="165">
        <v>3915</v>
      </c>
      <c r="Q2826" s="120">
        <f t="shared" si="634"/>
        <v>3915</v>
      </c>
      <c r="R2826" s="138">
        <f t="shared" si="635"/>
        <v>0</v>
      </c>
      <c r="S2826" s="122">
        <v>0</v>
      </c>
      <c r="T2826" s="148">
        <v>0</v>
      </c>
      <c r="U2826" s="148">
        <v>0</v>
      </c>
      <c r="V2826" s="122">
        <v>3915</v>
      </c>
      <c r="W2826" s="122">
        <v>3915</v>
      </c>
      <c r="X2826" s="122"/>
    </row>
    <row r="2827" spans="1:24" s="65" customFormat="1" ht="12.75" customHeight="1">
      <c r="A2827" s="100"/>
      <c r="B2827" s="152" t="s">
        <v>5888</v>
      </c>
      <c r="C2827" s="165">
        <v>0</v>
      </c>
      <c r="D2827" s="165">
        <v>0</v>
      </c>
      <c r="E2827" s="165">
        <v>0</v>
      </c>
      <c r="F2827" s="165">
        <v>0</v>
      </c>
      <c r="G2827" s="165">
        <v>0</v>
      </c>
      <c r="H2827" s="165">
        <v>0</v>
      </c>
      <c r="I2827" s="165">
        <v>0</v>
      </c>
      <c r="J2827" s="120">
        <f t="shared" si="633"/>
        <v>0</v>
      </c>
      <c r="K2827" s="165">
        <v>0</v>
      </c>
      <c r="L2827" s="165">
        <v>0</v>
      </c>
      <c r="M2827" s="165">
        <v>0</v>
      </c>
      <c r="N2827" s="165">
        <v>0</v>
      </c>
      <c r="O2827" s="165">
        <v>0</v>
      </c>
      <c r="P2827" s="165">
        <v>7830</v>
      </c>
      <c r="Q2827" s="120">
        <f t="shared" si="634"/>
        <v>7830</v>
      </c>
      <c r="R2827" s="138">
        <f t="shared" si="635"/>
        <v>0</v>
      </c>
      <c r="S2827" s="122">
        <v>0</v>
      </c>
      <c r="T2827" s="148">
        <v>0</v>
      </c>
      <c r="U2827" s="148">
        <v>0</v>
      </c>
      <c r="V2827" s="122">
        <v>7830</v>
      </c>
      <c r="W2827" s="122">
        <v>7830</v>
      </c>
      <c r="X2827" s="122"/>
    </row>
    <row r="2828" spans="1:24" s="65" customFormat="1" ht="12.75" customHeight="1">
      <c r="A2828" s="100"/>
      <c r="B2828" s="152" t="s">
        <v>5889</v>
      </c>
      <c r="C2828" s="165">
        <v>0</v>
      </c>
      <c r="D2828" s="165">
        <v>0</v>
      </c>
      <c r="E2828" s="165">
        <v>0</v>
      </c>
      <c r="F2828" s="165">
        <v>0</v>
      </c>
      <c r="G2828" s="165">
        <v>0</v>
      </c>
      <c r="H2828" s="165">
        <v>0</v>
      </c>
      <c r="I2828" s="165">
        <v>0</v>
      </c>
      <c r="J2828" s="120">
        <f t="shared" si="633"/>
        <v>0</v>
      </c>
      <c r="K2828" s="165">
        <v>0</v>
      </c>
      <c r="L2828" s="165">
        <v>0</v>
      </c>
      <c r="M2828" s="165">
        <v>0</v>
      </c>
      <c r="N2828" s="165">
        <v>0</v>
      </c>
      <c r="O2828" s="165">
        <v>0</v>
      </c>
      <c r="P2828" s="165">
        <v>2610</v>
      </c>
      <c r="Q2828" s="120">
        <f t="shared" si="634"/>
        <v>2610</v>
      </c>
      <c r="R2828" s="138">
        <f t="shared" si="635"/>
        <v>0</v>
      </c>
      <c r="S2828" s="122">
        <v>0</v>
      </c>
      <c r="T2828" s="148">
        <v>0</v>
      </c>
      <c r="U2828" s="148">
        <v>0</v>
      </c>
      <c r="V2828" s="122">
        <v>2610</v>
      </c>
      <c r="W2828" s="122">
        <v>2610</v>
      </c>
      <c r="X2828" s="122"/>
    </row>
    <row r="2829" spans="1:24" s="65" customFormat="1" ht="12.75" customHeight="1">
      <c r="A2829" s="100"/>
      <c r="B2829" s="152" t="s">
        <v>5890</v>
      </c>
      <c r="C2829" s="165">
        <v>0</v>
      </c>
      <c r="D2829" s="165">
        <v>0</v>
      </c>
      <c r="E2829" s="165">
        <v>0</v>
      </c>
      <c r="F2829" s="165">
        <v>0</v>
      </c>
      <c r="G2829" s="165">
        <v>0</v>
      </c>
      <c r="H2829" s="165">
        <v>0</v>
      </c>
      <c r="I2829" s="165">
        <v>0</v>
      </c>
      <c r="J2829" s="120">
        <f t="shared" si="633"/>
        <v>0</v>
      </c>
      <c r="K2829" s="165">
        <v>0</v>
      </c>
      <c r="L2829" s="165">
        <v>0</v>
      </c>
      <c r="M2829" s="165">
        <v>0</v>
      </c>
      <c r="N2829" s="165">
        <v>0</v>
      </c>
      <c r="O2829" s="165">
        <v>0</v>
      </c>
      <c r="P2829" s="165">
        <v>1740</v>
      </c>
      <c r="Q2829" s="120">
        <f t="shared" si="634"/>
        <v>1740</v>
      </c>
      <c r="R2829" s="138">
        <f t="shared" si="635"/>
        <v>0</v>
      </c>
      <c r="S2829" s="122">
        <v>0</v>
      </c>
      <c r="T2829" s="148">
        <v>0</v>
      </c>
      <c r="U2829" s="148">
        <v>0</v>
      </c>
      <c r="V2829" s="122">
        <v>1740</v>
      </c>
      <c r="W2829" s="122">
        <v>1740</v>
      </c>
      <c r="X2829" s="122"/>
    </row>
    <row r="2830" spans="1:24" s="65" customFormat="1" ht="12.75" customHeight="1">
      <c r="A2830" s="100"/>
      <c r="B2830" s="152" t="s">
        <v>3817</v>
      </c>
      <c r="C2830" s="165">
        <v>0</v>
      </c>
      <c r="D2830" s="165">
        <v>0</v>
      </c>
      <c r="E2830" s="165">
        <v>0</v>
      </c>
      <c r="F2830" s="165">
        <v>0</v>
      </c>
      <c r="G2830" s="165">
        <v>0</v>
      </c>
      <c r="H2830" s="165">
        <v>0</v>
      </c>
      <c r="I2830" s="165">
        <v>0</v>
      </c>
      <c r="J2830" s="120">
        <f t="shared" si="633"/>
        <v>0</v>
      </c>
      <c r="K2830" s="165">
        <v>0</v>
      </c>
      <c r="L2830" s="165">
        <v>0</v>
      </c>
      <c r="M2830" s="165">
        <v>0</v>
      </c>
      <c r="N2830" s="165">
        <v>0</v>
      </c>
      <c r="O2830" s="165">
        <v>0</v>
      </c>
      <c r="P2830" s="165">
        <v>3915</v>
      </c>
      <c r="Q2830" s="120">
        <f t="shared" si="634"/>
        <v>3915</v>
      </c>
      <c r="R2830" s="138">
        <f t="shared" si="635"/>
        <v>0</v>
      </c>
      <c r="S2830" s="122">
        <v>0</v>
      </c>
      <c r="T2830" s="148">
        <v>0</v>
      </c>
      <c r="U2830" s="148">
        <v>0</v>
      </c>
      <c r="V2830" s="122">
        <v>3915</v>
      </c>
      <c r="W2830" s="122">
        <v>3915</v>
      </c>
      <c r="X2830" s="122"/>
    </row>
    <row r="2831" spans="1:24" s="65" customFormat="1" ht="12.75" customHeight="1">
      <c r="A2831" s="100"/>
      <c r="B2831" s="152" t="s">
        <v>5891</v>
      </c>
      <c r="C2831" s="165">
        <v>0</v>
      </c>
      <c r="D2831" s="165">
        <v>0</v>
      </c>
      <c r="E2831" s="165">
        <v>0</v>
      </c>
      <c r="F2831" s="165">
        <v>0</v>
      </c>
      <c r="G2831" s="165">
        <v>0</v>
      </c>
      <c r="H2831" s="165">
        <v>0</v>
      </c>
      <c r="I2831" s="165">
        <v>0</v>
      </c>
      <c r="J2831" s="120">
        <f t="shared" si="633"/>
        <v>0</v>
      </c>
      <c r="K2831" s="165">
        <v>0</v>
      </c>
      <c r="L2831" s="165">
        <v>0</v>
      </c>
      <c r="M2831" s="165">
        <v>0</v>
      </c>
      <c r="N2831" s="165">
        <v>0</v>
      </c>
      <c r="O2831" s="165">
        <v>0</v>
      </c>
      <c r="P2831" s="165">
        <v>3915</v>
      </c>
      <c r="Q2831" s="120">
        <f t="shared" si="634"/>
        <v>3915</v>
      </c>
      <c r="R2831" s="138">
        <f t="shared" si="635"/>
        <v>0</v>
      </c>
      <c r="S2831" s="122">
        <v>0</v>
      </c>
      <c r="T2831" s="148">
        <v>0</v>
      </c>
      <c r="U2831" s="148">
        <v>0</v>
      </c>
      <c r="V2831" s="122">
        <v>3915</v>
      </c>
      <c r="W2831" s="122">
        <v>3915</v>
      </c>
      <c r="X2831" s="122"/>
    </row>
    <row r="2832" spans="1:24" s="65" customFormat="1" ht="12.75" customHeight="1">
      <c r="A2832" s="100"/>
      <c r="B2832" s="152" t="s">
        <v>3818</v>
      </c>
      <c r="C2832" s="165">
        <v>0</v>
      </c>
      <c r="D2832" s="165">
        <v>0</v>
      </c>
      <c r="E2832" s="165">
        <v>0</v>
      </c>
      <c r="F2832" s="165">
        <v>0</v>
      </c>
      <c r="G2832" s="165">
        <v>0</v>
      </c>
      <c r="H2832" s="165">
        <v>0</v>
      </c>
      <c r="I2832" s="165">
        <v>0</v>
      </c>
      <c r="J2832" s="120">
        <f t="shared" si="633"/>
        <v>0</v>
      </c>
      <c r="K2832" s="165">
        <v>0</v>
      </c>
      <c r="L2832" s="165">
        <v>0</v>
      </c>
      <c r="M2832" s="165">
        <v>0</v>
      </c>
      <c r="N2832" s="165">
        <v>6960</v>
      </c>
      <c r="O2832" s="165">
        <v>0</v>
      </c>
      <c r="P2832" s="165">
        <v>0</v>
      </c>
      <c r="Q2832" s="120">
        <f t="shared" si="634"/>
        <v>6960</v>
      </c>
      <c r="R2832" s="138">
        <f t="shared" si="635"/>
        <v>0</v>
      </c>
      <c r="S2832" s="122">
        <v>0</v>
      </c>
      <c r="T2832" s="148">
        <v>0</v>
      </c>
      <c r="U2832" s="148">
        <v>0</v>
      </c>
      <c r="V2832" s="122">
        <v>6960</v>
      </c>
      <c r="W2832" s="122">
        <v>6960</v>
      </c>
      <c r="X2832" s="122"/>
    </row>
    <row r="2833" spans="1:24" s="65" customFormat="1" ht="12.75" customHeight="1">
      <c r="A2833" s="100"/>
      <c r="B2833" s="152" t="s">
        <v>6521</v>
      </c>
      <c r="C2833" s="165">
        <v>0</v>
      </c>
      <c r="D2833" s="165">
        <v>0</v>
      </c>
      <c r="E2833" s="165">
        <v>0</v>
      </c>
      <c r="F2833" s="165">
        <v>0</v>
      </c>
      <c r="G2833" s="165">
        <v>0</v>
      </c>
      <c r="H2833" s="165">
        <v>0</v>
      </c>
      <c r="I2833" s="165">
        <v>0</v>
      </c>
      <c r="J2833" s="120">
        <f t="shared" si="633"/>
        <v>0</v>
      </c>
      <c r="K2833" s="165">
        <v>0</v>
      </c>
      <c r="L2833" s="165">
        <v>0</v>
      </c>
      <c r="M2833" s="165">
        <v>0</v>
      </c>
      <c r="N2833" s="165">
        <v>0</v>
      </c>
      <c r="O2833" s="165">
        <v>0</v>
      </c>
      <c r="P2833" s="165">
        <v>7000</v>
      </c>
      <c r="Q2833" s="120">
        <f t="shared" si="634"/>
        <v>7000</v>
      </c>
      <c r="R2833" s="138">
        <f t="shared" si="635"/>
        <v>0</v>
      </c>
      <c r="S2833" s="122">
        <v>0</v>
      </c>
      <c r="T2833" s="148">
        <v>0</v>
      </c>
      <c r="U2833" s="148">
        <v>0</v>
      </c>
      <c r="V2833" s="122">
        <v>7000</v>
      </c>
      <c r="W2833" s="122">
        <v>7000</v>
      </c>
      <c r="X2833" s="122"/>
    </row>
    <row r="2834" spans="1:24" s="65" customFormat="1" ht="12.75" customHeight="1">
      <c r="A2834" s="100"/>
      <c r="B2834" s="152" t="s">
        <v>5892</v>
      </c>
      <c r="C2834" s="165">
        <v>0</v>
      </c>
      <c r="D2834" s="165">
        <v>0</v>
      </c>
      <c r="E2834" s="165">
        <v>0</v>
      </c>
      <c r="F2834" s="165">
        <v>0</v>
      </c>
      <c r="G2834" s="165">
        <v>0</v>
      </c>
      <c r="H2834" s="165">
        <v>0</v>
      </c>
      <c r="I2834" s="165">
        <v>0</v>
      </c>
      <c r="J2834" s="120">
        <f t="shared" si="633"/>
        <v>0</v>
      </c>
      <c r="K2834" s="165">
        <v>0</v>
      </c>
      <c r="L2834" s="165">
        <v>0</v>
      </c>
      <c r="M2834" s="165">
        <v>0</v>
      </c>
      <c r="N2834" s="165">
        <v>0</v>
      </c>
      <c r="O2834" s="165">
        <v>0</v>
      </c>
      <c r="P2834" s="165">
        <v>7830</v>
      </c>
      <c r="Q2834" s="120">
        <f t="shared" si="634"/>
        <v>7830</v>
      </c>
      <c r="R2834" s="138">
        <f t="shared" si="635"/>
        <v>0</v>
      </c>
      <c r="S2834" s="122">
        <v>0</v>
      </c>
      <c r="T2834" s="148">
        <v>0</v>
      </c>
      <c r="U2834" s="148">
        <v>0</v>
      </c>
      <c r="V2834" s="122">
        <v>7830</v>
      </c>
      <c r="W2834" s="122">
        <v>7830</v>
      </c>
      <c r="X2834" s="122"/>
    </row>
    <row r="2835" spans="1:24" s="65" customFormat="1" ht="12.75" customHeight="1">
      <c r="A2835" s="100"/>
      <c r="B2835" s="152" t="s">
        <v>3819</v>
      </c>
      <c r="C2835" s="165">
        <v>0</v>
      </c>
      <c r="D2835" s="165">
        <v>0</v>
      </c>
      <c r="E2835" s="165">
        <v>0</v>
      </c>
      <c r="F2835" s="165">
        <v>0</v>
      </c>
      <c r="G2835" s="165">
        <v>0</v>
      </c>
      <c r="H2835" s="165">
        <v>0</v>
      </c>
      <c r="I2835" s="165">
        <v>0</v>
      </c>
      <c r="J2835" s="120">
        <f t="shared" si="633"/>
        <v>0</v>
      </c>
      <c r="K2835" s="165">
        <v>0</v>
      </c>
      <c r="L2835" s="165">
        <v>0</v>
      </c>
      <c r="M2835" s="165">
        <v>0</v>
      </c>
      <c r="N2835" s="165">
        <v>0</v>
      </c>
      <c r="O2835" s="165">
        <v>0</v>
      </c>
      <c r="P2835" s="165">
        <v>13920</v>
      </c>
      <c r="Q2835" s="120">
        <f t="shared" si="634"/>
        <v>13920</v>
      </c>
      <c r="R2835" s="138">
        <f t="shared" si="635"/>
        <v>0</v>
      </c>
      <c r="S2835" s="122">
        <v>0</v>
      </c>
      <c r="T2835" s="148">
        <v>0</v>
      </c>
      <c r="U2835" s="148">
        <v>0</v>
      </c>
      <c r="V2835" s="122">
        <v>13920</v>
      </c>
      <c r="W2835" s="122">
        <v>13920</v>
      </c>
      <c r="X2835" s="122"/>
    </row>
    <row r="2836" spans="1:24" s="65" customFormat="1" ht="12.75" customHeight="1">
      <c r="A2836" s="100"/>
      <c r="B2836" s="152" t="s">
        <v>5127</v>
      </c>
      <c r="C2836" s="165">
        <v>0</v>
      </c>
      <c r="D2836" s="165">
        <v>0</v>
      </c>
      <c r="E2836" s="165">
        <v>0</v>
      </c>
      <c r="F2836" s="165">
        <v>0</v>
      </c>
      <c r="G2836" s="165">
        <v>0</v>
      </c>
      <c r="H2836" s="165">
        <v>0</v>
      </c>
      <c r="I2836" s="165">
        <v>0</v>
      </c>
      <c r="J2836" s="120">
        <f t="shared" si="633"/>
        <v>0</v>
      </c>
      <c r="K2836" s="165">
        <v>0</v>
      </c>
      <c r="L2836" s="165">
        <v>0</v>
      </c>
      <c r="M2836" s="165">
        <v>0</v>
      </c>
      <c r="N2836" s="165">
        <v>0</v>
      </c>
      <c r="O2836" s="165">
        <v>0</v>
      </c>
      <c r="P2836" s="165">
        <v>11310</v>
      </c>
      <c r="Q2836" s="120">
        <f t="shared" si="634"/>
        <v>11310</v>
      </c>
      <c r="R2836" s="138">
        <f t="shared" si="635"/>
        <v>0</v>
      </c>
      <c r="S2836" s="122">
        <v>0</v>
      </c>
      <c r="T2836" s="148">
        <v>0</v>
      </c>
      <c r="U2836" s="148">
        <v>0</v>
      </c>
      <c r="V2836" s="122">
        <v>11310</v>
      </c>
      <c r="W2836" s="122">
        <v>11310</v>
      </c>
      <c r="X2836" s="122"/>
    </row>
    <row r="2837" spans="1:24" s="65" customFormat="1" ht="12.75" customHeight="1">
      <c r="A2837" s="100"/>
      <c r="B2837" s="152" t="s">
        <v>5893</v>
      </c>
      <c r="C2837" s="165">
        <v>0</v>
      </c>
      <c r="D2837" s="165">
        <v>0</v>
      </c>
      <c r="E2837" s="165">
        <v>0</v>
      </c>
      <c r="F2837" s="165">
        <v>0</v>
      </c>
      <c r="G2837" s="165">
        <v>0</v>
      </c>
      <c r="H2837" s="165">
        <v>0</v>
      </c>
      <c r="I2837" s="165">
        <v>0</v>
      </c>
      <c r="J2837" s="120">
        <f t="shared" si="633"/>
        <v>0</v>
      </c>
      <c r="K2837" s="165">
        <v>0</v>
      </c>
      <c r="L2837" s="165">
        <v>0</v>
      </c>
      <c r="M2837" s="165">
        <v>0</v>
      </c>
      <c r="N2837" s="165">
        <v>0</v>
      </c>
      <c r="O2837" s="165">
        <v>0</v>
      </c>
      <c r="P2837" s="165">
        <v>2610</v>
      </c>
      <c r="Q2837" s="120">
        <f t="shared" si="634"/>
        <v>2610</v>
      </c>
      <c r="R2837" s="138">
        <f t="shared" si="635"/>
        <v>0</v>
      </c>
      <c r="S2837" s="122">
        <v>0</v>
      </c>
      <c r="T2837" s="148">
        <v>0</v>
      </c>
      <c r="U2837" s="148">
        <v>0</v>
      </c>
      <c r="V2837" s="122">
        <v>2610</v>
      </c>
      <c r="W2837" s="122">
        <v>2610</v>
      </c>
      <c r="X2837" s="122"/>
    </row>
    <row r="2838" spans="1:24" s="65" customFormat="1" ht="12.75" customHeight="1">
      <c r="A2838" s="100"/>
      <c r="B2838" s="152" t="s">
        <v>3820</v>
      </c>
      <c r="C2838" s="165">
        <v>0</v>
      </c>
      <c r="D2838" s="165">
        <v>0</v>
      </c>
      <c r="E2838" s="165">
        <v>0</v>
      </c>
      <c r="F2838" s="165">
        <v>0</v>
      </c>
      <c r="G2838" s="165">
        <v>0</v>
      </c>
      <c r="H2838" s="165">
        <v>0</v>
      </c>
      <c r="I2838" s="165">
        <v>0</v>
      </c>
      <c r="J2838" s="120">
        <f t="shared" si="633"/>
        <v>0</v>
      </c>
      <c r="K2838" s="165">
        <v>0</v>
      </c>
      <c r="L2838" s="165">
        <v>0</v>
      </c>
      <c r="M2838" s="165">
        <v>0</v>
      </c>
      <c r="N2838" s="165">
        <v>4350</v>
      </c>
      <c r="O2838" s="165">
        <v>0</v>
      </c>
      <c r="P2838" s="165">
        <v>0</v>
      </c>
      <c r="Q2838" s="120">
        <f t="shared" si="634"/>
        <v>4350</v>
      </c>
      <c r="R2838" s="138">
        <f t="shared" si="635"/>
        <v>0</v>
      </c>
      <c r="S2838" s="122">
        <v>0</v>
      </c>
      <c r="T2838" s="148">
        <v>0</v>
      </c>
      <c r="U2838" s="148">
        <v>0</v>
      </c>
      <c r="V2838" s="122">
        <v>4350</v>
      </c>
      <c r="W2838" s="122">
        <v>4350</v>
      </c>
      <c r="X2838" s="122"/>
    </row>
    <row r="2839" spans="1:24" s="65" customFormat="1" ht="12.75" customHeight="1">
      <c r="A2839" s="100"/>
      <c r="B2839" s="152" t="s">
        <v>6522</v>
      </c>
      <c r="C2839" s="165">
        <v>0</v>
      </c>
      <c r="D2839" s="165">
        <v>0</v>
      </c>
      <c r="E2839" s="165">
        <v>0</v>
      </c>
      <c r="F2839" s="165">
        <v>0</v>
      </c>
      <c r="G2839" s="165">
        <v>0</v>
      </c>
      <c r="H2839" s="165">
        <v>0</v>
      </c>
      <c r="I2839" s="165">
        <v>0</v>
      </c>
      <c r="J2839" s="120">
        <f t="shared" si="633"/>
        <v>0</v>
      </c>
      <c r="K2839" s="165">
        <v>0</v>
      </c>
      <c r="L2839" s="165">
        <v>0</v>
      </c>
      <c r="M2839" s="165">
        <v>0</v>
      </c>
      <c r="N2839" s="165">
        <v>0</v>
      </c>
      <c r="O2839" s="165">
        <v>0</v>
      </c>
      <c r="P2839" s="165">
        <v>2175</v>
      </c>
      <c r="Q2839" s="120">
        <f t="shared" si="634"/>
        <v>2175</v>
      </c>
      <c r="R2839" s="138">
        <f t="shared" si="635"/>
        <v>0</v>
      </c>
      <c r="S2839" s="122">
        <v>0</v>
      </c>
      <c r="T2839" s="148">
        <v>0</v>
      </c>
      <c r="U2839" s="148">
        <v>0</v>
      </c>
      <c r="V2839" s="122">
        <v>2175</v>
      </c>
      <c r="W2839" s="122">
        <v>2175</v>
      </c>
      <c r="X2839" s="122"/>
    </row>
    <row r="2840" spans="1:24" s="65" customFormat="1" ht="12.75" customHeight="1">
      <c r="A2840" s="100"/>
      <c r="B2840" s="152" t="s">
        <v>5894</v>
      </c>
      <c r="C2840" s="165">
        <v>0</v>
      </c>
      <c r="D2840" s="165">
        <v>0</v>
      </c>
      <c r="E2840" s="165">
        <v>0</v>
      </c>
      <c r="F2840" s="165">
        <v>0</v>
      </c>
      <c r="G2840" s="165">
        <v>0</v>
      </c>
      <c r="H2840" s="165">
        <v>0</v>
      </c>
      <c r="I2840" s="165">
        <v>0</v>
      </c>
      <c r="J2840" s="120">
        <f t="shared" si="633"/>
        <v>0</v>
      </c>
      <c r="K2840" s="165">
        <v>0</v>
      </c>
      <c r="L2840" s="165">
        <v>0</v>
      </c>
      <c r="M2840" s="165">
        <v>0</v>
      </c>
      <c r="N2840" s="165">
        <v>0</v>
      </c>
      <c r="O2840" s="165">
        <v>0</v>
      </c>
      <c r="P2840" s="165">
        <v>3915</v>
      </c>
      <c r="Q2840" s="120">
        <f t="shared" si="634"/>
        <v>3915</v>
      </c>
      <c r="R2840" s="138">
        <f t="shared" si="635"/>
        <v>0</v>
      </c>
      <c r="S2840" s="122">
        <v>0</v>
      </c>
      <c r="T2840" s="148">
        <v>0</v>
      </c>
      <c r="U2840" s="148">
        <v>0</v>
      </c>
      <c r="V2840" s="122">
        <v>3915</v>
      </c>
      <c r="W2840" s="122">
        <v>3915</v>
      </c>
      <c r="X2840" s="122"/>
    </row>
    <row r="2841" spans="1:24" s="65" customFormat="1" ht="12.75" customHeight="1">
      <c r="A2841" s="100"/>
      <c r="B2841" s="152" t="s">
        <v>5895</v>
      </c>
      <c r="C2841" s="165">
        <v>0</v>
      </c>
      <c r="D2841" s="165">
        <v>0</v>
      </c>
      <c r="E2841" s="165">
        <v>0</v>
      </c>
      <c r="F2841" s="165">
        <v>0</v>
      </c>
      <c r="G2841" s="165">
        <v>0</v>
      </c>
      <c r="H2841" s="165">
        <v>0</v>
      </c>
      <c r="I2841" s="165">
        <v>0</v>
      </c>
      <c r="J2841" s="120">
        <f t="shared" si="633"/>
        <v>0</v>
      </c>
      <c r="K2841" s="165">
        <v>0</v>
      </c>
      <c r="L2841" s="165">
        <v>0</v>
      </c>
      <c r="M2841" s="165">
        <v>0</v>
      </c>
      <c r="N2841" s="165">
        <v>0</v>
      </c>
      <c r="O2841" s="165">
        <v>0</v>
      </c>
      <c r="P2841" s="165">
        <v>3915</v>
      </c>
      <c r="Q2841" s="120">
        <f t="shared" si="634"/>
        <v>3915</v>
      </c>
      <c r="R2841" s="138">
        <f t="shared" si="635"/>
        <v>0</v>
      </c>
      <c r="S2841" s="122">
        <v>0</v>
      </c>
      <c r="T2841" s="148">
        <v>0</v>
      </c>
      <c r="U2841" s="148">
        <v>0</v>
      </c>
      <c r="V2841" s="122">
        <v>3915</v>
      </c>
      <c r="W2841" s="122">
        <v>3915</v>
      </c>
      <c r="X2841" s="122"/>
    </row>
    <row r="2842" spans="1:24" s="65" customFormat="1" ht="12.75" customHeight="1">
      <c r="A2842" s="100"/>
      <c r="B2842" s="152" t="s">
        <v>6343</v>
      </c>
      <c r="C2842" s="165">
        <v>0</v>
      </c>
      <c r="D2842" s="165">
        <v>0</v>
      </c>
      <c r="E2842" s="165">
        <v>0</v>
      </c>
      <c r="F2842" s="165">
        <v>0</v>
      </c>
      <c r="G2842" s="165">
        <v>0</v>
      </c>
      <c r="H2842" s="165">
        <v>0</v>
      </c>
      <c r="I2842" s="165">
        <v>0</v>
      </c>
      <c r="J2842" s="120">
        <f t="shared" si="633"/>
        <v>0</v>
      </c>
      <c r="K2842" s="165">
        <v>0</v>
      </c>
      <c r="L2842" s="165">
        <v>0</v>
      </c>
      <c r="M2842" s="165">
        <v>0</v>
      </c>
      <c r="N2842" s="165">
        <v>0</v>
      </c>
      <c r="O2842" s="165">
        <v>0</v>
      </c>
      <c r="P2842" s="165">
        <v>7830</v>
      </c>
      <c r="Q2842" s="120">
        <f t="shared" si="634"/>
        <v>7830</v>
      </c>
      <c r="R2842" s="138">
        <f t="shared" si="635"/>
        <v>0</v>
      </c>
      <c r="S2842" s="122">
        <v>0</v>
      </c>
      <c r="T2842" s="148">
        <v>0</v>
      </c>
      <c r="U2842" s="148">
        <v>0</v>
      </c>
      <c r="V2842" s="122">
        <v>7830</v>
      </c>
      <c r="W2842" s="122">
        <v>7830</v>
      </c>
      <c r="X2842" s="122"/>
    </row>
    <row r="2843" spans="1:24" s="65" customFormat="1" ht="12.75" customHeight="1">
      <c r="A2843" s="100"/>
      <c r="B2843" s="152" t="s">
        <v>5896</v>
      </c>
      <c r="C2843" s="165">
        <v>0</v>
      </c>
      <c r="D2843" s="165">
        <v>0</v>
      </c>
      <c r="E2843" s="165">
        <v>0</v>
      </c>
      <c r="F2843" s="165">
        <v>0</v>
      </c>
      <c r="G2843" s="165">
        <v>0</v>
      </c>
      <c r="H2843" s="165">
        <v>0</v>
      </c>
      <c r="I2843" s="165">
        <v>0</v>
      </c>
      <c r="J2843" s="120">
        <f t="shared" si="633"/>
        <v>0</v>
      </c>
      <c r="K2843" s="165">
        <v>0</v>
      </c>
      <c r="L2843" s="165">
        <v>0</v>
      </c>
      <c r="M2843" s="165">
        <v>0</v>
      </c>
      <c r="N2843" s="165">
        <v>0</v>
      </c>
      <c r="O2843" s="165">
        <v>0</v>
      </c>
      <c r="P2843" s="165">
        <v>3915</v>
      </c>
      <c r="Q2843" s="120">
        <f t="shared" si="634"/>
        <v>3915</v>
      </c>
      <c r="R2843" s="138">
        <f t="shared" si="635"/>
        <v>0</v>
      </c>
      <c r="S2843" s="122">
        <v>0</v>
      </c>
      <c r="T2843" s="148">
        <v>0</v>
      </c>
      <c r="U2843" s="148">
        <v>0</v>
      </c>
      <c r="V2843" s="122">
        <v>3915</v>
      </c>
      <c r="W2843" s="122">
        <v>3915</v>
      </c>
      <c r="X2843" s="122"/>
    </row>
    <row r="2844" spans="1:24" s="65" customFormat="1" ht="12.75" customHeight="1">
      <c r="A2844" s="100"/>
      <c r="B2844" s="152" t="s">
        <v>6523</v>
      </c>
      <c r="C2844" s="165">
        <v>0</v>
      </c>
      <c r="D2844" s="165">
        <v>0</v>
      </c>
      <c r="E2844" s="165">
        <v>0</v>
      </c>
      <c r="F2844" s="165">
        <v>0</v>
      </c>
      <c r="G2844" s="165">
        <v>0</v>
      </c>
      <c r="H2844" s="165">
        <v>0</v>
      </c>
      <c r="I2844" s="165">
        <v>0</v>
      </c>
      <c r="J2844" s="120">
        <f t="shared" si="633"/>
        <v>0</v>
      </c>
      <c r="K2844" s="165">
        <v>0</v>
      </c>
      <c r="L2844" s="165">
        <v>0</v>
      </c>
      <c r="M2844" s="165">
        <v>0</v>
      </c>
      <c r="N2844" s="165">
        <v>0</v>
      </c>
      <c r="O2844" s="165">
        <v>0</v>
      </c>
      <c r="P2844" s="165">
        <v>3125</v>
      </c>
      <c r="Q2844" s="120">
        <f t="shared" si="634"/>
        <v>3125</v>
      </c>
      <c r="R2844" s="138">
        <f t="shared" si="635"/>
        <v>0</v>
      </c>
      <c r="S2844" s="122">
        <v>0</v>
      </c>
      <c r="T2844" s="148">
        <v>0</v>
      </c>
      <c r="U2844" s="148">
        <v>0</v>
      </c>
      <c r="V2844" s="122">
        <v>3125</v>
      </c>
      <c r="W2844" s="122">
        <v>3125</v>
      </c>
      <c r="X2844" s="122"/>
    </row>
    <row r="2845" spans="1:24" s="65" customFormat="1" ht="12.75" customHeight="1">
      <c r="A2845" s="100"/>
      <c r="B2845" s="152" t="s">
        <v>5897</v>
      </c>
      <c r="C2845" s="165">
        <v>0</v>
      </c>
      <c r="D2845" s="165">
        <v>0</v>
      </c>
      <c r="E2845" s="165">
        <v>0</v>
      </c>
      <c r="F2845" s="165">
        <v>0</v>
      </c>
      <c r="G2845" s="165">
        <v>0</v>
      </c>
      <c r="H2845" s="165">
        <v>0</v>
      </c>
      <c r="I2845" s="165">
        <v>0</v>
      </c>
      <c r="J2845" s="120">
        <f t="shared" si="633"/>
        <v>0</v>
      </c>
      <c r="K2845" s="165">
        <v>0</v>
      </c>
      <c r="L2845" s="165">
        <v>0</v>
      </c>
      <c r="M2845" s="165">
        <v>0</v>
      </c>
      <c r="N2845" s="165">
        <v>0</v>
      </c>
      <c r="O2845" s="165">
        <v>0</v>
      </c>
      <c r="P2845" s="165">
        <v>4350</v>
      </c>
      <c r="Q2845" s="120">
        <f t="shared" si="634"/>
        <v>4350</v>
      </c>
      <c r="R2845" s="138">
        <f t="shared" si="635"/>
        <v>0</v>
      </c>
      <c r="S2845" s="122">
        <v>0</v>
      </c>
      <c r="T2845" s="148">
        <v>0</v>
      </c>
      <c r="U2845" s="148">
        <v>0</v>
      </c>
      <c r="V2845" s="122">
        <v>4350</v>
      </c>
      <c r="W2845" s="122">
        <v>4350</v>
      </c>
      <c r="X2845" s="122"/>
    </row>
    <row r="2846" spans="1:24" s="65" customFormat="1" ht="12.75" customHeight="1">
      <c r="A2846" s="100"/>
      <c r="B2846" s="152" t="s">
        <v>6344</v>
      </c>
      <c r="C2846" s="165">
        <v>0</v>
      </c>
      <c r="D2846" s="165">
        <v>0</v>
      </c>
      <c r="E2846" s="165">
        <v>0</v>
      </c>
      <c r="F2846" s="165">
        <v>0</v>
      </c>
      <c r="G2846" s="165">
        <v>0</v>
      </c>
      <c r="H2846" s="165">
        <v>0</v>
      </c>
      <c r="I2846" s="165">
        <v>0</v>
      </c>
      <c r="J2846" s="120">
        <f t="shared" si="633"/>
        <v>0</v>
      </c>
      <c r="K2846" s="165">
        <v>0</v>
      </c>
      <c r="L2846" s="165">
        <v>0</v>
      </c>
      <c r="M2846" s="165">
        <v>0</v>
      </c>
      <c r="N2846" s="165">
        <v>0</v>
      </c>
      <c r="O2846" s="165">
        <v>0</v>
      </c>
      <c r="P2846" s="165">
        <v>870</v>
      </c>
      <c r="Q2846" s="120">
        <f t="shared" si="634"/>
        <v>870</v>
      </c>
      <c r="R2846" s="138">
        <f t="shared" si="635"/>
        <v>0</v>
      </c>
      <c r="S2846" s="122">
        <v>0</v>
      </c>
      <c r="T2846" s="148">
        <v>0</v>
      </c>
      <c r="U2846" s="148">
        <v>0</v>
      </c>
      <c r="V2846" s="122">
        <v>870</v>
      </c>
      <c r="W2846" s="122">
        <v>870</v>
      </c>
      <c r="X2846" s="122"/>
    </row>
    <row r="2847" spans="1:24" s="65" customFormat="1" ht="12.75" customHeight="1">
      <c r="A2847" s="100"/>
      <c r="B2847" s="152" t="s">
        <v>3821</v>
      </c>
      <c r="C2847" s="165">
        <v>0</v>
      </c>
      <c r="D2847" s="165">
        <v>0</v>
      </c>
      <c r="E2847" s="165">
        <v>0</v>
      </c>
      <c r="F2847" s="165">
        <v>0</v>
      </c>
      <c r="G2847" s="165">
        <v>0</v>
      </c>
      <c r="H2847" s="165">
        <v>0</v>
      </c>
      <c r="I2847" s="165">
        <v>0</v>
      </c>
      <c r="J2847" s="120">
        <f t="shared" si="633"/>
        <v>0</v>
      </c>
      <c r="K2847" s="165">
        <v>0</v>
      </c>
      <c r="L2847" s="165">
        <v>0</v>
      </c>
      <c r="M2847" s="165">
        <v>0</v>
      </c>
      <c r="N2847" s="165">
        <v>0</v>
      </c>
      <c r="O2847" s="165">
        <v>0</v>
      </c>
      <c r="P2847" s="165">
        <v>10600</v>
      </c>
      <c r="Q2847" s="120">
        <f t="shared" si="634"/>
        <v>10600</v>
      </c>
      <c r="R2847" s="138">
        <f t="shared" si="635"/>
        <v>0</v>
      </c>
      <c r="S2847" s="122">
        <v>0</v>
      </c>
      <c r="T2847" s="148">
        <v>0</v>
      </c>
      <c r="U2847" s="148">
        <v>0</v>
      </c>
      <c r="V2847" s="122">
        <v>10600</v>
      </c>
      <c r="W2847" s="122">
        <v>10600</v>
      </c>
      <c r="X2847" s="122"/>
    </row>
    <row r="2848" spans="1:24" s="65" customFormat="1" ht="12.75" customHeight="1">
      <c r="A2848" s="100"/>
      <c r="B2848" s="152" t="s">
        <v>5898</v>
      </c>
      <c r="C2848" s="165">
        <v>0</v>
      </c>
      <c r="D2848" s="165">
        <v>0</v>
      </c>
      <c r="E2848" s="165">
        <v>0</v>
      </c>
      <c r="F2848" s="165">
        <v>0</v>
      </c>
      <c r="G2848" s="165">
        <v>0</v>
      </c>
      <c r="H2848" s="165">
        <v>0</v>
      </c>
      <c r="I2848" s="165">
        <v>0</v>
      </c>
      <c r="J2848" s="120">
        <f t="shared" si="633"/>
        <v>0</v>
      </c>
      <c r="K2848" s="165">
        <v>0</v>
      </c>
      <c r="L2848" s="165">
        <v>0</v>
      </c>
      <c r="M2848" s="165">
        <v>0</v>
      </c>
      <c r="N2848" s="165">
        <v>0</v>
      </c>
      <c r="O2848" s="165">
        <v>0</v>
      </c>
      <c r="P2848" s="165">
        <v>7830</v>
      </c>
      <c r="Q2848" s="120">
        <f t="shared" si="634"/>
        <v>7830</v>
      </c>
      <c r="R2848" s="138">
        <f t="shared" si="635"/>
        <v>0</v>
      </c>
      <c r="S2848" s="122">
        <v>0</v>
      </c>
      <c r="T2848" s="148">
        <v>0</v>
      </c>
      <c r="U2848" s="148">
        <v>0</v>
      </c>
      <c r="V2848" s="122">
        <v>7830</v>
      </c>
      <c r="W2848" s="122">
        <v>7830</v>
      </c>
      <c r="X2848" s="122"/>
    </row>
    <row r="2849" spans="1:24" s="65" customFormat="1" ht="12.75" customHeight="1">
      <c r="A2849" s="100"/>
      <c r="B2849" s="152" t="s">
        <v>4551</v>
      </c>
      <c r="C2849" s="165">
        <v>0</v>
      </c>
      <c r="D2849" s="165">
        <v>0</v>
      </c>
      <c r="E2849" s="165">
        <v>0</v>
      </c>
      <c r="F2849" s="165">
        <v>0</v>
      </c>
      <c r="G2849" s="165">
        <v>0</v>
      </c>
      <c r="H2849" s="165">
        <v>0</v>
      </c>
      <c r="I2849" s="165">
        <v>0</v>
      </c>
      <c r="J2849" s="120">
        <f t="shared" si="633"/>
        <v>0</v>
      </c>
      <c r="K2849" s="165">
        <v>0</v>
      </c>
      <c r="L2849" s="165">
        <v>0</v>
      </c>
      <c r="M2849" s="165">
        <v>0</v>
      </c>
      <c r="N2849" s="165">
        <v>0</v>
      </c>
      <c r="O2849" s="165">
        <v>3480</v>
      </c>
      <c r="P2849" s="165">
        <v>6960</v>
      </c>
      <c r="Q2849" s="120">
        <f t="shared" si="634"/>
        <v>10440</v>
      </c>
      <c r="R2849" s="138">
        <f t="shared" si="635"/>
        <v>0</v>
      </c>
      <c r="S2849" s="122">
        <v>0</v>
      </c>
      <c r="T2849" s="148">
        <v>0</v>
      </c>
      <c r="U2849" s="148">
        <v>0</v>
      </c>
      <c r="V2849" s="122">
        <v>10440</v>
      </c>
      <c r="W2849" s="122">
        <v>10440</v>
      </c>
      <c r="X2849" s="122"/>
    </row>
    <row r="2850" spans="1:24" s="65" customFormat="1" ht="12.75" customHeight="1">
      <c r="A2850" s="100"/>
      <c r="B2850" s="152" t="s">
        <v>6345</v>
      </c>
      <c r="C2850" s="165">
        <v>0</v>
      </c>
      <c r="D2850" s="165">
        <v>0</v>
      </c>
      <c r="E2850" s="165">
        <v>0</v>
      </c>
      <c r="F2850" s="165">
        <v>0</v>
      </c>
      <c r="G2850" s="165">
        <v>0</v>
      </c>
      <c r="H2850" s="165">
        <v>0</v>
      </c>
      <c r="I2850" s="165">
        <v>0</v>
      </c>
      <c r="J2850" s="120">
        <f t="shared" si="633"/>
        <v>0</v>
      </c>
      <c r="K2850" s="165">
        <v>0</v>
      </c>
      <c r="L2850" s="165">
        <v>0</v>
      </c>
      <c r="M2850" s="165">
        <v>0</v>
      </c>
      <c r="N2850" s="165">
        <v>0</v>
      </c>
      <c r="O2850" s="165">
        <v>0</v>
      </c>
      <c r="P2850" s="165">
        <v>870</v>
      </c>
      <c r="Q2850" s="120">
        <f t="shared" si="634"/>
        <v>870</v>
      </c>
      <c r="R2850" s="138">
        <f t="shared" si="635"/>
        <v>0</v>
      </c>
      <c r="S2850" s="122">
        <v>0</v>
      </c>
      <c r="T2850" s="148">
        <v>0</v>
      </c>
      <c r="U2850" s="148">
        <v>0</v>
      </c>
      <c r="V2850" s="122">
        <v>870</v>
      </c>
      <c r="W2850" s="122">
        <v>870</v>
      </c>
      <c r="X2850" s="122"/>
    </row>
    <row r="2851" spans="1:24" s="65" customFormat="1" ht="12.75" customHeight="1">
      <c r="A2851" s="100"/>
      <c r="B2851" s="152" t="s">
        <v>4348</v>
      </c>
      <c r="C2851" s="165">
        <v>0</v>
      </c>
      <c r="D2851" s="165">
        <v>0</v>
      </c>
      <c r="E2851" s="165">
        <v>0</v>
      </c>
      <c r="F2851" s="165">
        <v>0</v>
      </c>
      <c r="G2851" s="165">
        <v>0</v>
      </c>
      <c r="H2851" s="165">
        <v>0</v>
      </c>
      <c r="I2851" s="165">
        <v>0</v>
      </c>
      <c r="J2851" s="120">
        <f t="shared" si="633"/>
        <v>0</v>
      </c>
      <c r="K2851" s="165">
        <v>0</v>
      </c>
      <c r="L2851" s="165">
        <v>0</v>
      </c>
      <c r="M2851" s="165">
        <v>0</v>
      </c>
      <c r="N2851" s="165">
        <v>0</v>
      </c>
      <c r="O2851" s="165">
        <v>870</v>
      </c>
      <c r="P2851" s="165">
        <v>3915</v>
      </c>
      <c r="Q2851" s="120">
        <f t="shared" si="634"/>
        <v>4785</v>
      </c>
      <c r="R2851" s="138">
        <f t="shared" si="635"/>
        <v>0</v>
      </c>
      <c r="S2851" s="122">
        <v>0</v>
      </c>
      <c r="T2851" s="148">
        <v>0</v>
      </c>
      <c r="U2851" s="148">
        <v>0</v>
      </c>
      <c r="V2851" s="122">
        <v>4785</v>
      </c>
      <c r="W2851" s="122">
        <v>4785</v>
      </c>
      <c r="X2851" s="122"/>
    </row>
    <row r="2852" spans="1:24" s="65" customFormat="1" ht="12.75" customHeight="1">
      <c r="A2852" s="100"/>
      <c r="B2852" s="152" t="s">
        <v>5899</v>
      </c>
      <c r="C2852" s="165">
        <v>0</v>
      </c>
      <c r="D2852" s="165">
        <v>0</v>
      </c>
      <c r="E2852" s="165">
        <v>0</v>
      </c>
      <c r="F2852" s="165">
        <v>0</v>
      </c>
      <c r="G2852" s="165">
        <v>0</v>
      </c>
      <c r="H2852" s="165">
        <v>0</v>
      </c>
      <c r="I2852" s="165">
        <v>0</v>
      </c>
      <c r="J2852" s="120">
        <f t="shared" si="633"/>
        <v>0</v>
      </c>
      <c r="K2852" s="165">
        <v>0</v>
      </c>
      <c r="L2852" s="165">
        <v>0</v>
      </c>
      <c r="M2852" s="165">
        <v>0</v>
      </c>
      <c r="N2852" s="165">
        <v>0</v>
      </c>
      <c r="O2852" s="165">
        <v>0</v>
      </c>
      <c r="P2852" s="165">
        <v>3915</v>
      </c>
      <c r="Q2852" s="120">
        <f t="shared" si="634"/>
        <v>3915</v>
      </c>
      <c r="R2852" s="138">
        <f t="shared" si="635"/>
        <v>0</v>
      </c>
      <c r="S2852" s="122">
        <v>0</v>
      </c>
      <c r="T2852" s="148">
        <v>0</v>
      </c>
      <c r="U2852" s="148">
        <v>0</v>
      </c>
      <c r="V2852" s="122">
        <v>3915</v>
      </c>
      <c r="W2852" s="122">
        <v>3915</v>
      </c>
      <c r="X2852" s="122"/>
    </row>
    <row r="2853" spans="1:24" s="65" customFormat="1" ht="12.75" customHeight="1">
      <c r="A2853" s="100"/>
      <c r="B2853" s="152" t="s">
        <v>5900</v>
      </c>
      <c r="C2853" s="165">
        <v>0</v>
      </c>
      <c r="D2853" s="165">
        <v>0</v>
      </c>
      <c r="E2853" s="165">
        <v>0</v>
      </c>
      <c r="F2853" s="165">
        <v>0</v>
      </c>
      <c r="G2853" s="165">
        <v>0</v>
      </c>
      <c r="H2853" s="165">
        <v>0</v>
      </c>
      <c r="I2853" s="165">
        <v>0</v>
      </c>
      <c r="J2853" s="120">
        <f t="shared" si="633"/>
        <v>0</v>
      </c>
      <c r="K2853" s="165">
        <v>0</v>
      </c>
      <c r="L2853" s="165">
        <v>0</v>
      </c>
      <c r="M2853" s="165">
        <v>0</v>
      </c>
      <c r="N2853" s="165">
        <v>0</v>
      </c>
      <c r="O2853" s="165">
        <v>0</v>
      </c>
      <c r="P2853" s="165">
        <v>3915</v>
      </c>
      <c r="Q2853" s="120">
        <f t="shared" si="634"/>
        <v>3915</v>
      </c>
      <c r="R2853" s="138">
        <f t="shared" si="635"/>
        <v>0</v>
      </c>
      <c r="S2853" s="122">
        <v>0</v>
      </c>
      <c r="T2853" s="148">
        <v>0</v>
      </c>
      <c r="U2853" s="148">
        <v>0</v>
      </c>
      <c r="V2853" s="122">
        <v>3915</v>
      </c>
      <c r="W2853" s="122">
        <v>3915</v>
      </c>
      <c r="X2853" s="122"/>
    </row>
    <row r="2854" spans="1:24" s="65" customFormat="1" ht="12.75" customHeight="1">
      <c r="A2854" s="100"/>
      <c r="B2854" s="152" t="s">
        <v>6524</v>
      </c>
      <c r="C2854" s="165">
        <v>0</v>
      </c>
      <c r="D2854" s="165">
        <v>0</v>
      </c>
      <c r="E2854" s="165">
        <v>0</v>
      </c>
      <c r="F2854" s="165">
        <v>0</v>
      </c>
      <c r="G2854" s="165">
        <v>0</v>
      </c>
      <c r="H2854" s="165">
        <v>0</v>
      </c>
      <c r="I2854" s="165">
        <v>0</v>
      </c>
      <c r="J2854" s="120">
        <f t="shared" si="633"/>
        <v>0</v>
      </c>
      <c r="K2854" s="165">
        <v>0</v>
      </c>
      <c r="L2854" s="165">
        <v>0</v>
      </c>
      <c r="M2854" s="165">
        <v>0</v>
      </c>
      <c r="N2854" s="165">
        <v>0</v>
      </c>
      <c r="O2854" s="165">
        <v>0</v>
      </c>
      <c r="P2854" s="165">
        <v>5000</v>
      </c>
      <c r="Q2854" s="120">
        <f t="shared" si="634"/>
        <v>5000</v>
      </c>
      <c r="R2854" s="138">
        <f t="shared" si="635"/>
        <v>0</v>
      </c>
      <c r="S2854" s="122">
        <v>0</v>
      </c>
      <c r="T2854" s="148">
        <v>0</v>
      </c>
      <c r="U2854" s="148">
        <v>0</v>
      </c>
      <c r="V2854" s="122">
        <v>5000</v>
      </c>
      <c r="W2854" s="122">
        <v>5000</v>
      </c>
      <c r="X2854" s="122"/>
    </row>
    <row r="2855" spans="1:24" s="65" customFormat="1" ht="12.75" customHeight="1">
      <c r="A2855" s="100"/>
      <c r="B2855" s="152" t="s">
        <v>5382</v>
      </c>
      <c r="C2855" s="165">
        <v>0</v>
      </c>
      <c r="D2855" s="165">
        <v>0</v>
      </c>
      <c r="E2855" s="165">
        <v>0</v>
      </c>
      <c r="F2855" s="165">
        <v>0</v>
      </c>
      <c r="G2855" s="165">
        <v>0</v>
      </c>
      <c r="H2855" s="165">
        <v>0</v>
      </c>
      <c r="I2855" s="165">
        <v>0</v>
      </c>
      <c r="J2855" s="120">
        <f t="shared" si="633"/>
        <v>0</v>
      </c>
      <c r="K2855" s="165">
        <v>0</v>
      </c>
      <c r="L2855" s="165">
        <v>0</v>
      </c>
      <c r="M2855" s="165">
        <v>0</v>
      </c>
      <c r="N2855" s="165">
        <v>0</v>
      </c>
      <c r="O2855" s="165">
        <v>0</v>
      </c>
      <c r="P2855" s="165">
        <v>3045</v>
      </c>
      <c r="Q2855" s="120">
        <f t="shared" si="634"/>
        <v>3045</v>
      </c>
      <c r="R2855" s="138">
        <f t="shared" si="635"/>
        <v>0</v>
      </c>
      <c r="S2855" s="122">
        <v>0</v>
      </c>
      <c r="T2855" s="148">
        <v>0</v>
      </c>
      <c r="U2855" s="148">
        <v>0</v>
      </c>
      <c r="V2855" s="122">
        <v>3045</v>
      </c>
      <c r="W2855" s="122">
        <v>3045</v>
      </c>
      <c r="X2855" s="122"/>
    </row>
    <row r="2856" spans="1:24" s="65" customFormat="1" ht="12.75" customHeight="1">
      <c r="A2856" s="100"/>
      <c r="B2856" s="152" t="s">
        <v>3822</v>
      </c>
      <c r="C2856" s="165">
        <v>0</v>
      </c>
      <c r="D2856" s="165">
        <v>0</v>
      </c>
      <c r="E2856" s="165">
        <v>0</v>
      </c>
      <c r="F2856" s="165">
        <v>0</v>
      </c>
      <c r="G2856" s="165">
        <v>0</v>
      </c>
      <c r="H2856" s="165">
        <v>0</v>
      </c>
      <c r="I2856" s="165">
        <v>0</v>
      </c>
      <c r="J2856" s="120">
        <f t="shared" si="633"/>
        <v>0</v>
      </c>
      <c r="K2856" s="165">
        <v>0</v>
      </c>
      <c r="L2856" s="165">
        <v>0</v>
      </c>
      <c r="M2856" s="165">
        <v>0</v>
      </c>
      <c r="N2856" s="165">
        <v>6960</v>
      </c>
      <c r="O2856" s="165">
        <v>0</v>
      </c>
      <c r="P2856" s="165">
        <v>3915</v>
      </c>
      <c r="Q2856" s="120">
        <f t="shared" si="634"/>
        <v>10875</v>
      </c>
      <c r="R2856" s="138">
        <f t="shared" si="635"/>
        <v>0</v>
      </c>
      <c r="S2856" s="122">
        <v>0</v>
      </c>
      <c r="T2856" s="148">
        <v>0</v>
      </c>
      <c r="U2856" s="148">
        <v>0</v>
      </c>
      <c r="V2856" s="122">
        <v>10875</v>
      </c>
      <c r="W2856" s="122">
        <v>10875</v>
      </c>
      <c r="X2856" s="122"/>
    </row>
    <row r="2857" spans="1:24" s="65" customFormat="1" ht="12.75" customHeight="1">
      <c r="A2857" s="100"/>
      <c r="B2857" s="152" t="s">
        <v>5901</v>
      </c>
      <c r="C2857" s="165">
        <v>0</v>
      </c>
      <c r="D2857" s="165">
        <v>0</v>
      </c>
      <c r="E2857" s="165">
        <v>0</v>
      </c>
      <c r="F2857" s="165">
        <v>0</v>
      </c>
      <c r="G2857" s="165">
        <v>0</v>
      </c>
      <c r="H2857" s="165">
        <v>0</v>
      </c>
      <c r="I2857" s="165">
        <v>0</v>
      </c>
      <c r="J2857" s="120">
        <f t="shared" si="633"/>
        <v>0</v>
      </c>
      <c r="K2857" s="165">
        <v>0</v>
      </c>
      <c r="L2857" s="165">
        <v>0</v>
      </c>
      <c r="M2857" s="165">
        <v>0</v>
      </c>
      <c r="N2857" s="165">
        <v>0</v>
      </c>
      <c r="O2857" s="165">
        <v>0</v>
      </c>
      <c r="P2857" s="165">
        <v>3915</v>
      </c>
      <c r="Q2857" s="120">
        <f t="shared" si="634"/>
        <v>3915</v>
      </c>
      <c r="R2857" s="138">
        <f t="shared" si="635"/>
        <v>0</v>
      </c>
      <c r="S2857" s="122">
        <v>0</v>
      </c>
      <c r="T2857" s="148">
        <v>0</v>
      </c>
      <c r="U2857" s="148">
        <v>0</v>
      </c>
      <c r="V2857" s="122">
        <v>3915</v>
      </c>
      <c r="W2857" s="122">
        <v>3915</v>
      </c>
      <c r="X2857" s="122"/>
    </row>
    <row r="2858" spans="1:24" s="65" customFormat="1" ht="12.75" customHeight="1">
      <c r="A2858" s="100"/>
      <c r="B2858" s="152" t="s">
        <v>5902</v>
      </c>
      <c r="C2858" s="165">
        <v>0</v>
      </c>
      <c r="D2858" s="165">
        <v>0</v>
      </c>
      <c r="E2858" s="165">
        <v>0</v>
      </c>
      <c r="F2858" s="165">
        <v>0</v>
      </c>
      <c r="G2858" s="165">
        <v>0</v>
      </c>
      <c r="H2858" s="165">
        <v>0</v>
      </c>
      <c r="I2858" s="165">
        <v>0</v>
      </c>
      <c r="J2858" s="120">
        <f t="shared" si="633"/>
        <v>0</v>
      </c>
      <c r="K2858" s="165">
        <v>0</v>
      </c>
      <c r="L2858" s="165">
        <v>0</v>
      </c>
      <c r="M2858" s="165">
        <v>0</v>
      </c>
      <c r="N2858" s="165">
        <v>0</v>
      </c>
      <c r="O2858" s="165">
        <v>0</v>
      </c>
      <c r="P2858" s="165">
        <v>2610</v>
      </c>
      <c r="Q2858" s="120">
        <f t="shared" si="634"/>
        <v>2610</v>
      </c>
      <c r="R2858" s="138">
        <f t="shared" si="635"/>
        <v>0</v>
      </c>
      <c r="S2858" s="122">
        <v>0</v>
      </c>
      <c r="T2858" s="148">
        <v>0</v>
      </c>
      <c r="U2858" s="148">
        <v>0</v>
      </c>
      <c r="V2858" s="122">
        <v>2610</v>
      </c>
      <c r="W2858" s="122">
        <v>2610</v>
      </c>
      <c r="X2858" s="122"/>
    </row>
    <row r="2859" spans="1:24" s="65" customFormat="1" ht="12.75" customHeight="1">
      <c r="A2859" s="100"/>
      <c r="B2859" s="152" t="s">
        <v>6525</v>
      </c>
      <c r="C2859" s="165">
        <v>0</v>
      </c>
      <c r="D2859" s="165">
        <v>0</v>
      </c>
      <c r="E2859" s="165">
        <v>0</v>
      </c>
      <c r="F2859" s="165">
        <v>0</v>
      </c>
      <c r="G2859" s="165">
        <v>0</v>
      </c>
      <c r="H2859" s="165">
        <v>0</v>
      </c>
      <c r="I2859" s="165">
        <v>0</v>
      </c>
      <c r="J2859" s="120">
        <f t="shared" si="633"/>
        <v>0</v>
      </c>
      <c r="K2859" s="165">
        <v>0</v>
      </c>
      <c r="L2859" s="165">
        <v>0</v>
      </c>
      <c r="M2859" s="165">
        <v>0</v>
      </c>
      <c r="N2859" s="165">
        <v>0</v>
      </c>
      <c r="O2859" s="165">
        <v>0</v>
      </c>
      <c r="P2859" s="165">
        <v>7830</v>
      </c>
      <c r="Q2859" s="120">
        <f t="shared" si="634"/>
        <v>7830</v>
      </c>
      <c r="R2859" s="138">
        <f t="shared" si="635"/>
        <v>0</v>
      </c>
      <c r="S2859" s="122">
        <v>0</v>
      </c>
      <c r="T2859" s="148">
        <v>0</v>
      </c>
      <c r="U2859" s="148">
        <v>0</v>
      </c>
      <c r="V2859" s="122">
        <v>7830</v>
      </c>
      <c r="W2859" s="122">
        <v>7830</v>
      </c>
      <c r="X2859" s="122"/>
    </row>
    <row r="2860" spans="1:24" s="65" customFormat="1" ht="12.75" customHeight="1">
      <c r="A2860" s="100"/>
      <c r="B2860" s="152" t="s">
        <v>3823</v>
      </c>
      <c r="C2860" s="165">
        <v>0</v>
      </c>
      <c r="D2860" s="165">
        <v>0</v>
      </c>
      <c r="E2860" s="165">
        <v>0</v>
      </c>
      <c r="F2860" s="165">
        <v>0</v>
      </c>
      <c r="G2860" s="165">
        <v>0</v>
      </c>
      <c r="H2860" s="165">
        <v>0</v>
      </c>
      <c r="I2860" s="165">
        <v>0</v>
      </c>
      <c r="J2860" s="120">
        <f t="shared" si="633"/>
        <v>0</v>
      </c>
      <c r="K2860" s="165">
        <v>0</v>
      </c>
      <c r="L2860" s="165">
        <v>0</v>
      </c>
      <c r="M2860" s="165">
        <v>0</v>
      </c>
      <c r="N2860" s="165">
        <v>0</v>
      </c>
      <c r="O2860" s="165">
        <v>0</v>
      </c>
      <c r="P2860" s="165">
        <v>4350</v>
      </c>
      <c r="Q2860" s="120">
        <f t="shared" si="634"/>
        <v>4350</v>
      </c>
      <c r="R2860" s="138">
        <f t="shared" si="635"/>
        <v>0</v>
      </c>
      <c r="S2860" s="122">
        <v>0</v>
      </c>
      <c r="T2860" s="148">
        <v>0</v>
      </c>
      <c r="U2860" s="148">
        <v>0</v>
      </c>
      <c r="V2860" s="122">
        <v>4350</v>
      </c>
      <c r="W2860" s="122">
        <v>4350</v>
      </c>
      <c r="X2860" s="122"/>
    </row>
    <row r="2861" spans="1:24" s="65" customFormat="1" ht="12.75" customHeight="1">
      <c r="A2861" s="100"/>
      <c r="B2861" s="152" t="s">
        <v>5128</v>
      </c>
      <c r="C2861" s="165">
        <v>0</v>
      </c>
      <c r="D2861" s="165">
        <v>0</v>
      </c>
      <c r="E2861" s="165">
        <v>0</v>
      </c>
      <c r="F2861" s="165">
        <v>0</v>
      </c>
      <c r="G2861" s="165">
        <v>0</v>
      </c>
      <c r="H2861" s="165">
        <v>0</v>
      </c>
      <c r="I2861" s="165">
        <v>0</v>
      </c>
      <c r="J2861" s="120">
        <f t="shared" si="633"/>
        <v>0</v>
      </c>
      <c r="K2861" s="165">
        <v>0</v>
      </c>
      <c r="L2861" s="165">
        <v>0</v>
      </c>
      <c r="M2861" s="165">
        <v>0</v>
      </c>
      <c r="N2861" s="165">
        <v>0</v>
      </c>
      <c r="O2861" s="165">
        <v>0</v>
      </c>
      <c r="P2861" s="165">
        <v>16530</v>
      </c>
      <c r="Q2861" s="120">
        <f t="shared" si="634"/>
        <v>16530</v>
      </c>
      <c r="R2861" s="138">
        <f t="shared" si="635"/>
        <v>0</v>
      </c>
      <c r="S2861" s="122">
        <v>0</v>
      </c>
      <c r="T2861" s="148">
        <v>0</v>
      </c>
      <c r="U2861" s="148">
        <v>0</v>
      </c>
      <c r="V2861" s="122">
        <v>16530</v>
      </c>
      <c r="W2861" s="122">
        <v>16530</v>
      </c>
      <c r="X2861" s="122"/>
    </row>
    <row r="2862" spans="1:24" s="65" customFormat="1" ht="12.75" customHeight="1">
      <c r="A2862" s="100"/>
      <c r="B2862" s="152" t="s">
        <v>5903</v>
      </c>
      <c r="C2862" s="165">
        <v>0</v>
      </c>
      <c r="D2862" s="165">
        <v>0</v>
      </c>
      <c r="E2862" s="165">
        <v>0</v>
      </c>
      <c r="F2862" s="165">
        <v>0</v>
      </c>
      <c r="G2862" s="165">
        <v>0</v>
      </c>
      <c r="H2862" s="165">
        <v>0</v>
      </c>
      <c r="I2862" s="165">
        <v>0</v>
      </c>
      <c r="J2862" s="120">
        <f t="shared" si="633"/>
        <v>0</v>
      </c>
      <c r="K2862" s="165">
        <v>0</v>
      </c>
      <c r="L2862" s="165">
        <v>0</v>
      </c>
      <c r="M2862" s="165">
        <v>0</v>
      </c>
      <c r="N2862" s="165">
        <v>0</v>
      </c>
      <c r="O2862" s="165">
        <v>0</v>
      </c>
      <c r="P2862" s="165">
        <v>3915</v>
      </c>
      <c r="Q2862" s="120">
        <f t="shared" si="634"/>
        <v>3915</v>
      </c>
      <c r="R2862" s="138">
        <f t="shared" si="635"/>
        <v>0</v>
      </c>
      <c r="S2862" s="122">
        <v>0</v>
      </c>
      <c r="T2862" s="148">
        <v>0</v>
      </c>
      <c r="U2862" s="148">
        <v>0</v>
      </c>
      <c r="V2862" s="122">
        <v>3915</v>
      </c>
      <c r="W2862" s="122">
        <v>3915</v>
      </c>
      <c r="X2862" s="122"/>
    </row>
    <row r="2863" spans="1:24" s="65" customFormat="1" ht="12.75" customHeight="1">
      <c r="A2863" s="100"/>
      <c r="B2863" s="152" t="s">
        <v>5904</v>
      </c>
      <c r="C2863" s="165">
        <v>0</v>
      </c>
      <c r="D2863" s="165">
        <v>0</v>
      </c>
      <c r="E2863" s="165">
        <v>0</v>
      </c>
      <c r="F2863" s="165">
        <v>0</v>
      </c>
      <c r="G2863" s="165">
        <v>0</v>
      </c>
      <c r="H2863" s="165">
        <v>0</v>
      </c>
      <c r="I2863" s="165">
        <v>0</v>
      </c>
      <c r="J2863" s="120">
        <f t="shared" si="633"/>
        <v>0</v>
      </c>
      <c r="K2863" s="165">
        <v>0</v>
      </c>
      <c r="L2863" s="165">
        <v>0</v>
      </c>
      <c r="M2863" s="165">
        <v>0</v>
      </c>
      <c r="N2863" s="165">
        <v>0</v>
      </c>
      <c r="O2863" s="165">
        <v>0</v>
      </c>
      <c r="P2863" s="165">
        <v>7830</v>
      </c>
      <c r="Q2863" s="120">
        <f t="shared" si="634"/>
        <v>7830</v>
      </c>
      <c r="R2863" s="138">
        <f t="shared" si="635"/>
        <v>0</v>
      </c>
      <c r="S2863" s="122">
        <v>0</v>
      </c>
      <c r="T2863" s="148">
        <v>0</v>
      </c>
      <c r="U2863" s="148">
        <v>0</v>
      </c>
      <c r="V2863" s="122">
        <v>7830</v>
      </c>
      <c r="W2863" s="122">
        <v>7830</v>
      </c>
      <c r="X2863" s="122"/>
    </row>
    <row r="2864" spans="1:24" s="65" customFormat="1" ht="12.75" customHeight="1">
      <c r="A2864" s="100"/>
      <c r="B2864" s="152" t="s">
        <v>5905</v>
      </c>
      <c r="C2864" s="165">
        <v>0</v>
      </c>
      <c r="D2864" s="165">
        <v>0</v>
      </c>
      <c r="E2864" s="165">
        <v>0</v>
      </c>
      <c r="F2864" s="165">
        <v>0</v>
      </c>
      <c r="G2864" s="165">
        <v>0</v>
      </c>
      <c r="H2864" s="165">
        <v>0</v>
      </c>
      <c r="I2864" s="165">
        <v>0</v>
      </c>
      <c r="J2864" s="120">
        <f t="shared" si="633"/>
        <v>0</v>
      </c>
      <c r="K2864" s="165">
        <v>0</v>
      </c>
      <c r="L2864" s="165">
        <v>0</v>
      </c>
      <c r="M2864" s="165">
        <v>0</v>
      </c>
      <c r="N2864" s="165">
        <v>0</v>
      </c>
      <c r="O2864" s="165">
        <v>0</v>
      </c>
      <c r="P2864" s="165">
        <v>3915</v>
      </c>
      <c r="Q2864" s="120">
        <f t="shared" si="634"/>
        <v>3915</v>
      </c>
      <c r="R2864" s="138">
        <f t="shared" si="635"/>
        <v>0</v>
      </c>
      <c r="S2864" s="122">
        <v>0</v>
      </c>
      <c r="T2864" s="148">
        <v>0</v>
      </c>
      <c r="U2864" s="148">
        <v>0</v>
      </c>
      <c r="V2864" s="122">
        <v>3915</v>
      </c>
      <c r="W2864" s="122">
        <v>3915</v>
      </c>
      <c r="X2864" s="122"/>
    </row>
    <row r="2865" spans="1:24" s="65" customFormat="1" ht="12.75" customHeight="1">
      <c r="A2865" s="100"/>
      <c r="B2865" s="152" t="s">
        <v>5906</v>
      </c>
      <c r="C2865" s="165">
        <v>0</v>
      </c>
      <c r="D2865" s="165">
        <v>0</v>
      </c>
      <c r="E2865" s="165">
        <v>0</v>
      </c>
      <c r="F2865" s="165">
        <v>0</v>
      </c>
      <c r="G2865" s="165">
        <v>0</v>
      </c>
      <c r="H2865" s="165">
        <v>0</v>
      </c>
      <c r="I2865" s="165">
        <v>0</v>
      </c>
      <c r="J2865" s="120">
        <f t="shared" si="633"/>
        <v>0</v>
      </c>
      <c r="K2865" s="165">
        <v>0</v>
      </c>
      <c r="L2865" s="165">
        <v>0</v>
      </c>
      <c r="M2865" s="165">
        <v>0</v>
      </c>
      <c r="N2865" s="165">
        <v>0</v>
      </c>
      <c r="O2865" s="165">
        <v>0</v>
      </c>
      <c r="P2865" s="165">
        <v>3915</v>
      </c>
      <c r="Q2865" s="120">
        <f t="shared" si="634"/>
        <v>3915</v>
      </c>
      <c r="R2865" s="138">
        <f t="shared" si="635"/>
        <v>0</v>
      </c>
      <c r="S2865" s="122">
        <v>0</v>
      </c>
      <c r="T2865" s="148">
        <v>0</v>
      </c>
      <c r="U2865" s="148">
        <v>0</v>
      </c>
      <c r="V2865" s="122">
        <v>3915</v>
      </c>
      <c r="W2865" s="122">
        <v>3915</v>
      </c>
      <c r="X2865" s="122"/>
    </row>
    <row r="2866" spans="1:24" s="65" customFormat="1" ht="12.75" customHeight="1">
      <c r="A2866" s="100"/>
      <c r="B2866" s="152" t="s">
        <v>5907</v>
      </c>
      <c r="C2866" s="165">
        <v>0</v>
      </c>
      <c r="D2866" s="165">
        <v>0</v>
      </c>
      <c r="E2866" s="165">
        <v>0</v>
      </c>
      <c r="F2866" s="165">
        <v>0</v>
      </c>
      <c r="G2866" s="165">
        <v>0</v>
      </c>
      <c r="H2866" s="165">
        <v>0</v>
      </c>
      <c r="I2866" s="165">
        <v>0</v>
      </c>
      <c r="J2866" s="120">
        <f t="shared" si="633"/>
        <v>0</v>
      </c>
      <c r="K2866" s="165">
        <v>0</v>
      </c>
      <c r="L2866" s="165">
        <v>0</v>
      </c>
      <c r="M2866" s="165">
        <v>0</v>
      </c>
      <c r="N2866" s="165">
        <v>0</v>
      </c>
      <c r="O2866" s="165">
        <v>0</v>
      </c>
      <c r="P2866" s="165">
        <v>7830</v>
      </c>
      <c r="Q2866" s="120">
        <f t="shared" si="634"/>
        <v>7830</v>
      </c>
      <c r="R2866" s="138">
        <f t="shared" si="635"/>
        <v>0</v>
      </c>
      <c r="S2866" s="122">
        <v>0</v>
      </c>
      <c r="T2866" s="148">
        <v>0</v>
      </c>
      <c r="U2866" s="148">
        <v>0</v>
      </c>
      <c r="V2866" s="122">
        <v>7830</v>
      </c>
      <c r="W2866" s="122">
        <v>7830</v>
      </c>
      <c r="X2866" s="122"/>
    </row>
    <row r="2867" spans="1:24" s="65" customFormat="1" ht="12.75" customHeight="1">
      <c r="A2867" s="100"/>
      <c r="B2867" s="152" t="s">
        <v>6526</v>
      </c>
      <c r="C2867" s="165">
        <v>0</v>
      </c>
      <c r="D2867" s="165">
        <v>0</v>
      </c>
      <c r="E2867" s="165">
        <v>0</v>
      </c>
      <c r="F2867" s="165">
        <v>0</v>
      </c>
      <c r="G2867" s="165">
        <v>0</v>
      </c>
      <c r="H2867" s="165">
        <v>0</v>
      </c>
      <c r="I2867" s="165">
        <v>0</v>
      </c>
      <c r="J2867" s="120">
        <f t="shared" si="633"/>
        <v>0</v>
      </c>
      <c r="K2867" s="165">
        <v>0</v>
      </c>
      <c r="L2867" s="165">
        <v>0</v>
      </c>
      <c r="M2867" s="165">
        <v>0</v>
      </c>
      <c r="N2867" s="165">
        <v>0</v>
      </c>
      <c r="O2867" s="165">
        <v>0</v>
      </c>
      <c r="P2867" s="165">
        <v>5000</v>
      </c>
      <c r="Q2867" s="120">
        <f t="shared" si="634"/>
        <v>5000</v>
      </c>
      <c r="R2867" s="138">
        <f t="shared" si="635"/>
        <v>0</v>
      </c>
      <c r="S2867" s="122">
        <v>0</v>
      </c>
      <c r="T2867" s="148">
        <v>0</v>
      </c>
      <c r="U2867" s="148">
        <v>0</v>
      </c>
      <c r="V2867" s="122">
        <v>5000</v>
      </c>
      <c r="W2867" s="122">
        <v>5000</v>
      </c>
      <c r="X2867" s="122"/>
    </row>
    <row r="2868" spans="1:24" s="65" customFormat="1" ht="12.75" customHeight="1">
      <c r="A2868" s="100"/>
      <c r="B2868" s="152" t="s">
        <v>6527</v>
      </c>
      <c r="C2868" s="165">
        <v>0</v>
      </c>
      <c r="D2868" s="165">
        <v>0</v>
      </c>
      <c r="E2868" s="165">
        <v>0</v>
      </c>
      <c r="F2868" s="165">
        <v>0</v>
      </c>
      <c r="G2868" s="165">
        <v>0</v>
      </c>
      <c r="H2868" s="165">
        <v>0</v>
      </c>
      <c r="I2868" s="165">
        <v>0</v>
      </c>
      <c r="J2868" s="120">
        <f t="shared" si="633"/>
        <v>0</v>
      </c>
      <c r="K2868" s="165">
        <v>0</v>
      </c>
      <c r="L2868" s="165">
        <v>0</v>
      </c>
      <c r="M2868" s="165">
        <v>0</v>
      </c>
      <c r="N2868" s="165">
        <v>0</v>
      </c>
      <c r="O2868" s="165">
        <v>0</v>
      </c>
      <c r="P2868" s="165">
        <v>7500</v>
      </c>
      <c r="Q2868" s="120">
        <f t="shared" si="634"/>
        <v>7500</v>
      </c>
      <c r="R2868" s="138">
        <f t="shared" si="635"/>
        <v>0</v>
      </c>
      <c r="S2868" s="122">
        <v>0</v>
      </c>
      <c r="T2868" s="148">
        <v>0</v>
      </c>
      <c r="U2868" s="148">
        <v>0</v>
      </c>
      <c r="V2868" s="122">
        <v>7500</v>
      </c>
      <c r="W2868" s="122">
        <v>7500</v>
      </c>
      <c r="X2868" s="122"/>
    </row>
    <row r="2869" spans="1:24" s="65" customFormat="1" ht="12.75" customHeight="1">
      <c r="A2869" s="100"/>
      <c r="B2869" s="152" t="s">
        <v>3824</v>
      </c>
      <c r="C2869" s="165">
        <v>0</v>
      </c>
      <c r="D2869" s="165">
        <v>0</v>
      </c>
      <c r="E2869" s="165">
        <v>0</v>
      </c>
      <c r="F2869" s="165">
        <v>0</v>
      </c>
      <c r="G2869" s="165">
        <v>0</v>
      </c>
      <c r="H2869" s="165">
        <v>0</v>
      </c>
      <c r="I2869" s="165">
        <v>0</v>
      </c>
      <c r="J2869" s="120">
        <f t="shared" si="633"/>
        <v>0</v>
      </c>
      <c r="K2869" s="165">
        <v>0</v>
      </c>
      <c r="L2869" s="165">
        <v>0</v>
      </c>
      <c r="M2869" s="165">
        <v>1305</v>
      </c>
      <c r="N2869" s="165">
        <v>0</v>
      </c>
      <c r="O2869" s="165">
        <v>0</v>
      </c>
      <c r="P2869" s="165">
        <v>0</v>
      </c>
      <c r="Q2869" s="120">
        <f t="shared" si="634"/>
        <v>1305</v>
      </c>
      <c r="R2869" s="138">
        <f t="shared" si="635"/>
        <v>0</v>
      </c>
      <c r="S2869" s="122">
        <v>0</v>
      </c>
      <c r="T2869" s="148">
        <v>0</v>
      </c>
      <c r="U2869" s="148">
        <v>0</v>
      </c>
      <c r="V2869" s="122">
        <v>1305</v>
      </c>
      <c r="W2869" s="122">
        <v>1305</v>
      </c>
      <c r="X2869" s="122"/>
    </row>
    <row r="2870" spans="1:24" s="65" customFormat="1" ht="12.75" customHeight="1">
      <c r="A2870" s="100"/>
      <c r="B2870" s="152" t="s">
        <v>3825</v>
      </c>
      <c r="C2870" s="165">
        <v>0</v>
      </c>
      <c r="D2870" s="165">
        <v>0</v>
      </c>
      <c r="E2870" s="165">
        <v>0</v>
      </c>
      <c r="F2870" s="165">
        <v>0</v>
      </c>
      <c r="G2870" s="165">
        <v>0</v>
      </c>
      <c r="H2870" s="165">
        <v>0</v>
      </c>
      <c r="I2870" s="165">
        <v>0</v>
      </c>
      <c r="J2870" s="120">
        <f t="shared" si="633"/>
        <v>0</v>
      </c>
      <c r="K2870" s="165">
        <v>0</v>
      </c>
      <c r="L2870" s="165">
        <v>0</v>
      </c>
      <c r="M2870" s="165">
        <v>0</v>
      </c>
      <c r="N2870" s="165">
        <v>5335</v>
      </c>
      <c r="O2870" s="165">
        <v>0</v>
      </c>
      <c r="P2870" s="165">
        <v>0</v>
      </c>
      <c r="Q2870" s="120">
        <f t="shared" si="634"/>
        <v>5335</v>
      </c>
      <c r="R2870" s="138">
        <f t="shared" si="635"/>
        <v>0</v>
      </c>
      <c r="S2870" s="122">
        <v>0</v>
      </c>
      <c r="T2870" s="148">
        <v>0</v>
      </c>
      <c r="U2870" s="148">
        <v>0</v>
      </c>
      <c r="V2870" s="122">
        <v>5335</v>
      </c>
      <c r="W2870" s="122">
        <v>5335</v>
      </c>
      <c r="X2870" s="122"/>
    </row>
    <row r="2871" spans="1:24" s="65" customFormat="1" ht="12.75" customHeight="1">
      <c r="A2871" s="100"/>
      <c r="B2871" s="152" t="s">
        <v>3826</v>
      </c>
      <c r="C2871" s="165">
        <v>0</v>
      </c>
      <c r="D2871" s="165">
        <v>0</v>
      </c>
      <c r="E2871" s="165">
        <v>0</v>
      </c>
      <c r="F2871" s="165">
        <v>0</v>
      </c>
      <c r="G2871" s="165">
        <v>0</v>
      </c>
      <c r="H2871" s="165">
        <v>0</v>
      </c>
      <c r="I2871" s="165">
        <v>0</v>
      </c>
      <c r="J2871" s="120">
        <f t="shared" si="633"/>
        <v>0</v>
      </c>
      <c r="K2871" s="165">
        <v>0</v>
      </c>
      <c r="L2871" s="165">
        <v>0</v>
      </c>
      <c r="M2871" s="165">
        <v>0</v>
      </c>
      <c r="N2871" s="165">
        <v>4900</v>
      </c>
      <c r="O2871" s="165">
        <v>0</v>
      </c>
      <c r="P2871" s="165">
        <v>0</v>
      </c>
      <c r="Q2871" s="120">
        <f t="shared" si="634"/>
        <v>4900</v>
      </c>
      <c r="R2871" s="138">
        <f t="shared" si="635"/>
        <v>0</v>
      </c>
      <c r="S2871" s="122">
        <v>0</v>
      </c>
      <c r="T2871" s="148">
        <v>0</v>
      </c>
      <c r="U2871" s="148">
        <v>0</v>
      </c>
      <c r="V2871" s="122">
        <v>4900</v>
      </c>
      <c r="W2871" s="122">
        <v>4900</v>
      </c>
      <c r="X2871" s="122"/>
    </row>
    <row r="2872" spans="1:24" s="65" customFormat="1" ht="12.75" customHeight="1">
      <c r="A2872" s="100"/>
      <c r="B2872" s="152" t="s">
        <v>5908</v>
      </c>
      <c r="C2872" s="165">
        <v>0</v>
      </c>
      <c r="D2872" s="165">
        <v>0</v>
      </c>
      <c r="E2872" s="165">
        <v>0</v>
      </c>
      <c r="F2872" s="165">
        <v>0</v>
      </c>
      <c r="G2872" s="165">
        <v>0</v>
      </c>
      <c r="H2872" s="165">
        <v>0</v>
      </c>
      <c r="I2872" s="165">
        <v>0</v>
      </c>
      <c r="J2872" s="120">
        <f t="shared" si="633"/>
        <v>0</v>
      </c>
      <c r="K2872" s="165">
        <v>0</v>
      </c>
      <c r="L2872" s="165">
        <v>0</v>
      </c>
      <c r="M2872" s="165">
        <v>0</v>
      </c>
      <c r="N2872" s="165">
        <v>0</v>
      </c>
      <c r="O2872" s="165">
        <v>0</v>
      </c>
      <c r="P2872" s="165">
        <v>3915</v>
      </c>
      <c r="Q2872" s="120">
        <f t="shared" si="634"/>
        <v>3915</v>
      </c>
      <c r="R2872" s="138">
        <f t="shared" si="635"/>
        <v>0</v>
      </c>
      <c r="S2872" s="122">
        <v>0</v>
      </c>
      <c r="T2872" s="148">
        <v>0</v>
      </c>
      <c r="U2872" s="148">
        <v>0</v>
      </c>
      <c r="V2872" s="122">
        <v>3915</v>
      </c>
      <c r="W2872" s="122">
        <v>3915</v>
      </c>
      <c r="X2872" s="122"/>
    </row>
    <row r="2873" spans="1:24" s="65" customFormat="1" ht="12.75" customHeight="1">
      <c r="A2873" s="100"/>
      <c r="B2873" s="152" t="s">
        <v>3827</v>
      </c>
      <c r="C2873" s="165">
        <v>0</v>
      </c>
      <c r="D2873" s="165">
        <v>0</v>
      </c>
      <c r="E2873" s="165">
        <v>0</v>
      </c>
      <c r="F2873" s="165">
        <v>0</v>
      </c>
      <c r="G2873" s="165">
        <v>0</v>
      </c>
      <c r="H2873" s="165">
        <v>0</v>
      </c>
      <c r="I2873" s="165">
        <v>0</v>
      </c>
      <c r="J2873" s="120">
        <f t="shared" si="633"/>
        <v>0</v>
      </c>
      <c r="K2873" s="165">
        <v>0</v>
      </c>
      <c r="L2873" s="165">
        <v>0</v>
      </c>
      <c r="M2873" s="165">
        <v>0</v>
      </c>
      <c r="N2873" s="165">
        <v>1740</v>
      </c>
      <c r="O2873" s="165">
        <v>0</v>
      </c>
      <c r="P2873" s="165">
        <v>0</v>
      </c>
      <c r="Q2873" s="120">
        <f t="shared" si="634"/>
        <v>1740</v>
      </c>
      <c r="R2873" s="138">
        <f t="shared" si="635"/>
        <v>0</v>
      </c>
      <c r="S2873" s="122">
        <v>0</v>
      </c>
      <c r="T2873" s="148">
        <v>0</v>
      </c>
      <c r="U2873" s="148">
        <v>0</v>
      </c>
      <c r="V2873" s="122">
        <v>1740</v>
      </c>
      <c r="W2873" s="122">
        <v>1740</v>
      </c>
      <c r="X2873" s="122"/>
    </row>
    <row r="2874" spans="1:24" s="65" customFormat="1" ht="12.75" customHeight="1">
      <c r="A2874" s="100"/>
      <c r="B2874" s="152" t="s">
        <v>5909</v>
      </c>
      <c r="C2874" s="165">
        <v>0</v>
      </c>
      <c r="D2874" s="165">
        <v>0</v>
      </c>
      <c r="E2874" s="165">
        <v>0</v>
      </c>
      <c r="F2874" s="165">
        <v>0</v>
      </c>
      <c r="G2874" s="165">
        <v>0</v>
      </c>
      <c r="H2874" s="165">
        <v>0</v>
      </c>
      <c r="I2874" s="165">
        <v>0</v>
      </c>
      <c r="J2874" s="120">
        <f t="shared" si="633"/>
        <v>0</v>
      </c>
      <c r="K2874" s="165">
        <v>0</v>
      </c>
      <c r="L2874" s="165">
        <v>0</v>
      </c>
      <c r="M2874" s="165">
        <v>0</v>
      </c>
      <c r="N2874" s="165">
        <v>0</v>
      </c>
      <c r="O2874" s="165">
        <v>0</v>
      </c>
      <c r="P2874" s="165">
        <v>2610</v>
      </c>
      <c r="Q2874" s="120">
        <f t="shared" si="634"/>
        <v>2610</v>
      </c>
      <c r="R2874" s="138">
        <f t="shared" si="635"/>
        <v>0</v>
      </c>
      <c r="S2874" s="122">
        <v>0</v>
      </c>
      <c r="T2874" s="148">
        <v>0</v>
      </c>
      <c r="U2874" s="148">
        <v>0</v>
      </c>
      <c r="V2874" s="122">
        <v>2610</v>
      </c>
      <c r="W2874" s="122">
        <v>2610</v>
      </c>
      <c r="X2874" s="122"/>
    </row>
    <row r="2875" spans="1:24" s="65" customFormat="1" ht="12.75" customHeight="1">
      <c r="A2875" s="100"/>
      <c r="B2875" s="152" t="s">
        <v>5910</v>
      </c>
      <c r="C2875" s="165">
        <v>0</v>
      </c>
      <c r="D2875" s="165">
        <v>0</v>
      </c>
      <c r="E2875" s="165">
        <v>0</v>
      </c>
      <c r="F2875" s="165">
        <v>0</v>
      </c>
      <c r="G2875" s="165">
        <v>0</v>
      </c>
      <c r="H2875" s="165">
        <v>0</v>
      </c>
      <c r="I2875" s="165">
        <v>0</v>
      </c>
      <c r="J2875" s="120">
        <f t="shared" si="633"/>
        <v>0</v>
      </c>
      <c r="K2875" s="165">
        <v>0</v>
      </c>
      <c r="L2875" s="165">
        <v>0</v>
      </c>
      <c r="M2875" s="165">
        <v>0</v>
      </c>
      <c r="N2875" s="165">
        <v>0</v>
      </c>
      <c r="O2875" s="165">
        <v>0</v>
      </c>
      <c r="P2875" s="165">
        <v>2610</v>
      </c>
      <c r="Q2875" s="120">
        <f t="shared" si="634"/>
        <v>2610</v>
      </c>
      <c r="R2875" s="138">
        <f t="shared" si="635"/>
        <v>0</v>
      </c>
      <c r="S2875" s="122">
        <v>0</v>
      </c>
      <c r="T2875" s="148">
        <v>0</v>
      </c>
      <c r="U2875" s="148">
        <v>0</v>
      </c>
      <c r="V2875" s="122">
        <v>2610</v>
      </c>
      <c r="W2875" s="122">
        <v>2610</v>
      </c>
      <c r="X2875" s="122"/>
    </row>
    <row r="2876" spans="1:24" s="65" customFormat="1" ht="12.75" customHeight="1">
      <c r="A2876" s="100"/>
      <c r="B2876" s="152" t="s">
        <v>5129</v>
      </c>
      <c r="C2876" s="165">
        <v>0</v>
      </c>
      <c r="D2876" s="165">
        <v>0</v>
      </c>
      <c r="E2876" s="165">
        <v>0</v>
      </c>
      <c r="F2876" s="165">
        <v>0</v>
      </c>
      <c r="G2876" s="165">
        <v>0</v>
      </c>
      <c r="H2876" s="165">
        <v>0</v>
      </c>
      <c r="I2876" s="165">
        <v>0</v>
      </c>
      <c r="J2876" s="120">
        <f t="shared" si="633"/>
        <v>0</v>
      </c>
      <c r="K2876" s="165">
        <v>0</v>
      </c>
      <c r="L2876" s="165">
        <v>0</v>
      </c>
      <c r="M2876" s="165">
        <v>0</v>
      </c>
      <c r="N2876" s="165">
        <v>0</v>
      </c>
      <c r="O2876" s="165">
        <v>0</v>
      </c>
      <c r="P2876" s="165">
        <v>10440</v>
      </c>
      <c r="Q2876" s="120">
        <f t="shared" si="634"/>
        <v>10440</v>
      </c>
      <c r="R2876" s="138">
        <f t="shared" si="635"/>
        <v>0</v>
      </c>
      <c r="S2876" s="122">
        <v>0</v>
      </c>
      <c r="T2876" s="148">
        <v>0</v>
      </c>
      <c r="U2876" s="148">
        <v>0</v>
      </c>
      <c r="V2876" s="122">
        <v>10440</v>
      </c>
      <c r="W2876" s="122">
        <v>10440</v>
      </c>
      <c r="X2876" s="122"/>
    </row>
    <row r="2877" spans="1:24" s="65" customFormat="1" ht="12.75" customHeight="1">
      <c r="A2877" s="100"/>
      <c r="B2877" s="152" t="s">
        <v>5911</v>
      </c>
      <c r="C2877" s="165">
        <v>0</v>
      </c>
      <c r="D2877" s="165">
        <v>0</v>
      </c>
      <c r="E2877" s="165">
        <v>0</v>
      </c>
      <c r="F2877" s="165">
        <v>0</v>
      </c>
      <c r="G2877" s="165">
        <v>0</v>
      </c>
      <c r="H2877" s="165">
        <v>0</v>
      </c>
      <c r="I2877" s="165">
        <v>0</v>
      </c>
      <c r="J2877" s="120">
        <f t="shared" si="633"/>
        <v>0</v>
      </c>
      <c r="K2877" s="165">
        <v>0</v>
      </c>
      <c r="L2877" s="165">
        <v>0</v>
      </c>
      <c r="M2877" s="165">
        <v>0</v>
      </c>
      <c r="N2877" s="165">
        <v>0</v>
      </c>
      <c r="O2877" s="165">
        <v>0</v>
      </c>
      <c r="P2877" s="165">
        <v>3915</v>
      </c>
      <c r="Q2877" s="120">
        <f t="shared" si="634"/>
        <v>3915</v>
      </c>
      <c r="R2877" s="138">
        <f t="shared" si="635"/>
        <v>0</v>
      </c>
      <c r="S2877" s="122">
        <v>0</v>
      </c>
      <c r="T2877" s="148">
        <v>0</v>
      </c>
      <c r="U2877" s="148">
        <v>0</v>
      </c>
      <c r="V2877" s="122">
        <v>3915</v>
      </c>
      <c r="W2877" s="122">
        <v>3915</v>
      </c>
      <c r="X2877" s="122"/>
    </row>
    <row r="2878" spans="1:24" s="65" customFormat="1" ht="12.75" customHeight="1">
      <c r="A2878" s="100"/>
      <c r="B2878" s="152" t="s">
        <v>5912</v>
      </c>
      <c r="C2878" s="165">
        <v>0</v>
      </c>
      <c r="D2878" s="165">
        <v>0</v>
      </c>
      <c r="E2878" s="165">
        <v>0</v>
      </c>
      <c r="F2878" s="165">
        <v>0</v>
      </c>
      <c r="G2878" s="165">
        <v>0</v>
      </c>
      <c r="H2878" s="165">
        <v>0</v>
      </c>
      <c r="I2878" s="165">
        <v>0</v>
      </c>
      <c r="J2878" s="120">
        <f t="shared" si="633"/>
        <v>0</v>
      </c>
      <c r="K2878" s="165">
        <v>0</v>
      </c>
      <c r="L2878" s="165">
        <v>0</v>
      </c>
      <c r="M2878" s="165">
        <v>0</v>
      </c>
      <c r="N2878" s="165">
        <v>0</v>
      </c>
      <c r="O2878" s="165">
        <v>0</v>
      </c>
      <c r="P2878" s="165">
        <v>3915</v>
      </c>
      <c r="Q2878" s="120">
        <f t="shared" si="634"/>
        <v>3915</v>
      </c>
      <c r="R2878" s="138">
        <f t="shared" si="635"/>
        <v>0</v>
      </c>
      <c r="S2878" s="122">
        <v>0</v>
      </c>
      <c r="T2878" s="148">
        <v>0</v>
      </c>
      <c r="U2878" s="148">
        <v>0</v>
      </c>
      <c r="V2878" s="122">
        <v>3915</v>
      </c>
      <c r="W2878" s="122">
        <v>3915</v>
      </c>
      <c r="X2878" s="122"/>
    </row>
    <row r="2879" spans="1:24" s="65" customFormat="1" ht="12.75" customHeight="1">
      <c r="A2879" s="100"/>
      <c r="B2879" s="152" t="s">
        <v>5913</v>
      </c>
      <c r="C2879" s="165">
        <v>0</v>
      </c>
      <c r="D2879" s="165">
        <v>0</v>
      </c>
      <c r="E2879" s="165">
        <v>0</v>
      </c>
      <c r="F2879" s="165">
        <v>0</v>
      </c>
      <c r="G2879" s="165">
        <v>0</v>
      </c>
      <c r="H2879" s="165">
        <v>0</v>
      </c>
      <c r="I2879" s="165">
        <v>0</v>
      </c>
      <c r="J2879" s="120">
        <f t="shared" ref="J2879:J2938" si="636">SUM(C2879:I2879)</f>
        <v>0</v>
      </c>
      <c r="K2879" s="165">
        <v>0</v>
      </c>
      <c r="L2879" s="165">
        <v>0</v>
      </c>
      <c r="M2879" s="165">
        <v>0</v>
      </c>
      <c r="N2879" s="165">
        <v>0</v>
      </c>
      <c r="O2879" s="165">
        <v>0</v>
      </c>
      <c r="P2879" s="165">
        <v>3915</v>
      </c>
      <c r="Q2879" s="120">
        <f t="shared" si="634"/>
        <v>3915</v>
      </c>
      <c r="R2879" s="138">
        <f t="shared" si="635"/>
        <v>0</v>
      </c>
      <c r="S2879" s="122">
        <v>0</v>
      </c>
      <c r="T2879" s="148">
        <v>0</v>
      </c>
      <c r="U2879" s="148">
        <v>0</v>
      </c>
      <c r="V2879" s="122">
        <v>3915</v>
      </c>
      <c r="W2879" s="122">
        <v>3915</v>
      </c>
      <c r="X2879" s="122"/>
    </row>
    <row r="2880" spans="1:24" s="65" customFormat="1" ht="12.75" customHeight="1">
      <c r="A2880" s="100"/>
      <c r="B2880" s="152" t="s">
        <v>5914</v>
      </c>
      <c r="C2880" s="165">
        <v>0</v>
      </c>
      <c r="D2880" s="165">
        <v>0</v>
      </c>
      <c r="E2880" s="165">
        <v>0</v>
      </c>
      <c r="F2880" s="165">
        <v>0</v>
      </c>
      <c r="G2880" s="165">
        <v>0</v>
      </c>
      <c r="H2880" s="165">
        <v>0</v>
      </c>
      <c r="I2880" s="165">
        <v>0</v>
      </c>
      <c r="J2880" s="120">
        <f t="shared" si="636"/>
        <v>0</v>
      </c>
      <c r="K2880" s="165">
        <v>0</v>
      </c>
      <c r="L2880" s="165">
        <v>0</v>
      </c>
      <c r="M2880" s="165">
        <v>0</v>
      </c>
      <c r="N2880" s="165">
        <v>0</v>
      </c>
      <c r="O2880" s="165">
        <v>0</v>
      </c>
      <c r="P2880" s="165">
        <v>3915</v>
      </c>
      <c r="Q2880" s="120">
        <f t="shared" ref="Q2880:Q2939" si="637">SUM(J2880:P2880)</f>
        <v>3915</v>
      </c>
      <c r="R2880" s="138">
        <f t="shared" ref="R2880:R2939" si="638">V2880-Q2880</f>
        <v>0</v>
      </c>
      <c r="S2880" s="122">
        <v>0</v>
      </c>
      <c r="T2880" s="148">
        <v>0</v>
      </c>
      <c r="U2880" s="148">
        <v>0</v>
      </c>
      <c r="V2880" s="122">
        <v>3915</v>
      </c>
      <c r="W2880" s="122">
        <v>3915</v>
      </c>
      <c r="X2880" s="122"/>
    </row>
    <row r="2881" spans="1:24" s="65" customFormat="1" ht="12.75" customHeight="1">
      <c r="A2881" s="100"/>
      <c r="B2881" s="152" t="s">
        <v>5915</v>
      </c>
      <c r="C2881" s="165">
        <v>0</v>
      </c>
      <c r="D2881" s="165">
        <v>0</v>
      </c>
      <c r="E2881" s="165">
        <v>0</v>
      </c>
      <c r="F2881" s="165">
        <v>0</v>
      </c>
      <c r="G2881" s="165">
        <v>0</v>
      </c>
      <c r="H2881" s="165">
        <v>0</v>
      </c>
      <c r="I2881" s="165">
        <v>0</v>
      </c>
      <c r="J2881" s="120">
        <f t="shared" si="636"/>
        <v>0</v>
      </c>
      <c r="K2881" s="165">
        <v>0</v>
      </c>
      <c r="L2881" s="165">
        <v>0</v>
      </c>
      <c r="M2881" s="165">
        <v>0</v>
      </c>
      <c r="N2881" s="165">
        <v>0</v>
      </c>
      <c r="O2881" s="165">
        <v>0</v>
      </c>
      <c r="P2881" s="165">
        <v>2610</v>
      </c>
      <c r="Q2881" s="120">
        <f t="shared" si="637"/>
        <v>2610</v>
      </c>
      <c r="R2881" s="138">
        <f t="shared" si="638"/>
        <v>0</v>
      </c>
      <c r="S2881" s="122">
        <v>0</v>
      </c>
      <c r="T2881" s="148">
        <v>0</v>
      </c>
      <c r="U2881" s="148">
        <v>0</v>
      </c>
      <c r="V2881" s="122">
        <v>2610</v>
      </c>
      <c r="W2881" s="122">
        <v>2610</v>
      </c>
      <c r="X2881" s="122"/>
    </row>
    <row r="2882" spans="1:24" s="65" customFormat="1" ht="12.75" customHeight="1">
      <c r="A2882" s="100"/>
      <c r="B2882" s="152" t="s">
        <v>3828</v>
      </c>
      <c r="C2882" s="165">
        <v>0</v>
      </c>
      <c r="D2882" s="165">
        <v>0</v>
      </c>
      <c r="E2882" s="165">
        <v>0</v>
      </c>
      <c r="F2882" s="165">
        <v>0</v>
      </c>
      <c r="G2882" s="165">
        <v>0</v>
      </c>
      <c r="H2882" s="165">
        <v>0</v>
      </c>
      <c r="I2882" s="165">
        <v>0</v>
      </c>
      <c r="J2882" s="120">
        <f t="shared" si="636"/>
        <v>0</v>
      </c>
      <c r="K2882" s="165">
        <v>0</v>
      </c>
      <c r="L2882" s="165">
        <v>0</v>
      </c>
      <c r="M2882" s="165">
        <v>0</v>
      </c>
      <c r="N2882" s="165">
        <v>4900</v>
      </c>
      <c r="O2882" s="165">
        <v>0</v>
      </c>
      <c r="P2882" s="165">
        <v>0</v>
      </c>
      <c r="Q2882" s="120">
        <f t="shared" si="637"/>
        <v>4900</v>
      </c>
      <c r="R2882" s="138">
        <f t="shared" si="638"/>
        <v>0</v>
      </c>
      <c r="S2882" s="122">
        <v>0</v>
      </c>
      <c r="T2882" s="148">
        <v>0</v>
      </c>
      <c r="U2882" s="148">
        <v>0</v>
      </c>
      <c r="V2882" s="122">
        <v>4900</v>
      </c>
      <c r="W2882" s="122">
        <v>4900</v>
      </c>
      <c r="X2882" s="122"/>
    </row>
    <row r="2883" spans="1:24" s="65" customFormat="1" ht="12.75" customHeight="1">
      <c r="A2883" s="100"/>
      <c r="B2883" s="152" t="s">
        <v>3829</v>
      </c>
      <c r="C2883" s="165">
        <v>0</v>
      </c>
      <c r="D2883" s="165">
        <v>0</v>
      </c>
      <c r="E2883" s="165">
        <v>0</v>
      </c>
      <c r="F2883" s="165">
        <v>0</v>
      </c>
      <c r="G2883" s="165">
        <v>0</v>
      </c>
      <c r="H2883" s="165">
        <v>0</v>
      </c>
      <c r="I2883" s="165">
        <v>0</v>
      </c>
      <c r="J2883" s="120">
        <f t="shared" si="636"/>
        <v>0</v>
      </c>
      <c r="K2883" s="165">
        <v>0</v>
      </c>
      <c r="L2883" s="165">
        <v>0</v>
      </c>
      <c r="M2883" s="165">
        <v>0</v>
      </c>
      <c r="N2883" s="165">
        <v>0</v>
      </c>
      <c r="O2883" s="165">
        <v>0</v>
      </c>
      <c r="P2883" s="165">
        <v>5300</v>
      </c>
      <c r="Q2883" s="120">
        <f t="shared" si="637"/>
        <v>5300</v>
      </c>
      <c r="R2883" s="138">
        <f t="shared" si="638"/>
        <v>0</v>
      </c>
      <c r="S2883" s="122">
        <v>0</v>
      </c>
      <c r="T2883" s="148">
        <v>0</v>
      </c>
      <c r="U2883" s="148">
        <v>0</v>
      </c>
      <c r="V2883" s="122">
        <v>5300</v>
      </c>
      <c r="W2883" s="122">
        <v>5300</v>
      </c>
      <c r="X2883" s="122"/>
    </row>
    <row r="2884" spans="1:24" s="65" customFormat="1" ht="12.75" customHeight="1">
      <c r="A2884" s="100"/>
      <c r="B2884" s="152" t="s">
        <v>5916</v>
      </c>
      <c r="C2884" s="165">
        <v>0</v>
      </c>
      <c r="D2884" s="165">
        <v>0</v>
      </c>
      <c r="E2884" s="165">
        <v>0</v>
      </c>
      <c r="F2884" s="165">
        <v>0</v>
      </c>
      <c r="G2884" s="165">
        <v>0</v>
      </c>
      <c r="H2884" s="165">
        <v>0</v>
      </c>
      <c r="I2884" s="165">
        <v>0</v>
      </c>
      <c r="J2884" s="120">
        <f t="shared" si="636"/>
        <v>0</v>
      </c>
      <c r="K2884" s="165">
        <v>0</v>
      </c>
      <c r="L2884" s="165">
        <v>0</v>
      </c>
      <c r="M2884" s="165">
        <v>0</v>
      </c>
      <c r="N2884" s="165">
        <v>0</v>
      </c>
      <c r="O2884" s="165">
        <v>0</v>
      </c>
      <c r="P2884" s="165">
        <v>3915</v>
      </c>
      <c r="Q2884" s="120">
        <f t="shared" si="637"/>
        <v>3915</v>
      </c>
      <c r="R2884" s="138">
        <f t="shared" si="638"/>
        <v>0</v>
      </c>
      <c r="S2884" s="122">
        <v>0</v>
      </c>
      <c r="T2884" s="148">
        <v>0</v>
      </c>
      <c r="U2884" s="148">
        <v>0</v>
      </c>
      <c r="V2884" s="122">
        <v>3915</v>
      </c>
      <c r="W2884" s="122">
        <v>3915</v>
      </c>
      <c r="X2884" s="122"/>
    </row>
    <row r="2885" spans="1:24" s="65" customFormat="1" ht="12.75" customHeight="1">
      <c r="A2885" s="100"/>
      <c r="B2885" s="152" t="s">
        <v>6528</v>
      </c>
      <c r="C2885" s="165">
        <v>0</v>
      </c>
      <c r="D2885" s="165">
        <v>0</v>
      </c>
      <c r="E2885" s="165">
        <v>0</v>
      </c>
      <c r="F2885" s="165">
        <v>0</v>
      </c>
      <c r="G2885" s="165">
        <v>0</v>
      </c>
      <c r="H2885" s="165">
        <v>0</v>
      </c>
      <c r="I2885" s="165">
        <v>0</v>
      </c>
      <c r="J2885" s="120">
        <f t="shared" si="636"/>
        <v>0</v>
      </c>
      <c r="K2885" s="165">
        <v>0</v>
      </c>
      <c r="L2885" s="165">
        <v>0</v>
      </c>
      <c r="M2885" s="165">
        <v>0</v>
      </c>
      <c r="N2885" s="165">
        <v>0</v>
      </c>
      <c r="O2885" s="165">
        <v>0</v>
      </c>
      <c r="P2885" s="165">
        <v>1305</v>
      </c>
      <c r="Q2885" s="120">
        <f t="shared" si="637"/>
        <v>1305</v>
      </c>
      <c r="R2885" s="138">
        <f t="shared" si="638"/>
        <v>0</v>
      </c>
      <c r="S2885" s="122">
        <v>0</v>
      </c>
      <c r="T2885" s="148">
        <v>0</v>
      </c>
      <c r="U2885" s="148">
        <v>0</v>
      </c>
      <c r="V2885" s="122">
        <v>1305</v>
      </c>
      <c r="W2885" s="122">
        <v>1305</v>
      </c>
      <c r="X2885" s="122"/>
    </row>
    <row r="2886" spans="1:24" s="65" customFormat="1" ht="12.75" customHeight="1">
      <c r="A2886" s="100"/>
      <c r="B2886" s="152" t="s">
        <v>3830</v>
      </c>
      <c r="C2886" s="165">
        <v>0</v>
      </c>
      <c r="D2886" s="165">
        <v>0</v>
      </c>
      <c r="E2886" s="165">
        <v>0</v>
      </c>
      <c r="F2886" s="165">
        <v>0</v>
      </c>
      <c r="G2886" s="165">
        <v>0</v>
      </c>
      <c r="H2886" s="165">
        <v>0</v>
      </c>
      <c r="I2886" s="165">
        <v>0</v>
      </c>
      <c r="J2886" s="120">
        <f t="shared" si="636"/>
        <v>0</v>
      </c>
      <c r="K2886" s="165">
        <v>0</v>
      </c>
      <c r="L2886" s="165">
        <v>0</v>
      </c>
      <c r="M2886" s="165">
        <v>0</v>
      </c>
      <c r="N2886" s="165">
        <v>870</v>
      </c>
      <c r="O2886" s="165">
        <v>0</v>
      </c>
      <c r="P2886" s="165">
        <v>0</v>
      </c>
      <c r="Q2886" s="120">
        <f t="shared" si="637"/>
        <v>870</v>
      </c>
      <c r="R2886" s="138">
        <f t="shared" si="638"/>
        <v>0</v>
      </c>
      <c r="S2886" s="122">
        <v>0</v>
      </c>
      <c r="T2886" s="148">
        <v>0</v>
      </c>
      <c r="U2886" s="148">
        <v>0</v>
      </c>
      <c r="V2886" s="122">
        <v>870</v>
      </c>
      <c r="W2886" s="122">
        <v>870</v>
      </c>
      <c r="X2886" s="122"/>
    </row>
    <row r="2887" spans="1:24" s="65" customFormat="1" ht="12.75" customHeight="1">
      <c r="A2887" s="100"/>
      <c r="B2887" s="152" t="s">
        <v>4552</v>
      </c>
      <c r="C2887" s="165">
        <v>0</v>
      </c>
      <c r="D2887" s="165">
        <v>0</v>
      </c>
      <c r="E2887" s="165">
        <v>0</v>
      </c>
      <c r="F2887" s="165">
        <v>0</v>
      </c>
      <c r="G2887" s="165">
        <v>0</v>
      </c>
      <c r="H2887" s="165">
        <v>0</v>
      </c>
      <c r="I2887" s="165">
        <v>0</v>
      </c>
      <c r="J2887" s="120">
        <f t="shared" si="636"/>
        <v>0</v>
      </c>
      <c r="K2887" s="165">
        <v>0</v>
      </c>
      <c r="L2887" s="165">
        <v>0</v>
      </c>
      <c r="M2887" s="165">
        <v>0</v>
      </c>
      <c r="N2887" s="165">
        <v>0</v>
      </c>
      <c r="O2887" s="165">
        <v>8700</v>
      </c>
      <c r="P2887" s="165">
        <v>10440</v>
      </c>
      <c r="Q2887" s="120">
        <f t="shared" si="637"/>
        <v>19140</v>
      </c>
      <c r="R2887" s="138">
        <f t="shared" si="638"/>
        <v>0</v>
      </c>
      <c r="S2887" s="122">
        <v>0</v>
      </c>
      <c r="T2887" s="148">
        <v>0</v>
      </c>
      <c r="U2887" s="148">
        <v>0</v>
      </c>
      <c r="V2887" s="122">
        <v>19140</v>
      </c>
      <c r="W2887" s="122">
        <v>19140</v>
      </c>
      <c r="X2887" s="122"/>
    </row>
    <row r="2888" spans="1:24" s="65" customFormat="1" ht="12.75" customHeight="1">
      <c r="A2888" s="100"/>
      <c r="B2888" s="152" t="s">
        <v>5917</v>
      </c>
      <c r="C2888" s="165">
        <v>0</v>
      </c>
      <c r="D2888" s="165">
        <v>0</v>
      </c>
      <c r="E2888" s="165">
        <v>0</v>
      </c>
      <c r="F2888" s="165">
        <v>0</v>
      </c>
      <c r="G2888" s="165">
        <v>0</v>
      </c>
      <c r="H2888" s="165">
        <v>0</v>
      </c>
      <c r="I2888" s="165">
        <v>0</v>
      </c>
      <c r="J2888" s="120">
        <f t="shared" si="636"/>
        <v>0</v>
      </c>
      <c r="K2888" s="165">
        <v>0</v>
      </c>
      <c r="L2888" s="165">
        <v>0</v>
      </c>
      <c r="M2888" s="165">
        <v>0</v>
      </c>
      <c r="N2888" s="165">
        <v>0</v>
      </c>
      <c r="O2888" s="165">
        <v>0</v>
      </c>
      <c r="P2888" s="165">
        <v>3915</v>
      </c>
      <c r="Q2888" s="120">
        <f t="shared" si="637"/>
        <v>3915</v>
      </c>
      <c r="R2888" s="138">
        <f t="shared" si="638"/>
        <v>0</v>
      </c>
      <c r="S2888" s="122">
        <v>0</v>
      </c>
      <c r="T2888" s="148">
        <v>0</v>
      </c>
      <c r="U2888" s="148">
        <v>0</v>
      </c>
      <c r="V2888" s="122">
        <v>3915</v>
      </c>
      <c r="W2888" s="122">
        <v>3915</v>
      </c>
      <c r="X2888" s="122"/>
    </row>
    <row r="2889" spans="1:24" s="65" customFormat="1" ht="12.75" customHeight="1">
      <c r="A2889" s="100"/>
      <c r="B2889" s="152" t="s">
        <v>5918</v>
      </c>
      <c r="C2889" s="165">
        <v>0</v>
      </c>
      <c r="D2889" s="165">
        <v>0</v>
      </c>
      <c r="E2889" s="165">
        <v>0</v>
      </c>
      <c r="F2889" s="165">
        <v>0</v>
      </c>
      <c r="G2889" s="165">
        <v>0</v>
      </c>
      <c r="H2889" s="165">
        <v>0</v>
      </c>
      <c r="I2889" s="165">
        <v>0</v>
      </c>
      <c r="J2889" s="120">
        <f t="shared" si="636"/>
        <v>0</v>
      </c>
      <c r="K2889" s="165">
        <v>0</v>
      </c>
      <c r="L2889" s="165">
        <v>0</v>
      </c>
      <c r="M2889" s="165">
        <v>0</v>
      </c>
      <c r="N2889" s="165">
        <v>0</v>
      </c>
      <c r="O2889" s="165">
        <v>0</v>
      </c>
      <c r="P2889" s="165">
        <v>3915</v>
      </c>
      <c r="Q2889" s="120">
        <f t="shared" si="637"/>
        <v>3915</v>
      </c>
      <c r="R2889" s="138">
        <f t="shared" si="638"/>
        <v>0</v>
      </c>
      <c r="S2889" s="122">
        <v>0</v>
      </c>
      <c r="T2889" s="148">
        <v>0</v>
      </c>
      <c r="U2889" s="148">
        <v>0</v>
      </c>
      <c r="V2889" s="122">
        <v>3915</v>
      </c>
      <c r="W2889" s="122">
        <v>3915</v>
      </c>
      <c r="X2889" s="122"/>
    </row>
    <row r="2890" spans="1:24" s="65" customFormat="1" ht="12.75" customHeight="1">
      <c r="A2890" s="100"/>
      <c r="B2890" s="152" t="s">
        <v>4032</v>
      </c>
      <c r="C2890" s="165">
        <v>0</v>
      </c>
      <c r="D2890" s="165">
        <v>0</v>
      </c>
      <c r="E2890" s="165">
        <v>0</v>
      </c>
      <c r="F2890" s="165">
        <v>0</v>
      </c>
      <c r="G2890" s="165">
        <v>0</v>
      </c>
      <c r="H2890" s="165">
        <v>0</v>
      </c>
      <c r="I2890" s="165">
        <v>0</v>
      </c>
      <c r="J2890" s="120">
        <f t="shared" si="636"/>
        <v>0</v>
      </c>
      <c r="K2890" s="165">
        <v>0</v>
      </c>
      <c r="L2890" s="165">
        <v>0</v>
      </c>
      <c r="M2890" s="165">
        <v>0</v>
      </c>
      <c r="N2890" s="165">
        <v>0</v>
      </c>
      <c r="O2890" s="165">
        <v>7200</v>
      </c>
      <c r="P2890" s="165">
        <v>26724</v>
      </c>
      <c r="Q2890" s="120">
        <f t="shared" si="637"/>
        <v>33924</v>
      </c>
      <c r="R2890" s="138">
        <f t="shared" si="638"/>
        <v>0</v>
      </c>
      <c r="S2890" s="122">
        <v>0</v>
      </c>
      <c r="T2890" s="148">
        <v>0</v>
      </c>
      <c r="U2890" s="148">
        <v>0</v>
      </c>
      <c r="V2890" s="122">
        <v>33924</v>
      </c>
      <c r="W2890" s="122">
        <v>33924</v>
      </c>
      <c r="X2890" s="122"/>
    </row>
    <row r="2891" spans="1:24" s="65" customFormat="1" ht="12.75" customHeight="1">
      <c r="A2891" s="100"/>
      <c r="B2891" s="152" t="s">
        <v>4553</v>
      </c>
      <c r="C2891" s="165">
        <v>0</v>
      </c>
      <c r="D2891" s="165">
        <v>0</v>
      </c>
      <c r="E2891" s="165">
        <v>0</v>
      </c>
      <c r="F2891" s="165">
        <v>0</v>
      </c>
      <c r="G2891" s="165">
        <v>0</v>
      </c>
      <c r="H2891" s="165">
        <v>0</v>
      </c>
      <c r="I2891" s="165">
        <v>0</v>
      </c>
      <c r="J2891" s="120">
        <f t="shared" si="636"/>
        <v>0</v>
      </c>
      <c r="K2891" s="165">
        <v>0</v>
      </c>
      <c r="L2891" s="165">
        <v>0</v>
      </c>
      <c r="M2891" s="165">
        <v>0</v>
      </c>
      <c r="N2891" s="165">
        <v>0</v>
      </c>
      <c r="O2891" s="165">
        <v>870</v>
      </c>
      <c r="P2891" s="165">
        <v>870</v>
      </c>
      <c r="Q2891" s="120">
        <f t="shared" si="637"/>
        <v>1740</v>
      </c>
      <c r="R2891" s="138">
        <f t="shared" si="638"/>
        <v>0</v>
      </c>
      <c r="S2891" s="122">
        <v>0</v>
      </c>
      <c r="T2891" s="148">
        <v>0</v>
      </c>
      <c r="U2891" s="148">
        <v>0</v>
      </c>
      <c r="V2891" s="122">
        <v>1740</v>
      </c>
      <c r="W2891" s="122">
        <v>1740</v>
      </c>
      <c r="X2891" s="122"/>
    </row>
    <row r="2892" spans="1:24" s="65" customFormat="1" ht="12.75" customHeight="1">
      <c r="A2892" s="100"/>
      <c r="B2892" s="152" t="s">
        <v>5919</v>
      </c>
      <c r="C2892" s="165">
        <v>0</v>
      </c>
      <c r="D2892" s="165">
        <v>0</v>
      </c>
      <c r="E2892" s="165">
        <v>0</v>
      </c>
      <c r="F2892" s="165">
        <v>0</v>
      </c>
      <c r="G2892" s="165">
        <v>0</v>
      </c>
      <c r="H2892" s="165">
        <v>0</v>
      </c>
      <c r="I2892" s="165">
        <v>0</v>
      </c>
      <c r="J2892" s="120">
        <f t="shared" si="636"/>
        <v>0</v>
      </c>
      <c r="K2892" s="165">
        <v>0</v>
      </c>
      <c r="L2892" s="165">
        <v>0</v>
      </c>
      <c r="M2892" s="165">
        <v>0</v>
      </c>
      <c r="N2892" s="165">
        <v>0</v>
      </c>
      <c r="O2892" s="165">
        <v>0</v>
      </c>
      <c r="P2892" s="165">
        <v>3915</v>
      </c>
      <c r="Q2892" s="120">
        <f t="shared" si="637"/>
        <v>3915</v>
      </c>
      <c r="R2892" s="138">
        <f t="shared" si="638"/>
        <v>0</v>
      </c>
      <c r="S2892" s="122">
        <v>0</v>
      </c>
      <c r="T2892" s="148">
        <v>0</v>
      </c>
      <c r="U2892" s="148">
        <v>0</v>
      </c>
      <c r="V2892" s="122">
        <v>3915</v>
      </c>
      <c r="W2892" s="122">
        <v>3915</v>
      </c>
      <c r="X2892" s="122"/>
    </row>
    <row r="2893" spans="1:24" ht="23.25">
      <c r="A2893" s="55" t="s">
        <v>3311</v>
      </c>
      <c r="B2893" s="55"/>
      <c r="C2893" s="8"/>
      <c r="D2893" s="8"/>
      <c r="E2893" s="8"/>
      <c r="F2893" s="8"/>
      <c r="G2893" s="8"/>
      <c r="H2893" s="8"/>
      <c r="I2893" s="8"/>
      <c r="J2893" s="126"/>
      <c r="K2893" s="126"/>
      <c r="L2893" s="126"/>
      <c r="M2893" s="126"/>
      <c r="N2893" s="126"/>
      <c r="O2893" s="126"/>
      <c r="P2893" s="126"/>
      <c r="Q2893" s="8"/>
      <c r="R2893" s="5"/>
      <c r="S2893" s="4"/>
      <c r="T2893" s="4"/>
      <c r="U2893" s="127"/>
      <c r="V2893" s="128"/>
      <c r="W2893" s="128"/>
      <c r="X2893" s="4"/>
    </row>
    <row r="2894" spans="1:24" ht="44.1" customHeight="1">
      <c r="A2894" s="99" t="s">
        <v>3302</v>
      </c>
      <c r="B2894" s="56" t="s">
        <v>3966</v>
      </c>
      <c r="C2894" s="98" t="s">
        <v>3627</v>
      </c>
      <c r="D2894" s="98" t="s">
        <v>3628</v>
      </c>
      <c r="E2894" s="98" t="s">
        <v>3629</v>
      </c>
      <c r="F2894" s="98" t="s">
        <v>3630</v>
      </c>
      <c r="G2894" s="98" t="s">
        <v>3631</v>
      </c>
      <c r="H2894" s="98" t="s">
        <v>3632</v>
      </c>
      <c r="I2894" s="98" t="s">
        <v>3633</v>
      </c>
      <c r="J2894" s="57" t="s">
        <v>343</v>
      </c>
      <c r="K2894" s="98" t="s">
        <v>3303</v>
      </c>
      <c r="L2894" s="98" t="s">
        <v>3304</v>
      </c>
      <c r="M2894" s="98" t="s">
        <v>3305</v>
      </c>
      <c r="N2894" s="98" t="s">
        <v>3316</v>
      </c>
      <c r="O2894" s="113" t="s">
        <v>4574</v>
      </c>
      <c r="P2894" s="113" t="s">
        <v>6433</v>
      </c>
      <c r="Q2894" s="58" t="s">
        <v>3357</v>
      </c>
      <c r="R2894" s="60" t="s">
        <v>697</v>
      </c>
      <c r="S2894" s="112" t="s">
        <v>4949</v>
      </c>
      <c r="T2894" s="112" t="s">
        <v>6434</v>
      </c>
      <c r="U2894" s="112" t="s">
        <v>6435</v>
      </c>
      <c r="V2894" s="112" t="s">
        <v>6436</v>
      </c>
      <c r="W2894" s="112" t="s">
        <v>5138</v>
      </c>
      <c r="X2894" s="59" t="s">
        <v>6437</v>
      </c>
    </row>
    <row r="2895" spans="1:24" s="65" customFormat="1" ht="12.75" customHeight="1">
      <c r="A2895" s="100"/>
      <c r="B2895" s="152" t="s">
        <v>5920</v>
      </c>
      <c r="C2895" s="165">
        <v>0</v>
      </c>
      <c r="D2895" s="165">
        <v>0</v>
      </c>
      <c r="E2895" s="165">
        <v>0</v>
      </c>
      <c r="F2895" s="165">
        <v>0</v>
      </c>
      <c r="G2895" s="165">
        <v>0</v>
      </c>
      <c r="H2895" s="165">
        <v>0</v>
      </c>
      <c r="I2895" s="165">
        <v>0</v>
      </c>
      <c r="J2895" s="120">
        <f t="shared" si="636"/>
        <v>0</v>
      </c>
      <c r="K2895" s="165">
        <v>0</v>
      </c>
      <c r="L2895" s="165">
        <v>0</v>
      </c>
      <c r="M2895" s="165">
        <v>0</v>
      </c>
      <c r="N2895" s="165">
        <v>0</v>
      </c>
      <c r="O2895" s="165">
        <v>0</v>
      </c>
      <c r="P2895" s="165">
        <v>3915</v>
      </c>
      <c r="Q2895" s="120">
        <f t="shared" si="637"/>
        <v>3915</v>
      </c>
      <c r="R2895" s="138">
        <f t="shared" si="638"/>
        <v>0</v>
      </c>
      <c r="S2895" s="122">
        <v>0</v>
      </c>
      <c r="T2895" s="148">
        <v>0</v>
      </c>
      <c r="U2895" s="148">
        <v>0</v>
      </c>
      <c r="V2895" s="122">
        <v>3915</v>
      </c>
      <c r="W2895" s="122">
        <v>3915</v>
      </c>
      <c r="X2895" s="122"/>
    </row>
    <row r="2896" spans="1:24" s="65" customFormat="1" ht="12.75" customHeight="1">
      <c r="A2896" s="100"/>
      <c r="B2896" s="152" t="s">
        <v>5921</v>
      </c>
      <c r="C2896" s="165">
        <v>0</v>
      </c>
      <c r="D2896" s="165">
        <v>0</v>
      </c>
      <c r="E2896" s="165">
        <v>0</v>
      </c>
      <c r="F2896" s="165">
        <v>0</v>
      </c>
      <c r="G2896" s="165">
        <v>0</v>
      </c>
      <c r="H2896" s="165">
        <v>0</v>
      </c>
      <c r="I2896" s="165">
        <v>0</v>
      </c>
      <c r="J2896" s="120">
        <f t="shared" si="636"/>
        <v>0</v>
      </c>
      <c r="K2896" s="165">
        <v>0</v>
      </c>
      <c r="L2896" s="165">
        <v>0</v>
      </c>
      <c r="M2896" s="165">
        <v>0</v>
      </c>
      <c r="N2896" s="165">
        <v>0</v>
      </c>
      <c r="O2896" s="165">
        <v>0</v>
      </c>
      <c r="P2896" s="165">
        <v>3915</v>
      </c>
      <c r="Q2896" s="120">
        <f t="shared" si="637"/>
        <v>3915</v>
      </c>
      <c r="R2896" s="138">
        <f t="shared" si="638"/>
        <v>0</v>
      </c>
      <c r="S2896" s="122">
        <v>0</v>
      </c>
      <c r="T2896" s="148">
        <v>0</v>
      </c>
      <c r="U2896" s="148">
        <v>0</v>
      </c>
      <c r="V2896" s="122">
        <v>3915</v>
      </c>
      <c r="W2896" s="122">
        <v>3915</v>
      </c>
      <c r="X2896" s="122"/>
    </row>
    <row r="2897" spans="1:24" s="65" customFormat="1" ht="12.75" customHeight="1">
      <c r="A2897" s="100"/>
      <c r="B2897" s="152" t="s">
        <v>5130</v>
      </c>
      <c r="C2897" s="165">
        <v>0</v>
      </c>
      <c r="D2897" s="165">
        <v>0</v>
      </c>
      <c r="E2897" s="165">
        <v>0</v>
      </c>
      <c r="F2897" s="165">
        <v>0</v>
      </c>
      <c r="G2897" s="165">
        <v>0</v>
      </c>
      <c r="H2897" s="165">
        <v>0</v>
      </c>
      <c r="I2897" s="165">
        <v>0</v>
      </c>
      <c r="J2897" s="120">
        <f t="shared" si="636"/>
        <v>0</v>
      </c>
      <c r="K2897" s="165">
        <v>0</v>
      </c>
      <c r="L2897" s="165">
        <v>0</v>
      </c>
      <c r="M2897" s="165">
        <v>0</v>
      </c>
      <c r="N2897" s="165">
        <v>0</v>
      </c>
      <c r="O2897" s="165">
        <v>0</v>
      </c>
      <c r="P2897" s="165">
        <v>1305</v>
      </c>
      <c r="Q2897" s="120">
        <f t="shared" si="637"/>
        <v>1305</v>
      </c>
      <c r="R2897" s="138">
        <f t="shared" si="638"/>
        <v>0</v>
      </c>
      <c r="S2897" s="122">
        <v>0</v>
      </c>
      <c r="T2897" s="148">
        <v>0</v>
      </c>
      <c r="U2897" s="148">
        <v>0</v>
      </c>
      <c r="V2897" s="122">
        <v>1305</v>
      </c>
      <c r="W2897" s="122">
        <v>1305</v>
      </c>
      <c r="X2897" s="122"/>
    </row>
    <row r="2898" spans="1:24" s="65" customFormat="1" ht="12.75" customHeight="1">
      <c r="A2898" s="100"/>
      <c r="B2898" s="152" t="s">
        <v>6529</v>
      </c>
      <c r="C2898" s="165">
        <v>0</v>
      </c>
      <c r="D2898" s="165">
        <v>0</v>
      </c>
      <c r="E2898" s="165">
        <v>0</v>
      </c>
      <c r="F2898" s="165">
        <v>0</v>
      </c>
      <c r="G2898" s="165">
        <v>0</v>
      </c>
      <c r="H2898" s="165">
        <v>0</v>
      </c>
      <c r="I2898" s="165">
        <v>0</v>
      </c>
      <c r="J2898" s="120">
        <f t="shared" si="636"/>
        <v>0</v>
      </c>
      <c r="K2898" s="165">
        <v>0</v>
      </c>
      <c r="L2898" s="165">
        <v>0</v>
      </c>
      <c r="M2898" s="165">
        <v>0</v>
      </c>
      <c r="N2898" s="165">
        <v>0</v>
      </c>
      <c r="O2898" s="165">
        <v>0</v>
      </c>
      <c r="P2898" s="165">
        <v>2610</v>
      </c>
      <c r="Q2898" s="120">
        <f t="shared" si="637"/>
        <v>2610</v>
      </c>
      <c r="R2898" s="138">
        <f t="shared" si="638"/>
        <v>0</v>
      </c>
      <c r="S2898" s="122">
        <v>0</v>
      </c>
      <c r="T2898" s="148">
        <v>0</v>
      </c>
      <c r="U2898" s="148">
        <v>0</v>
      </c>
      <c r="V2898" s="122">
        <v>2610</v>
      </c>
      <c r="W2898" s="122">
        <v>2610</v>
      </c>
      <c r="X2898" s="122"/>
    </row>
    <row r="2899" spans="1:24" s="65" customFormat="1" ht="12.75" customHeight="1">
      <c r="A2899" s="100"/>
      <c r="B2899" s="152" t="s">
        <v>6530</v>
      </c>
      <c r="C2899" s="165">
        <v>0</v>
      </c>
      <c r="D2899" s="165">
        <v>0</v>
      </c>
      <c r="E2899" s="165">
        <v>0</v>
      </c>
      <c r="F2899" s="165">
        <v>0</v>
      </c>
      <c r="G2899" s="165">
        <v>0</v>
      </c>
      <c r="H2899" s="165">
        <v>0</v>
      </c>
      <c r="I2899" s="165">
        <v>0</v>
      </c>
      <c r="J2899" s="120">
        <f t="shared" si="636"/>
        <v>0</v>
      </c>
      <c r="K2899" s="165">
        <v>0</v>
      </c>
      <c r="L2899" s="165">
        <v>0</v>
      </c>
      <c r="M2899" s="165">
        <v>0</v>
      </c>
      <c r="N2899" s="165">
        <v>0</v>
      </c>
      <c r="O2899" s="165">
        <v>0</v>
      </c>
      <c r="P2899" s="165">
        <v>3915</v>
      </c>
      <c r="Q2899" s="120">
        <f t="shared" si="637"/>
        <v>3915</v>
      </c>
      <c r="R2899" s="138">
        <f t="shared" si="638"/>
        <v>0</v>
      </c>
      <c r="S2899" s="122">
        <v>0</v>
      </c>
      <c r="T2899" s="148">
        <v>0</v>
      </c>
      <c r="U2899" s="148">
        <v>0</v>
      </c>
      <c r="V2899" s="122">
        <v>3915</v>
      </c>
      <c r="W2899" s="122">
        <v>3915</v>
      </c>
      <c r="X2899" s="122"/>
    </row>
    <row r="2900" spans="1:24" s="65" customFormat="1" ht="12.75" customHeight="1">
      <c r="A2900" s="100"/>
      <c r="B2900" s="152" t="s">
        <v>6531</v>
      </c>
      <c r="C2900" s="165">
        <v>0</v>
      </c>
      <c r="D2900" s="165">
        <v>0</v>
      </c>
      <c r="E2900" s="165">
        <v>0</v>
      </c>
      <c r="F2900" s="165">
        <v>0</v>
      </c>
      <c r="G2900" s="165">
        <v>0</v>
      </c>
      <c r="H2900" s="165">
        <v>0</v>
      </c>
      <c r="I2900" s="165">
        <v>0</v>
      </c>
      <c r="J2900" s="120">
        <f t="shared" si="636"/>
        <v>0</v>
      </c>
      <c r="K2900" s="165">
        <v>0</v>
      </c>
      <c r="L2900" s="165">
        <v>0</v>
      </c>
      <c r="M2900" s="165">
        <v>0</v>
      </c>
      <c r="N2900" s="165">
        <v>0</v>
      </c>
      <c r="O2900" s="165">
        <v>0</v>
      </c>
      <c r="P2900" s="165">
        <v>3915</v>
      </c>
      <c r="Q2900" s="120">
        <f t="shared" si="637"/>
        <v>3915</v>
      </c>
      <c r="R2900" s="138">
        <f t="shared" si="638"/>
        <v>0</v>
      </c>
      <c r="S2900" s="122">
        <v>0</v>
      </c>
      <c r="T2900" s="148">
        <v>0</v>
      </c>
      <c r="U2900" s="148">
        <v>0</v>
      </c>
      <c r="V2900" s="122">
        <v>3915</v>
      </c>
      <c r="W2900" s="122">
        <v>3915</v>
      </c>
      <c r="X2900" s="122"/>
    </row>
    <row r="2901" spans="1:24" s="65" customFormat="1" ht="12.75" customHeight="1">
      <c r="A2901" s="100"/>
      <c r="B2901" s="152" t="s">
        <v>5922</v>
      </c>
      <c r="C2901" s="165">
        <v>0</v>
      </c>
      <c r="D2901" s="165">
        <v>0</v>
      </c>
      <c r="E2901" s="165">
        <v>0</v>
      </c>
      <c r="F2901" s="165">
        <v>0</v>
      </c>
      <c r="G2901" s="165">
        <v>0</v>
      </c>
      <c r="H2901" s="165">
        <v>0</v>
      </c>
      <c r="I2901" s="165">
        <v>0</v>
      </c>
      <c r="J2901" s="120">
        <f t="shared" si="636"/>
        <v>0</v>
      </c>
      <c r="K2901" s="165">
        <v>0</v>
      </c>
      <c r="L2901" s="165">
        <v>0</v>
      </c>
      <c r="M2901" s="165">
        <v>0</v>
      </c>
      <c r="N2901" s="165">
        <v>0</v>
      </c>
      <c r="O2901" s="165">
        <v>0</v>
      </c>
      <c r="P2901" s="165">
        <v>3915</v>
      </c>
      <c r="Q2901" s="120">
        <f t="shared" si="637"/>
        <v>3915</v>
      </c>
      <c r="R2901" s="138">
        <f t="shared" si="638"/>
        <v>0</v>
      </c>
      <c r="S2901" s="122">
        <v>0</v>
      </c>
      <c r="T2901" s="148">
        <v>0</v>
      </c>
      <c r="U2901" s="148">
        <v>0</v>
      </c>
      <c r="V2901" s="122">
        <v>3915</v>
      </c>
      <c r="W2901" s="122">
        <v>3915</v>
      </c>
      <c r="X2901" s="122"/>
    </row>
    <row r="2902" spans="1:24" s="65" customFormat="1" ht="12.75" customHeight="1">
      <c r="A2902" s="100"/>
      <c r="B2902" s="152" t="s">
        <v>5923</v>
      </c>
      <c r="C2902" s="165">
        <v>0</v>
      </c>
      <c r="D2902" s="165">
        <v>0</v>
      </c>
      <c r="E2902" s="165">
        <v>0</v>
      </c>
      <c r="F2902" s="165">
        <v>0</v>
      </c>
      <c r="G2902" s="165">
        <v>0</v>
      </c>
      <c r="H2902" s="165">
        <v>0</v>
      </c>
      <c r="I2902" s="165">
        <v>0</v>
      </c>
      <c r="J2902" s="120">
        <f t="shared" si="636"/>
        <v>0</v>
      </c>
      <c r="K2902" s="165">
        <v>0</v>
      </c>
      <c r="L2902" s="165">
        <v>0</v>
      </c>
      <c r="M2902" s="165">
        <v>0</v>
      </c>
      <c r="N2902" s="165">
        <v>0</v>
      </c>
      <c r="O2902" s="165">
        <v>0</v>
      </c>
      <c r="P2902" s="165">
        <v>3915</v>
      </c>
      <c r="Q2902" s="120">
        <f t="shared" si="637"/>
        <v>3915</v>
      </c>
      <c r="R2902" s="138">
        <f t="shared" si="638"/>
        <v>0</v>
      </c>
      <c r="S2902" s="122">
        <v>0</v>
      </c>
      <c r="T2902" s="148">
        <v>0</v>
      </c>
      <c r="U2902" s="148">
        <v>0</v>
      </c>
      <c r="V2902" s="122">
        <v>3915</v>
      </c>
      <c r="W2902" s="122">
        <v>3915</v>
      </c>
      <c r="X2902" s="122"/>
    </row>
    <row r="2903" spans="1:24" s="65" customFormat="1" ht="12.75" customHeight="1">
      <c r="A2903" s="100"/>
      <c r="B2903" s="152" t="s">
        <v>3831</v>
      </c>
      <c r="C2903" s="165">
        <v>0</v>
      </c>
      <c r="D2903" s="165">
        <v>0</v>
      </c>
      <c r="E2903" s="165">
        <v>0</v>
      </c>
      <c r="F2903" s="165">
        <v>0</v>
      </c>
      <c r="G2903" s="165">
        <v>0</v>
      </c>
      <c r="H2903" s="165">
        <v>0</v>
      </c>
      <c r="I2903" s="165">
        <v>0</v>
      </c>
      <c r="J2903" s="120">
        <f t="shared" si="636"/>
        <v>0</v>
      </c>
      <c r="K2903" s="165">
        <v>0</v>
      </c>
      <c r="L2903" s="165">
        <v>0</v>
      </c>
      <c r="M2903" s="165">
        <v>0</v>
      </c>
      <c r="N2903" s="165">
        <v>0</v>
      </c>
      <c r="O2903" s="165">
        <v>0</v>
      </c>
      <c r="P2903" s="165">
        <v>1740</v>
      </c>
      <c r="Q2903" s="120">
        <f t="shared" si="637"/>
        <v>1740</v>
      </c>
      <c r="R2903" s="138">
        <f t="shared" si="638"/>
        <v>0</v>
      </c>
      <c r="S2903" s="122">
        <v>0</v>
      </c>
      <c r="T2903" s="148">
        <v>0</v>
      </c>
      <c r="U2903" s="148">
        <v>0</v>
      </c>
      <c r="V2903" s="122">
        <v>1740</v>
      </c>
      <c r="W2903" s="122">
        <v>1740</v>
      </c>
      <c r="X2903" s="122"/>
    </row>
    <row r="2904" spans="1:24" s="65" customFormat="1" ht="12.75" customHeight="1">
      <c r="A2904" s="100"/>
      <c r="B2904" s="152" t="s">
        <v>3832</v>
      </c>
      <c r="C2904" s="165">
        <v>0</v>
      </c>
      <c r="D2904" s="165">
        <v>0</v>
      </c>
      <c r="E2904" s="165">
        <v>0</v>
      </c>
      <c r="F2904" s="165">
        <v>0</v>
      </c>
      <c r="G2904" s="165">
        <v>0</v>
      </c>
      <c r="H2904" s="165">
        <v>0</v>
      </c>
      <c r="I2904" s="165">
        <v>0</v>
      </c>
      <c r="J2904" s="120">
        <f t="shared" si="636"/>
        <v>0</v>
      </c>
      <c r="K2904" s="165">
        <v>0</v>
      </c>
      <c r="L2904" s="165">
        <v>0</v>
      </c>
      <c r="M2904" s="165">
        <v>0</v>
      </c>
      <c r="N2904" s="165">
        <v>10780</v>
      </c>
      <c r="O2904" s="165">
        <v>0</v>
      </c>
      <c r="P2904" s="165">
        <v>0</v>
      </c>
      <c r="Q2904" s="120">
        <f t="shared" si="637"/>
        <v>10780</v>
      </c>
      <c r="R2904" s="138">
        <f t="shared" si="638"/>
        <v>0</v>
      </c>
      <c r="S2904" s="122">
        <v>0</v>
      </c>
      <c r="T2904" s="148">
        <v>0</v>
      </c>
      <c r="U2904" s="148">
        <v>0</v>
      </c>
      <c r="V2904" s="122">
        <v>10780</v>
      </c>
      <c r="W2904" s="122">
        <v>10780</v>
      </c>
      <c r="X2904" s="122"/>
    </row>
    <row r="2905" spans="1:24" s="65" customFormat="1" ht="12.75" customHeight="1">
      <c r="A2905" s="100"/>
      <c r="B2905" s="152" t="s">
        <v>5924</v>
      </c>
      <c r="C2905" s="165">
        <v>0</v>
      </c>
      <c r="D2905" s="165">
        <v>0</v>
      </c>
      <c r="E2905" s="165">
        <v>0</v>
      </c>
      <c r="F2905" s="165">
        <v>0</v>
      </c>
      <c r="G2905" s="165">
        <v>0</v>
      </c>
      <c r="H2905" s="165">
        <v>0</v>
      </c>
      <c r="I2905" s="165">
        <v>0</v>
      </c>
      <c r="J2905" s="120">
        <f t="shared" si="636"/>
        <v>0</v>
      </c>
      <c r="K2905" s="165">
        <v>0</v>
      </c>
      <c r="L2905" s="165">
        <v>0</v>
      </c>
      <c r="M2905" s="165">
        <v>0</v>
      </c>
      <c r="N2905" s="165">
        <v>0</v>
      </c>
      <c r="O2905" s="165">
        <v>0</v>
      </c>
      <c r="P2905" s="165">
        <v>870</v>
      </c>
      <c r="Q2905" s="120">
        <f t="shared" si="637"/>
        <v>870</v>
      </c>
      <c r="R2905" s="138">
        <f t="shared" si="638"/>
        <v>0</v>
      </c>
      <c r="S2905" s="122">
        <v>0</v>
      </c>
      <c r="T2905" s="148">
        <v>0</v>
      </c>
      <c r="U2905" s="148">
        <v>0</v>
      </c>
      <c r="V2905" s="122">
        <v>870</v>
      </c>
      <c r="W2905" s="122">
        <v>870</v>
      </c>
      <c r="X2905" s="122"/>
    </row>
    <row r="2906" spans="1:24" s="65" customFormat="1" ht="12.75" customHeight="1">
      <c r="A2906" s="100"/>
      <c r="B2906" s="152" t="s">
        <v>3833</v>
      </c>
      <c r="C2906" s="165">
        <v>0</v>
      </c>
      <c r="D2906" s="165">
        <v>0</v>
      </c>
      <c r="E2906" s="165">
        <v>0</v>
      </c>
      <c r="F2906" s="165">
        <v>0</v>
      </c>
      <c r="G2906" s="165">
        <v>0</v>
      </c>
      <c r="H2906" s="165">
        <v>0</v>
      </c>
      <c r="I2906" s="165">
        <v>0</v>
      </c>
      <c r="J2906" s="120">
        <f t="shared" si="636"/>
        <v>0</v>
      </c>
      <c r="K2906" s="165">
        <v>0</v>
      </c>
      <c r="L2906" s="165">
        <v>0</v>
      </c>
      <c r="M2906" s="165">
        <v>0</v>
      </c>
      <c r="N2906" s="165">
        <v>870</v>
      </c>
      <c r="O2906" s="165">
        <v>0</v>
      </c>
      <c r="P2906" s="165">
        <v>0</v>
      </c>
      <c r="Q2906" s="120">
        <f t="shared" si="637"/>
        <v>870</v>
      </c>
      <c r="R2906" s="138">
        <f t="shared" si="638"/>
        <v>0</v>
      </c>
      <c r="S2906" s="122">
        <v>0</v>
      </c>
      <c r="T2906" s="148">
        <v>0</v>
      </c>
      <c r="U2906" s="148">
        <v>0</v>
      </c>
      <c r="V2906" s="122">
        <v>870</v>
      </c>
      <c r="W2906" s="122">
        <v>870</v>
      </c>
      <c r="X2906" s="122"/>
    </row>
    <row r="2907" spans="1:24" s="65" customFormat="1" ht="12.75" customHeight="1">
      <c r="A2907" s="100"/>
      <c r="B2907" s="152" t="s">
        <v>3834</v>
      </c>
      <c r="C2907" s="165">
        <v>0</v>
      </c>
      <c r="D2907" s="165">
        <v>0</v>
      </c>
      <c r="E2907" s="165">
        <v>0</v>
      </c>
      <c r="F2907" s="165">
        <v>0</v>
      </c>
      <c r="G2907" s="165">
        <v>0</v>
      </c>
      <c r="H2907" s="165">
        <v>0</v>
      </c>
      <c r="I2907" s="165">
        <v>0</v>
      </c>
      <c r="J2907" s="120">
        <f t="shared" si="636"/>
        <v>0</v>
      </c>
      <c r="K2907" s="165">
        <v>0</v>
      </c>
      <c r="L2907" s="165">
        <v>0</v>
      </c>
      <c r="M2907" s="165">
        <v>0</v>
      </c>
      <c r="N2907" s="165">
        <v>15660</v>
      </c>
      <c r="O2907" s="165">
        <v>0</v>
      </c>
      <c r="P2907" s="165">
        <v>0</v>
      </c>
      <c r="Q2907" s="120">
        <f t="shared" si="637"/>
        <v>15660</v>
      </c>
      <c r="R2907" s="138">
        <f t="shared" si="638"/>
        <v>0</v>
      </c>
      <c r="S2907" s="122">
        <v>0</v>
      </c>
      <c r="T2907" s="148">
        <v>0</v>
      </c>
      <c r="U2907" s="148">
        <v>0</v>
      </c>
      <c r="V2907" s="122">
        <v>15660</v>
      </c>
      <c r="W2907" s="122">
        <v>15660</v>
      </c>
      <c r="X2907" s="122"/>
    </row>
    <row r="2908" spans="1:24" s="65" customFormat="1" ht="12.75" customHeight="1">
      <c r="A2908" s="100"/>
      <c r="B2908" s="152" t="s">
        <v>3835</v>
      </c>
      <c r="C2908" s="165">
        <v>0</v>
      </c>
      <c r="D2908" s="165">
        <v>0</v>
      </c>
      <c r="E2908" s="165">
        <v>0</v>
      </c>
      <c r="F2908" s="165">
        <v>0</v>
      </c>
      <c r="G2908" s="165">
        <v>0</v>
      </c>
      <c r="H2908" s="165">
        <v>0</v>
      </c>
      <c r="I2908" s="165">
        <v>0</v>
      </c>
      <c r="J2908" s="120">
        <f t="shared" si="636"/>
        <v>0</v>
      </c>
      <c r="K2908" s="165">
        <v>0</v>
      </c>
      <c r="L2908" s="165">
        <v>0</v>
      </c>
      <c r="M2908" s="165">
        <v>0</v>
      </c>
      <c r="N2908" s="165">
        <v>2450</v>
      </c>
      <c r="O2908" s="165">
        <v>0</v>
      </c>
      <c r="P2908" s="165">
        <v>0</v>
      </c>
      <c r="Q2908" s="120">
        <f t="shared" si="637"/>
        <v>2450</v>
      </c>
      <c r="R2908" s="138">
        <f t="shared" si="638"/>
        <v>0</v>
      </c>
      <c r="S2908" s="122">
        <v>0</v>
      </c>
      <c r="T2908" s="148">
        <v>0</v>
      </c>
      <c r="U2908" s="148">
        <v>0</v>
      </c>
      <c r="V2908" s="122">
        <v>2450</v>
      </c>
      <c r="W2908" s="122">
        <v>2450</v>
      </c>
      <c r="X2908" s="122"/>
    </row>
    <row r="2909" spans="1:24" s="65" customFormat="1" ht="12.75" customHeight="1">
      <c r="A2909" s="100"/>
      <c r="B2909" s="152" t="s">
        <v>6532</v>
      </c>
      <c r="C2909" s="165">
        <v>0</v>
      </c>
      <c r="D2909" s="165">
        <v>0</v>
      </c>
      <c r="E2909" s="165">
        <v>0</v>
      </c>
      <c r="F2909" s="165">
        <v>0</v>
      </c>
      <c r="G2909" s="165">
        <v>0</v>
      </c>
      <c r="H2909" s="165">
        <v>0</v>
      </c>
      <c r="I2909" s="165">
        <v>0</v>
      </c>
      <c r="J2909" s="120">
        <f t="shared" si="636"/>
        <v>0</v>
      </c>
      <c r="K2909" s="165">
        <v>0</v>
      </c>
      <c r="L2909" s="165">
        <v>0</v>
      </c>
      <c r="M2909" s="165">
        <v>0</v>
      </c>
      <c r="N2909" s="165">
        <v>0</v>
      </c>
      <c r="O2909" s="165">
        <v>0</v>
      </c>
      <c r="P2909" s="165">
        <v>13000</v>
      </c>
      <c r="Q2909" s="120">
        <f t="shared" si="637"/>
        <v>13000</v>
      </c>
      <c r="R2909" s="138">
        <f t="shared" si="638"/>
        <v>0</v>
      </c>
      <c r="S2909" s="122">
        <v>0</v>
      </c>
      <c r="T2909" s="148">
        <v>0</v>
      </c>
      <c r="U2909" s="148">
        <v>0</v>
      </c>
      <c r="V2909" s="122">
        <v>13000</v>
      </c>
      <c r="W2909" s="122">
        <v>13000</v>
      </c>
      <c r="X2909" s="122"/>
    </row>
    <row r="2910" spans="1:24" s="65" customFormat="1" ht="12.75" customHeight="1">
      <c r="A2910" s="100"/>
      <c r="B2910" s="152" t="s">
        <v>5925</v>
      </c>
      <c r="C2910" s="165">
        <v>0</v>
      </c>
      <c r="D2910" s="165">
        <v>0</v>
      </c>
      <c r="E2910" s="165">
        <v>0</v>
      </c>
      <c r="F2910" s="165">
        <v>0</v>
      </c>
      <c r="G2910" s="165">
        <v>0</v>
      </c>
      <c r="H2910" s="165">
        <v>0</v>
      </c>
      <c r="I2910" s="165">
        <v>0</v>
      </c>
      <c r="J2910" s="120">
        <f t="shared" si="636"/>
        <v>0</v>
      </c>
      <c r="K2910" s="165">
        <v>0</v>
      </c>
      <c r="L2910" s="165">
        <v>0</v>
      </c>
      <c r="M2910" s="165">
        <v>0</v>
      </c>
      <c r="N2910" s="165">
        <v>0</v>
      </c>
      <c r="O2910" s="165">
        <v>0</v>
      </c>
      <c r="P2910" s="165">
        <v>3915</v>
      </c>
      <c r="Q2910" s="120">
        <f t="shared" si="637"/>
        <v>3915</v>
      </c>
      <c r="R2910" s="138">
        <f t="shared" si="638"/>
        <v>0</v>
      </c>
      <c r="S2910" s="122">
        <v>0</v>
      </c>
      <c r="T2910" s="148">
        <v>0</v>
      </c>
      <c r="U2910" s="148">
        <v>0</v>
      </c>
      <c r="V2910" s="122">
        <v>3915</v>
      </c>
      <c r="W2910" s="122">
        <v>3915</v>
      </c>
      <c r="X2910" s="122"/>
    </row>
    <row r="2911" spans="1:24" s="65" customFormat="1" ht="12.75" customHeight="1">
      <c r="A2911" s="100"/>
      <c r="B2911" s="152" t="s">
        <v>6533</v>
      </c>
      <c r="C2911" s="165">
        <v>0</v>
      </c>
      <c r="D2911" s="165">
        <v>0</v>
      </c>
      <c r="E2911" s="165">
        <v>0</v>
      </c>
      <c r="F2911" s="165">
        <v>0</v>
      </c>
      <c r="G2911" s="165">
        <v>0</v>
      </c>
      <c r="H2911" s="165">
        <v>0</v>
      </c>
      <c r="I2911" s="165">
        <v>0</v>
      </c>
      <c r="J2911" s="120">
        <f t="shared" si="636"/>
        <v>0</v>
      </c>
      <c r="K2911" s="165">
        <v>0</v>
      </c>
      <c r="L2911" s="165">
        <v>0</v>
      </c>
      <c r="M2911" s="165">
        <v>0</v>
      </c>
      <c r="N2911" s="165">
        <v>0</v>
      </c>
      <c r="O2911" s="165">
        <v>0</v>
      </c>
      <c r="P2911" s="165">
        <v>7830</v>
      </c>
      <c r="Q2911" s="120">
        <f t="shared" si="637"/>
        <v>7830</v>
      </c>
      <c r="R2911" s="138">
        <f t="shared" si="638"/>
        <v>0</v>
      </c>
      <c r="S2911" s="122">
        <v>0</v>
      </c>
      <c r="T2911" s="148">
        <v>0</v>
      </c>
      <c r="U2911" s="148">
        <v>0</v>
      </c>
      <c r="V2911" s="122">
        <v>7830</v>
      </c>
      <c r="W2911" s="122">
        <v>7830</v>
      </c>
      <c r="X2911" s="122"/>
    </row>
    <row r="2912" spans="1:24" s="65" customFormat="1" ht="12.75" customHeight="1">
      <c r="A2912" s="100"/>
      <c r="B2912" s="152" t="s">
        <v>5926</v>
      </c>
      <c r="C2912" s="165">
        <v>0</v>
      </c>
      <c r="D2912" s="165">
        <v>0</v>
      </c>
      <c r="E2912" s="165">
        <v>0</v>
      </c>
      <c r="F2912" s="165">
        <v>0</v>
      </c>
      <c r="G2912" s="165">
        <v>0</v>
      </c>
      <c r="H2912" s="165">
        <v>0</v>
      </c>
      <c r="I2912" s="165">
        <v>0</v>
      </c>
      <c r="J2912" s="120">
        <f t="shared" si="636"/>
        <v>0</v>
      </c>
      <c r="K2912" s="165">
        <v>0</v>
      </c>
      <c r="L2912" s="165">
        <v>0</v>
      </c>
      <c r="M2912" s="165">
        <v>0</v>
      </c>
      <c r="N2912" s="165">
        <v>0</v>
      </c>
      <c r="O2912" s="165">
        <v>0</v>
      </c>
      <c r="P2912" s="165">
        <v>3915</v>
      </c>
      <c r="Q2912" s="120">
        <f t="shared" si="637"/>
        <v>3915</v>
      </c>
      <c r="R2912" s="138">
        <f t="shared" si="638"/>
        <v>0</v>
      </c>
      <c r="S2912" s="122">
        <v>0</v>
      </c>
      <c r="T2912" s="148">
        <v>0</v>
      </c>
      <c r="U2912" s="148">
        <v>0</v>
      </c>
      <c r="V2912" s="122">
        <v>3915</v>
      </c>
      <c r="W2912" s="122">
        <v>3915</v>
      </c>
      <c r="X2912" s="122"/>
    </row>
    <row r="2913" spans="1:24" s="65" customFormat="1" ht="12.75" customHeight="1">
      <c r="A2913" s="100"/>
      <c r="B2913" s="152" t="s">
        <v>5927</v>
      </c>
      <c r="C2913" s="165">
        <v>0</v>
      </c>
      <c r="D2913" s="165">
        <v>0</v>
      </c>
      <c r="E2913" s="165">
        <v>0</v>
      </c>
      <c r="F2913" s="165">
        <v>0</v>
      </c>
      <c r="G2913" s="165">
        <v>0</v>
      </c>
      <c r="H2913" s="165">
        <v>0</v>
      </c>
      <c r="I2913" s="165">
        <v>0</v>
      </c>
      <c r="J2913" s="120">
        <f t="shared" si="636"/>
        <v>0</v>
      </c>
      <c r="K2913" s="165">
        <v>0</v>
      </c>
      <c r="L2913" s="165">
        <v>0</v>
      </c>
      <c r="M2913" s="165">
        <v>0</v>
      </c>
      <c r="N2913" s="165">
        <v>0</v>
      </c>
      <c r="O2913" s="165">
        <v>0</v>
      </c>
      <c r="P2913" s="165">
        <v>3915</v>
      </c>
      <c r="Q2913" s="120">
        <f t="shared" si="637"/>
        <v>3915</v>
      </c>
      <c r="R2913" s="138">
        <f t="shared" si="638"/>
        <v>0</v>
      </c>
      <c r="S2913" s="122">
        <v>0</v>
      </c>
      <c r="T2913" s="148">
        <v>0</v>
      </c>
      <c r="U2913" s="148">
        <v>0</v>
      </c>
      <c r="V2913" s="122">
        <v>3915</v>
      </c>
      <c r="W2913" s="122">
        <v>3915</v>
      </c>
      <c r="X2913" s="122"/>
    </row>
    <row r="2914" spans="1:24" s="65" customFormat="1" ht="12.75" customHeight="1">
      <c r="A2914" s="100"/>
      <c r="B2914" s="152" t="s">
        <v>3836</v>
      </c>
      <c r="C2914" s="165">
        <v>0</v>
      </c>
      <c r="D2914" s="165">
        <v>0</v>
      </c>
      <c r="E2914" s="165">
        <v>0</v>
      </c>
      <c r="F2914" s="165">
        <v>0</v>
      </c>
      <c r="G2914" s="165">
        <v>0</v>
      </c>
      <c r="H2914" s="165">
        <v>0</v>
      </c>
      <c r="I2914" s="165">
        <v>0</v>
      </c>
      <c r="J2914" s="120">
        <f t="shared" si="636"/>
        <v>0</v>
      </c>
      <c r="K2914" s="165">
        <v>0</v>
      </c>
      <c r="L2914" s="165">
        <v>0</v>
      </c>
      <c r="M2914" s="165">
        <v>0</v>
      </c>
      <c r="N2914" s="165">
        <v>2610</v>
      </c>
      <c r="O2914" s="165">
        <v>0</v>
      </c>
      <c r="P2914" s="165">
        <v>0</v>
      </c>
      <c r="Q2914" s="120">
        <f t="shared" si="637"/>
        <v>2610</v>
      </c>
      <c r="R2914" s="138">
        <f t="shared" si="638"/>
        <v>0</v>
      </c>
      <c r="S2914" s="122">
        <v>0</v>
      </c>
      <c r="T2914" s="148">
        <v>0</v>
      </c>
      <c r="U2914" s="148">
        <v>0</v>
      </c>
      <c r="V2914" s="122">
        <v>2610</v>
      </c>
      <c r="W2914" s="122">
        <v>2610</v>
      </c>
      <c r="X2914" s="122"/>
    </row>
    <row r="2915" spans="1:24" s="65" customFormat="1" ht="12.75" customHeight="1">
      <c r="A2915" s="100"/>
      <c r="B2915" s="152" t="s">
        <v>4349</v>
      </c>
      <c r="C2915" s="165">
        <v>0</v>
      </c>
      <c r="D2915" s="165">
        <v>0</v>
      </c>
      <c r="E2915" s="165">
        <v>0</v>
      </c>
      <c r="F2915" s="165">
        <v>0</v>
      </c>
      <c r="G2915" s="165">
        <v>0</v>
      </c>
      <c r="H2915" s="165">
        <v>0</v>
      </c>
      <c r="I2915" s="165">
        <v>0</v>
      </c>
      <c r="J2915" s="120">
        <f t="shared" si="636"/>
        <v>0</v>
      </c>
      <c r="K2915" s="165">
        <v>0</v>
      </c>
      <c r="L2915" s="165">
        <v>0</v>
      </c>
      <c r="M2915" s="165">
        <v>0</v>
      </c>
      <c r="N2915" s="165">
        <v>0</v>
      </c>
      <c r="O2915" s="165">
        <v>8000</v>
      </c>
      <c r="P2915" s="165">
        <v>0</v>
      </c>
      <c r="Q2915" s="120">
        <f t="shared" si="637"/>
        <v>8000</v>
      </c>
      <c r="R2915" s="138">
        <f t="shared" si="638"/>
        <v>0</v>
      </c>
      <c r="S2915" s="122">
        <v>0</v>
      </c>
      <c r="T2915" s="148">
        <v>0</v>
      </c>
      <c r="U2915" s="148">
        <v>0</v>
      </c>
      <c r="V2915" s="122">
        <v>8000</v>
      </c>
      <c r="W2915" s="122">
        <v>8000</v>
      </c>
      <c r="X2915" s="122"/>
    </row>
    <row r="2916" spans="1:24" s="65" customFormat="1" ht="12.75" customHeight="1">
      <c r="A2916" s="100"/>
      <c r="B2916" s="152" t="s">
        <v>5928</v>
      </c>
      <c r="C2916" s="165">
        <v>0</v>
      </c>
      <c r="D2916" s="165">
        <v>0</v>
      </c>
      <c r="E2916" s="165">
        <v>0</v>
      </c>
      <c r="F2916" s="165">
        <v>0</v>
      </c>
      <c r="G2916" s="165">
        <v>0</v>
      </c>
      <c r="H2916" s="165">
        <v>0</v>
      </c>
      <c r="I2916" s="165">
        <v>0</v>
      </c>
      <c r="J2916" s="120">
        <f t="shared" si="636"/>
        <v>0</v>
      </c>
      <c r="K2916" s="165">
        <v>0</v>
      </c>
      <c r="L2916" s="165">
        <v>0</v>
      </c>
      <c r="M2916" s="165">
        <v>0</v>
      </c>
      <c r="N2916" s="165">
        <v>0</v>
      </c>
      <c r="O2916" s="165">
        <v>0</v>
      </c>
      <c r="P2916" s="165">
        <v>2610</v>
      </c>
      <c r="Q2916" s="120">
        <f t="shared" si="637"/>
        <v>2610</v>
      </c>
      <c r="R2916" s="138">
        <f t="shared" si="638"/>
        <v>0</v>
      </c>
      <c r="S2916" s="122">
        <v>0</v>
      </c>
      <c r="T2916" s="148">
        <v>0</v>
      </c>
      <c r="U2916" s="148">
        <v>0</v>
      </c>
      <c r="V2916" s="122">
        <v>2610</v>
      </c>
      <c r="W2916" s="122">
        <v>2610</v>
      </c>
      <c r="X2916" s="122"/>
    </row>
    <row r="2917" spans="1:24" s="65" customFormat="1" ht="12.75" customHeight="1">
      <c r="A2917" s="100"/>
      <c r="B2917" s="152" t="s">
        <v>3837</v>
      </c>
      <c r="C2917" s="165">
        <v>0</v>
      </c>
      <c r="D2917" s="165">
        <v>0</v>
      </c>
      <c r="E2917" s="165">
        <v>0</v>
      </c>
      <c r="F2917" s="165">
        <v>0</v>
      </c>
      <c r="G2917" s="165">
        <v>0</v>
      </c>
      <c r="H2917" s="165">
        <v>0</v>
      </c>
      <c r="I2917" s="165">
        <v>0</v>
      </c>
      <c r="J2917" s="120">
        <f t="shared" si="636"/>
        <v>0</v>
      </c>
      <c r="K2917" s="165">
        <v>300</v>
      </c>
      <c r="L2917" s="165">
        <v>0</v>
      </c>
      <c r="M2917" s="165">
        <v>0</v>
      </c>
      <c r="N2917" s="165">
        <v>0</v>
      </c>
      <c r="O2917" s="165">
        <v>0</v>
      </c>
      <c r="P2917" s="165">
        <v>0</v>
      </c>
      <c r="Q2917" s="120">
        <f t="shared" si="637"/>
        <v>300</v>
      </c>
      <c r="R2917" s="138">
        <f t="shared" si="638"/>
        <v>0</v>
      </c>
      <c r="S2917" s="122">
        <v>0</v>
      </c>
      <c r="T2917" s="148">
        <v>0</v>
      </c>
      <c r="U2917" s="148">
        <v>0</v>
      </c>
      <c r="V2917" s="122">
        <v>300</v>
      </c>
      <c r="W2917" s="122">
        <v>300</v>
      </c>
      <c r="X2917" s="122"/>
    </row>
    <row r="2918" spans="1:24" s="65" customFormat="1" ht="12.75" customHeight="1">
      <c r="A2918" s="100"/>
      <c r="B2918" s="152" t="s">
        <v>5929</v>
      </c>
      <c r="C2918" s="165">
        <v>0</v>
      </c>
      <c r="D2918" s="165">
        <v>0</v>
      </c>
      <c r="E2918" s="165">
        <v>0</v>
      </c>
      <c r="F2918" s="165">
        <v>0</v>
      </c>
      <c r="G2918" s="165">
        <v>0</v>
      </c>
      <c r="H2918" s="165">
        <v>0</v>
      </c>
      <c r="I2918" s="165">
        <v>0</v>
      </c>
      <c r="J2918" s="120">
        <f t="shared" si="636"/>
        <v>0</v>
      </c>
      <c r="K2918" s="165">
        <v>0</v>
      </c>
      <c r="L2918" s="165">
        <v>0</v>
      </c>
      <c r="M2918" s="165">
        <v>0</v>
      </c>
      <c r="N2918" s="165">
        <v>0</v>
      </c>
      <c r="O2918" s="165">
        <v>0</v>
      </c>
      <c r="P2918" s="165">
        <v>3915</v>
      </c>
      <c r="Q2918" s="120">
        <f t="shared" si="637"/>
        <v>3915</v>
      </c>
      <c r="R2918" s="138">
        <f t="shared" si="638"/>
        <v>0</v>
      </c>
      <c r="S2918" s="122">
        <v>0</v>
      </c>
      <c r="T2918" s="148">
        <v>0</v>
      </c>
      <c r="U2918" s="148">
        <v>0</v>
      </c>
      <c r="V2918" s="122">
        <v>3915</v>
      </c>
      <c r="W2918" s="122">
        <v>3915</v>
      </c>
      <c r="X2918" s="122"/>
    </row>
    <row r="2919" spans="1:24" s="65" customFormat="1" ht="12.75" customHeight="1">
      <c r="A2919" s="100"/>
      <c r="B2919" s="152" t="s">
        <v>5930</v>
      </c>
      <c r="C2919" s="165">
        <v>0</v>
      </c>
      <c r="D2919" s="165">
        <v>0</v>
      </c>
      <c r="E2919" s="165">
        <v>0</v>
      </c>
      <c r="F2919" s="165">
        <v>0</v>
      </c>
      <c r="G2919" s="165">
        <v>0</v>
      </c>
      <c r="H2919" s="165">
        <v>0</v>
      </c>
      <c r="I2919" s="165">
        <v>0</v>
      </c>
      <c r="J2919" s="120">
        <f t="shared" si="636"/>
        <v>0</v>
      </c>
      <c r="K2919" s="165">
        <v>0</v>
      </c>
      <c r="L2919" s="165">
        <v>0</v>
      </c>
      <c r="M2919" s="165">
        <v>0</v>
      </c>
      <c r="N2919" s="165">
        <v>0</v>
      </c>
      <c r="O2919" s="165">
        <v>0</v>
      </c>
      <c r="P2919" s="165">
        <v>3915</v>
      </c>
      <c r="Q2919" s="120">
        <f t="shared" si="637"/>
        <v>3915</v>
      </c>
      <c r="R2919" s="138">
        <f t="shared" si="638"/>
        <v>0</v>
      </c>
      <c r="S2919" s="122">
        <v>0</v>
      </c>
      <c r="T2919" s="148">
        <v>0</v>
      </c>
      <c r="U2919" s="148">
        <v>0</v>
      </c>
      <c r="V2919" s="122">
        <v>3915</v>
      </c>
      <c r="W2919" s="122">
        <v>3915</v>
      </c>
      <c r="X2919" s="122"/>
    </row>
    <row r="2920" spans="1:24" s="65" customFormat="1" ht="12.75" customHeight="1">
      <c r="A2920" s="100"/>
      <c r="B2920" s="152" t="s">
        <v>5131</v>
      </c>
      <c r="C2920" s="165">
        <v>0</v>
      </c>
      <c r="D2920" s="165">
        <v>0</v>
      </c>
      <c r="E2920" s="165">
        <v>0</v>
      </c>
      <c r="F2920" s="165">
        <v>0</v>
      </c>
      <c r="G2920" s="165">
        <v>0</v>
      </c>
      <c r="H2920" s="165">
        <v>0</v>
      </c>
      <c r="I2920" s="165">
        <v>0</v>
      </c>
      <c r="J2920" s="120">
        <f t="shared" si="636"/>
        <v>0</v>
      </c>
      <c r="K2920" s="165">
        <v>0</v>
      </c>
      <c r="L2920" s="165">
        <v>0</v>
      </c>
      <c r="M2920" s="165">
        <v>0</v>
      </c>
      <c r="N2920" s="165">
        <v>0</v>
      </c>
      <c r="O2920" s="165">
        <v>0</v>
      </c>
      <c r="P2920" s="165">
        <v>1305</v>
      </c>
      <c r="Q2920" s="120">
        <f t="shared" si="637"/>
        <v>1305</v>
      </c>
      <c r="R2920" s="138">
        <f t="shared" si="638"/>
        <v>0</v>
      </c>
      <c r="S2920" s="122">
        <v>0</v>
      </c>
      <c r="T2920" s="148">
        <v>0</v>
      </c>
      <c r="U2920" s="148">
        <v>0</v>
      </c>
      <c r="V2920" s="122">
        <v>1305</v>
      </c>
      <c r="W2920" s="122">
        <v>1305</v>
      </c>
      <c r="X2920" s="122"/>
    </row>
    <row r="2921" spans="1:24" s="65" customFormat="1" ht="12.75" customHeight="1">
      <c r="A2921" s="100"/>
      <c r="B2921" s="152" t="s">
        <v>6534</v>
      </c>
      <c r="C2921" s="165">
        <v>0</v>
      </c>
      <c r="D2921" s="165">
        <v>0</v>
      </c>
      <c r="E2921" s="165">
        <v>0</v>
      </c>
      <c r="F2921" s="165">
        <v>0</v>
      </c>
      <c r="G2921" s="165">
        <v>0</v>
      </c>
      <c r="H2921" s="165">
        <v>0</v>
      </c>
      <c r="I2921" s="165">
        <v>0</v>
      </c>
      <c r="J2921" s="120">
        <f t="shared" si="636"/>
        <v>0</v>
      </c>
      <c r="K2921" s="165">
        <v>0</v>
      </c>
      <c r="L2921" s="165">
        <v>0</v>
      </c>
      <c r="M2921" s="165">
        <v>0</v>
      </c>
      <c r="N2921" s="165">
        <v>0</v>
      </c>
      <c r="O2921" s="165">
        <v>0</v>
      </c>
      <c r="P2921" s="165">
        <v>625</v>
      </c>
      <c r="Q2921" s="120">
        <f t="shared" si="637"/>
        <v>625</v>
      </c>
      <c r="R2921" s="138">
        <f t="shared" si="638"/>
        <v>0</v>
      </c>
      <c r="S2921" s="122">
        <v>0</v>
      </c>
      <c r="T2921" s="148">
        <v>0</v>
      </c>
      <c r="U2921" s="148">
        <v>0</v>
      </c>
      <c r="V2921" s="122">
        <v>625</v>
      </c>
      <c r="W2921" s="122">
        <v>625</v>
      </c>
      <c r="X2921" s="122"/>
    </row>
    <row r="2922" spans="1:24" s="65" customFormat="1" ht="12.75" customHeight="1">
      <c r="A2922" s="100"/>
      <c r="B2922" s="152" t="s">
        <v>5931</v>
      </c>
      <c r="C2922" s="165">
        <v>0</v>
      </c>
      <c r="D2922" s="165">
        <v>0</v>
      </c>
      <c r="E2922" s="165">
        <v>0</v>
      </c>
      <c r="F2922" s="165">
        <v>0</v>
      </c>
      <c r="G2922" s="165">
        <v>0</v>
      </c>
      <c r="H2922" s="165">
        <v>0</v>
      </c>
      <c r="I2922" s="165">
        <v>0</v>
      </c>
      <c r="J2922" s="120">
        <f t="shared" si="636"/>
        <v>0</v>
      </c>
      <c r="K2922" s="165">
        <v>0</v>
      </c>
      <c r="L2922" s="165">
        <v>0</v>
      </c>
      <c r="M2922" s="165">
        <v>0</v>
      </c>
      <c r="N2922" s="165">
        <v>0</v>
      </c>
      <c r="O2922" s="165">
        <v>0</v>
      </c>
      <c r="P2922" s="165">
        <v>3915</v>
      </c>
      <c r="Q2922" s="120">
        <f t="shared" si="637"/>
        <v>3915</v>
      </c>
      <c r="R2922" s="138">
        <f t="shared" si="638"/>
        <v>0</v>
      </c>
      <c r="S2922" s="122">
        <v>0</v>
      </c>
      <c r="T2922" s="148">
        <v>0</v>
      </c>
      <c r="U2922" s="148">
        <v>0</v>
      </c>
      <c r="V2922" s="122">
        <v>3915</v>
      </c>
      <c r="W2922" s="122">
        <v>3915</v>
      </c>
      <c r="X2922" s="122"/>
    </row>
    <row r="2923" spans="1:24" s="65" customFormat="1" ht="12.75" customHeight="1">
      <c r="A2923" s="100"/>
      <c r="B2923" s="152" t="s">
        <v>422</v>
      </c>
      <c r="C2923" s="165">
        <v>0</v>
      </c>
      <c r="D2923" s="165">
        <v>0</v>
      </c>
      <c r="E2923" s="165">
        <v>0</v>
      </c>
      <c r="F2923" s="165">
        <v>0</v>
      </c>
      <c r="G2923" s="165">
        <v>0</v>
      </c>
      <c r="H2923" s="165">
        <v>0</v>
      </c>
      <c r="I2923" s="165">
        <v>0</v>
      </c>
      <c r="J2923" s="120">
        <f t="shared" si="636"/>
        <v>0</v>
      </c>
      <c r="K2923" s="165">
        <v>0</v>
      </c>
      <c r="L2923" s="165">
        <v>0</v>
      </c>
      <c r="M2923" s="165">
        <v>0</v>
      </c>
      <c r="N2923" s="165">
        <v>0</v>
      </c>
      <c r="O2923" s="165">
        <v>0</v>
      </c>
      <c r="P2923" s="165">
        <v>29865.72</v>
      </c>
      <c r="Q2923" s="120">
        <f t="shared" si="637"/>
        <v>29865.72</v>
      </c>
      <c r="R2923" s="138">
        <f t="shared" si="638"/>
        <v>0</v>
      </c>
      <c r="S2923" s="122">
        <v>0</v>
      </c>
      <c r="T2923" s="148">
        <v>0</v>
      </c>
      <c r="U2923" s="148">
        <v>0</v>
      </c>
      <c r="V2923" s="122">
        <v>29865.72</v>
      </c>
      <c r="W2923" s="122">
        <v>29865.72</v>
      </c>
      <c r="X2923" s="122"/>
    </row>
    <row r="2924" spans="1:24" s="65" customFormat="1" ht="12.75" customHeight="1">
      <c r="A2924" s="100"/>
      <c r="B2924" s="152" t="s">
        <v>3838</v>
      </c>
      <c r="C2924" s="165">
        <v>0</v>
      </c>
      <c r="D2924" s="165">
        <v>0</v>
      </c>
      <c r="E2924" s="165">
        <v>0</v>
      </c>
      <c r="F2924" s="165">
        <v>0</v>
      </c>
      <c r="G2924" s="165">
        <v>0</v>
      </c>
      <c r="H2924" s="165">
        <v>0</v>
      </c>
      <c r="I2924" s="165">
        <v>0</v>
      </c>
      <c r="J2924" s="120">
        <f t="shared" si="636"/>
        <v>0</v>
      </c>
      <c r="K2924" s="165">
        <v>1200</v>
      </c>
      <c r="L2924" s="165">
        <v>0</v>
      </c>
      <c r="M2924" s="165">
        <v>0</v>
      </c>
      <c r="N2924" s="165">
        <v>0</v>
      </c>
      <c r="O2924" s="165">
        <v>0</v>
      </c>
      <c r="P2924" s="165">
        <v>0</v>
      </c>
      <c r="Q2924" s="120">
        <f t="shared" si="637"/>
        <v>1200</v>
      </c>
      <c r="R2924" s="138">
        <f t="shared" si="638"/>
        <v>0</v>
      </c>
      <c r="S2924" s="122">
        <v>0</v>
      </c>
      <c r="T2924" s="148">
        <v>0</v>
      </c>
      <c r="U2924" s="148">
        <v>0</v>
      </c>
      <c r="V2924" s="122">
        <v>1200</v>
      </c>
      <c r="W2924" s="122">
        <v>1200</v>
      </c>
      <c r="X2924" s="122"/>
    </row>
    <row r="2925" spans="1:24" s="65" customFormat="1" ht="12.75" customHeight="1">
      <c r="A2925" s="100"/>
      <c r="B2925" s="152" t="s">
        <v>6535</v>
      </c>
      <c r="C2925" s="165">
        <v>0</v>
      </c>
      <c r="D2925" s="165">
        <v>0</v>
      </c>
      <c r="E2925" s="165">
        <v>0</v>
      </c>
      <c r="F2925" s="165">
        <v>0</v>
      </c>
      <c r="G2925" s="165">
        <v>0</v>
      </c>
      <c r="H2925" s="165">
        <v>0</v>
      </c>
      <c r="I2925" s="165">
        <v>0</v>
      </c>
      <c r="J2925" s="120">
        <f t="shared" si="636"/>
        <v>0</v>
      </c>
      <c r="K2925" s="165">
        <v>0</v>
      </c>
      <c r="L2925" s="165">
        <v>0</v>
      </c>
      <c r="M2925" s="165">
        <v>0</v>
      </c>
      <c r="N2925" s="165">
        <v>0</v>
      </c>
      <c r="O2925" s="165">
        <v>0</v>
      </c>
      <c r="P2925" s="165">
        <v>435</v>
      </c>
      <c r="Q2925" s="120">
        <f t="shared" si="637"/>
        <v>435</v>
      </c>
      <c r="R2925" s="138">
        <f t="shared" si="638"/>
        <v>0</v>
      </c>
      <c r="S2925" s="122">
        <v>0</v>
      </c>
      <c r="T2925" s="148">
        <v>0</v>
      </c>
      <c r="U2925" s="148">
        <v>0</v>
      </c>
      <c r="V2925" s="122">
        <v>435</v>
      </c>
      <c r="W2925" s="122">
        <v>435</v>
      </c>
      <c r="X2925" s="122"/>
    </row>
    <row r="2926" spans="1:24" s="65" customFormat="1" ht="12.75" customHeight="1">
      <c r="A2926" s="100"/>
      <c r="B2926" s="152" t="s">
        <v>5932</v>
      </c>
      <c r="C2926" s="165">
        <v>0</v>
      </c>
      <c r="D2926" s="165">
        <v>0</v>
      </c>
      <c r="E2926" s="165">
        <v>0</v>
      </c>
      <c r="F2926" s="165">
        <v>0</v>
      </c>
      <c r="G2926" s="165">
        <v>0</v>
      </c>
      <c r="H2926" s="165">
        <v>0</v>
      </c>
      <c r="I2926" s="165">
        <v>0</v>
      </c>
      <c r="J2926" s="120">
        <f t="shared" si="636"/>
        <v>0</v>
      </c>
      <c r="K2926" s="165">
        <v>0</v>
      </c>
      <c r="L2926" s="165">
        <v>0</v>
      </c>
      <c r="M2926" s="165">
        <v>0</v>
      </c>
      <c r="N2926" s="165">
        <v>0</v>
      </c>
      <c r="O2926" s="165">
        <v>0</v>
      </c>
      <c r="P2926" s="165">
        <v>3915</v>
      </c>
      <c r="Q2926" s="120">
        <f t="shared" si="637"/>
        <v>3915</v>
      </c>
      <c r="R2926" s="138">
        <f t="shared" si="638"/>
        <v>0</v>
      </c>
      <c r="S2926" s="122">
        <v>0</v>
      </c>
      <c r="T2926" s="148">
        <v>0</v>
      </c>
      <c r="U2926" s="148">
        <v>0</v>
      </c>
      <c r="V2926" s="122">
        <v>3915</v>
      </c>
      <c r="W2926" s="122">
        <v>3915</v>
      </c>
      <c r="X2926" s="122"/>
    </row>
    <row r="2927" spans="1:24" s="65" customFormat="1" ht="12.75" customHeight="1">
      <c r="A2927" s="100"/>
      <c r="B2927" s="152" t="s">
        <v>6536</v>
      </c>
      <c r="C2927" s="165">
        <v>0</v>
      </c>
      <c r="D2927" s="165">
        <v>0</v>
      </c>
      <c r="E2927" s="165">
        <v>0</v>
      </c>
      <c r="F2927" s="165">
        <v>0</v>
      </c>
      <c r="G2927" s="165">
        <v>0</v>
      </c>
      <c r="H2927" s="165">
        <v>0</v>
      </c>
      <c r="I2927" s="165">
        <v>0</v>
      </c>
      <c r="J2927" s="120">
        <f t="shared" si="636"/>
        <v>0</v>
      </c>
      <c r="K2927" s="165">
        <v>0</v>
      </c>
      <c r="L2927" s="165">
        <v>0</v>
      </c>
      <c r="M2927" s="165">
        <v>0</v>
      </c>
      <c r="N2927" s="165">
        <v>0</v>
      </c>
      <c r="O2927" s="165">
        <v>0</v>
      </c>
      <c r="P2927" s="165">
        <v>7830</v>
      </c>
      <c r="Q2927" s="120">
        <f t="shared" si="637"/>
        <v>7830</v>
      </c>
      <c r="R2927" s="138">
        <f t="shared" si="638"/>
        <v>0</v>
      </c>
      <c r="S2927" s="122">
        <v>0</v>
      </c>
      <c r="T2927" s="148">
        <v>0</v>
      </c>
      <c r="U2927" s="148">
        <v>0</v>
      </c>
      <c r="V2927" s="122">
        <v>7830</v>
      </c>
      <c r="W2927" s="122">
        <v>7830</v>
      </c>
      <c r="X2927" s="122"/>
    </row>
    <row r="2928" spans="1:24" s="65" customFormat="1" ht="12.75" customHeight="1">
      <c r="A2928" s="100"/>
      <c r="B2928" s="152" t="s">
        <v>4554</v>
      </c>
      <c r="C2928" s="165">
        <v>0</v>
      </c>
      <c r="D2928" s="165">
        <v>0</v>
      </c>
      <c r="E2928" s="165">
        <v>0</v>
      </c>
      <c r="F2928" s="165">
        <v>0</v>
      </c>
      <c r="G2928" s="165">
        <v>0</v>
      </c>
      <c r="H2928" s="165">
        <v>0</v>
      </c>
      <c r="I2928" s="165">
        <v>0</v>
      </c>
      <c r="J2928" s="120">
        <f t="shared" si="636"/>
        <v>0</v>
      </c>
      <c r="K2928" s="165">
        <v>0</v>
      </c>
      <c r="L2928" s="165">
        <v>0</v>
      </c>
      <c r="M2928" s="165">
        <v>0</v>
      </c>
      <c r="N2928" s="165">
        <v>0</v>
      </c>
      <c r="O2928" s="165">
        <v>3480</v>
      </c>
      <c r="P2928" s="165">
        <v>5220</v>
      </c>
      <c r="Q2928" s="120">
        <f t="shared" si="637"/>
        <v>8700</v>
      </c>
      <c r="R2928" s="138">
        <f t="shared" si="638"/>
        <v>0</v>
      </c>
      <c r="S2928" s="122">
        <v>0</v>
      </c>
      <c r="T2928" s="148">
        <v>0</v>
      </c>
      <c r="U2928" s="148">
        <v>0</v>
      </c>
      <c r="V2928" s="122">
        <v>8700</v>
      </c>
      <c r="W2928" s="122">
        <v>8700</v>
      </c>
      <c r="X2928" s="122"/>
    </row>
    <row r="2929" spans="1:24" s="65" customFormat="1" ht="12.75" customHeight="1">
      <c r="A2929" s="100"/>
      <c r="B2929" s="152" t="s">
        <v>3839</v>
      </c>
      <c r="C2929" s="165">
        <v>0</v>
      </c>
      <c r="D2929" s="165">
        <v>0</v>
      </c>
      <c r="E2929" s="165">
        <v>0</v>
      </c>
      <c r="F2929" s="165">
        <v>0</v>
      </c>
      <c r="G2929" s="165">
        <v>0</v>
      </c>
      <c r="H2929" s="165">
        <v>0</v>
      </c>
      <c r="I2929" s="165">
        <v>0</v>
      </c>
      <c r="J2929" s="120">
        <f t="shared" si="636"/>
        <v>0</v>
      </c>
      <c r="K2929" s="165">
        <v>0</v>
      </c>
      <c r="L2929" s="165">
        <v>0</v>
      </c>
      <c r="M2929" s="165">
        <v>0</v>
      </c>
      <c r="N2929" s="165">
        <v>0</v>
      </c>
      <c r="O2929" s="165">
        <v>0</v>
      </c>
      <c r="P2929" s="165">
        <v>1305</v>
      </c>
      <c r="Q2929" s="120">
        <f t="shared" si="637"/>
        <v>1305</v>
      </c>
      <c r="R2929" s="138">
        <f t="shared" si="638"/>
        <v>0</v>
      </c>
      <c r="S2929" s="122">
        <v>0</v>
      </c>
      <c r="T2929" s="148">
        <v>0</v>
      </c>
      <c r="U2929" s="148">
        <v>0</v>
      </c>
      <c r="V2929" s="122">
        <v>1305</v>
      </c>
      <c r="W2929" s="122">
        <v>1305</v>
      </c>
      <c r="X2929" s="122"/>
    </row>
    <row r="2930" spans="1:24" s="65" customFormat="1" ht="12.75" customHeight="1">
      <c r="A2930" s="100"/>
      <c r="B2930" s="152" t="s">
        <v>5933</v>
      </c>
      <c r="C2930" s="165">
        <v>0</v>
      </c>
      <c r="D2930" s="165">
        <v>0</v>
      </c>
      <c r="E2930" s="165">
        <v>0</v>
      </c>
      <c r="F2930" s="165">
        <v>0</v>
      </c>
      <c r="G2930" s="165">
        <v>0</v>
      </c>
      <c r="H2930" s="165">
        <v>0</v>
      </c>
      <c r="I2930" s="165">
        <v>0</v>
      </c>
      <c r="J2930" s="120">
        <f t="shared" si="636"/>
        <v>0</v>
      </c>
      <c r="K2930" s="165">
        <v>0</v>
      </c>
      <c r="L2930" s="165">
        <v>0</v>
      </c>
      <c r="M2930" s="165">
        <v>0</v>
      </c>
      <c r="N2930" s="165">
        <v>0</v>
      </c>
      <c r="O2930" s="165">
        <v>0</v>
      </c>
      <c r="P2930" s="165">
        <v>6525</v>
      </c>
      <c r="Q2930" s="120">
        <f t="shared" si="637"/>
        <v>6525</v>
      </c>
      <c r="R2930" s="138">
        <f t="shared" si="638"/>
        <v>0</v>
      </c>
      <c r="S2930" s="122">
        <v>0</v>
      </c>
      <c r="T2930" s="148">
        <v>0</v>
      </c>
      <c r="U2930" s="148">
        <v>0</v>
      </c>
      <c r="V2930" s="122">
        <v>6525</v>
      </c>
      <c r="W2930" s="122">
        <v>6525</v>
      </c>
      <c r="X2930" s="122"/>
    </row>
    <row r="2931" spans="1:24" s="65" customFormat="1" ht="12.75" customHeight="1">
      <c r="A2931" s="100"/>
      <c r="B2931" s="152" t="s">
        <v>5934</v>
      </c>
      <c r="C2931" s="165">
        <v>0</v>
      </c>
      <c r="D2931" s="165">
        <v>0</v>
      </c>
      <c r="E2931" s="165">
        <v>0</v>
      </c>
      <c r="F2931" s="165">
        <v>0</v>
      </c>
      <c r="G2931" s="165">
        <v>0</v>
      </c>
      <c r="H2931" s="165">
        <v>0</v>
      </c>
      <c r="I2931" s="165">
        <v>0</v>
      </c>
      <c r="J2931" s="120">
        <f t="shared" si="636"/>
        <v>0</v>
      </c>
      <c r="K2931" s="165">
        <v>0</v>
      </c>
      <c r="L2931" s="165">
        <v>0</v>
      </c>
      <c r="M2931" s="165">
        <v>0</v>
      </c>
      <c r="N2931" s="165">
        <v>0</v>
      </c>
      <c r="O2931" s="165">
        <v>0</v>
      </c>
      <c r="P2931" s="165">
        <v>3915</v>
      </c>
      <c r="Q2931" s="120">
        <f t="shared" si="637"/>
        <v>3915</v>
      </c>
      <c r="R2931" s="138">
        <f t="shared" si="638"/>
        <v>0</v>
      </c>
      <c r="S2931" s="122">
        <v>0</v>
      </c>
      <c r="T2931" s="148">
        <v>0</v>
      </c>
      <c r="U2931" s="148">
        <v>0</v>
      </c>
      <c r="V2931" s="122">
        <v>3915</v>
      </c>
      <c r="W2931" s="122">
        <v>3915</v>
      </c>
      <c r="X2931" s="122"/>
    </row>
    <row r="2932" spans="1:24" s="65" customFormat="1" ht="12.75" customHeight="1">
      <c r="A2932" s="100"/>
      <c r="B2932" s="152" t="s">
        <v>5935</v>
      </c>
      <c r="C2932" s="165">
        <v>0</v>
      </c>
      <c r="D2932" s="165">
        <v>0</v>
      </c>
      <c r="E2932" s="165">
        <v>0</v>
      </c>
      <c r="F2932" s="165">
        <v>0</v>
      </c>
      <c r="G2932" s="165">
        <v>0</v>
      </c>
      <c r="H2932" s="165">
        <v>0</v>
      </c>
      <c r="I2932" s="165">
        <v>0</v>
      </c>
      <c r="J2932" s="120">
        <f t="shared" si="636"/>
        <v>0</v>
      </c>
      <c r="K2932" s="165">
        <v>0</v>
      </c>
      <c r="L2932" s="165">
        <v>0</v>
      </c>
      <c r="M2932" s="165">
        <v>0</v>
      </c>
      <c r="N2932" s="165">
        <v>0</v>
      </c>
      <c r="O2932" s="165">
        <v>0</v>
      </c>
      <c r="P2932" s="165">
        <v>3915</v>
      </c>
      <c r="Q2932" s="120">
        <f t="shared" si="637"/>
        <v>3915</v>
      </c>
      <c r="R2932" s="138">
        <f t="shared" si="638"/>
        <v>0</v>
      </c>
      <c r="S2932" s="122">
        <v>0</v>
      </c>
      <c r="T2932" s="148">
        <v>0</v>
      </c>
      <c r="U2932" s="148">
        <v>0</v>
      </c>
      <c r="V2932" s="122">
        <v>3915</v>
      </c>
      <c r="W2932" s="122">
        <v>3915</v>
      </c>
      <c r="X2932" s="122"/>
    </row>
    <row r="2933" spans="1:24" s="65" customFormat="1" ht="12.75" customHeight="1">
      <c r="A2933" s="100"/>
      <c r="B2933" s="152" t="s">
        <v>6537</v>
      </c>
      <c r="C2933" s="165">
        <v>0</v>
      </c>
      <c r="D2933" s="165">
        <v>0</v>
      </c>
      <c r="E2933" s="165">
        <v>0</v>
      </c>
      <c r="F2933" s="165">
        <v>0</v>
      </c>
      <c r="G2933" s="165">
        <v>0</v>
      </c>
      <c r="H2933" s="165">
        <v>0</v>
      </c>
      <c r="I2933" s="165">
        <v>0</v>
      </c>
      <c r="J2933" s="120">
        <f t="shared" si="636"/>
        <v>0</v>
      </c>
      <c r="K2933" s="165">
        <v>0</v>
      </c>
      <c r="L2933" s="165">
        <v>0</v>
      </c>
      <c r="M2933" s="165">
        <v>0</v>
      </c>
      <c r="N2933" s="165">
        <v>0</v>
      </c>
      <c r="O2933" s="165">
        <v>0</v>
      </c>
      <c r="P2933" s="165">
        <v>2610</v>
      </c>
      <c r="Q2933" s="120">
        <f t="shared" si="637"/>
        <v>2610</v>
      </c>
      <c r="R2933" s="138">
        <f t="shared" si="638"/>
        <v>0</v>
      </c>
      <c r="S2933" s="122">
        <v>0</v>
      </c>
      <c r="T2933" s="148">
        <v>0</v>
      </c>
      <c r="U2933" s="148">
        <v>0</v>
      </c>
      <c r="V2933" s="122">
        <v>2610</v>
      </c>
      <c r="W2933" s="122">
        <v>2610</v>
      </c>
      <c r="X2933" s="122"/>
    </row>
    <row r="2934" spans="1:24" s="65" customFormat="1" ht="12.75" customHeight="1">
      <c r="A2934" s="100"/>
      <c r="B2934" s="152" t="s">
        <v>5936</v>
      </c>
      <c r="C2934" s="165">
        <v>0</v>
      </c>
      <c r="D2934" s="165">
        <v>0</v>
      </c>
      <c r="E2934" s="165">
        <v>0</v>
      </c>
      <c r="F2934" s="165">
        <v>0</v>
      </c>
      <c r="G2934" s="165">
        <v>0</v>
      </c>
      <c r="H2934" s="165">
        <v>0</v>
      </c>
      <c r="I2934" s="165">
        <v>0</v>
      </c>
      <c r="J2934" s="120">
        <f t="shared" si="636"/>
        <v>0</v>
      </c>
      <c r="K2934" s="165">
        <v>0</v>
      </c>
      <c r="L2934" s="165">
        <v>0</v>
      </c>
      <c r="M2934" s="165">
        <v>0</v>
      </c>
      <c r="N2934" s="165">
        <v>0</v>
      </c>
      <c r="O2934" s="165">
        <v>0</v>
      </c>
      <c r="P2934" s="165">
        <v>3915</v>
      </c>
      <c r="Q2934" s="120">
        <f t="shared" si="637"/>
        <v>3915</v>
      </c>
      <c r="R2934" s="138">
        <f t="shared" si="638"/>
        <v>0</v>
      </c>
      <c r="S2934" s="122">
        <v>0</v>
      </c>
      <c r="T2934" s="148">
        <v>0</v>
      </c>
      <c r="U2934" s="148">
        <v>0</v>
      </c>
      <c r="V2934" s="122">
        <v>3915</v>
      </c>
      <c r="W2934" s="122">
        <v>3915</v>
      </c>
      <c r="X2934" s="122"/>
    </row>
    <row r="2935" spans="1:24" s="65" customFormat="1" ht="12.75" customHeight="1">
      <c r="A2935" s="100"/>
      <c r="B2935" s="152" t="s">
        <v>5937</v>
      </c>
      <c r="C2935" s="165">
        <v>0</v>
      </c>
      <c r="D2935" s="165">
        <v>0</v>
      </c>
      <c r="E2935" s="165">
        <v>0</v>
      </c>
      <c r="F2935" s="165">
        <v>0</v>
      </c>
      <c r="G2935" s="165">
        <v>0</v>
      </c>
      <c r="H2935" s="165">
        <v>0</v>
      </c>
      <c r="I2935" s="165">
        <v>0</v>
      </c>
      <c r="J2935" s="120">
        <f t="shared" si="636"/>
        <v>0</v>
      </c>
      <c r="K2935" s="165">
        <v>0</v>
      </c>
      <c r="L2935" s="165">
        <v>0</v>
      </c>
      <c r="M2935" s="165">
        <v>0</v>
      </c>
      <c r="N2935" s="165">
        <v>0</v>
      </c>
      <c r="O2935" s="165">
        <v>0</v>
      </c>
      <c r="P2935" s="165">
        <v>3915</v>
      </c>
      <c r="Q2935" s="120">
        <f t="shared" si="637"/>
        <v>3915</v>
      </c>
      <c r="R2935" s="138">
        <f t="shared" si="638"/>
        <v>0</v>
      </c>
      <c r="S2935" s="122">
        <v>0</v>
      </c>
      <c r="T2935" s="148">
        <v>0</v>
      </c>
      <c r="U2935" s="148">
        <v>0</v>
      </c>
      <c r="V2935" s="122">
        <v>3915</v>
      </c>
      <c r="W2935" s="122">
        <v>3915</v>
      </c>
      <c r="X2935" s="122"/>
    </row>
    <row r="2936" spans="1:24" s="65" customFormat="1" ht="12.75" customHeight="1">
      <c r="A2936" s="100"/>
      <c r="B2936" s="152" t="s">
        <v>5938</v>
      </c>
      <c r="C2936" s="165">
        <v>0</v>
      </c>
      <c r="D2936" s="165">
        <v>0</v>
      </c>
      <c r="E2936" s="165">
        <v>0</v>
      </c>
      <c r="F2936" s="165">
        <v>0</v>
      </c>
      <c r="G2936" s="165">
        <v>0</v>
      </c>
      <c r="H2936" s="165">
        <v>0</v>
      </c>
      <c r="I2936" s="165">
        <v>0</v>
      </c>
      <c r="J2936" s="120">
        <f t="shared" si="636"/>
        <v>0</v>
      </c>
      <c r="K2936" s="165">
        <v>0</v>
      </c>
      <c r="L2936" s="165">
        <v>0</v>
      </c>
      <c r="M2936" s="165">
        <v>0</v>
      </c>
      <c r="N2936" s="165">
        <v>0</v>
      </c>
      <c r="O2936" s="165">
        <v>0</v>
      </c>
      <c r="P2936" s="165">
        <v>3915</v>
      </c>
      <c r="Q2936" s="120">
        <f t="shared" si="637"/>
        <v>3915</v>
      </c>
      <c r="R2936" s="138">
        <f t="shared" si="638"/>
        <v>0</v>
      </c>
      <c r="S2936" s="122">
        <v>0</v>
      </c>
      <c r="T2936" s="148">
        <v>0</v>
      </c>
      <c r="U2936" s="148">
        <v>0</v>
      </c>
      <c r="V2936" s="122">
        <v>3915</v>
      </c>
      <c r="W2936" s="122">
        <v>3915</v>
      </c>
      <c r="X2936" s="122"/>
    </row>
    <row r="2937" spans="1:24" s="65" customFormat="1" ht="12.75" customHeight="1">
      <c r="A2937" s="100"/>
      <c r="B2937" s="152" t="s">
        <v>3840</v>
      </c>
      <c r="C2937" s="165">
        <v>0</v>
      </c>
      <c r="D2937" s="165">
        <v>0</v>
      </c>
      <c r="E2937" s="165">
        <v>0</v>
      </c>
      <c r="F2937" s="165">
        <v>0</v>
      </c>
      <c r="G2937" s="165">
        <v>0</v>
      </c>
      <c r="H2937" s="165">
        <v>0</v>
      </c>
      <c r="I2937" s="165">
        <v>0</v>
      </c>
      <c r="J2937" s="120">
        <f t="shared" si="636"/>
        <v>0</v>
      </c>
      <c r="K2937" s="165">
        <v>0</v>
      </c>
      <c r="L2937" s="165">
        <v>0</v>
      </c>
      <c r="M2937" s="165">
        <v>0</v>
      </c>
      <c r="N2937" s="165">
        <v>11310</v>
      </c>
      <c r="O2937" s="165">
        <v>2610</v>
      </c>
      <c r="P2937" s="165">
        <v>0</v>
      </c>
      <c r="Q2937" s="120">
        <f t="shared" si="637"/>
        <v>13920</v>
      </c>
      <c r="R2937" s="138">
        <f t="shared" si="638"/>
        <v>0</v>
      </c>
      <c r="S2937" s="122">
        <v>0</v>
      </c>
      <c r="T2937" s="148">
        <v>0</v>
      </c>
      <c r="U2937" s="148">
        <v>0</v>
      </c>
      <c r="V2937" s="122">
        <v>13920</v>
      </c>
      <c r="W2937" s="122">
        <v>13920</v>
      </c>
      <c r="X2937" s="122"/>
    </row>
    <row r="2938" spans="1:24" s="65" customFormat="1" ht="12.75" customHeight="1">
      <c r="A2938" s="100"/>
      <c r="B2938" s="152" t="s">
        <v>5939</v>
      </c>
      <c r="C2938" s="165">
        <v>0</v>
      </c>
      <c r="D2938" s="165">
        <v>0</v>
      </c>
      <c r="E2938" s="165">
        <v>0</v>
      </c>
      <c r="F2938" s="165">
        <v>0</v>
      </c>
      <c r="G2938" s="165">
        <v>0</v>
      </c>
      <c r="H2938" s="165">
        <v>0</v>
      </c>
      <c r="I2938" s="165">
        <v>0</v>
      </c>
      <c r="J2938" s="120">
        <f t="shared" si="636"/>
        <v>0</v>
      </c>
      <c r="K2938" s="165">
        <v>0</v>
      </c>
      <c r="L2938" s="165">
        <v>0</v>
      </c>
      <c r="M2938" s="165">
        <v>0</v>
      </c>
      <c r="N2938" s="165">
        <v>0</v>
      </c>
      <c r="O2938" s="165">
        <v>0</v>
      </c>
      <c r="P2938" s="165">
        <v>1740</v>
      </c>
      <c r="Q2938" s="120">
        <f t="shared" si="637"/>
        <v>1740</v>
      </c>
      <c r="R2938" s="138">
        <f t="shared" si="638"/>
        <v>0</v>
      </c>
      <c r="S2938" s="122">
        <v>0</v>
      </c>
      <c r="T2938" s="148">
        <v>0</v>
      </c>
      <c r="U2938" s="148">
        <v>0</v>
      </c>
      <c r="V2938" s="122">
        <v>1740</v>
      </c>
      <c r="W2938" s="122">
        <v>1740</v>
      </c>
      <c r="X2938" s="122"/>
    </row>
    <row r="2939" spans="1:24" s="65" customFormat="1" ht="12.75" customHeight="1">
      <c r="A2939" s="100"/>
      <c r="B2939" s="152" t="s">
        <v>6538</v>
      </c>
      <c r="C2939" s="165">
        <v>0</v>
      </c>
      <c r="D2939" s="165">
        <v>0</v>
      </c>
      <c r="E2939" s="165">
        <v>0</v>
      </c>
      <c r="F2939" s="165">
        <v>0</v>
      </c>
      <c r="G2939" s="165">
        <v>0</v>
      </c>
      <c r="H2939" s="165">
        <v>0</v>
      </c>
      <c r="I2939" s="165">
        <v>0</v>
      </c>
      <c r="J2939" s="120">
        <f t="shared" ref="J2939:J2994" si="639">SUM(C2939:I2939)</f>
        <v>0</v>
      </c>
      <c r="K2939" s="165">
        <v>0</v>
      </c>
      <c r="L2939" s="165">
        <v>0</v>
      </c>
      <c r="M2939" s="165">
        <v>0</v>
      </c>
      <c r="N2939" s="165">
        <v>0</v>
      </c>
      <c r="O2939" s="165">
        <v>0</v>
      </c>
      <c r="P2939" s="165">
        <v>2610</v>
      </c>
      <c r="Q2939" s="120">
        <f t="shared" si="637"/>
        <v>2610</v>
      </c>
      <c r="R2939" s="138">
        <f t="shared" si="638"/>
        <v>0</v>
      </c>
      <c r="S2939" s="122">
        <v>0</v>
      </c>
      <c r="T2939" s="148">
        <v>0</v>
      </c>
      <c r="U2939" s="148">
        <v>0</v>
      </c>
      <c r="V2939" s="122">
        <v>2610</v>
      </c>
      <c r="W2939" s="122">
        <v>2610</v>
      </c>
      <c r="X2939" s="122"/>
    </row>
    <row r="2940" spans="1:24" s="65" customFormat="1" ht="12.75" customHeight="1">
      <c r="A2940" s="100"/>
      <c r="B2940" s="152" t="s">
        <v>5940</v>
      </c>
      <c r="C2940" s="165">
        <v>0</v>
      </c>
      <c r="D2940" s="165">
        <v>0</v>
      </c>
      <c r="E2940" s="165">
        <v>0</v>
      </c>
      <c r="F2940" s="165">
        <v>0</v>
      </c>
      <c r="G2940" s="165">
        <v>0</v>
      </c>
      <c r="H2940" s="165">
        <v>0</v>
      </c>
      <c r="I2940" s="165">
        <v>0</v>
      </c>
      <c r="J2940" s="120">
        <f t="shared" si="639"/>
        <v>0</v>
      </c>
      <c r="K2940" s="165">
        <v>0</v>
      </c>
      <c r="L2940" s="165">
        <v>0</v>
      </c>
      <c r="M2940" s="165">
        <v>0</v>
      </c>
      <c r="N2940" s="165">
        <v>0</v>
      </c>
      <c r="O2940" s="165">
        <v>0</v>
      </c>
      <c r="P2940" s="165">
        <v>3915</v>
      </c>
      <c r="Q2940" s="120">
        <f t="shared" ref="Q2940:Q2995" si="640">SUM(J2940:P2940)</f>
        <v>3915</v>
      </c>
      <c r="R2940" s="138">
        <f t="shared" ref="R2940:R2995" si="641">V2940-Q2940</f>
        <v>0</v>
      </c>
      <c r="S2940" s="122">
        <v>0</v>
      </c>
      <c r="T2940" s="148">
        <v>0</v>
      </c>
      <c r="U2940" s="148">
        <v>0</v>
      </c>
      <c r="V2940" s="122">
        <v>3915</v>
      </c>
      <c r="W2940" s="122">
        <v>3915</v>
      </c>
      <c r="X2940" s="122"/>
    </row>
    <row r="2941" spans="1:24" s="65" customFormat="1" ht="12.75" customHeight="1">
      <c r="A2941" s="100"/>
      <c r="B2941" s="152" t="s">
        <v>5941</v>
      </c>
      <c r="C2941" s="165">
        <v>0</v>
      </c>
      <c r="D2941" s="165">
        <v>0</v>
      </c>
      <c r="E2941" s="165">
        <v>0</v>
      </c>
      <c r="F2941" s="165">
        <v>0</v>
      </c>
      <c r="G2941" s="165">
        <v>0</v>
      </c>
      <c r="H2941" s="165">
        <v>0</v>
      </c>
      <c r="I2941" s="165">
        <v>0</v>
      </c>
      <c r="J2941" s="120">
        <f t="shared" si="639"/>
        <v>0</v>
      </c>
      <c r="K2941" s="165">
        <v>0</v>
      </c>
      <c r="L2941" s="165">
        <v>0</v>
      </c>
      <c r="M2941" s="165">
        <v>0</v>
      </c>
      <c r="N2941" s="165">
        <v>0</v>
      </c>
      <c r="O2941" s="165">
        <v>0</v>
      </c>
      <c r="P2941" s="165">
        <v>3915</v>
      </c>
      <c r="Q2941" s="120">
        <f t="shared" si="640"/>
        <v>3915</v>
      </c>
      <c r="R2941" s="138">
        <f t="shared" si="641"/>
        <v>0</v>
      </c>
      <c r="S2941" s="122">
        <v>0</v>
      </c>
      <c r="T2941" s="148">
        <v>0</v>
      </c>
      <c r="U2941" s="148">
        <v>0</v>
      </c>
      <c r="V2941" s="122">
        <v>3915</v>
      </c>
      <c r="W2941" s="122">
        <v>3915</v>
      </c>
      <c r="X2941" s="122"/>
    </row>
    <row r="2942" spans="1:24" s="65" customFormat="1" ht="12.75" customHeight="1">
      <c r="A2942" s="100"/>
      <c r="B2942" s="152" t="s">
        <v>5942</v>
      </c>
      <c r="C2942" s="165">
        <v>0</v>
      </c>
      <c r="D2942" s="165">
        <v>0</v>
      </c>
      <c r="E2942" s="165">
        <v>0</v>
      </c>
      <c r="F2942" s="165">
        <v>0</v>
      </c>
      <c r="G2942" s="165">
        <v>0</v>
      </c>
      <c r="H2942" s="165">
        <v>0</v>
      </c>
      <c r="I2942" s="165">
        <v>0</v>
      </c>
      <c r="J2942" s="120">
        <f t="shared" si="639"/>
        <v>0</v>
      </c>
      <c r="K2942" s="165">
        <v>0</v>
      </c>
      <c r="L2942" s="165">
        <v>0</v>
      </c>
      <c r="M2942" s="165">
        <v>0</v>
      </c>
      <c r="N2942" s="165">
        <v>0</v>
      </c>
      <c r="O2942" s="165">
        <v>0</v>
      </c>
      <c r="P2942" s="165">
        <v>870</v>
      </c>
      <c r="Q2942" s="120">
        <f t="shared" si="640"/>
        <v>870</v>
      </c>
      <c r="R2942" s="138">
        <f t="shared" si="641"/>
        <v>0</v>
      </c>
      <c r="S2942" s="122">
        <v>0</v>
      </c>
      <c r="T2942" s="148">
        <v>0</v>
      </c>
      <c r="U2942" s="148">
        <v>0</v>
      </c>
      <c r="V2942" s="122">
        <v>870</v>
      </c>
      <c r="W2942" s="122">
        <v>870</v>
      </c>
      <c r="X2942" s="122"/>
    </row>
    <row r="2943" spans="1:24" s="65" customFormat="1" ht="12.75" customHeight="1">
      <c r="A2943" s="100"/>
      <c r="B2943" s="152" t="s">
        <v>5943</v>
      </c>
      <c r="C2943" s="165">
        <v>0</v>
      </c>
      <c r="D2943" s="165">
        <v>0</v>
      </c>
      <c r="E2943" s="165">
        <v>0</v>
      </c>
      <c r="F2943" s="165">
        <v>0</v>
      </c>
      <c r="G2943" s="165">
        <v>0</v>
      </c>
      <c r="H2943" s="165">
        <v>0</v>
      </c>
      <c r="I2943" s="165">
        <v>0</v>
      </c>
      <c r="J2943" s="120">
        <f t="shared" si="639"/>
        <v>0</v>
      </c>
      <c r="K2943" s="165">
        <v>0</v>
      </c>
      <c r="L2943" s="165">
        <v>0</v>
      </c>
      <c r="M2943" s="165">
        <v>0</v>
      </c>
      <c r="N2943" s="165">
        <v>0</v>
      </c>
      <c r="O2943" s="165">
        <v>0</v>
      </c>
      <c r="P2943" s="165">
        <v>7830</v>
      </c>
      <c r="Q2943" s="120">
        <f t="shared" si="640"/>
        <v>7830</v>
      </c>
      <c r="R2943" s="138">
        <f t="shared" si="641"/>
        <v>0</v>
      </c>
      <c r="S2943" s="122">
        <v>0</v>
      </c>
      <c r="T2943" s="148">
        <v>0</v>
      </c>
      <c r="U2943" s="148">
        <v>0</v>
      </c>
      <c r="V2943" s="122">
        <v>7830</v>
      </c>
      <c r="W2943" s="122">
        <v>7830</v>
      </c>
      <c r="X2943" s="122"/>
    </row>
    <row r="2944" spans="1:24" s="65" customFormat="1" ht="12.75" customHeight="1">
      <c r="A2944" s="100"/>
      <c r="B2944" s="152" t="s">
        <v>5944</v>
      </c>
      <c r="C2944" s="165">
        <v>0</v>
      </c>
      <c r="D2944" s="165">
        <v>0</v>
      </c>
      <c r="E2944" s="165">
        <v>0</v>
      </c>
      <c r="F2944" s="165">
        <v>0</v>
      </c>
      <c r="G2944" s="165">
        <v>0</v>
      </c>
      <c r="H2944" s="165">
        <v>0</v>
      </c>
      <c r="I2944" s="165">
        <v>0</v>
      </c>
      <c r="J2944" s="120">
        <f t="shared" si="639"/>
        <v>0</v>
      </c>
      <c r="K2944" s="165">
        <v>0</v>
      </c>
      <c r="L2944" s="165">
        <v>0</v>
      </c>
      <c r="M2944" s="165">
        <v>0</v>
      </c>
      <c r="N2944" s="165">
        <v>0</v>
      </c>
      <c r="O2944" s="165">
        <v>0</v>
      </c>
      <c r="P2944" s="165">
        <v>3915</v>
      </c>
      <c r="Q2944" s="120">
        <f t="shared" si="640"/>
        <v>3915</v>
      </c>
      <c r="R2944" s="138">
        <f t="shared" si="641"/>
        <v>0</v>
      </c>
      <c r="S2944" s="122">
        <v>0</v>
      </c>
      <c r="T2944" s="148">
        <v>0</v>
      </c>
      <c r="U2944" s="148">
        <v>0</v>
      </c>
      <c r="V2944" s="122">
        <v>3915</v>
      </c>
      <c r="W2944" s="122">
        <v>3915</v>
      </c>
      <c r="X2944" s="122"/>
    </row>
    <row r="2945" spans="1:24" s="65" customFormat="1" ht="12.75" customHeight="1">
      <c r="A2945" s="100"/>
      <c r="B2945" s="152" t="s">
        <v>5945</v>
      </c>
      <c r="C2945" s="165">
        <v>0</v>
      </c>
      <c r="D2945" s="165">
        <v>0</v>
      </c>
      <c r="E2945" s="165">
        <v>0</v>
      </c>
      <c r="F2945" s="165">
        <v>0</v>
      </c>
      <c r="G2945" s="165">
        <v>0</v>
      </c>
      <c r="H2945" s="165">
        <v>0</v>
      </c>
      <c r="I2945" s="165">
        <v>0</v>
      </c>
      <c r="J2945" s="120">
        <f t="shared" si="639"/>
        <v>0</v>
      </c>
      <c r="K2945" s="165">
        <v>0</v>
      </c>
      <c r="L2945" s="165">
        <v>0</v>
      </c>
      <c r="M2945" s="165">
        <v>0</v>
      </c>
      <c r="N2945" s="165">
        <v>0</v>
      </c>
      <c r="O2945" s="165">
        <v>0</v>
      </c>
      <c r="P2945" s="165">
        <v>7830</v>
      </c>
      <c r="Q2945" s="120">
        <f t="shared" si="640"/>
        <v>7830</v>
      </c>
      <c r="R2945" s="138">
        <f t="shared" si="641"/>
        <v>0</v>
      </c>
      <c r="S2945" s="122">
        <v>0</v>
      </c>
      <c r="T2945" s="148">
        <v>0</v>
      </c>
      <c r="U2945" s="148">
        <v>0</v>
      </c>
      <c r="V2945" s="122">
        <v>7830</v>
      </c>
      <c r="W2945" s="122">
        <v>7830</v>
      </c>
      <c r="X2945" s="122"/>
    </row>
    <row r="2946" spans="1:24" s="65" customFormat="1" ht="12.75" customHeight="1">
      <c r="A2946" s="100"/>
      <c r="B2946" s="152" t="s">
        <v>5946</v>
      </c>
      <c r="C2946" s="165">
        <v>0</v>
      </c>
      <c r="D2946" s="165">
        <v>0</v>
      </c>
      <c r="E2946" s="165">
        <v>0</v>
      </c>
      <c r="F2946" s="165">
        <v>0</v>
      </c>
      <c r="G2946" s="165">
        <v>0</v>
      </c>
      <c r="H2946" s="165">
        <v>0</v>
      </c>
      <c r="I2946" s="165">
        <v>0</v>
      </c>
      <c r="J2946" s="120">
        <f t="shared" si="639"/>
        <v>0</v>
      </c>
      <c r="K2946" s="165">
        <v>0</v>
      </c>
      <c r="L2946" s="165">
        <v>0</v>
      </c>
      <c r="M2946" s="165">
        <v>0</v>
      </c>
      <c r="N2946" s="165">
        <v>0</v>
      </c>
      <c r="O2946" s="165">
        <v>0</v>
      </c>
      <c r="P2946" s="165">
        <v>7830</v>
      </c>
      <c r="Q2946" s="120">
        <f t="shared" si="640"/>
        <v>7830</v>
      </c>
      <c r="R2946" s="138">
        <f t="shared" si="641"/>
        <v>0</v>
      </c>
      <c r="S2946" s="122">
        <v>0</v>
      </c>
      <c r="T2946" s="148">
        <v>0</v>
      </c>
      <c r="U2946" s="148">
        <v>0</v>
      </c>
      <c r="V2946" s="122">
        <v>7830</v>
      </c>
      <c r="W2946" s="122">
        <v>7830</v>
      </c>
      <c r="X2946" s="122"/>
    </row>
    <row r="2947" spans="1:24" s="65" customFormat="1" ht="12.75" customHeight="1">
      <c r="A2947" s="100"/>
      <c r="B2947" s="152" t="s">
        <v>4555</v>
      </c>
      <c r="C2947" s="165">
        <v>0</v>
      </c>
      <c r="D2947" s="165">
        <v>0</v>
      </c>
      <c r="E2947" s="165">
        <v>0</v>
      </c>
      <c r="F2947" s="165">
        <v>0</v>
      </c>
      <c r="G2947" s="165">
        <v>0</v>
      </c>
      <c r="H2947" s="165">
        <v>0</v>
      </c>
      <c r="I2947" s="165">
        <v>0</v>
      </c>
      <c r="J2947" s="120">
        <f t="shared" si="639"/>
        <v>0</v>
      </c>
      <c r="K2947" s="165">
        <v>0</v>
      </c>
      <c r="L2947" s="165">
        <v>0</v>
      </c>
      <c r="M2947" s="165">
        <v>0</v>
      </c>
      <c r="N2947" s="165">
        <v>0</v>
      </c>
      <c r="O2947" s="165">
        <v>9570</v>
      </c>
      <c r="P2947" s="165">
        <v>6960</v>
      </c>
      <c r="Q2947" s="120">
        <f t="shared" si="640"/>
        <v>16530</v>
      </c>
      <c r="R2947" s="138">
        <f t="shared" si="641"/>
        <v>0</v>
      </c>
      <c r="S2947" s="122">
        <v>0</v>
      </c>
      <c r="T2947" s="148">
        <v>0</v>
      </c>
      <c r="U2947" s="148">
        <v>0</v>
      </c>
      <c r="V2947" s="122">
        <v>16530</v>
      </c>
      <c r="W2947" s="122">
        <v>16530</v>
      </c>
      <c r="X2947" s="122"/>
    </row>
    <row r="2948" spans="1:24" s="65" customFormat="1" ht="12.75" customHeight="1">
      <c r="A2948" s="100"/>
      <c r="B2948" s="152" t="s">
        <v>5947</v>
      </c>
      <c r="C2948" s="165">
        <v>0</v>
      </c>
      <c r="D2948" s="165">
        <v>0</v>
      </c>
      <c r="E2948" s="165">
        <v>0</v>
      </c>
      <c r="F2948" s="165">
        <v>0</v>
      </c>
      <c r="G2948" s="165">
        <v>0</v>
      </c>
      <c r="H2948" s="165">
        <v>0</v>
      </c>
      <c r="I2948" s="165">
        <v>0</v>
      </c>
      <c r="J2948" s="120">
        <f t="shared" si="639"/>
        <v>0</v>
      </c>
      <c r="K2948" s="165">
        <v>0</v>
      </c>
      <c r="L2948" s="165">
        <v>0</v>
      </c>
      <c r="M2948" s="165">
        <v>0</v>
      </c>
      <c r="N2948" s="165">
        <v>0</v>
      </c>
      <c r="O2948" s="165">
        <v>0</v>
      </c>
      <c r="P2948" s="165">
        <v>3915</v>
      </c>
      <c r="Q2948" s="120">
        <f t="shared" si="640"/>
        <v>3915</v>
      </c>
      <c r="R2948" s="138">
        <f t="shared" si="641"/>
        <v>0</v>
      </c>
      <c r="S2948" s="122">
        <v>0</v>
      </c>
      <c r="T2948" s="148">
        <v>0</v>
      </c>
      <c r="U2948" s="148">
        <v>0</v>
      </c>
      <c r="V2948" s="122">
        <v>3915</v>
      </c>
      <c r="W2948" s="122">
        <v>3915</v>
      </c>
      <c r="X2948" s="122"/>
    </row>
    <row r="2949" spans="1:24" s="65" customFormat="1" ht="12.75" customHeight="1">
      <c r="A2949" s="100"/>
      <c r="B2949" s="152" t="s">
        <v>5948</v>
      </c>
      <c r="C2949" s="165">
        <v>0</v>
      </c>
      <c r="D2949" s="165">
        <v>0</v>
      </c>
      <c r="E2949" s="165">
        <v>0</v>
      </c>
      <c r="F2949" s="165">
        <v>0</v>
      </c>
      <c r="G2949" s="165">
        <v>0</v>
      </c>
      <c r="H2949" s="165">
        <v>0</v>
      </c>
      <c r="I2949" s="165">
        <v>0</v>
      </c>
      <c r="J2949" s="120">
        <f t="shared" si="639"/>
        <v>0</v>
      </c>
      <c r="K2949" s="165">
        <v>0</v>
      </c>
      <c r="L2949" s="165">
        <v>0</v>
      </c>
      <c r="M2949" s="165">
        <v>0</v>
      </c>
      <c r="N2949" s="165">
        <v>0</v>
      </c>
      <c r="O2949" s="165">
        <v>0</v>
      </c>
      <c r="P2949" s="165">
        <v>3915</v>
      </c>
      <c r="Q2949" s="120">
        <f t="shared" si="640"/>
        <v>3915</v>
      </c>
      <c r="R2949" s="138">
        <f t="shared" si="641"/>
        <v>0</v>
      </c>
      <c r="S2949" s="122">
        <v>0</v>
      </c>
      <c r="T2949" s="148">
        <v>0</v>
      </c>
      <c r="U2949" s="148">
        <v>0</v>
      </c>
      <c r="V2949" s="122">
        <v>3915</v>
      </c>
      <c r="W2949" s="122">
        <v>3915</v>
      </c>
      <c r="X2949" s="122"/>
    </row>
    <row r="2950" spans="1:24" s="65" customFormat="1" ht="12.75" customHeight="1">
      <c r="A2950" s="100"/>
      <c r="B2950" s="152" t="s">
        <v>6539</v>
      </c>
      <c r="C2950" s="165">
        <v>0</v>
      </c>
      <c r="D2950" s="165">
        <v>0</v>
      </c>
      <c r="E2950" s="165">
        <v>0</v>
      </c>
      <c r="F2950" s="165">
        <v>0</v>
      </c>
      <c r="G2950" s="165">
        <v>0</v>
      </c>
      <c r="H2950" s="165">
        <v>0</v>
      </c>
      <c r="I2950" s="165">
        <v>0</v>
      </c>
      <c r="J2950" s="120">
        <f t="shared" si="639"/>
        <v>0</v>
      </c>
      <c r="K2950" s="165">
        <v>0</v>
      </c>
      <c r="L2950" s="165">
        <v>0</v>
      </c>
      <c r="M2950" s="165">
        <v>0</v>
      </c>
      <c r="N2950" s="165">
        <v>0</v>
      </c>
      <c r="O2950" s="165">
        <v>0</v>
      </c>
      <c r="P2950" s="165">
        <v>3915</v>
      </c>
      <c r="Q2950" s="120">
        <f t="shared" si="640"/>
        <v>3915</v>
      </c>
      <c r="R2950" s="138">
        <f t="shared" si="641"/>
        <v>0</v>
      </c>
      <c r="S2950" s="122">
        <v>0</v>
      </c>
      <c r="T2950" s="148">
        <v>0</v>
      </c>
      <c r="U2950" s="148">
        <v>0</v>
      </c>
      <c r="V2950" s="122">
        <v>3915</v>
      </c>
      <c r="W2950" s="122">
        <v>3915</v>
      </c>
      <c r="X2950" s="122"/>
    </row>
    <row r="2951" spans="1:24" s="65" customFormat="1" ht="12.75" customHeight="1">
      <c r="A2951" s="100"/>
      <c r="B2951" s="152" t="s">
        <v>5949</v>
      </c>
      <c r="C2951" s="165">
        <v>0</v>
      </c>
      <c r="D2951" s="165">
        <v>0</v>
      </c>
      <c r="E2951" s="165">
        <v>0</v>
      </c>
      <c r="F2951" s="165">
        <v>0</v>
      </c>
      <c r="G2951" s="165">
        <v>0</v>
      </c>
      <c r="H2951" s="165">
        <v>0</v>
      </c>
      <c r="I2951" s="165">
        <v>0</v>
      </c>
      <c r="J2951" s="120">
        <f t="shared" si="639"/>
        <v>0</v>
      </c>
      <c r="K2951" s="165">
        <v>0</v>
      </c>
      <c r="L2951" s="165">
        <v>0</v>
      </c>
      <c r="M2951" s="165">
        <v>0</v>
      </c>
      <c r="N2951" s="165">
        <v>0</v>
      </c>
      <c r="O2951" s="165">
        <v>0</v>
      </c>
      <c r="P2951" s="165">
        <v>3915</v>
      </c>
      <c r="Q2951" s="120">
        <f t="shared" si="640"/>
        <v>3915</v>
      </c>
      <c r="R2951" s="138">
        <f t="shared" si="641"/>
        <v>0</v>
      </c>
      <c r="S2951" s="122">
        <v>0</v>
      </c>
      <c r="T2951" s="148">
        <v>0</v>
      </c>
      <c r="U2951" s="148">
        <v>0</v>
      </c>
      <c r="V2951" s="122">
        <v>3915</v>
      </c>
      <c r="W2951" s="122">
        <v>3915</v>
      </c>
      <c r="X2951" s="122"/>
    </row>
    <row r="2952" spans="1:24" s="65" customFormat="1" ht="12.75" customHeight="1">
      <c r="A2952" s="100"/>
      <c r="B2952" s="152" t="s">
        <v>5950</v>
      </c>
      <c r="C2952" s="165">
        <v>0</v>
      </c>
      <c r="D2952" s="165">
        <v>0</v>
      </c>
      <c r="E2952" s="165">
        <v>0</v>
      </c>
      <c r="F2952" s="165">
        <v>0</v>
      </c>
      <c r="G2952" s="165">
        <v>0</v>
      </c>
      <c r="H2952" s="165">
        <v>0</v>
      </c>
      <c r="I2952" s="165">
        <v>0</v>
      </c>
      <c r="J2952" s="120">
        <f t="shared" si="639"/>
        <v>0</v>
      </c>
      <c r="K2952" s="165">
        <v>0</v>
      </c>
      <c r="L2952" s="165">
        <v>0</v>
      </c>
      <c r="M2952" s="165">
        <v>0</v>
      </c>
      <c r="N2952" s="165">
        <v>0</v>
      </c>
      <c r="O2952" s="165">
        <v>0</v>
      </c>
      <c r="P2952" s="165">
        <v>7830</v>
      </c>
      <c r="Q2952" s="120">
        <f t="shared" si="640"/>
        <v>7830</v>
      </c>
      <c r="R2952" s="138">
        <f t="shared" si="641"/>
        <v>0</v>
      </c>
      <c r="S2952" s="122">
        <v>0</v>
      </c>
      <c r="T2952" s="148">
        <v>0</v>
      </c>
      <c r="U2952" s="148">
        <v>0</v>
      </c>
      <c r="V2952" s="122">
        <v>7830</v>
      </c>
      <c r="W2952" s="122">
        <v>7830</v>
      </c>
      <c r="X2952" s="122"/>
    </row>
    <row r="2953" spans="1:24" s="65" customFormat="1" ht="12.75" customHeight="1">
      <c r="A2953" s="100"/>
      <c r="B2953" s="152" t="s">
        <v>5951</v>
      </c>
      <c r="C2953" s="165">
        <v>0</v>
      </c>
      <c r="D2953" s="165">
        <v>0</v>
      </c>
      <c r="E2953" s="165">
        <v>0</v>
      </c>
      <c r="F2953" s="165">
        <v>0</v>
      </c>
      <c r="G2953" s="165">
        <v>0</v>
      </c>
      <c r="H2953" s="165">
        <v>0</v>
      </c>
      <c r="I2953" s="165">
        <v>0</v>
      </c>
      <c r="J2953" s="120">
        <f t="shared" si="639"/>
        <v>0</v>
      </c>
      <c r="K2953" s="165">
        <v>0</v>
      </c>
      <c r="L2953" s="165">
        <v>0</v>
      </c>
      <c r="M2953" s="165">
        <v>0</v>
      </c>
      <c r="N2953" s="165">
        <v>0</v>
      </c>
      <c r="O2953" s="165">
        <v>0</v>
      </c>
      <c r="P2953" s="165">
        <v>3915</v>
      </c>
      <c r="Q2953" s="120">
        <f t="shared" si="640"/>
        <v>3915</v>
      </c>
      <c r="R2953" s="138">
        <f t="shared" si="641"/>
        <v>0</v>
      </c>
      <c r="S2953" s="122">
        <v>0</v>
      </c>
      <c r="T2953" s="148">
        <v>0</v>
      </c>
      <c r="U2953" s="148">
        <v>0</v>
      </c>
      <c r="V2953" s="122">
        <v>3915</v>
      </c>
      <c r="W2953" s="122">
        <v>3915</v>
      </c>
      <c r="X2953" s="122"/>
    </row>
    <row r="2954" spans="1:24" s="65" customFormat="1" ht="12.75" customHeight="1">
      <c r="A2954" s="100"/>
      <c r="B2954" s="152" t="s">
        <v>6540</v>
      </c>
      <c r="C2954" s="165">
        <v>0</v>
      </c>
      <c r="D2954" s="165">
        <v>0</v>
      </c>
      <c r="E2954" s="165">
        <v>0</v>
      </c>
      <c r="F2954" s="165">
        <v>0</v>
      </c>
      <c r="G2954" s="165">
        <v>0</v>
      </c>
      <c r="H2954" s="165">
        <v>0</v>
      </c>
      <c r="I2954" s="165">
        <v>0</v>
      </c>
      <c r="J2954" s="120">
        <f t="shared" si="639"/>
        <v>0</v>
      </c>
      <c r="K2954" s="165">
        <v>0</v>
      </c>
      <c r="L2954" s="165">
        <v>0</v>
      </c>
      <c r="M2954" s="165">
        <v>0</v>
      </c>
      <c r="N2954" s="165">
        <v>0</v>
      </c>
      <c r="O2954" s="165">
        <v>0</v>
      </c>
      <c r="P2954" s="165">
        <v>3600</v>
      </c>
      <c r="Q2954" s="120">
        <f t="shared" si="640"/>
        <v>3600</v>
      </c>
      <c r="R2954" s="138">
        <f t="shared" si="641"/>
        <v>0</v>
      </c>
      <c r="S2954" s="122">
        <v>0</v>
      </c>
      <c r="T2954" s="148">
        <v>0</v>
      </c>
      <c r="U2954" s="148">
        <v>0</v>
      </c>
      <c r="V2954" s="122">
        <v>3600</v>
      </c>
      <c r="W2954" s="122">
        <v>3600</v>
      </c>
      <c r="X2954" s="122"/>
    </row>
    <row r="2955" spans="1:24" s="65" customFormat="1" ht="12.75" customHeight="1">
      <c r="A2955" s="100"/>
      <c r="B2955" s="152" t="s">
        <v>5952</v>
      </c>
      <c r="C2955" s="165">
        <v>0</v>
      </c>
      <c r="D2955" s="165">
        <v>0</v>
      </c>
      <c r="E2955" s="165">
        <v>0</v>
      </c>
      <c r="F2955" s="165">
        <v>0</v>
      </c>
      <c r="G2955" s="165">
        <v>0</v>
      </c>
      <c r="H2955" s="165">
        <v>0</v>
      </c>
      <c r="I2955" s="165">
        <v>0</v>
      </c>
      <c r="J2955" s="120">
        <f t="shared" si="639"/>
        <v>0</v>
      </c>
      <c r="K2955" s="165">
        <v>0</v>
      </c>
      <c r="L2955" s="165">
        <v>0</v>
      </c>
      <c r="M2955" s="165">
        <v>0</v>
      </c>
      <c r="N2955" s="165">
        <v>0</v>
      </c>
      <c r="O2955" s="165">
        <v>0</v>
      </c>
      <c r="P2955" s="165">
        <v>1305</v>
      </c>
      <c r="Q2955" s="120">
        <f t="shared" si="640"/>
        <v>1305</v>
      </c>
      <c r="R2955" s="138">
        <f t="shared" si="641"/>
        <v>0</v>
      </c>
      <c r="S2955" s="122">
        <v>0</v>
      </c>
      <c r="T2955" s="148">
        <v>0</v>
      </c>
      <c r="U2955" s="148">
        <v>0</v>
      </c>
      <c r="V2955" s="122">
        <v>1305</v>
      </c>
      <c r="W2955" s="122">
        <v>1305</v>
      </c>
      <c r="X2955" s="122"/>
    </row>
    <row r="2956" spans="1:24" s="65" customFormat="1" ht="12.75" customHeight="1">
      <c r="A2956" s="100"/>
      <c r="B2956" s="152" t="s">
        <v>5953</v>
      </c>
      <c r="C2956" s="165">
        <v>0</v>
      </c>
      <c r="D2956" s="165">
        <v>0</v>
      </c>
      <c r="E2956" s="165">
        <v>0</v>
      </c>
      <c r="F2956" s="165">
        <v>0</v>
      </c>
      <c r="G2956" s="165">
        <v>0</v>
      </c>
      <c r="H2956" s="165">
        <v>0</v>
      </c>
      <c r="I2956" s="165">
        <v>0</v>
      </c>
      <c r="J2956" s="120">
        <f t="shared" si="639"/>
        <v>0</v>
      </c>
      <c r="K2956" s="165">
        <v>0</v>
      </c>
      <c r="L2956" s="165">
        <v>0</v>
      </c>
      <c r="M2956" s="165">
        <v>0</v>
      </c>
      <c r="N2956" s="165">
        <v>0</v>
      </c>
      <c r="O2956" s="165">
        <v>0</v>
      </c>
      <c r="P2956" s="165">
        <v>3915</v>
      </c>
      <c r="Q2956" s="120">
        <f t="shared" si="640"/>
        <v>3915</v>
      </c>
      <c r="R2956" s="138">
        <f t="shared" si="641"/>
        <v>0</v>
      </c>
      <c r="S2956" s="122">
        <v>0</v>
      </c>
      <c r="T2956" s="148">
        <v>0</v>
      </c>
      <c r="U2956" s="148">
        <v>0</v>
      </c>
      <c r="V2956" s="122">
        <v>3915</v>
      </c>
      <c r="W2956" s="122">
        <v>3915</v>
      </c>
      <c r="X2956" s="122"/>
    </row>
    <row r="2957" spans="1:24" s="65" customFormat="1" ht="12.75" customHeight="1">
      <c r="A2957" s="100"/>
      <c r="B2957" s="152" t="s">
        <v>5954</v>
      </c>
      <c r="C2957" s="165">
        <v>0</v>
      </c>
      <c r="D2957" s="165">
        <v>0</v>
      </c>
      <c r="E2957" s="165">
        <v>0</v>
      </c>
      <c r="F2957" s="165">
        <v>0</v>
      </c>
      <c r="G2957" s="165">
        <v>0</v>
      </c>
      <c r="H2957" s="165">
        <v>0</v>
      </c>
      <c r="I2957" s="165">
        <v>0</v>
      </c>
      <c r="J2957" s="120">
        <f t="shared" si="639"/>
        <v>0</v>
      </c>
      <c r="K2957" s="165">
        <v>0</v>
      </c>
      <c r="L2957" s="165">
        <v>0</v>
      </c>
      <c r="M2957" s="165">
        <v>0</v>
      </c>
      <c r="N2957" s="165">
        <v>0</v>
      </c>
      <c r="O2957" s="165">
        <v>0</v>
      </c>
      <c r="P2957" s="165">
        <v>3915</v>
      </c>
      <c r="Q2957" s="120">
        <f t="shared" si="640"/>
        <v>3915</v>
      </c>
      <c r="R2957" s="138">
        <f t="shared" si="641"/>
        <v>0</v>
      </c>
      <c r="S2957" s="122">
        <v>0</v>
      </c>
      <c r="T2957" s="148">
        <v>0</v>
      </c>
      <c r="U2957" s="148">
        <v>0</v>
      </c>
      <c r="V2957" s="122">
        <v>3915</v>
      </c>
      <c r="W2957" s="122">
        <v>3915</v>
      </c>
      <c r="X2957" s="122"/>
    </row>
    <row r="2958" spans="1:24" s="65" customFormat="1" ht="12.75" customHeight="1">
      <c r="A2958" s="100"/>
      <c r="B2958" s="152" t="s">
        <v>5955</v>
      </c>
      <c r="C2958" s="165">
        <v>0</v>
      </c>
      <c r="D2958" s="165">
        <v>0</v>
      </c>
      <c r="E2958" s="165">
        <v>0</v>
      </c>
      <c r="F2958" s="165">
        <v>0</v>
      </c>
      <c r="G2958" s="165">
        <v>0</v>
      </c>
      <c r="H2958" s="165">
        <v>0</v>
      </c>
      <c r="I2958" s="165">
        <v>0</v>
      </c>
      <c r="J2958" s="120">
        <f t="shared" si="639"/>
        <v>0</v>
      </c>
      <c r="K2958" s="165">
        <v>0</v>
      </c>
      <c r="L2958" s="165">
        <v>0</v>
      </c>
      <c r="M2958" s="165">
        <v>0</v>
      </c>
      <c r="N2958" s="165">
        <v>0</v>
      </c>
      <c r="O2958" s="165">
        <v>0</v>
      </c>
      <c r="P2958" s="165">
        <v>7830</v>
      </c>
      <c r="Q2958" s="120">
        <f t="shared" si="640"/>
        <v>7830</v>
      </c>
      <c r="R2958" s="138">
        <f t="shared" si="641"/>
        <v>0</v>
      </c>
      <c r="S2958" s="122">
        <v>0</v>
      </c>
      <c r="T2958" s="148">
        <v>0</v>
      </c>
      <c r="U2958" s="148">
        <v>0</v>
      </c>
      <c r="V2958" s="122">
        <v>7830</v>
      </c>
      <c r="W2958" s="122">
        <v>7830</v>
      </c>
      <c r="X2958" s="122"/>
    </row>
    <row r="2959" spans="1:24" s="65" customFormat="1" ht="12.75" customHeight="1">
      <c r="A2959" s="100"/>
      <c r="B2959" s="152" t="s">
        <v>5956</v>
      </c>
      <c r="C2959" s="165">
        <v>0</v>
      </c>
      <c r="D2959" s="165">
        <v>0</v>
      </c>
      <c r="E2959" s="165">
        <v>0</v>
      </c>
      <c r="F2959" s="165">
        <v>0</v>
      </c>
      <c r="G2959" s="165">
        <v>0</v>
      </c>
      <c r="H2959" s="165">
        <v>0</v>
      </c>
      <c r="I2959" s="165">
        <v>0</v>
      </c>
      <c r="J2959" s="120">
        <f t="shared" si="639"/>
        <v>0</v>
      </c>
      <c r="K2959" s="165">
        <v>0</v>
      </c>
      <c r="L2959" s="165">
        <v>0</v>
      </c>
      <c r="M2959" s="165">
        <v>0</v>
      </c>
      <c r="N2959" s="165">
        <v>0</v>
      </c>
      <c r="O2959" s="165">
        <v>0</v>
      </c>
      <c r="P2959" s="165">
        <v>3915</v>
      </c>
      <c r="Q2959" s="120">
        <f t="shared" si="640"/>
        <v>3915</v>
      </c>
      <c r="R2959" s="138">
        <f t="shared" si="641"/>
        <v>0</v>
      </c>
      <c r="S2959" s="122">
        <v>0</v>
      </c>
      <c r="T2959" s="148">
        <v>0</v>
      </c>
      <c r="U2959" s="148">
        <v>0</v>
      </c>
      <c r="V2959" s="122">
        <v>3915</v>
      </c>
      <c r="W2959" s="122">
        <v>3915</v>
      </c>
      <c r="X2959" s="122"/>
    </row>
    <row r="2960" spans="1:24" s="65" customFormat="1" ht="12.75" customHeight="1">
      <c r="A2960" s="100"/>
      <c r="B2960" s="152" t="s">
        <v>5957</v>
      </c>
      <c r="C2960" s="165">
        <v>0</v>
      </c>
      <c r="D2960" s="165">
        <v>0</v>
      </c>
      <c r="E2960" s="165">
        <v>0</v>
      </c>
      <c r="F2960" s="165">
        <v>0</v>
      </c>
      <c r="G2960" s="165">
        <v>0</v>
      </c>
      <c r="H2960" s="165">
        <v>0</v>
      </c>
      <c r="I2960" s="165">
        <v>0</v>
      </c>
      <c r="J2960" s="120">
        <f t="shared" si="639"/>
        <v>0</v>
      </c>
      <c r="K2960" s="165">
        <v>0</v>
      </c>
      <c r="L2960" s="165">
        <v>0</v>
      </c>
      <c r="M2960" s="165">
        <v>0</v>
      </c>
      <c r="N2960" s="165">
        <v>0</v>
      </c>
      <c r="O2960" s="165">
        <v>0</v>
      </c>
      <c r="P2960" s="165">
        <v>3915</v>
      </c>
      <c r="Q2960" s="120">
        <f t="shared" si="640"/>
        <v>3915</v>
      </c>
      <c r="R2960" s="138">
        <f t="shared" si="641"/>
        <v>0</v>
      </c>
      <c r="S2960" s="122">
        <v>0</v>
      </c>
      <c r="T2960" s="148">
        <v>0</v>
      </c>
      <c r="U2960" s="148">
        <v>0</v>
      </c>
      <c r="V2960" s="122">
        <v>3915</v>
      </c>
      <c r="W2960" s="122">
        <v>3915</v>
      </c>
      <c r="X2960" s="122"/>
    </row>
    <row r="2961" spans="1:24" s="65" customFormat="1" ht="12.75" customHeight="1">
      <c r="A2961" s="100"/>
      <c r="B2961" s="152" t="s">
        <v>3841</v>
      </c>
      <c r="C2961" s="165">
        <v>0</v>
      </c>
      <c r="D2961" s="165">
        <v>0</v>
      </c>
      <c r="E2961" s="165">
        <v>0</v>
      </c>
      <c r="F2961" s="165">
        <v>0</v>
      </c>
      <c r="G2961" s="165">
        <v>0</v>
      </c>
      <c r="H2961" s="165">
        <v>0</v>
      </c>
      <c r="I2961" s="165">
        <v>0</v>
      </c>
      <c r="J2961" s="120">
        <f t="shared" si="639"/>
        <v>0</v>
      </c>
      <c r="K2961" s="165">
        <v>0</v>
      </c>
      <c r="L2961" s="165">
        <v>0</v>
      </c>
      <c r="M2961" s="165">
        <v>0</v>
      </c>
      <c r="N2961" s="165">
        <v>0</v>
      </c>
      <c r="O2961" s="165">
        <v>0</v>
      </c>
      <c r="P2961" s="165">
        <v>3915</v>
      </c>
      <c r="Q2961" s="120">
        <f t="shared" si="640"/>
        <v>3915</v>
      </c>
      <c r="R2961" s="138">
        <f t="shared" si="641"/>
        <v>0</v>
      </c>
      <c r="S2961" s="122">
        <v>0</v>
      </c>
      <c r="T2961" s="148">
        <v>0</v>
      </c>
      <c r="U2961" s="148">
        <v>0</v>
      </c>
      <c r="V2961" s="122">
        <v>3915</v>
      </c>
      <c r="W2961" s="122">
        <v>3915</v>
      </c>
      <c r="X2961" s="122"/>
    </row>
    <row r="2962" spans="1:24" s="65" customFormat="1" ht="12.75" customHeight="1">
      <c r="A2962" s="100"/>
      <c r="B2962" s="152" t="s">
        <v>5383</v>
      </c>
      <c r="C2962" s="165">
        <v>0</v>
      </c>
      <c r="D2962" s="165">
        <v>0</v>
      </c>
      <c r="E2962" s="165">
        <v>0</v>
      </c>
      <c r="F2962" s="165">
        <v>0</v>
      </c>
      <c r="G2962" s="165">
        <v>0</v>
      </c>
      <c r="H2962" s="165">
        <v>0</v>
      </c>
      <c r="I2962" s="165">
        <v>0</v>
      </c>
      <c r="J2962" s="120">
        <f t="shared" si="639"/>
        <v>0</v>
      </c>
      <c r="K2962" s="165">
        <v>0</v>
      </c>
      <c r="L2962" s="165">
        <v>0</v>
      </c>
      <c r="M2962" s="165">
        <v>0</v>
      </c>
      <c r="N2962" s="165">
        <v>0</v>
      </c>
      <c r="O2962" s="165">
        <v>0</v>
      </c>
      <c r="P2962" s="165">
        <v>870</v>
      </c>
      <c r="Q2962" s="120">
        <f t="shared" si="640"/>
        <v>870</v>
      </c>
      <c r="R2962" s="138">
        <f t="shared" si="641"/>
        <v>0</v>
      </c>
      <c r="S2962" s="122">
        <v>0</v>
      </c>
      <c r="T2962" s="148">
        <v>0</v>
      </c>
      <c r="U2962" s="148">
        <v>0</v>
      </c>
      <c r="V2962" s="122">
        <v>870</v>
      </c>
      <c r="W2962" s="122">
        <v>870</v>
      </c>
      <c r="X2962" s="122"/>
    </row>
    <row r="2963" spans="1:24" s="65" customFormat="1" ht="12.75" customHeight="1">
      <c r="A2963" s="100"/>
      <c r="B2963" s="152" t="s">
        <v>3842</v>
      </c>
      <c r="C2963" s="165">
        <v>0</v>
      </c>
      <c r="D2963" s="165">
        <v>0</v>
      </c>
      <c r="E2963" s="165">
        <v>0</v>
      </c>
      <c r="F2963" s="165">
        <v>0</v>
      </c>
      <c r="G2963" s="165">
        <v>0</v>
      </c>
      <c r="H2963" s="165">
        <v>0</v>
      </c>
      <c r="I2963" s="165">
        <v>0</v>
      </c>
      <c r="J2963" s="120">
        <f t="shared" si="639"/>
        <v>0</v>
      </c>
      <c r="K2963" s="165">
        <v>0</v>
      </c>
      <c r="L2963" s="165">
        <v>0</v>
      </c>
      <c r="M2963" s="165">
        <v>0</v>
      </c>
      <c r="N2963" s="165">
        <v>4900</v>
      </c>
      <c r="O2963" s="165">
        <v>0</v>
      </c>
      <c r="P2963" s="165">
        <v>0</v>
      </c>
      <c r="Q2963" s="120">
        <f t="shared" si="640"/>
        <v>4900</v>
      </c>
      <c r="R2963" s="138">
        <f t="shared" si="641"/>
        <v>0</v>
      </c>
      <c r="S2963" s="122">
        <v>0</v>
      </c>
      <c r="T2963" s="148">
        <v>0</v>
      </c>
      <c r="U2963" s="148">
        <v>0</v>
      </c>
      <c r="V2963" s="122">
        <v>4900</v>
      </c>
      <c r="W2963" s="122">
        <v>4900</v>
      </c>
      <c r="X2963" s="122"/>
    </row>
    <row r="2964" spans="1:24" s="65" customFormat="1" ht="12.75" customHeight="1">
      <c r="A2964" s="100"/>
      <c r="B2964" s="152" t="s">
        <v>5958</v>
      </c>
      <c r="C2964" s="165">
        <v>0</v>
      </c>
      <c r="D2964" s="165">
        <v>0</v>
      </c>
      <c r="E2964" s="165">
        <v>0</v>
      </c>
      <c r="F2964" s="165">
        <v>0</v>
      </c>
      <c r="G2964" s="165">
        <v>0</v>
      </c>
      <c r="H2964" s="165">
        <v>0</v>
      </c>
      <c r="I2964" s="165">
        <v>0</v>
      </c>
      <c r="J2964" s="120">
        <f t="shared" si="639"/>
        <v>0</v>
      </c>
      <c r="K2964" s="165">
        <v>0</v>
      </c>
      <c r="L2964" s="165">
        <v>0</v>
      </c>
      <c r="M2964" s="165">
        <v>0</v>
      </c>
      <c r="N2964" s="165">
        <v>0</v>
      </c>
      <c r="O2964" s="165">
        <v>0</v>
      </c>
      <c r="P2964" s="165">
        <v>7830</v>
      </c>
      <c r="Q2964" s="120">
        <f t="shared" si="640"/>
        <v>7830</v>
      </c>
      <c r="R2964" s="138">
        <f t="shared" si="641"/>
        <v>0</v>
      </c>
      <c r="S2964" s="122">
        <v>0</v>
      </c>
      <c r="T2964" s="148">
        <v>0</v>
      </c>
      <c r="U2964" s="148">
        <v>0</v>
      </c>
      <c r="V2964" s="122">
        <v>7830</v>
      </c>
      <c r="W2964" s="122">
        <v>7830</v>
      </c>
      <c r="X2964" s="122"/>
    </row>
    <row r="2965" spans="1:24" s="65" customFormat="1" ht="12.75" customHeight="1">
      <c r="A2965" s="100"/>
      <c r="B2965" s="152" t="s">
        <v>6541</v>
      </c>
      <c r="C2965" s="165">
        <v>0</v>
      </c>
      <c r="D2965" s="165">
        <v>0</v>
      </c>
      <c r="E2965" s="165">
        <v>0</v>
      </c>
      <c r="F2965" s="165">
        <v>0</v>
      </c>
      <c r="G2965" s="165">
        <v>0</v>
      </c>
      <c r="H2965" s="165">
        <v>0</v>
      </c>
      <c r="I2965" s="165">
        <v>0</v>
      </c>
      <c r="J2965" s="120">
        <f t="shared" si="639"/>
        <v>0</v>
      </c>
      <c r="K2965" s="165">
        <v>0</v>
      </c>
      <c r="L2965" s="165">
        <v>0</v>
      </c>
      <c r="M2965" s="165">
        <v>0</v>
      </c>
      <c r="N2965" s="165">
        <v>0</v>
      </c>
      <c r="O2965" s="165">
        <v>0</v>
      </c>
      <c r="P2965" s="165">
        <v>3915</v>
      </c>
      <c r="Q2965" s="120">
        <f t="shared" si="640"/>
        <v>3915</v>
      </c>
      <c r="R2965" s="138">
        <f t="shared" si="641"/>
        <v>0</v>
      </c>
      <c r="S2965" s="122">
        <v>0</v>
      </c>
      <c r="T2965" s="148">
        <v>0</v>
      </c>
      <c r="U2965" s="148">
        <v>0</v>
      </c>
      <c r="V2965" s="122">
        <v>3915</v>
      </c>
      <c r="W2965" s="122">
        <v>3915</v>
      </c>
      <c r="X2965" s="122"/>
    </row>
    <row r="2966" spans="1:24" s="65" customFormat="1" ht="12.75" customHeight="1">
      <c r="A2966" s="100"/>
      <c r="B2966" s="152" t="s">
        <v>4350</v>
      </c>
      <c r="C2966" s="165">
        <v>0</v>
      </c>
      <c r="D2966" s="165">
        <v>0</v>
      </c>
      <c r="E2966" s="165">
        <v>0</v>
      </c>
      <c r="F2966" s="165">
        <v>0</v>
      </c>
      <c r="G2966" s="165">
        <v>0</v>
      </c>
      <c r="H2966" s="165">
        <v>0</v>
      </c>
      <c r="I2966" s="165">
        <v>0</v>
      </c>
      <c r="J2966" s="120">
        <f t="shared" si="639"/>
        <v>0</v>
      </c>
      <c r="K2966" s="165">
        <v>0</v>
      </c>
      <c r="L2966" s="165">
        <v>0</v>
      </c>
      <c r="M2966" s="165">
        <v>0</v>
      </c>
      <c r="N2966" s="165">
        <v>0</v>
      </c>
      <c r="O2966" s="165">
        <v>6960</v>
      </c>
      <c r="P2966" s="165">
        <v>870</v>
      </c>
      <c r="Q2966" s="120">
        <f t="shared" si="640"/>
        <v>7830</v>
      </c>
      <c r="R2966" s="138">
        <f t="shared" si="641"/>
        <v>0</v>
      </c>
      <c r="S2966" s="122">
        <v>0</v>
      </c>
      <c r="T2966" s="148">
        <v>0</v>
      </c>
      <c r="U2966" s="148">
        <v>0</v>
      </c>
      <c r="V2966" s="122">
        <v>7830</v>
      </c>
      <c r="W2966" s="122">
        <v>7830</v>
      </c>
      <c r="X2966" s="122"/>
    </row>
    <row r="2967" spans="1:24" s="65" customFormat="1" ht="12.75" customHeight="1">
      <c r="A2967" s="100"/>
      <c r="B2967" s="152" t="s">
        <v>5959</v>
      </c>
      <c r="C2967" s="165">
        <v>0</v>
      </c>
      <c r="D2967" s="165">
        <v>0</v>
      </c>
      <c r="E2967" s="165">
        <v>0</v>
      </c>
      <c r="F2967" s="165">
        <v>0</v>
      </c>
      <c r="G2967" s="165">
        <v>0</v>
      </c>
      <c r="H2967" s="165">
        <v>0</v>
      </c>
      <c r="I2967" s="165">
        <v>0</v>
      </c>
      <c r="J2967" s="120">
        <f t="shared" si="639"/>
        <v>0</v>
      </c>
      <c r="K2967" s="165">
        <v>0</v>
      </c>
      <c r="L2967" s="165">
        <v>0</v>
      </c>
      <c r="M2967" s="165">
        <v>0</v>
      </c>
      <c r="N2967" s="165">
        <v>0</v>
      </c>
      <c r="O2967" s="165">
        <v>0</v>
      </c>
      <c r="P2967" s="165">
        <v>3915</v>
      </c>
      <c r="Q2967" s="120">
        <f t="shared" si="640"/>
        <v>3915</v>
      </c>
      <c r="R2967" s="138">
        <f t="shared" si="641"/>
        <v>0</v>
      </c>
      <c r="S2967" s="122">
        <v>0</v>
      </c>
      <c r="T2967" s="148">
        <v>0</v>
      </c>
      <c r="U2967" s="148">
        <v>0</v>
      </c>
      <c r="V2967" s="122">
        <v>3915</v>
      </c>
      <c r="W2967" s="122">
        <v>3915</v>
      </c>
      <c r="X2967" s="122"/>
    </row>
    <row r="2968" spans="1:24" s="65" customFormat="1" ht="12.75" customHeight="1">
      <c r="A2968" s="100"/>
      <c r="B2968" s="152" t="s">
        <v>4811</v>
      </c>
      <c r="C2968" s="165">
        <v>0</v>
      </c>
      <c r="D2968" s="165">
        <v>0</v>
      </c>
      <c r="E2968" s="165">
        <v>0</v>
      </c>
      <c r="F2968" s="165">
        <v>0</v>
      </c>
      <c r="G2968" s="165">
        <v>0</v>
      </c>
      <c r="H2968" s="165">
        <v>0</v>
      </c>
      <c r="I2968" s="165">
        <v>0</v>
      </c>
      <c r="J2968" s="120">
        <f t="shared" si="639"/>
        <v>0</v>
      </c>
      <c r="K2968" s="165">
        <v>0</v>
      </c>
      <c r="L2968" s="165">
        <v>0</v>
      </c>
      <c r="M2968" s="165">
        <v>0</v>
      </c>
      <c r="N2968" s="165">
        <v>0</v>
      </c>
      <c r="O2968" s="165">
        <v>1305</v>
      </c>
      <c r="P2968" s="165">
        <v>0</v>
      </c>
      <c r="Q2968" s="120">
        <f t="shared" si="640"/>
        <v>1305</v>
      </c>
      <c r="R2968" s="138">
        <f t="shared" si="641"/>
        <v>0</v>
      </c>
      <c r="S2968" s="122">
        <v>0</v>
      </c>
      <c r="T2968" s="148">
        <v>0</v>
      </c>
      <c r="U2968" s="148">
        <v>0</v>
      </c>
      <c r="V2968" s="122">
        <v>1305</v>
      </c>
      <c r="W2968" s="122">
        <v>1305</v>
      </c>
      <c r="X2968" s="122"/>
    </row>
    <row r="2969" spans="1:24" s="65" customFormat="1" ht="12.75" customHeight="1">
      <c r="A2969" s="100"/>
      <c r="B2969" s="152" t="s">
        <v>5132</v>
      </c>
      <c r="C2969" s="165">
        <v>0</v>
      </c>
      <c r="D2969" s="165">
        <v>0</v>
      </c>
      <c r="E2969" s="165">
        <v>0</v>
      </c>
      <c r="F2969" s="165">
        <v>0</v>
      </c>
      <c r="G2969" s="165">
        <v>0</v>
      </c>
      <c r="H2969" s="165">
        <v>0</v>
      </c>
      <c r="I2969" s="165">
        <v>0</v>
      </c>
      <c r="J2969" s="120">
        <f t="shared" si="639"/>
        <v>0</v>
      </c>
      <c r="K2969" s="165">
        <v>0</v>
      </c>
      <c r="L2969" s="165">
        <v>0</v>
      </c>
      <c r="M2969" s="165">
        <v>0</v>
      </c>
      <c r="N2969" s="165">
        <v>0</v>
      </c>
      <c r="O2969" s="165">
        <v>0</v>
      </c>
      <c r="P2969" s="165">
        <v>1740</v>
      </c>
      <c r="Q2969" s="120">
        <f t="shared" si="640"/>
        <v>1740</v>
      </c>
      <c r="R2969" s="138">
        <f t="shared" si="641"/>
        <v>0</v>
      </c>
      <c r="S2969" s="122">
        <v>0</v>
      </c>
      <c r="T2969" s="148">
        <v>0</v>
      </c>
      <c r="U2969" s="148">
        <v>0</v>
      </c>
      <c r="V2969" s="122">
        <v>1740</v>
      </c>
      <c r="W2969" s="122">
        <v>1740</v>
      </c>
      <c r="X2969" s="122"/>
    </row>
    <row r="2970" spans="1:24" s="65" customFormat="1" ht="12.75" customHeight="1">
      <c r="A2970" s="100"/>
      <c r="B2970" s="152" t="s">
        <v>5960</v>
      </c>
      <c r="C2970" s="165">
        <v>0</v>
      </c>
      <c r="D2970" s="165">
        <v>0</v>
      </c>
      <c r="E2970" s="165">
        <v>0</v>
      </c>
      <c r="F2970" s="165">
        <v>0</v>
      </c>
      <c r="G2970" s="165">
        <v>0</v>
      </c>
      <c r="H2970" s="165">
        <v>0</v>
      </c>
      <c r="I2970" s="165">
        <v>0</v>
      </c>
      <c r="J2970" s="120">
        <f t="shared" si="639"/>
        <v>0</v>
      </c>
      <c r="K2970" s="165">
        <v>0</v>
      </c>
      <c r="L2970" s="165">
        <v>0</v>
      </c>
      <c r="M2970" s="165">
        <v>0</v>
      </c>
      <c r="N2970" s="165">
        <v>0</v>
      </c>
      <c r="O2970" s="165">
        <v>0</v>
      </c>
      <c r="P2970" s="165">
        <v>3915</v>
      </c>
      <c r="Q2970" s="120">
        <f t="shared" si="640"/>
        <v>3915</v>
      </c>
      <c r="R2970" s="138">
        <f t="shared" si="641"/>
        <v>0</v>
      </c>
      <c r="S2970" s="122">
        <v>0</v>
      </c>
      <c r="T2970" s="148">
        <v>0</v>
      </c>
      <c r="U2970" s="148">
        <v>0</v>
      </c>
      <c r="V2970" s="122">
        <v>3915</v>
      </c>
      <c r="W2970" s="122">
        <v>3915</v>
      </c>
      <c r="X2970" s="122"/>
    </row>
    <row r="2971" spans="1:24" s="65" customFormat="1" ht="12.75" customHeight="1">
      <c r="A2971" s="100"/>
      <c r="B2971" s="152" t="s">
        <v>4556</v>
      </c>
      <c r="C2971" s="165">
        <v>0</v>
      </c>
      <c r="D2971" s="165">
        <v>0</v>
      </c>
      <c r="E2971" s="165">
        <v>0</v>
      </c>
      <c r="F2971" s="165">
        <v>0</v>
      </c>
      <c r="G2971" s="165">
        <v>0</v>
      </c>
      <c r="H2971" s="165">
        <v>0</v>
      </c>
      <c r="I2971" s="165">
        <v>0</v>
      </c>
      <c r="J2971" s="120">
        <f t="shared" si="639"/>
        <v>0</v>
      </c>
      <c r="K2971" s="165">
        <v>0</v>
      </c>
      <c r="L2971" s="165">
        <v>0</v>
      </c>
      <c r="M2971" s="165">
        <v>0</v>
      </c>
      <c r="N2971" s="165">
        <v>0</v>
      </c>
      <c r="O2971" s="165">
        <v>9570</v>
      </c>
      <c r="P2971" s="165">
        <v>6960</v>
      </c>
      <c r="Q2971" s="120">
        <f t="shared" si="640"/>
        <v>16530</v>
      </c>
      <c r="R2971" s="138">
        <f t="shared" si="641"/>
        <v>0</v>
      </c>
      <c r="S2971" s="122">
        <v>0</v>
      </c>
      <c r="T2971" s="148">
        <v>0</v>
      </c>
      <c r="U2971" s="148">
        <v>0</v>
      </c>
      <c r="V2971" s="122">
        <v>16530</v>
      </c>
      <c r="W2971" s="122">
        <v>16530</v>
      </c>
      <c r="X2971" s="122"/>
    </row>
    <row r="2972" spans="1:24" s="65" customFormat="1" ht="12.75" customHeight="1">
      <c r="A2972" s="100"/>
      <c r="B2972" s="152" t="s">
        <v>5961</v>
      </c>
      <c r="C2972" s="165">
        <v>0</v>
      </c>
      <c r="D2972" s="165">
        <v>0</v>
      </c>
      <c r="E2972" s="165">
        <v>0</v>
      </c>
      <c r="F2972" s="165">
        <v>0</v>
      </c>
      <c r="G2972" s="165">
        <v>0</v>
      </c>
      <c r="H2972" s="165">
        <v>0</v>
      </c>
      <c r="I2972" s="165">
        <v>0</v>
      </c>
      <c r="J2972" s="120">
        <f t="shared" si="639"/>
        <v>0</v>
      </c>
      <c r="K2972" s="165">
        <v>0</v>
      </c>
      <c r="L2972" s="165">
        <v>0</v>
      </c>
      <c r="M2972" s="165">
        <v>0</v>
      </c>
      <c r="N2972" s="165">
        <v>0</v>
      </c>
      <c r="O2972" s="165">
        <v>0</v>
      </c>
      <c r="P2972" s="165">
        <v>870</v>
      </c>
      <c r="Q2972" s="120">
        <f t="shared" si="640"/>
        <v>870</v>
      </c>
      <c r="R2972" s="138">
        <f t="shared" si="641"/>
        <v>0</v>
      </c>
      <c r="S2972" s="122">
        <v>0</v>
      </c>
      <c r="T2972" s="148">
        <v>0</v>
      </c>
      <c r="U2972" s="148">
        <v>0</v>
      </c>
      <c r="V2972" s="122">
        <v>870</v>
      </c>
      <c r="W2972" s="122">
        <v>870</v>
      </c>
      <c r="X2972" s="122"/>
    </row>
    <row r="2973" spans="1:24" s="65" customFormat="1" ht="12.75" customHeight="1">
      <c r="A2973" s="100"/>
      <c r="B2973" s="152" t="s">
        <v>3843</v>
      </c>
      <c r="C2973" s="165">
        <v>0</v>
      </c>
      <c r="D2973" s="165">
        <v>0</v>
      </c>
      <c r="E2973" s="165">
        <v>0</v>
      </c>
      <c r="F2973" s="165">
        <v>0</v>
      </c>
      <c r="G2973" s="165">
        <v>0</v>
      </c>
      <c r="H2973" s="165">
        <v>0</v>
      </c>
      <c r="I2973" s="165">
        <v>0</v>
      </c>
      <c r="J2973" s="120">
        <f t="shared" si="639"/>
        <v>0</v>
      </c>
      <c r="K2973" s="165">
        <v>0</v>
      </c>
      <c r="L2973" s="165">
        <v>0</v>
      </c>
      <c r="M2973" s="165">
        <v>0</v>
      </c>
      <c r="N2973" s="165">
        <v>6960</v>
      </c>
      <c r="O2973" s="165">
        <v>0</v>
      </c>
      <c r="P2973" s="165">
        <v>0</v>
      </c>
      <c r="Q2973" s="120">
        <f t="shared" si="640"/>
        <v>6960</v>
      </c>
      <c r="R2973" s="138">
        <f t="shared" si="641"/>
        <v>0</v>
      </c>
      <c r="S2973" s="122">
        <v>0</v>
      </c>
      <c r="T2973" s="148">
        <v>0</v>
      </c>
      <c r="U2973" s="148">
        <v>0</v>
      </c>
      <c r="V2973" s="122">
        <v>6960</v>
      </c>
      <c r="W2973" s="122">
        <v>6960</v>
      </c>
      <c r="X2973" s="122"/>
    </row>
    <row r="2974" spans="1:24" s="65" customFormat="1" ht="12.75" customHeight="1">
      <c r="A2974" s="100"/>
      <c r="B2974" s="152" t="s">
        <v>6542</v>
      </c>
      <c r="C2974" s="165">
        <v>0</v>
      </c>
      <c r="D2974" s="165">
        <v>0</v>
      </c>
      <c r="E2974" s="165">
        <v>0</v>
      </c>
      <c r="F2974" s="165">
        <v>0</v>
      </c>
      <c r="G2974" s="165">
        <v>0</v>
      </c>
      <c r="H2974" s="165">
        <v>0</v>
      </c>
      <c r="I2974" s="165">
        <v>0</v>
      </c>
      <c r="J2974" s="120">
        <f t="shared" si="639"/>
        <v>0</v>
      </c>
      <c r="K2974" s="165">
        <v>0</v>
      </c>
      <c r="L2974" s="165">
        <v>0</v>
      </c>
      <c r="M2974" s="165">
        <v>0</v>
      </c>
      <c r="N2974" s="165">
        <v>0</v>
      </c>
      <c r="O2974" s="165">
        <v>0</v>
      </c>
      <c r="P2974" s="165">
        <v>3915</v>
      </c>
      <c r="Q2974" s="120">
        <f t="shared" si="640"/>
        <v>3915</v>
      </c>
      <c r="R2974" s="138">
        <f t="shared" si="641"/>
        <v>0</v>
      </c>
      <c r="S2974" s="122">
        <v>0</v>
      </c>
      <c r="T2974" s="148">
        <v>0</v>
      </c>
      <c r="U2974" s="148">
        <v>0</v>
      </c>
      <c r="V2974" s="122">
        <v>3915</v>
      </c>
      <c r="W2974" s="122">
        <v>3915</v>
      </c>
      <c r="X2974" s="122"/>
    </row>
    <row r="2975" spans="1:24" s="65" customFormat="1" ht="12.75" customHeight="1">
      <c r="A2975" s="100"/>
      <c r="B2975" s="152" t="s">
        <v>3844</v>
      </c>
      <c r="C2975" s="165">
        <v>0</v>
      </c>
      <c r="D2975" s="165">
        <v>0</v>
      </c>
      <c r="E2975" s="165">
        <v>0</v>
      </c>
      <c r="F2975" s="165">
        <v>0</v>
      </c>
      <c r="G2975" s="165">
        <v>0</v>
      </c>
      <c r="H2975" s="165">
        <v>0</v>
      </c>
      <c r="I2975" s="165">
        <v>0</v>
      </c>
      <c r="J2975" s="120">
        <f t="shared" si="639"/>
        <v>0</v>
      </c>
      <c r="K2975" s="165">
        <v>0</v>
      </c>
      <c r="L2975" s="165">
        <v>0</v>
      </c>
      <c r="M2975" s="165">
        <v>0</v>
      </c>
      <c r="N2975" s="165">
        <v>8380</v>
      </c>
      <c r="O2975" s="165">
        <v>0</v>
      </c>
      <c r="P2975" s="165">
        <v>0</v>
      </c>
      <c r="Q2975" s="120">
        <f t="shared" si="640"/>
        <v>8380</v>
      </c>
      <c r="R2975" s="138">
        <f t="shared" si="641"/>
        <v>0</v>
      </c>
      <c r="S2975" s="122">
        <v>0</v>
      </c>
      <c r="T2975" s="148">
        <v>0</v>
      </c>
      <c r="U2975" s="148">
        <v>0</v>
      </c>
      <c r="V2975" s="122">
        <v>8380</v>
      </c>
      <c r="W2975" s="122">
        <v>8380</v>
      </c>
      <c r="X2975" s="122"/>
    </row>
    <row r="2976" spans="1:24" s="65" customFormat="1" ht="12.75" customHeight="1">
      <c r="A2976" s="100"/>
      <c r="B2976" s="152" t="s">
        <v>3845</v>
      </c>
      <c r="C2976" s="165">
        <v>0</v>
      </c>
      <c r="D2976" s="165">
        <v>0</v>
      </c>
      <c r="E2976" s="165">
        <v>0</v>
      </c>
      <c r="F2976" s="165">
        <v>0</v>
      </c>
      <c r="G2976" s="165">
        <v>0</v>
      </c>
      <c r="H2976" s="165">
        <v>0</v>
      </c>
      <c r="I2976" s="165">
        <v>0</v>
      </c>
      <c r="J2976" s="120">
        <f t="shared" si="639"/>
        <v>0</v>
      </c>
      <c r="K2976" s="165">
        <v>0</v>
      </c>
      <c r="L2976" s="165">
        <v>0</v>
      </c>
      <c r="M2976" s="165">
        <v>0</v>
      </c>
      <c r="N2976" s="165">
        <v>0</v>
      </c>
      <c r="O2976" s="165">
        <v>2175</v>
      </c>
      <c r="P2976" s="165">
        <v>0</v>
      </c>
      <c r="Q2976" s="120">
        <f t="shared" si="640"/>
        <v>2175</v>
      </c>
      <c r="R2976" s="138">
        <f t="shared" si="641"/>
        <v>0</v>
      </c>
      <c r="S2976" s="122">
        <v>0</v>
      </c>
      <c r="T2976" s="148">
        <v>0</v>
      </c>
      <c r="U2976" s="148">
        <v>0</v>
      </c>
      <c r="V2976" s="122">
        <v>2175</v>
      </c>
      <c r="W2976" s="122">
        <v>2175</v>
      </c>
      <c r="X2976" s="122"/>
    </row>
    <row r="2977" spans="1:24" ht="23.25">
      <c r="A2977" s="55" t="s">
        <v>3311</v>
      </c>
      <c r="B2977" s="55"/>
      <c r="C2977" s="8"/>
      <c r="D2977" s="8"/>
      <c r="E2977" s="8"/>
      <c r="F2977" s="8"/>
      <c r="G2977" s="8"/>
      <c r="H2977" s="8"/>
      <c r="I2977" s="8"/>
      <c r="J2977" s="126"/>
      <c r="K2977" s="126"/>
      <c r="L2977" s="126"/>
      <c r="M2977" s="126"/>
      <c r="N2977" s="126"/>
      <c r="O2977" s="126"/>
      <c r="P2977" s="126"/>
      <c r="Q2977" s="8"/>
      <c r="R2977" s="5"/>
      <c r="S2977" s="4"/>
      <c r="T2977" s="4"/>
      <c r="U2977" s="127"/>
      <c r="V2977" s="128"/>
      <c r="W2977" s="128"/>
      <c r="X2977" s="4"/>
    </row>
    <row r="2978" spans="1:24" ht="44.1" customHeight="1">
      <c r="A2978" s="99" t="s">
        <v>3302</v>
      </c>
      <c r="B2978" s="56" t="s">
        <v>3966</v>
      </c>
      <c r="C2978" s="98" t="s">
        <v>3627</v>
      </c>
      <c r="D2978" s="98" t="s">
        <v>3628</v>
      </c>
      <c r="E2978" s="98" t="s">
        <v>3629</v>
      </c>
      <c r="F2978" s="98" t="s">
        <v>3630</v>
      </c>
      <c r="G2978" s="98" t="s">
        <v>3631</v>
      </c>
      <c r="H2978" s="98" t="s">
        <v>3632</v>
      </c>
      <c r="I2978" s="98" t="s">
        <v>3633</v>
      </c>
      <c r="J2978" s="57" t="s">
        <v>343</v>
      </c>
      <c r="K2978" s="98" t="s">
        <v>3303</v>
      </c>
      <c r="L2978" s="98" t="s">
        <v>3304</v>
      </c>
      <c r="M2978" s="98" t="s">
        <v>3305</v>
      </c>
      <c r="N2978" s="98" t="s">
        <v>3316</v>
      </c>
      <c r="O2978" s="113" t="s">
        <v>4574</v>
      </c>
      <c r="P2978" s="113" t="s">
        <v>6433</v>
      </c>
      <c r="Q2978" s="58" t="s">
        <v>3357</v>
      </c>
      <c r="R2978" s="60" t="s">
        <v>697</v>
      </c>
      <c r="S2978" s="112" t="s">
        <v>4949</v>
      </c>
      <c r="T2978" s="112" t="s">
        <v>6434</v>
      </c>
      <c r="U2978" s="112" t="s">
        <v>6435</v>
      </c>
      <c r="V2978" s="112" t="s">
        <v>6436</v>
      </c>
      <c r="W2978" s="112" t="s">
        <v>5138</v>
      </c>
      <c r="X2978" s="59" t="s">
        <v>6437</v>
      </c>
    </row>
    <row r="2979" spans="1:24" s="65" customFormat="1" ht="12.75" customHeight="1">
      <c r="A2979" s="100"/>
      <c r="B2979" s="152" t="s">
        <v>3846</v>
      </c>
      <c r="C2979" s="165">
        <v>0</v>
      </c>
      <c r="D2979" s="165">
        <v>0</v>
      </c>
      <c r="E2979" s="165">
        <v>0</v>
      </c>
      <c r="F2979" s="165">
        <v>0</v>
      </c>
      <c r="G2979" s="165">
        <v>0</v>
      </c>
      <c r="H2979" s="165">
        <v>0</v>
      </c>
      <c r="I2979" s="165">
        <v>0</v>
      </c>
      <c r="J2979" s="120">
        <f t="shared" si="639"/>
        <v>0</v>
      </c>
      <c r="K2979" s="165">
        <v>0</v>
      </c>
      <c r="L2979" s="165">
        <v>0</v>
      </c>
      <c r="M2979" s="165">
        <v>0</v>
      </c>
      <c r="N2979" s="165">
        <v>750</v>
      </c>
      <c r="O2979" s="165">
        <v>0</v>
      </c>
      <c r="P2979" s="165">
        <v>0</v>
      </c>
      <c r="Q2979" s="120">
        <f t="shared" si="640"/>
        <v>750</v>
      </c>
      <c r="R2979" s="138">
        <f t="shared" si="641"/>
        <v>0</v>
      </c>
      <c r="S2979" s="122">
        <v>0</v>
      </c>
      <c r="T2979" s="148">
        <v>0</v>
      </c>
      <c r="U2979" s="148">
        <v>0</v>
      </c>
      <c r="V2979" s="122">
        <v>750</v>
      </c>
      <c r="W2979" s="122">
        <v>750</v>
      </c>
      <c r="X2979" s="122"/>
    </row>
    <row r="2980" spans="1:24" s="65" customFormat="1" ht="12.75" customHeight="1">
      <c r="A2980" s="100"/>
      <c r="B2980" s="152" t="s">
        <v>6346</v>
      </c>
      <c r="C2980" s="165">
        <v>0</v>
      </c>
      <c r="D2980" s="165">
        <v>0</v>
      </c>
      <c r="E2980" s="165">
        <v>0</v>
      </c>
      <c r="F2980" s="165">
        <v>0</v>
      </c>
      <c r="G2980" s="165">
        <v>0</v>
      </c>
      <c r="H2980" s="165">
        <v>0</v>
      </c>
      <c r="I2980" s="165">
        <v>0</v>
      </c>
      <c r="J2980" s="120">
        <f t="shared" si="639"/>
        <v>0</v>
      </c>
      <c r="K2980" s="165">
        <v>0</v>
      </c>
      <c r="L2980" s="165">
        <v>0</v>
      </c>
      <c r="M2980" s="165">
        <v>0</v>
      </c>
      <c r="N2980" s="165">
        <v>0</v>
      </c>
      <c r="O2980" s="165">
        <v>0</v>
      </c>
      <c r="P2980" s="165">
        <v>7830</v>
      </c>
      <c r="Q2980" s="120">
        <f t="shared" si="640"/>
        <v>7830</v>
      </c>
      <c r="R2980" s="138">
        <f t="shared" si="641"/>
        <v>0</v>
      </c>
      <c r="S2980" s="122">
        <v>0</v>
      </c>
      <c r="T2980" s="148">
        <v>0</v>
      </c>
      <c r="U2980" s="148">
        <v>0</v>
      </c>
      <c r="V2980" s="122">
        <v>7830</v>
      </c>
      <c r="W2980" s="122">
        <v>7830</v>
      </c>
      <c r="X2980" s="122"/>
    </row>
    <row r="2981" spans="1:24" s="65" customFormat="1" ht="12.75" customHeight="1">
      <c r="A2981" s="100"/>
      <c r="B2981" s="152" t="s">
        <v>6347</v>
      </c>
      <c r="C2981" s="165">
        <v>0</v>
      </c>
      <c r="D2981" s="165">
        <v>0</v>
      </c>
      <c r="E2981" s="165">
        <v>0</v>
      </c>
      <c r="F2981" s="165">
        <v>0</v>
      </c>
      <c r="G2981" s="165">
        <v>0</v>
      </c>
      <c r="H2981" s="165">
        <v>0</v>
      </c>
      <c r="I2981" s="165">
        <v>0</v>
      </c>
      <c r="J2981" s="120">
        <f t="shared" si="639"/>
        <v>0</v>
      </c>
      <c r="K2981" s="165">
        <v>0</v>
      </c>
      <c r="L2981" s="165">
        <v>0</v>
      </c>
      <c r="M2981" s="165">
        <v>0</v>
      </c>
      <c r="N2981" s="165">
        <v>0</v>
      </c>
      <c r="O2981" s="165">
        <v>0</v>
      </c>
      <c r="P2981" s="165">
        <v>435</v>
      </c>
      <c r="Q2981" s="120">
        <f t="shared" si="640"/>
        <v>435</v>
      </c>
      <c r="R2981" s="138">
        <f t="shared" si="641"/>
        <v>0</v>
      </c>
      <c r="S2981" s="122">
        <v>0</v>
      </c>
      <c r="T2981" s="148">
        <v>0</v>
      </c>
      <c r="U2981" s="148">
        <v>0</v>
      </c>
      <c r="V2981" s="122">
        <v>435</v>
      </c>
      <c r="W2981" s="122">
        <v>435</v>
      </c>
      <c r="X2981" s="122"/>
    </row>
    <row r="2982" spans="1:24" s="65" customFormat="1" ht="12.75" customHeight="1">
      <c r="A2982" s="100"/>
      <c r="B2982" s="152" t="s">
        <v>5962</v>
      </c>
      <c r="C2982" s="165">
        <v>0</v>
      </c>
      <c r="D2982" s="165">
        <v>0</v>
      </c>
      <c r="E2982" s="165">
        <v>0</v>
      </c>
      <c r="F2982" s="165">
        <v>0</v>
      </c>
      <c r="G2982" s="165">
        <v>0</v>
      </c>
      <c r="H2982" s="165">
        <v>0</v>
      </c>
      <c r="I2982" s="165">
        <v>0</v>
      </c>
      <c r="J2982" s="120">
        <f t="shared" si="639"/>
        <v>0</v>
      </c>
      <c r="K2982" s="165">
        <v>0</v>
      </c>
      <c r="L2982" s="165">
        <v>0</v>
      </c>
      <c r="M2982" s="165">
        <v>0</v>
      </c>
      <c r="N2982" s="165">
        <v>0</v>
      </c>
      <c r="O2982" s="165">
        <v>0</v>
      </c>
      <c r="P2982" s="165">
        <v>3915</v>
      </c>
      <c r="Q2982" s="120">
        <f t="shared" si="640"/>
        <v>3915</v>
      </c>
      <c r="R2982" s="138">
        <f t="shared" si="641"/>
        <v>0</v>
      </c>
      <c r="S2982" s="122">
        <v>0</v>
      </c>
      <c r="T2982" s="148">
        <v>0</v>
      </c>
      <c r="U2982" s="148">
        <v>0</v>
      </c>
      <c r="V2982" s="122">
        <v>3915</v>
      </c>
      <c r="W2982" s="122">
        <v>3915</v>
      </c>
      <c r="X2982" s="122"/>
    </row>
    <row r="2983" spans="1:24" s="65" customFormat="1" ht="12.75" customHeight="1">
      <c r="A2983" s="100"/>
      <c r="B2983" s="152" t="s">
        <v>3847</v>
      </c>
      <c r="C2983" s="165">
        <v>0</v>
      </c>
      <c r="D2983" s="165">
        <v>0</v>
      </c>
      <c r="E2983" s="165">
        <v>0</v>
      </c>
      <c r="F2983" s="165">
        <v>0</v>
      </c>
      <c r="G2983" s="165">
        <v>0</v>
      </c>
      <c r="H2983" s="165">
        <v>0</v>
      </c>
      <c r="I2983" s="165">
        <v>0</v>
      </c>
      <c r="J2983" s="120">
        <f t="shared" si="639"/>
        <v>0</v>
      </c>
      <c r="K2983" s="165">
        <v>0</v>
      </c>
      <c r="L2983" s="165">
        <v>0</v>
      </c>
      <c r="M2983" s="165">
        <v>0</v>
      </c>
      <c r="N2983" s="165">
        <v>0</v>
      </c>
      <c r="O2983" s="165">
        <v>0</v>
      </c>
      <c r="P2983" s="165">
        <v>1740</v>
      </c>
      <c r="Q2983" s="120">
        <f t="shared" si="640"/>
        <v>1740</v>
      </c>
      <c r="R2983" s="138">
        <f t="shared" si="641"/>
        <v>0</v>
      </c>
      <c r="S2983" s="122">
        <v>0</v>
      </c>
      <c r="T2983" s="148">
        <v>0</v>
      </c>
      <c r="U2983" s="148">
        <v>0</v>
      </c>
      <c r="V2983" s="122">
        <v>1740</v>
      </c>
      <c r="W2983" s="122">
        <v>1740</v>
      </c>
      <c r="X2983" s="122"/>
    </row>
    <row r="2984" spans="1:24" s="65" customFormat="1" ht="12.75" customHeight="1">
      <c r="A2984" s="100"/>
      <c r="B2984" s="152" t="s">
        <v>5963</v>
      </c>
      <c r="C2984" s="165">
        <v>0</v>
      </c>
      <c r="D2984" s="165">
        <v>0</v>
      </c>
      <c r="E2984" s="165">
        <v>0</v>
      </c>
      <c r="F2984" s="165">
        <v>0</v>
      </c>
      <c r="G2984" s="165">
        <v>0</v>
      </c>
      <c r="H2984" s="165">
        <v>0</v>
      </c>
      <c r="I2984" s="165">
        <v>0</v>
      </c>
      <c r="J2984" s="120">
        <f t="shared" si="639"/>
        <v>0</v>
      </c>
      <c r="K2984" s="165">
        <v>0</v>
      </c>
      <c r="L2984" s="165">
        <v>0</v>
      </c>
      <c r="M2984" s="165">
        <v>0</v>
      </c>
      <c r="N2984" s="165">
        <v>0</v>
      </c>
      <c r="O2984" s="165">
        <v>0</v>
      </c>
      <c r="P2984" s="165">
        <v>3915</v>
      </c>
      <c r="Q2984" s="120">
        <f t="shared" si="640"/>
        <v>3915</v>
      </c>
      <c r="R2984" s="138">
        <f t="shared" si="641"/>
        <v>0</v>
      </c>
      <c r="S2984" s="122">
        <v>0</v>
      </c>
      <c r="T2984" s="148">
        <v>0</v>
      </c>
      <c r="U2984" s="148">
        <v>0</v>
      </c>
      <c r="V2984" s="122">
        <v>3915</v>
      </c>
      <c r="W2984" s="122">
        <v>3915</v>
      </c>
      <c r="X2984" s="122"/>
    </row>
    <row r="2985" spans="1:24" s="65" customFormat="1" ht="12.75" customHeight="1">
      <c r="A2985" s="100"/>
      <c r="B2985" s="152" t="s">
        <v>3848</v>
      </c>
      <c r="C2985" s="165">
        <v>0</v>
      </c>
      <c r="D2985" s="165">
        <v>0</v>
      </c>
      <c r="E2985" s="165">
        <v>0</v>
      </c>
      <c r="F2985" s="165">
        <v>0</v>
      </c>
      <c r="G2985" s="165">
        <v>0</v>
      </c>
      <c r="H2985" s="165">
        <v>0</v>
      </c>
      <c r="I2985" s="165">
        <v>0</v>
      </c>
      <c r="J2985" s="120">
        <f t="shared" si="639"/>
        <v>0</v>
      </c>
      <c r="K2985" s="165">
        <v>0</v>
      </c>
      <c r="L2985" s="165">
        <v>0</v>
      </c>
      <c r="M2985" s="165">
        <v>0</v>
      </c>
      <c r="N2985" s="165">
        <v>1740</v>
      </c>
      <c r="O2985" s="165">
        <v>0</v>
      </c>
      <c r="P2985" s="165">
        <v>7830</v>
      </c>
      <c r="Q2985" s="120">
        <f t="shared" si="640"/>
        <v>9570</v>
      </c>
      <c r="R2985" s="138">
        <f t="shared" si="641"/>
        <v>0</v>
      </c>
      <c r="S2985" s="122">
        <v>0</v>
      </c>
      <c r="T2985" s="148">
        <v>0</v>
      </c>
      <c r="U2985" s="148">
        <v>0</v>
      </c>
      <c r="V2985" s="122">
        <v>9570</v>
      </c>
      <c r="W2985" s="122">
        <v>9570</v>
      </c>
      <c r="X2985" s="122"/>
    </row>
    <row r="2986" spans="1:24" s="65" customFormat="1" ht="12.75" customHeight="1">
      <c r="A2986" s="100"/>
      <c r="B2986" s="152" t="s">
        <v>5964</v>
      </c>
      <c r="C2986" s="165">
        <v>0</v>
      </c>
      <c r="D2986" s="165">
        <v>0</v>
      </c>
      <c r="E2986" s="165">
        <v>0</v>
      </c>
      <c r="F2986" s="165">
        <v>0</v>
      </c>
      <c r="G2986" s="165">
        <v>0</v>
      </c>
      <c r="H2986" s="165">
        <v>0</v>
      </c>
      <c r="I2986" s="165">
        <v>0</v>
      </c>
      <c r="J2986" s="120">
        <f t="shared" si="639"/>
        <v>0</v>
      </c>
      <c r="K2986" s="165">
        <v>0</v>
      </c>
      <c r="L2986" s="165">
        <v>0</v>
      </c>
      <c r="M2986" s="165">
        <v>0</v>
      </c>
      <c r="N2986" s="165">
        <v>0</v>
      </c>
      <c r="O2986" s="165">
        <v>0</v>
      </c>
      <c r="P2986" s="165">
        <v>3915</v>
      </c>
      <c r="Q2986" s="120">
        <f t="shared" si="640"/>
        <v>3915</v>
      </c>
      <c r="R2986" s="138">
        <f t="shared" si="641"/>
        <v>0</v>
      </c>
      <c r="S2986" s="122">
        <v>0</v>
      </c>
      <c r="T2986" s="148">
        <v>0</v>
      </c>
      <c r="U2986" s="148">
        <v>0</v>
      </c>
      <c r="V2986" s="122">
        <v>3915</v>
      </c>
      <c r="W2986" s="122">
        <v>3915</v>
      </c>
      <c r="X2986" s="122"/>
    </row>
    <row r="2987" spans="1:24" s="65" customFormat="1" ht="12.75" customHeight="1">
      <c r="A2987" s="100"/>
      <c r="B2987" s="152" t="s">
        <v>4557</v>
      </c>
      <c r="C2987" s="165">
        <v>0</v>
      </c>
      <c r="D2987" s="165">
        <v>0</v>
      </c>
      <c r="E2987" s="165">
        <v>0</v>
      </c>
      <c r="F2987" s="165">
        <v>0</v>
      </c>
      <c r="G2987" s="165">
        <v>0</v>
      </c>
      <c r="H2987" s="165">
        <v>0</v>
      </c>
      <c r="I2987" s="165">
        <v>0</v>
      </c>
      <c r="J2987" s="120">
        <f t="shared" si="639"/>
        <v>0</v>
      </c>
      <c r="K2987" s="165">
        <v>0</v>
      </c>
      <c r="L2987" s="165">
        <v>0</v>
      </c>
      <c r="M2987" s="165">
        <v>0</v>
      </c>
      <c r="N2987" s="165">
        <v>0</v>
      </c>
      <c r="O2987" s="165">
        <v>870</v>
      </c>
      <c r="P2987" s="165">
        <v>7830</v>
      </c>
      <c r="Q2987" s="120">
        <f t="shared" si="640"/>
        <v>8700</v>
      </c>
      <c r="R2987" s="138">
        <f t="shared" si="641"/>
        <v>0</v>
      </c>
      <c r="S2987" s="122">
        <v>0</v>
      </c>
      <c r="T2987" s="148">
        <v>0</v>
      </c>
      <c r="U2987" s="148">
        <v>0</v>
      </c>
      <c r="V2987" s="122">
        <v>8700</v>
      </c>
      <c r="W2987" s="122">
        <v>8700</v>
      </c>
      <c r="X2987" s="122"/>
    </row>
    <row r="2988" spans="1:24" s="65" customFormat="1" ht="12.75" customHeight="1">
      <c r="A2988" s="100"/>
      <c r="B2988" s="152" t="s">
        <v>6543</v>
      </c>
      <c r="C2988" s="165">
        <v>0</v>
      </c>
      <c r="D2988" s="165">
        <v>0</v>
      </c>
      <c r="E2988" s="165">
        <v>0</v>
      </c>
      <c r="F2988" s="165">
        <v>0</v>
      </c>
      <c r="G2988" s="165">
        <v>0</v>
      </c>
      <c r="H2988" s="165">
        <v>0</v>
      </c>
      <c r="I2988" s="165">
        <v>0</v>
      </c>
      <c r="J2988" s="120">
        <f t="shared" si="639"/>
        <v>0</v>
      </c>
      <c r="K2988" s="165">
        <v>0</v>
      </c>
      <c r="L2988" s="165">
        <v>0</v>
      </c>
      <c r="M2988" s="165">
        <v>0</v>
      </c>
      <c r="N2988" s="165">
        <v>0</v>
      </c>
      <c r="O2988" s="165">
        <v>0</v>
      </c>
      <c r="P2988" s="165">
        <v>4350</v>
      </c>
      <c r="Q2988" s="120">
        <f t="shared" si="640"/>
        <v>4350</v>
      </c>
      <c r="R2988" s="138">
        <f t="shared" si="641"/>
        <v>0</v>
      </c>
      <c r="S2988" s="122">
        <v>0</v>
      </c>
      <c r="T2988" s="148">
        <v>0</v>
      </c>
      <c r="U2988" s="148">
        <v>0</v>
      </c>
      <c r="V2988" s="122">
        <v>4350</v>
      </c>
      <c r="W2988" s="122">
        <v>4350</v>
      </c>
      <c r="X2988" s="122"/>
    </row>
    <row r="2989" spans="1:24" s="65" customFormat="1" ht="12.75" customHeight="1">
      <c r="A2989" s="100"/>
      <c r="B2989" s="152" t="s">
        <v>3849</v>
      </c>
      <c r="C2989" s="165">
        <v>0</v>
      </c>
      <c r="D2989" s="165">
        <v>0</v>
      </c>
      <c r="E2989" s="165">
        <v>0</v>
      </c>
      <c r="F2989" s="165">
        <v>0</v>
      </c>
      <c r="G2989" s="165">
        <v>0</v>
      </c>
      <c r="H2989" s="165">
        <v>0</v>
      </c>
      <c r="I2989" s="165">
        <v>0</v>
      </c>
      <c r="J2989" s="120">
        <f t="shared" si="639"/>
        <v>0</v>
      </c>
      <c r="K2989" s="165">
        <v>0</v>
      </c>
      <c r="L2989" s="165">
        <v>0</v>
      </c>
      <c r="M2989" s="165">
        <v>0</v>
      </c>
      <c r="N2989" s="165">
        <v>0</v>
      </c>
      <c r="O2989" s="165">
        <v>0</v>
      </c>
      <c r="P2989" s="165">
        <v>11310</v>
      </c>
      <c r="Q2989" s="120">
        <f t="shared" si="640"/>
        <v>11310</v>
      </c>
      <c r="R2989" s="138">
        <f t="shared" si="641"/>
        <v>0</v>
      </c>
      <c r="S2989" s="122">
        <v>0</v>
      </c>
      <c r="T2989" s="148">
        <v>0</v>
      </c>
      <c r="U2989" s="148">
        <v>0</v>
      </c>
      <c r="V2989" s="122">
        <v>11310</v>
      </c>
      <c r="W2989" s="122">
        <v>11310</v>
      </c>
      <c r="X2989" s="122"/>
    </row>
    <row r="2990" spans="1:24" s="65" customFormat="1" ht="12.75" customHeight="1">
      <c r="A2990" s="100"/>
      <c r="B2990" s="152" t="s">
        <v>5133</v>
      </c>
      <c r="C2990" s="165">
        <v>0</v>
      </c>
      <c r="D2990" s="165">
        <v>0</v>
      </c>
      <c r="E2990" s="165">
        <v>0</v>
      </c>
      <c r="F2990" s="165">
        <v>0</v>
      </c>
      <c r="G2990" s="165">
        <v>0</v>
      </c>
      <c r="H2990" s="165">
        <v>0</v>
      </c>
      <c r="I2990" s="165">
        <v>0</v>
      </c>
      <c r="J2990" s="120">
        <f t="shared" si="639"/>
        <v>0</v>
      </c>
      <c r="K2990" s="165">
        <v>0</v>
      </c>
      <c r="L2990" s="165">
        <v>0</v>
      </c>
      <c r="M2990" s="165">
        <v>0</v>
      </c>
      <c r="N2990" s="165">
        <v>0</v>
      </c>
      <c r="O2990" s="165">
        <v>0</v>
      </c>
      <c r="P2990" s="165">
        <v>435</v>
      </c>
      <c r="Q2990" s="120">
        <f t="shared" si="640"/>
        <v>435</v>
      </c>
      <c r="R2990" s="138">
        <f t="shared" si="641"/>
        <v>0</v>
      </c>
      <c r="S2990" s="122">
        <v>0</v>
      </c>
      <c r="T2990" s="148">
        <v>0</v>
      </c>
      <c r="U2990" s="148">
        <v>0</v>
      </c>
      <c r="V2990" s="122">
        <v>435</v>
      </c>
      <c r="W2990" s="122">
        <v>435</v>
      </c>
      <c r="X2990" s="122"/>
    </row>
    <row r="2991" spans="1:24" s="65" customFormat="1" ht="12.75" customHeight="1">
      <c r="A2991" s="100"/>
      <c r="B2991" s="152" t="s">
        <v>4558</v>
      </c>
      <c r="C2991" s="165">
        <v>0</v>
      </c>
      <c r="D2991" s="165">
        <v>0</v>
      </c>
      <c r="E2991" s="165">
        <v>0</v>
      </c>
      <c r="F2991" s="165">
        <v>0</v>
      </c>
      <c r="G2991" s="165">
        <v>0</v>
      </c>
      <c r="H2991" s="165">
        <v>0</v>
      </c>
      <c r="I2991" s="165">
        <v>0</v>
      </c>
      <c r="J2991" s="120">
        <f t="shared" si="639"/>
        <v>0</v>
      </c>
      <c r="K2991" s="165">
        <v>0</v>
      </c>
      <c r="L2991" s="165">
        <v>0</v>
      </c>
      <c r="M2991" s="165">
        <v>0</v>
      </c>
      <c r="N2991" s="165">
        <v>0</v>
      </c>
      <c r="O2991" s="165">
        <v>8700</v>
      </c>
      <c r="P2991" s="165">
        <v>10440</v>
      </c>
      <c r="Q2991" s="120">
        <f t="shared" si="640"/>
        <v>19140</v>
      </c>
      <c r="R2991" s="138">
        <f t="shared" si="641"/>
        <v>0</v>
      </c>
      <c r="S2991" s="122">
        <v>0</v>
      </c>
      <c r="T2991" s="148">
        <v>0</v>
      </c>
      <c r="U2991" s="148">
        <v>0</v>
      </c>
      <c r="V2991" s="122">
        <v>19140</v>
      </c>
      <c r="W2991" s="122">
        <v>19140</v>
      </c>
      <c r="X2991" s="122"/>
    </row>
    <row r="2992" spans="1:24" s="65" customFormat="1" ht="12.75" customHeight="1">
      <c r="A2992" s="100"/>
      <c r="B2992" s="152" t="s">
        <v>6544</v>
      </c>
      <c r="C2992" s="165">
        <v>0</v>
      </c>
      <c r="D2992" s="165">
        <v>0</v>
      </c>
      <c r="E2992" s="165">
        <v>0</v>
      </c>
      <c r="F2992" s="165">
        <v>0</v>
      </c>
      <c r="G2992" s="165">
        <v>0</v>
      </c>
      <c r="H2992" s="165">
        <v>0</v>
      </c>
      <c r="I2992" s="165">
        <v>0</v>
      </c>
      <c r="J2992" s="120">
        <f t="shared" si="639"/>
        <v>0</v>
      </c>
      <c r="K2992" s="165">
        <v>0</v>
      </c>
      <c r="L2992" s="165">
        <v>0</v>
      </c>
      <c r="M2992" s="165">
        <v>0</v>
      </c>
      <c r="N2992" s="165">
        <v>0</v>
      </c>
      <c r="O2992" s="165">
        <v>0</v>
      </c>
      <c r="P2992" s="165">
        <v>7830</v>
      </c>
      <c r="Q2992" s="120">
        <f t="shared" si="640"/>
        <v>7830</v>
      </c>
      <c r="R2992" s="138">
        <f t="shared" si="641"/>
        <v>0</v>
      </c>
      <c r="S2992" s="122">
        <v>0</v>
      </c>
      <c r="T2992" s="148">
        <v>0</v>
      </c>
      <c r="U2992" s="148">
        <v>0</v>
      </c>
      <c r="V2992" s="122">
        <v>7830</v>
      </c>
      <c r="W2992" s="122">
        <v>7830</v>
      </c>
      <c r="X2992" s="122"/>
    </row>
    <row r="2993" spans="1:24" s="65" customFormat="1" ht="12.75" customHeight="1">
      <c r="A2993" s="100"/>
      <c r="B2993" s="152" t="s">
        <v>5965</v>
      </c>
      <c r="C2993" s="165">
        <v>0</v>
      </c>
      <c r="D2993" s="165">
        <v>0</v>
      </c>
      <c r="E2993" s="165">
        <v>0</v>
      </c>
      <c r="F2993" s="165">
        <v>0</v>
      </c>
      <c r="G2993" s="165">
        <v>0</v>
      </c>
      <c r="H2993" s="165">
        <v>0</v>
      </c>
      <c r="I2993" s="165">
        <v>0</v>
      </c>
      <c r="J2993" s="120">
        <f t="shared" si="639"/>
        <v>0</v>
      </c>
      <c r="K2993" s="165">
        <v>0</v>
      </c>
      <c r="L2993" s="165">
        <v>0</v>
      </c>
      <c r="M2993" s="165">
        <v>0</v>
      </c>
      <c r="N2993" s="165">
        <v>0</v>
      </c>
      <c r="O2993" s="165">
        <v>0</v>
      </c>
      <c r="P2993" s="165">
        <v>1740</v>
      </c>
      <c r="Q2993" s="120">
        <f t="shared" si="640"/>
        <v>1740</v>
      </c>
      <c r="R2993" s="138">
        <f t="shared" si="641"/>
        <v>0</v>
      </c>
      <c r="S2993" s="122">
        <v>0</v>
      </c>
      <c r="T2993" s="148">
        <v>0</v>
      </c>
      <c r="U2993" s="148">
        <v>0</v>
      </c>
      <c r="V2993" s="122">
        <v>1740</v>
      </c>
      <c r="W2993" s="122">
        <v>1740</v>
      </c>
      <c r="X2993" s="122"/>
    </row>
    <row r="2994" spans="1:24" s="65" customFormat="1" ht="12.75" customHeight="1">
      <c r="A2994" s="100"/>
      <c r="B2994" s="152" t="s">
        <v>5966</v>
      </c>
      <c r="C2994" s="165">
        <v>0</v>
      </c>
      <c r="D2994" s="165">
        <v>0</v>
      </c>
      <c r="E2994" s="165">
        <v>0</v>
      </c>
      <c r="F2994" s="165">
        <v>0</v>
      </c>
      <c r="G2994" s="165">
        <v>0</v>
      </c>
      <c r="H2994" s="165">
        <v>0</v>
      </c>
      <c r="I2994" s="165">
        <v>0</v>
      </c>
      <c r="J2994" s="120">
        <f t="shared" si="639"/>
        <v>0</v>
      </c>
      <c r="K2994" s="165">
        <v>0</v>
      </c>
      <c r="L2994" s="165">
        <v>0</v>
      </c>
      <c r="M2994" s="165">
        <v>0</v>
      </c>
      <c r="N2994" s="165">
        <v>0</v>
      </c>
      <c r="O2994" s="165">
        <v>0</v>
      </c>
      <c r="P2994" s="165">
        <v>3915</v>
      </c>
      <c r="Q2994" s="120">
        <f t="shared" si="640"/>
        <v>3915</v>
      </c>
      <c r="R2994" s="138">
        <f t="shared" si="641"/>
        <v>0</v>
      </c>
      <c r="S2994" s="122">
        <v>0</v>
      </c>
      <c r="T2994" s="148">
        <v>0</v>
      </c>
      <c r="U2994" s="148">
        <v>0</v>
      </c>
      <c r="V2994" s="122">
        <v>3915</v>
      </c>
      <c r="W2994" s="122">
        <v>3915</v>
      </c>
      <c r="X2994" s="122"/>
    </row>
    <row r="2995" spans="1:24" s="65" customFormat="1" ht="12.75" customHeight="1">
      <c r="A2995" s="100"/>
      <c r="B2995" s="152" t="s">
        <v>4559</v>
      </c>
      <c r="C2995" s="165">
        <v>0</v>
      </c>
      <c r="D2995" s="165">
        <v>0</v>
      </c>
      <c r="E2995" s="165">
        <v>0</v>
      </c>
      <c r="F2995" s="165">
        <v>0</v>
      </c>
      <c r="G2995" s="165">
        <v>0</v>
      </c>
      <c r="H2995" s="165">
        <v>0</v>
      </c>
      <c r="I2995" s="165">
        <v>0</v>
      </c>
      <c r="J2995" s="120">
        <f t="shared" ref="J2995:J3048" si="642">SUM(C2995:I2995)</f>
        <v>0</v>
      </c>
      <c r="K2995" s="165">
        <v>0</v>
      </c>
      <c r="L2995" s="165">
        <v>0</v>
      </c>
      <c r="M2995" s="165">
        <v>0</v>
      </c>
      <c r="N2995" s="165">
        <v>0</v>
      </c>
      <c r="O2995" s="165">
        <v>8700</v>
      </c>
      <c r="P2995" s="165">
        <v>10440</v>
      </c>
      <c r="Q2995" s="120">
        <f t="shared" si="640"/>
        <v>19140</v>
      </c>
      <c r="R2995" s="138">
        <f t="shared" si="641"/>
        <v>0</v>
      </c>
      <c r="S2995" s="122">
        <v>0</v>
      </c>
      <c r="T2995" s="148">
        <v>0</v>
      </c>
      <c r="U2995" s="148">
        <v>0</v>
      </c>
      <c r="V2995" s="122">
        <v>19140</v>
      </c>
      <c r="W2995" s="122">
        <v>19140</v>
      </c>
      <c r="X2995" s="122"/>
    </row>
    <row r="2996" spans="1:24" s="65" customFormat="1" ht="12.75" customHeight="1">
      <c r="A2996" s="100"/>
      <c r="B2996" s="152" t="s">
        <v>6545</v>
      </c>
      <c r="C2996" s="165">
        <v>0</v>
      </c>
      <c r="D2996" s="165">
        <v>0</v>
      </c>
      <c r="E2996" s="165">
        <v>0</v>
      </c>
      <c r="F2996" s="165">
        <v>0</v>
      </c>
      <c r="G2996" s="165">
        <v>0</v>
      </c>
      <c r="H2996" s="165">
        <v>0</v>
      </c>
      <c r="I2996" s="165">
        <v>0</v>
      </c>
      <c r="J2996" s="120">
        <f t="shared" si="642"/>
        <v>0</v>
      </c>
      <c r="K2996" s="165">
        <v>0</v>
      </c>
      <c r="L2996" s="165">
        <v>0</v>
      </c>
      <c r="M2996" s="165">
        <v>0</v>
      </c>
      <c r="N2996" s="165">
        <v>0</v>
      </c>
      <c r="O2996" s="165">
        <v>0</v>
      </c>
      <c r="P2996" s="165">
        <v>1740</v>
      </c>
      <c r="Q2996" s="120">
        <f t="shared" ref="Q2996:Q3049" si="643">SUM(J2996:P2996)</f>
        <v>1740</v>
      </c>
      <c r="R2996" s="138">
        <f t="shared" ref="R2996:R3049" si="644">V2996-Q2996</f>
        <v>0</v>
      </c>
      <c r="S2996" s="122">
        <v>0</v>
      </c>
      <c r="T2996" s="148">
        <v>0</v>
      </c>
      <c r="U2996" s="148">
        <v>0</v>
      </c>
      <c r="V2996" s="122">
        <v>1740</v>
      </c>
      <c r="W2996" s="122">
        <v>1740</v>
      </c>
      <c r="X2996" s="122"/>
    </row>
    <row r="2997" spans="1:24" s="65" customFormat="1" ht="12.75" customHeight="1">
      <c r="A2997" s="100"/>
      <c r="B2997" s="152" t="s">
        <v>3850</v>
      </c>
      <c r="C2997" s="165">
        <v>0</v>
      </c>
      <c r="D2997" s="165">
        <v>0</v>
      </c>
      <c r="E2997" s="165">
        <v>0</v>
      </c>
      <c r="F2997" s="165">
        <v>0</v>
      </c>
      <c r="G2997" s="165">
        <v>0</v>
      </c>
      <c r="H2997" s="165">
        <v>0</v>
      </c>
      <c r="I2997" s="165">
        <v>0</v>
      </c>
      <c r="J2997" s="120">
        <f t="shared" si="642"/>
        <v>0</v>
      </c>
      <c r="K2997" s="165">
        <v>0</v>
      </c>
      <c r="L2997" s="165">
        <v>0</v>
      </c>
      <c r="M2997" s="165">
        <v>0</v>
      </c>
      <c r="N2997" s="165">
        <v>1740</v>
      </c>
      <c r="O2997" s="165">
        <v>0</v>
      </c>
      <c r="P2997" s="165">
        <v>0</v>
      </c>
      <c r="Q2997" s="120">
        <f t="shared" si="643"/>
        <v>1740</v>
      </c>
      <c r="R2997" s="138">
        <f t="shared" si="644"/>
        <v>0</v>
      </c>
      <c r="S2997" s="122">
        <v>0</v>
      </c>
      <c r="T2997" s="148">
        <v>0</v>
      </c>
      <c r="U2997" s="148">
        <v>0</v>
      </c>
      <c r="V2997" s="122">
        <v>1740</v>
      </c>
      <c r="W2997" s="122">
        <v>1740</v>
      </c>
      <c r="X2997" s="122"/>
    </row>
    <row r="2998" spans="1:24" s="65" customFormat="1" ht="12.75" customHeight="1">
      <c r="A2998" s="100"/>
      <c r="B2998" s="152" t="s">
        <v>5967</v>
      </c>
      <c r="C2998" s="165">
        <v>0</v>
      </c>
      <c r="D2998" s="165">
        <v>0</v>
      </c>
      <c r="E2998" s="165">
        <v>0</v>
      </c>
      <c r="F2998" s="165">
        <v>0</v>
      </c>
      <c r="G2998" s="165">
        <v>0</v>
      </c>
      <c r="H2998" s="165">
        <v>0</v>
      </c>
      <c r="I2998" s="165">
        <v>0</v>
      </c>
      <c r="J2998" s="120">
        <f t="shared" si="642"/>
        <v>0</v>
      </c>
      <c r="K2998" s="165">
        <v>0</v>
      </c>
      <c r="L2998" s="165">
        <v>0</v>
      </c>
      <c r="M2998" s="165">
        <v>0</v>
      </c>
      <c r="N2998" s="165">
        <v>0</v>
      </c>
      <c r="O2998" s="165">
        <v>0</v>
      </c>
      <c r="P2998" s="165">
        <v>3915</v>
      </c>
      <c r="Q2998" s="120">
        <f t="shared" si="643"/>
        <v>3915</v>
      </c>
      <c r="R2998" s="138">
        <f t="shared" si="644"/>
        <v>0</v>
      </c>
      <c r="S2998" s="122">
        <v>0</v>
      </c>
      <c r="T2998" s="148">
        <v>0</v>
      </c>
      <c r="U2998" s="148">
        <v>0</v>
      </c>
      <c r="V2998" s="122">
        <v>3915</v>
      </c>
      <c r="W2998" s="122">
        <v>3915</v>
      </c>
      <c r="X2998" s="122"/>
    </row>
    <row r="2999" spans="1:24" s="65" customFormat="1" ht="12.75" customHeight="1">
      <c r="A2999" s="100"/>
      <c r="B2999" s="152" t="s">
        <v>6546</v>
      </c>
      <c r="C2999" s="165">
        <v>0</v>
      </c>
      <c r="D2999" s="165">
        <v>0</v>
      </c>
      <c r="E2999" s="165">
        <v>0</v>
      </c>
      <c r="F2999" s="165">
        <v>0</v>
      </c>
      <c r="G2999" s="165">
        <v>0</v>
      </c>
      <c r="H2999" s="165">
        <v>0</v>
      </c>
      <c r="I2999" s="165">
        <v>0</v>
      </c>
      <c r="J2999" s="120">
        <f t="shared" si="642"/>
        <v>0</v>
      </c>
      <c r="K2999" s="165">
        <v>0</v>
      </c>
      <c r="L2999" s="165">
        <v>0</v>
      </c>
      <c r="M2999" s="165">
        <v>0</v>
      </c>
      <c r="N2999" s="165">
        <v>0</v>
      </c>
      <c r="O2999" s="165">
        <v>0</v>
      </c>
      <c r="P2999" s="165">
        <v>3915</v>
      </c>
      <c r="Q2999" s="120">
        <f t="shared" si="643"/>
        <v>3915</v>
      </c>
      <c r="R2999" s="138">
        <f t="shared" si="644"/>
        <v>0</v>
      </c>
      <c r="S2999" s="122">
        <v>0</v>
      </c>
      <c r="T2999" s="148">
        <v>0</v>
      </c>
      <c r="U2999" s="148">
        <v>0</v>
      </c>
      <c r="V2999" s="122">
        <v>3915</v>
      </c>
      <c r="W2999" s="122">
        <v>3915</v>
      </c>
      <c r="X2999" s="122"/>
    </row>
    <row r="3000" spans="1:24" s="65" customFormat="1" ht="12.75" customHeight="1">
      <c r="A3000" s="100"/>
      <c r="B3000" s="152" t="s">
        <v>6547</v>
      </c>
      <c r="C3000" s="165">
        <v>0</v>
      </c>
      <c r="D3000" s="165">
        <v>0</v>
      </c>
      <c r="E3000" s="165">
        <v>0</v>
      </c>
      <c r="F3000" s="165">
        <v>0</v>
      </c>
      <c r="G3000" s="165">
        <v>0</v>
      </c>
      <c r="H3000" s="165">
        <v>0</v>
      </c>
      <c r="I3000" s="165">
        <v>0</v>
      </c>
      <c r="J3000" s="120">
        <f t="shared" si="642"/>
        <v>0</v>
      </c>
      <c r="K3000" s="165">
        <v>0</v>
      </c>
      <c r="L3000" s="165">
        <v>0</v>
      </c>
      <c r="M3000" s="165">
        <v>0</v>
      </c>
      <c r="N3000" s="165">
        <v>0</v>
      </c>
      <c r="O3000" s="165">
        <v>0</v>
      </c>
      <c r="P3000" s="165">
        <v>1800</v>
      </c>
      <c r="Q3000" s="120">
        <f t="shared" si="643"/>
        <v>1800</v>
      </c>
      <c r="R3000" s="138">
        <f t="shared" si="644"/>
        <v>0</v>
      </c>
      <c r="S3000" s="122">
        <v>0</v>
      </c>
      <c r="T3000" s="148">
        <v>0</v>
      </c>
      <c r="U3000" s="148">
        <v>0</v>
      </c>
      <c r="V3000" s="122">
        <v>1800</v>
      </c>
      <c r="W3000" s="122">
        <v>1800</v>
      </c>
      <c r="X3000" s="122"/>
    </row>
    <row r="3001" spans="1:24" s="65" customFormat="1" ht="12.75" customHeight="1">
      <c r="A3001" s="100"/>
      <c r="B3001" s="152" t="s">
        <v>6348</v>
      </c>
      <c r="C3001" s="165">
        <v>0</v>
      </c>
      <c r="D3001" s="165">
        <v>0</v>
      </c>
      <c r="E3001" s="165">
        <v>0</v>
      </c>
      <c r="F3001" s="165">
        <v>0</v>
      </c>
      <c r="G3001" s="165">
        <v>0</v>
      </c>
      <c r="H3001" s="165">
        <v>0</v>
      </c>
      <c r="I3001" s="165">
        <v>0</v>
      </c>
      <c r="J3001" s="120">
        <f t="shared" si="642"/>
        <v>0</v>
      </c>
      <c r="K3001" s="165">
        <v>0</v>
      </c>
      <c r="L3001" s="165">
        <v>0</v>
      </c>
      <c r="M3001" s="165">
        <v>0</v>
      </c>
      <c r="N3001" s="165">
        <v>0</v>
      </c>
      <c r="O3001" s="165">
        <v>0</v>
      </c>
      <c r="P3001" s="165">
        <v>870</v>
      </c>
      <c r="Q3001" s="120">
        <f t="shared" si="643"/>
        <v>870</v>
      </c>
      <c r="R3001" s="138">
        <f t="shared" si="644"/>
        <v>0</v>
      </c>
      <c r="S3001" s="122">
        <v>0</v>
      </c>
      <c r="T3001" s="148">
        <v>0</v>
      </c>
      <c r="U3001" s="148">
        <v>0</v>
      </c>
      <c r="V3001" s="122">
        <v>870</v>
      </c>
      <c r="W3001" s="122">
        <v>870</v>
      </c>
      <c r="X3001" s="122"/>
    </row>
    <row r="3002" spans="1:24" s="65" customFormat="1" ht="12.75" customHeight="1">
      <c r="A3002" s="100"/>
      <c r="B3002" s="152" t="s">
        <v>6548</v>
      </c>
      <c r="C3002" s="165">
        <v>0</v>
      </c>
      <c r="D3002" s="165">
        <v>0</v>
      </c>
      <c r="E3002" s="165">
        <v>0</v>
      </c>
      <c r="F3002" s="165">
        <v>0</v>
      </c>
      <c r="G3002" s="165">
        <v>0</v>
      </c>
      <c r="H3002" s="165">
        <v>0</v>
      </c>
      <c r="I3002" s="165">
        <v>0</v>
      </c>
      <c r="J3002" s="120">
        <f t="shared" si="642"/>
        <v>0</v>
      </c>
      <c r="K3002" s="165">
        <v>0</v>
      </c>
      <c r="L3002" s="165">
        <v>0</v>
      </c>
      <c r="M3002" s="165">
        <v>0</v>
      </c>
      <c r="N3002" s="165">
        <v>0</v>
      </c>
      <c r="O3002" s="165">
        <v>0</v>
      </c>
      <c r="P3002" s="165">
        <v>7830</v>
      </c>
      <c r="Q3002" s="120">
        <f t="shared" si="643"/>
        <v>7830</v>
      </c>
      <c r="R3002" s="138">
        <f t="shared" si="644"/>
        <v>0</v>
      </c>
      <c r="S3002" s="122">
        <v>0</v>
      </c>
      <c r="T3002" s="148">
        <v>0</v>
      </c>
      <c r="U3002" s="148">
        <v>0</v>
      </c>
      <c r="V3002" s="122">
        <v>7830</v>
      </c>
      <c r="W3002" s="122">
        <v>7830</v>
      </c>
      <c r="X3002" s="122"/>
    </row>
    <row r="3003" spans="1:24" s="65" customFormat="1" ht="12.75" customHeight="1">
      <c r="A3003" s="100"/>
      <c r="B3003" s="152" t="s">
        <v>5968</v>
      </c>
      <c r="C3003" s="165">
        <v>0</v>
      </c>
      <c r="D3003" s="165">
        <v>0</v>
      </c>
      <c r="E3003" s="165">
        <v>0</v>
      </c>
      <c r="F3003" s="165">
        <v>0</v>
      </c>
      <c r="G3003" s="165">
        <v>0</v>
      </c>
      <c r="H3003" s="165">
        <v>0</v>
      </c>
      <c r="I3003" s="165">
        <v>0</v>
      </c>
      <c r="J3003" s="120">
        <f t="shared" si="642"/>
        <v>0</v>
      </c>
      <c r="K3003" s="165">
        <v>0</v>
      </c>
      <c r="L3003" s="165">
        <v>0</v>
      </c>
      <c r="M3003" s="165">
        <v>0</v>
      </c>
      <c r="N3003" s="165">
        <v>0</v>
      </c>
      <c r="O3003" s="165">
        <v>0</v>
      </c>
      <c r="P3003" s="165">
        <v>3915</v>
      </c>
      <c r="Q3003" s="120">
        <f t="shared" si="643"/>
        <v>3915</v>
      </c>
      <c r="R3003" s="138">
        <f t="shared" si="644"/>
        <v>0</v>
      </c>
      <c r="S3003" s="122">
        <v>0</v>
      </c>
      <c r="T3003" s="148">
        <v>0</v>
      </c>
      <c r="U3003" s="148">
        <v>0</v>
      </c>
      <c r="V3003" s="122">
        <v>3915</v>
      </c>
      <c r="W3003" s="122">
        <v>3915</v>
      </c>
      <c r="X3003" s="122"/>
    </row>
    <row r="3004" spans="1:24" s="65" customFormat="1" ht="12.75" customHeight="1">
      <c r="A3004" s="100"/>
      <c r="B3004" s="152" t="s">
        <v>5969</v>
      </c>
      <c r="C3004" s="165">
        <v>0</v>
      </c>
      <c r="D3004" s="165">
        <v>0</v>
      </c>
      <c r="E3004" s="165">
        <v>0</v>
      </c>
      <c r="F3004" s="165">
        <v>0</v>
      </c>
      <c r="G3004" s="165">
        <v>0</v>
      </c>
      <c r="H3004" s="165">
        <v>0</v>
      </c>
      <c r="I3004" s="165">
        <v>0</v>
      </c>
      <c r="J3004" s="120">
        <f t="shared" si="642"/>
        <v>0</v>
      </c>
      <c r="K3004" s="165">
        <v>0</v>
      </c>
      <c r="L3004" s="165">
        <v>0</v>
      </c>
      <c r="M3004" s="165">
        <v>0</v>
      </c>
      <c r="N3004" s="165">
        <v>0</v>
      </c>
      <c r="O3004" s="165">
        <v>0</v>
      </c>
      <c r="P3004" s="165">
        <v>3915</v>
      </c>
      <c r="Q3004" s="120">
        <f t="shared" si="643"/>
        <v>3915</v>
      </c>
      <c r="R3004" s="138">
        <f t="shared" si="644"/>
        <v>0</v>
      </c>
      <c r="S3004" s="122">
        <v>0</v>
      </c>
      <c r="T3004" s="148">
        <v>0</v>
      </c>
      <c r="U3004" s="148">
        <v>0</v>
      </c>
      <c r="V3004" s="122">
        <v>3915</v>
      </c>
      <c r="W3004" s="122">
        <v>3915</v>
      </c>
      <c r="X3004" s="122"/>
    </row>
    <row r="3005" spans="1:24" s="65" customFormat="1" ht="12.75" customHeight="1">
      <c r="A3005" s="100"/>
      <c r="B3005" s="152" t="s">
        <v>6349</v>
      </c>
      <c r="C3005" s="165">
        <v>0</v>
      </c>
      <c r="D3005" s="165">
        <v>0</v>
      </c>
      <c r="E3005" s="165">
        <v>0</v>
      </c>
      <c r="F3005" s="165">
        <v>0</v>
      </c>
      <c r="G3005" s="165">
        <v>0</v>
      </c>
      <c r="H3005" s="165">
        <v>0</v>
      </c>
      <c r="I3005" s="165">
        <v>0</v>
      </c>
      <c r="J3005" s="120">
        <f t="shared" si="642"/>
        <v>0</v>
      </c>
      <c r="K3005" s="165">
        <v>0</v>
      </c>
      <c r="L3005" s="165">
        <v>0</v>
      </c>
      <c r="M3005" s="165">
        <v>0</v>
      </c>
      <c r="N3005" s="165">
        <v>0</v>
      </c>
      <c r="O3005" s="165">
        <v>0</v>
      </c>
      <c r="P3005" s="165">
        <v>7830</v>
      </c>
      <c r="Q3005" s="120">
        <f t="shared" si="643"/>
        <v>7830</v>
      </c>
      <c r="R3005" s="138">
        <f t="shared" si="644"/>
        <v>0</v>
      </c>
      <c r="S3005" s="122">
        <v>0</v>
      </c>
      <c r="T3005" s="148">
        <v>0</v>
      </c>
      <c r="U3005" s="148">
        <v>0</v>
      </c>
      <c r="V3005" s="122">
        <v>7830</v>
      </c>
      <c r="W3005" s="122">
        <v>7830</v>
      </c>
      <c r="X3005" s="122"/>
    </row>
    <row r="3006" spans="1:24" s="65" customFormat="1" ht="12.75" customHeight="1">
      <c r="A3006" s="100"/>
      <c r="B3006" s="152" t="s">
        <v>3851</v>
      </c>
      <c r="C3006" s="165">
        <v>0</v>
      </c>
      <c r="D3006" s="165">
        <v>0</v>
      </c>
      <c r="E3006" s="165">
        <v>0</v>
      </c>
      <c r="F3006" s="165">
        <v>0</v>
      </c>
      <c r="G3006" s="165">
        <v>0</v>
      </c>
      <c r="H3006" s="165">
        <v>0</v>
      </c>
      <c r="I3006" s="165">
        <v>0</v>
      </c>
      <c r="J3006" s="120">
        <f t="shared" si="642"/>
        <v>0</v>
      </c>
      <c r="K3006" s="165">
        <v>0</v>
      </c>
      <c r="L3006" s="165">
        <v>0</v>
      </c>
      <c r="M3006" s="165">
        <v>870</v>
      </c>
      <c r="N3006" s="165">
        <v>0</v>
      </c>
      <c r="O3006" s="165">
        <v>0</v>
      </c>
      <c r="P3006" s="165">
        <v>0</v>
      </c>
      <c r="Q3006" s="120">
        <f t="shared" si="643"/>
        <v>870</v>
      </c>
      <c r="R3006" s="138">
        <f t="shared" si="644"/>
        <v>0</v>
      </c>
      <c r="S3006" s="122">
        <v>0</v>
      </c>
      <c r="T3006" s="148">
        <v>0</v>
      </c>
      <c r="U3006" s="148">
        <v>0</v>
      </c>
      <c r="V3006" s="122">
        <v>870</v>
      </c>
      <c r="W3006" s="122">
        <v>870</v>
      </c>
      <c r="X3006" s="122"/>
    </row>
    <row r="3007" spans="1:24" s="65" customFormat="1" ht="12.75" customHeight="1">
      <c r="A3007" s="100"/>
      <c r="B3007" s="152" t="s">
        <v>5970</v>
      </c>
      <c r="C3007" s="165">
        <v>0</v>
      </c>
      <c r="D3007" s="165">
        <v>0</v>
      </c>
      <c r="E3007" s="165">
        <v>0</v>
      </c>
      <c r="F3007" s="165">
        <v>0</v>
      </c>
      <c r="G3007" s="165">
        <v>0</v>
      </c>
      <c r="H3007" s="165">
        <v>0</v>
      </c>
      <c r="I3007" s="165">
        <v>0</v>
      </c>
      <c r="J3007" s="120">
        <f t="shared" si="642"/>
        <v>0</v>
      </c>
      <c r="K3007" s="165">
        <v>0</v>
      </c>
      <c r="L3007" s="165">
        <v>0</v>
      </c>
      <c r="M3007" s="165">
        <v>0</v>
      </c>
      <c r="N3007" s="165">
        <v>0</v>
      </c>
      <c r="O3007" s="165">
        <v>0</v>
      </c>
      <c r="P3007" s="165">
        <v>3045</v>
      </c>
      <c r="Q3007" s="120">
        <f t="shared" si="643"/>
        <v>3045</v>
      </c>
      <c r="R3007" s="138">
        <f t="shared" si="644"/>
        <v>0</v>
      </c>
      <c r="S3007" s="122">
        <v>0</v>
      </c>
      <c r="T3007" s="148">
        <v>0</v>
      </c>
      <c r="U3007" s="148">
        <v>0</v>
      </c>
      <c r="V3007" s="122">
        <v>3045</v>
      </c>
      <c r="W3007" s="122">
        <v>3045</v>
      </c>
      <c r="X3007" s="122"/>
    </row>
    <row r="3008" spans="1:24" s="65" customFormat="1" ht="12.75" customHeight="1">
      <c r="A3008" s="100"/>
      <c r="B3008" s="152" t="s">
        <v>5971</v>
      </c>
      <c r="C3008" s="165">
        <v>0</v>
      </c>
      <c r="D3008" s="165">
        <v>0</v>
      </c>
      <c r="E3008" s="165">
        <v>0</v>
      </c>
      <c r="F3008" s="165">
        <v>0</v>
      </c>
      <c r="G3008" s="165">
        <v>0</v>
      </c>
      <c r="H3008" s="165">
        <v>0</v>
      </c>
      <c r="I3008" s="165">
        <v>0</v>
      </c>
      <c r="J3008" s="120">
        <f t="shared" si="642"/>
        <v>0</v>
      </c>
      <c r="K3008" s="165">
        <v>0</v>
      </c>
      <c r="L3008" s="165">
        <v>0</v>
      </c>
      <c r="M3008" s="165">
        <v>0</v>
      </c>
      <c r="N3008" s="165">
        <v>0</v>
      </c>
      <c r="O3008" s="165">
        <v>0</v>
      </c>
      <c r="P3008" s="165">
        <v>1740</v>
      </c>
      <c r="Q3008" s="120">
        <f t="shared" si="643"/>
        <v>1740</v>
      </c>
      <c r="R3008" s="138">
        <f t="shared" si="644"/>
        <v>0</v>
      </c>
      <c r="S3008" s="122">
        <v>0</v>
      </c>
      <c r="T3008" s="148">
        <v>0</v>
      </c>
      <c r="U3008" s="148">
        <v>0</v>
      </c>
      <c r="V3008" s="122">
        <v>1740</v>
      </c>
      <c r="W3008" s="122">
        <v>1740</v>
      </c>
      <c r="X3008" s="122"/>
    </row>
    <row r="3009" spans="1:24" s="65" customFormat="1" ht="12.75" customHeight="1">
      <c r="A3009" s="100"/>
      <c r="B3009" s="152" t="s">
        <v>4351</v>
      </c>
      <c r="C3009" s="165">
        <v>0</v>
      </c>
      <c r="D3009" s="165">
        <v>0</v>
      </c>
      <c r="E3009" s="165">
        <v>0</v>
      </c>
      <c r="F3009" s="165">
        <v>0</v>
      </c>
      <c r="G3009" s="165">
        <v>0</v>
      </c>
      <c r="H3009" s="165">
        <v>0</v>
      </c>
      <c r="I3009" s="165">
        <v>0</v>
      </c>
      <c r="J3009" s="120">
        <f t="shared" si="642"/>
        <v>0</v>
      </c>
      <c r="K3009" s="165">
        <v>0</v>
      </c>
      <c r="L3009" s="165">
        <v>0</v>
      </c>
      <c r="M3009" s="165">
        <v>0</v>
      </c>
      <c r="N3009" s="165">
        <v>0</v>
      </c>
      <c r="O3009" s="165">
        <v>4350</v>
      </c>
      <c r="P3009" s="165">
        <v>3480</v>
      </c>
      <c r="Q3009" s="120">
        <f t="shared" si="643"/>
        <v>7830</v>
      </c>
      <c r="R3009" s="138">
        <f t="shared" si="644"/>
        <v>0</v>
      </c>
      <c r="S3009" s="122">
        <v>0</v>
      </c>
      <c r="T3009" s="148">
        <v>0</v>
      </c>
      <c r="U3009" s="148">
        <v>0</v>
      </c>
      <c r="V3009" s="122">
        <v>7830</v>
      </c>
      <c r="W3009" s="122">
        <v>7830</v>
      </c>
      <c r="X3009" s="122"/>
    </row>
    <row r="3010" spans="1:24" s="65" customFormat="1" ht="12.75" customHeight="1">
      <c r="A3010" s="100"/>
      <c r="B3010" s="152" t="s">
        <v>3852</v>
      </c>
      <c r="C3010" s="165">
        <v>0</v>
      </c>
      <c r="D3010" s="165">
        <v>0</v>
      </c>
      <c r="E3010" s="165">
        <v>0</v>
      </c>
      <c r="F3010" s="165">
        <v>0</v>
      </c>
      <c r="G3010" s="165">
        <v>0</v>
      </c>
      <c r="H3010" s="165">
        <v>0</v>
      </c>
      <c r="I3010" s="165">
        <v>0</v>
      </c>
      <c r="J3010" s="120">
        <f t="shared" si="642"/>
        <v>0</v>
      </c>
      <c r="K3010" s="165">
        <v>0</v>
      </c>
      <c r="L3010" s="165">
        <v>0</v>
      </c>
      <c r="M3010" s="165">
        <v>0</v>
      </c>
      <c r="N3010" s="165">
        <v>12180</v>
      </c>
      <c r="O3010" s="165">
        <v>0</v>
      </c>
      <c r="P3010" s="165">
        <v>0</v>
      </c>
      <c r="Q3010" s="120">
        <f t="shared" si="643"/>
        <v>12180</v>
      </c>
      <c r="R3010" s="138">
        <f t="shared" si="644"/>
        <v>0</v>
      </c>
      <c r="S3010" s="122">
        <v>0</v>
      </c>
      <c r="T3010" s="148">
        <v>0</v>
      </c>
      <c r="U3010" s="148">
        <v>0</v>
      </c>
      <c r="V3010" s="122">
        <v>12180</v>
      </c>
      <c r="W3010" s="122">
        <v>12180</v>
      </c>
      <c r="X3010" s="122"/>
    </row>
    <row r="3011" spans="1:24" s="65" customFormat="1" ht="12.75" customHeight="1">
      <c r="A3011" s="100"/>
      <c r="B3011" s="152" t="s">
        <v>5972</v>
      </c>
      <c r="C3011" s="165">
        <v>0</v>
      </c>
      <c r="D3011" s="165">
        <v>0</v>
      </c>
      <c r="E3011" s="165">
        <v>0</v>
      </c>
      <c r="F3011" s="165">
        <v>0</v>
      </c>
      <c r="G3011" s="165">
        <v>0</v>
      </c>
      <c r="H3011" s="165">
        <v>0</v>
      </c>
      <c r="I3011" s="165">
        <v>0</v>
      </c>
      <c r="J3011" s="120">
        <f t="shared" si="642"/>
        <v>0</v>
      </c>
      <c r="K3011" s="165">
        <v>0</v>
      </c>
      <c r="L3011" s="165">
        <v>0</v>
      </c>
      <c r="M3011" s="165">
        <v>0</v>
      </c>
      <c r="N3011" s="165">
        <v>0</v>
      </c>
      <c r="O3011" s="165">
        <v>0</v>
      </c>
      <c r="P3011" s="165">
        <v>3915</v>
      </c>
      <c r="Q3011" s="120">
        <f t="shared" si="643"/>
        <v>3915</v>
      </c>
      <c r="R3011" s="138">
        <f t="shared" si="644"/>
        <v>0</v>
      </c>
      <c r="S3011" s="122">
        <v>0</v>
      </c>
      <c r="T3011" s="148">
        <v>0</v>
      </c>
      <c r="U3011" s="148">
        <v>0</v>
      </c>
      <c r="V3011" s="122">
        <v>3915</v>
      </c>
      <c r="W3011" s="122">
        <v>3915</v>
      </c>
      <c r="X3011" s="122"/>
    </row>
    <row r="3012" spans="1:24" s="65" customFormat="1" ht="12.75" customHeight="1">
      <c r="A3012" s="100"/>
      <c r="B3012" s="152" t="s">
        <v>6549</v>
      </c>
      <c r="C3012" s="165">
        <v>0</v>
      </c>
      <c r="D3012" s="165">
        <v>0</v>
      </c>
      <c r="E3012" s="165">
        <v>0</v>
      </c>
      <c r="F3012" s="165">
        <v>0</v>
      </c>
      <c r="G3012" s="165">
        <v>0</v>
      </c>
      <c r="H3012" s="165">
        <v>0</v>
      </c>
      <c r="I3012" s="165">
        <v>0</v>
      </c>
      <c r="J3012" s="120">
        <f t="shared" si="642"/>
        <v>0</v>
      </c>
      <c r="K3012" s="165">
        <v>0</v>
      </c>
      <c r="L3012" s="165">
        <v>0</v>
      </c>
      <c r="M3012" s="165">
        <v>0</v>
      </c>
      <c r="N3012" s="165">
        <v>0</v>
      </c>
      <c r="O3012" s="165">
        <v>0</v>
      </c>
      <c r="P3012" s="165">
        <v>3915</v>
      </c>
      <c r="Q3012" s="120">
        <f t="shared" si="643"/>
        <v>3915</v>
      </c>
      <c r="R3012" s="138">
        <f t="shared" si="644"/>
        <v>0</v>
      </c>
      <c r="S3012" s="122">
        <v>0</v>
      </c>
      <c r="T3012" s="148">
        <v>0</v>
      </c>
      <c r="U3012" s="148">
        <v>0</v>
      </c>
      <c r="V3012" s="122">
        <v>3915</v>
      </c>
      <c r="W3012" s="122">
        <v>3915</v>
      </c>
      <c r="X3012" s="122"/>
    </row>
    <row r="3013" spans="1:24" s="65" customFormat="1" ht="12.75" customHeight="1">
      <c r="A3013" s="100"/>
      <c r="B3013" s="152" t="s">
        <v>6550</v>
      </c>
      <c r="C3013" s="165">
        <v>0</v>
      </c>
      <c r="D3013" s="165">
        <v>0</v>
      </c>
      <c r="E3013" s="165">
        <v>0</v>
      </c>
      <c r="F3013" s="165">
        <v>0</v>
      </c>
      <c r="G3013" s="165">
        <v>0</v>
      </c>
      <c r="H3013" s="165">
        <v>0</v>
      </c>
      <c r="I3013" s="165">
        <v>0</v>
      </c>
      <c r="J3013" s="120">
        <f t="shared" si="642"/>
        <v>0</v>
      </c>
      <c r="K3013" s="165">
        <v>0</v>
      </c>
      <c r="L3013" s="165">
        <v>0</v>
      </c>
      <c r="M3013" s="165">
        <v>0</v>
      </c>
      <c r="N3013" s="165">
        <v>0</v>
      </c>
      <c r="O3013" s="165">
        <v>0</v>
      </c>
      <c r="P3013" s="165">
        <v>7830</v>
      </c>
      <c r="Q3013" s="120">
        <f t="shared" si="643"/>
        <v>7830</v>
      </c>
      <c r="R3013" s="138">
        <f t="shared" si="644"/>
        <v>0</v>
      </c>
      <c r="S3013" s="122">
        <v>0</v>
      </c>
      <c r="T3013" s="148">
        <v>0</v>
      </c>
      <c r="U3013" s="148">
        <v>0</v>
      </c>
      <c r="V3013" s="122">
        <v>7830</v>
      </c>
      <c r="W3013" s="122">
        <v>7830</v>
      </c>
      <c r="X3013" s="122"/>
    </row>
    <row r="3014" spans="1:24" s="65" customFormat="1" ht="12.75" customHeight="1">
      <c r="A3014" s="100"/>
      <c r="B3014" s="152" t="s">
        <v>6551</v>
      </c>
      <c r="C3014" s="165">
        <v>0</v>
      </c>
      <c r="D3014" s="165">
        <v>0</v>
      </c>
      <c r="E3014" s="165">
        <v>0</v>
      </c>
      <c r="F3014" s="165">
        <v>0</v>
      </c>
      <c r="G3014" s="165">
        <v>0</v>
      </c>
      <c r="H3014" s="165">
        <v>0</v>
      </c>
      <c r="I3014" s="165">
        <v>0</v>
      </c>
      <c r="J3014" s="120">
        <f t="shared" si="642"/>
        <v>0</v>
      </c>
      <c r="K3014" s="165">
        <v>0</v>
      </c>
      <c r="L3014" s="165">
        <v>0</v>
      </c>
      <c r="M3014" s="165">
        <v>0</v>
      </c>
      <c r="N3014" s="165">
        <v>0</v>
      </c>
      <c r="O3014" s="165">
        <v>0</v>
      </c>
      <c r="P3014" s="165">
        <v>2940</v>
      </c>
      <c r="Q3014" s="120">
        <f t="shared" si="643"/>
        <v>2940</v>
      </c>
      <c r="R3014" s="138">
        <f t="shared" si="644"/>
        <v>0</v>
      </c>
      <c r="S3014" s="122">
        <v>0</v>
      </c>
      <c r="T3014" s="148">
        <v>0</v>
      </c>
      <c r="U3014" s="148">
        <v>0</v>
      </c>
      <c r="V3014" s="122">
        <v>2940</v>
      </c>
      <c r="W3014" s="122">
        <v>2940</v>
      </c>
      <c r="X3014" s="122"/>
    </row>
    <row r="3015" spans="1:24" s="65" customFormat="1" ht="12.75" customHeight="1">
      <c r="A3015" s="100"/>
      <c r="B3015" s="152" t="s">
        <v>6552</v>
      </c>
      <c r="C3015" s="165">
        <v>0</v>
      </c>
      <c r="D3015" s="165">
        <v>0</v>
      </c>
      <c r="E3015" s="165">
        <v>0</v>
      </c>
      <c r="F3015" s="165">
        <v>0</v>
      </c>
      <c r="G3015" s="165">
        <v>0</v>
      </c>
      <c r="H3015" s="165">
        <v>0</v>
      </c>
      <c r="I3015" s="165">
        <v>0</v>
      </c>
      <c r="J3015" s="120">
        <f t="shared" si="642"/>
        <v>0</v>
      </c>
      <c r="K3015" s="165">
        <v>0</v>
      </c>
      <c r="L3015" s="165">
        <v>0</v>
      </c>
      <c r="M3015" s="165">
        <v>0</v>
      </c>
      <c r="N3015" s="165">
        <v>0</v>
      </c>
      <c r="O3015" s="165">
        <v>0</v>
      </c>
      <c r="P3015" s="165">
        <v>3915</v>
      </c>
      <c r="Q3015" s="120">
        <f t="shared" si="643"/>
        <v>3915</v>
      </c>
      <c r="R3015" s="138">
        <f t="shared" si="644"/>
        <v>0</v>
      </c>
      <c r="S3015" s="122">
        <v>0</v>
      </c>
      <c r="T3015" s="148">
        <v>0</v>
      </c>
      <c r="U3015" s="148">
        <v>0</v>
      </c>
      <c r="V3015" s="122">
        <v>3915</v>
      </c>
      <c r="W3015" s="122">
        <v>3915</v>
      </c>
      <c r="X3015" s="122"/>
    </row>
    <row r="3016" spans="1:24" s="65" customFormat="1" ht="12.75" customHeight="1">
      <c r="A3016" s="100"/>
      <c r="B3016" s="152" t="s">
        <v>5973</v>
      </c>
      <c r="C3016" s="165">
        <v>0</v>
      </c>
      <c r="D3016" s="165">
        <v>0</v>
      </c>
      <c r="E3016" s="165">
        <v>0</v>
      </c>
      <c r="F3016" s="165">
        <v>0</v>
      </c>
      <c r="G3016" s="165">
        <v>0</v>
      </c>
      <c r="H3016" s="165">
        <v>0</v>
      </c>
      <c r="I3016" s="165">
        <v>0</v>
      </c>
      <c r="J3016" s="120">
        <f t="shared" si="642"/>
        <v>0</v>
      </c>
      <c r="K3016" s="165">
        <v>0</v>
      </c>
      <c r="L3016" s="165">
        <v>0</v>
      </c>
      <c r="M3016" s="165">
        <v>0</v>
      </c>
      <c r="N3016" s="165">
        <v>0</v>
      </c>
      <c r="O3016" s="165">
        <v>0</v>
      </c>
      <c r="P3016" s="165">
        <v>3915</v>
      </c>
      <c r="Q3016" s="120">
        <f t="shared" si="643"/>
        <v>3915</v>
      </c>
      <c r="R3016" s="138">
        <f t="shared" si="644"/>
        <v>0</v>
      </c>
      <c r="S3016" s="122">
        <v>0</v>
      </c>
      <c r="T3016" s="148">
        <v>0</v>
      </c>
      <c r="U3016" s="148">
        <v>0</v>
      </c>
      <c r="V3016" s="122">
        <v>3915</v>
      </c>
      <c r="W3016" s="122">
        <v>3915</v>
      </c>
      <c r="X3016" s="122"/>
    </row>
    <row r="3017" spans="1:24" s="65" customFormat="1" ht="12.75" customHeight="1">
      <c r="A3017" s="100"/>
      <c r="B3017" s="152" t="s">
        <v>3853</v>
      </c>
      <c r="C3017" s="165">
        <v>0</v>
      </c>
      <c r="D3017" s="165">
        <v>0</v>
      </c>
      <c r="E3017" s="165">
        <v>0</v>
      </c>
      <c r="F3017" s="165">
        <v>0</v>
      </c>
      <c r="G3017" s="165">
        <v>0</v>
      </c>
      <c r="H3017" s="165">
        <v>0</v>
      </c>
      <c r="I3017" s="165">
        <v>0</v>
      </c>
      <c r="J3017" s="120">
        <f t="shared" si="642"/>
        <v>0</v>
      </c>
      <c r="K3017" s="165">
        <v>0</v>
      </c>
      <c r="L3017" s="165">
        <v>0</v>
      </c>
      <c r="M3017" s="165">
        <v>0</v>
      </c>
      <c r="N3017" s="165">
        <v>870</v>
      </c>
      <c r="O3017" s="165">
        <v>0</v>
      </c>
      <c r="P3017" s="165">
        <v>0</v>
      </c>
      <c r="Q3017" s="120">
        <f t="shared" si="643"/>
        <v>870</v>
      </c>
      <c r="R3017" s="138">
        <f t="shared" si="644"/>
        <v>0</v>
      </c>
      <c r="S3017" s="122">
        <v>0</v>
      </c>
      <c r="T3017" s="148">
        <v>0</v>
      </c>
      <c r="U3017" s="148">
        <v>0</v>
      </c>
      <c r="V3017" s="122">
        <v>870</v>
      </c>
      <c r="W3017" s="122">
        <v>870</v>
      </c>
      <c r="X3017" s="122"/>
    </row>
    <row r="3018" spans="1:24" s="65" customFormat="1" ht="12.75" customHeight="1">
      <c r="A3018" s="100"/>
      <c r="B3018" s="152" t="s">
        <v>5974</v>
      </c>
      <c r="C3018" s="165">
        <v>0</v>
      </c>
      <c r="D3018" s="165">
        <v>0</v>
      </c>
      <c r="E3018" s="165">
        <v>0</v>
      </c>
      <c r="F3018" s="165">
        <v>0</v>
      </c>
      <c r="G3018" s="165">
        <v>0</v>
      </c>
      <c r="H3018" s="165">
        <v>0</v>
      </c>
      <c r="I3018" s="165">
        <v>0</v>
      </c>
      <c r="J3018" s="120">
        <f t="shared" si="642"/>
        <v>0</v>
      </c>
      <c r="K3018" s="165">
        <v>0</v>
      </c>
      <c r="L3018" s="165">
        <v>0</v>
      </c>
      <c r="M3018" s="165">
        <v>0</v>
      </c>
      <c r="N3018" s="165">
        <v>0</v>
      </c>
      <c r="O3018" s="165">
        <v>0</v>
      </c>
      <c r="P3018" s="165">
        <v>3915</v>
      </c>
      <c r="Q3018" s="120">
        <f t="shared" si="643"/>
        <v>3915</v>
      </c>
      <c r="R3018" s="138">
        <f t="shared" si="644"/>
        <v>0</v>
      </c>
      <c r="S3018" s="122">
        <v>0</v>
      </c>
      <c r="T3018" s="148">
        <v>0</v>
      </c>
      <c r="U3018" s="148">
        <v>0</v>
      </c>
      <c r="V3018" s="122">
        <v>3915</v>
      </c>
      <c r="W3018" s="122">
        <v>3915</v>
      </c>
      <c r="X3018" s="122"/>
    </row>
    <row r="3019" spans="1:24" s="65" customFormat="1" ht="12.75" customHeight="1">
      <c r="A3019" s="100"/>
      <c r="B3019" s="152" t="s">
        <v>3854</v>
      </c>
      <c r="C3019" s="165">
        <v>0</v>
      </c>
      <c r="D3019" s="165">
        <v>0</v>
      </c>
      <c r="E3019" s="165">
        <v>0</v>
      </c>
      <c r="F3019" s="165">
        <v>0</v>
      </c>
      <c r="G3019" s="165">
        <v>0</v>
      </c>
      <c r="H3019" s="165">
        <v>0</v>
      </c>
      <c r="I3019" s="165">
        <v>0</v>
      </c>
      <c r="J3019" s="120">
        <f t="shared" si="642"/>
        <v>0</v>
      </c>
      <c r="K3019" s="165">
        <v>0</v>
      </c>
      <c r="L3019" s="165">
        <v>0</v>
      </c>
      <c r="M3019" s="165">
        <v>0</v>
      </c>
      <c r="N3019" s="165">
        <v>435</v>
      </c>
      <c r="O3019" s="165">
        <v>435</v>
      </c>
      <c r="P3019" s="165">
        <v>0</v>
      </c>
      <c r="Q3019" s="120">
        <f t="shared" si="643"/>
        <v>870</v>
      </c>
      <c r="R3019" s="138">
        <f t="shared" si="644"/>
        <v>0</v>
      </c>
      <c r="S3019" s="122">
        <v>0</v>
      </c>
      <c r="T3019" s="148">
        <v>0</v>
      </c>
      <c r="U3019" s="148">
        <v>0</v>
      </c>
      <c r="V3019" s="122">
        <v>870</v>
      </c>
      <c r="W3019" s="122">
        <v>870</v>
      </c>
      <c r="X3019" s="122"/>
    </row>
    <row r="3020" spans="1:24" s="65" customFormat="1" ht="12.75" customHeight="1">
      <c r="A3020" s="100"/>
      <c r="B3020" s="152" t="s">
        <v>5384</v>
      </c>
      <c r="C3020" s="165">
        <v>0</v>
      </c>
      <c r="D3020" s="165">
        <v>0</v>
      </c>
      <c r="E3020" s="165">
        <v>0</v>
      </c>
      <c r="F3020" s="165">
        <v>0</v>
      </c>
      <c r="G3020" s="165">
        <v>0</v>
      </c>
      <c r="H3020" s="165">
        <v>0</v>
      </c>
      <c r="I3020" s="165">
        <v>0</v>
      </c>
      <c r="J3020" s="120">
        <f t="shared" si="642"/>
        <v>0</v>
      </c>
      <c r="K3020" s="165">
        <v>0</v>
      </c>
      <c r="L3020" s="165">
        <v>0</v>
      </c>
      <c r="M3020" s="165">
        <v>0</v>
      </c>
      <c r="N3020" s="165">
        <v>0</v>
      </c>
      <c r="O3020" s="165">
        <v>0</v>
      </c>
      <c r="P3020" s="165">
        <v>1740</v>
      </c>
      <c r="Q3020" s="120">
        <f t="shared" si="643"/>
        <v>1740</v>
      </c>
      <c r="R3020" s="138">
        <f t="shared" si="644"/>
        <v>0</v>
      </c>
      <c r="S3020" s="122">
        <v>0</v>
      </c>
      <c r="T3020" s="148">
        <v>0</v>
      </c>
      <c r="U3020" s="148">
        <v>0</v>
      </c>
      <c r="V3020" s="122">
        <v>1740</v>
      </c>
      <c r="W3020" s="122">
        <v>1740</v>
      </c>
      <c r="X3020" s="122"/>
    </row>
    <row r="3021" spans="1:24" s="65" customFormat="1" ht="12.75" customHeight="1">
      <c r="A3021" s="100"/>
      <c r="B3021" s="152" t="s">
        <v>3855</v>
      </c>
      <c r="C3021" s="165">
        <v>0</v>
      </c>
      <c r="D3021" s="165">
        <v>0</v>
      </c>
      <c r="E3021" s="165">
        <v>0</v>
      </c>
      <c r="F3021" s="165">
        <v>0</v>
      </c>
      <c r="G3021" s="165">
        <v>0</v>
      </c>
      <c r="H3021" s="165">
        <v>0</v>
      </c>
      <c r="I3021" s="165">
        <v>0</v>
      </c>
      <c r="J3021" s="120">
        <f t="shared" si="642"/>
        <v>0</v>
      </c>
      <c r="K3021" s="165">
        <v>0</v>
      </c>
      <c r="L3021" s="165">
        <v>0</v>
      </c>
      <c r="M3021" s="165">
        <v>0</v>
      </c>
      <c r="N3021" s="165">
        <v>9570</v>
      </c>
      <c r="O3021" s="165">
        <v>0</v>
      </c>
      <c r="P3021" s="165">
        <v>0</v>
      </c>
      <c r="Q3021" s="120">
        <f t="shared" si="643"/>
        <v>9570</v>
      </c>
      <c r="R3021" s="138">
        <f t="shared" si="644"/>
        <v>0</v>
      </c>
      <c r="S3021" s="122">
        <v>0</v>
      </c>
      <c r="T3021" s="148">
        <v>0</v>
      </c>
      <c r="U3021" s="148">
        <v>0</v>
      </c>
      <c r="V3021" s="122">
        <v>9570</v>
      </c>
      <c r="W3021" s="122">
        <v>9570</v>
      </c>
      <c r="X3021" s="122"/>
    </row>
    <row r="3022" spans="1:24" s="65" customFormat="1" ht="12.75" customHeight="1">
      <c r="A3022" s="100"/>
      <c r="B3022" s="152" t="s">
        <v>6553</v>
      </c>
      <c r="C3022" s="165">
        <v>0</v>
      </c>
      <c r="D3022" s="165">
        <v>0</v>
      </c>
      <c r="E3022" s="165">
        <v>0</v>
      </c>
      <c r="F3022" s="165">
        <v>0</v>
      </c>
      <c r="G3022" s="165">
        <v>0</v>
      </c>
      <c r="H3022" s="165">
        <v>0</v>
      </c>
      <c r="I3022" s="165">
        <v>0</v>
      </c>
      <c r="J3022" s="120">
        <f t="shared" si="642"/>
        <v>0</v>
      </c>
      <c r="K3022" s="165">
        <v>0</v>
      </c>
      <c r="L3022" s="165">
        <v>0</v>
      </c>
      <c r="M3022" s="165">
        <v>0</v>
      </c>
      <c r="N3022" s="165">
        <v>0</v>
      </c>
      <c r="O3022" s="165">
        <v>0</v>
      </c>
      <c r="P3022" s="165">
        <v>3045</v>
      </c>
      <c r="Q3022" s="120">
        <f t="shared" si="643"/>
        <v>3045</v>
      </c>
      <c r="R3022" s="138">
        <f t="shared" si="644"/>
        <v>0</v>
      </c>
      <c r="S3022" s="122">
        <v>0</v>
      </c>
      <c r="T3022" s="148">
        <v>0</v>
      </c>
      <c r="U3022" s="148">
        <v>0</v>
      </c>
      <c r="V3022" s="122">
        <v>3045</v>
      </c>
      <c r="W3022" s="122">
        <v>3045</v>
      </c>
      <c r="X3022" s="122"/>
    </row>
    <row r="3023" spans="1:24" s="65" customFormat="1" ht="12.75" customHeight="1">
      <c r="A3023" s="100"/>
      <c r="B3023" s="152" t="s">
        <v>3856</v>
      </c>
      <c r="C3023" s="165">
        <v>0</v>
      </c>
      <c r="D3023" s="165">
        <v>0</v>
      </c>
      <c r="E3023" s="165">
        <v>0</v>
      </c>
      <c r="F3023" s="165">
        <v>0</v>
      </c>
      <c r="G3023" s="165">
        <v>0</v>
      </c>
      <c r="H3023" s="165">
        <v>0</v>
      </c>
      <c r="I3023" s="165">
        <v>0</v>
      </c>
      <c r="J3023" s="120">
        <f t="shared" si="642"/>
        <v>0</v>
      </c>
      <c r="K3023" s="165">
        <v>0</v>
      </c>
      <c r="L3023" s="165">
        <v>0</v>
      </c>
      <c r="M3023" s="165">
        <v>0</v>
      </c>
      <c r="N3023" s="165">
        <v>4900</v>
      </c>
      <c r="O3023" s="165">
        <v>0</v>
      </c>
      <c r="P3023" s="165">
        <v>0</v>
      </c>
      <c r="Q3023" s="120">
        <f t="shared" si="643"/>
        <v>4900</v>
      </c>
      <c r="R3023" s="138">
        <f t="shared" si="644"/>
        <v>0</v>
      </c>
      <c r="S3023" s="122">
        <v>0</v>
      </c>
      <c r="T3023" s="148">
        <v>0</v>
      </c>
      <c r="U3023" s="148">
        <v>0</v>
      </c>
      <c r="V3023" s="122">
        <v>4900</v>
      </c>
      <c r="W3023" s="122">
        <v>4900</v>
      </c>
      <c r="X3023" s="122"/>
    </row>
    <row r="3024" spans="1:24" s="65" customFormat="1" ht="12.75" customHeight="1">
      <c r="A3024" s="100"/>
      <c r="B3024" s="152" t="s">
        <v>3857</v>
      </c>
      <c r="C3024" s="165">
        <v>0</v>
      </c>
      <c r="D3024" s="165">
        <v>0</v>
      </c>
      <c r="E3024" s="165">
        <v>0</v>
      </c>
      <c r="F3024" s="165">
        <v>0</v>
      </c>
      <c r="G3024" s="165">
        <v>0</v>
      </c>
      <c r="H3024" s="165">
        <v>0</v>
      </c>
      <c r="I3024" s="165">
        <v>0</v>
      </c>
      <c r="J3024" s="120">
        <f t="shared" si="642"/>
        <v>0</v>
      </c>
      <c r="K3024" s="165">
        <v>0</v>
      </c>
      <c r="L3024" s="165">
        <v>0</v>
      </c>
      <c r="M3024" s="165">
        <v>0</v>
      </c>
      <c r="N3024" s="165">
        <v>4900</v>
      </c>
      <c r="O3024" s="165">
        <v>0</v>
      </c>
      <c r="P3024" s="165">
        <v>0</v>
      </c>
      <c r="Q3024" s="120">
        <f t="shared" si="643"/>
        <v>4900</v>
      </c>
      <c r="R3024" s="138">
        <f t="shared" si="644"/>
        <v>0</v>
      </c>
      <c r="S3024" s="122">
        <v>0</v>
      </c>
      <c r="T3024" s="148">
        <v>0</v>
      </c>
      <c r="U3024" s="148">
        <v>0</v>
      </c>
      <c r="V3024" s="122">
        <v>4900</v>
      </c>
      <c r="W3024" s="122">
        <v>4900</v>
      </c>
      <c r="X3024" s="122"/>
    </row>
    <row r="3025" spans="1:24" s="65" customFormat="1" ht="12.75" customHeight="1">
      <c r="A3025" s="100"/>
      <c r="B3025" s="152" t="s">
        <v>5975</v>
      </c>
      <c r="C3025" s="165">
        <v>0</v>
      </c>
      <c r="D3025" s="165">
        <v>0</v>
      </c>
      <c r="E3025" s="165">
        <v>0</v>
      </c>
      <c r="F3025" s="165">
        <v>0</v>
      </c>
      <c r="G3025" s="165">
        <v>0</v>
      </c>
      <c r="H3025" s="165">
        <v>0</v>
      </c>
      <c r="I3025" s="165">
        <v>0</v>
      </c>
      <c r="J3025" s="120">
        <f t="shared" si="642"/>
        <v>0</v>
      </c>
      <c r="K3025" s="165">
        <v>0</v>
      </c>
      <c r="L3025" s="165">
        <v>0</v>
      </c>
      <c r="M3025" s="165">
        <v>0</v>
      </c>
      <c r="N3025" s="165">
        <v>0</v>
      </c>
      <c r="O3025" s="165">
        <v>0</v>
      </c>
      <c r="P3025" s="165">
        <v>3915</v>
      </c>
      <c r="Q3025" s="120">
        <f t="shared" si="643"/>
        <v>3915</v>
      </c>
      <c r="R3025" s="138">
        <f t="shared" si="644"/>
        <v>0</v>
      </c>
      <c r="S3025" s="122">
        <v>0</v>
      </c>
      <c r="T3025" s="148">
        <v>0</v>
      </c>
      <c r="U3025" s="148">
        <v>0</v>
      </c>
      <c r="V3025" s="122">
        <v>3915</v>
      </c>
      <c r="W3025" s="122">
        <v>3915</v>
      </c>
      <c r="X3025" s="122"/>
    </row>
    <row r="3026" spans="1:24" s="65" customFormat="1" ht="12.75" customHeight="1">
      <c r="A3026" s="100"/>
      <c r="B3026" s="152" t="s">
        <v>5976</v>
      </c>
      <c r="C3026" s="165">
        <v>0</v>
      </c>
      <c r="D3026" s="165">
        <v>0</v>
      </c>
      <c r="E3026" s="165">
        <v>0</v>
      </c>
      <c r="F3026" s="165">
        <v>0</v>
      </c>
      <c r="G3026" s="165">
        <v>0</v>
      </c>
      <c r="H3026" s="165">
        <v>0</v>
      </c>
      <c r="I3026" s="165">
        <v>0</v>
      </c>
      <c r="J3026" s="120">
        <f t="shared" si="642"/>
        <v>0</v>
      </c>
      <c r="K3026" s="165">
        <v>0</v>
      </c>
      <c r="L3026" s="165">
        <v>0</v>
      </c>
      <c r="M3026" s="165">
        <v>0</v>
      </c>
      <c r="N3026" s="165">
        <v>0</v>
      </c>
      <c r="O3026" s="165">
        <v>0</v>
      </c>
      <c r="P3026" s="165">
        <v>2610</v>
      </c>
      <c r="Q3026" s="120">
        <f t="shared" si="643"/>
        <v>2610</v>
      </c>
      <c r="R3026" s="138">
        <f t="shared" si="644"/>
        <v>0</v>
      </c>
      <c r="S3026" s="122">
        <v>0</v>
      </c>
      <c r="T3026" s="148">
        <v>0</v>
      </c>
      <c r="U3026" s="148">
        <v>0</v>
      </c>
      <c r="V3026" s="122">
        <v>2610</v>
      </c>
      <c r="W3026" s="122">
        <v>2610</v>
      </c>
      <c r="X3026" s="122"/>
    </row>
    <row r="3027" spans="1:24" s="65" customFormat="1" ht="12.75" customHeight="1">
      <c r="A3027" s="100"/>
      <c r="B3027" s="152" t="s">
        <v>3858</v>
      </c>
      <c r="C3027" s="165">
        <v>0</v>
      </c>
      <c r="D3027" s="165">
        <v>0</v>
      </c>
      <c r="E3027" s="165">
        <v>0</v>
      </c>
      <c r="F3027" s="165">
        <v>0</v>
      </c>
      <c r="G3027" s="165">
        <v>0</v>
      </c>
      <c r="H3027" s="165">
        <v>0</v>
      </c>
      <c r="I3027" s="165">
        <v>0</v>
      </c>
      <c r="J3027" s="120">
        <f t="shared" si="642"/>
        <v>0</v>
      </c>
      <c r="K3027" s="165">
        <v>0</v>
      </c>
      <c r="L3027" s="165">
        <v>0</v>
      </c>
      <c r="M3027" s="165">
        <v>0</v>
      </c>
      <c r="N3027" s="165">
        <v>3480</v>
      </c>
      <c r="O3027" s="165">
        <v>2610</v>
      </c>
      <c r="P3027" s="165">
        <v>0</v>
      </c>
      <c r="Q3027" s="120">
        <f t="shared" si="643"/>
        <v>6090</v>
      </c>
      <c r="R3027" s="138">
        <f t="shared" si="644"/>
        <v>0</v>
      </c>
      <c r="S3027" s="122">
        <v>0</v>
      </c>
      <c r="T3027" s="148">
        <v>0</v>
      </c>
      <c r="U3027" s="148">
        <v>0</v>
      </c>
      <c r="V3027" s="122">
        <v>6090</v>
      </c>
      <c r="W3027" s="122">
        <v>6090</v>
      </c>
      <c r="X3027" s="122"/>
    </row>
    <row r="3028" spans="1:24" s="65" customFormat="1" ht="12.75" customHeight="1">
      <c r="A3028" s="100"/>
      <c r="B3028" s="152" t="s">
        <v>3859</v>
      </c>
      <c r="C3028" s="165">
        <v>0</v>
      </c>
      <c r="D3028" s="165">
        <v>0</v>
      </c>
      <c r="E3028" s="165">
        <v>0</v>
      </c>
      <c r="F3028" s="165">
        <v>0</v>
      </c>
      <c r="G3028" s="165">
        <v>0</v>
      </c>
      <c r="H3028" s="165">
        <v>0</v>
      </c>
      <c r="I3028" s="165">
        <v>0</v>
      </c>
      <c r="J3028" s="120">
        <f t="shared" si="642"/>
        <v>0</v>
      </c>
      <c r="K3028" s="165">
        <v>600</v>
      </c>
      <c r="L3028" s="165">
        <v>0</v>
      </c>
      <c r="M3028" s="165">
        <v>0</v>
      </c>
      <c r="N3028" s="165">
        <v>0</v>
      </c>
      <c r="O3028" s="165">
        <v>0</v>
      </c>
      <c r="P3028" s="165">
        <v>0</v>
      </c>
      <c r="Q3028" s="120">
        <f t="shared" si="643"/>
        <v>600</v>
      </c>
      <c r="R3028" s="138">
        <f t="shared" si="644"/>
        <v>0</v>
      </c>
      <c r="S3028" s="122">
        <v>0</v>
      </c>
      <c r="T3028" s="148">
        <v>0</v>
      </c>
      <c r="U3028" s="148">
        <v>0</v>
      </c>
      <c r="V3028" s="122">
        <v>600</v>
      </c>
      <c r="W3028" s="122">
        <v>600</v>
      </c>
      <c r="X3028" s="122"/>
    </row>
    <row r="3029" spans="1:24" s="65" customFormat="1" ht="12.75" customHeight="1">
      <c r="A3029" s="100"/>
      <c r="B3029" s="152" t="s">
        <v>6554</v>
      </c>
      <c r="C3029" s="165">
        <v>0</v>
      </c>
      <c r="D3029" s="165">
        <v>0</v>
      </c>
      <c r="E3029" s="165">
        <v>0</v>
      </c>
      <c r="F3029" s="165">
        <v>0</v>
      </c>
      <c r="G3029" s="165">
        <v>0</v>
      </c>
      <c r="H3029" s="165">
        <v>0</v>
      </c>
      <c r="I3029" s="165">
        <v>0</v>
      </c>
      <c r="J3029" s="120">
        <f t="shared" si="642"/>
        <v>0</v>
      </c>
      <c r="K3029" s="165">
        <v>0</v>
      </c>
      <c r="L3029" s="165">
        <v>0</v>
      </c>
      <c r="M3029" s="165">
        <v>0</v>
      </c>
      <c r="N3029" s="165">
        <v>0</v>
      </c>
      <c r="O3029" s="165">
        <v>0</v>
      </c>
      <c r="P3029" s="165">
        <v>5220</v>
      </c>
      <c r="Q3029" s="120">
        <f t="shared" si="643"/>
        <v>5220</v>
      </c>
      <c r="R3029" s="138">
        <f t="shared" si="644"/>
        <v>0</v>
      </c>
      <c r="S3029" s="122">
        <v>0</v>
      </c>
      <c r="T3029" s="148">
        <v>0</v>
      </c>
      <c r="U3029" s="148">
        <v>0</v>
      </c>
      <c r="V3029" s="122">
        <v>5220</v>
      </c>
      <c r="W3029" s="122">
        <v>5220</v>
      </c>
      <c r="X3029" s="122"/>
    </row>
    <row r="3030" spans="1:24" s="65" customFormat="1" ht="12.75" customHeight="1">
      <c r="A3030" s="100"/>
      <c r="B3030" s="152" t="s">
        <v>5977</v>
      </c>
      <c r="C3030" s="165">
        <v>0</v>
      </c>
      <c r="D3030" s="165">
        <v>0</v>
      </c>
      <c r="E3030" s="165">
        <v>0</v>
      </c>
      <c r="F3030" s="165">
        <v>0</v>
      </c>
      <c r="G3030" s="165">
        <v>0</v>
      </c>
      <c r="H3030" s="165">
        <v>0</v>
      </c>
      <c r="I3030" s="165">
        <v>0</v>
      </c>
      <c r="J3030" s="120">
        <f t="shared" si="642"/>
        <v>0</v>
      </c>
      <c r="K3030" s="165">
        <v>0</v>
      </c>
      <c r="L3030" s="165">
        <v>0</v>
      </c>
      <c r="M3030" s="165">
        <v>0</v>
      </c>
      <c r="N3030" s="165">
        <v>0</v>
      </c>
      <c r="O3030" s="165">
        <v>0</v>
      </c>
      <c r="P3030" s="165">
        <v>3915</v>
      </c>
      <c r="Q3030" s="120">
        <f t="shared" si="643"/>
        <v>3915</v>
      </c>
      <c r="R3030" s="138">
        <f t="shared" si="644"/>
        <v>0</v>
      </c>
      <c r="S3030" s="122">
        <v>0</v>
      </c>
      <c r="T3030" s="148">
        <v>0</v>
      </c>
      <c r="U3030" s="148">
        <v>0</v>
      </c>
      <c r="V3030" s="122">
        <v>3915</v>
      </c>
      <c r="W3030" s="122">
        <v>3915</v>
      </c>
      <c r="X3030" s="122"/>
    </row>
    <row r="3031" spans="1:24" s="65" customFormat="1" ht="12.75" customHeight="1">
      <c r="A3031" s="100"/>
      <c r="B3031" s="152" t="s">
        <v>5978</v>
      </c>
      <c r="C3031" s="165">
        <v>0</v>
      </c>
      <c r="D3031" s="165">
        <v>0</v>
      </c>
      <c r="E3031" s="165">
        <v>0</v>
      </c>
      <c r="F3031" s="165">
        <v>0</v>
      </c>
      <c r="G3031" s="165">
        <v>0</v>
      </c>
      <c r="H3031" s="165">
        <v>0</v>
      </c>
      <c r="I3031" s="165">
        <v>0</v>
      </c>
      <c r="J3031" s="120">
        <f t="shared" si="642"/>
        <v>0</v>
      </c>
      <c r="K3031" s="165">
        <v>0</v>
      </c>
      <c r="L3031" s="165">
        <v>0</v>
      </c>
      <c r="M3031" s="165">
        <v>0</v>
      </c>
      <c r="N3031" s="165">
        <v>0</v>
      </c>
      <c r="O3031" s="165">
        <v>0</v>
      </c>
      <c r="P3031" s="165">
        <v>3915</v>
      </c>
      <c r="Q3031" s="120">
        <f t="shared" si="643"/>
        <v>3915</v>
      </c>
      <c r="R3031" s="138">
        <f t="shared" si="644"/>
        <v>0</v>
      </c>
      <c r="S3031" s="122">
        <v>0</v>
      </c>
      <c r="T3031" s="148">
        <v>0</v>
      </c>
      <c r="U3031" s="148">
        <v>0</v>
      </c>
      <c r="V3031" s="122">
        <v>3915</v>
      </c>
      <c r="W3031" s="122">
        <v>3915</v>
      </c>
      <c r="X3031" s="122"/>
    </row>
    <row r="3032" spans="1:24" s="65" customFormat="1" ht="12.75" customHeight="1">
      <c r="A3032" s="100"/>
      <c r="B3032" s="152" t="s">
        <v>5979</v>
      </c>
      <c r="C3032" s="165">
        <v>0</v>
      </c>
      <c r="D3032" s="165">
        <v>0</v>
      </c>
      <c r="E3032" s="165">
        <v>0</v>
      </c>
      <c r="F3032" s="165">
        <v>0</v>
      </c>
      <c r="G3032" s="165">
        <v>0</v>
      </c>
      <c r="H3032" s="165">
        <v>0</v>
      </c>
      <c r="I3032" s="165">
        <v>0</v>
      </c>
      <c r="J3032" s="120">
        <f t="shared" si="642"/>
        <v>0</v>
      </c>
      <c r="K3032" s="165">
        <v>0</v>
      </c>
      <c r="L3032" s="165">
        <v>0</v>
      </c>
      <c r="M3032" s="165">
        <v>0</v>
      </c>
      <c r="N3032" s="165">
        <v>0</v>
      </c>
      <c r="O3032" s="165">
        <v>0</v>
      </c>
      <c r="P3032" s="165">
        <v>3915</v>
      </c>
      <c r="Q3032" s="120">
        <f t="shared" si="643"/>
        <v>3915</v>
      </c>
      <c r="R3032" s="138">
        <f t="shared" si="644"/>
        <v>0</v>
      </c>
      <c r="S3032" s="122">
        <v>0</v>
      </c>
      <c r="T3032" s="148">
        <v>0</v>
      </c>
      <c r="U3032" s="148">
        <v>0</v>
      </c>
      <c r="V3032" s="122">
        <v>3915</v>
      </c>
      <c r="W3032" s="122">
        <v>3915</v>
      </c>
      <c r="X3032" s="122"/>
    </row>
    <row r="3033" spans="1:24" s="65" customFormat="1" ht="12.75" customHeight="1">
      <c r="A3033" s="100"/>
      <c r="B3033" s="152" t="s">
        <v>5980</v>
      </c>
      <c r="C3033" s="165">
        <v>0</v>
      </c>
      <c r="D3033" s="165">
        <v>0</v>
      </c>
      <c r="E3033" s="165">
        <v>0</v>
      </c>
      <c r="F3033" s="165">
        <v>0</v>
      </c>
      <c r="G3033" s="165">
        <v>0</v>
      </c>
      <c r="H3033" s="165">
        <v>0</v>
      </c>
      <c r="I3033" s="165">
        <v>0</v>
      </c>
      <c r="J3033" s="120">
        <f t="shared" si="642"/>
        <v>0</v>
      </c>
      <c r="K3033" s="165">
        <v>0</v>
      </c>
      <c r="L3033" s="165">
        <v>0</v>
      </c>
      <c r="M3033" s="165">
        <v>0</v>
      </c>
      <c r="N3033" s="165">
        <v>0</v>
      </c>
      <c r="O3033" s="165">
        <v>0</v>
      </c>
      <c r="P3033" s="165">
        <v>3915</v>
      </c>
      <c r="Q3033" s="120">
        <f t="shared" si="643"/>
        <v>3915</v>
      </c>
      <c r="R3033" s="138">
        <f t="shared" si="644"/>
        <v>0</v>
      </c>
      <c r="S3033" s="122">
        <v>0</v>
      </c>
      <c r="T3033" s="148">
        <v>0</v>
      </c>
      <c r="U3033" s="148">
        <v>0</v>
      </c>
      <c r="V3033" s="122">
        <v>3915</v>
      </c>
      <c r="W3033" s="122">
        <v>3915</v>
      </c>
      <c r="X3033" s="122"/>
    </row>
    <row r="3034" spans="1:24" s="65" customFormat="1" ht="12.75" customHeight="1">
      <c r="A3034" s="100"/>
      <c r="B3034" s="152" t="s">
        <v>3860</v>
      </c>
      <c r="C3034" s="165">
        <v>0</v>
      </c>
      <c r="D3034" s="165">
        <v>0</v>
      </c>
      <c r="E3034" s="165">
        <v>0</v>
      </c>
      <c r="F3034" s="165">
        <v>0</v>
      </c>
      <c r="G3034" s="165">
        <v>0</v>
      </c>
      <c r="H3034" s="165">
        <v>0</v>
      </c>
      <c r="I3034" s="165">
        <v>0</v>
      </c>
      <c r="J3034" s="120">
        <f t="shared" si="642"/>
        <v>0</v>
      </c>
      <c r="K3034" s="165">
        <v>150</v>
      </c>
      <c r="L3034" s="165">
        <v>0</v>
      </c>
      <c r="M3034" s="165">
        <v>0</v>
      </c>
      <c r="N3034" s="165">
        <v>0</v>
      </c>
      <c r="O3034" s="165">
        <v>0</v>
      </c>
      <c r="P3034" s="165">
        <v>0</v>
      </c>
      <c r="Q3034" s="120">
        <f t="shared" si="643"/>
        <v>150</v>
      </c>
      <c r="R3034" s="138">
        <f t="shared" si="644"/>
        <v>0</v>
      </c>
      <c r="S3034" s="122">
        <v>0</v>
      </c>
      <c r="T3034" s="148">
        <v>0</v>
      </c>
      <c r="U3034" s="148">
        <v>0</v>
      </c>
      <c r="V3034" s="122">
        <v>150</v>
      </c>
      <c r="W3034" s="122">
        <v>150</v>
      </c>
      <c r="X3034" s="122"/>
    </row>
    <row r="3035" spans="1:24" s="65" customFormat="1" ht="12.75" customHeight="1">
      <c r="A3035" s="100"/>
      <c r="B3035" s="152" t="s">
        <v>6555</v>
      </c>
      <c r="C3035" s="165">
        <v>0</v>
      </c>
      <c r="D3035" s="165">
        <v>0</v>
      </c>
      <c r="E3035" s="165">
        <v>0</v>
      </c>
      <c r="F3035" s="165">
        <v>0</v>
      </c>
      <c r="G3035" s="165">
        <v>0</v>
      </c>
      <c r="H3035" s="165">
        <v>0</v>
      </c>
      <c r="I3035" s="165">
        <v>0</v>
      </c>
      <c r="J3035" s="120">
        <f t="shared" si="642"/>
        <v>0</v>
      </c>
      <c r="K3035" s="165">
        <v>0</v>
      </c>
      <c r="L3035" s="165">
        <v>0</v>
      </c>
      <c r="M3035" s="165">
        <v>0</v>
      </c>
      <c r="N3035" s="165">
        <v>0</v>
      </c>
      <c r="O3035" s="165">
        <v>0</v>
      </c>
      <c r="P3035" s="165">
        <v>3915</v>
      </c>
      <c r="Q3035" s="120">
        <f t="shared" si="643"/>
        <v>3915</v>
      </c>
      <c r="R3035" s="138">
        <f t="shared" si="644"/>
        <v>0</v>
      </c>
      <c r="S3035" s="122">
        <v>0</v>
      </c>
      <c r="T3035" s="148">
        <v>0</v>
      </c>
      <c r="U3035" s="148">
        <v>0</v>
      </c>
      <c r="V3035" s="122">
        <v>3915</v>
      </c>
      <c r="W3035" s="122">
        <v>3915</v>
      </c>
      <c r="X3035" s="122"/>
    </row>
    <row r="3036" spans="1:24" s="65" customFormat="1" ht="12.75" customHeight="1">
      <c r="A3036" s="100"/>
      <c r="B3036" s="152" t="s">
        <v>3861</v>
      </c>
      <c r="C3036" s="165">
        <v>0</v>
      </c>
      <c r="D3036" s="165">
        <v>0</v>
      </c>
      <c r="E3036" s="165">
        <v>0</v>
      </c>
      <c r="F3036" s="165">
        <v>0</v>
      </c>
      <c r="G3036" s="165">
        <v>0</v>
      </c>
      <c r="H3036" s="165">
        <v>0</v>
      </c>
      <c r="I3036" s="165">
        <v>0</v>
      </c>
      <c r="J3036" s="120">
        <f t="shared" si="642"/>
        <v>0</v>
      </c>
      <c r="K3036" s="165">
        <v>600</v>
      </c>
      <c r="L3036" s="165">
        <v>0</v>
      </c>
      <c r="M3036" s="165">
        <v>0</v>
      </c>
      <c r="N3036" s="165">
        <v>0</v>
      </c>
      <c r="O3036" s="165">
        <v>0</v>
      </c>
      <c r="P3036" s="165">
        <v>0</v>
      </c>
      <c r="Q3036" s="120">
        <f t="shared" si="643"/>
        <v>600</v>
      </c>
      <c r="R3036" s="138">
        <f t="shared" si="644"/>
        <v>0</v>
      </c>
      <c r="S3036" s="122">
        <v>0</v>
      </c>
      <c r="T3036" s="148">
        <v>0</v>
      </c>
      <c r="U3036" s="148">
        <v>0</v>
      </c>
      <c r="V3036" s="122">
        <v>600</v>
      </c>
      <c r="W3036" s="122">
        <v>600</v>
      </c>
      <c r="X3036" s="122"/>
    </row>
    <row r="3037" spans="1:24" s="65" customFormat="1" ht="12.75" customHeight="1">
      <c r="A3037" s="100"/>
      <c r="B3037" s="152" t="s">
        <v>3862</v>
      </c>
      <c r="C3037" s="165">
        <v>0</v>
      </c>
      <c r="D3037" s="165">
        <v>0</v>
      </c>
      <c r="E3037" s="165">
        <v>0</v>
      </c>
      <c r="F3037" s="165">
        <v>0</v>
      </c>
      <c r="G3037" s="165">
        <v>0</v>
      </c>
      <c r="H3037" s="165">
        <v>0</v>
      </c>
      <c r="I3037" s="165">
        <v>0</v>
      </c>
      <c r="J3037" s="120">
        <f t="shared" si="642"/>
        <v>0</v>
      </c>
      <c r="K3037" s="165">
        <v>0</v>
      </c>
      <c r="L3037" s="165">
        <v>0</v>
      </c>
      <c r="M3037" s="165">
        <v>0</v>
      </c>
      <c r="N3037" s="165">
        <v>435</v>
      </c>
      <c r="O3037" s="165">
        <v>435</v>
      </c>
      <c r="P3037" s="165">
        <v>0</v>
      </c>
      <c r="Q3037" s="120">
        <f t="shared" si="643"/>
        <v>870</v>
      </c>
      <c r="R3037" s="138">
        <f t="shared" si="644"/>
        <v>0</v>
      </c>
      <c r="S3037" s="122">
        <v>0</v>
      </c>
      <c r="T3037" s="148">
        <v>0</v>
      </c>
      <c r="U3037" s="148">
        <v>0</v>
      </c>
      <c r="V3037" s="122">
        <v>870</v>
      </c>
      <c r="W3037" s="122">
        <v>870</v>
      </c>
      <c r="X3037" s="122"/>
    </row>
    <row r="3038" spans="1:24" s="65" customFormat="1" ht="12.75" customHeight="1">
      <c r="A3038" s="100"/>
      <c r="B3038" s="152" t="s">
        <v>5981</v>
      </c>
      <c r="C3038" s="165">
        <v>0</v>
      </c>
      <c r="D3038" s="165">
        <v>0</v>
      </c>
      <c r="E3038" s="165">
        <v>0</v>
      </c>
      <c r="F3038" s="165">
        <v>0</v>
      </c>
      <c r="G3038" s="165">
        <v>0</v>
      </c>
      <c r="H3038" s="165">
        <v>0</v>
      </c>
      <c r="I3038" s="165">
        <v>0</v>
      </c>
      <c r="J3038" s="120">
        <f t="shared" si="642"/>
        <v>0</v>
      </c>
      <c r="K3038" s="165">
        <v>0</v>
      </c>
      <c r="L3038" s="165">
        <v>0</v>
      </c>
      <c r="M3038" s="165">
        <v>0</v>
      </c>
      <c r="N3038" s="165">
        <v>0</v>
      </c>
      <c r="O3038" s="165">
        <v>0</v>
      </c>
      <c r="P3038" s="165">
        <v>2610</v>
      </c>
      <c r="Q3038" s="120">
        <f t="shared" si="643"/>
        <v>2610</v>
      </c>
      <c r="R3038" s="138">
        <f t="shared" si="644"/>
        <v>0</v>
      </c>
      <c r="S3038" s="122">
        <v>0</v>
      </c>
      <c r="T3038" s="148">
        <v>0</v>
      </c>
      <c r="U3038" s="148">
        <v>0</v>
      </c>
      <c r="V3038" s="122">
        <v>2610</v>
      </c>
      <c r="W3038" s="122">
        <v>2610</v>
      </c>
      <c r="X3038" s="122"/>
    </row>
    <row r="3039" spans="1:24" s="65" customFormat="1" ht="12.75" customHeight="1">
      <c r="A3039" s="100"/>
      <c r="B3039" s="152" t="s">
        <v>3863</v>
      </c>
      <c r="C3039" s="165">
        <v>0</v>
      </c>
      <c r="D3039" s="165">
        <v>0</v>
      </c>
      <c r="E3039" s="165">
        <v>0</v>
      </c>
      <c r="F3039" s="165">
        <v>0</v>
      </c>
      <c r="G3039" s="165">
        <v>0</v>
      </c>
      <c r="H3039" s="165">
        <v>0</v>
      </c>
      <c r="I3039" s="165">
        <v>0</v>
      </c>
      <c r="J3039" s="120">
        <f t="shared" si="642"/>
        <v>0</v>
      </c>
      <c r="K3039" s="165">
        <v>3000</v>
      </c>
      <c r="L3039" s="165">
        <v>0</v>
      </c>
      <c r="M3039" s="165">
        <v>0</v>
      </c>
      <c r="N3039" s="165">
        <v>0</v>
      </c>
      <c r="O3039" s="165">
        <v>0</v>
      </c>
      <c r="P3039" s="165">
        <v>0</v>
      </c>
      <c r="Q3039" s="120">
        <f t="shared" si="643"/>
        <v>3000</v>
      </c>
      <c r="R3039" s="138">
        <f t="shared" si="644"/>
        <v>0</v>
      </c>
      <c r="S3039" s="122">
        <v>0</v>
      </c>
      <c r="T3039" s="148">
        <v>0</v>
      </c>
      <c r="U3039" s="148">
        <v>0</v>
      </c>
      <c r="V3039" s="122">
        <v>3000</v>
      </c>
      <c r="W3039" s="122">
        <v>3000</v>
      </c>
      <c r="X3039" s="122"/>
    </row>
    <row r="3040" spans="1:24" s="65" customFormat="1" ht="12.75" customHeight="1">
      <c r="A3040" s="100"/>
      <c r="B3040" s="152" t="s">
        <v>5982</v>
      </c>
      <c r="C3040" s="165">
        <v>0</v>
      </c>
      <c r="D3040" s="165">
        <v>0</v>
      </c>
      <c r="E3040" s="165">
        <v>0</v>
      </c>
      <c r="F3040" s="165">
        <v>0</v>
      </c>
      <c r="G3040" s="165">
        <v>0</v>
      </c>
      <c r="H3040" s="165">
        <v>0</v>
      </c>
      <c r="I3040" s="165">
        <v>0</v>
      </c>
      <c r="J3040" s="120">
        <f t="shared" si="642"/>
        <v>0</v>
      </c>
      <c r="K3040" s="165">
        <v>0</v>
      </c>
      <c r="L3040" s="165">
        <v>0</v>
      </c>
      <c r="M3040" s="165">
        <v>0</v>
      </c>
      <c r="N3040" s="165">
        <v>0</v>
      </c>
      <c r="O3040" s="165">
        <v>0</v>
      </c>
      <c r="P3040" s="165">
        <v>2610</v>
      </c>
      <c r="Q3040" s="120">
        <f t="shared" si="643"/>
        <v>2610</v>
      </c>
      <c r="R3040" s="138">
        <f t="shared" si="644"/>
        <v>0</v>
      </c>
      <c r="S3040" s="122">
        <v>0</v>
      </c>
      <c r="T3040" s="148">
        <v>0</v>
      </c>
      <c r="U3040" s="148">
        <v>0</v>
      </c>
      <c r="V3040" s="122">
        <v>2610</v>
      </c>
      <c r="W3040" s="122">
        <v>2610</v>
      </c>
      <c r="X3040" s="122"/>
    </row>
    <row r="3041" spans="1:24" s="65" customFormat="1" ht="12.75" customHeight="1">
      <c r="A3041" s="100"/>
      <c r="B3041" s="152" t="s">
        <v>5983</v>
      </c>
      <c r="C3041" s="165">
        <v>0</v>
      </c>
      <c r="D3041" s="165">
        <v>0</v>
      </c>
      <c r="E3041" s="165">
        <v>0</v>
      </c>
      <c r="F3041" s="165">
        <v>0</v>
      </c>
      <c r="G3041" s="165">
        <v>0</v>
      </c>
      <c r="H3041" s="165">
        <v>0</v>
      </c>
      <c r="I3041" s="165">
        <v>0</v>
      </c>
      <c r="J3041" s="120">
        <f t="shared" si="642"/>
        <v>0</v>
      </c>
      <c r="K3041" s="165">
        <v>0</v>
      </c>
      <c r="L3041" s="165">
        <v>0</v>
      </c>
      <c r="M3041" s="165">
        <v>0</v>
      </c>
      <c r="N3041" s="165">
        <v>0</v>
      </c>
      <c r="O3041" s="165">
        <v>0</v>
      </c>
      <c r="P3041" s="165">
        <v>7830</v>
      </c>
      <c r="Q3041" s="120">
        <f t="shared" si="643"/>
        <v>7830</v>
      </c>
      <c r="R3041" s="138">
        <f t="shared" si="644"/>
        <v>0</v>
      </c>
      <c r="S3041" s="122">
        <v>0</v>
      </c>
      <c r="T3041" s="148">
        <v>0</v>
      </c>
      <c r="U3041" s="148">
        <v>0</v>
      </c>
      <c r="V3041" s="122">
        <v>7830</v>
      </c>
      <c r="W3041" s="122">
        <v>7830</v>
      </c>
      <c r="X3041" s="122"/>
    </row>
    <row r="3042" spans="1:24" s="65" customFormat="1" ht="12.75" customHeight="1">
      <c r="A3042" s="100"/>
      <c r="B3042" s="152" t="s">
        <v>5984</v>
      </c>
      <c r="C3042" s="165">
        <v>0</v>
      </c>
      <c r="D3042" s="165">
        <v>0</v>
      </c>
      <c r="E3042" s="165">
        <v>0</v>
      </c>
      <c r="F3042" s="165">
        <v>0</v>
      </c>
      <c r="G3042" s="165">
        <v>0</v>
      </c>
      <c r="H3042" s="165">
        <v>0</v>
      </c>
      <c r="I3042" s="165">
        <v>0</v>
      </c>
      <c r="J3042" s="120">
        <f t="shared" si="642"/>
        <v>0</v>
      </c>
      <c r="K3042" s="165">
        <v>0</v>
      </c>
      <c r="L3042" s="165">
        <v>0</v>
      </c>
      <c r="M3042" s="165">
        <v>0</v>
      </c>
      <c r="N3042" s="165">
        <v>0</v>
      </c>
      <c r="O3042" s="165">
        <v>0</v>
      </c>
      <c r="P3042" s="165">
        <v>7395</v>
      </c>
      <c r="Q3042" s="120">
        <f t="shared" si="643"/>
        <v>7395</v>
      </c>
      <c r="R3042" s="138">
        <f t="shared" si="644"/>
        <v>0</v>
      </c>
      <c r="S3042" s="122">
        <v>0</v>
      </c>
      <c r="T3042" s="148">
        <v>0</v>
      </c>
      <c r="U3042" s="148">
        <v>0</v>
      </c>
      <c r="V3042" s="122">
        <v>7395</v>
      </c>
      <c r="W3042" s="122">
        <v>7395</v>
      </c>
      <c r="X3042" s="122"/>
    </row>
    <row r="3043" spans="1:24" s="65" customFormat="1" ht="12.75" customHeight="1">
      <c r="A3043" s="100"/>
      <c r="B3043" s="152" t="s">
        <v>6556</v>
      </c>
      <c r="C3043" s="165">
        <v>0</v>
      </c>
      <c r="D3043" s="165">
        <v>0</v>
      </c>
      <c r="E3043" s="165">
        <v>0</v>
      </c>
      <c r="F3043" s="165">
        <v>0</v>
      </c>
      <c r="G3043" s="165">
        <v>0</v>
      </c>
      <c r="H3043" s="165">
        <v>0</v>
      </c>
      <c r="I3043" s="165">
        <v>0</v>
      </c>
      <c r="J3043" s="120">
        <f t="shared" si="642"/>
        <v>0</v>
      </c>
      <c r="K3043" s="165">
        <v>0</v>
      </c>
      <c r="L3043" s="165">
        <v>0</v>
      </c>
      <c r="M3043" s="165">
        <v>0</v>
      </c>
      <c r="N3043" s="165">
        <v>0</v>
      </c>
      <c r="O3043" s="165">
        <v>0</v>
      </c>
      <c r="P3043" s="165">
        <v>3915</v>
      </c>
      <c r="Q3043" s="120">
        <f t="shared" si="643"/>
        <v>3915</v>
      </c>
      <c r="R3043" s="138">
        <f t="shared" si="644"/>
        <v>0</v>
      </c>
      <c r="S3043" s="122">
        <v>0</v>
      </c>
      <c r="T3043" s="148">
        <v>0</v>
      </c>
      <c r="U3043" s="148">
        <v>0</v>
      </c>
      <c r="V3043" s="122">
        <v>3915</v>
      </c>
      <c r="W3043" s="122">
        <v>3915</v>
      </c>
      <c r="X3043" s="122"/>
    </row>
    <row r="3044" spans="1:24" s="65" customFormat="1" ht="12.75" customHeight="1">
      <c r="A3044" s="100"/>
      <c r="B3044" s="152" t="s">
        <v>3864</v>
      </c>
      <c r="C3044" s="165">
        <v>0</v>
      </c>
      <c r="D3044" s="165">
        <v>0</v>
      </c>
      <c r="E3044" s="165">
        <v>0</v>
      </c>
      <c r="F3044" s="165">
        <v>0</v>
      </c>
      <c r="G3044" s="165">
        <v>0</v>
      </c>
      <c r="H3044" s="165">
        <v>0</v>
      </c>
      <c r="I3044" s="165">
        <v>0</v>
      </c>
      <c r="J3044" s="120">
        <f t="shared" si="642"/>
        <v>0</v>
      </c>
      <c r="K3044" s="165">
        <v>1200</v>
      </c>
      <c r="L3044" s="165">
        <v>0</v>
      </c>
      <c r="M3044" s="165">
        <v>0</v>
      </c>
      <c r="N3044" s="165">
        <v>0</v>
      </c>
      <c r="O3044" s="165">
        <v>0</v>
      </c>
      <c r="P3044" s="165">
        <v>0</v>
      </c>
      <c r="Q3044" s="120">
        <f t="shared" si="643"/>
        <v>1200</v>
      </c>
      <c r="R3044" s="138">
        <f t="shared" si="644"/>
        <v>0</v>
      </c>
      <c r="S3044" s="122">
        <v>0</v>
      </c>
      <c r="T3044" s="148">
        <v>0</v>
      </c>
      <c r="U3044" s="148">
        <v>0</v>
      </c>
      <c r="V3044" s="122">
        <v>1200</v>
      </c>
      <c r="W3044" s="122">
        <v>1200</v>
      </c>
      <c r="X3044" s="122"/>
    </row>
    <row r="3045" spans="1:24" s="65" customFormat="1" ht="12.75" customHeight="1">
      <c r="A3045" s="100"/>
      <c r="B3045" s="152" t="s">
        <v>5985</v>
      </c>
      <c r="C3045" s="165">
        <v>0</v>
      </c>
      <c r="D3045" s="165">
        <v>0</v>
      </c>
      <c r="E3045" s="165">
        <v>0</v>
      </c>
      <c r="F3045" s="165">
        <v>0</v>
      </c>
      <c r="G3045" s="165">
        <v>0</v>
      </c>
      <c r="H3045" s="165">
        <v>0</v>
      </c>
      <c r="I3045" s="165">
        <v>0</v>
      </c>
      <c r="J3045" s="120">
        <f t="shared" si="642"/>
        <v>0</v>
      </c>
      <c r="K3045" s="165">
        <v>0</v>
      </c>
      <c r="L3045" s="165">
        <v>0</v>
      </c>
      <c r="M3045" s="165">
        <v>0</v>
      </c>
      <c r="N3045" s="165">
        <v>0</v>
      </c>
      <c r="O3045" s="165">
        <v>0</v>
      </c>
      <c r="P3045" s="165">
        <v>870</v>
      </c>
      <c r="Q3045" s="120">
        <f t="shared" si="643"/>
        <v>870</v>
      </c>
      <c r="R3045" s="138">
        <f t="shared" si="644"/>
        <v>0</v>
      </c>
      <c r="S3045" s="122">
        <v>0</v>
      </c>
      <c r="T3045" s="148">
        <v>0</v>
      </c>
      <c r="U3045" s="148">
        <v>0</v>
      </c>
      <c r="V3045" s="122">
        <v>870</v>
      </c>
      <c r="W3045" s="122">
        <v>870</v>
      </c>
      <c r="X3045" s="122"/>
    </row>
    <row r="3046" spans="1:24" s="65" customFormat="1" ht="12.75" customHeight="1">
      <c r="A3046" s="100"/>
      <c r="B3046" s="152" t="s">
        <v>3865</v>
      </c>
      <c r="C3046" s="165">
        <v>0</v>
      </c>
      <c r="D3046" s="165">
        <v>0</v>
      </c>
      <c r="E3046" s="165">
        <v>0</v>
      </c>
      <c r="F3046" s="165">
        <v>0</v>
      </c>
      <c r="G3046" s="165">
        <v>0</v>
      </c>
      <c r="H3046" s="165">
        <v>0</v>
      </c>
      <c r="I3046" s="165">
        <v>0</v>
      </c>
      <c r="J3046" s="120">
        <f t="shared" si="642"/>
        <v>0</v>
      </c>
      <c r="K3046" s="165">
        <v>600</v>
      </c>
      <c r="L3046" s="165">
        <v>0</v>
      </c>
      <c r="M3046" s="165">
        <v>0</v>
      </c>
      <c r="N3046" s="165">
        <v>0</v>
      </c>
      <c r="O3046" s="165">
        <v>0</v>
      </c>
      <c r="P3046" s="165">
        <v>0</v>
      </c>
      <c r="Q3046" s="120">
        <f t="shared" si="643"/>
        <v>600</v>
      </c>
      <c r="R3046" s="138">
        <f t="shared" si="644"/>
        <v>0</v>
      </c>
      <c r="S3046" s="122">
        <v>0</v>
      </c>
      <c r="T3046" s="148">
        <v>0</v>
      </c>
      <c r="U3046" s="148">
        <v>0</v>
      </c>
      <c r="V3046" s="122">
        <v>600</v>
      </c>
      <c r="W3046" s="122">
        <v>600</v>
      </c>
      <c r="X3046" s="122"/>
    </row>
    <row r="3047" spans="1:24" s="65" customFormat="1" ht="12.75" customHeight="1">
      <c r="A3047" s="100"/>
      <c r="B3047" s="152" t="s">
        <v>3866</v>
      </c>
      <c r="C3047" s="165">
        <v>0</v>
      </c>
      <c r="D3047" s="165">
        <v>0</v>
      </c>
      <c r="E3047" s="165">
        <v>0</v>
      </c>
      <c r="F3047" s="165">
        <v>0</v>
      </c>
      <c r="G3047" s="165">
        <v>0</v>
      </c>
      <c r="H3047" s="165">
        <v>0</v>
      </c>
      <c r="I3047" s="165">
        <v>0</v>
      </c>
      <c r="J3047" s="120">
        <f t="shared" si="642"/>
        <v>0</v>
      </c>
      <c r="K3047" s="165">
        <v>11500</v>
      </c>
      <c r="L3047" s="165">
        <v>0</v>
      </c>
      <c r="M3047" s="165">
        <v>0</v>
      </c>
      <c r="N3047" s="165">
        <v>0</v>
      </c>
      <c r="O3047" s="165">
        <v>0</v>
      </c>
      <c r="P3047" s="165">
        <v>0</v>
      </c>
      <c r="Q3047" s="120">
        <f t="shared" si="643"/>
        <v>11500</v>
      </c>
      <c r="R3047" s="138">
        <f t="shared" si="644"/>
        <v>0</v>
      </c>
      <c r="S3047" s="122">
        <v>0</v>
      </c>
      <c r="T3047" s="148">
        <v>0</v>
      </c>
      <c r="U3047" s="148">
        <v>0</v>
      </c>
      <c r="V3047" s="122">
        <v>11500</v>
      </c>
      <c r="W3047" s="122">
        <v>11500</v>
      </c>
      <c r="X3047" s="122"/>
    </row>
    <row r="3048" spans="1:24" s="65" customFormat="1" ht="12.75" customHeight="1">
      <c r="A3048" s="100"/>
      <c r="B3048" s="152" t="s">
        <v>3867</v>
      </c>
      <c r="C3048" s="165">
        <v>0</v>
      </c>
      <c r="D3048" s="165">
        <v>0</v>
      </c>
      <c r="E3048" s="165">
        <v>0</v>
      </c>
      <c r="F3048" s="165">
        <v>0</v>
      </c>
      <c r="G3048" s="165">
        <v>0</v>
      </c>
      <c r="H3048" s="165">
        <v>0</v>
      </c>
      <c r="I3048" s="165">
        <v>0</v>
      </c>
      <c r="J3048" s="120">
        <f t="shared" si="642"/>
        <v>0</v>
      </c>
      <c r="K3048" s="165">
        <v>0</v>
      </c>
      <c r="L3048" s="165">
        <v>0</v>
      </c>
      <c r="M3048" s="165">
        <v>0</v>
      </c>
      <c r="N3048" s="165">
        <v>4350</v>
      </c>
      <c r="O3048" s="165">
        <v>0</v>
      </c>
      <c r="P3048" s="165">
        <v>1740</v>
      </c>
      <c r="Q3048" s="120">
        <f t="shared" si="643"/>
        <v>6090</v>
      </c>
      <c r="R3048" s="138">
        <f t="shared" si="644"/>
        <v>0</v>
      </c>
      <c r="S3048" s="122">
        <v>0</v>
      </c>
      <c r="T3048" s="148">
        <v>0</v>
      </c>
      <c r="U3048" s="148">
        <v>0</v>
      </c>
      <c r="V3048" s="122">
        <v>6090</v>
      </c>
      <c r="W3048" s="122">
        <v>6090</v>
      </c>
      <c r="X3048" s="122"/>
    </row>
    <row r="3049" spans="1:24" s="65" customFormat="1" ht="12.75" customHeight="1">
      <c r="A3049" s="100"/>
      <c r="B3049" s="152" t="s">
        <v>5986</v>
      </c>
      <c r="C3049" s="165">
        <v>0</v>
      </c>
      <c r="D3049" s="165">
        <v>0</v>
      </c>
      <c r="E3049" s="165">
        <v>0</v>
      </c>
      <c r="F3049" s="165">
        <v>0</v>
      </c>
      <c r="G3049" s="165">
        <v>0</v>
      </c>
      <c r="H3049" s="165">
        <v>0</v>
      </c>
      <c r="I3049" s="165">
        <v>0</v>
      </c>
      <c r="J3049" s="120">
        <f t="shared" ref="J3049:J3109" si="645">SUM(C3049:I3049)</f>
        <v>0</v>
      </c>
      <c r="K3049" s="165">
        <v>0</v>
      </c>
      <c r="L3049" s="165">
        <v>0</v>
      </c>
      <c r="M3049" s="165">
        <v>0</v>
      </c>
      <c r="N3049" s="165">
        <v>0</v>
      </c>
      <c r="O3049" s="165">
        <v>0</v>
      </c>
      <c r="P3049" s="165">
        <v>3915</v>
      </c>
      <c r="Q3049" s="120">
        <f t="shared" si="643"/>
        <v>3915</v>
      </c>
      <c r="R3049" s="138">
        <f t="shared" si="644"/>
        <v>0</v>
      </c>
      <c r="S3049" s="122">
        <v>0</v>
      </c>
      <c r="T3049" s="148">
        <v>0</v>
      </c>
      <c r="U3049" s="148">
        <v>0</v>
      </c>
      <c r="V3049" s="122">
        <v>3915</v>
      </c>
      <c r="W3049" s="122">
        <v>3915</v>
      </c>
      <c r="X3049" s="122"/>
    </row>
    <row r="3050" spans="1:24" s="65" customFormat="1" ht="12.75" customHeight="1">
      <c r="A3050" s="100"/>
      <c r="B3050" s="152" t="s">
        <v>6557</v>
      </c>
      <c r="C3050" s="165">
        <v>0</v>
      </c>
      <c r="D3050" s="165">
        <v>0</v>
      </c>
      <c r="E3050" s="165">
        <v>0</v>
      </c>
      <c r="F3050" s="165">
        <v>0</v>
      </c>
      <c r="G3050" s="165">
        <v>0</v>
      </c>
      <c r="H3050" s="165">
        <v>0</v>
      </c>
      <c r="I3050" s="165">
        <v>0</v>
      </c>
      <c r="J3050" s="120">
        <f t="shared" si="645"/>
        <v>0</v>
      </c>
      <c r="K3050" s="165">
        <v>0</v>
      </c>
      <c r="L3050" s="165">
        <v>0</v>
      </c>
      <c r="M3050" s="165">
        <v>0</v>
      </c>
      <c r="N3050" s="165">
        <v>0</v>
      </c>
      <c r="O3050" s="165">
        <v>0</v>
      </c>
      <c r="P3050" s="165">
        <v>2175</v>
      </c>
      <c r="Q3050" s="120">
        <f t="shared" ref="Q3050:Q3110" si="646">SUM(J3050:P3050)</f>
        <v>2175</v>
      </c>
      <c r="R3050" s="138">
        <f t="shared" ref="R3050:R3110" si="647">V3050-Q3050</f>
        <v>0</v>
      </c>
      <c r="S3050" s="122">
        <v>0</v>
      </c>
      <c r="T3050" s="148">
        <v>0</v>
      </c>
      <c r="U3050" s="148">
        <v>0</v>
      </c>
      <c r="V3050" s="122">
        <v>2175</v>
      </c>
      <c r="W3050" s="122">
        <v>2175</v>
      </c>
      <c r="X3050" s="122"/>
    </row>
    <row r="3051" spans="1:24" s="65" customFormat="1" ht="12.75" customHeight="1">
      <c r="A3051" s="100"/>
      <c r="B3051" s="152" t="s">
        <v>5987</v>
      </c>
      <c r="C3051" s="165">
        <v>0</v>
      </c>
      <c r="D3051" s="165">
        <v>0</v>
      </c>
      <c r="E3051" s="165">
        <v>0</v>
      </c>
      <c r="F3051" s="165">
        <v>0</v>
      </c>
      <c r="G3051" s="165">
        <v>0</v>
      </c>
      <c r="H3051" s="165">
        <v>0</v>
      </c>
      <c r="I3051" s="165">
        <v>0</v>
      </c>
      <c r="J3051" s="120">
        <f t="shared" si="645"/>
        <v>0</v>
      </c>
      <c r="K3051" s="165">
        <v>0</v>
      </c>
      <c r="L3051" s="165">
        <v>0</v>
      </c>
      <c r="M3051" s="165">
        <v>0</v>
      </c>
      <c r="N3051" s="165">
        <v>0</v>
      </c>
      <c r="O3051" s="165">
        <v>0</v>
      </c>
      <c r="P3051" s="165">
        <v>3915</v>
      </c>
      <c r="Q3051" s="120">
        <f t="shared" si="646"/>
        <v>3915</v>
      </c>
      <c r="R3051" s="138">
        <f t="shared" si="647"/>
        <v>0</v>
      </c>
      <c r="S3051" s="122">
        <v>0</v>
      </c>
      <c r="T3051" s="148">
        <v>0</v>
      </c>
      <c r="U3051" s="148">
        <v>0</v>
      </c>
      <c r="V3051" s="122">
        <v>3915</v>
      </c>
      <c r="W3051" s="122">
        <v>3915</v>
      </c>
      <c r="X3051" s="122"/>
    </row>
    <row r="3052" spans="1:24" s="65" customFormat="1" ht="12.75" customHeight="1">
      <c r="A3052" s="100"/>
      <c r="B3052" s="152" t="s">
        <v>5988</v>
      </c>
      <c r="C3052" s="165">
        <v>0</v>
      </c>
      <c r="D3052" s="165">
        <v>0</v>
      </c>
      <c r="E3052" s="165">
        <v>0</v>
      </c>
      <c r="F3052" s="165">
        <v>0</v>
      </c>
      <c r="G3052" s="165">
        <v>0</v>
      </c>
      <c r="H3052" s="165">
        <v>0</v>
      </c>
      <c r="I3052" s="165">
        <v>0</v>
      </c>
      <c r="J3052" s="120">
        <f t="shared" si="645"/>
        <v>0</v>
      </c>
      <c r="K3052" s="165">
        <v>0</v>
      </c>
      <c r="L3052" s="165">
        <v>0</v>
      </c>
      <c r="M3052" s="165">
        <v>0</v>
      </c>
      <c r="N3052" s="165">
        <v>0</v>
      </c>
      <c r="O3052" s="165">
        <v>0</v>
      </c>
      <c r="P3052" s="165">
        <v>3915</v>
      </c>
      <c r="Q3052" s="120">
        <f t="shared" si="646"/>
        <v>3915</v>
      </c>
      <c r="R3052" s="138">
        <f t="shared" si="647"/>
        <v>0</v>
      </c>
      <c r="S3052" s="122">
        <v>0</v>
      </c>
      <c r="T3052" s="148">
        <v>0</v>
      </c>
      <c r="U3052" s="148">
        <v>0</v>
      </c>
      <c r="V3052" s="122">
        <v>3915</v>
      </c>
      <c r="W3052" s="122">
        <v>3915</v>
      </c>
      <c r="X3052" s="122"/>
    </row>
    <row r="3053" spans="1:24" s="65" customFormat="1" ht="12.75" customHeight="1">
      <c r="A3053" s="100"/>
      <c r="B3053" s="152" t="s">
        <v>5989</v>
      </c>
      <c r="C3053" s="165">
        <v>0</v>
      </c>
      <c r="D3053" s="165">
        <v>0</v>
      </c>
      <c r="E3053" s="165">
        <v>0</v>
      </c>
      <c r="F3053" s="165">
        <v>0</v>
      </c>
      <c r="G3053" s="165">
        <v>0</v>
      </c>
      <c r="H3053" s="165">
        <v>0</v>
      </c>
      <c r="I3053" s="165">
        <v>0</v>
      </c>
      <c r="J3053" s="120">
        <f t="shared" si="645"/>
        <v>0</v>
      </c>
      <c r="K3053" s="165">
        <v>0</v>
      </c>
      <c r="L3053" s="165">
        <v>0</v>
      </c>
      <c r="M3053" s="165">
        <v>0</v>
      </c>
      <c r="N3053" s="165">
        <v>0</v>
      </c>
      <c r="O3053" s="165">
        <v>0</v>
      </c>
      <c r="P3053" s="165">
        <v>7830</v>
      </c>
      <c r="Q3053" s="120">
        <f t="shared" si="646"/>
        <v>7830</v>
      </c>
      <c r="R3053" s="138">
        <f t="shared" si="647"/>
        <v>0</v>
      </c>
      <c r="S3053" s="122">
        <v>0</v>
      </c>
      <c r="T3053" s="148">
        <v>0</v>
      </c>
      <c r="U3053" s="148">
        <v>0</v>
      </c>
      <c r="V3053" s="122">
        <v>7830</v>
      </c>
      <c r="W3053" s="122">
        <v>7830</v>
      </c>
      <c r="X3053" s="122"/>
    </row>
    <row r="3054" spans="1:24" s="65" customFormat="1" ht="12.75" customHeight="1">
      <c r="A3054" s="100"/>
      <c r="B3054" s="152" t="s">
        <v>5990</v>
      </c>
      <c r="C3054" s="165">
        <v>0</v>
      </c>
      <c r="D3054" s="165">
        <v>0</v>
      </c>
      <c r="E3054" s="165">
        <v>0</v>
      </c>
      <c r="F3054" s="165">
        <v>0</v>
      </c>
      <c r="G3054" s="165">
        <v>0</v>
      </c>
      <c r="H3054" s="165">
        <v>0</v>
      </c>
      <c r="I3054" s="165">
        <v>0</v>
      </c>
      <c r="J3054" s="120">
        <f t="shared" si="645"/>
        <v>0</v>
      </c>
      <c r="K3054" s="165">
        <v>0</v>
      </c>
      <c r="L3054" s="165">
        <v>0</v>
      </c>
      <c r="M3054" s="165">
        <v>0</v>
      </c>
      <c r="N3054" s="165">
        <v>0</v>
      </c>
      <c r="O3054" s="165">
        <v>0</v>
      </c>
      <c r="P3054" s="165">
        <v>3915</v>
      </c>
      <c r="Q3054" s="120">
        <f t="shared" si="646"/>
        <v>3915</v>
      </c>
      <c r="R3054" s="138">
        <f t="shared" si="647"/>
        <v>0</v>
      </c>
      <c r="S3054" s="122">
        <v>0</v>
      </c>
      <c r="T3054" s="148">
        <v>0</v>
      </c>
      <c r="U3054" s="148">
        <v>0</v>
      </c>
      <c r="V3054" s="122">
        <v>3915</v>
      </c>
      <c r="W3054" s="122">
        <v>3915</v>
      </c>
      <c r="X3054" s="122"/>
    </row>
    <row r="3055" spans="1:24" s="65" customFormat="1" ht="12.75" customHeight="1">
      <c r="A3055" s="100"/>
      <c r="B3055" s="152" t="s">
        <v>6558</v>
      </c>
      <c r="C3055" s="165">
        <v>0</v>
      </c>
      <c r="D3055" s="165">
        <v>0</v>
      </c>
      <c r="E3055" s="165">
        <v>0</v>
      </c>
      <c r="F3055" s="165">
        <v>0</v>
      </c>
      <c r="G3055" s="165">
        <v>0</v>
      </c>
      <c r="H3055" s="165">
        <v>0</v>
      </c>
      <c r="I3055" s="165">
        <v>0</v>
      </c>
      <c r="J3055" s="120">
        <f t="shared" si="645"/>
        <v>0</v>
      </c>
      <c r="K3055" s="165">
        <v>0</v>
      </c>
      <c r="L3055" s="165">
        <v>0</v>
      </c>
      <c r="M3055" s="165">
        <v>0</v>
      </c>
      <c r="N3055" s="165">
        <v>0</v>
      </c>
      <c r="O3055" s="165">
        <v>0</v>
      </c>
      <c r="P3055" s="165">
        <v>1740</v>
      </c>
      <c r="Q3055" s="120">
        <f t="shared" si="646"/>
        <v>1740</v>
      </c>
      <c r="R3055" s="138">
        <f t="shared" si="647"/>
        <v>0</v>
      </c>
      <c r="S3055" s="122">
        <v>0</v>
      </c>
      <c r="T3055" s="148">
        <v>0</v>
      </c>
      <c r="U3055" s="148">
        <v>0</v>
      </c>
      <c r="V3055" s="122">
        <v>1740</v>
      </c>
      <c r="W3055" s="122">
        <v>1740</v>
      </c>
      <c r="X3055" s="122"/>
    </row>
    <row r="3056" spans="1:24" s="65" customFormat="1" ht="12.75" customHeight="1">
      <c r="A3056" s="100"/>
      <c r="B3056" s="152" t="s">
        <v>5991</v>
      </c>
      <c r="C3056" s="165">
        <v>0</v>
      </c>
      <c r="D3056" s="165">
        <v>0</v>
      </c>
      <c r="E3056" s="165">
        <v>0</v>
      </c>
      <c r="F3056" s="165">
        <v>0</v>
      </c>
      <c r="G3056" s="165">
        <v>0</v>
      </c>
      <c r="H3056" s="165">
        <v>0</v>
      </c>
      <c r="I3056" s="165">
        <v>0</v>
      </c>
      <c r="J3056" s="120">
        <f t="shared" si="645"/>
        <v>0</v>
      </c>
      <c r="K3056" s="165">
        <v>0</v>
      </c>
      <c r="L3056" s="165">
        <v>0</v>
      </c>
      <c r="M3056" s="165">
        <v>0</v>
      </c>
      <c r="N3056" s="165">
        <v>0</v>
      </c>
      <c r="O3056" s="165">
        <v>0</v>
      </c>
      <c r="P3056" s="165">
        <v>2610</v>
      </c>
      <c r="Q3056" s="120">
        <f t="shared" si="646"/>
        <v>2610</v>
      </c>
      <c r="R3056" s="138">
        <f t="shared" si="647"/>
        <v>0</v>
      </c>
      <c r="S3056" s="122">
        <v>0</v>
      </c>
      <c r="T3056" s="148">
        <v>0</v>
      </c>
      <c r="U3056" s="148">
        <v>0</v>
      </c>
      <c r="V3056" s="122">
        <v>2610</v>
      </c>
      <c r="W3056" s="122">
        <v>2610</v>
      </c>
      <c r="X3056" s="122"/>
    </row>
    <row r="3057" spans="1:24" s="65" customFormat="1" ht="12.75" customHeight="1">
      <c r="A3057" s="100"/>
      <c r="B3057" s="152" t="s">
        <v>5992</v>
      </c>
      <c r="C3057" s="165">
        <v>0</v>
      </c>
      <c r="D3057" s="165">
        <v>0</v>
      </c>
      <c r="E3057" s="165">
        <v>0</v>
      </c>
      <c r="F3057" s="165">
        <v>0</v>
      </c>
      <c r="G3057" s="165">
        <v>0</v>
      </c>
      <c r="H3057" s="165">
        <v>0</v>
      </c>
      <c r="I3057" s="165">
        <v>0</v>
      </c>
      <c r="J3057" s="120">
        <f t="shared" si="645"/>
        <v>0</v>
      </c>
      <c r="K3057" s="165">
        <v>0</v>
      </c>
      <c r="L3057" s="165">
        <v>0</v>
      </c>
      <c r="M3057" s="165">
        <v>0</v>
      </c>
      <c r="N3057" s="165">
        <v>0</v>
      </c>
      <c r="O3057" s="165">
        <v>0</v>
      </c>
      <c r="P3057" s="165">
        <v>3915</v>
      </c>
      <c r="Q3057" s="120">
        <f t="shared" si="646"/>
        <v>3915</v>
      </c>
      <c r="R3057" s="138">
        <f t="shared" si="647"/>
        <v>0</v>
      </c>
      <c r="S3057" s="122">
        <v>0</v>
      </c>
      <c r="T3057" s="148">
        <v>0</v>
      </c>
      <c r="U3057" s="148">
        <v>0</v>
      </c>
      <c r="V3057" s="122">
        <v>3915</v>
      </c>
      <c r="W3057" s="122">
        <v>3915</v>
      </c>
      <c r="X3057" s="122"/>
    </row>
    <row r="3058" spans="1:24" s="65" customFormat="1" ht="12.75" customHeight="1">
      <c r="A3058" s="100"/>
      <c r="B3058" s="152" t="s">
        <v>119</v>
      </c>
      <c r="C3058" s="165">
        <v>0</v>
      </c>
      <c r="D3058" s="165">
        <v>0</v>
      </c>
      <c r="E3058" s="165">
        <v>0</v>
      </c>
      <c r="F3058" s="165">
        <v>0</v>
      </c>
      <c r="G3058" s="165">
        <v>0</v>
      </c>
      <c r="H3058" s="165">
        <v>0</v>
      </c>
      <c r="I3058" s="165">
        <v>0</v>
      </c>
      <c r="J3058" s="120">
        <f t="shared" si="645"/>
        <v>0</v>
      </c>
      <c r="K3058" s="165">
        <v>0</v>
      </c>
      <c r="L3058" s="165">
        <v>0</v>
      </c>
      <c r="M3058" s="165">
        <v>0</v>
      </c>
      <c r="N3058" s="165">
        <v>4350</v>
      </c>
      <c r="O3058" s="165">
        <v>0</v>
      </c>
      <c r="P3058" s="165">
        <v>0</v>
      </c>
      <c r="Q3058" s="120">
        <f t="shared" si="646"/>
        <v>4350</v>
      </c>
      <c r="R3058" s="138">
        <f t="shared" si="647"/>
        <v>0</v>
      </c>
      <c r="S3058" s="122">
        <v>0</v>
      </c>
      <c r="T3058" s="148">
        <v>0</v>
      </c>
      <c r="U3058" s="148">
        <v>0</v>
      </c>
      <c r="V3058" s="122">
        <v>4350</v>
      </c>
      <c r="W3058" s="122">
        <v>4350</v>
      </c>
      <c r="X3058" s="122"/>
    </row>
    <row r="3059" spans="1:24" s="65" customFormat="1" ht="12.75" customHeight="1">
      <c r="A3059" s="100"/>
      <c r="B3059" s="152" t="s">
        <v>3868</v>
      </c>
      <c r="C3059" s="165">
        <v>0</v>
      </c>
      <c r="D3059" s="165">
        <v>0</v>
      </c>
      <c r="E3059" s="165">
        <v>0</v>
      </c>
      <c r="F3059" s="165">
        <v>0</v>
      </c>
      <c r="G3059" s="165">
        <v>0</v>
      </c>
      <c r="H3059" s="165">
        <v>0</v>
      </c>
      <c r="I3059" s="165">
        <v>0</v>
      </c>
      <c r="J3059" s="120">
        <f t="shared" si="645"/>
        <v>0</v>
      </c>
      <c r="K3059" s="165">
        <v>1200</v>
      </c>
      <c r="L3059" s="165">
        <v>0</v>
      </c>
      <c r="M3059" s="165">
        <v>0</v>
      </c>
      <c r="N3059" s="165">
        <v>0</v>
      </c>
      <c r="O3059" s="165">
        <v>0</v>
      </c>
      <c r="P3059" s="165">
        <v>0</v>
      </c>
      <c r="Q3059" s="120">
        <f t="shared" si="646"/>
        <v>1200</v>
      </c>
      <c r="R3059" s="138">
        <f t="shared" si="647"/>
        <v>0</v>
      </c>
      <c r="S3059" s="122">
        <v>0</v>
      </c>
      <c r="T3059" s="148">
        <v>0</v>
      </c>
      <c r="U3059" s="148">
        <v>0</v>
      </c>
      <c r="V3059" s="122">
        <v>1200</v>
      </c>
      <c r="W3059" s="122">
        <v>1200</v>
      </c>
      <c r="X3059" s="122"/>
    </row>
    <row r="3060" spans="1:24" s="65" customFormat="1" ht="12.75" customHeight="1">
      <c r="A3060" s="100"/>
      <c r="B3060" s="152" t="s">
        <v>5993</v>
      </c>
      <c r="C3060" s="165">
        <v>0</v>
      </c>
      <c r="D3060" s="165">
        <v>0</v>
      </c>
      <c r="E3060" s="165">
        <v>0</v>
      </c>
      <c r="F3060" s="165">
        <v>0</v>
      </c>
      <c r="G3060" s="165">
        <v>0</v>
      </c>
      <c r="H3060" s="165">
        <v>0</v>
      </c>
      <c r="I3060" s="165">
        <v>0</v>
      </c>
      <c r="J3060" s="120">
        <f t="shared" si="645"/>
        <v>0</v>
      </c>
      <c r="K3060" s="165">
        <v>0</v>
      </c>
      <c r="L3060" s="165">
        <v>0</v>
      </c>
      <c r="M3060" s="165">
        <v>0</v>
      </c>
      <c r="N3060" s="165">
        <v>0</v>
      </c>
      <c r="O3060" s="165">
        <v>0</v>
      </c>
      <c r="P3060" s="165">
        <v>7830</v>
      </c>
      <c r="Q3060" s="120">
        <f t="shared" si="646"/>
        <v>7830</v>
      </c>
      <c r="R3060" s="138">
        <f t="shared" si="647"/>
        <v>0</v>
      </c>
      <c r="S3060" s="122">
        <v>0</v>
      </c>
      <c r="T3060" s="148">
        <v>0</v>
      </c>
      <c r="U3060" s="148">
        <v>0</v>
      </c>
      <c r="V3060" s="122">
        <v>7830</v>
      </c>
      <c r="W3060" s="122">
        <v>7830</v>
      </c>
      <c r="X3060" s="122"/>
    </row>
    <row r="3061" spans="1:24" ht="23.25">
      <c r="A3061" s="55" t="s">
        <v>3311</v>
      </c>
      <c r="B3061" s="55"/>
      <c r="C3061" s="8"/>
      <c r="D3061" s="8"/>
      <c r="E3061" s="8"/>
      <c r="F3061" s="8"/>
      <c r="G3061" s="8"/>
      <c r="H3061" s="8"/>
      <c r="I3061" s="8"/>
      <c r="J3061" s="126"/>
      <c r="K3061" s="126"/>
      <c r="L3061" s="126"/>
      <c r="M3061" s="126"/>
      <c r="N3061" s="126"/>
      <c r="O3061" s="126"/>
      <c r="P3061" s="126"/>
      <c r="Q3061" s="8"/>
      <c r="R3061" s="5"/>
      <c r="S3061" s="4"/>
      <c r="T3061" s="4"/>
      <c r="U3061" s="127"/>
      <c r="V3061" s="128"/>
      <c r="W3061" s="128"/>
      <c r="X3061" s="4"/>
    </row>
    <row r="3062" spans="1:24" ht="44.1" customHeight="1">
      <c r="A3062" s="99" t="s">
        <v>3302</v>
      </c>
      <c r="B3062" s="56" t="s">
        <v>3966</v>
      </c>
      <c r="C3062" s="98" t="s">
        <v>3627</v>
      </c>
      <c r="D3062" s="98" t="s">
        <v>3628</v>
      </c>
      <c r="E3062" s="98" t="s">
        <v>3629</v>
      </c>
      <c r="F3062" s="98" t="s">
        <v>3630</v>
      </c>
      <c r="G3062" s="98" t="s">
        <v>3631</v>
      </c>
      <c r="H3062" s="98" t="s">
        <v>3632</v>
      </c>
      <c r="I3062" s="98" t="s">
        <v>3633</v>
      </c>
      <c r="J3062" s="57" t="s">
        <v>343</v>
      </c>
      <c r="K3062" s="98" t="s">
        <v>3303</v>
      </c>
      <c r="L3062" s="98" t="s">
        <v>3304</v>
      </c>
      <c r="M3062" s="98" t="s">
        <v>3305</v>
      </c>
      <c r="N3062" s="98" t="s">
        <v>3316</v>
      </c>
      <c r="O3062" s="113" t="s">
        <v>4574</v>
      </c>
      <c r="P3062" s="113" t="s">
        <v>6433</v>
      </c>
      <c r="Q3062" s="58" t="s">
        <v>3357</v>
      </c>
      <c r="R3062" s="60" t="s">
        <v>697</v>
      </c>
      <c r="S3062" s="112" t="s">
        <v>4949</v>
      </c>
      <c r="T3062" s="112" t="s">
        <v>6434</v>
      </c>
      <c r="U3062" s="112" t="s">
        <v>6435</v>
      </c>
      <c r="V3062" s="112" t="s">
        <v>6436</v>
      </c>
      <c r="W3062" s="112" t="s">
        <v>5138</v>
      </c>
      <c r="X3062" s="59" t="s">
        <v>6437</v>
      </c>
    </row>
    <row r="3063" spans="1:24" s="65" customFormat="1" ht="12.75" customHeight="1">
      <c r="A3063" s="100"/>
      <c r="B3063" s="152" t="s">
        <v>5994</v>
      </c>
      <c r="C3063" s="165">
        <v>0</v>
      </c>
      <c r="D3063" s="165">
        <v>0</v>
      </c>
      <c r="E3063" s="165">
        <v>0</v>
      </c>
      <c r="F3063" s="165">
        <v>0</v>
      </c>
      <c r="G3063" s="165">
        <v>0</v>
      </c>
      <c r="H3063" s="165">
        <v>0</v>
      </c>
      <c r="I3063" s="165">
        <v>0</v>
      </c>
      <c r="J3063" s="120">
        <f t="shared" si="645"/>
        <v>0</v>
      </c>
      <c r="K3063" s="165">
        <v>0</v>
      </c>
      <c r="L3063" s="165">
        <v>0</v>
      </c>
      <c r="M3063" s="165">
        <v>0</v>
      </c>
      <c r="N3063" s="165">
        <v>0</v>
      </c>
      <c r="O3063" s="165">
        <v>0</v>
      </c>
      <c r="P3063" s="165">
        <v>3915</v>
      </c>
      <c r="Q3063" s="120">
        <f t="shared" si="646"/>
        <v>3915</v>
      </c>
      <c r="R3063" s="138">
        <f t="shared" si="647"/>
        <v>0</v>
      </c>
      <c r="S3063" s="122">
        <v>0</v>
      </c>
      <c r="T3063" s="148">
        <v>0</v>
      </c>
      <c r="U3063" s="148">
        <v>0</v>
      </c>
      <c r="V3063" s="122">
        <v>3915</v>
      </c>
      <c r="W3063" s="122">
        <v>3915</v>
      </c>
      <c r="X3063" s="122"/>
    </row>
    <row r="3064" spans="1:24" s="65" customFormat="1" ht="12.75" customHeight="1">
      <c r="A3064" s="100"/>
      <c r="B3064" s="152" t="s">
        <v>5995</v>
      </c>
      <c r="C3064" s="165">
        <v>0</v>
      </c>
      <c r="D3064" s="165">
        <v>0</v>
      </c>
      <c r="E3064" s="165">
        <v>0</v>
      </c>
      <c r="F3064" s="165">
        <v>0</v>
      </c>
      <c r="G3064" s="165">
        <v>0</v>
      </c>
      <c r="H3064" s="165">
        <v>0</v>
      </c>
      <c r="I3064" s="165">
        <v>0</v>
      </c>
      <c r="J3064" s="120">
        <f t="shared" si="645"/>
        <v>0</v>
      </c>
      <c r="K3064" s="165">
        <v>0</v>
      </c>
      <c r="L3064" s="165">
        <v>0</v>
      </c>
      <c r="M3064" s="165">
        <v>0</v>
      </c>
      <c r="N3064" s="165">
        <v>0</v>
      </c>
      <c r="O3064" s="165">
        <v>0</v>
      </c>
      <c r="P3064" s="165">
        <v>3915</v>
      </c>
      <c r="Q3064" s="120">
        <f t="shared" si="646"/>
        <v>3915</v>
      </c>
      <c r="R3064" s="138">
        <f t="shared" si="647"/>
        <v>0</v>
      </c>
      <c r="S3064" s="122">
        <v>0</v>
      </c>
      <c r="T3064" s="148">
        <v>0</v>
      </c>
      <c r="U3064" s="148">
        <v>0</v>
      </c>
      <c r="V3064" s="122">
        <v>3915</v>
      </c>
      <c r="W3064" s="122">
        <v>3915</v>
      </c>
      <c r="X3064" s="122"/>
    </row>
    <row r="3065" spans="1:24" s="65" customFormat="1" ht="12.75" customHeight="1">
      <c r="A3065" s="100"/>
      <c r="B3065" s="152" t="s">
        <v>5996</v>
      </c>
      <c r="C3065" s="165">
        <v>0</v>
      </c>
      <c r="D3065" s="165">
        <v>0</v>
      </c>
      <c r="E3065" s="165">
        <v>0</v>
      </c>
      <c r="F3065" s="165">
        <v>0</v>
      </c>
      <c r="G3065" s="165">
        <v>0</v>
      </c>
      <c r="H3065" s="165">
        <v>0</v>
      </c>
      <c r="I3065" s="165">
        <v>0</v>
      </c>
      <c r="J3065" s="120">
        <f t="shared" si="645"/>
        <v>0</v>
      </c>
      <c r="K3065" s="165">
        <v>0</v>
      </c>
      <c r="L3065" s="165">
        <v>0</v>
      </c>
      <c r="M3065" s="165">
        <v>0</v>
      </c>
      <c r="N3065" s="165">
        <v>0</v>
      </c>
      <c r="O3065" s="165">
        <v>0</v>
      </c>
      <c r="P3065" s="165">
        <v>870</v>
      </c>
      <c r="Q3065" s="120">
        <f t="shared" si="646"/>
        <v>870</v>
      </c>
      <c r="R3065" s="138">
        <f t="shared" si="647"/>
        <v>0</v>
      </c>
      <c r="S3065" s="122">
        <v>0</v>
      </c>
      <c r="T3065" s="148">
        <v>0</v>
      </c>
      <c r="U3065" s="148">
        <v>0</v>
      </c>
      <c r="V3065" s="122">
        <v>870</v>
      </c>
      <c r="W3065" s="122">
        <v>870</v>
      </c>
      <c r="X3065" s="122"/>
    </row>
    <row r="3066" spans="1:24" s="65" customFormat="1" ht="12.75" customHeight="1">
      <c r="A3066" s="100"/>
      <c r="B3066" s="152" t="s">
        <v>3869</v>
      </c>
      <c r="C3066" s="165">
        <v>0</v>
      </c>
      <c r="D3066" s="165">
        <v>0</v>
      </c>
      <c r="E3066" s="165">
        <v>0</v>
      </c>
      <c r="F3066" s="165">
        <v>0</v>
      </c>
      <c r="G3066" s="165">
        <v>0</v>
      </c>
      <c r="H3066" s="165">
        <v>0</v>
      </c>
      <c r="I3066" s="165">
        <v>0</v>
      </c>
      <c r="J3066" s="120">
        <f t="shared" si="645"/>
        <v>0</v>
      </c>
      <c r="K3066" s="165">
        <v>1200</v>
      </c>
      <c r="L3066" s="165">
        <v>0</v>
      </c>
      <c r="M3066" s="165">
        <v>0</v>
      </c>
      <c r="N3066" s="165">
        <v>0</v>
      </c>
      <c r="O3066" s="165">
        <v>0</v>
      </c>
      <c r="P3066" s="165">
        <v>0</v>
      </c>
      <c r="Q3066" s="120">
        <f t="shared" si="646"/>
        <v>1200</v>
      </c>
      <c r="R3066" s="138">
        <f t="shared" si="647"/>
        <v>0</v>
      </c>
      <c r="S3066" s="122">
        <v>0</v>
      </c>
      <c r="T3066" s="148">
        <v>0</v>
      </c>
      <c r="U3066" s="148">
        <v>0</v>
      </c>
      <c r="V3066" s="122">
        <v>1200</v>
      </c>
      <c r="W3066" s="122">
        <v>1200</v>
      </c>
      <c r="X3066" s="122"/>
    </row>
    <row r="3067" spans="1:24" s="65" customFormat="1" ht="12.75" customHeight="1">
      <c r="A3067" s="100"/>
      <c r="B3067" s="152" t="s">
        <v>3870</v>
      </c>
      <c r="C3067" s="165">
        <v>0</v>
      </c>
      <c r="D3067" s="165">
        <v>0</v>
      </c>
      <c r="E3067" s="165">
        <v>0</v>
      </c>
      <c r="F3067" s="165">
        <v>0</v>
      </c>
      <c r="G3067" s="165">
        <v>0</v>
      </c>
      <c r="H3067" s="165">
        <v>0</v>
      </c>
      <c r="I3067" s="165">
        <v>0</v>
      </c>
      <c r="J3067" s="120">
        <f t="shared" si="645"/>
        <v>0</v>
      </c>
      <c r="K3067" s="165">
        <v>1200</v>
      </c>
      <c r="L3067" s="165">
        <v>0</v>
      </c>
      <c r="M3067" s="165">
        <v>0</v>
      </c>
      <c r="N3067" s="165">
        <v>0</v>
      </c>
      <c r="O3067" s="165">
        <v>0</v>
      </c>
      <c r="P3067" s="165">
        <v>3915</v>
      </c>
      <c r="Q3067" s="120">
        <f t="shared" si="646"/>
        <v>5115</v>
      </c>
      <c r="R3067" s="138">
        <f t="shared" si="647"/>
        <v>0</v>
      </c>
      <c r="S3067" s="122">
        <v>0</v>
      </c>
      <c r="T3067" s="148">
        <v>0</v>
      </c>
      <c r="U3067" s="148">
        <v>0</v>
      </c>
      <c r="V3067" s="122">
        <v>5115</v>
      </c>
      <c r="W3067" s="122">
        <v>5115</v>
      </c>
      <c r="X3067" s="122"/>
    </row>
    <row r="3068" spans="1:24" s="65" customFormat="1" ht="12.75" customHeight="1">
      <c r="A3068" s="100"/>
      <c r="B3068" s="152" t="s">
        <v>5997</v>
      </c>
      <c r="C3068" s="165">
        <v>0</v>
      </c>
      <c r="D3068" s="165">
        <v>0</v>
      </c>
      <c r="E3068" s="165">
        <v>0</v>
      </c>
      <c r="F3068" s="165">
        <v>0</v>
      </c>
      <c r="G3068" s="165">
        <v>0</v>
      </c>
      <c r="H3068" s="165">
        <v>0</v>
      </c>
      <c r="I3068" s="165">
        <v>0</v>
      </c>
      <c r="J3068" s="120">
        <f t="shared" si="645"/>
        <v>0</v>
      </c>
      <c r="K3068" s="165">
        <v>0</v>
      </c>
      <c r="L3068" s="165">
        <v>0</v>
      </c>
      <c r="M3068" s="165">
        <v>0</v>
      </c>
      <c r="N3068" s="165">
        <v>0</v>
      </c>
      <c r="O3068" s="165">
        <v>0</v>
      </c>
      <c r="P3068" s="165">
        <v>3915</v>
      </c>
      <c r="Q3068" s="120">
        <f t="shared" si="646"/>
        <v>3915</v>
      </c>
      <c r="R3068" s="138">
        <f t="shared" si="647"/>
        <v>0</v>
      </c>
      <c r="S3068" s="122">
        <v>0</v>
      </c>
      <c r="T3068" s="148">
        <v>0</v>
      </c>
      <c r="U3068" s="148">
        <v>0</v>
      </c>
      <c r="V3068" s="122">
        <v>3915</v>
      </c>
      <c r="W3068" s="122">
        <v>3915</v>
      </c>
      <c r="X3068" s="122"/>
    </row>
    <row r="3069" spans="1:24" s="65" customFormat="1" ht="12.75" customHeight="1">
      <c r="A3069" s="100"/>
      <c r="B3069" s="152" t="s">
        <v>5998</v>
      </c>
      <c r="C3069" s="165">
        <v>0</v>
      </c>
      <c r="D3069" s="165">
        <v>0</v>
      </c>
      <c r="E3069" s="165">
        <v>0</v>
      </c>
      <c r="F3069" s="165">
        <v>0</v>
      </c>
      <c r="G3069" s="165">
        <v>0</v>
      </c>
      <c r="H3069" s="165">
        <v>0</v>
      </c>
      <c r="I3069" s="165">
        <v>0</v>
      </c>
      <c r="J3069" s="120">
        <f t="shared" si="645"/>
        <v>0</v>
      </c>
      <c r="K3069" s="165">
        <v>0</v>
      </c>
      <c r="L3069" s="165">
        <v>0</v>
      </c>
      <c r="M3069" s="165">
        <v>0</v>
      </c>
      <c r="N3069" s="165">
        <v>0</v>
      </c>
      <c r="O3069" s="165">
        <v>0</v>
      </c>
      <c r="P3069" s="165">
        <v>3915</v>
      </c>
      <c r="Q3069" s="120">
        <f t="shared" si="646"/>
        <v>3915</v>
      </c>
      <c r="R3069" s="138">
        <f t="shared" si="647"/>
        <v>0</v>
      </c>
      <c r="S3069" s="122">
        <v>0</v>
      </c>
      <c r="T3069" s="148">
        <v>0</v>
      </c>
      <c r="U3069" s="148">
        <v>0</v>
      </c>
      <c r="V3069" s="122">
        <v>3915</v>
      </c>
      <c r="W3069" s="122">
        <v>3915</v>
      </c>
      <c r="X3069" s="122"/>
    </row>
    <row r="3070" spans="1:24" s="65" customFormat="1" ht="12.75" customHeight="1">
      <c r="A3070" s="100"/>
      <c r="B3070" s="152" t="s">
        <v>4560</v>
      </c>
      <c r="C3070" s="165">
        <v>0</v>
      </c>
      <c r="D3070" s="165">
        <v>0</v>
      </c>
      <c r="E3070" s="165">
        <v>0</v>
      </c>
      <c r="F3070" s="165">
        <v>0</v>
      </c>
      <c r="G3070" s="165">
        <v>0</v>
      </c>
      <c r="H3070" s="165">
        <v>0</v>
      </c>
      <c r="I3070" s="165">
        <v>0</v>
      </c>
      <c r="J3070" s="120">
        <f t="shared" si="645"/>
        <v>0</v>
      </c>
      <c r="K3070" s="165">
        <v>0</v>
      </c>
      <c r="L3070" s="165">
        <v>0</v>
      </c>
      <c r="M3070" s="165">
        <v>0</v>
      </c>
      <c r="N3070" s="165">
        <v>0</v>
      </c>
      <c r="O3070" s="165">
        <v>2610</v>
      </c>
      <c r="P3070" s="165">
        <v>0</v>
      </c>
      <c r="Q3070" s="120">
        <f t="shared" si="646"/>
        <v>2610</v>
      </c>
      <c r="R3070" s="138">
        <f t="shared" si="647"/>
        <v>0</v>
      </c>
      <c r="S3070" s="122">
        <v>0</v>
      </c>
      <c r="T3070" s="148">
        <v>0</v>
      </c>
      <c r="U3070" s="148">
        <v>0</v>
      </c>
      <c r="V3070" s="122">
        <v>2610</v>
      </c>
      <c r="W3070" s="122">
        <v>2610</v>
      </c>
      <c r="X3070" s="122"/>
    </row>
    <row r="3071" spans="1:24" s="65" customFormat="1" ht="12.75" customHeight="1">
      <c r="A3071" s="100"/>
      <c r="B3071" s="152" t="s">
        <v>3871</v>
      </c>
      <c r="C3071" s="165">
        <v>0</v>
      </c>
      <c r="D3071" s="165">
        <v>0</v>
      </c>
      <c r="E3071" s="165">
        <v>0</v>
      </c>
      <c r="F3071" s="165">
        <v>0</v>
      </c>
      <c r="G3071" s="165">
        <v>0</v>
      </c>
      <c r="H3071" s="165">
        <v>0</v>
      </c>
      <c r="I3071" s="165">
        <v>0</v>
      </c>
      <c r="J3071" s="120">
        <f t="shared" si="645"/>
        <v>0</v>
      </c>
      <c r="K3071" s="165">
        <v>2600</v>
      </c>
      <c r="L3071" s="165">
        <v>0</v>
      </c>
      <c r="M3071" s="165">
        <v>0</v>
      </c>
      <c r="N3071" s="165">
        <v>0</v>
      </c>
      <c r="O3071" s="165">
        <v>0</v>
      </c>
      <c r="P3071" s="165">
        <v>0</v>
      </c>
      <c r="Q3071" s="120">
        <f t="shared" si="646"/>
        <v>2600</v>
      </c>
      <c r="R3071" s="138">
        <f t="shared" si="647"/>
        <v>0</v>
      </c>
      <c r="S3071" s="122">
        <v>0</v>
      </c>
      <c r="T3071" s="148">
        <v>0</v>
      </c>
      <c r="U3071" s="148">
        <v>0</v>
      </c>
      <c r="V3071" s="122">
        <v>2600</v>
      </c>
      <c r="W3071" s="122">
        <v>2600</v>
      </c>
      <c r="X3071" s="122"/>
    </row>
    <row r="3072" spans="1:24" s="65" customFormat="1" ht="12.75" customHeight="1">
      <c r="A3072" s="100"/>
      <c r="B3072" s="152" t="s">
        <v>3872</v>
      </c>
      <c r="C3072" s="165">
        <v>0</v>
      </c>
      <c r="D3072" s="165">
        <v>0</v>
      </c>
      <c r="E3072" s="165">
        <v>0</v>
      </c>
      <c r="F3072" s="165">
        <v>0</v>
      </c>
      <c r="G3072" s="165">
        <v>0</v>
      </c>
      <c r="H3072" s="165">
        <v>0</v>
      </c>
      <c r="I3072" s="165">
        <v>0</v>
      </c>
      <c r="J3072" s="120">
        <f t="shared" si="645"/>
        <v>0</v>
      </c>
      <c r="K3072" s="165">
        <v>1200</v>
      </c>
      <c r="L3072" s="165">
        <v>0</v>
      </c>
      <c r="M3072" s="165">
        <v>0</v>
      </c>
      <c r="N3072" s="165">
        <v>0</v>
      </c>
      <c r="O3072" s="165">
        <v>0</v>
      </c>
      <c r="P3072" s="165">
        <v>0</v>
      </c>
      <c r="Q3072" s="120">
        <f t="shared" si="646"/>
        <v>1200</v>
      </c>
      <c r="R3072" s="138">
        <f t="shared" si="647"/>
        <v>0</v>
      </c>
      <c r="S3072" s="122">
        <v>0</v>
      </c>
      <c r="T3072" s="148">
        <v>0</v>
      </c>
      <c r="U3072" s="148">
        <v>0</v>
      </c>
      <c r="V3072" s="122">
        <v>1200</v>
      </c>
      <c r="W3072" s="122">
        <v>1200</v>
      </c>
      <c r="X3072" s="122"/>
    </row>
    <row r="3073" spans="1:24" s="65" customFormat="1" ht="12.75" customHeight="1">
      <c r="A3073" s="100"/>
      <c r="B3073" s="152" t="s">
        <v>5999</v>
      </c>
      <c r="C3073" s="165">
        <v>0</v>
      </c>
      <c r="D3073" s="165">
        <v>0</v>
      </c>
      <c r="E3073" s="165">
        <v>0</v>
      </c>
      <c r="F3073" s="165">
        <v>0</v>
      </c>
      <c r="G3073" s="165">
        <v>0</v>
      </c>
      <c r="H3073" s="165">
        <v>0</v>
      </c>
      <c r="I3073" s="165">
        <v>0</v>
      </c>
      <c r="J3073" s="120">
        <f t="shared" si="645"/>
        <v>0</v>
      </c>
      <c r="K3073" s="165">
        <v>0</v>
      </c>
      <c r="L3073" s="165">
        <v>0</v>
      </c>
      <c r="M3073" s="165">
        <v>0</v>
      </c>
      <c r="N3073" s="165">
        <v>0</v>
      </c>
      <c r="O3073" s="165">
        <v>0</v>
      </c>
      <c r="P3073" s="165">
        <v>7830</v>
      </c>
      <c r="Q3073" s="120">
        <f t="shared" si="646"/>
        <v>7830</v>
      </c>
      <c r="R3073" s="138">
        <f t="shared" si="647"/>
        <v>0</v>
      </c>
      <c r="S3073" s="122">
        <v>0</v>
      </c>
      <c r="T3073" s="148">
        <v>0</v>
      </c>
      <c r="U3073" s="148">
        <v>0</v>
      </c>
      <c r="V3073" s="122">
        <v>7830</v>
      </c>
      <c r="W3073" s="122">
        <v>7830</v>
      </c>
      <c r="X3073" s="122"/>
    </row>
    <row r="3074" spans="1:24" s="65" customFormat="1" ht="12.75" customHeight="1">
      <c r="A3074" s="100"/>
      <c r="B3074" s="152" t="s">
        <v>6000</v>
      </c>
      <c r="C3074" s="165">
        <v>0</v>
      </c>
      <c r="D3074" s="165">
        <v>0</v>
      </c>
      <c r="E3074" s="165">
        <v>0</v>
      </c>
      <c r="F3074" s="165">
        <v>0</v>
      </c>
      <c r="G3074" s="165">
        <v>0</v>
      </c>
      <c r="H3074" s="165">
        <v>0</v>
      </c>
      <c r="I3074" s="165">
        <v>0</v>
      </c>
      <c r="J3074" s="120">
        <f t="shared" si="645"/>
        <v>0</v>
      </c>
      <c r="K3074" s="165">
        <v>0</v>
      </c>
      <c r="L3074" s="165">
        <v>0</v>
      </c>
      <c r="M3074" s="165">
        <v>0</v>
      </c>
      <c r="N3074" s="165">
        <v>0</v>
      </c>
      <c r="O3074" s="165">
        <v>0</v>
      </c>
      <c r="P3074" s="165">
        <v>3915</v>
      </c>
      <c r="Q3074" s="120">
        <f t="shared" si="646"/>
        <v>3915</v>
      </c>
      <c r="R3074" s="138">
        <f t="shared" si="647"/>
        <v>0</v>
      </c>
      <c r="S3074" s="122">
        <v>0</v>
      </c>
      <c r="T3074" s="148">
        <v>0</v>
      </c>
      <c r="U3074" s="148">
        <v>0</v>
      </c>
      <c r="V3074" s="122">
        <v>3915</v>
      </c>
      <c r="W3074" s="122">
        <v>3915</v>
      </c>
      <c r="X3074" s="122"/>
    </row>
    <row r="3075" spans="1:24" s="65" customFormat="1" ht="12.75" customHeight="1">
      <c r="A3075" s="100"/>
      <c r="B3075" s="152" t="s">
        <v>6001</v>
      </c>
      <c r="C3075" s="165">
        <v>0</v>
      </c>
      <c r="D3075" s="165">
        <v>0</v>
      </c>
      <c r="E3075" s="165">
        <v>0</v>
      </c>
      <c r="F3075" s="165">
        <v>0</v>
      </c>
      <c r="G3075" s="165">
        <v>0</v>
      </c>
      <c r="H3075" s="165">
        <v>0</v>
      </c>
      <c r="I3075" s="165">
        <v>0</v>
      </c>
      <c r="J3075" s="120">
        <f t="shared" si="645"/>
        <v>0</v>
      </c>
      <c r="K3075" s="165">
        <v>0</v>
      </c>
      <c r="L3075" s="165">
        <v>0</v>
      </c>
      <c r="M3075" s="165">
        <v>0</v>
      </c>
      <c r="N3075" s="165">
        <v>0</v>
      </c>
      <c r="O3075" s="165">
        <v>0</v>
      </c>
      <c r="P3075" s="165">
        <v>7830</v>
      </c>
      <c r="Q3075" s="120">
        <f t="shared" si="646"/>
        <v>7830</v>
      </c>
      <c r="R3075" s="138">
        <f t="shared" si="647"/>
        <v>0</v>
      </c>
      <c r="S3075" s="122">
        <v>0</v>
      </c>
      <c r="T3075" s="148">
        <v>0</v>
      </c>
      <c r="U3075" s="148">
        <v>0</v>
      </c>
      <c r="V3075" s="122">
        <v>7830</v>
      </c>
      <c r="W3075" s="122">
        <v>7830</v>
      </c>
      <c r="X3075" s="122"/>
    </row>
    <row r="3076" spans="1:24" s="65" customFormat="1" ht="12.75" customHeight="1">
      <c r="A3076" s="100"/>
      <c r="B3076" s="152" t="s">
        <v>3873</v>
      </c>
      <c r="C3076" s="165">
        <v>0</v>
      </c>
      <c r="D3076" s="165">
        <v>0</v>
      </c>
      <c r="E3076" s="165">
        <v>0</v>
      </c>
      <c r="F3076" s="165">
        <v>0</v>
      </c>
      <c r="G3076" s="165">
        <v>0</v>
      </c>
      <c r="H3076" s="165">
        <v>0</v>
      </c>
      <c r="I3076" s="165">
        <v>0</v>
      </c>
      <c r="J3076" s="120">
        <f t="shared" si="645"/>
        <v>0</v>
      </c>
      <c r="K3076" s="165">
        <v>0</v>
      </c>
      <c r="L3076" s="165">
        <v>0</v>
      </c>
      <c r="M3076" s="165">
        <v>0</v>
      </c>
      <c r="N3076" s="165">
        <v>5335</v>
      </c>
      <c r="O3076" s="165">
        <v>0</v>
      </c>
      <c r="P3076" s="165">
        <v>0</v>
      </c>
      <c r="Q3076" s="120">
        <f t="shared" si="646"/>
        <v>5335</v>
      </c>
      <c r="R3076" s="138">
        <f t="shared" si="647"/>
        <v>0</v>
      </c>
      <c r="S3076" s="122">
        <v>0</v>
      </c>
      <c r="T3076" s="148">
        <v>0</v>
      </c>
      <c r="U3076" s="148">
        <v>0</v>
      </c>
      <c r="V3076" s="122">
        <v>5335</v>
      </c>
      <c r="W3076" s="122">
        <v>5335</v>
      </c>
      <c r="X3076" s="122"/>
    </row>
    <row r="3077" spans="1:24" s="65" customFormat="1" ht="12.75" customHeight="1">
      <c r="A3077" s="100"/>
      <c r="B3077" s="152" t="s">
        <v>4561</v>
      </c>
      <c r="C3077" s="165">
        <v>0</v>
      </c>
      <c r="D3077" s="165">
        <v>0</v>
      </c>
      <c r="E3077" s="165">
        <v>0</v>
      </c>
      <c r="F3077" s="165">
        <v>0</v>
      </c>
      <c r="G3077" s="165">
        <v>0</v>
      </c>
      <c r="H3077" s="165">
        <v>0</v>
      </c>
      <c r="I3077" s="165">
        <v>0</v>
      </c>
      <c r="J3077" s="120">
        <f t="shared" si="645"/>
        <v>0</v>
      </c>
      <c r="K3077" s="165">
        <v>0</v>
      </c>
      <c r="L3077" s="165">
        <v>0</v>
      </c>
      <c r="M3077" s="165">
        <v>0</v>
      </c>
      <c r="N3077" s="165">
        <v>0</v>
      </c>
      <c r="O3077" s="165">
        <v>3750</v>
      </c>
      <c r="P3077" s="165">
        <v>10000</v>
      </c>
      <c r="Q3077" s="120">
        <f t="shared" si="646"/>
        <v>13750</v>
      </c>
      <c r="R3077" s="138">
        <f t="shared" si="647"/>
        <v>0</v>
      </c>
      <c r="S3077" s="122">
        <v>0</v>
      </c>
      <c r="T3077" s="148">
        <v>0</v>
      </c>
      <c r="U3077" s="148">
        <v>0</v>
      </c>
      <c r="V3077" s="122">
        <v>13750</v>
      </c>
      <c r="W3077" s="122">
        <v>13750</v>
      </c>
      <c r="X3077" s="122"/>
    </row>
    <row r="3078" spans="1:24" s="65" customFormat="1" ht="12.75" customHeight="1">
      <c r="A3078" s="100"/>
      <c r="B3078" s="152" t="s">
        <v>4812</v>
      </c>
      <c r="C3078" s="165">
        <v>0</v>
      </c>
      <c r="D3078" s="165">
        <v>0</v>
      </c>
      <c r="E3078" s="165">
        <v>0</v>
      </c>
      <c r="F3078" s="165">
        <v>0</v>
      </c>
      <c r="G3078" s="165">
        <v>0</v>
      </c>
      <c r="H3078" s="165">
        <v>0</v>
      </c>
      <c r="I3078" s="165">
        <v>0</v>
      </c>
      <c r="J3078" s="120">
        <f t="shared" si="645"/>
        <v>0</v>
      </c>
      <c r="K3078" s="165">
        <v>0</v>
      </c>
      <c r="L3078" s="165">
        <v>0</v>
      </c>
      <c r="M3078" s="165">
        <v>0</v>
      </c>
      <c r="N3078" s="165">
        <v>0</v>
      </c>
      <c r="O3078" s="165">
        <v>1305</v>
      </c>
      <c r="P3078" s="165">
        <v>0</v>
      </c>
      <c r="Q3078" s="120">
        <f t="shared" si="646"/>
        <v>1305</v>
      </c>
      <c r="R3078" s="138">
        <f t="shared" si="647"/>
        <v>0</v>
      </c>
      <c r="S3078" s="122">
        <v>0</v>
      </c>
      <c r="T3078" s="148">
        <v>0</v>
      </c>
      <c r="U3078" s="148">
        <v>0</v>
      </c>
      <c r="V3078" s="122">
        <v>1305</v>
      </c>
      <c r="W3078" s="122">
        <v>1305</v>
      </c>
      <c r="X3078" s="122"/>
    </row>
    <row r="3079" spans="1:24" s="65" customFormat="1" ht="12.75" customHeight="1">
      <c r="A3079" s="100"/>
      <c r="B3079" s="152" t="s">
        <v>6002</v>
      </c>
      <c r="C3079" s="165">
        <v>0</v>
      </c>
      <c r="D3079" s="165">
        <v>0</v>
      </c>
      <c r="E3079" s="165">
        <v>0</v>
      </c>
      <c r="F3079" s="165">
        <v>0</v>
      </c>
      <c r="G3079" s="165">
        <v>0</v>
      </c>
      <c r="H3079" s="165">
        <v>0</v>
      </c>
      <c r="I3079" s="165">
        <v>0</v>
      </c>
      <c r="J3079" s="120">
        <f t="shared" si="645"/>
        <v>0</v>
      </c>
      <c r="K3079" s="165">
        <v>0</v>
      </c>
      <c r="L3079" s="165">
        <v>0</v>
      </c>
      <c r="M3079" s="165">
        <v>0</v>
      </c>
      <c r="N3079" s="165">
        <v>0</v>
      </c>
      <c r="O3079" s="165">
        <v>0</v>
      </c>
      <c r="P3079" s="165">
        <v>7830</v>
      </c>
      <c r="Q3079" s="120">
        <f t="shared" si="646"/>
        <v>7830</v>
      </c>
      <c r="R3079" s="138">
        <f t="shared" si="647"/>
        <v>0</v>
      </c>
      <c r="S3079" s="122">
        <v>0</v>
      </c>
      <c r="T3079" s="148">
        <v>0</v>
      </c>
      <c r="U3079" s="148">
        <v>0</v>
      </c>
      <c r="V3079" s="122">
        <v>7830</v>
      </c>
      <c r="W3079" s="122">
        <v>7830</v>
      </c>
      <c r="X3079" s="122"/>
    </row>
    <row r="3080" spans="1:24" s="65" customFormat="1" ht="12.75" customHeight="1">
      <c r="A3080" s="100"/>
      <c r="B3080" s="152" t="s">
        <v>6559</v>
      </c>
      <c r="C3080" s="165">
        <v>0</v>
      </c>
      <c r="D3080" s="165">
        <v>0</v>
      </c>
      <c r="E3080" s="165">
        <v>0</v>
      </c>
      <c r="F3080" s="165">
        <v>0</v>
      </c>
      <c r="G3080" s="165">
        <v>0</v>
      </c>
      <c r="H3080" s="165">
        <v>0</v>
      </c>
      <c r="I3080" s="165">
        <v>0</v>
      </c>
      <c r="J3080" s="120">
        <f t="shared" si="645"/>
        <v>0</v>
      </c>
      <c r="K3080" s="165">
        <v>0</v>
      </c>
      <c r="L3080" s="165">
        <v>0</v>
      </c>
      <c r="M3080" s="165">
        <v>0</v>
      </c>
      <c r="N3080" s="165">
        <v>0</v>
      </c>
      <c r="O3080" s="165">
        <v>0</v>
      </c>
      <c r="P3080" s="165">
        <v>2610</v>
      </c>
      <c r="Q3080" s="120">
        <f t="shared" si="646"/>
        <v>2610</v>
      </c>
      <c r="R3080" s="138">
        <f t="shared" si="647"/>
        <v>0</v>
      </c>
      <c r="S3080" s="122">
        <v>0</v>
      </c>
      <c r="T3080" s="148">
        <v>0</v>
      </c>
      <c r="U3080" s="148">
        <v>0</v>
      </c>
      <c r="V3080" s="122">
        <v>2610</v>
      </c>
      <c r="W3080" s="122">
        <v>2610</v>
      </c>
      <c r="X3080" s="122"/>
    </row>
    <row r="3081" spans="1:24" s="65" customFormat="1" ht="12.75" customHeight="1">
      <c r="A3081" s="100"/>
      <c r="B3081" s="152" t="s">
        <v>5385</v>
      </c>
      <c r="C3081" s="165">
        <v>0</v>
      </c>
      <c r="D3081" s="165">
        <v>0</v>
      </c>
      <c r="E3081" s="165">
        <v>0</v>
      </c>
      <c r="F3081" s="165">
        <v>0</v>
      </c>
      <c r="G3081" s="165">
        <v>0</v>
      </c>
      <c r="H3081" s="165">
        <v>0</v>
      </c>
      <c r="I3081" s="165">
        <v>0</v>
      </c>
      <c r="J3081" s="120">
        <f t="shared" si="645"/>
        <v>0</v>
      </c>
      <c r="K3081" s="165">
        <v>0</v>
      </c>
      <c r="L3081" s="165">
        <v>0</v>
      </c>
      <c r="M3081" s="165">
        <v>0</v>
      </c>
      <c r="N3081" s="165">
        <v>0</v>
      </c>
      <c r="O3081" s="165">
        <v>0</v>
      </c>
      <c r="P3081" s="165">
        <v>3480</v>
      </c>
      <c r="Q3081" s="120">
        <f t="shared" si="646"/>
        <v>3480</v>
      </c>
      <c r="R3081" s="138">
        <f t="shared" si="647"/>
        <v>0</v>
      </c>
      <c r="S3081" s="122">
        <v>0</v>
      </c>
      <c r="T3081" s="148">
        <v>0</v>
      </c>
      <c r="U3081" s="148">
        <v>0</v>
      </c>
      <c r="V3081" s="122">
        <v>3480</v>
      </c>
      <c r="W3081" s="122">
        <v>3480</v>
      </c>
      <c r="X3081" s="122"/>
    </row>
    <row r="3082" spans="1:24" s="65" customFormat="1" ht="12.75" customHeight="1">
      <c r="A3082" s="100"/>
      <c r="B3082" s="152" t="s">
        <v>3874</v>
      </c>
      <c r="C3082" s="165">
        <v>0</v>
      </c>
      <c r="D3082" s="165">
        <v>0</v>
      </c>
      <c r="E3082" s="165">
        <v>0</v>
      </c>
      <c r="F3082" s="165">
        <v>0</v>
      </c>
      <c r="G3082" s="165">
        <v>0</v>
      </c>
      <c r="H3082" s="165">
        <v>0</v>
      </c>
      <c r="I3082" s="165">
        <v>0</v>
      </c>
      <c r="J3082" s="120">
        <f t="shared" si="645"/>
        <v>0</v>
      </c>
      <c r="K3082" s="165">
        <v>0</v>
      </c>
      <c r="L3082" s="165">
        <v>0</v>
      </c>
      <c r="M3082" s="165">
        <v>0</v>
      </c>
      <c r="N3082" s="165">
        <v>0</v>
      </c>
      <c r="O3082" s="165">
        <v>0</v>
      </c>
      <c r="P3082" s="165">
        <v>1740</v>
      </c>
      <c r="Q3082" s="120">
        <f t="shared" si="646"/>
        <v>1740</v>
      </c>
      <c r="R3082" s="138">
        <f t="shared" si="647"/>
        <v>0</v>
      </c>
      <c r="S3082" s="122">
        <v>0</v>
      </c>
      <c r="T3082" s="148">
        <v>0</v>
      </c>
      <c r="U3082" s="148">
        <v>0</v>
      </c>
      <c r="V3082" s="122">
        <v>1740</v>
      </c>
      <c r="W3082" s="122">
        <v>1740</v>
      </c>
      <c r="X3082" s="122"/>
    </row>
    <row r="3083" spans="1:24" s="65" customFormat="1" ht="12.75" customHeight="1">
      <c r="A3083" s="100"/>
      <c r="B3083" s="152" t="s">
        <v>6003</v>
      </c>
      <c r="C3083" s="165">
        <v>0</v>
      </c>
      <c r="D3083" s="165">
        <v>0</v>
      </c>
      <c r="E3083" s="165">
        <v>0</v>
      </c>
      <c r="F3083" s="165">
        <v>0</v>
      </c>
      <c r="G3083" s="165">
        <v>0</v>
      </c>
      <c r="H3083" s="165">
        <v>0</v>
      </c>
      <c r="I3083" s="165">
        <v>0</v>
      </c>
      <c r="J3083" s="120">
        <f t="shared" si="645"/>
        <v>0</v>
      </c>
      <c r="K3083" s="165">
        <v>0</v>
      </c>
      <c r="L3083" s="165">
        <v>0</v>
      </c>
      <c r="M3083" s="165">
        <v>0</v>
      </c>
      <c r="N3083" s="165">
        <v>0</v>
      </c>
      <c r="O3083" s="165">
        <v>0</v>
      </c>
      <c r="P3083" s="165">
        <v>7830</v>
      </c>
      <c r="Q3083" s="120">
        <f t="shared" si="646"/>
        <v>7830</v>
      </c>
      <c r="R3083" s="138">
        <f t="shared" si="647"/>
        <v>0</v>
      </c>
      <c r="S3083" s="122">
        <v>0</v>
      </c>
      <c r="T3083" s="148">
        <v>0</v>
      </c>
      <c r="U3083" s="148">
        <v>0</v>
      </c>
      <c r="V3083" s="122">
        <v>7830</v>
      </c>
      <c r="W3083" s="122">
        <v>7830</v>
      </c>
      <c r="X3083" s="122"/>
    </row>
    <row r="3084" spans="1:24" s="65" customFormat="1" ht="12.75" customHeight="1">
      <c r="A3084" s="100"/>
      <c r="B3084" s="152" t="s">
        <v>6004</v>
      </c>
      <c r="C3084" s="165">
        <v>0</v>
      </c>
      <c r="D3084" s="165">
        <v>0</v>
      </c>
      <c r="E3084" s="165">
        <v>0</v>
      </c>
      <c r="F3084" s="165">
        <v>0</v>
      </c>
      <c r="G3084" s="165">
        <v>0</v>
      </c>
      <c r="H3084" s="165">
        <v>0</v>
      </c>
      <c r="I3084" s="165">
        <v>0</v>
      </c>
      <c r="J3084" s="120">
        <f t="shared" si="645"/>
        <v>0</v>
      </c>
      <c r="K3084" s="165">
        <v>0</v>
      </c>
      <c r="L3084" s="165">
        <v>0</v>
      </c>
      <c r="M3084" s="165">
        <v>0</v>
      </c>
      <c r="N3084" s="165">
        <v>0</v>
      </c>
      <c r="O3084" s="165">
        <v>0</v>
      </c>
      <c r="P3084" s="165">
        <v>3915</v>
      </c>
      <c r="Q3084" s="120">
        <f t="shared" si="646"/>
        <v>3915</v>
      </c>
      <c r="R3084" s="138">
        <f t="shared" si="647"/>
        <v>0</v>
      </c>
      <c r="S3084" s="122">
        <v>0</v>
      </c>
      <c r="T3084" s="148">
        <v>0</v>
      </c>
      <c r="U3084" s="148">
        <v>0</v>
      </c>
      <c r="V3084" s="122">
        <v>3915</v>
      </c>
      <c r="W3084" s="122">
        <v>3915</v>
      </c>
      <c r="X3084" s="122"/>
    </row>
    <row r="3085" spans="1:24" s="65" customFormat="1" ht="12.75" customHeight="1">
      <c r="A3085" s="100"/>
      <c r="B3085" s="152" t="s">
        <v>3875</v>
      </c>
      <c r="C3085" s="165">
        <v>0</v>
      </c>
      <c r="D3085" s="165">
        <v>0</v>
      </c>
      <c r="E3085" s="165">
        <v>0</v>
      </c>
      <c r="F3085" s="165">
        <v>0</v>
      </c>
      <c r="G3085" s="165">
        <v>0</v>
      </c>
      <c r="H3085" s="165">
        <v>0</v>
      </c>
      <c r="I3085" s="165">
        <v>0</v>
      </c>
      <c r="J3085" s="120">
        <f t="shared" si="645"/>
        <v>0</v>
      </c>
      <c r="K3085" s="165">
        <v>0</v>
      </c>
      <c r="L3085" s="165">
        <v>0</v>
      </c>
      <c r="M3085" s="165">
        <v>0</v>
      </c>
      <c r="N3085" s="165">
        <v>4900</v>
      </c>
      <c r="O3085" s="165">
        <v>0</v>
      </c>
      <c r="P3085" s="165">
        <v>0</v>
      </c>
      <c r="Q3085" s="120">
        <f t="shared" si="646"/>
        <v>4900</v>
      </c>
      <c r="R3085" s="138">
        <f t="shared" si="647"/>
        <v>0</v>
      </c>
      <c r="S3085" s="122">
        <v>0</v>
      </c>
      <c r="T3085" s="148">
        <v>0</v>
      </c>
      <c r="U3085" s="148">
        <v>0</v>
      </c>
      <c r="V3085" s="122">
        <v>4900</v>
      </c>
      <c r="W3085" s="122">
        <v>4900</v>
      </c>
      <c r="X3085" s="122"/>
    </row>
    <row r="3086" spans="1:24" s="65" customFormat="1" ht="12.75" customHeight="1">
      <c r="A3086" s="100"/>
      <c r="B3086" s="152" t="s">
        <v>6005</v>
      </c>
      <c r="C3086" s="165">
        <v>0</v>
      </c>
      <c r="D3086" s="165">
        <v>0</v>
      </c>
      <c r="E3086" s="165">
        <v>0</v>
      </c>
      <c r="F3086" s="165">
        <v>0</v>
      </c>
      <c r="G3086" s="165">
        <v>0</v>
      </c>
      <c r="H3086" s="165">
        <v>0</v>
      </c>
      <c r="I3086" s="165">
        <v>0</v>
      </c>
      <c r="J3086" s="120">
        <f t="shared" si="645"/>
        <v>0</v>
      </c>
      <c r="K3086" s="165">
        <v>0</v>
      </c>
      <c r="L3086" s="165">
        <v>0</v>
      </c>
      <c r="M3086" s="165">
        <v>0</v>
      </c>
      <c r="N3086" s="165">
        <v>0</v>
      </c>
      <c r="O3086" s="165">
        <v>0</v>
      </c>
      <c r="P3086" s="165">
        <v>3915</v>
      </c>
      <c r="Q3086" s="120">
        <f t="shared" si="646"/>
        <v>3915</v>
      </c>
      <c r="R3086" s="138">
        <f t="shared" si="647"/>
        <v>0</v>
      </c>
      <c r="S3086" s="122">
        <v>0</v>
      </c>
      <c r="T3086" s="148">
        <v>0</v>
      </c>
      <c r="U3086" s="148">
        <v>0</v>
      </c>
      <c r="V3086" s="122">
        <v>3915</v>
      </c>
      <c r="W3086" s="122">
        <v>3915</v>
      </c>
      <c r="X3086" s="122"/>
    </row>
    <row r="3087" spans="1:24" s="65" customFormat="1" ht="12.75" customHeight="1">
      <c r="A3087" s="100"/>
      <c r="B3087" s="152" t="s">
        <v>4459</v>
      </c>
      <c r="C3087" s="165">
        <v>0</v>
      </c>
      <c r="D3087" s="165">
        <v>0</v>
      </c>
      <c r="E3087" s="165">
        <v>0</v>
      </c>
      <c r="F3087" s="165">
        <v>0</v>
      </c>
      <c r="G3087" s="165">
        <v>0</v>
      </c>
      <c r="H3087" s="165">
        <v>0</v>
      </c>
      <c r="I3087" s="165">
        <v>0</v>
      </c>
      <c r="J3087" s="120">
        <f t="shared" si="645"/>
        <v>0</v>
      </c>
      <c r="K3087" s="165">
        <v>0</v>
      </c>
      <c r="L3087" s="165">
        <v>0</v>
      </c>
      <c r="M3087" s="165">
        <v>0</v>
      </c>
      <c r="N3087" s="165">
        <v>0</v>
      </c>
      <c r="O3087" s="165">
        <v>870</v>
      </c>
      <c r="P3087" s="165">
        <v>0</v>
      </c>
      <c r="Q3087" s="120">
        <f t="shared" si="646"/>
        <v>870</v>
      </c>
      <c r="R3087" s="138">
        <f t="shared" si="647"/>
        <v>0</v>
      </c>
      <c r="S3087" s="122">
        <v>0</v>
      </c>
      <c r="T3087" s="148">
        <v>0</v>
      </c>
      <c r="U3087" s="148">
        <v>0</v>
      </c>
      <c r="V3087" s="122">
        <v>870</v>
      </c>
      <c r="W3087" s="122">
        <v>870</v>
      </c>
      <c r="X3087" s="122"/>
    </row>
    <row r="3088" spans="1:24" s="65" customFormat="1" ht="12.75" customHeight="1">
      <c r="A3088" s="100"/>
      <c r="B3088" s="152" t="s">
        <v>6560</v>
      </c>
      <c r="C3088" s="165">
        <v>0</v>
      </c>
      <c r="D3088" s="165">
        <v>0</v>
      </c>
      <c r="E3088" s="165">
        <v>0</v>
      </c>
      <c r="F3088" s="165">
        <v>0</v>
      </c>
      <c r="G3088" s="165">
        <v>0</v>
      </c>
      <c r="H3088" s="165">
        <v>0</v>
      </c>
      <c r="I3088" s="165">
        <v>0</v>
      </c>
      <c r="J3088" s="120">
        <f t="shared" si="645"/>
        <v>0</v>
      </c>
      <c r="K3088" s="165">
        <v>0</v>
      </c>
      <c r="L3088" s="165">
        <v>0</v>
      </c>
      <c r="M3088" s="165">
        <v>0</v>
      </c>
      <c r="N3088" s="165">
        <v>0</v>
      </c>
      <c r="O3088" s="165">
        <v>0</v>
      </c>
      <c r="P3088" s="165">
        <v>3915</v>
      </c>
      <c r="Q3088" s="120">
        <f t="shared" si="646"/>
        <v>3915</v>
      </c>
      <c r="R3088" s="138">
        <f t="shared" si="647"/>
        <v>0</v>
      </c>
      <c r="S3088" s="122">
        <v>0</v>
      </c>
      <c r="T3088" s="148">
        <v>0</v>
      </c>
      <c r="U3088" s="148">
        <v>0</v>
      </c>
      <c r="V3088" s="122">
        <v>3915</v>
      </c>
      <c r="W3088" s="122">
        <v>3915</v>
      </c>
      <c r="X3088" s="122"/>
    </row>
    <row r="3089" spans="1:24" s="65" customFormat="1" ht="12.75" customHeight="1">
      <c r="A3089" s="100"/>
      <c r="B3089" s="152" t="s">
        <v>3876</v>
      </c>
      <c r="C3089" s="165">
        <v>0</v>
      </c>
      <c r="D3089" s="165">
        <v>0</v>
      </c>
      <c r="E3089" s="165">
        <v>0</v>
      </c>
      <c r="F3089" s="165">
        <v>0</v>
      </c>
      <c r="G3089" s="165">
        <v>0</v>
      </c>
      <c r="H3089" s="165">
        <v>0</v>
      </c>
      <c r="I3089" s="165">
        <v>0</v>
      </c>
      <c r="J3089" s="120">
        <f t="shared" si="645"/>
        <v>0</v>
      </c>
      <c r="K3089" s="165">
        <v>0</v>
      </c>
      <c r="L3089" s="165">
        <v>0</v>
      </c>
      <c r="M3089" s="165">
        <v>0</v>
      </c>
      <c r="N3089" s="165">
        <v>21750</v>
      </c>
      <c r="O3089" s="165">
        <v>0</v>
      </c>
      <c r="P3089" s="165">
        <v>3915</v>
      </c>
      <c r="Q3089" s="120">
        <f t="shared" si="646"/>
        <v>25665</v>
      </c>
      <c r="R3089" s="138">
        <f t="shared" si="647"/>
        <v>0</v>
      </c>
      <c r="S3089" s="122">
        <v>0</v>
      </c>
      <c r="T3089" s="148">
        <v>0</v>
      </c>
      <c r="U3089" s="148">
        <v>0</v>
      </c>
      <c r="V3089" s="122">
        <v>25665</v>
      </c>
      <c r="W3089" s="122">
        <v>25665</v>
      </c>
      <c r="X3089" s="122"/>
    </row>
    <row r="3090" spans="1:24" s="65" customFormat="1" ht="12.75" customHeight="1">
      <c r="A3090" s="100"/>
      <c r="B3090" s="152" t="s">
        <v>6006</v>
      </c>
      <c r="C3090" s="165">
        <v>0</v>
      </c>
      <c r="D3090" s="165">
        <v>0</v>
      </c>
      <c r="E3090" s="165">
        <v>0</v>
      </c>
      <c r="F3090" s="165">
        <v>0</v>
      </c>
      <c r="G3090" s="165">
        <v>0</v>
      </c>
      <c r="H3090" s="165">
        <v>0</v>
      </c>
      <c r="I3090" s="165">
        <v>0</v>
      </c>
      <c r="J3090" s="120">
        <f t="shared" si="645"/>
        <v>0</v>
      </c>
      <c r="K3090" s="165">
        <v>0</v>
      </c>
      <c r="L3090" s="165">
        <v>0</v>
      </c>
      <c r="M3090" s="165">
        <v>0</v>
      </c>
      <c r="N3090" s="165">
        <v>0</v>
      </c>
      <c r="O3090" s="165">
        <v>0</v>
      </c>
      <c r="P3090" s="165">
        <v>1740</v>
      </c>
      <c r="Q3090" s="120">
        <f t="shared" si="646"/>
        <v>1740</v>
      </c>
      <c r="R3090" s="138">
        <f t="shared" si="647"/>
        <v>0</v>
      </c>
      <c r="S3090" s="122">
        <v>0</v>
      </c>
      <c r="T3090" s="148">
        <v>0</v>
      </c>
      <c r="U3090" s="148">
        <v>0</v>
      </c>
      <c r="V3090" s="122">
        <v>1740</v>
      </c>
      <c r="W3090" s="122">
        <v>1740</v>
      </c>
      <c r="X3090" s="122"/>
    </row>
    <row r="3091" spans="1:24" s="65" customFormat="1" ht="12.75" customHeight="1">
      <c r="A3091" s="100"/>
      <c r="B3091" s="152" t="s">
        <v>6561</v>
      </c>
      <c r="C3091" s="165">
        <v>0</v>
      </c>
      <c r="D3091" s="165">
        <v>0</v>
      </c>
      <c r="E3091" s="165">
        <v>0</v>
      </c>
      <c r="F3091" s="165">
        <v>0</v>
      </c>
      <c r="G3091" s="165">
        <v>0</v>
      </c>
      <c r="H3091" s="165">
        <v>0</v>
      </c>
      <c r="I3091" s="165">
        <v>0</v>
      </c>
      <c r="J3091" s="120">
        <f t="shared" si="645"/>
        <v>0</v>
      </c>
      <c r="K3091" s="165">
        <v>0</v>
      </c>
      <c r="L3091" s="165">
        <v>0</v>
      </c>
      <c r="M3091" s="165">
        <v>0</v>
      </c>
      <c r="N3091" s="165">
        <v>0</v>
      </c>
      <c r="O3091" s="165">
        <v>0</v>
      </c>
      <c r="P3091" s="165">
        <v>3915</v>
      </c>
      <c r="Q3091" s="120">
        <f t="shared" si="646"/>
        <v>3915</v>
      </c>
      <c r="R3091" s="138">
        <f t="shared" si="647"/>
        <v>0</v>
      </c>
      <c r="S3091" s="122">
        <v>0</v>
      </c>
      <c r="T3091" s="148">
        <v>0</v>
      </c>
      <c r="U3091" s="148">
        <v>0</v>
      </c>
      <c r="V3091" s="122">
        <v>3915</v>
      </c>
      <c r="W3091" s="122">
        <v>3915</v>
      </c>
      <c r="X3091" s="122"/>
    </row>
    <row r="3092" spans="1:24" s="65" customFormat="1" ht="12.75" customHeight="1">
      <c r="A3092" s="100"/>
      <c r="B3092" s="152" t="s">
        <v>6007</v>
      </c>
      <c r="C3092" s="165">
        <v>0</v>
      </c>
      <c r="D3092" s="165">
        <v>0</v>
      </c>
      <c r="E3092" s="165">
        <v>0</v>
      </c>
      <c r="F3092" s="165">
        <v>0</v>
      </c>
      <c r="G3092" s="165">
        <v>0</v>
      </c>
      <c r="H3092" s="165">
        <v>0</v>
      </c>
      <c r="I3092" s="165">
        <v>0</v>
      </c>
      <c r="J3092" s="120">
        <f t="shared" si="645"/>
        <v>0</v>
      </c>
      <c r="K3092" s="165">
        <v>0</v>
      </c>
      <c r="L3092" s="165">
        <v>0</v>
      </c>
      <c r="M3092" s="165">
        <v>0</v>
      </c>
      <c r="N3092" s="165">
        <v>0</v>
      </c>
      <c r="O3092" s="165">
        <v>0</v>
      </c>
      <c r="P3092" s="165">
        <v>3915</v>
      </c>
      <c r="Q3092" s="120">
        <f t="shared" si="646"/>
        <v>3915</v>
      </c>
      <c r="R3092" s="138">
        <f t="shared" si="647"/>
        <v>0</v>
      </c>
      <c r="S3092" s="122">
        <v>0</v>
      </c>
      <c r="T3092" s="148">
        <v>0</v>
      </c>
      <c r="U3092" s="148">
        <v>0</v>
      </c>
      <c r="V3092" s="122">
        <v>3915</v>
      </c>
      <c r="W3092" s="122">
        <v>3915</v>
      </c>
      <c r="X3092" s="122"/>
    </row>
    <row r="3093" spans="1:24" s="65" customFormat="1" ht="12.75" customHeight="1">
      <c r="A3093" s="100"/>
      <c r="B3093" s="152" t="s">
        <v>6008</v>
      </c>
      <c r="C3093" s="165">
        <v>0</v>
      </c>
      <c r="D3093" s="165">
        <v>0</v>
      </c>
      <c r="E3093" s="165">
        <v>0</v>
      </c>
      <c r="F3093" s="165">
        <v>0</v>
      </c>
      <c r="G3093" s="165">
        <v>0</v>
      </c>
      <c r="H3093" s="165">
        <v>0</v>
      </c>
      <c r="I3093" s="165">
        <v>0</v>
      </c>
      <c r="J3093" s="120">
        <f t="shared" si="645"/>
        <v>0</v>
      </c>
      <c r="K3093" s="165">
        <v>0</v>
      </c>
      <c r="L3093" s="165">
        <v>0</v>
      </c>
      <c r="M3093" s="165">
        <v>0</v>
      </c>
      <c r="N3093" s="165">
        <v>0</v>
      </c>
      <c r="O3093" s="165">
        <v>0</v>
      </c>
      <c r="P3093" s="165">
        <v>3915</v>
      </c>
      <c r="Q3093" s="120">
        <f t="shared" si="646"/>
        <v>3915</v>
      </c>
      <c r="R3093" s="138">
        <f t="shared" si="647"/>
        <v>0</v>
      </c>
      <c r="S3093" s="122">
        <v>0</v>
      </c>
      <c r="T3093" s="148">
        <v>0</v>
      </c>
      <c r="U3093" s="148">
        <v>0</v>
      </c>
      <c r="V3093" s="122">
        <v>3915</v>
      </c>
      <c r="W3093" s="122">
        <v>3915</v>
      </c>
      <c r="X3093" s="122"/>
    </row>
    <row r="3094" spans="1:24" s="65" customFormat="1" ht="12.75" customHeight="1">
      <c r="A3094" s="100"/>
      <c r="B3094" s="152" t="s">
        <v>4562</v>
      </c>
      <c r="C3094" s="165">
        <v>0</v>
      </c>
      <c r="D3094" s="165">
        <v>0</v>
      </c>
      <c r="E3094" s="165">
        <v>0</v>
      </c>
      <c r="F3094" s="165">
        <v>0</v>
      </c>
      <c r="G3094" s="165">
        <v>0</v>
      </c>
      <c r="H3094" s="165">
        <v>0</v>
      </c>
      <c r="I3094" s="165">
        <v>0</v>
      </c>
      <c r="J3094" s="120">
        <f t="shared" si="645"/>
        <v>0</v>
      </c>
      <c r="K3094" s="165">
        <v>0</v>
      </c>
      <c r="L3094" s="165">
        <v>0</v>
      </c>
      <c r="M3094" s="165">
        <v>0</v>
      </c>
      <c r="N3094" s="165">
        <v>0</v>
      </c>
      <c r="O3094" s="165">
        <v>870</v>
      </c>
      <c r="P3094" s="165">
        <v>0</v>
      </c>
      <c r="Q3094" s="120">
        <f t="shared" si="646"/>
        <v>870</v>
      </c>
      <c r="R3094" s="138">
        <f t="shared" si="647"/>
        <v>0</v>
      </c>
      <c r="S3094" s="122">
        <v>0</v>
      </c>
      <c r="T3094" s="148">
        <v>0</v>
      </c>
      <c r="U3094" s="148">
        <v>0</v>
      </c>
      <c r="V3094" s="122">
        <v>870</v>
      </c>
      <c r="W3094" s="122">
        <v>870</v>
      </c>
      <c r="X3094" s="122"/>
    </row>
    <row r="3095" spans="1:24" s="65" customFormat="1" ht="12.75" customHeight="1">
      <c r="A3095" s="100"/>
      <c r="B3095" s="152" t="s">
        <v>6009</v>
      </c>
      <c r="C3095" s="165">
        <v>0</v>
      </c>
      <c r="D3095" s="165">
        <v>0</v>
      </c>
      <c r="E3095" s="165">
        <v>0</v>
      </c>
      <c r="F3095" s="165">
        <v>0</v>
      </c>
      <c r="G3095" s="165">
        <v>0</v>
      </c>
      <c r="H3095" s="165">
        <v>0</v>
      </c>
      <c r="I3095" s="165">
        <v>0</v>
      </c>
      <c r="J3095" s="120">
        <f t="shared" si="645"/>
        <v>0</v>
      </c>
      <c r="K3095" s="165">
        <v>0</v>
      </c>
      <c r="L3095" s="165">
        <v>0</v>
      </c>
      <c r="M3095" s="165">
        <v>0</v>
      </c>
      <c r="N3095" s="165">
        <v>0</v>
      </c>
      <c r="O3095" s="165">
        <v>0</v>
      </c>
      <c r="P3095" s="165">
        <v>1740</v>
      </c>
      <c r="Q3095" s="120">
        <f t="shared" si="646"/>
        <v>1740</v>
      </c>
      <c r="R3095" s="138">
        <f t="shared" si="647"/>
        <v>0</v>
      </c>
      <c r="S3095" s="122">
        <v>0</v>
      </c>
      <c r="T3095" s="148">
        <v>0</v>
      </c>
      <c r="U3095" s="148">
        <v>0</v>
      </c>
      <c r="V3095" s="122">
        <v>1740</v>
      </c>
      <c r="W3095" s="122">
        <v>1740</v>
      </c>
      <c r="X3095" s="122"/>
    </row>
    <row r="3096" spans="1:24" s="65" customFormat="1" ht="12.75" customHeight="1">
      <c r="A3096" s="100"/>
      <c r="B3096" s="152" t="s">
        <v>3877</v>
      </c>
      <c r="C3096" s="165">
        <v>0</v>
      </c>
      <c r="D3096" s="165">
        <v>0</v>
      </c>
      <c r="E3096" s="165">
        <v>0</v>
      </c>
      <c r="F3096" s="165">
        <v>0</v>
      </c>
      <c r="G3096" s="165">
        <v>0</v>
      </c>
      <c r="H3096" s="165">
        <v>0</v>
      </c>
      <c r="I3096" s="165">
        <v>0</v>
      </c>
      <c r="J3096" s="120">
        <f t="shared" si="645"/>
        <v>0</v>
      </c>
      <c r="K3096" s="165">
        <v>1600</v>
      </c>
      <c r="L3096" s="165">
        <v>0</v>
      </c>
      <c r="M3096" s="165">
        <v>0</v>
      </c>
      <c r="N3096" s="165">
        <v>0</v>
      </c>
      <c r="O3096" s="165">
        <v>0</v>
      </c>
      <c r="P3096" s="165">
        <v>0</v>
      </c>
      <c r="Q3096" s="120">
        <f t="shared" si="646"/>
        <v>1600</v>
      </c>
      <c r="R3096" s="138">
        <f t="shared" si="647"/>
        <v>0</v>
      </c>
      <c r="S3096" s="122">
        <v>0</v>
      </c>
      <c r="T3096" s="148">
        <v>0</v>
      </c>
      <c r="U3096" s="148">
        <v>0</v>
      </c>
      <c r="V3096" s="122">
        <v>1600</v>
      </c>
      <c r="W3096" s="122">
        <v>1600</v>
      </c>
      <c r="X3096" s="122"/>
    </row>
    <row r="3097" spans="1:24" s="65" customFormat="1" ht="12.75" customHeight="1">
      <c r="A3097" s="100"/>
      <c r="B3097" s="152" t="s">
        <v>3878</v>
      </c>
      <c r="C3097" s="165">
        <v>0</v>
      </c>
      <c r="D3097" s="165">
        <v>0</v>
      </c>
      <c r="E3097" s="165">
        <v>0</v>
      </c>
      <c r="F3097" s="165">
        <v>0</v>
      </c>
      <c r="G3097" s="165">
        <v>0</v>
      </c>
      <c r="H3097" s="165">
        <v>0</v>
      </c>
      <c r="I3097" s="165">
        <v>0</v>
      </c>
      <c r="J3097" s="120">
        <f t="shared" si="645"/>
        <v>0</v>
      </c>
      <c r="K3097" s="165">
        <v>6000</v>
      </c>
      <c r="L3097" s="165">
        <v>0</v>
      </c>
      <c r="M3097" s="165">
        <v>0</v>
      </c>
      <c r="N3097" s="165">
        <v>0</v>
      </c>
      <c r="O3097" s="165">
        <v>0</v>
      </c>
      <c r="P3097" s="165">
        <v>0</v>
      </c>
      <c r="Q3097" s="120">
        <f t="shared" si="646"/>
        <v>6000</v>
      </c>
      <c r="R3097" s="138">
        <f t="shared" si="647"/>
        <v>0</v>
      </c>
      <c r="S3097" s="122">
        <v>0</v>
      </c>
      <c r="T3097" s="148">
        <v>0</v>
      </c>
      <c r="U3097" s="148">
        <v>0</v>
      </c>
      <c r="V3097" s="122">
        <v>6000</v>
      </c>
      <c r="W3097" s="122">
        <v>6000</v>
      </c>
      <c r="X3097" s="122"/>
    </row>
    <row r="3098" spans="1:24" s="65" customFormat="1" ht="12.75" customHeight="1">
      <c r="A3098" s="100"/>
      <c r="B3098" s="152" t="s">
        <v>3879</v>
      </c>
      <c r="C3098" s="165">
        <v>0</v>
      </c>
      <c r="D3098" s="165">
        <v>0</v>
      </c>
      <c r="E3098" s="165">
        <v>0</v>
      </c>
      <c r="F3098" s="165">
        <v>0</v>
      </c>
      <c r="G3098" s="165">
        <v>0</v>
      </c>
      <c r="H3098" s="165">
        <v>0</v>
      </c>
      <c r="I3098" s="165">
        <v>0</v>
      </c>
      <c r="J3098" s="120">
        <f t="shared" si="645"/>
        <v>0</v>
      </c>
      <c r="K3098" s="165">
        <v>43000</v>
      </c>
      <c r="L3098" s="165">
        <v>0</v>
      </c>
      <c r="M3098" s="165">
        <v>0</v>
      </c>
      <c r="N3098" s="165">
        <v>0</v>
      </c>
      <c r="O3098" s="165">
        <v>0</v>
      </c>
      <c r="P3098" s="165">
        <v>0</v>
      </c>
      <c r="Q3098" s="120">
        <f t="shared" si="646"/>
        <v>43000</v>
      </c>
      <c r="R3098" s="138">
        <f t="shared" si="647"/>
        <v>0</v>
      </c>
      <c r="S3098" s="122">
        <v>0</v>
      </c>
      <c r="T3098" s="148">
        <v>0</v>
      </c>
      <c r="U3098" s="148">
        <v>0</v>
      </c>
      <c r="V3098" s="122">
        <v>43000</v>
      </c>
      <c r="W3098" s="122">
        <v>43000</v>
      </c>
      <c r="X3098" s="122"/>
    </row>
    <row r="3099" spans="1:24" s="65" customFormat="1" ht="12.75" customHeight="1">
      <c r="A3099" s="100"/>
      <c r="B3099" s="152" t="s">
        <v>3880</v>
      </c>
      <c r="C3099" s="165">
        <v>0</v>
      </c>
      <c r="D3099" s="165">
        <v>0</v>
      </c>
      <c r="E3099" s="165">
        <v>0</v>
      </c>
      <c r="F3099" s="165">
        <v>0</v>
      </c>
      <c r="G3099" s="165">
        <v>0</v>
      </c>
      <c r="H3099" s="165">
        <v>0</v>
      </c>
      <c r="I3099" s="165">
        <v>0</v>
      </c>
      <c r="J3099" s="120">
        <f t="shared" si="645"/>
        <v>0</v>
      </c>
      <c r="K3099" s="165">
        <v>1500</v>
      </c>
      <c r="L3099" s="165">
        <v>0</v>
      </c>
      <c r="M3099" s="165">
        <v>0</v>
      </c>
      <c r="N3099" s="165">
        <v>0</v>
      </c>
      <c r="O3099" s="165">
        <v>0</v>
      </c>
      <c r="P3099" s="165">
        <v>0</v>
      </c>
      <c r="Q3099" s="120">
        <f t="shared" si="646"/>
        <v>1500</v>
      </c>
      <c r="R3099" s="138">
        <f t="shared" si="647"/>
        <v>0</v>
      </c>
      <c r="S3099" s="122">
        <v>0</v>
      </c>
      <c r="T3099" s="148">
        <v>0</v>
      </c>
      <c r="U3099" s="148">
        <v>0</v>
      </c>
      <c r="V3099" s="122">
        <v>1500</v>
      </c>
      <c r="W3099" s="122">
        <v>1500</v>
      </c>
      <c r="X3099" s="122"/>
    </row>
    <row r="3100" spans="1:24" s="65" customFormat="1" ht="12.75" customHeight="1">
      <c r="A3100" s="100"/>
      <c r="B3100" s="152" t="s">
        <v>6010</v>
      </c>
      <c r="C3100" s="165">
        <v>0</v>
      </c>
      <c r="D3100" s="165">
        <v>0</v>
      </c>
      <c r="E3100" s="165">
        <v>0</v>
      </c>
      <c r="F3100" s="165">
        <v>0</v>
      </c>
      <c r="G3100" s="165">
        <v>0</v>
      </c>
      <c r="H3100" s="165">
        <v>0</v>
      </c>
      <c r="I3100" s="165">
        <v>0</v>
      </c>
      <c r="J3100" s="120">
        <f t="shared" si="645"/>
        <v>0</v>
      </c>
      <c r="K3100" s="165">
        <v>0</v>
      </c>
      <c r="L3100" s="165">
        <v>0</v>
      </c>
      <c r="M3100" s="165">
        <v>0</v>
      </c>
      <c r="N3100" s="165">
        <v>0</v>
      </c>
      <c r="O3100" s="165">
        <v>0</v>
      </c>
      <c r="P3100" s="165">
        <v>1740</v>
      </c>
      <c r="Q3100" s="120">
        <f t="shared" si="646"/>
        <v>1740</v>
      </c>
      <c r="R3100" s="138">
        <f t="shared" si="647"/>
        <v>0</v>
      </c>
      <c r="S3100" s="122">
        <v>0</v>
      </c>
      <c r="T3100" s="148">
        <v>0</v>
      </c>
      <c r="U3100" s="148">
        <v>0</v>
      </c>
      <c r="V3100" s="122">
        <v>1740</v>
      </c>
      <c r="W3100" s="122">
        <v>1740</v>
      </c>
      <c r="X3100" s="122"/>
    </row>
    <row r="3101" spans="1:24" s="65" customFormat="1" ht="12.75" customHeight="1">
      <c r="A3101" s="100"/>
      <c r="B3101" s="152" t="s">
        <v>6011</v>
      </c>
      <c r="C3101" s="165">
        <v>0</v>
      </c>
      <c r="D3101" s="165">
        <v>0</v>
      </c>
      <c r="E3101" s="165">
        <v>0</v>
      </c>
      <c r="F3101" s="165">
        <v>0</v>
      </c>
      <c r="G3101" s="165">
        <v>0</v>
      </c>
      <c r="H3101" s="165">
        <v>0</v>
      </c>
      <c r="I3101" s="165">
        <v>0</v>
      </c>
      <c r="J3101" s="120">
        <f t="shared" si="645"/>
        <v>0</v>
      </c>
      <c r="K3101" s="165">
        <v>0</v>
      </c>
      <c r="L3101" s="165">
        <v>0</v>
      </c>
      <c r="M3101" s="165">
        <v>0</v>
      </c>
      <c r="N3101" s="165">
        <v>0</v>
      </c>
      <c r="O3101" s="165">
        <v>0</v>
      </c>
      <c r="P3101" s="165">
        <v>3915</v>
      </c>
      <c r="Q3101" s="120">
        <f t="shared" si="646"/>
        <v>3915</v>
      </c>
      <c r="R3101" s="138">
        <f t="shared" si="647"/>
        <v>0</v>
      </c>
      <c r="S3101" s="122">
        <v>0</v>
      </c>
      <c r="T3101" s="148">
        <v>0</v>
      </c>
      <c r="U3101" s="148">
        <v>0</v>
      </c>
      <c r="V3101" s="122">
        <v>3915</v>
      </c>
      <c r="W3101" s="122">
        <v>3915</v>
      </c>
      <c r="X3101" s="122"/>
    </row>
    <row r="3102" spans="1:24" s="65" customFormat="1" ht="12.75" customHeight="1">
      <c r="A3102" s="100"/>
      <c r="B3102" s="152" t="s">
        <v>6012</v>
      </c>
      <c r="C3102" s="165">
        <v>0</v>
      </c>
      <c r="D3102" s="165">
        <v>0</v>
      </c>
      <c r="E3102" s="165">
        <v>0</v>
      </c>
      <c r="F3102" s="165">
        <v>0</v>
      </c>
      <c r="G3102" s="165">
        <v>0</v>
      </c>
      <c r="H3102" s="165">
        <v>0</v>
      </c>
      <c r="I3102" s="165">
        <v>0</v>
      </c>
      <c r="J3102" s="120">
        <f t="shared" si="645"/>
        <v>0</v>
      </c>
      <c r="K3102" s="165">
        <v>0</v>
      </c>
      <c r="L3102" s="165">
        <v>0</v>
      </c>
      <c r="M3102" s="165">
        <v>0</v>
      </c>
      <c r="N3102" s="165">
        <v>0</v>
      </c>
      <c r="O3102" s="165">
        <v>0</v>
      </c>
      <c r="P3102" s="165">
        <v>7830</v>
      </c>
      <c r="Q3102" s="120">
        <f t="shared" si="646"/>
        <v>7830</v>
      </c>
      <c r="R3102" s="138">
        <f t="shared" si="647"/>
        <v>0</v>
      </c>
      <c r="S3102" s="122">
        <v>0</v>
      </c>
      <c r="T3102" s="148">
        <v>0</v>
      </c>
      <c r="U3102" s="148">
        <v>0</v>
      </c>
      <c r="V3102" s="122">
        <v>7830</v>
      </c>
      <c r="W3102" s="122">
        <v>7830</v>
      </c>
      <c r="X3102" s="122"/>
    </row>
    <row r="3103" spans="1:24" s="65" customFormat="1" ht="12.75" customHeight="1">
      <c r="A3103" s="100"/>
      <c r="B3103" s="152" t="s">
        <v>3622</v>
      </c>
      <c r="C3103" s="165">
        <v>0</v>
      </c>
      <c r="D3103" s="165">
        <v>0</v>
      </c>
      <c r="E3103" s="165">
        <v>0</v>
      </c>
      <c r="F3103" s="165">
        <v>0</v>
      </c>
      <c r="G3103" s="165">
        <v>0</v>
      </c>
      <c r="H3103" s="165">
        <v>0</v>
      </c>
      <c r="I3103" s="165">
        <v>0</v>
      </c>
      <c r="J3103" s="120">
        <f t="shared" si="645"/>
        <v>0</v>
      </c>
      <c r="K3103" s="165">
        <v>0</v>
      </c>
      <c r="L3103" s="165">
        <v>0</v>
      </c>
      <c r="M3103" s="165">
        <v>0</v>
      </c>
      <c r="N3103" s="165">
        <v>3480</v>
      </c>
      <c r="O3103" s="165">
        <v>2610</v>
      </c>
      <c r="P3103" s="165">
        <v>0</v>
      </c>
      <c r="Q3103" s="120">
        <f t="shared" si="646"/>
        <v>6090</v>
      </c>
      <c r="R3103" s="138">
        <f t="shared" si="647"/>
        <v>0</v>
      </c>
      <c r="S3103" s="122">
        <v>0</v>
      </c>
      <c r="T3103" s="148">
        <v>0</v>
      </c>
      <c r="U3103" s="148">
        <v>0</v>
      </c>
      <c r="V3103" s="122">
        <v>6090</v>
      </c>
      <c r="W3103" s="122">
        <v>6090</v>
      </c>
      <c r="X3103" s="122"/>
    </row>
    <row r="3104" spans="1:24" s="65" customFormat="1" ht="12.75" customHeight="1">
      <c r="A3104" s="100"/>
      <c r="B3104" s="152" t="s">
        <v>6013</v>
      </c>
      <c r="C3104" s="165">
        <v>0</v>
      </c>
      <c r="D3104" s="165">
        <v>0</v>
      </c>
      <c r="E3104" s="165">
        <v>0</v>
      </c>
      <c r="F3104" s="165">
        <v>0</v>
      </c>
      <c r="G3104" s="165">
        <v>0</v>
      </c>
      <c r="H3104" s="165">
        <v>0</v>
      </c>
      <c r="I3104" s="165">
        <v>0</v>
      </c>
      <c r="J3104" s="120">
        <f t="shared" si="645"/>
        <v>0</v>
      </c>
      <c r="K3104" s="165">
        <v>0</v>
      </c>
      <c r="L3104" s="165">
        <v>0</v>
      </c>
      <c r="M3104" s="165">
        <v>0</v>
      </c>
      <c r="N3104" s="165">
        <v>0</v>
      </c>
      <c r="O3104" s="165">
        <v>0</v>
      </c>
      <c r="P3104" s="165">
        <v>3915</v>
      </c>
      <c r="Q3104" s="120">
        <f t="shared" si="646"/>
        <v>3915</v>
      </c>
      <c r="R3104" s="138">
        <f t="shared" si="647"/>
        <v>0</v>
      </c>
      <c r="S3104" s="122">
        <v>0</v>
      </c>
      <c r="T3104" s="148">
        <v>0</v>
      </c>
      <c r="U3104" s="148">
        <v>0</v>
      </c>
      <c r="V3104" s="122">
        <v>3915</v>
      </c>
      <c r="W3104" s="122">
        <v>3915</v>
      </c>
      <c r="X3104" s="122"/>
    </row>
    <row r="3105" spans="1:24" s="65" customFormat="1" ht="12.75" customHeight="1">
      <c r="A3105" s="100"/>
      <c r="B3105" s="152" t="s">
        <v>6014</v>
      </c>
      <c r="C3105" s="165">
        <v>0</v>
      </c>
      <c r="D3105" s="165">
        <v>0</v>
      </c>
      <c r="E3105" s="165">
        <v>0</v>
      </c>
      <c r="F3105" s="165">
        <v>0</v>
      </c>
      <c r="G3105" s="165">
        <v>0</v>
      </c>
      <c r="H3105" s="165">
        <v>0</v>
      </c>
      <c r="I3105" s="165">
        <v>0</v>
      </c>
      <c r="J3105" s="120">
        <f t="shared" si="645"/>
        <v>0</v>
      </c>
      <c r="K3105" s="165">
        <v>0</v>
      </c>
      <c r="L3105" s="165">
        <v>0</v>
      </c>
      <c r="M3105" s="165">
        <v>0</v>
      </c>
      <c r="N3105" s="165">
        <v>0</v>
      </c>
      <c r="O3105" s="165">
        <v>0</v>
      </c>
      <c r="P3105" s="165">
        <v>7830</v>
      </c>
      <c r="Q3105" s="120">
        <f t="shared" si="646"/>
        <v>7830</v>
      </c>
      <c r="R3105" s="138">
        <f t="shared" si="647"/>
        <v>0</v>
      </c>
      <c r="S3105" s="122">
        <v>0</v>
      </c>
      <c r="T3105" s="148">
        <v>0</v>
      </c>
      <c r="U3105" s="148">
        <v>0</v>
      </c>
      <c r="V3105" s="122">
        <v>7830</v>
      </c>
      <c r="W3105" s="122">
        <v>7830</v>
      </c>
      <c r="X3105" s="122"/>
    </row>
    <row r="3106" spans="1:24" s="65" customFormat="1" ht="12.75" customHeight="1">
      <c r="A3106" s="100"/>
      <c r="B3106" s="152" t="s">
        <v>6015</v>
      </c>
      <c r="C3106" s="165">
        <v>0</v>
      </c>
      <c r="D3106" s="165">
        <v>0</v>
      </c>
      <c r="E3106" s="165">
        <v>0</v>
      </c>
      <c r="F3106" s="165">
        <v>0</v>
      </c>
      <c r="G3106" s="165">
        <v>0</v>
      </c>
      <c r="H3106" s="165">
        <v>0</v>
      </c>
      <c r="I3106" s="165">
        <v>0</v>
      </c>
      <c r="J3106" s="120">
        <f t="shared" si="645"/>
        <v>0</v>
      </c>
      <c r="K3106" s="165">
        <v>0</v>
      </c>
      <c r="L3106" s="165">
        <v>0</v>
      </c>
      <c r="M3106" s="165">
        <v>0</v>
      </c>
      <c r="N3106" s="165">
        <v>0</v>
      </c>
      <c r="O3106" s="165">
        <v>0</v>
      </c>
      <c r="P3106" s="165">
        <v>1740</v>
      </c>
      <c r="Q3106" s="120">
        <f t="shared" si="646"/>
        <v>1740</v>
      </c>
      <c r="R3106" s="138">
        <f t="shared" si="647"/>
        <v>0</v>
      </c>
      <c r="S3106" s="122">
        <v>0</v>
      </c>
      <c r="T3106" s="148">
        <v>0</v>
      </c>
      <c r="U3106" s="148">
        <v>0</v>
      </c>
      <c r="V3106" s="122">
        <v>1740</v>
      </c>
      <c r="W3106" s="122">
        <v>1740</v>
      </c>
      <c r="X3106" s="122"/>
    </row>
    <row r="3107" spans="1:24" s="65" customFormat="1" ht="12.75" customHeight="1">
      <c r="A3107" s="100"/>
      <c r="B3107" s="152" t="s">
        <v>6562</v>
      </c>
      <c r="C3107" s="165">
        <v>0</v>
      </c>
      <c r="D3107" s="165">
        <v>0</v>
      </c>
      <c r="E3107" s="165">
        <v>0</v>
      </c>
      <c r="F3107" s="165">
        <v>0</v>
      </c>
      <c r="G3107" s="165">
        <v>0</v>
      </c>
      <c r="H3107" s="165">
        <v>0</v>
      </c>
      <c r="I3107" s="165">
        <v>0</v>
      </c>
      <c r="J3107" s="120">
        <f t="shared" si="645"/>
        <v>0</v>
      </c>
      <c r="K3107" s="165">
        <v>0</v>
      </c>
      <c r="L3107" s="165">
        <v>0</v>
      </c>
      <c r="M3107" s="165">
        <v>0</v>
      </c>
      <c r="N3107" s="165">
        <v>0</v>
      </c>
      <c r="O3107" s="165">
        <v>0</v>
      </c>
      <c r="P3107" s="165">
        <v>9570</v>
      </c>
      <c r="Q3107" s="120">
        <f t="shared" si="646"/>
        <v>9570</v>
      </c>
      <c r="R3107" s="138">
        <f t="shared" si="647"/>
        <v>0</v>
      </c>
      <c r="S3107" s="122">
        <v>0</v>
      </c>
      <c r="T3107" s="148">
        <v>0</v>
      </c>
      <c r="U3107" s="148">
        <v>0</v>
      </c>
      <c r="V3107" s="122">
        <v>9570</v>
      </c>
      <c r="W3107" s="122">
        <v>9570</v>
      </c>
      <c r="X3107" s="122"/>
    </row>
    <row r="3108" spans="1:24" s="65" customFormat="1" ht="12.75" customHeight="1">
      <c r="A3108" s="100"/>
      <c r="B3108" s="152" t="s">
        <v>6016</v>
      </c>
      <c r="C3108" s="165">
        <v>0</v>
      </c>
      <c r="D3108" s="165">
        <v>0</v>
      </c>
      <c r="E3108" s="165">
        <v>0</v>
      </c>
      <c r="F3108" s="165">
        <v>0</v>
      </c>
      <c r="G3108" s="165">
        <v>0</v>
      </c>
      <c r="H3108" s="165">
        <v>0</v>
      </c>
      <c r="I3108" s="165">
        <v>0</v>
      </c>
      <c r="J3108" s="120">
        <f t="shared" si="645"/>
        <v>0</v>
      </c>
      <c r="K3108" s="165">
        <v>0</v>
      </c>
      <c r="L3108" s="165">
        <v>0</v>
      </c>
      <c r="M3108" s="165">
        <v>0</v>
      </c>
      <c r="N3108" s="165">
        <v>0</v>
      </c>
      <c r="O3108" s="165">
        <v>0</v>
      </c>
      <c r="P3108" s="165">
        <v>3915</v>
      </c>
      <c r="Q3108" s="120">
        <f t="shared" si="646"/>
        <v>3915</v>
      </c>
      <c r="R3108" s="138">
        <f t="shared" si="647"/>
        <v>0</v>
      </c>
      <c r="S3108" s="122">
        <v>0</v>
      </c>
      <c r="T3108" s="148">
        <v>0</v>
      </c>
      <c r="U3108" s="148">
        <v>0</v>
      </c>
      <c r="V3108" s="122">
        <v>3915</v>
      </c>
      <c r="W3108" s="122">
        <v>3915</v>
      </c>
      <c r="X3108" s="122"/>
    </row>
    <row r="3109" spans="1:24" s="65" customFormat="1" ht="12.75" customHeight="1">
      <c r="A3109" s="100"/>
      <c r="B3109" s="152" t="s">
        <v>6563</v>
      </c>
      <c r="C3109" s="165">
        <v>0</v>
      </c>
      <c r="D3109" s="165">
        <v>0</v>
      </c>
      <c r="E3109" s="165">
        <v>0</v>
      </c>
      <c r="F3109" s="165">
        <v>0</v>
      </c>
      <c r="G3109" s="165">
        <v>0</v>
      </c>
      <c r="H3109" s="165">
        <v>0</v>
      </c>
      <c r="I3109" s="165">
        <v>0</v>
      </c>
      <c r="J3109" s="120">
        <f t="shared" si="645"/>
        <v>0</v>
      </c>
      <c r="K3109" s="165">
        <v>0</v>
      </c>
      <c r="L3109" s="165">
        <v>0</v>
      </c>
      <c r="M3109" s="165">
        <v>0</v>
      </c>
      <c r="N3109" s="165">
        <v>0</v>
      </c>
      <c r="O3109" s="165">
        <v>0</v>
      </c>
      <c r="P3109" s="165">
        <v>3915</v>
      </c>
      <c r="Q3109" s="120">
        <f t="shared" si="646"/>
        <v>3915</v>
      </c>
      <c r="R3109" s="138">
        <f t="shared" si="647"/>
        <v>0</v>
      </c>
      <c r="S3109" s="122">
        <v>0</v>
      </c>
      <c r="T3109" s="148">
        <v>0</v>
      </c>
      <c r="U3109" s="148">
        <v>0</v>
      </c>
      <c r="V3109" s="122">
        <v>3915</v>
      </c>
      <c r="W3109" s="122">
        <v>3915</v>
      </c>
      <c r="X3109" s="122"/>
    </row>
    <row r="3110" spans="1:24" s="65" customFormat="1" ht="12.75" customHeight="1">
      <c r="A3110" s="100"/>
      <c r="B3110" s="152" t="s">
        <v>6017</v>
      </c>
      <c r="C3110" s="165">
        <v>0</v>
      </c>
      <c r="D3110" s="165">
        <v>0</v>
      </c>
      <c r="E3110" s="165">
        <v>0</v>
      </c>
      <c r="F3110" s="165">
        <v>0</v>
      </c>
      <c r="G3110" s="165">
        <v>0</v>
      </c>
      <c r="H3110" s="165">
        <v>0</v>
      </c>
      <c r="I3110" s="165">
        <v>0</v>
      </c>
      <c r="J3110" s="120">
        <f t="shared" ref="J3110:J3165" si="648">SUM(C3110:I3110)</f>
        <v>0</v>
      </c>
      <c r="K3110" s="165">
        <v>0</v>
      </c>
      <c r="L3110" s="165">
        <v>0</v>
      </c>
      <c r="M3110" s="165">
        <v>0</v>
      </c>
      <c r="N3110" s="165">
        <v>0</v>
      </c>
      <c r="O3110" s="165">
        <v>0</v>
      </c>
      <c r="P3110" s="165">
        <v>3915</v>
      </c>
      <c r="Q3110" s="120">
        <f t="shared" si="646"/>
        <v>3915</v>
      </c>
      <c r="R3110" s="138">
        <f t="shared" si="647"/>
        <v>0</v>
      </c>
      <c r="S3110" s="122">
        <v>0</v>
      </c>
      <c r="T3110" s="148">
        <v>0</v>
      </c>
      <c r="U3110" s="148">
        <v>0</v>
      </c>
      <c r="V3110" s="122">
        <v>3915</v>
      </c>
      <c r="W3110" s="122">
        <v>3915</v>
      </c>
      <c r="X3110" s="122"/>
    </row>
    <row r="3111" spans="1:24" s="65" customFormat="1" ht="12.75" customHeight="1">
      <c r="A3111" s="100"/>
      <c r="B3111" s="152" t="s">
        <v>6564</v>
      </c>
      <c r="C3111" s="165">
        <v>0</v>
      </c>
      <c r="D3111" s="165">
        <v>0</v>
      </c>
      <c r="E3111" s="165">
        <v>0</v>
      </c>
      <c r="F3111" s="165">
        <v>0</v>
      </c>
      <c r="G3111" s="165">
        <v>0</v>
      </c>
      <c r="H3111" s="165">
        <v>0</v>
      </c>
      <c r="I3111" s="165">
        <v>0</v>
      </c>
      <c r="J3111" s="120">
        <f t="shared" si="648"/>
        <v>0</v>
      </c>
      <c r="K3111" s="165">
        <v>0</v>
      </c>
      <c r="L3111" s="165">
        <v>0</v>
      </c>
      <c r="M3111" s="165">
        <v>0</v>
      </c>
      <c r="N3111" s="165">
        <v>0</v>
      </c>
      <c r="O3111" s="165">
        <v>0</v>
      </c>
      <c r="P3111" s="165">
        <v>3915</v>
      </c>
      <c r="Q3111" s="120">
        <f t="shared" ref="Q3111:Q3166" si="649">SUM(J3111:P3111)</f>
        <v>3915</v>
      </c>
      <c r="R3111" s="138">
        <f t="shared" ref="R3111:R3166" si="650">V3111-Q3111</f>
        <v>0</v>
      </c>
      <c r="S3111" s="122">
        <v>0</v>
      </c>
      <c r="T3111" s="148">
        <v>0</v>
      </c>
      <c r="U3111" s="148">
        <v>0</v>
      </c>
      <c r="V3111" s="122">
        <v>3915</v>
      </c>
      <c r="W3111" s="122">
        <v>3915</v>
      </c>
      <c r="X3111" s="122"/>
    </row>
    <row r="3112" spans="1:24" s="65" customFormat="1" ht="12.75" customHeight="1">
      <c r="A3112" s="100"/>
      <c r="B3112" s="152" t="s">
        <v>6565</v>
      </c>
      <c r="C3112" s="165">
        <v>0</v>
      </c>
      <c r="D3112" s="165">
        <v>0</v>
      </c>
      <c r="E3112" s="165">
        <v>0</v>
      </c>
      <c r="F3112" s="165">
        <v>0</v>
      </c>
      <c r="G3112" s="165">
        <v>0</v>
      </c>
      <c r="H3112" s="165">
        <v>0</v>
      </c>
      <c r="I3112" s="165">
        <v>0</v>
      </c>
      <c r="J3112" s="120">
        <f t="shared" si="648"/>
        <v>0</v>
      </c>
      <c r="K3112" s="165">
        <v>0</v>
      </c>
      <c r="L3112" s="165">
        <v>0</v>
      </c>
      <c r="M3112" s="165">
        <v>0</v>
      </c>
      <c r="N3112" s="165">
        <v>0</v>
      </c>
      <c r="O3112" s="165">
        <v>0</v>
      </c>
      <c r="P3112" s="165">
        <v>3915</v>
      </c>
      <c r="Q3112" s="120">
        <f t="shared" si="649"/>
        <v>3915</v>
      </c>
      <c r="R3112" s="138">
        <f t="shared" si="650"/>
        <v>0</v>
      </c>
      <c r="S3112" s="122">
        <v>0</v>
      </c>
      <c r="T3112" s="148">
        <v>0</v>
      </c>
      <c r="U3112" s="148">
        <v>0</v>
      </c>
      <c r="V3112" s="122">
        <v>3915</v>
      </c>
      <c r="W3112" s="122">
        <v>3915</v>
      </c>
      <c r="X3112" s="122"/>
    </row>
    <row r="3113" spans="1:24" s="65" customFormat="1" ht="12.75" customHeight="1">
      <c r="A3113" s="100"/>
      <c r="B3113" s="152" t="s">
        <v>6566</v>
      </c>
      <c r="C3113" s="165">
        <v>0</v>
      </c>
      <c r="D3113" s="165">
        <v>0</v>
      </c>
      <c r="E3113" s="165">
        <v>0</v>
      </c>
      <c r="F3113" s="165">
        <v>0</v>
      </c>
      <c r="G3113" s="165">
        <v>0</v>
      </c>
      <c r="H3113" s="165">
        <v>0</v>
      </c>
      <c r="I3113" s="165">
        <v>0</v>
      </c>
      <c r="J3113" s="120">
        <f t="shared" si="648"/>
        <v>0</v>
      </c>
      <c r="K3113" s="165">
        <v>0</v>
      </c>
      <c r="L3113" s="165">
        <v>0</v>
      </c>
      <c r="M3113" s="165">
        <v>0</v>
      </c>
      <c r="N3113" s="165">
        <v>0</v>
      </c>
      <c r="O3113" s="165">
        <v>0</v>
      </c>
      <c r="P3113" s="165">
        <v>5655</v>
      </c>
      <c r="Q3113" s="120">
        <f t="shared" si="649"/>
        <v>5655</v>
      </c>
      <c r="R3113" s="138">
        <f t="shared" si="650"/>
        <v>0</v>
      </c>
      <c r="S3113" s="122">
        <v>0</v>
      </c>
      <c r="T3113" s="148">
        <v>0</v>
      </c>
      <c r="U3113" s="148">
        <v>0</v>
      </c>
      <c r="V3113" s="122">
        <v>5655</v>
      </c>
      <c r="W3113" s="122">
        <v>5655</v>
      </c>
      <c r="X3113" s="122"/>
    </row>
    <row r="3114" spans="1:24" s="65" customFormat="1" ht="12.75" customHeight="1">
      <c r="A3114" s="100"/>
      <c r="B3114" s="152" t="s">
        <v>6018</v>
      </c>
      <c r="C3114" s="165">
        <v>0</v>
      </c>
      <c r="D3114" s="165">
        <v>0</v>
      </c>
      <c r="E3114" s="165">
        <v>0</v>
      </c>
      <c r="F3114" s="165">
        <v>0</v>
      </c>
      <c r="G3114" s="165">
        <v>0</v>
      </c>
      <c r="H3114" s="165">
        <v>0</v>
      </c>
      <c r="I3114" s="165">
        <v>0</v>
      </c>
      <c r="J3114" s="120">
        <f t="shared" si="648"/>
        <v>0</v>
      </c>
      <c r="K3114" s="165">
        <v>0</v>
      </c>
      <c r="L3114" s="165">
        <v>0</v>
      </c>
      <c r="M3114" s="165">
        <v>0</v>
      </c>
      <c r="N3114" s="165">
        <v>0</v>
      </c>
      <c r="O3114" s="165">
        <v>0</v>
      </c>
      <c r="P3114" s="165">
        <v>3915</v>
      </c>
      <c r="Q3114" s="120">
        <f t="shared" si="649"/>
        <v>3915</v>
      </c>
      <c r="R3114" s="138">
        <f t="shared" si="650"/>
        <v>0</v>
      </c>
      <c r="S3114" s="122">
        <v>0</v>
      </c>
      <c r="T3114" s="148">
        <v>0</v>
      </c>
      <c r="U3114" s="148">
        <v>0</v>
      </c>
      <c r="V3114" s="122">
        <v>3915</v>
      </c>
      <c r="W3114" s="122">
        <v>3915</v>
      </c>
      <c r="X3114" s="122"/>
    </row>
    <row r="3115" spans="1:24" s="65" customFormat="1" ht="12.75" customHeight="1">
      <c r="A3115" s="100"/>
      <c r="B3115" s="152" t="s">
        <v>6019</v>
      </c>
      <c r="C3115" s="165">
        <v>0</v>
      </c>
      <c r="D3115" s="165">
        <v>0</v>
      </c>
      <c r="E3115" s="165">
        <v>0</v>
      </c>
      <c r="F3115" s="165">
        <v>0</v>
      </c>
      <c r="G3115" s="165">
        <v>0</v>
      </c>
      <c r="H3115" s="165">
        <v>0</v>
      </c>
      <c r="I3115" s="165">
        <v>0</v>
      </c>
      <c r="J3115" s="120">
        <f t="shared" si="648"/>
        <v>0</v>
      </c>
      <c r="K3115" s="165">
        <v>0</v>
      </c>
      <c r="L3115" s="165">
        <v>0</v>
      </c>
      <c r="M3115" s="165">
        <v>0</v>
      </c>
      <c r="N3115" s="165">
        <v>0</v>
      </c>
      <c r="O3115" s="165">
        <v>0</v>
      </c>
      <c r="P3115" s="165">
        <v>3915</v>
      </c>
      <c r="Q3115" s="120">
        <f t="shared" si="649"/>
        <v>3915</v>
      </c>
      <c r="R3115" s="138">
        <f t="shared" si="650"/>
        <v>0</v>
      </c>
      <c r="S3115" s="122">
        <v>0</v>
      </c>
      <c r="T3115" s="148">
        <v>0</v>
      </c>
      <c r="U3115" s="148">
        <v>0</v>
      </c>
      <c r="V3115" s="122">
        <v>3915</v>
      </c>
      <c r="W3115" s="122">
        <v>3915</v>
      </c>
      <c r="X3115" s="122"/>
    </row>
    <row r="3116" spans="1:24" s="65" customFormat="1" ht="12.75" customHeight="1">
      <c r="A3116" s="100"/>
      <c r="B3116" s="152" t="s">
        <v>6567</v>
      </c>
      <c r="C3116" s="165">
        <v>0</v>
      </c>
      <c r="D3116" s="165">
        <v>0</v>
      </c>
      <c r="E3116" s="165">
        <v>0</v>
      </c>
      <c r="F3116" s="165">
        <v>0</v>
      </c>
      <c r="G3116" s="165">
        <v>0</v>
      </c>
      <c r="H3116" s="165">
        <v>0</v>
      </c>
      <c r="I3116" s="165">
        <v>0</v>
      </c>
      <c r="J3116" s="120">
        <f t="shared" si="648"/>
        <v>0</v>
      </c>
      <c r="K3116" s="165">
        <v>0</v>
      </c>
      <c r="L3116" s="165">
        <v>0</v>
      </c>
      <c r="M3116" s="165">
        <v>0</v>
      </c>
      <c r="N3116" s="165">
        <v>0</v>
      </c>
      <c r="O3116" s="165">
        <v>0</v>
      </c>
      <c r="P3116" s="165">
        <v>3000</v>
      </c>
      <c r="Q3116" s="120">
        <f t="shared" si="649"/>
        <v>3000</v>
      </c>
      <c r="R3116" s="138">
        <f t="shared" si="650"/>
        <v>0</v>
      </c>
      <c r="S3116" s="122">
        <v>0</v>
      </c>
      <c r="T3116" s="148">
        <v>0</v>
      </c>
      <c r="U3116" s="148">
        <v>0</v>
      </c>
      <c r="V3116" s="122">
        <v>3000</v>
      </c>
      <c r="W3116" s="122">
        <v>3000</v>
      </c>
      <c r="X3116" s="122"/>
    </row>
    <row r="3117" spans="1:24" s="65" customFormat="1" ht="12.75" customHeight="1">
      <c r="A3117" s="100"/>
      <c r="B3117" s="152" t="s">
        <v>6020</v>
      </c>
      <c r="C3117" s="165">
        <v>0</v>
      </c>
      <c r="D3117" s="165">
        <v>0</v>
      </c>
      <c r="E3117" s="165">
        <v>0</v>
      </c>
      <c r="F3117" s="165">
        <v>0</v>
      </c>
      <c r="G3117" s="165">
        <v>0</v>
      </c>
      <c r="H3117" s="165">
        <v>0</v>
      </c>
      <c r="I3117" s="165">
        <v>0</v>
      </c>
      <c r="J3117" s="120">
        <f t="shared" si="648"/>
        <v>0</v>
      </c>
      <c r="K3117" s="165">
        <v>0</v>
      </c>
      <c r="L3117" s="165">
        <v>0</v>
      </c>
      <c r="M3117" s="165">
        <v>0</v>
      </c>
      <c r="N3117" s="165">
        <v>0</v>
      </c>
      <c r="O3117" s="165">
        <v>0</v>
      </c>
      <c r="P3117" s="165">
        <v>3915</v>
      </c>
      <c r="Q3117" s="120">
        <f t="shared" si="649"/>
        <v>3915</v>
      </c>
      <c r="R3117" s="138">
        <f t="shared" si="650"/>
        <v>0</v>
      </c>
      <c r="S3117" s="122">
        <v>0</v>
      </c>
      <c r="T3117" s="148">
        <v>0</v>
      </c>
      <c r="U3117" s="148">
        <v>0</v>
      </c>
      <c r="V3117" s="122">
        <v>3915</v>
      </c>
      <c r="W3117" s="122">
        <v>3915</v>
      </c>
      <c r="X3117" s="122"/>
    </row>
    <row r="3118" spans="1:24" s="65" customFormat="1" ht="12.75" customHeight="1">
      <c r="A3118" s="100"/>
      <c r="B3118" s="152" t="s">
        <v>6021</v>
      </c>
      <c r="C3118" s="165">
        <v>0</v>
      </c>
      <c r="D3118" s="165">
        <v>0</v>
      </c>
      <c r="E3118" s="165">
        <v>0</v>
      </c>
      <c r="F3118" s="165">
        <v>0</v>
      </c>
      <c r="G3118" s="165">
        <v>0</v>
      </c>
      <c r="H3118" s="165">
        <v>0</v>
      </c>
      <c r="I3118" s="165">
        <v>0</v>
      </c>
      <c r="J3118" s="120">
        <f t="shared" si="648"/>
        <v>0</v>
      </c>
      <c r="K3118" s="165">
        <v>0</v>
      </c>
      <c r="L3118" s="165">
        <v>0</v>
      </c>
      <c r="M3118" s="165">
        <v>0</v>
      </c>
      <c r="N3118" s="165">
        <v>0</v>
      </c>
      <c r="O3118" s="165">
        <v>0</v>
      </c>
      <c r="P3118" s="165">
        <v>3915</v>
      </c>
      <c r="Q3118" s="120">
        <f t="shared" si="649"/>
        <v>3915</v>
      </c>
      <c r="R3118" s="138">
        <f t="shared" si="650"/>
        <v>0</v>
      </c>
      <c r="S3118" s="122">
        <v>0</v>
      </c>
      <c r="T3118" s="148">
        <v>0</v>
      </c>
      <c r="U3118" s="148">
        <v>0</v>
      </c>
      <c r="V3118" s="122">
        <v>3915</v>
      </c>
      <c r="W3118" s="122">
        <v>3915</v>
      </c>
      <c r="X3118" s="122"/>
    </row>
    <row r="3119" spans="1:24" s="65" customFormat="1" ht="12.75" customHeight="1">
      <c r="A3119" s="100"/>
      <c r="B3119" s="152" t="s">
        <v>6022</v>
      </c>
      <c r="C3119" s="165">
        <v>0</v>
      </c>
      <c r="D3119" s="165">
        <v>0</v>
      </c>
      <c r="E3119" s="165">
        <v>0</v>
      </c>
      <c r="F3119" s="165">
        <v>0</v>
      </c>
      <c r="G3119" s="165">
        <v>0</v>
      </c>
      <c r="H3119" s="165">
        <v>0</v>
      </c>
      <c r="I3119" s="165">
        <v>0</v>
      </c>
      <c r="J3119" s="120">
        <f t="shared" si="648"/>
        <v>0</v>
      </c>
      <c r="K3119" s="165">
        <v>0</v>
      </c>
      <c r="L3119" s="165">
        <v>0</v>
      </c>
      <c r="M3119" s="165">
        <v>0</v>
      </c>
      <c r="N3119" s="165">
        <v>0</v>
      </c>
      <c r="O3119" s="165">
        <v>0</v>
      </c>
      <c r="P3119" s="165">
        <v>870</v>
      </c>
      <c r="Q3119" s="120">
        <f t="shared" si="649"/>
        <v>870</v>
      </c>
      <c r="R3119" s="138">
        <f t="shared" si="650"/>
        <v>0</v>
      </c>
      <c r="S3119" s="122">
        <v>0</v>
      </c>
      <c r="T3119" s="148">
        <v>0</v>
      </c>
      <c r="U3119" s="148">
        <v>0</v>
      </c>
      <c r="V3119" s="122">
        <v>870</v>
      </c>
      <c r="W3119" s="122">
        <v>870</v>
      </c>
      <c r="X3119" s="122"/>
    </row>
    <row r="3120" spans="1:24" s="65" customFormat="1" ht="12.75" customHeight="1">
      <c r="A3120" s="100"/>
      <c r="B3120" s="152" t="s">
        <v>6023</v>
      </c>
      <c r="C3120" s="165">
        <v>0</v>
      </c>
      <c r="D3120" s="165">
        <v>0</v>
      </c>
      <c r="E3120" s="165">
        <v>0</v>
      </c>
      <c r="F3120" s="165">
        <v>0</v>
      </c>
      <c r="G3120" s="165">
        <v>0</v>
      </c>
      <c r="H3120" s="165">
        <v>0</v>
      </c>
      <c r="I3120" s="165">
        <v>0</v>
      </c>
      <c r="J3120" s="120">
        <f t="shared" si="648"/>
        <v>0</v>
      </c>
      <c r="K3120" s="165">
        <v>0</v>
      </c>
      <c r="L3120" s="165">
        <v>0</v>
      </c>
      <c r="M3120" s="165">
        <v>0</v>
      </c>
      <c r="N3120" s="165">
        <v>0</v>
      </c>
      <c r="O3120" s="165">
        <v>0</v>
      </c>
      <c r="P3120" s="165">
        <v>7830</v>
      </c>
      <c r="Q3120" s="120">
        <f t="shared" si="649"/>
        <v>7830</v>
      </c>
      <c r="R3120" s="138">
        <f t="shared" si="650"/>
        <v>0</v>
      </c>
      <c r="S3120" s="122">
        <v>0</v>
      </c>
      <c r="T3120" s="148">
        <v>0</v>
      </c>
      <c r="U3120" s="148">
        <v>0</v>
      </c>
      <c r="V3120" s="122">
        <v>7830</v>
      </c>
      <c r="W3120" s="122">
        <v>7830</v>
      </c>
      <c r="X3120" s="122"/>
    </row>
    <row r="3121" spans="1:24" s="65" customFormat="1" ht="12.75" customHeight="1">
      <c r="A3121" s="100"/>
      <c r="B3121" s="152" t="s">
        <v>6024</v>
      </c>
      <c r="C3121" s="165">
        <v>0</v>
      </c>
      <c r="D3121" s="165">
        <v>0</v>
      </c>
      <c r="E3121" s="165">
        <v>0</v>
      </c>
      <c r="F3121" s="165">
        <v>0</v>
      </c>
      <c r="G3121" s="165">
        <v>0</v>
      </c>
      <c r="H3121" s="165">
        <v>0</v>
      </c>
      <c r="I3121" s="165">
        <v>0</v>
      </c>
      <c r="J3121" s="120">
        <f t="shared" si="648"/>
        <v>0</v>
      </c>
      <c r="K3121" s="165">
        <v>0</v>
      </c>
      <c r="L3121" s="165">
        <v>0</v>
      </c>
      <c r="M3121" s="165">
        <v>0</v>
      </c>
      <c r="N3121" s="165">
        <v>0</v>
      </c>
      <c r="O3121" s="165">
        <v>0</v>
      </c>
      <c r="P3121" s="165">
        <v>3915</v>
      </c>
      <c r="Q3121" s="120">
        <f t="shared" si="649"/>
        <v>3915</v>
      </c>
      <c r="R3121" s="138">
        <f t="shared" si="650"/>
        <v>0</v>
      </c>
      <c r="S3121" s="122">
        <v>0</v>
      </c>
      <c r="T3121" s="148">
        <v>0</v>
      </c>
      <c r="U3121" s="148">
        <v>0</v>
      </c>
      <c r="V3121" s="122">
        <v>3915</v>
      </c>
      <c r="W3121" s="122">
        <v>3915</v>
      </c>
      <c r="X3121" s="122"/>
    </row>
    <row r="3122" spans="1:24" s="65" customFormat="1" ht="12.75" customHeight="1">
      <c r="A3122" s="100"/>
      <c r="B3122" s="152" t="s">
        <v>6025</v>
      </c>
      <c r="C3122" s="165">
        <v>0</v>
      </c>
      <c r="D3122" s="165">
        <v>0</v>
      </c>
      <c r="E3122" s="165">
        <v>0</v>
      </c>
      <c r="F3122" s="165">
        <v>0</v>
      </c>
      <c r="G3122" s="165">
        <v>0</v>
      </c>
      <c r="H3122" s="165">
        <v>0</v>
      </c>
      <c r="I3122" s="165">
        <v>0</v>
      </c>
      <c r="J3122" s="120">
        <f t="shared" si="648"/>
        <v>0</v>
      </c>
      <c r="K3122" s="165">
        <v>0</v>
      </c>
      <c r="L3122" s="165">
        <v>0</v>
      </c>
      <c r="M3122" s="165">
        <v>0</v>
      </c>
      <c r="N3122" s="165">
        <v>0</v>
      </c>
      <c r="O3122" s="165">
        <v>0</v>
      </c>
      <c r="P3122" s="165">
        <v>1740</v>
      </c>
      <c r="Q3122" s="120">
        <f t="shared" si="649"/>
        <v>1740</v>
      </c>
      <c r="R3122" s="138">
        <f t="shared" si="650"/>
        <v>0</v>
      </c>
      <c r="S3122" s="122">
        <v>0</v>
      </c>
      <c r="T3122" s="148">
        <v>0</v>
      </c>
      <c r="U3122" s="148">
        <v>0</v>
      </c>
      <c r="V3122" s="122">
        <v>1740</v>
      </c>
      <c r="W3122" s="122">
        <v>1740</v>
      </c>
      <c r="X3122" s="122"/>
    </row>
    <row r="3123" spans="1:24" s="65" customFormat="1" ht="12.75" customHeight="1">
      <c r="A3123" s="100"/>
      <c r="B3123" s="152" t="s">
        <v>6026</v>
      </c>
      <c r="C3123" s="165">
        <v>0</v>
      </c>
      <c r="D3123" s="165">
        <v>0</v>
      </c>
      <c r="E3123" s="165">
        <v>0</v>
      </c>
      <c r="F3123" s="165">
        <v>0</v>
      </c>
      <c r="G3123" s="165">
        <v>0</v>
      </c>
      <c r="H3123" s="165">
        <v>0</v>
      </c>
      <c r="I3123" s="165">
        <v>0</v>
      </c>
      <c r="J3123" s="120">
        <f t="shared" si="648"/>
        <v>0</v>
      </c>
      <c r="K3123" s="165">
        <v>0</v>
      </c>
      <c r="L3123" s="165">
        <v>0</v>
      </c>
      <c r="M3123" s="165">
        <v>0</v>
      </c>
      <c r="N3123" s="165">
        <v>0</v>
      </c>
      <c r="O3123" s="165">
        <v>0</v>
      </c>
      <c r="P3123" s="165">
        <v>3915</v>
      </c>
      <c r="Q3123" s="120">
        <f t="shared" si="649"/>
        <v>3915</v>
      </c>
      <c r="R3123" s="138">
        <f t="shared" si="650"/>
        <v>0</v>
      </c>
      <c r="S3123" s="122">
        <v>0</v>
      </c>
      <c r="T3123" s="148">
        <v>0</v>
      </c>
      <c r="U3123" s="148">
        <v>0</v>
      </c>
      <c r="V3123" s="122">
        <v>3915</v>
      </c>
      <c r="W3123" s="122">
        <v>3915</v>
      </c>
      <c r="X3123" s="122"/>
    </row>
    <row r="3124" spans="1:24" s="65" customFormat="1" ht="12.75" customHeight="1">
      <c r="A3124" s="100"/>
      <c r="B3124" s="152" t="s">
        <v>6027</v>
      </c>
      <c r="C3124" s="165">
        <v>0</v>
      </c>
      <c r="D3124" s="165">
        <v>0</v>
      </c>
      <c r="E3124" s="165">
        <v>0</v>
      </c>
      <c r="F3124" s="165">
        <v>0</v>
      </c>
      <c r="G3124" s="165">
        <v>0</v>
      </c>
      <c r="H3124" s="165">
        <v>0</v>
      </c>
      <c r="I3124" s="165">
        <v>0</v>
      </c>
      <c r="J3124" s="120">
        <f t="shared" si="648"/>
        <v>0</v>
      </c>
      <c r="K3124" s="165">
        <v>0</v>
      </c>
      <c r="L3124" s="165">
        <v>0</v>
      </c>
      <c r="M3124" s="165">
        <v>0</v>
      </c>
      <c r="N3124" s="165">
        <v>0</v>
      </c>
      <c r="O3124" s="165">
        <v>0</v>
      </c>
      <c r="P3124" s="165">
        <v>7830</v>
      </c>
      <c r="Q3124" s="120">
        <f t="shared" si="649"/>
        <v>7830</v>
      </c>
      <c r="R3124" s="138">
        <f t="shared" si="650"/>
        <v>0</v>
      </c>
      <c r="S3124" s="122">
        <v>0</v>
      </c>
      <c r="T3124" s="148">
        <v>0</v>
      </c>
      <c r="U3124" s="148">
        <v>0</v>
      </c>
      <c r="V3124" s="122">
        <v>7830</v>
      </c>
      <c r="W3124" s="122">
        <v>7830</v>
      </c>
      <c r="X3124" s="122"/>
    </row>
    <row r="3125" spans="1:24" s="65" customFormat="1" ht="12.75" customHeight="1">
      <c r="A3125" s="100"/>
      <c r="B3125" s="152" t="s">
        <v>6028</v>
      </c>
      <c r="C3125" s="165">
        <v>0</v>
      </c>
      <c r="D3125" s="165">
        <v>0</v>
      </c>
      <c r="E3125" s="165">
        <v>0</v>
      </c>
      <c r="F3125" s="165">
        <v>0</v>
      </c>
      <c r="G3125" s="165">
        <v>0</v>
      </c>
      <c r="H3125" s="165">
        <v>0</v>
      </c>
      <c r="I3125" s="165">
        <v>0</v>
      </c>
      <c r="J3125" s="120">
        <f t="shared" si="648"/>
        <v>0</v>
      </c>
      <c r="K3125" s="165">
        <v>0</v>
      </c>
      <c r="L3125" s="165">
        <v>0</v>
      </c>
      <c r="M3125" s="165">
        <v>0</v>
      </c>
      <c r="N3125" s="165">
        <v>0</v>
      </c>
      <c r="O3125" s="165">
        <v>0</v>
      </c>
      <c r="P3125" s="165">
        <v>9000</v>
      </c>
      <c r="Q3125" s="120">
        <f t="shared" si="649"/>
        <v>9000</v>
      </c>
      <c r="R3125" s="138">
        <f t="shared" si="650"/>
        <v>0</v>
      </c>
      <c r="S3125" s="122">
        <v>0</v>
      </c>
      <c r="T3125" s="148">
        <v>0</v>
      </c>
      <c r="U3125" s="148">
        <v>0</v>
      </c>
      <c r="V3125" s="122">
        <v>9000</v>
      </c>
      <c r="W3125" s="122">
        <v>9000</v>
      </c>
      <c r="X3125" s="122"/>
    </row>
    <row r="3126" spans="1:24" s="65" customFormat="1" ht="12.75" customHeight="1">
      <c r="A3126" s="100"/>
      <c r="B3126" s="152" t="s">
        <v>4813</v>
      </c>
      <c r="C3126" s="165">
        <v>0</v>
      </c>
      <c r="D3126" s="165">
        <v>0</v>
      </c>
      <c r="E3126" s="165">
        <v>0</v>
      </c>
      <c r="F3126" s="165">
        <v>0</v>
      </c>
      <c r="G3126" s="165">
        <v>0</v>
      </c>
      <c r="H3126" s="165">
        <v>0</v>
      </c>
      <c r="I3126" s="165">
        <v>0</v>
      </c>
      <c r="J3126" s="120">
        <f t="shared" si="648"/>
        <v>0</v>
      </c>
      <c r="K3126" s="165">
        <v>0</v>
      </c>
      <c r="L3126" s="165">
        <v>0</v>
      </c>
      <c r="M3126" s="165">
        <v>0</v>
      </c>
      <c r="N3126" s="165">
        <v>0</v>
      </c>
      <c r="O3126" s="165">
        <v>1740</v>
      </c>
      <c r="P3126" s="165">
        <v>0</v>
      </c>
      <c r="Q3126" s="120">
        <f t="shared" si="649"/>
        <v>1740</v>
      </c>
      <c r="R3126" s="138">
        <f t="shared" si="650"/>
        <v>0</v>
      </c>
      <c r="S3126" s="122">
        <v>0</v>
      </c>
      <c r="T3126" s="148">
        <v>0</v>
      </c>
      <c r="U3126" s="148">
        <v>0</v>
      </c>
      <c r="V3126" s="122">
        <v>1740</v>
      </c>
      <c r="W3126" s="122">
        <v>1740</v>
      </c>
      <c r="X3126" s="122"/>
    </row>
    <row r="3127" spans="1:24" s="65" customFormat="1" ht="12.75" customHeight="1">
      <c r="A3127" s="100"/>
      <c r="B3127" s="152" t="s">
        <v>6350</v>
      </c>
      <c r="C3127" s="165">
        <v>0</v>
      </c>
      <c r="D3127" s="165">
        <v>0</v>
      </c>
      <c r="E3127" s="165">
        <v>0</v>
      </c>
      <c r="F3127" s="165">
        <v>0</v>
      </c>
      <c r="G3127" s="165">
        <v>0</v>
      </c>
      <c r="H3127" s="165">
        <v>0</v>
      </c>
      <c r="I3127" s="165">
        <v>0</v>
      </c>
      <c r="J3127" s="120">
        <f t="shared" si="648"/>
        <v>0</v>
      </c>
      <c r="K3127" s="165">
        <v>0</v>
      </c>
      <c r="L3127" s="165">
        <v>0</v>
      </c>
      <c r="M3127" s="165">
        <v>0</v>
      </c>
      <c r="N3127" s="165">
        <v>0</v>
      </c>
      <c r="O3127" s="165">
        <v>0</v>
      </c>
      <c r="P3127" s="165">
        <v>435</v>
      </c>
      <c r="Q3127" s="120">
        <f t="shared" si="649"/>
        <v>435</v>
      </c>
      <c r="R3127" s="138">
        <f t="shared" si="650"/>
        <v>0</v>
      </c>
      <c r="S3127" s="122">
        <v>0</v>
      </c>
      <c r="T3127" s="148">
        <v>0</v>
      </c>
      <c r="U3127" s="148">
        <v>0</v>
      </c>
      <c r="V3127" s="122">
        <v>435</v>
      </c>
      <c r="W3127" s="122">
        <v>435</v>
      </c>
      <c r="X3127" s="122"/>
    </row>
    <row r="3128" spans="1:24" s="65" customFormat="1" ht="12.75" customHeight="1">
      <c r="A3128" s="100"/>
      <c r="B3128" s="152" t="s">
        <v>5589</v>
      </c>
      <c r="C3128" s="165">
        <v>0</v>
      </c>
      <c r="D3128" s="165">
        <v>0</v>
      </c>
      <c r="E3128" s="165">
        <v>0</v>
      </c>
      <c r="F3128" s="165">
        <v>0</v>
      </c>
      <c r="G3128" s="165">
        <v>0</v>
      </c>
      <c r="H3128" s="165">
        <v>0</v>
      </c>
      <c r="I3128" s="165">
        <v>0</v>
      </c>
      <c r="J3128" s="120">
        <f t="shared" si="648"/>
        <v>0</v>
      </c>
      <c r="K3128" s="165">
        <v>0</v>
      </c>
      <c r="L3128" s="165">
        <v>0</v>
      </c>
      <c r="M3128" s="165">
        <v>0</v>
      </c>
      <c r="N3128" s="165">
        <v>0</v>
      </c>
      <c r="O3128" s="165">
        <v>870</v>
      </c>
      <c r="P3128" s="165">
        <v>1740</v>
      </c>
      <c r="Q3128" s="120">
        <f t="shared" si="649"/>
        <v>2610</v>
      </c>
      <c r="R3128" s="138">
        <f t="shared" si="650"/>
        <v>0</v>
      </c>
      <c r="S3128" s="122">
        <v>0</v>
      </c>
      <c r="T3128" s="148">
        <v>0</v>
      </c>
      <c r="U3128" s="148">
        <v>0</v>
      </c>
      <c r="V3128" s="122">
        <v>2610</v>
      </c>
      <c r="W3128" s="122">
        <v>2610</v>
      </c>
      <c r="X3128" s="122"/>
    </row>
    <row r="3129" spans="1:24" s="65" customFormat="1" ht="12.75" customHeight="1">
      <c r="A3129" s="100"/>
      <c r="B3129" s="152" t="s">
        <v>6029</v>
      </c>
      <c r="C3129" s="165">
        <v>0</v>
      </c>
      <c r="D3129" s="165">
        <v>0</v>
      </c>
      <c r="E3129" s="165">
        <v>0</v>
      </c>
      <c r="F3129" s="165">
        <v>0</v>
      </c>
      <c r="G3129" s="165">
        <v>0</v>
      </c>
      <c r="H3129" s="165">
        <v>0</v>
      </c>
      <c r="I3129" s="165">
        <v>0</v>
      </c>
      <c r="J3129" s="120">
        <f t="shared" si="648"/>
        <v>0</v>
      </c>
      <c r="K3129" s="165">
        <v>0</v>
      </c>
      <c r="L3129" s="165">
        <v>0</v>
      </c>
      <c r="M3129" s="165">
        <v>0</v>
      </c>
      <c r="N3129" s="165">
        <v>0</v>
      </c>
      <c r="O3129" s="165">
        <v>0</v>
      </c>
      <c r="P3129" s="165">
        <v>870</v>
      </c>
      <c r="Q3129" s="120">
        <f t="shared" si="649"/>
        <v>870</v>
      </c>
      <c r="R3129" s="138">
        <f t="shared" si="650"/>
        <v>0</v>
      </c>
      <c r="S3129" s="122">
        <v>0</v>
      </c>
      <c r="T3129" s="148">
        <v>0</v>
      </c>
      <c r="U3129" s="148">
        <v>0</v>
      </c>
      <c r="V3129" s="122">
        <v>870</v>
      </c>
      <c r="W3129" s="122">
        <v>870</v>
      </c>
      <c r="X3129" s="122"/>
    </row>
    <row r="3130" spans="1:24" s="65" customFormat="1" ht="12.75" customHeight="1">
      <c r="A3130" s="100"/>
      <c r="B3130" s="152" t="s">
        <v>6030</v>
      </c>
      <c r="C3130" s="165">
        <v>0</v>
      </c>
      <c r="D3130" s="165">
        <v>0</v>
      </c>
      <c r="E3130" s="165">
        <v>0</v>
      </c>
      <c r="F3130" s="165">
        <v>0</v>
      </c>
      <c r="G3130" s="165">
        <v>0</v>
      </c>
      <c r="H3130" s="165">
        <v>0</v>
      </c>
      <c r="I3130" s="165">
        <v>0</v>
      </c>
      <c r="J3130" s="120">
        <f t="shared" si="648"/>
        <v>0</v>
      </c>
      <c r="K3130" s="165">
        <v>0</v>
      </c>
      <c r="L3130" s="165">
        <v>0</v>
      </c>
      <c r="M3130" s="165">
        <v>0</v>
      </c>
      <c r="N3130" s="165">
        <v>0</v>
      </c>
      <c r="O3130" s="165">
        <v>0</v>
      </c>
      <c r="P3130" s="165">
        <v>2610</v>
      </c>
      <c r="Q3130" s="120">
        <f t="shared" si="649"/>
        <v>2610</v>
      </c>
      <c r="R3130" s="138">
        <f t="shared" si="650"/>
        <v>0</v>
      </c>
      <c r="S3130" s="122">
        <v>0</v>
      </c>
      <c r="T3130" s="148">
        <v>0</v>
      </c>
      <c r="U3130" s="148">
        <v>0</v>
      </c>
      <c r="V3130" s="122">
        <v>2610</v>
      </c>
      <c r="W3130" s="122">
        <v>2610</v>
      </c>
      <c r="X3130" s="122"/>
    </row>
    <row r="3131" spans="1:24" s="65" customFormat="1" ht="12.75" customHeight="1">
      <c r="A3131" s="100"/>
      <c r="B3131" s="152" t="s">
        <v>3881</v>
      </c>
      <c r="C3131" s="165">
        <v>0</v>
      </c>
      <c r="D3131" s="165">
        <v>0</v>
      </c>
      <c r="E3131" s="165">
        <v>0</v>
      </c>
      <c r="F3131" s="165">
        <v>0</v>
      </c>
      <c r="G3131" s="165">
        <v>0</v>
      </c>
      <c r="H3131" s="165">
        <v>0</v>
      </c>
      <c r="I3131" s="165">
        <v>0</v>
      </c>
      <c r="J3131" s="120">
        <f t="shared" si="648"/>
        <v>0</v>
      </c>
      <c r="K3131" s="165">
        <v>0</v>
      </c>
      <c r="L3131" s="165">
        <v>0</v>
      </c>
      <c r="M3131" s="165">
        <v>0</v>
      </c>
      <c r="N3131" s="165">
        <v>435</v>
      </c>
      <c r="O3131" s="165">
        <v>0</v>
      </c>
      <c r="P3131" s="165">
        <v>0</v>
      </c>
      <c r="Q3131" s="120">
        <f t="shared" si="649"/>
        <v>435</v>
      </c>
      <c r="R3131" s="138">
        <f t="shared" si="650"/>
        <v>0</v>
      </c>
      <c r="S3131" s="122">
        <v>0</v>
      </c>
      <c r="T3131" s="148">
        <v>0</v>
      </c>
      <c r="U3131" s="148">
        <v>0</v>
      </c>
      <c r="V3131" s="122">
        <v>435</v>
      </c>
      <c r="W3131" s="122">
        <v>435</v>
      </c>
      <c r="X3131" s="122"/>
    </row>
    <row r="3132" spans="1:24" s="65" customFormat="1" ht="12.75" customHeight="1">
      <c r="A3132" s="100"/>
      <c r="B3132" s="152" t="s">
        <v>6031</v>
      </c>
      <c r="C3132" s="165">
        <v>0</v>
      </c>
      <c r="D3132" s="165">
        <v>0</v>
      </c>
      <c r="E3132" s="165">
        <v>0</v>
      </c>
      <c r="F3132" s="165">
        <v>0</v>
      </c>
      <c r="G3132" s="165">
        <v>0</v>
      </c>
      <c r="H3132" s="165">
        <v>0</v>
      </c>
      <c r="I3132" s="165">
        <v>0</v>
      </c>
      <c r="J3132" s="120">
        <f t="shared" si="648"/>
        <v>0</v>
      </c>
      <c r="K3132" s="165">
        <v>0</v>
      </c>
      <c r="L3132" s="165">
        <v>0</v>
      </c>
      <c r="M3132" s="165">
        <v>0</v>
      </c>
      <c r="N3132" s="165">
        <v>0</v>
      </c>
      <c r="O3132" s="165">
        <v>0</v>
      </c>
      <c r="P3132" s="165">
        <v>2610</v>
      </c>
      <c r="Q3132" s="120">
        <f t="shared" si="649"/>
        <v>2610</v>
      </c>
      <c r="R3132" s="138">
        <f t="shared" si="650"/>
        <v>0</v>
      </c>
      <c r="S3132" s="122">
        <v>0</v>
      </c>
      <c r="T3132" s="148">
        <v>0</v>
      </c>
      <c r="U3132" s="148">
        <v>0</v>
      </c>
      <c r="V3132" s="122">
        <v>2610</v>
      </c>
      <c r="W3132" s="122">
        <v>2610</v>
      </c>
      <c r="X3132" s="122"/>
    </row>
    <row r="3133" spans="1:24" s="65" customFormat="1" ht="12.75" customHeight="1">
      <c r="A3133" s="100"/>
      <c r="B3133" s="152" t="s">
        <v>6032</v>
      </c>
      <c r="C3133" s="165">
        <v>0</v>
      </c>
      <c r="D3133" s="165">
        <v>0</v>
      </c>
      <c r="E3133" s="165">
        <v>0</v>
      </c>
      <c r="F3133" s="165">
        <v>0</v>
      </c>
      <c r="G3133" s="165">
        <v>0</v>
      </c>
      <c r="H3133" s="165">
        <v>0</v>
      </c>
      <c r="I3133" s="165">
        <v>0</v>
      </c>
      <c r="J3133" s="120">
        <f t="shared" si="648"/>
        <v>0</v>
      </c>
      <c r="K3133" s="165">
        <v>0</v>
      </c>
      <c r="L3133" s="165">
        <v>0</v>
      </c>
      <c r="M3133" s="165">
        <v>0</v>
      </c>
      <c r="N3133" s="165">
        <v>0</v>
      </c>
      <c r="O3133" s="165">
        <v>0</v>
      </c>
      <c r="P3133" s="165">
        <v>3915</v>
      </c>
      <c r="Q3133" s="120">
        <f t="shared" si="649"/>
        <v>3915</v>
      </c>
      <c r="R3133" s="138">
        <f t="shared" si="650"/>
        <v>0</v>
      </c>
      <c r="S3133" s="122">
        <v>0</v>
      </c>
      <c r="T3133" s="148">
        <v>0</v>
      </c>
      <c r="U3133" s="148">
        <v>0</v>
      </c>
      <c r="V3133" s="122">
        <v>3915</v>
      </c>
      <c r="W3133" s="122">
        <v>3915</v>
      </c>
      <c r="X3133" s="122"/>
    </row>
    <row r="3134" spans="1:24" s="65" customFormat="1" ht="12.75" customHeight="1">
      <c r="A3134" s="100"/>
      <c r="B3134" s="152" t="s">
        <v>6033</v>
      </c>
      <c r="C3134" s="165">
        <v>0</v>
      </c>
      <c r="D3134" s="165">
        <v>0</v>
      </c>
      <c r="E3134" s="165">
        <v>0</v>
      </c>
      <c r="F3134" s="165">
        <v>0</v>
      </c>
      <c r="G3134" s="165">
        <v>0</v>
      </c>
      <c r="H3134" s="165">
        <v>0</v>
      </c>
      <c r="I3134" s="165">
        <v>0</v>
      </c>
      <c r="J3134" s="120">
        <f t="shared" si="648"/>
        <v>0</v>
      </c>
      <c r="K3134" s="165">
        <v>0</v>
      </c>
      <c r="L3134" s="165">
        <v>0</v>
      </c>
      <c r="M3134" s="165">
        <v>0</v>
      </c>
      <c r="N3134" s="165">
        <v>0</v>
      </c>
      <c r="O3134" s="165">
        <v>0</v>
      </c>
      <c r="P3134" s="165">
        <v>3915</v>
      </c>
      <c r="Q3134" s="120">
        <f t="shared" si="649"/>
        <v>3915</v>
      </c>
      <c r="R3134" s="138">
        <f t="shared" si="650"/>
        <v>0</v>
      </c>
      <c r="S3134" s="122">
        <v>0</v>
      </c>
      <c r="T3134" s="148">
        <v>0</v>
      </c>
      <c r="U3134" s="148">
        <v>0</v>
      </c>
      <c r="V3134" s="122">
        <v>3915</v>
      </c>
      <c r="W3134" s="122">
        <v>3915</v>
      </c>
      <c r="X3134" s="122"/>
    </row>
    <row r="3135" spans="1:24" s="65" customFormat="1" ht="12.75" customHeight="1">
      <c r="A3135" s="100"/>
      <c r="B3135" s="152" t="s">
        <v>3397</v>
      </c>
      <c r="C3135" s="165">
        <v>0</v>
      </c>
      <c r="D3135" s="165">
        <v>0</v>
      </c>
      <c r="E3135" s="165">
        <v>0</v>
      </c>
      <c r="F3135" s="165">
        <v>0</v>
      </c>
      <c r="G3135" s="165">
        <v>0</v>
      </c>
      <c r="H3135" s="165">
        <v>0</v>
      </c>
      <c r="I3135" s="165">
        <v>0</v>
      </c>
      <c r="J3135" s="120">
        <f t="shared" si="648"/>
        <v>0</v>
      </c>
      <c r="K3135" s="165">
        <v>2400</v>
      </c>
      <c r="L3135" s="165">
        <v>0</v>
      </c>
      <c r="M3135" s="165">
        <v>0</v>
      </c>
      <c r="N3135" s="165">
        <v>0</v>
      </c>
      <c r="O3135" s="165">
        <v>0</v>
      </c>
      <c r="P3135" s="165">
        <v>0</v>
      </c>
      <c r="Q3135" s="120">
        <f t="shared" si="649"/>
        <v>2400</v>
      </c>
      <c r="R3135" s="138">
        <f t="shared" si="650"/>
        <v>0</v>
      </c>
      <c r="S3135" s="122">
        <v>0</v>
      </c>
      <c r="T3135" s="148">
        <v>0</v>
      </c>
      <c r="U3135" s="148">
        <v>0</v>
      </c>
      <c r="V3135" s="122">
        <v>2400</v>
      </c>
      <c r="W3135" s="122">
        <v>2400</v>
      </c>
      <c r="X3135" s="122"/>
    </row>
    <row r="3136" spans="1:24" s="65" customFormat="1" ht="12.75" customHeight="1">
      <c r="A3136" s="100"/>
      <c r="B3136" s="152" t="s">
        <v>6034</v>
      </c>
      <c r="C3136" s="165">
        <v>0</v>
      </c>
      <c r="D3136" s="165">
        <v>0</v>
      </c>
      <c r="E3136" s="165">
        <v>0</v>
      </c>
      <c r="F3136" s="165">
        <v>0</v>
      </c>
      <c r="G3136" s="165">
        <v>0</v>
      </c>
      <c r="H3136" s="165">
        <v>0</v>
      </c>
      <c r="I3136" s="165">
        <v>0</v>
      </c>
      <c r="J3136" s="120">
        <f t="shared" si="648"/>
        <v>0</v>
      </c>
      <c r="K3136" s="165">
        <v>0</v>
      </c>
      <c r="L3136" s="165">
        <v>0</v>
      </c>
      <c r="M3136" s="165">
        <v>0</v>
      </c>
      <c r="N3136" s="165">
        <v>0</v>
      </c>
      <c r="O3136" s="165">
        <v>0</v>
      </c>
      <c r="P3136" s="165">
        <v>870</v>
      </c>
      <c r="Q3136" s="120">
        <f t="shared" si="649"/>
        <v>870</v>
      </c>
      <c r="R3136" s="138">
        <f t="shared" si="650"/>
        <v>0</v>
      </c>
      <c r="S3136" s="122">
        <v>0</v>
      </c>
      <c r="T3136" s="148">
        <v>0</v>
      </c>
      <c r="U3136" s="148">
        <v>0</v>
      </c>
      <c r="V3136" s="122">
        <v>870</v>
      </c>
      <c r="W3136" s="122">
        <v>870</v>
      </c>
      <c r="X3136" s="122"/>
    </row>
    <row r="3137" spans="1:24" s="65" customFormat="1" ht="12.75" customHeight="1">
      <c r="A3137" s="100"/>
      <c r="B3137" s="152" t="s">
        <v>6568</v>
      </c>
      <c r="C3137" s="165">
        <v>0</v>
      </c>
      <c r="D3137" s="165">
        <v>0</v>
      </c>
      <c r="E3137" s="165">
        <v>0</v>
      </c>
      <c r="F3137" s="165">
        <v>0</v>
      </c>
      <c r="G3137" s="165">
        <v>0</v>
      </c>
      <c r="H3137" s="165">
        <v>0</v>
      </c>
      <c r="I3137" s="165">
        <v>0</v>
      </c>
      <c r="J3137" s="120">
        <f t="shared" si="648"/>
        <v>0</v>
      </c>
      <c r="K3137" s="165">
        <v>0</v>
      </c>
      <c r="L3137" s="165">
        <v>0</v>
      </c>
      <c r="M3137" s="165">
        <v>0</v>
      </c>
      <c r="N3137" s="165">
        <v>0</v>
      </c>
      <c r="O3137" s="165">
        <v>0</v>
      </c>
      <c r="P3137" s="165">
        <v>13000</v>
      </c>
      <c r="Q3137" s="120">
        <f t="shared" si="649"/>
        <v>13000</v>
      </c>
      <c r="R3137" s="138">
        <f t="shared" si="650"/>
        <v>0</v>
      </c>
      <c r="S3137" s="122">
        <v>0</v>
      </c>
      <c r="T3137" s="148">
        <v>0</v>
      </c>
      <c r="U3137" s="148">
        <v>0</v>
      </c>
      <c r="V3137" s="122">
        <v>13000</v>
      </c>
      <c r="W3137" s="122">
        <v>13000</v>
      </c>
      <c r="X3137" s="122"/>
    </row>
    <row r="3138" spans="1:24" s="65" customFormat="1" ht="12.75" customHeight="1">
      <c r="A3138" s="100"/>
      <c r="B3138" s="152" t="s">
        <v>3882</v>
      </c>
      <c r="C3138" s="165">
        <v>0</v>
      </c>
      <c r="D3138" s="165">
        <v>0</v>
      </c>
      <c r="E3138" s="165">
        <v>0</v>
      </c>
      <c r="F3138" s="165">
        <v>0</v>
      </c>
      <c r="G3138" s="165">
        <v>0</v>
      </c>
      <c r="H3138" s="165">
        <v>0</v>
      </c>
      <c r="I3138" s="165">
        <v>0</v>
      </c>
      <c r="J3138" s="120">
        <f t="shared" si="648"/>
        <v>0</v>
      </c>
      <c r="K3138" s="165">
        <v>3200</v>
      </c>
      <c r="L3138" s="165">
        <v>0</v>
      </c>
      <c r="M3138" s="165">
        <v>0</v>
      </c>
      <c r="N3138" s="165">
        <v>0</v>
      </c>
      <c r="O3138" s="165">
        <v>0</v>
      </c>
      <c r="P3138" s="165">
        <v>0</v>
      </c>
      <c r="Q3138" s="120">
        <f t="shared" si="649"/>
        <v>3200</v>
      </c>
      <c r="R3138" s="138">
        <f t="shared" si="650"/>
        <v>0</v>
      </c>
      <c r="S3138" s="122">
        <v>0</v>
      </c>
      <c r="T3138" s="148">
        <v>0</v>
      </c>
      <c r="U3138" s="148">
        <v>0</v>
      </c>
      <c r="V3138" s="122">
        <v>3200</v>
      </c>
      <c r="W3138" s="122">
        <v>3200</v>
      </c>
      <c r="X3138" s="122"/>
    </row>
    <row r="3139" spans="1:24" s="65" customFormat="1" ht="12.75" customHeight="1">
      <c r="A3139" s="100"/>
      <c r="B3139" s="152" t="s">
        <v>6035</v>
      </c>
      <c r="C3139" s="165">
        <v>0</v>
      </c>
      <c r="D3139" s="165">
        <v>0</v>
      </c>
      <c r="E3139" s="165">
        <v>0</v>
      </c>
      <c r="F3139" s="165">
        <v>0</v>
      </c>
      <c r="G3139" s="165">
        <v>0</v>
      </c>
      <c r="H3139" s="165">
        <v>0</v>
      </c>
      <c r="I3139" s="165">
        <v>0</v>
      </c>
      <c r="J3139" s="120">
        <f t="shared" si="648"/>
        <v>0</v>
      </c>
      <c r="K3139" s="165">
        <v>0</v>
      </c>
      <c r="L3139" s="165">
        <v>0</v>
      </c>
      <c r="M3139" s="165">
        <v>0</v>
      </c>
      <c r="N3139" s="165">
        <v>0</v>
      </c>
      <c r="O3139" s="165">
        <v>0</v>
      </c>
      <c r="P3139" s="165">
        <v>1740</v>
      </c>
      <c r="Q3139" s="120">
        <f t="shared" si="649"/>
        <v>1740</v>
      </c>
      <c r="R3139" s="138">
        <f t="shared" si="650"/>
        <v>0</v>
      </c>
      <c r="S3139" s="122">
        <v>0</v>
      </c>
      <c r="T3139" s="148">
        <v>0</v>
      </c>
      <c r="U3139" s="148">
        <v>0</v>
      </c>
      <c r="V3139" s="122">
        <v>1740</v>
      </c>
      <c r="W3139" s="122">
        <v>1740</v>
      </c>
      <c r="X3139" s="122"/>
    </row>
    <row r="3140" spans="1:24" s="65" customFormat="1" ht="12.75" customHeight="1">
      <c r="A3140" s="100"/>
      <c r="B3140" s="152" t="s">
        <v>6036</v>
      </c>
      <c r="C3140" s="165">
        <v>0</v>
      </c>
      <c r="D3140" s="165">
        <v>0</v>
      </c>
      <c r="E3140" s="165">
        <v>0</v>
      </c>
      <c r="F3140" s="165">
        <v>0</v>
      </c>
      <c r="G3140" s="165">
        <v>0</v>
      </c>
      <c r="H3140" s="165">
        <v>0</v>
      </c>
      <c r="I3140" s="165">
        <v>0</v>
      </c>
      <c r="J3140" s="120">
        <f t="shared" si="648"/>
        <v>0</v>
      </c>
      <c r="K3140" s="165">
        <v>0</v>
      </c>
      <c r="L3140" s="165">
        <v>0</v>
      </c>
      <c r="M3140" s="165">
        <v>0</v>
      </c>
      <c r="N3140" s="165">
        <v>0</v>
      </c>
      <c r="O3140" s="165">
        <v>0</v>
      </c>
      <c r="P3140" s="165">
        <v>3915</v>
      </c>
      <c r="Q3140" s="120">
        <f t="shared" si="649"/>
        <v>3915</v>
      </c>
      <c r="R3140" s="138">
        <f t="shared" si="650"/>
        <v>0</v>
      </c>
      <c r="S3140" s="122">
        <v>0</v>
      </c>
      <c r="T3140" s="148">
        <v>0</v>
      </c>
      <c r="U3140" s="148">
        <v>0</v>
      </c>
      <c r="V3140" s="122">
        <v>3915</v>
      </c>
      <c r="W3140" s="122">
        <v>3915</v>
      </c>
      <c r="X3140" s="122"/>
    </row>
    <row r="3141" spans="1:24" s="65" customFormat="1" ht="12.75" customHeight="1">
      <c r="A3141" s="100"/>
      <c r="B3141" s="152" t="s">
        <v>6351</v>
      </c>
      <c r="C3141" s="165">
        <v>0</v>
      </c>
      <c r="D3141" s="165">
        <v>0</v>
      </c>
      <c r="E3141" s="165">
        <v>0</v>
      </c>
      <c r="F3141" s="165">
        <v>0</v>
      </c>
      <c r="G3141" s="165">
        <v>0</v>
      </c>
      <c r="H3141" s="165">
        <v>0</v>
      </c>
      <c r="I3141" s="165">
        <v>0</v>
      </c>
      <c r="J3141" s="120">
        <f t="shared" si="648"/>
        <v>0</v>
      </c>
      <c r="K3141" s="165">
        <v>0</v>
      </c>
      <c r="L3141" s="165">
        <v>0</v>
      </c>
      <c r="M3141" s="165">
        <v>0</v>
      </c>
      <c r="N3141" s="165">
        <v>0</v>
      </c>
      <c r="O3141" s="165">
        <v>0</v>
      </c>
      <c r="P3141" s="165">
        <v>3915</v>
      </c>
      <c r="Q3141" s="120">
        <f t="shared" si="649"/>
        <v>3915</v>
      </c>
      <c r="R3141" s="138">
        <f t="shared" si="650"/>
        <v>0</v>
      </c>
      <c r="S3141" s="122">
        <v>0</v>
      </c>
      <c r="T3141" s="148">
        <v>0</v>
      </c>
      <c r="U3141" s="148">
        <v>0</v>
      </c>
      <c r="V3141" s="122">
        <v>3915</v>
      </c>
      <c r="W3141" s="122">
        <v>3915</v>
      </c>
      <c r="X3141" s="122"/>
    </row>
    <row r="3142" spans="1:24" s="65" customFormat="1" ht="12.75" customHeight="1">
      <c r="A3142" s="100"/>
      <c r="B3142" s="152" t="s">
        <v>6037</v>
      </c>
      <c r="C3142" s="165">
        <v>0</v>
      </c>
      <c r="D3142" s="165">
        <v>0</v>
      </c>
      <c r="E3142" s="165">
        <v>0</v>
      </c>
      <c r="F3142" s="165">
        <v>0</v>
      </c>
      <c r="G3142" s="165">
        <v>0</v>
      </c>
      <c r="H3142" s="165">
        <v>0</v>
      </c>
      <c r="I3142" s="165">
        <v>0</v>
      </c>
      <c r="J3142" s="120">
        <f t="shared" si="648"/>
        <v>0</v>
      </c>
      <c r="K3142" s="165">
        <v>0</v>
      </c>
      <c r="L3142" s="165">
        <v>0</v>
      </c>
      <c r="M3142" s="165">
        <v>0</v>
      </c>
      <c r="N3142" s="165">
        <v>0</v>
      </c>
      <c r="O3142" s="165">
        <v>0</v>
      </c>
      <c r="P3142" s="165">
        <v>3915</v>
      </c>
      <c r="Q3142" s="120">
        <f t="shared" si="649"/>
        <v>3915</v>
      </c>
      <c r="R3142" s="138">
        <f t="shared" si="650"/>
        <v>0</v>
      </c>
      <c r="S3142" s="122">
        <v>0</v>
      </c>
      <c r="T3142" s="148">
        <v>0</v>
      </c>
      <c r="U3142" s="148">
        <v>0</v>
      </c>
      <c r="V3142" s="122">
        <v>3915</v>
      </c>
      <c r="W3142" s="122">
        <v>3915</v>
      </c>
      <c r="X3142" s="122"/>
    </row>
    <row r="3143" spans="1:24" s="65" customFormat="1" ht="12.75" customHeight="1">
      <c r="A3143" s="100"/>
      <c r="B3143" s="152" t="s">
        <v>6038</v>
      </c>
      <c r="C3143" s="165">
        <v>0</v>
      </c>
      <c r="D3143" s="165">
        <v>0</v>
      </c>
      <c r="E3143" s="165">
        <v>0</v>
      </c>
      <c r="F3143" s="165">
        <v>0</v>
      </c>
      <c r="G3143" s="165">
        <v>0</v>
      </c>
      <c r="H3143" s="165">
        <v>0</v>
      </c>
      <c r="I3143" s="165">
        <v>0</v>
      </c>
      <c r="J3143" s="120">
        <f t="shared" si="648"/>
        <v>0</v>
      </c>
      <c r="K3143" s="165">
        <v>0</v>
      </c>
      <c r="L3143" s="165">
        <v>0</v>
      </c>
      <c r="M3143" s="165">
        <v>0</v>
      </c>
      <c r="N3143" s="165">
        <v>0</v>
      </c>
      <c r="O3143" s="165">
        <v>0</v>
      </c>
      <c r="P3143" s="165">
        <v>1740</v>
      </c>
      <c r="Q3143" s="120">
        <f t="shared" si="649"/>
        <v>1740</v>
      </c>
      <c r="R3143" s="138">
        <f t="shared" si="650"/>
        <v>0</v>
      </c>
      <c r="S3143" s="122">
        <v>0</v>
      </c>
      <c r="T3143" s="148">
        <v>0</v>
      </c>
      <c r="U3143" s="148">
        <v>0</v>
      </c>
      <c r="V3143" s="122">
        <v>1740</v>
      </c>
      <c r="W3143" s="122">
        <v>1740</v>
      </c>
      <c r="X3143" s="122"/>
    </row>
    <row r="3144" spans="1:24" s="65" customFormat="1" ht="12.75" customHeight="1">
      <c r="A3144" s="100"/>
      <c r="B3144" s="152" t="s">
        <v>4352</v>
      </c>
      <c r="C3144" s="165">
        <v>0</v>
      </c>
      <c r="D3144" s="165">
        <v>0</v>
      </c>
      <c r="E3144" s="165">
        <v>0</v>
      </c>
      <c r="F3144" s="165">
        <v>0</v>
      </c>
      <c r="G3144" s="165">
        <v>0</v>
      </c>
      <c r="H3144" s="165">
        <v>0</v>
      </c>
      <c r="I3144" s="165">
        <v>0</v>
      </c>
      <c r="J3144" s="120">
        <f t="shared" si="648"/>
        <v>0</v>
      </c>
      <c r="K3144" s="165">
        <v>0</v>
      </c>
      <c r="L3144" s="165">
        <v>0</v>
      </c>
      <c r="M3144" s="165">
        <v>0</v>
      </c>
      <c r="N3144" s="165">
        <v>0</v>
      </c>
      <c r="O3144" s="165">
        <v>0</v>
      </c>
      <c r="P3144" s="165">
        <v>6960</v>
      </c>
      <c r="Q3144" s="120">
        <f t="shared" si="649"/>
        <v>6960</v>
      </c>
      <c r="R3144" s="138">
        <f t="shared" si="650"/>
        <v>0</v>
      </c>
      <c r="S3144" s="122">
        <v>0</v>
      </c>
      <c r="T3144" s="148">
        <v>0</v>
      </c>
      <c r="U3144" s="148">
        <v>0</v>
      </c>
      <c r="V3144" s="122">
        <v>6960</v>
      </c>
      <c r="W3144" s="122">
        <v>6960</v>
      </c>
      <c r="X3144" s="122"/>
    </row>
    <row r="3145" spans="1:24" ht="23.25">
      <c r="A3145" s="55" t="s">
        <v>3311</v>
      </c>
      <c r="B3145" s="55"/>
      <c r="C3145" s="8"/>
      <c r="D3145" s="8"/>
      <c r="E3145" s="8"/>
      <c r="F3145" s="8"/>
      <c r="G3145" s="8"/>
      <c r="H3145" s="8"/>
      <c r="I3145" s="8"/>
      <c r="J3145" s="126"/>
      <c r="K3145" s="126"/>
      <c r="L3145" s="126"/>
      <c r="M3145" s="126"/>
      <c r="N3145" s="126"/>
      <c r="O3145" s="126"/>
      <c r="P3145" s="126"/>
      <c r="Q3145" s="8"/>
      <c r="R3145" s="5"/>
      <c r="S3145" s="4"/>
      <c r="T3145" s="4"/>
      <c r="U3145" s="127"/>
      <c r="V3145" s="128"/>
      <c r="W3145" s="128"/>
      <c r="X3145" s="4"/>
    </row>
    <row r="3146" spans="1:24" ht="44.1" customHeight="1">
      <c r="A3146" s="99" t="s">
        <v>3302</v>
      </c>
      <c r="B3146" s="56" t="s">
        <v>3966</v>
      </c>
      <c r="C3146" s="98" t="s">
        <v>3627</v>
      </c>
      <c r="D3146" s="98" t="s">
        <v>3628</v>
      </c>
      <c r="E3146" s="98" t="s">
        <v>3629</v>
      </c>
      <c r="F3146" s="98" t="s">
        <v>3630</v>
      </c>
      <c r="G3146" s="98" t="s">
        <v>3631</v>
      </c>
      <c r="H3146" s="98" t="s">
        <v>3632</v>
      </c>
      <c r="I3146" s="98" t="s">
        <v>3633</v>
      </c>
      <c r="J3146" s="57" t="s">
        <v>343</v>
      </c>
      <c r="K3146" s="98" t="s">
        <v>3303</v>
      </c>
      <c r="L3146" s="98" t="s">
        <v>3304</v>
      </c>
      <c r="M3146" s="98" t="s">
        <v>3305</v>
      </c>
      <c r="N3146" s="98" t="s">
        <v>3316</v>
      </c>
      <c r="O3146" s="113" t="s">
        <v>4574</v>
      </c>
      <c r="P3146" s="113" t="s">
        <v>6433</v>
      </c>
      <c r="Q3146" s="58" t="s">
        <v>3357</v>
      </c>
      <c r="R3146" s="60" t="s">
        <v>697</v>
      </c>
      <c r="S3146" s="112" t="s">
        <v>4949</v>
      </c>
      <c r="T3146" s="112" t="s">
        <v>6434</v>
      </c>
      <c r="U3146" s="112" t="s">
        <v>6435</v>
      </c>
      <c r="V3146" s="112" t="s">
        <v>6436</v>
      </c>
      <c r="W3146" s="112" t="s">
        <v>5138</v>
      </c>
      <c r="X3146" s="59" t="s">
        <v>6437</v>
      </c>
    </row>
    <row r="3147" spans="1:24" s="65" customFormat="1" ht="12.75" customHeight="1">
      <c r="A3147" s="100"/>
      <c r="B3147" s="152" t="s">
        <v>6039</v>
      </c>
      <c r="C3147" s="165">
        <v>0</v>
      </c>
      <c r="D3147" s="165">
        <v>0</v>
      </c>
      <c r="E3147" s="165">
        <v>0</v>
      </c>
      <c r="F3147" s="165">
        <v>0</v>
      </c>
      <c r="G3147" s="165">
        <v>0</v>
      </c>
      <c r="H3147" s="165">
        <v>0</v>
      </c>
      <c r="I3147" s="165">
        <v>0</v>
      </c>
      <c r="J3147" s="120">
        <f t="shared" si="648"/>
        <v>0</v>
      </c>
      <c r="K3147" s="165">
        <v>0</v>
      </c>
      <c r="L3147" s="165">
        <v>0</v>
      </c>
      <c r="M3147" s="165">
        <v>0</v>
      </c>
      <c r="N3147" s="165">
        <v>0</v>
      </c>
      <c r="O3147" s="165">
        <v>0</v>
      </c>
      <c r="P3147" s="165">
        <v>1740</v>
      </c>
      <c r="Q3147" s="120">
        <f t="shared" si="649"/>
        <v>1740</v>
      </c>
      <c r="R3147" s="138">
        <f t="shared" si="650"/>
        <v>0</v>
      </c>
      <c r="S3147" s="122">
        <v>0</v>
      </c>
      <c r="T3147" s="148">
        <v>0</v>
      </c>
      <c r="U3147" s="148">
        <v>0</v>
      </c>
      <c r="V3147" s="122">
        <v>1740</v>
      </c>
      <c r="W3147" s="122">
        <v>1740</v>
      </c>
      <c r="X3147" s="122"/>
    </row>
    <row r="3148" spans="1:24" s="65" customFormat="1" ht="12.75" customHeight="1">
      <c r="A3148" s="100"/>
      <c r="B3148" s="152" t="s">
        <v>6040</v>
      </c>
      <c r="C3148" s="165">
        <v>0</v>
      </c>
      <c r="D3148" s="165">
        <v>0</v>
      </c>
      <c r="E3148" s="165">
        <v>0</v>
      </c>
      <c r="F3148" s="165">
        <v>0</v>
      </c>
      <c r="G3148" s="165">
        <v>0</v>
      </c>
      <c r="H3148" s="165">
        <v>0</v>
      </c>
      <c r="I3148" s="165">
        <v>0</v>
      </c>
      <c r="J3148" s="120">
        <f t="shared" si="648"/>
        <v>0</v>
      </c>
      <c r="K3148" s="165">
        <v>0</v>
      </c>
      <c r="L3148" s="165">
        <v>0</v>
      </c>
      <c r="M3148" s="165">
        <v>0</v>
      </c>
      <c r="N3148" s="165">
        <v>0</v>
      </c>
      <c r="O3148" s="165">
        <v>0</v>
      </c>
      <c r="P3148" s="165">
        <v>7830</v>
      </c>
      <c r="Q3148" s="120">
        <f t="shared" si="649"/>
        <v>7830</v>
      </c>
      <c r="R3148" s="138">
        <f t="shared" si="650"/>
        <v>0</v>
      </c>
      <c r="S3148" s="122">
        <v>0</v>
      </c>
      <c r="T3148" s="148">
        <v>0</v>
      </c>
      <c r="U3148" s="148">
        <v>0</v>
      </c>
      <c r="V3148" s="122">
        <v>7830</v>
      </c>
      <c r="W3148" s="122">
        <v>7830</v>
      </c>
      <c r="X3148" s="122"/>
    </row>
    <row r="3149" spans="1:24" s="65" customFormat="1" ht="12.75" customHeight="1">
      <c r="A3149" s="100"/>
      <c r="B3149" s="152" t="s">
        <v>6041</v>
      </c>
      <c r="C3149" s="165">
        <v>0</v>
      </c>
      <c r="D3149" s="165">
        <v>0</v>
      </c>
      <c r="E3149" s="165">
        <v>0</v>
      </c>
      <c r="F3149" s="165">
        <v>0</v>
      </c>
      <c r="G3149" s="165">
        <v>0</v>
      </c>
      <c r="H3149" s="165">
        <v>0</v>
      </c>
      <c r="I3149" s="165">
        <v>0</v>
      </c>
      <c r="J3149" s="120">
        <f t="shared" si="648"/>
        <v>0</v>
      </c>
      <c r="K3149" s="165">
        <v>0</v>
      </c>
      <c r="L3149" s="165">
        <v>0</v>
      </c>
      <c r="M3149" s="165">
        <v>0</v>
      </c>
      <c r="N3149" s="165">
        <v>0</v>
      </c>
      <c r="O3149" s="165">
        <v>0</v>
      </c>
      <c r="P3149" s="165">
        <v>3915</v>
      </c>
      <c r="Q3149" s="120">
        <f t="shared" si="649"/>
        <v>3915</v>
      </c>
      <c r="R3149" s="138">
        <f t="shared" si="650"/>
        <v>0</v>
      </c>
      <c r="S3149" s="122">
        <v>0</v>
      </c>
      <c r="T3149" s="148">
        <v>0</v>
      </c>
      <c r="U3149" s="148">
        <v>0</v>
      </c>
      <c r="V3149" s="122">
        <v>3915</v>
      </c>
      <c r="W3149" s="122">
        <v>3915</v>
      </c>
      <c r="X3149" s="122"/>
    </row>
    <row r="3150" spans="1:24" s="65" customFormat="1" ht="12.75" customHeight="1">
      <c r="A3150" s="100"/>
      <c r="B3150" s="152" t="s">
        <v>6042</v>
      </c>
      <c r="C3150" s="165">
        <v>0</v>
      </c>
      <c r="D3150" s="165">
        <v>0</v>
      </c>
      <c r="E3150" s="165">
        <v>0</v>
      </c>
      <c r="F3150" s="165">
        <v>0</v>
      </c>
      <c r="G3150" s="165">
        <v>0</v>
      </c>
      <c r="H3150" s="165">
        <v>0</v>
      </c>
      <c r="I3150" s="165">
        <v>0</v>
      </c>
      <c r="J3150" s="120">
        <f t="shared" si="648"/>
        <v>0</v>
      </c>
      <c r="K3150" s="165">
        <v>0</v>
      </c>
      <c r="L3150" s="165">
        <v>0</v>
      </c>
      <c r="M3150" s="165">
        <v>0</v>
      </c>
      <c r="N3150" s="165">
        <v>0</v>
      </c>
      <c r="O3150" s="165">
        <v>0</v>
      </c>
      <c r="P3150" s="165">
        <v>2610</v>
      </c>
      <c r="Q3150" s="120">
        <f t="shared" si="649"/>
        <v>2610</v>
      </c>
      <c r="R3150" s="138">
        <f t="shared" si="650"/>
        <v>0</v>
      </c>
      <c r="S3150" s="122">
        <v>0</v>
      </c>
      <c r="T3150" s="148">
        <v>0</v>
      </c>
      <c r="U3150" s="148">
        <v>0</v>
      </c>
      <c r="V3150" s="122">
        <v>2610</v>
      </c>
      <c r="W3150" s="122">
        <v>2610</v>
      </c>
      <c r="X3150" s="122"/>
    </row>
    <row r="3151" spans="1:24" s="65" customFormat="1" ht="12.75" customHeight="1">
      <c r="A3151" s="100"/>
      <c r="B3151" s="152" t="s">
        <v>6043</v>
      </c>
      <c r="C3151" s="165">
        <v>0</v>
      </c>
      <c r="D3151" s="165">
        <v>0</v>
      </c>
      <c r="E3151" s="165">
        <v>0</v>
      </c>
      <c r="F3151" s="165">
        <v>0</v>
      </c>
      <c r="G3151" s="165">
        <v>0</v>
      </c>
      <c r="H3151" s="165">
        <v>0</v>
      </c>
      <c r="I3151" s="165">
        <v>0</v>
      </c>
      <c r="J3151" s="120">
        <f t="shared" si="648"/>
        <v>0</v>
      </c>
      <c r="K3151" s="165">
        <v>0</v>
      </c>
      <c r="L3151" s="165">
        <v>0</v>
      </c>
      <c r="M3151" s="165">
        <v>0</v>
      </c>
      <c r="N3151" s="165">
        <v>0</v>
      </c>
      <c r="O3151" s="165">
        <v>0</v>
      </c>
      <c r="P3151" s="165">
        <v>1740</v>
      </c>
      <c r="Q3151" s="120">
        <f t="shared" si="649"/>
        <v>1740</v>
      </c>
      <c r="R3151" s="138">
        <f t="shared" si="650"/>
        <v>0</v>
      </c>
      <c r="S3151" s="122">
        <v>0</v>
      </c>
      <c r="T3151" s="148">
        <v>0</v>
      </c>
      <c r="U3151" s="148">
        <v>0</v>
      </c>
      <c r="V3151" s="122">
        <v>1740</v>
      </c>
      <c r="W3151" s="122">
        <v>1740</v>
      </c>
      <c r="X3151" s="122"/>
    </row>
    <row r="3152" spans="1:24" s="65" customFormat="1" ht="12.75" customHeight="1">
      <c r="A3152" s="100"/>
      <c r="B3152" s="152" t="s">
        <v>6569</v>
      </c>
      <c r="C3152" s="165">
        <v>0</v>
      </c>
      <c r="D3152" s="165">
        <v>0</v>
      </c>
      <c r="E3152" s="165">
        <v>0</v>
      </c>
      <c r="F3152" s="165">
        <v>0</v>
      </c>
      <c r="G3152" s="165">
        <v>0</v>
      </c>
      <c r="H3152" s="165">
        <v>0</v>
      </c>
      <c r="I3152" s="165">
        <v>0</v>
      </c>
      <c r="J3152" s="120">
        <f t="shared" si="648"/>
        <v>0</v>
      </c>
      <c r="K3152" s="165">
        <v>0</v>
      </c>
      <c r="L3152" s="165">
        <v>0</v>
      </c>
      <c r="M3152" s="165">
        <v>0</v>
      </c>
      <c r="N3152" s="165">
        <v>0</v>
      </c>
      <c r="O3152" s="165">
        <v>0</v>
      </c>
      <c r="P3152" s="165">
        <v>8700</v>
      </c>
      <c r="Q3152" s="120">
        <f t="shared" si="649"/>
        <v>8700</v>
      </c>
      <c r="R3152" s="138">
        <f t="shared" si="650"/>
        <v>0</v>
      </c>
      <c r="S3152" s="122">
        <v>0</v>
      </c>
      <c r="T3152" s="148">
        <v>0</v>
      </c>
      <c r="U3152" s="148">
        <v>0</v>
      </c>
      <c r="V3152" s="122">
        <v>8700</v>
      </c>
      <c r="W3152" s="122">
        <v>8700</v>
      </c>
      <c r="X3152" s="122"/>
    </row>
    <row r="3153" spans="1:24" s="65" customFormat="1" ht="12.75" customHeight="1">
      <c r="A3153" s="100"/>
      <c r="B3153" s="152" t="s">
        <v>6044</v>
      </c>
      <c r="C3153" s="165">
        <v>0</v>
      </c>
      <c r="D3153" s="165">
        <v>0</v>
      </c>
      <c r="E3153" s="165">
        <v>0</v>
      </c>
      <c r="F3153" s="165">
        <v>0</v>
      </c>
      <c r="G3153" s="165">
        <v>0</v>
      </c>
      <c r="H3153" s="165">
        <v>0</v>
      </c>
      <c r="I3153" s="165">
        <v>0</v>
      </c>
      <c r="J3153" s="120">
        <f t="shared" si="648"/>
        <v>0</v>
      </c>
      <c r="K3153" s="165">
        <v>0</v>
      </c>
      <c r="L3153" s="165">
        <v>0</v>
      </c>
      <c r="M3153" s="165">
        <v>0</v>
      </c>
      <c r="N3153" s="165">
        <v>0</v>
      </c>
      <c r="O3153" s="165">
        <v>0</v>
      </c>
      <c r="P3153" s="165">
        <v>3915</v>
      </c>
      <c r="Q3153" s="120">
        <f t="shared" si="649"/>
        <v>3915</v>
      </c>
      <c r="R3153" s="138">
        <f t="shared" si="650"/>
        <v>0</v>
      </c>
      <c r="S3153" s="122">
        <v>0</v>
      </c>
      <c r="T3153" s="148">
        <v>0</v>
      </c>
      <c r="U3153" s="148">
        <v>0</v>
      </c>
      <c r="V3153" s="122">
        <v>3915</v>
      </c>
      <c r="W3153" s="122">
        <v>3915</v>
      </c>
      <c r="X3153" s="122"/>
    </row>
    <row r="3154" spans="1:24" s="65" customFormat="1" ht="12.75" customHeight="1">
      <c r="A3154" s="100"/>
      <c r="B3154" s="152" t="s">
        <v>6045</v>
      </c>
      <c r="C3154" s="165">
        <v>0</v>
      </c>
      <c r="D3154" s="165">
        <v>0</v>
      </c>
      <c r="E3154" s="165">
        <v>0</v>
      </c>
      <c r="F3154" s="165">
        <v>0</v>
      </c>
      <c r="G3154" s="165">
        <v>0</v>
      </c>
      <c r="H3154" s="165">
        <v>0</v>
      </c>
      <c r="I3154" s="165">
        <v>0</v>
      </c>
      <c r="J3154" s="120">
        <f t="shared" si="648"/>
        <v>0</v>
      </c>
      <c r="K3154" s="165">
        <v>0</v>
      </c>
      <c r="L3154" s="165">
        <v>0</v>
      </c>
      <c r="M3154" s="165">
        <v>0</v>
      </c>
      <c r="N3154" s="165">
        <v>0</v>
      </c>
      <c r="O3154" s="165">
        <v>0</v>
      </c>
      <c r="P3154" s="165">
        <v>7830</v>
      </c>
      <c r="Q3154" s="120">
        <f t="shared" si="649"/>
        <v>7830</v>
      </c>
      <c r="R3154" s="138">
        <f t="shared" si="650"/>
        <v>0</v>
      </c>
      <c r="S3154" s="122">
        <v>0</v>
      </c>
      <c r="T3154" s="148">
        <v>0</v>
      </c>
      <c r="U3154" s="148">
        <v>0</v>
      </c>
      <c r="V3154" s="122">
        <v>7830</v>
      </c>
      <c r="W3154" s="122">
        <v>7830</v>
      </c>
      <c r="X3154" s="122"/>
    </row>
    <row r="3155" spans="1:24" s="65" customFormat="1" ht="12.75" customHeight="1">
      <c r="A3155" s="100"/>
      <c r="B3155" s="152" t="s">
        <v>6046</v>
      </c>
      <c r="C3155" s="165">
        <v>0</v>
      </c>
      <c r="D3155" s="165">
        <v>0</v>
      </c>
      <c r="E3155" s="165">
        <v>0</v>
      </c>
      <c r="F3155" s="165">
        <v>0</v>
      </c>
      <c r="G3155" s="165">
        <v>0</v>
      </c>
      <c r="H3155" s="165">
        <v>0</v>
      </c>
      <c r="I3155" s="165">
        <v>0</v>
      </c>
      <c r="J3155" s="120">
        <f t="shared" si="648"/>
        <v>0</v>
      </c>
      <c r="K3155" s="165">
        <v>0</v>
      </c>
      <c r="L3155" s="165">
        <v>0</v>
      </c>
      <c r="M3155" s="165">
        <v>0</v>
      </c>
      <c r="N3155" s="165">
        <v>0</v>
      </c>
      <c r="O3155" s="165">
        <v>0</v>
      </c>
      <c r="P3155" s="165">
        <v>3915</v>
      </c>
      <c r="Q3155" s="120">
        <f t="shared" si="649"/>
        <v>3915</v>
      </c>
      <c r="R3155" s="138">
        <f t="shared" si="650"/>
        <v>0</v>
      </c>
      <c r="S3155" s="122">
        <v>0</v>
      </c>
      <c r="T3155" s="148">
        <v>0</v>
      </c>
      <c r="U3155" s="148">
        <v>0</v>
      </c>
      <c r="V3155" s="122">
        <v>3915</v>
      </c>
      <c r="W3155" s="122">
        <v>3915</v>
      </c>
      <c r="X3155" s="122"/>
    </row>
    <row r="3156" spans="1:24" s="65" customFormat="1" ht="12.75" customHeight="1">
      <c r="A3156" s="100"/>
      <c r="B3156" s="152" t="s">
        <v>6047</v>
      </c>
      <c r="C3156" s="165">
        <v>0</v>
      </c>
      <c r="D3156" s="165">
        <v>0</v>
      </c>
      <c r="E3156" s="165">
        <v>0</v>
      </c>
      <c r="F3156" s="165">
        <v>0</v>
      </c>
      <c r="G3156" s="165">
        <v>0</v>
      </c>
      <c r="H3156" s="165">
        <v>0</v>
      </c>
      <c r="I3156" s="165">
        <v>0</v>
      </c>
      <c r="J3156" s="120">
        <f t="shared" si="648"/>
        <v>0</v>
      </c>
      <c r="K3156" s="165">
        <v>0</v>
      </c>
      <c r="L3156" s="165">
        <v>0</v>
      </c>
      <c r="M3156" s="165">
        <v>0</v>
      </c>
      <c r="N3156" s="165">
        <v>0</v>
      </c>
      <c r="O3156" s="165">
        <v>0</v>
      </c>
      <c r="P3156" s="165">
        <v>3915</v>
      </c>
      <c r="Q3156" s="120">
        <f t="shared" si="649"/>
        <v>3915</v>
      </c>
      <c r="R3156" s="138">
        <f t="shared" si="650"/>
        <v>0</v>
      </c>
      <c r="S3156" s="122">
        <v>0</v>
      </c>
      <c r="T3156" s="148">
        <v>0</v>
      </c>
      <c r="U3156" s="148">
        <v>0</v>
      </c>
      <c r="V3156" s="122">
        <v>3915</v>
      </c>
      <c r="W3156" s="122">
        <v>3915</v>
      </c>
      <c r="X3156" s="122"/>
    </row>
    <row r="3157" spans="1:24" s="65" customFormat="1" ht="12.75" customHeight="1">
      <c r="A3157" s="100"/>
      <c r="B3157" s="152" t="s">
        <v>6570</v>
      </c>
      <c r="C3157" s="165">
        <v>0</v>
      </c>
      <c r="D3157" s="165">
        <v>0</v>
      </c>
      <c r="E3157" s="165">
        <v>0</v>
      </c>
      <c r="F3157" s="165">
        <v>0</v>
      </c>
      <c r="G3157" s="165">
        <v>0</v>
      </c>
      <c r="H3157" s="165">
        <v>0</v>
      </c>
      <c r="I3157" s="165">
        <v>0</v>
      </c>
      <c r="J3157" s="120">
        <f t="shared" si="648"/>
        <v>0</v>
      </c>
      <c r="K3157" s="165">
        <v>0</v>
      </c>
      <c r="L3157" s="165">
        <v>0</v>
      </c>
      <c r="M3157" s="165">
        <v>0</v>
      </c>
      <c r="N3157" s="165">
        <v>0</v>
      </c>
      <c r="O3157" s="165">
        <v>0</v>
      </c>
      <c r="P3157" s="165">
        <v>3915</v>
      </c>
      <c r="Q3157" s="120">
        <f t="shared" si="649"/>
        <v>3915</v>
      </c>
      <c r="R3157" s="138">
        <f t="shared" si="650"/>
        <v>0</v>
      </c>
      <c r="S3157" s="122">
        <v>0</v>
      </c>
      <c r="T3157" s="148">
        <v>0</v>
      </c>
      <c r="U3157" s="148">
        <v>0</v>
      </c>
      <c r="V3157" s="122">
        <v>3915</v>
      </c>
      <c r="W3157" s="122">
        <v>3915</v>
      </c>
      <c r="X3157" s="122"/>
    </row>
    <row r="3158" spans="1:24" s="65" customFormat="1" ht="12.75" customHeight="1">
      <c r="A3158" s="100"/>
      <c r="B3158" s="152" t="s">
        <v>6048</v>
      </c>
      <c r="C3158" s="165">
        <v>0</v>
      </c>
      <c r="D3158" s="165">
        <v>0</v>
      </c>
      <c r="E3158" s="165">
        <v>0</v>
      </c>
      <c r="F3158" s="165">
        <v>0</v>
      </c>
      <c r="G3158" s="165">
        <v>0</v>
      </c>
      <c r="H3158" s="165">
        <v>0</v>
      </c>
      <c r="I3158" s="165">
        <v>0</v>
      </c>
      <c r="J3158" s="120">
        <f t="shared" si="648"/>
        <v>0</v>
      </c>
      <c r="K3158" s="165">
        <v>0</v>
      </c>
      <c r="L3158" s="165">
        <v>0</v>
      </c>
      <c r="M3158" s="165">
        <v>0</v>
      </c>
      <c r="N3158" s="165">
        <v>0</v>
      </c>
      <c r="O3158" s="165">
        <v>0</v>
      </c>
      <c r="P3158" s="165">
        <v>3915</v>
      </c>
      <c r="Q3158" s="120">
        <f t="shared" si="649"/>
        <v>3915</v>
      </c>
      <c r="R3158" s="138">
        <f t="shared" si="650"/>
        <v>0</v>
      </c>
      <c r="S3158" s="122">
        <v>0</v>
      </c>
      <c r="T3158" s="148">
        <v>0</v>
      </c>
      <c r="U3158" s="148">
        <v>0</v>
      </c>
      <c r="V3158" s="122">
        <v>3915</v>
      </c>
      <c r="W3158" s="122">
        <v>3915</v>
      </c>
      <c r="X3158" s="122"/>
    </row>
    <row r="3159" spans="1:24" s="65" customFormat="1" ht="12.75" customHeight="1">
      <c r="A3159" s="100"/>
      <c r="B3159" s="152" t="s">
        <v>6571</v>
      </c>
      <c r="C3159" s="165">
        <v>0</v>
      </c>
      <c r="D3159" s="165">
        <v>0</v>
      </c>
      <c r="E3159" s="165">
        <v>0</v>
      </c>
      <c r="F3159" s="165">
        <v>0</v>
      </c>
      <c r="G3159" s="165">
        <v>0</v>
      </c>
      <c r="H3159" s="165">
        <v>0</v>
      </c>
      <c r="I3159" s="165">
        <v>0</v>
      </c>
      <c r="J3159" s="120">
        <f t="shared" si="648"/>
        <v>0</v>
      </c>
      <c r="K3159" s="165">
        <v>0</v>
      </c>
      <c r="L3159" s="165">
        <v>0</v>
      </c>
      <c r="M3159" s="165">
        <v>0</v>
      </c>
      <c r="N3159" s="165">
        <v>0</v>
      </c>
      <c r="O3159" s="165">
        <v>0</v>
      </c>
      <c r="P3159" s="165">
        <v>2610</v>
      </c>
      <c r="Q3159" s="120">
        <f t="shared" si="649"/>
        <v>2610</v>
      </c>
      <c r="R3159" s="138">
        <f t="shared" si="650"/>
        <v>0</v>
      </c>
      <c r="S3159" s="122">
        <v>0</v>
      </c>
      <c r="T3159" s="148">
        <v>0</v>
      </c>
      <c r="U3159" s="148">
        <v>0</v>
      </c>
      <c r="V3159" s="122">
        <v>2610</v>
      </c>
      <c r="W3159" s="122">
        <v>2610</v>
      </c>
      <c r="X3159" s="122"/>
    </row>
    <row r="3160" spans="1:24" s="65" customFormat="1" ht="12.75" customHeight="1">
      <c r="A3160" s="100"/>
      <c r="B3160" s="152" t="s">
        <v>6049</v>
      </c>
      <c r="C3160" s="165">
        <v>0</v>
      </c>
      <c r="D3160" s="165">
        <v>0</v>
      </c>
      <c r="E3160" s="165">
        <v>0</v>
      </c>
      <c r="F3160" s="165">
        <v>0</v>
      </c>
      <c r="G3160" s="165">
        <v>0</v>
      </c>
      <c r="H3160" s="165">
        <v>0</v>
      </c>
      <c r="I3160" s="165">
        <v>0</v>
      </c>
      <c r="J3160" s="120">
        <f t="shared" si="648"/>
        <v>0</v>
      </c>
      <c r="K3160" s="165">
        <v>0</v>
      </c>
      <c r="L3160" s="165">
        <v>0</v>
      </c>
      <c r="M3160" s="165">
        <v>0</v>
      </c>
      <c r="N3160" s="165">
        <v>0</v>
      </c>
      <c r="O3160" s="165">
        <v>0</v>
      </c>
      <c r="P3160" s="165">
        <v>1740</v>
      </c>
      <c r="Q3160" s="120">
        <f t="shared" si="649"/>
        <v>1740</v>
      </c>
      <c r="R3160" s="138">
        <f t="shared" si="650"/>
        <v>0</v>
      </c>
      <c r="S3160" s="122">
        <v>0</v>
      </c>
      <c r="T3160" s="148">
        <v>0</v>
      </c>
      <c r="U3160" s="148">
        <v>0</v>
      </c>
      <c r="V3160" s="122">
        <v>1740</v>
      </c>
      <c r="W3160" s="122">
        <v>1740</v>
      </c>
      <c r="X3160" s="122"/>
    </row>
    <row r="3161" spans="1:24" s="65" customFormat="1" ht="12.75" customHeight="1">
      <c r="A3161" s="100"/>
      <c r="B3161" s="152" t="s">
        <v>3883</v>
      </c>
      <c r="C3161" s="165">
        <v>0</v>
      </c>
      <c r="D3161" s="165">
        <v>0</v>
      </c>
      <c r="E3161" s="165">
        <v>0</v>
      </c>
      <c r="F3161" s="165">
        <v>0</v>
      </c>
      <c r="G3161" s="165">
        <v>0</v>
      </c>
      <c r="H3161" s="165">
        <v>0</v>
      </c>
      <c r="I3161" s="165">
        <v>0</v>
      </c>
      <c r="J3161" s="120">
        <f t="shared" si="648"/>
        <v>0</v>
      </c>
      <c r="K3161" s="165">
        <v>7500</v>
      </c>
      <c r="L3161" s="165">
        <v>0</v>
      </c>
      <c r="M3161" s="165">
        <v>0</v>
      </c>
      <c r="N3161" s="165">
        <v>0</v>
      </c>
      <c r="O3161" s="165">
        <v>0</v>
      </c>
      <c r="P3161" s="165">
        <v>0</v>
      </c>
      <c r="Q3161" s="120">
        <f t="shared" si="649"/>
        <v>7500</v>
      </c>
      <c r="R3161" s="138">
        <f t="shared" si="650"/>
        <v>0</v>
      </c>
      <c r="S3161" s="122">
        <v>0</v>
      </c>
      <c r="T3161" s="148">
        <v>0</v>
      </c>
      <c r="U3161" s="148">
        <v>0</v>
      </c>
      <c r="V3161" s="122">
        <v>7500</v>
      </c>
      <c r="W3161" s="122">
        <v>7500</v>
      </c>
      <c r="X3161" s="122"/>
    </row>
    <row r="3162" spans="1:24" s="65" customFormat="1" ht="12.75" customHeight="1">
      <c r="A3162" s="100"/>
      <c r="B3162" s="152" t="s">
        <v>6050</v>
      </c>
      <c r="C3162" s="165">
        <v>0</v>
      </c>
      <c r="D3162" s="165">
        <v>0</v>
      </c>
      <c r="E3162" s="165">
        <v>0</v>
      </c>
      <c r="F3162" s="165">
        <v>0</v>
      </c>
      <c r="G3162" s="165">
        <v>0</v>
      </c>
      <c r="H3162" s="165">
        <v>0</v>
      </c>
      <c r="I3162" s="165">
        <v>0</v>
      </c>
      <c r="J3162" s="120">
        <f t="shared" si="648"/>
        <v>0</v>
      </c>
      <c r="K3162" s="165">
        <v>0</v>
      </c>
      <c r="L3162" s="165">
        <v>0</v>
      </c>
      <c r="M3162" s="165">
        <v>0</v>
      </c>
      <c r="N3162" s="165">
        <v>0</v>
      </c>
      <c r="O3162" s="165">
        <v>0</v>
      </c>
      <c r="P3162" s="165">
        <v>1740</v>
      </c>
      <c r="Q3162" s="120">
        <f t="shared" si="649"/>
        <v>1740</v>
      </c>
      <c r="R3162" s="138">
        <f t="shared" si="650"/>
        <v>0</v>
      </c>
      <c r="S3162" s="122">
        <v>0</v>
      </c>
      <c r="T3162" s="148">
        <v>0</v>
      </c>
      <c r="U3162" s="148">
        <v>0</v>
      </c>
      <c r="V3162" s="122">
        <v>1740</v>
      </c>
      <c r="W3162" s="122">
        <v>1740</v>
      </c>
      <c r="X3162" s="122"/>
    </row>
    <row r="3163" spans="1:24" s="65" customFormat="1" ht="12.75" customHeight="1">
      <c r="A3163" s="100"/>
      <c r="B3163" s="152" t="s">
        <v>3884</v>
      </c>
      <c r="C3163" s="165">
        <v>0</v>
      </c>
      <c r="D3163" s="165">
        <v>0</v>
      </c>
      <c r="E3163" s="165">
        <v>0</v>
      </c>
      <c r="F3163" s="165">
        <v>0</v>
      </c>
      <c r="G3163" s="165">
        <v>0</v>
      </c>
      <c r="H3163" s="165">
        <v>0</v>
      </c>
      <c r="I3163" s="165">
        <v>0</v>
      </c>
      <c r="J3163" s="120">
        <f t="shared" si="648"/>
        <v>0</v>
      </c>
      <c r="K3163" s="165">
        <v>0</v>
      </c>
      <c r="L3163" s="165">
        <v>0</v>
      </c>
      <c r="M3163" s="165">
        <v>0</v>
      </c>
      <c r="N3163" s="165">
        <v>2610</v>
      </c>
      <c r="O3163" s="165">
        <v>870</v>
      </c>
      <c r="P3163" s="165">
        <v>0</v>
      </c>
      <c r="Q3163" s="120">
        <f t="shared" si="649"/>
        <v>3480</v>
      </c>
      <c r="R3163" s="138">
        <f t="shared" si="650"/>
        <v>0</v>
      </c>
      <c r="S3163" s="122">
        <v>0</v>
      </c>
      <c r="T3163" s="148">
        <v>0</v>
      </c>
      <c r="U3163" s="148">
        <v>0</v>
      </c>
      <c r="V3163" s="122">
        <v>3480</v>
      </c>
      <c r="W3163" s="122">
        <v>3480</v>
      </c>
      <c r="X3163" s="122"/>
    </row>
    <row r="3164" spans="1:24" s="65" customFormat="1" ht="12.75" customHeight="1">
      <c r="A3164" s="100"/>
      <c r="B3164" s="152" t="s">
        <v>6051</v>
      </c>
      <c r="C3164" s="165">
        <v>0</v>
      </c>
      <c r="D3164" s="165">
        <v>0</v>
      </c>
      <c r="E3164" s="165">
        <v>0</v>
      </c>
      <c r="F3164" s="165">
        <v>0</v>
      </c>
      <c r="G3164" s="165">
        <v>0</v>
      </c>
      <c r="H3164" s="165">
        <v>0</v>
      </c>
      <c r="I3164" s="165">
        <v>0</v>
      </c>
      <c r="J3164" s="120">
        <f t="shared" si="648"/>
        <v>0</v>
      </c>
      <c r="K3164" s="165">
        <v>0</v>
      </c>
      <c r="L3164" s="165">
        <v>0</v>
      </c>
      <c r="M3164" s="165">
        <v>0</v>
      </c>
      <c r="N3164" s="165">
        <v>0</v>
      </c>
      <c r="O3164" s="165">
        <v>0</v>
      </c>
      <c r="P3164" s="165">
        <v>3915</v>
      </c>
      <c r="Q3164" s="120">
        <f t="shared" si="649"/>
        <v>3915</v>
      </c>
      <c r="R3164" s="138">
        <f t="shared" si="650"/>
        <v>0</v>
      </c>
      <c r="S3164" s="122">
        <v>0</v>
      </c>
      <c r="T3164" s="148">
        <v>0</v>
      </c>
      <c r="U3164" s="148">
        <v>0</v>
      </c>
      <c r="V3164" s="122">
        <v>3915</v>
      </c>
      <c r="W3164" s="122">
        <v>3915</v>
      </c>
      <c r="X3164" s="122"/>
    </row>
    <row r="3165" spans="1:24" s="65" customFormat="1" ht="12.75" customHeight="1">
      <c r="A3165" s="100"/>
      <c r="B3165" s="152" t="s">
        <v>3885</v>
      </c>
      <c r="C3165" s="165">
        <v>0</v>
      </c>
      <c r="D3165" s="165">
        <v>0</v>
      </c>
      <c r="E3165" s="165">
        <v>0</v>
      </c>
      <c r="F3165" s="165">
        <v>0</v>
      </c>
      <c r="G3165" s="165">
        <v>0</v>
      </c>
      <c r="H3165" s="165">
        <v>0</v>
      </c>
      <c r="I3165" s="165">
        <v>0</v>
      </c>
      <c r="J3165" s="120">
        <f t="shared" si="648"/>
        <v>0</v>
      </c>
      <c r="K3165" s="165">
        <v>0</v>
      </c>
      <c r="L3165" s="165">
        <v>0</v>
      </c>
      <c r="M3165" s="165">
        <v>0</v>
      </c>
      <c r="N3165" s="165">
        <v>1740</v>
      </c>
      <c r="O3165" s="165">
        <v>0</v>
      </c>
      <c r="P3165" s="165">
        <v>0</v>
      </c>
      <c r="Q3165" s="120">
        <f t="shared" si="649"/>
        <v>1740</v>
      </c>
      <c r="R3165" s="138">
        <f t="shared" si="650"/>
        <v>0</v>
      </c>
      <c r="S3165" s="122">
        <v>0</v>
      </c>
      <c r="T3165" s="148">
        <v>0</v>
      </c>
      <c r="U3165" s="148">
        <v>0</v>
      </c>
      <c r="V3165" s="122">
        <v>1740</v>
      </c>
      <c r="W3165" s="122">
        <v>1740</v>
      </c>
      <c r="X3165" s="122"/>
    </row>
    <row r="3166" spans="1:24" s="65" customFormat="1" ht="12.75" customHeight="1">
      <c r="A3166" s="100"/>
      <c r="B3166" s="152" t="s">
        <v>6052</v>
      </c>
      <c r="C3166" s="165">
        <v>0</v>
      </c>
      <c r="D3166" s="165">
        <v>0</v>
      </c>
      <c r="E3166" s="165">
        <v>0</v>
      </c>
      <c r="F3166" s="165">
        <v>0</v>
      </c>
      <c r="G3166" s="165">
        <v>0</v>
      </c>
      <c r="H3166" s="165">
        <v>0</v>
      </c>
      <c r="I3166" s="165">
        <v>0</v>
      </c>
      <c r="J3166" s="120">
        <f t="shared" ref="J3166:J3223" si="651">SUM(C3166:I3166)</f>
        <v>0</v>
      </c>
      <c r="K3166" s="165">
        <v>0</v>
      </c>
      <c r="L3166" s="165">
        <v>0</v>
      </c>
      <c r="M3166" s="165">
        <v>0</v>
      </c>
      <c r="N3166" s="165">
        <v>0</v>
      </c>
      <c r="O3166" s="165">
        <v>0</v>
      </c>
      <c r="P3166" s="165">
        <v>1740</v>
      </c>
      <c r="Q3166" s="120">
        <f t="shared" si="649"/>
        <v>1740</v>
      </c>
      <c r="R3166" s="138">
        <f t="shared" si="650"/>
        <v>0</v>
      </c>
      <c r="S3166" s="122">
        <v>0</v>
      </c>
      <c r="T3166" s="148">
        <v>0</v>
      </c>
      <c r="U3166" s="148">
        <v>0</v>
      </c>
      <c r="V3166" s="122">
        <v>1740</v>
      </c>
      <c r="W3166" s="122">
        <v>1740</v>
      </c>
      <c r="X3166" s="122"/>
    </row>
    <row r="3167" spans="1:24" s="65" customFormat="1" ht="12.75" customHeight="1">
      <c r="A3167" s="100"/>
      <c r="B3167" s="152" t="s">
        <v>6053</v>
      </c>
      <c r="C3167" s="165">
        <v>0</v>
      </c>
      <c r="D3167" s="165">
        <v>0</v>
      </c>
      <c r="E3167" s="165">
        <v>0</v>
      </c>
      <c r="F3167" s="165">
        <v>0</v>
      </c>
      <c r="G3167" s="165">
        <v>0</v>
      </c>
      <c r="H3167" s="165">
        <v>0</v>
      </c>
      <c r="I3167" s="165">
        <v>0</v>
      </c>
      <c r="J3167" s="120">
        <f t="shared" si="651"/>
        <v>0</v>
      </c>
      <c r="K3167" s="165">
        <v>0</v>
      </c>
      <c r="L3167" s="165">
        <v>0</v>
      </c>
      <c r="M3167" s="165">
        <v>0</v>
      </c>
      <c r="N3167" s="165">
        <v>0</v>
      </c>
      <c r="O3167" s="165">
        <v>0</v>
      </c>
      <c r="P3167" s="165">
        <v>1740</v>
      </c>
      <c r="Q3167" s="120">
        <f t="shared" ref="Q3167:Q3223" si="652">SUM(J3167:P3167)</f>
        <v>1740</v>
      </c>
      <c r="R3167" s="138">
        <f t="shared" ref="R3167:R3223" si="653">V3167-Q3167</f>
        <v>0</v>
      </c>
      <c r="S3167" s="122">
        <v>0</v>
      </c>
      <c r="T3167" s="148">
        <v>0</v>
      </c>
      <c r="U3167" s="148">
        <v>0</v>
      </c>
      <c r="V3167" s="122">
        <v>1740</v>
      </c>
      <c r="W3167" s="122">
        <v>1740</v>
      </c>
      <c r="X3167" s="122"/>
    </row>
    <row r="3168" spans="1:24" s="65" customFormat="1" ht="12.75" customHeight="1">
      <c r="A3168" s="100"/>
      <c r="B3168" s="152" t="s">
        <v>3886</v>
      </c>
      <c r="C3168" s="165">
        <v>0</v>
      </c>
      <c r="D3168" s="165">
        <v>0</v>
      </c>
      <c r="E3168" s="165">
        <v>0</v>
      </c>
      <c r="F3168" s="165">
        <v>0</v>
      </c>
      <c r="G3168" s="165">
        <v>0</v>
      </c>
      <c r="H3168" s="165">
        <v>0</v>
      </c>
      <c r="I3168" s="165">
        <v>0</v>
      </c>
      <c r="J3168" s="120">
        <f t="shared" si="651"/>
        <v>0</v>
      </c>
      <c r="K3168" s="165">
        <v>0</v>
      </c>
      <c r="L3168" s="165">
        <v>0</v>
      </c>
      <c r="M3168" s="165">
        <v>0</v>
      </c>
      <c r="N3168" s="165">
        <v>0</v>
      </c>
      <c r="O3168" s="165">
        <v>0</v>
      </c>
      <c r="P3168" s="165">
        <v>8375</v>
      </c>
      <c r="Q3168" s="120">
        <f t="shared" si="652"/>
        <v>8375</v>
      </c>
      <c r="R3168" s="138">
        <f t="shared" si="653"/>
        <v>0</v>
      </c>
      <c r="S3168" s="122">
        <v>0</v>
      </c>
      <c r="T3168" s="148">
        <v>0</v>
      </c>
      <c r="U3168" s="148">
        <v>0</v>
      </c>
      <c r="V3168" s="122">
        <v>8375</v>
      </c>
      <c r="W3168" s="122">
        <v>8375</v>
      </c>
      <c r="X3168" s="122"/>
    </row>
    <row r="3169" spans="1:24" s="65" customFormat="1" ht="12.75" customHeight="1">
      <c r="A3169" s="100"/>
      <c r="B3169" s="152" t="s">
        <v>3887</v>
      </c>
      <c r="C3169" s="165">
        <v>0</v>
      </c>
      <c r="D3169" s="165">
        <v>0</v>
      </c>
      <c r="E3169" s="165">
        <v>0</v>
      </c>
      <c r="F3169" s="165">
        <v>0</v>
      </c>
      <c r="G3169" s="165">
        <v>0</v>
      </c>
      <c r="H3169" s="165">
        <v>0</v>
      </c>
      <c r="I3169" s="165">
        <v>0</v>
      </c>
      <c r="J3169" s="120">
        <f t="shared" si="651"/>
        <v>0</v>
      </c>
      <c r="K3169" s="165">
        <v>0</v>
      </c>
      <c r="L3169" s="165">
        <v>0</v>
      </c>
      <c r="M3169" s="165">
        <v>0</v>
      </c>
      <c r="N3169" s="165">
        <v>0</v>
      </c>
      <c r="O3169" s="165">
        <v>0</v>
      </c>
      <c r="P3169" s="165">
        <v>4785</v>
      </c>
      <c r="Q3169" s="120">
        <f t="shared" si="652"/>
        <v>4785</v>
      </c>
      <c r="R3169" s="138">
        <f t="shared" si="653"/>
        <v>0</v>
      </c>
      <c r="S3169" s="122">
        <v>0</v>
      </c>
      <c r="T3169" s="148">
        <v>0</v>
      </c>
      <c r="U3169" s="148">
        <v>0</v>
      </c>
      <c r="V3169" s="122">
        <v>4785</v>
      </c>
      <c r="W3169" s="122">
        <v>4785</v>
      </c>
      <c r="X3169" s="122"/>
    </row>
    <row r="3170" spans="1:24" s="65" customFormat="1" ht="12.75" customHeight="1">
      <c r="A3170" s="100"/>
      <c r="B3170" s="152" t="s">
        <v>6054</v>
      </c>
      <c r="C3170" s="165">
        <v>0</v>
      </c>
      <c r="D3170" s="165">
        <v>0</v>
      </c>
      <c r="E3170" s="165">
        <v>0</v>
      </c>
      <c r="F3170" s="165">
        <v>0</v>
      </c>
      <c r="G3170" s="165">
        <v>0</v>
      </c>
      <c r="H3170" s="165">
        <v>0</v>
      </c>
      <c r="I3170" s="165">
        <v>0</v>
      </c>
      <c r="J3170" s="120">
        <f t="shared" si="651"/>
        <v>0</v>
      </c>
      <c r="K3170" s="165">
        <v>0</v>
      </c>
      <c r="L3170" s="165">
        <v>0</v>
      </c>
      <c r="M3170" s="165">
        <v>0</v>
      </c>
      <c r="N3170" s="165">
        <v>0</v>
      </c>
      <c r="O3170" s="165">
        <v>0</v>
      </c>
      <c r="P3170" s="165">
        <v>3915</v>
      </c>
      <c r="Q3170" s="120">
        <f t="shared" si="652"/>
        <v>3915</v>
      </c>
      <c r="R3170" s="138">
        <f t="shared" si="653"/>
        <v>0</v>
      </c>
      <c r="S3170" s="122">
        <v>0</v>
      </c>
      <c r="T3170" s="148">
        <v>0</v>
      </c>
      <c r="U3170" s="148">
        <v>0</v>
      </c>
      <c r="V3170" s="122">
        <v>3915</v>
      </c>
      <c r="W3170" s="122">
        <v>3915</v>
      </c>
      <c r="X3170" s="122"/>
    </row>
    <row r="3171" spans="1:24" s="65" customFormat="1" ht="12.75" customHeight="1">
      <c r="A3171" s="100"/>
      <c r="B3171" s="152" t="s">
        <v>5134</v>
      </c>
      <c r="C3171" s="165">
        <v>0</v>
      </c>
      <c r="D3171" s="165">
        <v>0</v>
      </c>
      <c r="E3171" s="165">
        <v>0</v>
      </c>
      <c r="F3171" s="165">
        <v>0</v>
      </c>
      <c r="G3171" s="165">
        <v>0</v>
      </c>
      <c r="H3171" s="165">
        <v>0</v>
      </c>
      <c r="I3171" s="165">
        <v>0</v>
      </c>
      <c r="J3171" s="120">
        <f t="shared" si="651"/>
        <v>0</v>
      </c>
      <c r="K3171" s="165">
        <v>0</v>
      </c>
      <c r="L3171" s="165">
        <v>0</v>
      </c>
      <c r="M3171" s="165">
        <v>0</v>
      </c>
      <c r="N3171" s="165">
        <v>0</v>
      </c>
      <c r="O3171" s="165">
        <v>0</v>
      </c>
      <c r="P3171" s="165">
        <v>870</v>
      </c>
      <c r="Q3171" s="120">
        <f t="shared" si="652"/>
        <v>870</v>
      </c>
      <c r="R3171" s="138">
        <f t="shared" si="653"/>
        <v>0</v>
      </c>
      <c r="S3171" s="122">
        <v>0</v>
      </c>
      <c r="T3171" s="148">
        <v>0</v>
      </c>
      <c r="U3171" s="148">
        <v>0</v>
      </c>
      <c r="V3171" s="122">
        <v>870</v>
      </c>
      <c r="W3171" s="122">
        <v>870</v>
      </c>
      <c r="X3171" s="122"/>
    </row>
    <row r="3172" spans="1:24" s="65" customFormat="1" ht="12.75" customHeight="1">
      <c r="A3172" s="100"/>
      <c r="B3172" s="152" t="s">
        <v>4563</v>
      </c>
      <c r="C3172" s="165">
        <v>0</v>
      </c>
      <c r="D3172" s="165">
        <v>0</v>
      </c>
      <c r="E3172" s="165">
        <v>0</v>
      </c>
      <c r="F3172" s="165">
        <v>0</v>
      </c>
      <c r="G3172" s="165">
        <v>0</v>
      </c>
      <c r="H3172" s="165">
        <v>0</v>
      </c>
      <c r="I3172" s="165">
        <v>0</v>
      </c>
      <c r="J3172" s="120">
        <f t="shared" si="651"/>
        <v>0</v>
      </c>
      <c r="K3172" s="165">
        <v>0</v>
      </c>
      <c r="L3172" s="165">
        <v>0</v>
      </c>
      <c r="M3172" s="165">
        <v>0</v>
      </c>
      <c r="N3172" s="165">
        <v>0</v>
      </c>
      <c r="O3172" s="165">
        <v>0</v>
      </c>
      <c r="P3172" s="165">
        <v>3480</v>
      </c>
      <c r="Q3172" s="120">
        <f t="shared" si="652"/>
        <v>3480</v>
      </c>
      <c r="R3172" s="138">
        <f t="shared" si="653"/>
        <v>0</v>
      </c>
      <c r="S3172" s="122">
        <v>0</v>
      </c>
      <c r="T3172" s="148">
        <v>0</v>
      </c>
      <c r="U3172" s="148">
        <v>0</v>
      </c>
      <c r="V3172" s="122">
        <v>3480</v>
      </c>
      <c r="W3172" s="122">
        <v>3480</v>
      </c>
      <c r="X3172" s="122"/>
    </row>
    <row r="3173" spans="1:24" s="65" customFormat="1" ht="12.75" customHeight="1">
      <c r="A3173" s="100"/>
      <c r="B3173" s="152" t="s">
        <v>6572</v>
      </c>
      <c r="C3173" s="165">
        <v>0</v>
      </c>
      <c r="D3173" s="165">
        <v>0</v>
      </c>
      <c r="E3173" s="165">
        <v>0</v>
      </c>
      <c r="F3173" s="165">
        <v>0</v>
      </c>
      <c r="G3173" s="165">
        <v>0</v>
      </c>
      <c r="H3173" s="165">
        <v>0</v>
      </c>
      <c r="I3173" s="165">
        <v>0</v>
      </c>
      <c r="J3173" s="120">
        <f t="shared" si="651"/>
        <v>0</v>
      </c>
      <c r="K3173" s="165">
        <v>0</v>
      </c>
      <c r="L3173" s="165">
        <v>0</v>
      </c>
      <c r="M3173" s="165">
        <v>0</v>
      </c>
      <c r="N3173" s="165">
        <v>0</v>
      </c>
      <c r="O3173" s="165">
        <v>0</v>
      </c>
      <c r="P3173" s="165">
        <v>3480</v>
      </c>
      <c r="Q3173" s="120">
        <f t="shared" si="652"/>
        <v>3480</v>
      </c>
      <c r="R3173" s="138">
        <f t="shared" si="653"/>
        <v>0</v>
      </c>
      <c r="S3173" s="122">
        <v>0</v>
      </c>
      <c r="T3173" s="148">
        <v>0</v>
      </c>
      <c r="U3173" s="148">
        <v>0</v>
      </c>
      <c r="V3173" s="122">
        <v>3480</v>
      </c>
      <c r="W3173" s="122">
        <v>3480</v>
      </c>
      <c r="X3173" s="122"/>
    </row>
    <row r="3174" spans="1:24" s="65" customFormat="1" ht="12.75" customHeight="1">
      <c r="A3174" s="100"/>
      <c r="B3174" s="152" t="s">
        <v>6573</v>
      </c>
      <c r="C3174" s="165">
        <v>0</v>
      </c>
      <c r="D3174" s="165">
        <v>0</v>
      </c>
      <c r="E3174" s="165">
        <v>0</v>
      </c>
      <c r="F3174" s="165">
        <v>0</v>
      </c>
      <c r="G3174" s="165">
        <v>0</v>
      </c>
      <c r="H3174" s="165">
        <v>0</v>
      </c>
      <c r="I3174" s="165">
        <v>0</v>
      </c>
      <c r="J3174" s="120">
        <f t="shared" si="651"/>
        <v>0</v>
      </c>
      <c r="K3174" s="165">
        <v>0</v>
      </c>
      <c r="L3174" s="165">
        <v>0</v>
      </c>
      <c r="M3174" s="165">
        <v>0</v>
      </c>
      <c r="N3174" s="165">
        <v>0</v>
      </c>
      <c r="O3174" s="165">
        <v>0</v>
      </c>
      <c r="P3174" s="165">
        <v>1740</v>
      </c>
      <c r="Q3174" s="120">
        <f t="shared" si="652"/>
        <v>1740</v>
      </c>
      <c r="R3174" s="138">
        <f t="shared" si="653"/>
        <v>0</v>
      </c>
      <c r="S3174" s="122">
        <v>0</v>
      </c>
      <c r="T3174" s="148">
        <v>0</v>
      </c>
      <c r="U3174" s="148">
        <v>0</v>
      </c>
      <c r="V3174" s="122">
        <v>1740</v>
      </c>
      <c r="W3174" s="122">
        <v>1740</v>
      </c>
      <c r="X3174" s="122"/>
    </row>
    <row r="3175" spans="1:24" s="65" customFormat="1" ht="12.75" customHeight="1">
      <c r="A3175" s="100"/>
      <c r="B3175" s="152" t="s">
        <v>3888</v>
      </c>
      <c r="C3175" s="165">
        <v>0</v>
      </c>
      <c r="D3175" s="165">
        <v>0</v>
      </c>
      <c r="E3175" s="165">
        <v>0</v>
      </c>
      <c r="F3175" s="165">
        <v>0</v>
      </c>
      <c r="G3175" s="165">
        <v>0</v>
      </c>
      <c r="H3175" s="165">
        <v>0</v>
      </c>
      <c r="I3175" s="165">
        <v>0</v>
      </c>
      <c r="J3175" s="120">
        <f t="shared" si="651"/>
        <v>0</v>
      </c>
      <c r="K3175" s="165">
        <v>0</v>
      </c>
      <c r="L3175" s="165">
        <v>0</v>
      </c>
      <c r="M3175" s="165">
        <v>0</v>
      </c>
      <c r="N3175" s="165">
        <v>0</v>
      </c>
      <c r="O3175" s="165">
        <v>0</v>
      </c>
      <c r="P3175" s="165">
        <v>3915</v>
      </c>
      <c r="Q3175" s="120">
        <f t="shared" si="652"/>
        <v>3915</v>
      </c>
      <c r="R3175" s="138">
        <f t="shared" si="653"/>
        <v>0</v>
      </c>
      <c r="S3175" s="122">
        <v>0</v>
      </c>
      <c r="T3175" s="148">
        <v>0</v>
      </c>
      <c r="U3175" s="148">
        <v>0</v>
      </c>
      <c r="V3175" s="122">
        <v>3915</v>
      </c>
      <c r="W3175" s="122">
        <v>3915</v>
      </c>
      <c r="X3175" s="122"/>
    </row>
    <row r="3176" spans="1:24" s="65" customFormat="1" ht="12.75" customHeight="1">
      <c r="A3176" s="100"/>
      <c r="B3176" s="152" t="s">
        <v>6055</v>
      </c>
      <c r="C3176" s="165">
        <v>0</v>
      </c>
      <c r="D3176" s="165">
        <v>0</v>
      </c>
      <c r="E3176" s="165">
        <v>0</v>
      </c>
      <c r="F3176" s="165">
        <v>0</v>
      </c>
      <c r="G3176" s="165">
        <v>0</v>
      </c>
      <c r="H3176" s="165">
        <v>0</v>
      </c>
      <c r="I3176" s="165">
        <v>0</v>
      </c>
      <c r="J3176" s="120">
        <f t="shared" si="651"/>
        <v>0</v>
      </c>
      <c r="K3176" s="165">
        <v>0</v>
      </c>
      <c r="L3176" s="165">
        <v>0</v>
      </c>
      <c r="M3176" s="165">
        <v>0</v>
      </c>
      <c r="N3176" s="165">
        <v>0</v>
      </c>
      <c r="O3176" s="165">
        <v>0</v>
      </c>
      <c r="P3176" s="165">
        <v>2610</v>
      </c>
      <c r="Q3176" s="120">
        <f t="shared" si="652"/>
        <v>2610</v>
      </c>
      <c r="R3176" s="138">
        <f t="shared" si="653"/>
        <v>0</v>
      </c>
      <c r="S3176" s="122">
        <v>0</v>
      </c>
      <c r="T3176" s="148">
        <v>0</v>
      </c>
      <c r="U3176" s="148">
        <v>0</v>
      </c>
      <c r="V3176" s="122">
        <v>2610</v>
      </c>
      <c r="W3176" s="122">
        <v>2610</v>
      </c>
      <c r="X3176" s="122"/>
    </row>
    <row r="3177" spans="1:24" s="65" customFormat="1" ht="12.75" customHeight="1">
      <c r="A3177" s="100"/>
      <c r="B3177" s="152" t="s">
        <v>3889</v>
      </c>
      <c r="C3177" s="165">
        <v>0</v>
      </c>
      <c r="D3177" s="165">
        <v>0</v>
      </c>
      <c r="E3177" s="165">
        <v>0</v>
      </c>
      <c r="F3177" s="165">
        <v>0</v>
      </c>
      <c r="G3177" s="165">
        <v>0</v>
      </c>
      <c r="H3177" s="165">
        <v>0</v>
      </c>
      <c r="I3177" s="165">
        <v>0</v>
      </c>
      <c r="J3177" s="120">
        <f t="shared" si="651"/>
        <v>0</v>
      </c>
      <c r="K3177" s="165">
        <v>24000</v>
      </c>
      <c r="L3177" s="165">
        <v>0</v>
      </c>
      <c r="M3177" s="165">
        <v>0</v>
      </c>
      <c r="N3177" s="165">
        <v>0</v>
      </c>
      <c r="O3177" s="165">
        <v>0</v>
      </c>
      <c r="P3177" s="165">
        <v>0</v>
      </c>
      <c r="Q3177" s="120">
        <f t="shared" si="652"/>
        <v>24000</v>
      </c>
      <c r="R3177" s="138">
        <f t="shared" si="653"/>
        <v>0</v>
      </c>
      <c r="S3177" s="122">
        <v>0</v>
      </c>
      <c r="T3177" s="148">
        <v>0</v>
      </c>
      <c r="U3177" s="148">
        <v>0</v>
      </c>
      <c r="V3177" s="122">
        <v>24000</v>
      </c>
      <c r="W3177" s="122">
        <v>24000</v>
      </c>
      <c r="X3177" s="122"/>
    </row>
    <row r="3178" spans="1:24" s="65" customFormat="1" ht="12.75" customHeight="1">
      <c r="A3178" s="100"/>
      <c r="B3178" s="152" t="s">
        <v>6056</v>
      </c>
      <c r="C3178" s="165">
        <v>0</v>
      </c>
      <c r="D3178" s="165">
        <v>0</v>
      </c>
      <c r="E3178" s="165">
        <v>0</v>
      </c>
      <c r="F3178" s="165">
        <v>0</v>
      </c>
      <c r="G3178" s="165">
        <v>0</v>
      </c>
      <c r="H3178" s="165">
        <v>0</v>
      </c>
      <c r="I3178" s="165">
        <v>0</v>
      </c>
      <c r="J3178" s="120">
        <f t="shared" si="651"/>
        <v>0</v>
      </c>
      <c r="K3178" s="165">
        <v>0</v>
      </c>
      <c r="L3178" s="165">
        <v>0</v>
      </c>
      <c r="M3178" s="165">
        <v>0</v>
      </c>
      <c r="N3178" s="165">
        <v>0</v>
      </c>
      <c r="O3178" s="165">
        <v>0</v>
      </c>
      <c r="P3178" s="165">
        <v>7830</v>
      </c>
      <c r="Q3178" s="120">
        <f t="shared" si="652"/>
        <v>7830</v>
      </c>
      <c r="R3178" s="138">
        <f t="shared" si="653"/>
        <v>0</v>
      </c>
      <c r="S3178" s="122">
        <v>0</v>
      </c>
      <c r="T3178" s="148">
        <v>0</v>
      </c>
      <c r="U3178" s="148">
        <v>0</v>
      </c>
      <c r="V3178" s="122">
        <v>7830</v>
      </c>
      <c r="W3178" s="122">
        <v>7830</v>
      </c>
      <c r="X3178" s="122"/>
    </row>
    <row r="3179" spans="1:24" s="65" customFormat="1" ht="12.75" customHeight="1">
      <c r="A3179" s="100"/>
      <c r="B3179" s="152" t="s">
        <v>6057</v>
      </c>
      <c r="C3179" s="165">
        <v>0</v>
      </c>
      <c r="D3179" s="165">
        <v>0</v>
      </c>
      <c r="E3179" s="165">
        <v>0</v>
      </c>
      <c r="F3179" s="165">
        <v>0</v>
      </c>
      <c r="G3179" s="165">
        <v>0</v>
      </c>
      <c r="H3179" s="165">
        <v>0</v>
      </c>
      <c r="I3179" s="165">
        <v>0</v>
      </c>
      <c r="J3179" s="120">
        <f t="shared" si="651"/>
        <v>0</v>
      </c>
      <c r="K3179" s="165">
        <v>0</v>
      </c>
      <c r="L3179" s="165">
        <v>0</v>
      </c>
      <c r="M3179" s="165">
        <v>0</v>
      </c>
      <c r="N3179" s="165">
        <v>0</v>
      </c>
      <c r="O3179" s="165">
        <v>0</v>
      </c>
      <c r="P3179" s="165">
        <v>3915</v>
      </c>
      <c r="Q3179" s="120">
        <f t="shared" si="652"/>
        <v>3915</v>
      </c>
      <c r="R3179" s="138">
        <f t="shared" si="653"/>
        <v>0</v>
      </c>
      <c r="S3179" s="122">
        <v>0</v>
      </c>
      <c r="T3179" s="148">
        <v>0</v>
      </c>
      <c r="U3179" s="148">
        <v>0</v>
      </c>
      <c r="V3179" s="122">
        <v>3915</v>
      </c>
      <c r="W3179" s="122">
        <v>3915</v>
      </c>
      <c r="X3179" s="122"/>
    </row>
    <row r="3180" spans="1:24" s="65" customFormat="1" ht="12.75" customHeight="1">
      <c r="A3180" s="100"/>
      <c r="B3180" s="152" t="s">
        <v>4564</v>
      </c>
      <c r="C3180" s="165">
        <v>0</v>
      </c>
      <c r="D3180" s="165">
        <v>0</v>
      </c>
      <c r="E3180" s="165">
        <v>0</v>
      </c>
      <c r="F3180" s="165">
        <v>0</v>
      </c>
      <c r="G3180" s="165">
        <v>0</v>
      </c>
      <c r="H3180" s="165">
        <v>0</v>
      </c>
      <c r="I3180" s="165">
        <v>0</v>
      </c>
      <c r="J3180" s="120">
        <f t="shared" si="651"/>
        <v>0</v>
      </c>
      <c r="K3180" s="165">
        <v>0</v>
      </c>
      <c r="L3180" s="165">
        <v>0</v>
      </c>
      <c r="M3180" s="165">
        <v>0</v>
      </c>
      <c r="N3180" s="165">
        <v>0</v>
      </c>
      <c r="O3180" s="165">
        <v>6525</v>
      </c>
      <c r="P3180" s="165">
        <v>20010</v>
      </c>
      <c r="Q3180" s="120">
        <f t="shared" si="652"/>
        <v>26535</v>
      </c>
      <c r="R3180" s="138">
        <f t="shared" si="653"/>
        <v>0</v>
      </c>
      <c r="S3180" s="122">
        <v>0</v>
      </c>
      <c r="T3180" s="148">
        <v>0</v>
      </c>
      <c r="U3180" s="148">
        <v>0</v>
      </c>
      <c r="V3180" s="122">
        <v>26535</v>
      </c>
      <c r="W3180" s="122">
        <v>26535</v>
      </c>
      <c r="X3180" s="122"/>
    </row>
    <row r="3181" spans="1:24" s="65" customFormat="1" ht="12.75" customHeight="1">
      <c r="A3181" s="100"/>
      <c r="B3181" s="152" t="s">
        <v>6058</v>
      </c>
      <c r="C3181" s="165">
        <v>0</v>
      </c>
      <c r="D3181" s="165">
        <v>0</v>
      </c>
      <c r="E3181" s="165">
        <v>0</v>
      </c>
      <c r="F3181" s="165">
        <v>0</v>
      </c>
      <c r="G3181" s="165">
        <v>0</v>
      </c>
      <c r="H3181" s="165">
        <v>0</v>
      </c>
      <c r="I3181" s="165">
        <v>0</v>
      </c>
      <c r="J3181" s="120">
        <f t="shared" si="651"/>
        <v>0</v>
      </c>
      <c r="K3181" s="165">
        <v>0</v>
      </c>
      <c r="L3181" s="165">
        <v>0</v>
      </c>
      <c r="M3181" s="165">
        <v>0</v>
      </c>
      <c r="N3181" s="165">
        <v>0</v>
      </c>
      <c r="O3181" s="165">
        <v>0</v>
      </c>
      <c r="P3181" s="165">
        <v>1740</v>
      </c>
      <c r="Q3181" s="120">
        <f t="shared" si="652"/>
        <v>1740</v>
      </c>
      <c r="R3181" s="138">
        <f t="shared" si="653"/>
        <v>0</v>
      </c>
      <c r="S3181" s="122">
        <v>0</v>
      </c>
      <c r="T3181" s="148">
        <v>0</v>
      </c>
      <c r="U3181" s="148">
        <v>0</v>
      </c>
      <c r="V3181" s="122">
        <v>1740</v>
      </c>
      <c r="W3181" s="122">
        <v>1740</v>
      </c>
      <c r="X3181" s="122"/>
    </row>
    <row r="3182" spans="1:24" s="65" customFormat="1" ht="12.75" customHeight="1">
      <c r="A3182" s="100"/>
      <c r="B3182" s="152" t="s">
        <v>6059</v>
      </c>
      <c r="C3182" s="165">
        <v>0</v>
      </c>
      <c r="D3182" s="165">
        <v>0</v>
      </c>
      <c r="E3182" s="165">
        <v>0</v>
      </c>
      <c r="F3182" s="165">
        <v>0</v>
      </c>
      <c r="G3182" s="165">
        <v>0</v>
      </c>
      <c r="H3182" s="165">
        <v>0</v>
      </c>
      <c r="I3182" s="165">
        <v>0</v>
      </c>
      <c r="J3182" s="120">
        <f t="shared" si="651"/>
        <v>0</v>
      </c>
      <c r="K3182" s="165">
        <v>0</v>
      </c>
      <c r="L3182" s="165">
        <v>0</v>
      </c>
      <c r="M3182" s="165">
        <v>0</v>
      </c>
      <c r="N3182" s="165">
        <v>0</v>
      </c>
      <c r="O3182" s="165">
        <v>0</v>
      </c>
      <c r="P3182" s="165">
        <v>3915</v>
      </c>
      <c r="Q3182" s="120">
        <f t="shared" si="652"/>
        <v>3915</v>
      </c>
      <c r="R3182" s="138">
        <f t="shared" si="653"/>
        <v>0</v>
      </c>
      <c r="S3182" s="122">
        <v>0</v>
      </c>
      <c r="T3182" s="148">
        <v>0</v>
      </c>
      <c r="U3182" s="148">
        <v>0</v>
      </c>
      <c r="V3182" s="122">
        <v>3915</v>
      </c>
      <c r="W3182" s="122">
        <v>3915</v>
      </c>
      <c r="X3182" s="122"/>
    </row>
    <row r="3183" spans="1:24" s="65" customFormat="1" ht="12.75" customHeight="1">
      <c r="A3183" s="100"/>
      <c r="B3183" s="152" t="s">
        <v>5386</v>
      </c>
      <c r="C3183" s="165">
        <v>0</v>
      </c>
      <c r="D3183" s="165">
        <v>0</v>
      </c>
      <c r="E3183" s="165">
        <v>0</v>
      </c>
      <c r="F3183" s="165">
        <v>0</v>
      </c>
      <c r="G3183" s="165">
        <v>0</v>
      </c>
      <c r="H3183" s="165">
        <v>0</v>
      </c>
      <c r="I3183" s="165">
        <v>0</v>
      </c>
      <c r="J3183" s="120">
        <f t="shared" si="651"/>
        <v>0</v>
      </c>
      <c r="K3183" s="165">
        <v>0</v>
      </c>
      <c r="L3183" s="165">
        <v>0</v>
      </c>
      <c r="M3183" s="165">
        <v>0</v>
      </c>
      <c r="N3183" s="165">
        <v>0</v>
      </c>
      <c r="O3183" s="165">
        <v>0</v>
      </c>
      <c r="P3183" s="165">
        <v>1740</v>
      </c>
      <c r="Q3183" s="120">
        <f t="shared" si="652"/>
        <v>1740</v>
      </c>
      <c r="R3183" s="138">
        <f t="shared" si="653"/>
        <v>0</v>
      </c>
      <c r="S3183" s="122">
        <v>0</v>
      </c>
      <c r="T3183" s="148">
        <v>0</v>
      </c>
      <c r="U3183" s="148">
        <v>0</v>
      </c>
      <c r="V3183" s="122">
        <v>1740</v>
      </c>
      <c r="W3183" s="122">
        <v>1740</v>
      </c>
      <c r="X3183" s="122"/>
    </row>
    <row r="3184" spans="1:24" s="65" customFormat="1" ht="12.75" customHeight="1">
      <c r="A3184" s="100"/>
      <c r="B3184" s="152" t="s">
        <v>3890</v>
      </c>
      <c r="C3184" s="165">
        <v>0</v>
      </c>
      <c r="D3184" s="165">
        <v>0</v>
      </c>
      <c r="E3184" s="165">
        <v>0</v>
      </c>
      <c r="F3184" s="165">
        <v>0</v>
      </c>
      <c r="G3184" s="165">
        <v>0</v>
      </c>
      <c r="H3184" s="165">
        <v>0</v>
      </c>
      <c r="I3184" s="165">
        <v>0</v>
      </c>
      <c r="J3184" s="120">
        <f t="shared" si="651"/>
        <v>0</v>
      </c>
      <c r="K3184" s="165">
        <v>0</v>
      </c>
      <c r="L3184" s="165">
        <v>0</v>
      </c>
      <c r="M3184" s="165">
        <v>0</v>
      </c>
      <c r="N3184" s="165">
        <v>0</v>
      </c>
      <c r="O3184" s="165">
        <v>5655</v>
      </c>
      <c r="P3184" s="165">
        <v>6960</v>
      </c>
      <c r="Q3184" s="120">
        <f t="shared" si="652"/>
        <v>12615</v>
      </c>
      <c r="R3184" s="138">
        <f t="shared" si="653"/>
        <v>0</v>
      </c>
      <c r="S3184" s="122">
        <v>0</v>
      </c>
      <c r="T3184" s="148">
        <v>0</v>
      </c>
      <c r="U3184" s="148">
        <v>0</v>
      </c>
      <c r="V3184" s="122">
        <v>12615</v>
      </c>
      <c r="W3184" s="122">
        <v>12615</v>
      </c>
      <c r="X3184" s="122"/>
    </row>
    <row r="3185" spans="1:24" s="65" customFormat="1" ht="12.75" customHeight="1">
      <c r="A3185" s="100"/>
      <c r="B3185" s="152" t="s">
        <v>6060</v>
      </c>
      <c r="C3185" s="165">
        <v>0</v>
      </c>
      <c r="D3185" s="165">
        <v>0</v>
      </c>
      <c r="E3185" s="165">
        <v>0</v>
      </c>
      <c r="F3185" s="165">
        <v>0</v>
      </c>
      <c r="G3185" s="165">
        <v>0</v>
      </c>
      <c r="H3185" s="165">
        <v>0</v>
      </c>
      <c r="I3185" s="165">
        <v>0</v>
      </c>
      <c r="J3185" s="120">
        <f t="shared" si="651"/>
        <v>0</v>
      </c>
      <c r="K3185" s="165">
        <v>0</v>
      </c>
      <c r="L3185" s="165">
        <v>0</v>
      </c>
      <c r="M3185" s="165">
        <v>0</v>
      </c>
      <c r="N3185" s="165">
        <v>0</v>
      </c>
      <c r="O3185" s="165">
        <v>0</v>
      </c>
      <c r="P3185" s="165">
        <v>3915</v>
      </c>
      <c r="Q3185" s="120">
        <f t="shared" si="652"/>
        <v>3915</v>
      </c>
      <c r="R3185" s="138">
        <f t="shared" si="653"/>
        <v>0</v>
      </c>
      <c r="S3185" s="122">
        <v>0</v>
      </c>
      <c r="T3185" s="148">
        <v>0</v>
      </c>
      <c r="U3185" s="148">
        <v>0</v>
      </c>
      <c r="V3185" s="122">
        <v>3915</v>
      </c>
      <c r="W3185" s="122">
        <v>3915</v>
      </c>
      <c r="X3185" s="122"/>
    </row>
    <row r="3186" spans="1:24" s="65" customFormat="1" ht="12.75" customHeight="1">
      <c r="A3186" s="100"/>
      <c r="B3186" s="152" t="s">
        <v>6061</v>
      </c>
      <c r="C3186" s="165">
        <v>0</v>
      </c>
      <c r="D3186" s="165">
        <v>0</v>
      </c>
      <c r="E3186" s="165">
        <v>0</v>
      </c>
      <c r="F3186" s="165">
        <v>0</v>
      </c>
      <c r="G3186" s="165">
        <v>0</v>
      </c>
      <c r="H3186" s="165">
        <v>0</v>
      </c>
      <c r="I3186" s="165">
        <v>0</v>
      </c>
      <c r="J3186" s="120">
        <f t="shared" si="651"/>
        <v>0</v>
      </c>
      <c r="K3186" s="165">
        <v>0</v>
      </c>
      <c r="L3186" s="165">
        <v>0</v>
      </c>
      <c r="M3186" s="165">
        <v>0</v>
      </c>
      <c r="N3186" s="165">
        <v>0</v>
      </c>
      <c r="O3186" s="165">
        <v>0</v>
      </c>
      <c r="P3186" s="165">
        <v>7830</v>
      </c>
      <c r="Q3186" s="120">
        <f t="shared" si="652"/>
        <v>7830</v>
      </c>
      <c r="R3186" s="138">
        <f t="shared" si="653"/>
        <v>0</v>
      </c>
      <c r="S3186" s="122">
        <v>0</v>
      </c>
      <c r="T3186" s="148">
        <v>0</v>
      </c>
      <c r="U3186" s="148">
        <v>0</v>
      </c>
      <c r="V3186" s="122">
        <v>7830</v>
      </c>
      <c r="W3186" s="122">
        <v>7830</v>
      </c>
      <c r="X3186" s="122"/>
    </row>
    <row r="3187" spans="1:24" s="65" customFormat="1" ht="12.75" customHeight="1">
      <c r="A3187" s="100"/>
      <c r="B3187" s="152" t="s">
        <v>6062</v>
      </c>
      <c r="C3187" s="165">
        <v>0</v>
      </c>
      <c r="D3187" s="165">
        <v>0</v>
      </c>
      <c r="E3187" s="165">
        <v>0</v>
      </c>
      <c r="F3187" s="165">
        <v>0</v>
      </c>
      <c r="G3187" s="165">
        <v>0</v>
      </c>
      <c r="H3187" s="165">
        <v>0</v>
      </c>
      <c r="I3187" s="165">
        <v>0</v>
      </c>
      <c r="J3187" s="120">
        <f t="shared" si="651"/>
        <v>0</v>
      </c>
      <c r="K3187" s="165">
        <v>0</v>
      </c>
      <c r="L3187" s="165">
        <v>0</v>
      </c>
      <c r="M3187" s="165">
        <v>0</v>
      </c>
      <c r="N3187" s="165">
        <v>0</v>
      </c>
      <c r="O3187" s="165">
        <v>0</v>
      </c>
      <c r="P3187" s="165">
        <v>3915</v>
      </c>
      <c r="Q3187" s="120">
        <f t="shared" si="652"/>
        <v>3915</v>
      </c>
      <c r="R3187" s="138">
        <f t="shared" si="653"/>
        <v>0</v>
      </c>
      <c r="S3187" s="122">
        <v>0</v>
      </c>
      <c r="T3187" s="148">
        <v>0</v>
      </c>
      <c r="U3187" s="148">
        <v>0</v>
      </c>
      <c r="V3187" s="122">
        <v>3915</v>
      </c>
      <c r="W3187" s="122">
        <v>3915</v>
      </c>
      <c r="X3187" s="122"/>
    </row>
    <row r="3188" spans="1:24" s="65" customFormat="1" ht="12.75" customHeight="1">
      <c r="A3188" s="100"/>
      <c r="B3188" s="152" t="s">
        <v>6063</v>
      </c>
      <c r="C3188" s="165">
        <v>0</v>
      </c>
      <c r="D3188" s="165">
        <v>0</v>
      </c>
      <c r="E3188" s="165">
        <v>0</v>
      </c>
      <c r="F3188" s="165">
        <v>0</v>
      </c>
      <c r="G3188" s="165">
        <v>0</v>
      </c>
      <c r="H3188" s="165">
        <v>0</v>
      </c>
      <c r="I3188" s="165">
        <v>0</v>
      </c>
      <c r="J3188" s="120">
        <f t="shared" si="651"/>
        <v>0</v>
      </c>
      <c r="K3188" s="165">
        <v>0</v>
      </c>
      <c r="L3188" s="165">
        <v>0</v>
      </c>
      <c r="M3188" s="165">
        <v>0</v>
      </c>
      <c r="N3188" s="165">
        <v>0</v>
      </c>
      <c r="O3188" s="165">
        <v>0</v>
      </c>
      <c r="P3188" s="165">
        <v>3915</v>
      </c>
      <c r="Q3188" s="120">
        <f t="shared" si="652"/>
        <v>3915</v>
      </c>
      <c r="R3188" s="138">
        <f t="shared" si="653"/>
        <v>0</v>
      </c>
      <c r="S3188" s="122">
        <v>0</v>
      </c>
      <c r="T3188" s="148">
        <v>0</v>
      </c>
      <c r="U3188" s="148">
        <v>0</v>
      </c>
      <c r="V3188" s="122">
        <v>3915</v>
      </c>
      <c r="W3188" s="122">
        <v>3915</v>
      </c>
      <c r="X3188" s="122"/>
    </row>
    <row r="3189" spans="1:24" s="65" customFormat="1" ht="12.75" customHeight="1">
      <c r="A3189" s="100"/>
      <c r="B3189" s="152" t="s">
        <v>6064</v>
      </c>
      <c r="C3189" s="165">
        <v>0</v>
      </c>
      <c r="D3189" s="165">
        <v>0</v>
      </c>
      <c r="E3189" s="165">
        <v>0</v>
      </c>
      <c r="F3189" s="165">
        <v>0</v>
      </c>
      <c r="G3189" s="165">
        <v>0</v>
      </c>
      <c r="H3189" s="165">
        <v>0</v>
      </c>
      <c r="I3189" s="165">
        <v>0</v>
      </c>
      <c r="J3189" s="120">
        <f t="shared" si="651"/>
        <v>0</v>
      </c>
      <c r="K3189" s="165">
        <v>0</v>
      </c>
      <c r="L3189" s="165">
        <v>0</v>
      </c>
      <c r="M3189" s="165">
        <v>0</v>
      </c>
      <c r="N3189" s="165">
        <v>0</v>
      </c>
      <c r="O3189" s="165">
        <v>0</v>
      </c>
      <c r="P3189" s="165">
        <v>3915</v>
      </c>
      <c r="Q3189" s="120">
        <f t="shared" si="652"/>
        <v>3915</v>
      </c>
      <c r="R3189" s="138">
        <f t="shared" si="653"/>
        <v>0</v>
      </c>
      <c r="S3189" s="122">
        <v>0</v>
      </c>
      <c r="T3189" s="148">
        <v>0</v>
      </c>
      <c r="U3189" s="148">
        <v>0</v>
      </c>
      <c r="V3189" s="122">
        <v>3915</v>
      </c>
      <c r="W3189" s="122">
        <v>3915</v>
      </c>
      <c r="X3189" s="122"/>
    </row>
    <row r="3190" spans="1:24" s="65" customFormat="1" ht="12.75" customHeight="1">
      <c r="A3190" s="100"/>
      <c r="B3190" s="152" t="s">
        <v>6065</v>
      </c>
      <c r="C3190" s="165">
        <v>0</v>
      </c>
      <c r="D3190" s="165">
        <v>0</v>
      </c>
      <c r="E3190" s="165">
        <v>0</v>
      </c>
      <c r="F3190" s="165">
        <v>0</v>
      </c>
      <c r="G3190" s="165">
        <v>0</v>
      </c>
      <c r="H3190" s="165">
        <v>0</v>
      </c>
      <c r="I3190" s="165">
        <v>0</v>
      </c>
      <c r="J3190" s="120">
        <f t="shared" si="651"/>
        <v>0</v>
      </c>
      <c r="K3190" s="165">
        <v>0</v>
      </c>
      <c r="L3190" s="165">
        <v>0</v>
      </c>
      <c r="M3190" s="165">
        <v>0</v>
      </c>
      <c r="N3190" s="165">
        <v>0</v>
      </c>
      <c r="O3190" s="165">
        <v>0</v>
      </c>
      <c r="P3190" s="165">
        <v>7830</v>
      </c>
      <c r="Q3190" s="120">
        <f t="shared" si="652"/>
        <v>7830</v>
      </c>
      <c r="R3190" s="138">
        <f t="shared" si="653"/>
        <v>0</v>
      </c>
      <c r="S3190" s="122">
        <v>0</v>
      </c>
      <c r="T3190" s="148">
        <v>0</v>
      </c>
      <c r="U3190" s="148">
        <v>0</v>
      </c>
      <c r="V3190" s="122">
        <v>7830</v>
      </c>
      <c r="W3190" s="122">
        <v>7830</v>
      </c>
      <c r="X3190" s="122"/>
    </row>
    <row r="3191" spans="1:24" s="65" customFormat="1" ht="12.75" customHeight="1">
      <c r="A3191" s="100"/>
      <c r="B3191" s="152" t="s">
        <v>3891</v>
      </c>
      <c r="C3191" s="165">
        <v>0</v>
      </c>
      <c r="D3191" s="165">
        <v>0</v>
      </c>
      <c r="E3191" s="165">
        <v>0</v>
      </c>
      <c r="F3191" s="165">
        <v>0</v>
      </c>
      <c r="G3191" s="165">
        <v>0</v>
      </c>
      <c r="H3191" s="165">
        <v>0</v>
      </c>
      <c r="I3191" s="165">
        <v>0</v>
      </c>
      <c r="J3191" s="120">
        <f t="shared" si="651"/>
        <v>0</v>
      </c>
      <c r="K3191" s="165">
        <v>2600</v>
      </c>
      <c r="L3191" s="165">
        <v>0</v>
      </c>
      <c r="M3191" s="165">
        <v>0</v>
      </c>
      <c r="N3191" s="165">
        <v>0</v>
      </c>
      <c r="O3191" s="165">
        <v>0</v>
      </c>
      <c r="P3191" s="165">
        <v>0</v>
      </c>
      <c r="Q3191" s="120">
        <f t="shared" si="652"/>
        <v>2600</v>
      </c>
      <c r="R3191" s="138">
        <f t="shared" si="653"/>
        <v>0</v>
      </c>
      <c r="S3191" s="122">
        <v>0</v>
      </c>
      <c r="T3191" s="148">
        <v>0</v>
      </c>
      <c r="U3191" s="148">
        <v>0</v>
      </c>
      <c r="V3191" s="122">
        <v>2600</v>
      </c>
      <c r="W3191" s="122">
        <v>2600</v>
      </c>
      <c r="X3191" s="122"/>
    </row>
    <row r="3192" spans="1:24" s="65" customFormat="1" ht="12.75" customHeight="1">
      <c r="A3192" s="100"/>
      <c r="B3192" s="152" t="s">
        <v>3892</v>
      </c>
      <c r="C3192" s="165">
        <v>0</v>
      </c>
      <c r="D3192" s="165">
        <v>0</v>
      </c>
      <c r="E3192" s="165">
        <v>0</v>
      </c>
      <c r="F3192" s="165">
        <v>0</v>
      </c>
      <c r="G3192" s="165">
        <v>0</v>
      </c>
      <c r="H3192" s="165">
        <v>0</v>
      </c>
      <c r="I3192" s="165">
        <v>0</v>
      </c>
      <c r="J3192" s="120">
        <f t="shared" si="651"/>
        <v>0</v>
      </c>
      <c r="K3192" s="165">
        <v>300</v>
      </c>
      <c r="L3192" s="165">
        <v>0</v>
      </c>
      <c r="M3192" s="165">
        <v>0</v>
      </c>
      <c r="N3192" s="165">
        <v>0</v>
      </c>
      <c r="O3192" s="165">
        <v>0</v>
      </c>
      <c r="P3192" s="165">
        <v>0</v>
      </c>
      <c r="Q3192" s="120">
        <f t="shared" si="652"/>
        <v>300</v>
      </c>
      <c r="R3192" s="138">
        <f t="shared" si="653"/>
        <v>0</v>
      </c>
      <c r="S3192" s="122">
        <v>0</v>
      </c>
      <c r="T3192" s="148">
        <v>0</v>
      </c>
      <c r="U3192" s="148">
        <v>0</v>
      </c>
      <c r="V3192" s="122">
        <v>300</v>
      </c>
      <c r="W3192" s="122">
        <v>300</v>
      </c>
      <c r="X3192" s="122"/>
    </row>
    <row r="3193" spans="1:24" s="65" customFormat="1" ht="12.75" customHeight="1">
      <c r="A3193" s="100"/>
      <c r="B3193" s="152" t="s">
        <v>6066</v>
      </c>
      <c r="C3193" s="165">
        <v>0</v>
      </c>
      <c r="D3193" s="165">
        <v>0</v>
      </c>
      <c r="E3193" s="165">
        <v>0</v>
      </c>
      <c r="F3193" s="165">
        <v>0</v>
      </c>
      <c r="G3193" s="165">
        <v>0</v>
      </c>
      <c r="H3193" s="165">
        <v>0</v>
      </c>
      <c r="I3193" s="165">
        <v>0</v>
      </c>
      <c r="J3193" s="120">
        <f t="shared" si="651"/>
        <v>0</v>
      </c>
      <c r="K3193" s="165">
        <v>0</v>
      </c>
      <c r="L3193" s="165">
        <v>0</v>
      </c>
      <c r="M3193" s="165">
        <v>0</v>
      </c>
      <c r="N3193" s="165">
        <v>0</v>
      </c>
      <c r="O3193" s="165">
        <v>0</v>
      </c>
      <c r="P3193" s="165">
        <v>7830</v>
      </c>
      <c r="Q3193" s="120">
        <f t="shared" si="652"/>
        <v>7830</v>
      </c>
      <c r="R3193" s="138">
        <f t="shared" si="653"/>
        <v>0</v>
      </c>
      <c r="S3193" s="122">
        <v>0</v>
      </c>
      <c r="T3193" s="148">
        <v>0</v>
      </c>
      <c r="U3193" s="148">
        <v>0</v>
      </c>
      <c r="V3193" s="122">
        <v>7830</v>
      </c>
      <c r="W3193" s="122">
        <v>7830</v>
      </c>
      <c r="X3193" s="122"/>
    </row>
    <row r="3194" spans="1:24" s="65" customFormat="1" ht="12.75" customHeight="1">
      <c r="A3194" s="100"/>
      <c r="B3194" s="152" t="s">
        <v>209</v>
      </c>
      <c r="C3194" s="165">
        <v>0</v>
      </c>
      <c r="D3194" s="165">
        <v>0</v>
      </c>
      <c r="E3194" s="165">
        <v>0</v>
      </c>
      <c r="F3194" s="165">
        <v>0</v>
      </c>
      <c r="G3194" s="165">
        <v>0</v>
      </c>
      <c r="H3194" s="165">
        <v>0</v>
      </c>
      <c r="I3194" s="165">
        <v>0</v>
      </c>
      <c r="J3194" s="120">
        <f t="shared" si="651"/>
        <v>0</v>
      </c>
      <c r="K3194" s="165">
        <v>50400</v>
      </c>
      <c r="L3194" s="165">
        <v>0</v>
      </c>
      <c r="M3194" s="165">
        <v>0</v>
      </c>
      <c r="N3194" s="165">
        <v>0</v>
      </c>
      <c r="O3194" s="165">
        <v>0</v>
      </c>
      <c r="P3194" s="165">
        <v>0</v>
      </c>
      <c r="Q3194" s="120">
        <f t="shared" si="652"/>
        <v>50400</v>
      </c>
      <c r="R3194" s="138">
        <f t="shared" si="653"/>
        <v>0</v>
      </c>
      <c r="S3194" s="122">
        <v>0</v>
      </c>
      <c r="T3194" s="148">
        <v>0</v>
      </c>
      <c r="U3194" s="148">
        <v>0</v>
      </c>
      <c r="V3194" s="122">
        <v>50400</v>
      </c>
      <c r="W3194" s="122">
        <v>50400</v>
      </c>
      <c r="X3194" s="122"/>
    </row>
    <row r="3195" spans="1:24" s="65" customFormat="1" ht="12.75" customHeight="1">
      <c r="A3195" s="100"/>
      <c r="B3195" s="152" t="s">
        <v>5135</v>
      </c>
      <c r="C3195" s="165">
        <v>0</v>
      </c>
      <c r="D3195" s="165">
        <v>0</v>
      </c>
      <c r="E3195" s="165">
        <v>0</v>
      </c>
      <c r="F3195" s="165">
        <v>0</v>
      </c>
      <c r="G3195" s="165">
        <v>0</v>
      </c>
      <c r="H3195" s="165">
        <v>0</v>
      </c>
      <c r="I3195" s="165">
        <v>0</v>
      </c>
      <c r="J3195" s="120">
        <f t="shared" si="651"/>
        <v>0</v>
      </c>
      <c r="K3195" s="165">
        <v>0</v>
      </c>
      <c r="L3195" s="165">
        <v>0</v>
      </c>
      <c r="M3195" s="165">
        <v>0</v>
      </c>
      <c r="N3195" s="165">
        <v>0</v>
      </c>
      <c r="O3195" s="165">
        <v>0</v>
      </c>
      <c r="P3195" s="165">
        <v>870</v>
      </c>
      <c r="Q3195" s="120">
        <f t="shared" si="652"/>
        <v>870</v>
      </c>
      <c r="R3195" s="138">
        <f t="shared" si="653"/>
        <v>0</v>
      </c>
      <c r="S3195" s="122">
        <v>0</v>
      </c>
      <c r="T3195" s="148">
        <v>0</v>
      </c>
      <c r="U3195" s="148">
        <v>0</v>
      </c>
      <c r="V3195" s="122">
        <v>870</v>
      </c>
      <c r="W3195" s="122">
        <v>870</v>
      </c>
      <c r="X3195" s="122"/>
    </row>
    <row r="3196" spans="1:24" s="65" customFormat="1" ht="12.75" customHeight="1">
      <c r="A3196" s="100"/>
      <c r="B3196" s="152" t="s">
        <v>6574</v>
      </c>
      <c r="C3196" s="165">
        <v>0</v>
      </c>
      <c r="D3196" s="165">
        <v>0</v>
      </c>
      <c r="E3196" s="165">
        <v>0</v>
      </c>
      <c r="F3196" s="165">
        <v>0</v>
      </c>
      <c r="G3196" s="165">
        <v>0</v>
      </c>
      <c r="H3196" s="165">
        <v>0</v>
      </c>
      <c r="I3196" s="165">
        <v>0</v>
      </c>
      <c r="J3196" s="120">
        <f t="shared" si="651"/>
        <v>0</v>
      </c>
      <c r="K3196" s="165">
        <v>0</v>
      </c>
      <c r="L3196" s="165">
        <v>0</v>
      </c>
      <c r="M3196" s="165">
        <v>0</v>
      </c>
      <c r="N3196" s="165">
        <v>0</v>
      </c>
      <c r="O3196" s="165">
        <v>0</v>
      </c>
      <c r="P3196" s="165">
        <v>6090</v>
      </c>
      <c r="Q3196" s="120">
        <f t="shared" si="652"/>
        <v>6090</v>
      </c>
      <c r="R3196" s="138">
        <f t="shared" si="653"/>
        <v>0</v>
      </c>
      <c r="S3196" s="122">
        <v>0</v>
      </c>
      <c r="T3196" s="148">
        <v>0</v>
      </c>
      <c r="U3196" s="148">
        <v>0</v>
      </c>
      <c r="V3196" s="122">
        <v>6090</v>
      </c>
      <c r="W3196" s="122">
        <v>6090</v>
      </c>
      <c r="X3196" s="122"/>
    </row>
    <row r="3197" spans="1:24" s="65" customFormat="1" ht="12.75" customHeight="1">
      <c r="A3197" s="100"/>
      <c r="B3197" s="152" t="s">
        <v>6067</v>
      </c>
      <c r="C3197" s="165">
        <v>0</v>
      </c>
      <c r="D3197" s="165">
        <v>0</v>
      </c>
      <c r="E3197" s="165">
        <v>0</v>
      </c>
      <c r="F3197" s="165">
        <v>0</v>
      </c>
      <c r="G3197" s="165">
        <v>0</v>
      </c>
      <c r="H3197" s="165">
        <v>0</v>
      </c>
      <c r="I3197" s="165">
        <v>0</v>
      </c>
      <c r="J3197" s="120">
        <f t="shared" si="651"/>
        <v>0</v>
      </c>
      <c r="K3197" s="165">
        <v>0</v>
      </c>
      <c r="L3197" s="165">
        <v>0</v>
      </c>
      <c r="M3197" s="165">
        <v>0</v>
      </c>
      <c r="N3197" s="165">
        <v>0</v>
      </c>
      <c r="O3197" s="165">
        <v>0</v>
      </c>
      <c r="P3197" s="165">
        <v>3915</v>
      </c>
      <c r="Q3197" s="120">
        <f t="shared" si="652"/>
        <v>3915</v>
      </c>
      <c r="R3197" s="138">
        <f t="shared" si="653"/>
        <v>0</v>
      </c>
      <c r="S3197" s="122">
        <v>0</v>
      </c>
      <c r="T3197" s="148">
        <v>0</v>
      </c>
      <c r="U3197" s="148">
        <v>0</v>
      </c>
      <c r="V3197" s="122">
        <v>3915</v>
      </c>
      <c r="W3197" s="122">
        <v>3915</v>
      </c>
      <c r="X3197" s="122"/>
    </row>
    <row r="3198" spans="1:24" s="65" customFormat="1" ht="12.75" customHeight="1">
      <c r="A3198" s="100"/>
      <c r="B3198" s="152" t="s">
        <v>5136</v>
      </c>
      <c r="C3198" s="165">
        <v>0</v>
      </c>
      <c r="D3198" s="165">
        <v>0</v>
      </c>
      <c r="E3198" s="165">
        <v>0</v>
      </c>
      <c r="F3198" s="165">
        <v>0</v>
      </c>
      <c r="G3198" s="165">
        <v>0</v>
      </c>
      <c r="H3198" s="165">
        <v>0</v>
      </c>
      <c r="I3198" s="165">
        <v>0</v>
      </c>
      <c r="J3198" s="120">
        <f t="shared" si="651"/>
        <v>0</v>
      </c>
      <c r="K3198" s="165">
        <v>0</v>
      </c>
      <c r="L3198" s="165">
        <v>0</v>
      </c>
      <c r="M3198" s="165">
        <v>0</v>
      </c>
      <c r="N3198" s="165">
        <v>0</v>
      </c>
      <c r="O3198" s="165">
        <v>0</v>
      </c>
      <c r="P3198" s="165">
        <v>2610</v>
      </c>
      <c r="Q3198" s="120">
        <f t="shared" si="652"/>
        <v>2610</v>
      </c>
      <c r="R3198" s="138">
        <f t="shared" si="653"/>
        <v>0</v>
      </c>
      <c r="S3198" s="122">
        <v>0</v>
      </c>
      <c r="T3198" s="148">
        <v>0</v>
      </c>
      <c r="U3198" s="148">
        <v>0</v>
      </c>
      <c r="V3198" s="122">
        <v>2610</v>
      </c>
      <c r="W3198" s="122">
        <v>2610</v>
      </c>
      <c r="X3198" s="122"/>
    </row>
    <row r="3199" spans="1:24" s="65" customFormat="1" ht="12.75" customHeight="1">
      <c r="A3199" s="100"/>
      <c r="B3199" s="152" t="s">
        <v>3893</v>
      </c>
      <c r="C3199" s="165">
        <v>0</v>
      </c>
      <c r="D3199" s="165">
        <v>0</v>
      </c>
      <c r="E3199" s="165">
        <v>0</v>
      </c>
      <c r="F3199" s="165">
        <v>0</v>
      </c>
      <c r="G3199" s="165">
        <v>0</v>
      </c>
      <c r="H3199" s="165">
        <v>0</v>
      </c>
      <c r="I3199" s="165">
        <v>0</v>
      </c>
      <c r="J3199" s="120">
        <f t="shared" si="651"/>
        <v>0</v>
      </c>
      <c r="K3199" s="165">
        <v>0</v>
      </c>
      <c r="L3199" s="165">
        <v>0</v>
      </c>
      <c r="M3199" s="165">
        <v>435</v>
      </c>
      <c r="N3199" s="165">
        <v>0</v>
      </c>
      <c r="O3199" s="165">
        <v>2610</v>
      </c>
      <c r="P3199" s="165">
        <v>0</v>
      </c>
      <c r="Q3199" s="120">
        <f t="shared" si="652"/>
        <v>3045</v>
      </c>
      <c r="R3199" s="138">
        <f t="shared" si="653"/>
        <v>0</v>
      </c>
      <c r="S3199" s="122">
        <v>0</v>
      </c>
      <c r="T3199" s="148">
        <v>0</v>
      </c>
      <c r="U3199" s="148">
        <v>0</v>
      </c>
      <c r="V3199" s="122">
        <v>3045</v>
      </c>
      <c r="W3199" s="122">
        <v>3045</v>
      </c>
      <c r="X3199" s="122"/>
    </row>
    <row r="3200" spans="1:24" s="65" customFormat="1" ht="12.75" customHeight="1">
      <c r="A3200" s="100"/>
      <c r="B3200" s="152" t="s">
        <v>3894</v>
      </c>
      <c r="C3200" s="165">
        <v>0</v>
      </c>
      <c r="D3200" s="165">
        <v>0</v>
      </c>
      <c r="E3200" s="165">
        <v>0</v>
      </c>
      <c r="F3200" s="165">
        <v>0</v>
      </c>
      <c r="G3200" s="165">
        <v>0</v>
      </c>
      <c r="H3200" s="165">
        <v>0</v>
      </c>
      <c r="I3200" s="165">
        <v>0</v>
      </c>
      <c r="J3200" s="120">
        <f t="shared" si="651"/>
        <v>0</v>
      </c>
      <c r="K3200" s="165">
        <v>0</v>
      </c>
      <c r="L3200" s="165">
        <v>0</v>
      </c>
      <c r="M3200" s="165">
        <v>0</v>
      </c>
      <c r="N3200" s="165">
        <v>0</v>
      </c>
      <c r="O3200" s="165">
        <v>0</v>
      </c>
      <c r="P3200" s="165">
        <v>3915</v>
      </c>
      <c r="Q3200" s="120">
        <f t="shared" si="652"/>
        <v>3915</v>
      </c>
      <c r="R3200" s="138">
        <f t="shared" si="653"/>
        <v>0</v>
      </c>
      <c r="S3200" s="122">
        <v>0</v>
      </c>
      <c r="T3200" s="148">
        <v>0</v>
      </c>
      <c r="U3200" s="148">
        <v>0</v>
      </c>
      <c r="V3200" s="122">
        <v>3915</v>
      </c>
      <c r="W3200" s="122">
        <v>3915</v>
      </c>
      <c r="X3200" s="122"/>
    </row>
    <row r="3201" spans="1:24" s="65" customFormat="1" ht="12.75" customHeight="1">
      <c r="A3201" s="100"/>
      <c r="B3201" s="152" t="s">
        <v>3895</v>
      </c>
      <c r="C3201" s="165">
        <v>0</v>
      </c>
      <c r="D3201" s="165">
        <v>0</v>
      </c>
      <c r="E3201" s="165">
        <v>0</v>
      </c>
      <c r="F3201" s="165">
        <v>0</v>
      </c>
      <c r="G3201" s="165">
        <v>0</v>
      </c>
      <c r="H3201" s="165">
        <v>0</v>
      </c>
      <c r="I3201" s="165">
        <v>0</v>
      </c>
      <c r="J3201" s="120">
        <f t="shared" si="651"/>
        <v>0</v>
      </c>
      <c r="K3201" s="165">
        <v>0</v>
      </c>
      <c r="L3201" s="165">
        <v>0</v>
      </c>
      <c r="M3201" s="165">
        <v>0</v>
      </c>
      <c r="N3201" s="165">
        <v>5220</v>
      </c>
      <c r="O3201" s="165">
        <v>0</v>
      </c>
      <c r="P3201" s="165">
        <v>0</v>
      </c>
      <c r="Q3201" s="120">
        <f t="shared" si="652"/>
        <v>5220</v>
      </c>
      <c r="R3201" s="138">
        <f t="shared" si="653"/>
        <v>0</v>
      </c>
      <c r="S3201" s="122">
        <v>0</v>
      </c>
      <c r="T3201" s="148">
        <v>0</v>
      </c>
      <c r="U3201" s="148">
        <v>0</v>
      </c>
      <c r="V3201" s="122">
        <v>5220</v>
      </c>
      <c r="W3201" s="122">
        <v>5220</v>
      </c>
      <c r="X3201" s="122"/>
    </row>
    <row r="3202" spans="1:24" s="65" customFormat="1" ht="12.75" customHeight="1">
      <c r="A3202" s="100"/>
      <c r="B3202" s="152" t="s">
        <v>6068</v>
      </c>
      <c r="C3202" s="165">
        <v>0</v>
      </c>
      <c r="D3202" s="165">
        <v>0</v>
      </c>
      <c r="E3202" s="165">
        <v>0</v>
      </c>
      <c r="F3202" s="165">
        <v>0</v>
      </c>
      <c r="G3202" s="165">
        <v>0</v>
      </c>
      <c r="H3202" s="165">
        <v>0</v>
      </c>
      <c r="I3202" s="165">
        <v>0</v>
      </c>
      <c r="J3202" s="120">
        <f t="shared" si="651"/>
        <v>0</v>
      </c>
      <c r="K3202" s="165">
        <v>0</v>
      </c>
      <c r="L3202" s="165">
        <v>0</v>
      </c>
      <c r="M3202" s="165">
        <v>0</v>
      </c>
      <c r="N3202" s="165">
        <v>0</v>
      </c>
      <c r="O3202" s="165">
        <v>0</v>
      </c>
      <c r="P3202" s="165">
        <v>3915</v>
      </c>
      <c r="Q3202" s="120">
        <f t="shared" si="652"/>
        <v>3915</v>
      </c>
      <c r="R3202" s="138">
        <f t="shared" si="653"/>
        <v>0</v>
      </c>
      <c r="S3202" s="122">
        <v>0</v>
      </c>
      <c r="T3202" s="148">
        <v>0</v>
      </c>
      <c r="U3202" s="148">
        <v>0</v>
      </c>
      <c r="V3202" s="122">
        <v>3915</v>
      </c>
      <c r="W3202" s="122">
        <v>3915</v>
      </c>
      <c r="X3202" s="122"/>
    </row>
    <row r="3203" spans="1:24" s="65" customFormat="1" ht="12.75" customHeight="1">
      <c r="A3203" s="100"/>
      <c r="B3203" s="152" t="s">
        <v>6069</v>
      </c>
      <c r="C3203" s="165">
        <v>0</v>
      </c>
      <c r="D3203" s="165">
        <v>0</v>
      </c>
      <c r="E3203" s="165">
        <v>0</v>
      </c>
      <c r="F3203" s="165">
        <v>0</v>
      </c>
      <c r="G3203" s="165">
        <v>0</v>
      </c>
      <c r="H3203" s="165">
        <v>0</v>
      </c>
      <c r="I3203" s="165">
        <v>0</v>
      </c>
      <c r="J3203" s="120">
        <f t="shared" si="651"/>
        <v>0</v>
      </c>
      <c r="K3203" s="165">
        <v>0</v>
      </c>
      <c r="L3203" s="165">
        <v>0</v>
      </c>
      <c r="M3203" s="165">
        <v>0</v>
      </c>
      <c r="N3203" s="165">
        <v>0</v>
      </c>
      <c r="O3203" s="165">
        <v>0</v>
      </c>
      <c r="P3203" s="165">
        <v>1740</v>
      </c>
      <c r="Q3203" s="120">
        <f t="shared" si="652"/>
        <v>1740</v>
      </c>
      <c r="R3203" s="138">
        <f t="shared" si="653"/>
        <v>0</v>
      </c>
      <c r="S3203" s="122">
        <v>0</v>
      </c>
      <c r="T3203" s="148">
        <v>0</v>
      </c>
      <c r="U3203" s="148">
        <v>0</v>
      </c>
      <c r="V3203" s="122">
        <v>1740</v>
      </c>
      <c r="W3203" s="122">
        <v>1740</v>
      </c>
      <c r="X3203" s="122"/>
    </row>
    <row r="3204" spans="1:24" s="65" customFormat="1" ht="12.75" customHeight="1">
      <c r="A3204" s="100"/>
      <c r="B3204" s="152" t="s">
        <v>6352</v>
      </c>
      <c r="C3204" s="165">
        <v>0</v>
      </c>
      <c r="D3204" s="165">
        <v>0</v>
      </c>
      <c r="E3204" s="165">
        <v>0</v>
      </c>
      <c r="F3204" s="165">
        <v>0</v>
      </c>
      <c r="G3204" s="165">
        <v>0</v>
      </c>
      <c r="H3204" s="165">
        <v>0</v>
      </c>
      <c r="I3204" s="165">
        <v>0</v>
      </c>
      <c r="J3204" s="120">
        <f t="shared" si="651"/>
        <v>0</v>
      </c>
      <c r="K3204" s="165">
        <v>0</v>
      </c>
      <c r="L3204" s="165">
        <v>0</v>
      </c>
      <c r="M3204" s="165">
        <v>0</v>
      </c>
      <c r="N3204" s="165">
        <v>0</v>
      </c>
      <c r="O3204" s="165">
        <v>0</v>
      </c>
      <c r="P3204" s="165">
        <v>870</v>
      </c>
      <c r="Q3204" s="120">
        <f t="shared" si="652"/>
        <v>870</v>
      </c>
      <c r="R3204" s="138">
        <f t="shared" si="653"/>
        <v>0</v>
      </c>
      <c r="S3204" s="122">
        <v>0</v>
      </c>
      <c r="T3204" s="148">
        <v>0</v>
      </c>
      <c r="U3204" s="148">
        <v>0</v>
      </c>
      <c r="V3204" s="122">
        <v>870</v>
      </c>
      <c r="W3204" s="122">
        <v>870</v>
      </c>
      <c r="X3204" s="122"/>
    </row>
    <row r="3205" spans="1:24" s="65" customFormat="1" ht="12.75" customHeight="1">
      <c r="A3205" s="100"/>
      <c r="B3205" s="152" t="s">
        <v>6070</v>
      </c>
      <c r="C3205" s="165">
        <v>0</v>
      </c>
      <c r="D3205" s="165">
        <v>0</v>
      </c>
      <c r="E3205" s="165">
        <v>0</v>
      </c>
      <c r="F3205" s="165">
        <v>0</v>
      </c>
      <c r="G3205" s="165">
        <v>0</v>
      </c>
      <c r="H3205" s="165">
        <v>0</v>
      </c>
      <c r="I3205" s="165">
        <v>0</v>
      </c>
      <c r="J3205" s="120">
        <f t="shared" si="651"/>
        <v>0</v>
      </c>
      <c r="K3205" s="165">
        <v>0</v>
      </c>
      <c r="L3205" s="165">
        <v>0</v>
      </c>
      <c r="M3205" s="165">
        <v>0</v>
      </c>
      <c r="N3205" s="165">
        <v>0</v>
      </c>
      <c r="O3205" s="165">
        <v>0</v>
      </c>
      <c r="P3205" s="165">
        <v>3915</v>
      </c>
      <c r="Q3205" s="120">
        <f t="shared" si="652"/>
        <v>3915</v>
      </c>
      <c r="R3205" s="138">
        <f t="shared" si="653"/>
        <v>0</v>
      </c>
      <c r="S3205" s="122">
        <v>0</v>
      </c>
      <c r="T3205" s="148">
        <v>0</v>
      </c>
      <c r="U3205" s="148">
        <v>0</v>
      </c>
      <c r="V3205" s="122">
        <v>3915</v>
      </c>
      <c r="W3205" s="122">
        <v>3915</v>
      </c>
      <c r="X3205" s="122"/>
    </row>
    <row r="3206" spans="1:24" s="65" customFormat="1" ht="12.75" customHeight="1">
      <c r="A3206" s="100"/>
      <c r="B3206" s="152" t="s">
        <v>6071</v>
      </c>
      <c r="C3206" s="165">
        <v>0</v>
      </c>
      <c r="D3206" s="165">
        <v>0</v>
      </c>
      <c r="E3206" s="165">
        <v>0</v>
      </c>
      <c r="F3206" s="165">
        <v>0</v>
      </c>
      <c r="G3206" s="165">
        <v>0</v>
      </c>
      <c r="H3206" s="165">
        <v>0</v>
      </c>
      <c r="I3206" s="165">
        <v>0</v>
      </c>
      <c r="J3206" s="120">
        <f t="shared" si="651"/>
        <v>0</v>
      </c>
      <c r="K3206" s="165">
        <v>0</v>
      </c>
      <c r="L3206" s="165">
        <v>0</v>
      </c>
      <c r="M3206" s="165">
        <v>0</v>
      </c>
      <c r="N3206" s="165">
        <v>0</v>
      </c>
      <c r="O3206" s="165">
        <v>0</v>
      </c>
      <c r="P3206" s="165">
        <v>3915</v>
      </c>
      <c r="Q3206" s="120">
        <f t="shared" si="652"/>
        <v>3915</v>
      </c>
      <c r="R3206" s="138">
        <f t="shared" si="653"/>
        <v>0</v>
      </c>
      <c r="S3206" s="122">
        <v>0</v>
      </c>
      <c r="T3206" s="148">
        <v>0</v>
      </c>
      <c r="U3206" s="148">
        <v>0</v>
      </c>
      <c r="V3206" s="122">
        <v>3915</v>
      </c>
      <c r="W3206" s="122">
        <v>3915</v>
      </c>
      <c r="X3206" s="122"/>
    </row>
    <row r="3207" spans="1:24" s="65" customFormat="1" ht="12.75" customHeight="1">
      <c r="A3207" s="100"/>
      <c r="B3207" s="152" t="s">
        <v>6575</v>
      </c>
      <c r="C3207" s="165">
        <v>0</v>
      </c>
      <c r="D3207" s="165">
        <v>0</v>
      </c>
      <c r="E3207" s="165">
        <v>0</v>
      </c>
      <c r="F3207" s="165">
        <v>0</v>
      </c>
      <c r="G3207" s="165">
        <v>0</v>
      </c>
      <c r="H3207" s="165">
        <v>0</v>
      </c>
      <c r="I3207" s="165">
        <v>0</v>
      </c>
      <c r="J3207" s="120">
        <f t="shared" si="651"/>
        <v>0</v>
      </c>
      <c r="K3207" s="165">
        <v>0</v>
      </c>
      <c r="L3207" s="165">
        <v>0</v>
      </c>
      <c r="M3207" s="165">
        <v>0</v>
      </c>
      <c r="N3207" s="165">
        <v>0</v>
      </c>
      <c r="O3207" s="165">
        <v>0</v>
      </c>
      <c r="P3207" s="165">
        <v>3480</v>
      </c>
      <c r="Q3207" s="120">
        <f t="shared" si="652"/>
        <v>3480</v>
      </c>
      <c r="R3207" s="138">
        <f t="shared" si="653"/>
        <v>0</v>
      </c>
      <c r="S3207" s="122">
        <v>0</v>
      </c>
      <c r="T3207" s="148">
        <v>0</v>
      </c>
      <c r="U3207" s="148">
        <v>0</v>
      </c>
      <c r="V3207" s="122">
        <v>3480</v>
      </c>
      <c r="W3207" s="122">
        <v>3480</v>
      </c>
      <c r="X3207" s="122"/>
    </row>
    <row r="3208" spans="1:24" s="65" customFormat="1" ht="12.75" customHeight="1">
      <c r="A3208" s="100"/>
      <c r="B3208" s="152" t="s">
        <v>3896</v>
      </c>
      <c r="C3208" s="165">
        <v>0</v>
      </c>
      <c r="D3208" s="165">
        <v>0</v>
      </c>
      <c r="E3208" s="165">
        <v>0</v>
      </c>
      <c r="F3208" s="165">
        <v>0</v>
      </c>
      <c r="G3208" s="165">
        <v>0</v>
      </c>
      <c r="H3208" s="165">
        <v>0</v>
      </c>
      <c r="I3208" s="165">
        <v>0</v>
      </c>
      <c r="J3208" s="120">
        <f t="shared" si="651"/>
        <v>0</v>
      </c>
      <c r="K3208" s="165">
        <v>0</v>
      </c>
      <c r="L3208" s="165">
        <v>0</v>
      </c>
      <c r="M3208" s="165">
        <v>0</v>
      </c>
      <c r="N3208" s="165">
        <v>0</v>
      </c>
      <c r="O3208" s="165">
        <v>0</v>
      </c>
      <c r="P3208" s="165">
        <v>29580</v>
      </c>
      <c r="Q3208" s="120">
        <f t="shared" si="652"/>
        <v>29580</v>
      </c>
      <c r="R3208" s="138">
        <f t="shared" si="653"/>
        <v>0</v>
      </c>
      <c r="S3208" s="122">
        <v>0</v>
      </c>
      <c r="T3208" s="148">
        <v>0</v>
      </c>
      <c r="U3208" s="148">
        <v>0</v>
      </c>
      <c r="V3208" s="122">
        <v>29580</v>
      </c>
      <c r="W3208" s="122">
        <v>29580</v>
      </c>
      <c r="X3208" s="122"/>
    </row>
    <row r="3209" spans="1:24" s="65" customFormat="1" ht="12.75" customHeight="1">
      <c r="A3209" s="100"/>
      <c r="B3209" s="152" t="s">
        <v>3897</v>
      </c>
      <c r="C3209" s="165">
        <v>0</v>
      </c>
      <c r="D3209" s="165">
        <v>0</v>
      </c>
      <c r="E3209" s="165">
        <v>0</v>
      </c>
      <c r="F3209" s="165">
        <v>0</v>
      </c>
      <c r="G3209" s="165">
        <v>0</v>
      </c>
      <c r="H3209" s="165">
        <v>0</v>
      </c>
      <c r="I3209" s="165">
        <v>0</v>
      </c>
      <c r="J3209" s="120">
        <f t="shared" si="651"/>
        <v>0</v>
      </c>
      <c r="K3209" s="165">
        <v>1200</v>
      </c>
      <c r="L3209" s="165">
        <v>0</v>
      </c>
      <c r="M3209" s="165">
        <v>0</v>
      </c>
      <c r="N3209" s="165">
        <v>0</v>
      </c>
      <c r="O3209" s="165">
        <v>0</v>
      </c>
      <c r="P3209" s="165">
        <v>0</v>
      </c>
      <c r="Q3209" s="120">
        <f t="shared" si="652"/>
        <v>1200</v>
      </c>
      <c r="R3209" s="138">
        <f t="shared" si="653"/>
        <v>0</v>
      </c>
      <c r="S3209" s="122">
        <v>0</v>
      </c>
      <c r="T3209" s="148">
        <v>0</v>
      </c>
      <c r="U3209" s="148">
        <v>0</v>
      </c>
      <c r="V3209" s="122">
        <v>1200</v>
      </c>
      <c r="W3209" s="122">
        <v>1200</v>
      </c>
      <c r="X3209" s="122"/>
    </row>
    <row r="3210" spans="1:24" s="65" customFormat="1" ht="12.75" customHeight="1">
      <c r="A3210" s="100"/>
      <c r="B3210" s="152" t="s">
        <v>6072</v>
      </c>
      <c r="C3210" s="165">
        <v>0</v>
      </c>
      <c r="D3210" s="165">
        <v>0</v>
      </c>
      <c r="E3210" s="165">
        <v>0</v>
      </c>
      <c r="F3210" s="165">
        <v>0</v>
      </c>
      <c r="G3210" s="165">
        <v>0</v>
      </c>
      <c r="H3210" s="165">
        <v>0</v>
      </c>
      <c r="I3210" s="165">
        <v>0</v>
      </c>
      <c r="J3210" s="120">
        <f t="shared" si="651"/>
        <v>0</v>
      </c>
      <c r="K3210" s="165">
        <v>0</v>
      </c>
      <c r="L3210" s="165">
        <v>0</v>
      </c>
      <c r="M3210" s="165">
        <v>0</v>
      </c>
      <c r="N3210" s="165">
        <v>0</v>
      </c>
      <c r="O3210" s="165">
        <v>0</v>
      </c>
      <c r="P3210" s="165">
        <v>1740</v>
      </c>
      <c r="Q3210" s="120">
        <f t="shared" si="652"/>
        <v>1740</v>
      </c>
      <c r="R3210" s="138">
        <f t="shared" si="653"/>
        <v>0</v>
      </c>
      <c r="S3210" s="122">
        <v>0</v>
      </c>
      <c r="T3210" s="148">
        <v>0</v>
      </c>
      <c r="U3210" s="148">
        <v>0</v>
      </c>
      <c r="V3210" s="122">
        <v>1740</v>
      </c>
      <c r="W3210" s="122">
        <v>1740</v>
      </c>
      <c r="X3210" s="122"/>
    </row>
    <row r="3211" spans="1:24" s="65" customFormat="1" ht="12.75" customHeight="1">
      <c r="A3211" s="100"/>
      <c r="B3211" s="152" t="s">
        <v>6576</v>
      </c>
      <c r="C3211" s="165">
        <v>0</v>
      </c>
      <c r="D3211" s="165">
        <v>0</v>
      </c>
      <c r="E3211" s="165">
        <v>0</v>
      </c>
      <c r="F3211" s="165">
        <v>0</v>
      </c>
      <c r="G3211" s="165">
        <v>0</v>
      </c>
      <c r="H3211" s="165">
        <v>0</v>
      </c>
      <c r="I3211" s="165">
        <v>0</v>
      </c>
      <c r="J3211" s="120">
        <f t="shared" si="651"/>
        <v>0</v>
      </c>
      <c r="K3211" s="165">
        <v>0</v>
      </c>
      <c r="L3211" s="165">
        <v>0</v>
      </c>
      <c r="M3211" s="165">
        <v>0</v>
      </c>
      <c r="N3211" s="165">
        <v>0</v>
      </c>
      <c r="O3211" s="165">
        <v>0</v>
      </c>
      <c r="P3211" s="165">
        <v>3915</v>
      </c>
      <c r="Q3211" s="120">
        <f t="shared" si="652"/>
        <v>3915</v>
      </c>
      <c r="R3211" s="138">
        <f t="shared" si="653"/>
        <v>0</v>
      </c>
      <c r="S3211" s="122">
        <v>0</v>
      </c>
      <c r="T3211" s="148">
        <v>0</v>
      </c>
      <c r="U3211" s="148">
        <v>0</v>
      </c>
      <c r="V3211" s="122">
        <v>3915</v>
      </c>
      <c r="W3211" s="122">
        <v>3915</v>
      </c>
      <c r="X3211" s="122"/>
    </row>
    <row r="3212" spans="1:24" s="65" customFormat="1" ht="12.75" customHeight="1">
      <c r="A3212" s="100"/>
      <c r="B3212" s="152" t="s">
        <v>6577</v>
      </c>
      <c r="C3212" s="165">
        <v>0</v>
      </c>
      <c r="D3212" s="165">
        <v>0</v>
      </c>
      <c r="E3212" s="165">
        <v>0</v>
      </c>
      <c r="F3212" s="165">
        <v>0</v>
      </c>
      <c r="G3212" s="165">
        <v>0</v>
      </c>
      <c r="H3212" s="165">
        <v>0</v>
      </c>
      <c r="I3212" s="165">
        <v>0</v>
      </c>
      <c r="J3212" s="120">
        <f t="shared" si="651"/>
        <v>0</v>
      </c>
      <c r="K3212" s="165">
        <v>0</v>
      </c>
      <c r="L3212" s="165">
        <v>0</v>
      </c>
      <c r="M3212" s="165">
        <v>0</v>
      </c>
      <c r="N3212" s="165">
        <v>0</v>
      </c>
      <c r="O3212" s="165">
        <v>0</v>
      </c>
      <c r="P3212" s="165">
        <v>2610</v>
      </c>
      <c r="Q3212" s="120">
        <f t="shared" si="652"/>
        <v>2610</v>
      </c>
      <c r="R3212" s="138">
        <f t="shared" si="653"/>
        <v>0</v>
      </c>
      <c r="S3212" s="122">
        <v>0</v>
      </c>
      <c r="T3212" s="148">
        <v>0</v>
      </c>
      <c r="U3212" s="148">
        <v>0</v>
      </c>
      <c r="V3212" s="122">
        <v>2610</v>
      </c>
      <c r="W3212" s="122">
        <v>2610</v>
      </c>
      <c r="X3212" s="122"/>
    </row>
    <row r="3213" spans="1:24" s="65" customFormat="1" ht="12.75" customHeight="1">
      <c r="A3213" s="100"/>
      <c r="B3213" s="152" t="s">
        <v>3898</v>
      </c>
      <c r="C3213" s="165">
        <v>0</v>
      </c>
      <c r="D3213" s="165">
        <v>0</v>
      </c>
      <c r="E3213" s="165">
        <v>0</v>
      </c>
      <c r="F3213" s="165">
        <v>0</v>
      </c>
      <c r="G3213" s="165">
        <v>0</v>
      </c>
      <c r="H3213" s="165">
        <v>0</v>
      </c>
      <c r="I3213" s="165">
        <v>0</v>
      </c>
      <c r="J3213" s="120">
        <f t="shared" si="651"/>
        <v>0</v>
      </c>
      <c r="K3213" s="165">
        <v>1200</v>
      </c>
      <c r="L3213" s="165">
        <v>0</v>
      </c>
      <c r="M3213" s="165">
        <v>0</v>
      </c>
      <c r="N3213" s="165">
        <v>0</v>
      </c>
      <c r="O3213" s="165">
        <v>0</v>
      </c>
      <c r="P3213" s="165">
        <v>0</v>
      </c>
      <c r="Q3213" s="120">
        <f t="shared" si="652"/>
        <v>1200</v>
      </c>
      <c r="R3213" s="138">
        <f t="shared" si="653"/>
        <v>0</v>
      </c>
      <c r="S3213" s="122">
        <v>0</v>
      </c>
      <c r="T3213" s="148">
        <v>0</v>
      </c>
      <c r="U3213" s="148">
        <v>0</v>
      </c>
      <c r="V3213" s="122">
        <v>1200</v>
      </c>
      <c r="W3213" s="122">
        <v>1200</v>
      </c>
      <c r="X3213" s="122"/>
    </row>
    <row r="3214" spans="1:24" s="65" customFormat="1" ht="12.75" customHeight="1">
      <c r="A3214" s="100"/>
      <c r="B3214" s="152" t="s">
        <v>6073</v>
      </c>
      <c r="C3214" s="165">
        <v>0</v>
      </c>
      <c r="D3214" s="165">
        <v>0</v>
      </c>
      <c r="E3214" s="165">
        <v>0</v>
      </c>
      <c r="F3214" s="165">
        <v>0</v>
      </c>
      <c r="G3214" s="165">
        <v>0</v>
      </c>
      <c r="H3214" s="165">
        <v>0</v>
      </c>
      <c r="I3214" s="165">
        <v>0</v>
      </c>
      <c r="J3214" s="120">
        <f t="shared" si="651"/>
        <v>0</v>
      </c>
      <c r="K3214" s="165">
        <v>0</v>
      </c>
      <c r="L3214" s="165">
        <v>0</v>
      </c>
      <c r="M3214" s="165">
        <v>0</v>
      </c>
      <c r="N3214" s="165">
        <v>0</v>
      </c>
      <c r="O3214" s="165">
        <v>0</v>
      </c>
      <c r="P3214" s="165">
        <v>7830</v>
      </c>
      <c r="Q3214" s="120">
        <f t="shared" si="652"/>
        <v>7830</v>
      </c>
      <c r="R3214" s="138">
        <f t="shared" si="653"/>
        <v>0</v>
      </c>
      <c r="S3214" s="122">
        <v>0</v>
      </c>
      <c r="T3214" s="148">
        <v>0</v>
      </c>
      <c r="U3214" s="148">
        <v>0</v>
      </c>
      <c r="V3214" s="122">
        <v>7830</v>
      </c>
      <c r="W3214" s="122">
        <v>7830</v>
      </c>
      <c r="X3214" s="122"/>
    </row>
    <row r="3215" spans="1:24" s="65" customFormat="1" ht="12.75" customHeight="1">
      <c r="A3215" s="100"/>
      <c r="B3215" s="152" t="s">
        <v>6074</v>
      </c>
      <c r="C3215" s="165">
        <v>0</v>
      </c>
      <c r="D3215" s="165">
        <v>0</v>
      </c>
      <c r="E3215" s="165">
        <v>0</v>
      </c>
      <c r="F3215" s="165">
        <v>0</v>
      </c>
      <c r="G3215" s="165">
        <v>0</v>
      </c>
      <c r="H3215" s="165">
        <v>0</v>
      </c>
      <c r="I3215" s="165">
        <v>0</v>
      </c>
      <c r="J3215" s="120">
        <f t="shared" si="651"/>
        <v>0</v>
      </c>
      <c r="K3215" s="165">
        <v>0</v>
      </c>
      <c r="L3215" s="165">
        <v>0</v>
      </c>
      <c r="M3215" s="165">
        <v>0</v>
      </c>
      <c r="N3215" s="165">
        <v>0</v>
      </c>
      <c r="O3215" s="165">
        <v>0</v>
      </c>
      <c r="P3215" s="165">
        <v>7830</v>
      </c>
      <c r="Q3215" s="120">
        <f t="shared" si="652"/>
        <v>7830</v>
      </c>
      <c r="R3215" s="138">
        <f t="shared" si="653"/>
        <v>0</v>
      </c>
      <c r="S3215" s="122">
        <v>0</v>
      </c>
      <c r="T3215" s="148">
        <v>0</v>
      </c>
      <c r="U3215" s="148">
        <v>0</v>
      </c>
      <c r="V3215" s="122">
        <v>7830</v>
      </c>
      <c r="W3215" s="122">
        <v>7830</v>
      </c>
      <c r="X3215" s="122"/>
    </row>
    <row r="3216" spans="1:24" s="65" customFormat="1" ht="12.75" customHeight="1">
      <c r="A3216" s="100"/>
      <c r="B3216" s="152" t="s">
        <v>6075</v>
      </c>
      <c r="C3216" s="165">
        <v>0</v>
      </c>
      <c r="D3216" s="165">
        <v>0</v>
      </c>
      <c r="E3216" s="165">
        <v>0</v>
      </c>
      <c r="F3216" s="165">
        <v>0</v>
      </c>
      <c r="G3216" s="165">
        <v>0</v>
      </c>
      <c r="H3216" s="165">
        <v>0</v>
      </c>
      <c r="I3216" s="165">
        <v>0</v>
      </c>
      <c r="J3216" s="120">
        <f t="shared" si="651"/>
        <v>0</v>
      </c>
      <c r="K3216" s="165">
        <v>0</v>
      </c>
      <c r="L3216" s="165">
        <v>0</v>
      </c>
      <c r="M3216" s="165">
        <v>0</v>
      </c>
      <c r="N3216" s="165">
        <v>0</v>
      </c>
      <c r="O3216" s="165">
        <v>0</v>
      </c>
      <c r="P3216" s="165">
        <v>3915</v>
      </c>
      <c r="Q3216" s="120">
        <f t="shared" si="652"/>
        <v>3915</v>
      </c>
      <c r="R3216" s="138">
        <f t="shared" si="653"/>
        <v>0</v>
      </c>
      <c r="S3216" s="122">
        <v>0</v>
      </c>
      <c r="T3216" s="148">
        <v>0</v>
      </c>
      <c r="U3216" s="148">
        <v>0</v>
      </c>
      <c r="V3216" s="122">
        <v>3915</v>
      </c>
      <c r="W3216" s="122">
        <v>3915</v>
      </c>
      <c r="X3216" s="122"/>
    </row>
    <row r="3217" spans="1:24" s="65" customFormat="1" ht="12.75" customHeight="1">
      <c r="A3217" s="100"/>
      <c r="B3217" s="152" t="s">
        <v>6076</v>
      </c>
      <c r="C3217" s="165">
        <v>0</v>
      </c>
      <c r="D3217" s="165">
        <v>0</v>
      </c>
      <c r="E3217" s="165">
        <v>0</v>
      </c>
      <c r="F3217" s="165">
        <v>0</v>
      </c>
      <c r="G3217" s="165">
        <v>0</v>
      </c>
      <c r="H3217" s="165">
        <v>0</v>
      </c>
      <c r="I3217" s="165">
        <v>0</v>
      </c>
      <c r="J3217" s="120">
        <f t="shared" si="651"/>
        <v>0</v>
      </c>
      <c r="K3217" s="165">
        <v>0</v>
      </c>
      <c r="L3217" s="165">
        <v>0</v>
      </c>
      <c r="M3217" s="165">
        <v>0</v>
      </c>
      <c r="N3217" s="165">
        <v>0</v>
      </c>
      <c r="O3217" s="165">
        <v>0</v>
      </c>
      <c r="P3217" s="165">
        <v>3915</v>
      </c>
      <c r="Q3217" s="120">
        <f t="shared" si="652"/>
        <v>3915</v>
      </c>
      <c r="R3217" s="138">
        <f t="shared" si="653"/>
        <v>0</v>
      </c>
      <c r="S3217" s="122">
        <v>0</v>
      </c>
      <c r="T3217" s="148">
        <v>0</v>
      </c>
      <c r="U3217" s="148">
        <v>0</v>
      </c>
      <c r="V3217" s="122">
        <v>3915</v>
      </c>
      <c r="W3217" s="122">
        <v>3915</v>
      </c>
      <c r="X3217" s="122"/>
    </row>
    <row r="3218" spans="1:24" s="65" customFormat="1" ht="12.75" customHeight="1">
      <c r="A3218" s="100"/>
      <c r="B3218" s="152" t="s">
        <v>6077</v>
      </c>
      <c r="C3218" s="165">
        <v>0</v>
      </c>
      <c r="D3218" s="165">
        <v>0</v>
      </c>
      <c r="E3218" s="165">
        <v>0</v>
      </c>
      <c r="F3218" s="165">
        <v>0</v>
      </c>
      <c r="G3218" s="165">
        <v>0</v>
      </c>
      <c r="H3218" s="165">
        <v>0</v>
      </c>
      <c r="I3218" s="165">
        <v>0</v>
      </c>
      <c r="J3218" s="120">
        <f t="shared" si="651"/>
        <v>0</v>
      </c>
      <c r="K3218" s="165">
        <v>0</v>
      </c>
      <c r="L3218" s="165">
        <v>0</v>
      </c>
      <c r="M3218" s="165">
        <v>0</v>
      </c>
      <c r="N3218" s="165">
        <v>0</v>
      </c>
      <c r="O3218" s="165">
        <v>0</v>
      </c>
      <c r="P3218" s="165">
        <v>3915</v>
      </c>
      <c r="Q3218" s="120">
        <f t="shared" si="652"/>
        <v>3915</v>
      </c>
      <c r="R3218" s="138">
        <f t="shared" si="653"/>
        <v>0</v>
      </c>
      <c r="S3218" s="122">
        <v>0</v>
      </c>
      <c r="T3218" s="148">
        <v>0</v>
      </c>
      <c r="U3218" s="148">
        <v>0</v>
      </c>
      <c r="V3218" s="122">
        <v>3915</v>
      </c>
      <c r="W3218" s="122">
        <v>3915</v>
      </c>
      <c r="X3218" s="122"/>
    </row>
    <row r="3219" spans="1:24" s="65" customFormat="1" ht="12.75" customHeight="1">
      <c r="A3219" s="100"/>
      <c r="B3219" s="152" t="s">
        <v>6078</v>
      </c>
      <c r="C3219" s="165">
        <v>0</v>
      </c>
      <c r="D3219" s="165">
        <v>0</v>
      </c>
      <c r="E3219" s="165">
        <v>0</v>
      </c>
      <c r="F3219" s="165">
        <v>0</v>
      </c>
      <c r="G3219" s="165">
        <v>0</v>
      </c>
      <c r="H3219" s="165">
        <v>0</v>
      </c>
      <c r="I3219" s="165">
        <v>0</v>
      </c>
      <c r="J3219" s="120">
        <f t="shared" si="651"/>
        <v>0</v>
      </c>
      <c r="K3219" s="165">
        <v>0</v>
      </c>
      <c r="L3219" s="165">
        <v>0</v>
      </c>
      <c r="M3219" s="165">
        <v>0</v>
      </c>
      <c r="N3219" s="165">
        <v>0</v>
      </c>
      <c r="O3219" s="165">
        <v>0</v>
      </c>
      <c r="P3219" s="165">
        <v>3915</v>
      </c>
      <c r="Q3219" s="120">
        <f t="shared" si="652"/>
        <v>3915</v>
      </c>
      <c r="R3219" s="138">
        <f t="shared" si="653"/>
        <v>0</v>
      </c>
      <c r="S3219" s="122">
        <v>0</v>
      </c>
      <c r="T3219" s="148">
        <v>0</v>
      </c>
      <c r="U3219" s="148">
        <v>0</v>
      </c>
      <c r="V3219" s="122">
        <v>3915</v>
      </c>
      <c r="W3219" s="122">
        <v>3915</v>
      </c>
      <c r="X3219" s="122"/>
    </row>
    <row r="3220" spans="1:24" s="65" customFormat="1" ht="12.75" customHeight="1">
      <c r="A3220" s="100"/>
      <c r="B3220" s="152" t="s">
        <v>3899</v>
      </c>
      <c r="C3220" s="165">
        <v>0</v>
      </c>
      <c r="D3220" s="165">
        <v>0</v>
      </c>
      <c r="E3220" s="165">
        <v>0</v>
      </c>
      <c r="F3220" s="165">
        <v>0</v>
      </c>
      <c r="G3220" s="165">
        <v>0</v>
      </c>
      <c r="H3220" s="165">
        <v>0</v>
      </c>
      <c r="I3220" s="165">
        <v>0</v>
      </c>
      <c r="J3220" s="120">
        <f t="shared" si="651"/>
        <v>0</v>
      </c>
      <c r="K3220" s="165">
        <v>0</v>
      </c>
      <c r="L3220" s="165">
        <v>0</v>
      </c>
      <c r="M3220" s="165">
        <v>0</v>
      </c>
      <c r="N3220" s="165">
        <v>0</v>
      </c>
      <c r="O3220" s="165">
        <v>870</v>
      </c>
      <c r="P3220" s="165">
        <v>15660</v>
      </c>
      <c r="Q3220" s="120">
        <f t="shared" si="652"/>
        <v>16530</v>
      </c>
      <c r="R3220" s="138">
        <f t="shared" si="653"/>
        <v>0</v>
      </c>
      <c r="S3220" s="122">
        <v>0</v>
      </c>
      <c r="T3220" s="148">
        <v>0</v>
      </c>
      <c r="U3220" s="148">
        <v>0</v>
      </c>
      <c r="V3220" s="122">
        <v>16530</v>
      </c>
      <c r="W3220" s="122">
        <v>16530</v>
      </c>
      <c r="X3220" s="122"/>
    </row>
    <row r="3221" spans="1:24" s="65" customFormat="1" ht="12.75" customHeight="1">
      <c r="A3221" s="100"/>
      <c r="B3221" s="152" t="s">
        <v>6578</v>
      </c>
      <c r="C3221" s="165">
        <v>0</v>
      </c>
      <c r="D3221" s="165">
        <v>0</v>
      </c>
      <c r="E3221" s="165">
        <v>0</v>
      </c>
      <c r="F3221" s="165">
        <v>0</v>
      </c>
      <c r="G3221" s="165">
        <v>0</v>
      </c>
      <c r="H3221" s="165">
        <v>0</v>
      </c>
      <c r="I3221" s="165">
        <v>0</v>
      </c>
      <c r="J3221" s="120">
        <f t="shared" si="651"/>
        <v>0</v>
      </c>
      <c r="K3221" s="165">
        <v>0</v>
      </c>
      <c r="L3221" s="165">
        <v>0</v>
      </c>
      <c r="M3221" s="165">
        <v>0</v>
      </c>
      <c r="N3221" s="165">
        <v>0</v>
      </c>
      <c r="O3221" s="165">
        <v>0</v>
      </c>
      <c r="P3221" s="165">
        <v>435</v>
      </c>
      <c r="Q3221" s="120">
        <f t="shared" si="652"/>
        <v>435</v>
      </c>
      <c r="R3221" s="138">
        <f t="shared" si="653"/>
        <v>0</v>
      </c>
      <c r="S3221" s="122">
        <v>0</v>
      </c>
      <c r="T3221" s="148">
        <v>0</v>
      </c>
      <c r="U3221" s="148">
        <v>0</v>
      </c>
      <c r="V3221" s="122">
        <v>435</v>
      </c>
      <c r="W3221" s="122">
        <v>435</v>
      </c>
      <c r="X3221" s="122"/>
    </row>
    <row r="3222" spans="1:24" s="65" customFormat="1" ht="12.75" customHeight="1">
      <c r="A3222" s="100"/>
      <c r="B3222" s="152" t="s">
        <v>6579</v>
      </c>
      <c r="C3222" s="165">
        <v>0</v>
      </c>
      <c r="D3222" s="165">
        <v>0</v>
      </c>
      <c r="E3222" s="165">
        <v>0</v>
      </c>
      <c r="F3222" s="165">
        <v>0</v>
      </c>
      <c r="G3222" s="165">
        <v>0</v>
      </c>
      <c r="H3222" s="165">
        <v>0</v>
      </c>
      <c r="I3222" s="165">
        <v>0</v>
      </c>
      <c r="J3222" s="120">
        <f t="shared" si="651"/>
        <v>0</v>
      </c>
      <c r="K3222" s="165">
        <v>0</v>
      </c>
      <c r="L3222" s="165">
        <v>0</v>
      </c>
      <c r="M3222" s="165">
        <v>0</v>
      </c>
      <c r="N3222" s="165">
        <v>0</v>
      </c>
      <c r="O3222" s="165">
        <v>0</v>
      </c>
      <c r="P3222" s="165">
        <v>35000</v>
      </c>
      <c r="Q3222" s="120">
        <f t="shared" si="652"/>
        <v>35000</v>
      </c>
      <c r="R3222" s="138">
        <f t="shared" si="653"/>
        <v>0</v>
      </c>
      <c r="S3222" s="122">
        <v>0</v>
      </c>
      <c r="T3222" s="148">
        <v>0</v>
      </c>
      <c r="U3222" s="148">
        <v>0</v>
      </c>
      <c r="V3222" s="122">
        <v>35000</v>
      </c>
      <c r="W3222" s="122">
        <v>35000</v>
      </c>
      <c r="X3222" s="122"/>
    </row>
    <row r="3223" spans="1:24" s="65" customFormat="1" ht="12.75" customHeight="1">
      <c r="A3223" s="100"/>
      <c r="B3223" s="152" t="s">
        <v>4565</v>
      </c>
      <c r="C3223" s="165">
        <v>0</v>
      </c>
      <c r="D3223" s="165">
        <v>0</v>
      </c>
      <c r="E3223" s="165">
        <v>0</v>
      </c>
      <c r="F3223" s="165">
        <v>0</v>
      </c>
      <c r="G3223" s="165">
        <v>0</v>
      </c>
      <c r="H3223" s="165">
        <v>0</v>
      </c>
      <c r="I3223" s="165">
        <v>0</v>
      </c>
      <c r="J3223" s="120">
        <f t="shared" si="651"/>
        <v>0</v>
      </c>
      <c r="K3223" s="165">
        <v>0</v>
      </c>
      <c r="L3223" s="165">
        <v>0</v>
      </c>
      <c r="M3223" s="165">
        <v>0</v>
      </c>
      <c r="N3223" s="165">
        <v>0</v>
      </c>
      <c r="O3223" s="165">
        <v>2175</v>
      </c>
      <c r="P3223" s="165">
        <v>0</v>
      </c>
      <c r="Q3223" s="120">
        <f t="shared" si="652"/>
        <v>2175</v>
      </c>
      <c r="R3223" s="138">
        <f t="shared" si="653"/>
        <v>0</v>
      </c>
      <c r="S3223" s="122">
        <v>0</v>
      </c>
      <c r="T3223" s="148">
        <v>0</v>
      </c>
      <c r="U3223" s="148">
        <v>0</v>
      </c>
      <c r="V3223" s="122">
        <v>2175</v>
      </c>
      <c r="W3223" s="122">
        <v>2175</v>
      </c>
      <c r="X3223" s="122"/>
    </row>
    <row r="3224" spans="1:24" s="65" customFormat="1" ht="12.75" customHeight="1">
      <c r="A3224" s="100"/>
      <c r="B3224" s="152" t="s">
        <v>6079</v>
      </c>
      <c r="C3224" s="165">
        <v>0</v>
      </c>
      <c r="D3224" s="165">
        <v>0</v>
      </c>
      <c r="E3224" s="165">
        <v>0</v>
      </c>
      <c r="F3224" s="165">
        <v>0</v>
      </c>
      <c r="G3224" s="165">
        <v>0</v>
      </c>
      <c r="H3224" s="165">
        <v>0</v>
      </c>
      <c r="I3224" s="165">
        <v>0</v>
      </c>
      <c r="J3224" s="120">
        <f t="shared" ref="J3224:J3280" si="654">SUM(C3224:I3224)</f>
        <v>0</v>
      </c>
      <c r="K3224" s="165">
        <v>0</v>
      </c>
      <c r="L3224" s="165">
        <v>0</v>
      </c>
      <c r="M3224" s="165">
        <v>0</v>
      </c>
      <c r="N3224" s="165">
        <v>0</v>
      </c>
      <c r="O3224" s="165">
        <v>0</v>
      </c>
      <c r="P3224" s="165">
        <v>7830</v>
      </c>
      <c r="Q3224" s="120">
        <f t="shared" ref="Q3224:Q3281" si="655">SUM(J3224:P3224)</f>
        <v>7830</v>
      </c>
      <c r="R3224" s="138">
        <f t="shared" ref="R3224:R3281" si="656">V3224-Q3224</f>
        <v>0</v>
      </c>
      <c r="S3224" s="122">
        <v>0</v>
      </c>
      <c r="T3224" s="148">
        <v>0</v>
      </c>
      <c r="U3224" s="148">
        <v>0</v>
      </c>
      <c r="V3224" s="122">
        <v>7830</v>
      </c>
      <c r="W3224" s="122">
        <v>7830</v>
      </c>
      <c r="X3224" s="122"/>
    </row>
    <row r="3225" spans="1:24" s="65" customFormat="1" ht="12.75" customHeight="1">
      <c r="A3225" s="100"/>
      <c r="B3225" s="152" t="s">
        <v>6080</v>
      </c>
      <c r="C3225" s="165">
        <v>0</v>
      </c>
      <c r="D3225" s="165">
        <v>0</v>
      </c>
      <c r="E3225" s="165">
        <v>0</v>
      </c>
      <c r="F3225" s="165">
        <v>0</v>
      </c>
      <c r="G3225" s="165">
        <v>0</v>
      </c>
      <c r="H3225" s="165">
        <v>0</v>
      </c>
      <c r="I3225" s="165">
        <v>0</v>
      </c>
      <c r="J3225" s="120">
        <f t="shared" si="654"/>
        <v>0</v>
      </c>
      <c r="K3225" s="165">
        <v>0</v>
      </c>
      <c r="L3225" s="165">
        <v>0</v>
      </c>
      <c r="M3225" s="165">
        <v>0</v>
      </c>
      <c r="N3225" s="165">
        <v>0</v>
      </c>
      <c r="O3225" s="165">
        <v>0</v>
      </c>
      <c r="P3225" s="165">
        <v>3915</v>
      </c>
      <c r="Q3225" s="120">
        <f t="shared" si="655"/>
        <v>3915</v>
      </c>
      <c r="R3225" s="138">
        <f t="shared" si="656"/>
        <v>0</v>
      </c>
      <c r="S3225" s="122">
        <v>0</v>
      </c>
      <c r="T3225" s="148">
        <v>0</v>
      </c>
      <c r="U3225" s="148">
        <v>0</v>
      </c>
      <c r="V3225" s="122">
        <v>3915</v>
      </c>
      <c r="W3225" s="122">
        <v>3915</v>
      </c>
      <c r="X3225" s="122"/>
    </row>
    <row r="3226" spans="1:24" s="65" customFormat="1" ht="12.75" customHeight="1">
      <c r="A3226" s="100"/>
      <c r="B3226" s="152" t="s">
        <v>6081</v>
      </c>
      <c r="C3226" s="165">
        <v>0</v>
      </c>
      <c r="D3226" s="165">
        <v>0</v>
      </c>
      <c r="E3226" s="165">
        <v>0</v>
      </c>
      <c r="F3226" s="165">
        <v>0</v>
      </c>
      <c r="G3226" s="165">
        <v>0</v>
      </c>
      <c r="H3226" s="165">
        <v>0</v>
      </c>
      <c r="I3226" s="165">
        <v>0</v>
      </c>
      <c r="J3226" s="120">
        <f t="shared" si="654"/>
        <v>0</v>
      </c>
      <c r="K3226" s="165">
        <v>0</v>
      </c>
      <c r="L3226" s="165">
        <v>0</v>
      </c>
      <c r="M3226" s="165">
        <v>0</v>
      </c>
      <c r="N3226" s="165">
        <v>0</v>
      </c>
      <c r="O3226" s="165">
        <v>0</v>
      </c>
      <c r="P3226" s="165">
        <v>1740</v>
      </c>
      <c r="Q3226" s="120">
        <f t="shared" si="655"/>
        <v>1740</v>
      </c>
      <c r="R3226" s="138">
        <f t="shared" si="656"/>
        <v>0</v>
      </c>
      <c r="S3226" s="122">
        <v>0</v>
      </c>
      <c r="T3226" s="148">
        <v>0</v>
      </c>
      <c r="U3226" s="148">
        <v>0</v>
      </c>
      <c r="V3226" s="122">
        <v>1740</v>
      </c>
      <c r="W3226" s="122">
        <v>1740</v>
      </c>
      <c r="X3226" s="122"/>
    </row>
    <row r="3227" spans="1:24" s="65" customFormat="1" ht="12.75" customHeight="1">
      <c r="A3227" s="100"/>
      <c r="B3227" s="152" t="s">
        <v>6082</v>
      </c>
      <c r="C3227" s="165">
        <v>0</v>
      </c>
      <c r="D3227" s="165">
        <v>0</v>
      </c>
      <c r="E3227" s="165">
        <v>0</v>
      </c>
      <c r="F3227" s="165">
        <v>0</v>
      </c>
      <c r="G3227" s="165">
        <v>0</v>
      </c>
      <c r="H3227" s="165">
        <v>0</v>
      </c>
      <c r="I3227" s="165">
        <v>0</v>
      </c>
      <c r="J3227" s="120">
        <f t="shared" si="654"/>
        <v>0</v>
      </c>
      <c r="K3227" s="165">
        <v>0</v>
      </c>
      <c r="L3227" s="165">
        <v>0</v>
      </c>
      <c r="M3227" s="165">
        <v>0</v>
      </c>
      <c r="N3227" s="165">
        <v>0</v>
      </c>
      <c r="O3227" s="165">
        <v>0</v>
      </c>
      <c r="P3227" s="165">
        <v>7830</v>
      </c>
      <c r="Q3227" s="120">
        <f t="shared" si="655"/>
        <v>7830</v>
      </c>
      <c r="R3227" s="138">
        <f t="shared" si="656"/>
        <v>0</v>
      </c>
      <c r="S3227" s="122">
        <v>0</v>
      </c>
      <c r="T3227" s="148">
        <v>0</v>
      </c>
      <c r="U3227" s="148">
        <v>0</v>
      </c>
      <c r="V3227" s="122">
        <v>7830</v>
      </c>
      <c r="W3227" s="122">
        <v>7830</v>
      </c>
      <c r="X3227" s="122"/>
    </row>
    <row r="3228" spans="1:24" s="65" customFormat="1" ht="12.75" customHeight="1">
      <c r="A3228" s="100"/>
      <c r="B3228" s="152" t="s">
        <v>3900</v>
      </c>
      <c r="C3228" s="165">
        <v>0</v>
      </c>
      <c r="D3228" s="165">
        <v>0</v>
      </c>
      <c r="E3228" s="165">
        <v>0</v>
      </c>
      <c r="F3228" s="165">
        <v>0</v>
      </c>
      <c r="G3228" s="165">
        <v>0</v>
      </c>
      <c r="H3228" s="165">
        <v>0</v>
      </c>
      <c r="I3228" s="165">
        <v>0</v>
      </c>
      <c r="J3228" s="120">
        <f t="shared" si="654"/>
        <v>0</v>
      </c>
      <c r="K3228" s="165">
        <v>0</v>
      </c>
      <c r="L3228" s="165">
        <v>0</v>
      </c>
      <c r="M3228" s="165">
        <v>0</v>
      </c>
      <c r="N3228" s="165">
        <v>0</v>
      </c>
      <c r="O3228" s="165">
        <v>0</v>
      </c>
      <c r="P3228" s="165">
        <v>5220</v>
      </c>
      <c r="Q3228" s="120">
        <f t="shared" si="655"/>
        <v>5220</v>
      </c>
      <c r="R3228" s="138">
        <f t="shared" si="656"/>
        <v>0</v>
      </c>
      <c r="S3228" s="122">
        <v>0</v>
      </c>
      <c r="T3228" s="148">
        <v>0</v>
      </c>
      <c r="U3228" s="148">
        <v>0</v>
      </c>
      <c r="V3228" s="122">
        <v>5220</v>
      </c>
      <c r="W3228" s="122">
        <v>5220</v>
      </c>
      <c r="X3228" s="122"/>
    </row>
    <row r="3229" spans="1:24" ht="23.25">
      <c r="A3229" s="55" t="s">
        <v>3311</v>
      </c>
      <c r="B3229" s="55"/>
      <c r="C3229" s="8"/>
      <c r="D3229" s="8"/>
      <c r="E3229" s="8"/>
      <c r="F3229" s="8"/>
      <c r="G3229" s="8"/>
      <c r="H3229" s="8"/>
      <c r="I3229" s="8"/>
      <c r="J3229" s="126"/>
      <c r="K3229" s="126"/>
      <c r="L3229" s="126"/>
      <c r="M3229" s="126"/>
      <c r="N3229" s="126"/>
      <c r="O3229" s="126"/>
      <c r="P3229" s="126"/>
      <c r="Q3229" s="8"/>
      <c r="R3229" s="5"/>
      <c r="S3229" s="4"/>
      <c r="T3229" s="4"/>
      <c r="U3229" s="127"/>
      <c r="V3229" s="128"/>
      <c r="W3229" s="128"/>
      <c r="X3229" s="4"/>
    </row>
    <row r="3230" spans="1:24" ht="44.1" customHeight="1">
      <c r="A3230" s="99" t="s">
        <v>3302</v>
      </c>
      <c r="B3230" s="56" t="s">
        <v>3966</v>
      </c>
      <c r="C3230" s="98" t="s">
        <v>3627</v>
      </c>
      <c r="D3230" s="98" t="s">
        <v>3628</v>
      </c>
      <c r="E3230" s="98" t="s">
        <v>3629</v>
      </c>
      <c r="F3230" s="98" t="s">
        <v>3630</v>
      </c>
      <c r="G3230" s="98" t="s">
        <v>3631</v>
      </c>
      <c r="H3230" s="98" t="s">
        <v>3632</v>
      </c>
      <c r="I3230" s="98" t="s">
        <v>3633</v>
      </c>
      <c r="J3230" s="57" t="s">
        <v>343</v>
      </c>
      <c r="K3230" s="98" t="s">
        <v>3303</v>
      </c>
      <c r="L3230" s="98" t="s">
        <v>3304</v>
      </c>
      <c r="M3230" s="98" t="s">
        <v>3305</v>
      </c>
      <c r="N3230" s="98" t="s">
        <v>3316</v>
      </c>
      <c r="O3230" s="113" t="s">
        <v>4574</v>
      </c>
      <c r="P3230" s="113" t="s">
        <v>6433</v>
      </c>
      <c r="Q3230" s="58" t="s">
        <v>3357</v>
      </c>
      <c r="R3230" s="60" t="s">
        <v>697</v>
      </c>
      <c r="S3230" s="112" t="s">
        <v>4949</v>
      </c>
      <c r="T3230" s="112" t="s">
        <v>6434</v>
      </c>
      <c r="U3230" s="112" t="s">
        <v>6435</v>
      </c>
      <c r="V3230" s="112" t="s">
        <v>6436</v>
      </c>
      <c r="W3230" s="112" t="s">
        <v>5138</v>
      </c>
      <c r="X3230" s="59" t="s">
        <v>6437</v>
      </c>
    </row>
    <row r="3231" spans="1:24" s="65" customFormat="1" ht="12.75" customHeight="1">
      <c r="A3231" s="100"/>
      <c r="B3231" s="152" t="s">
        <v>6083</v>
      </c>
      <c r="C3231" s="165">
        <v>0</v>
      </c>
      <c r="D3231" s="165">
        <v>0</v>
      </c>
      <c r="E3231" s="165">
        <v>0</v>
      </c>
      <c r="F3231" s="165">
        <v>0</v>
      </c>
      <c r="G3231" s="165">
        <v>0</v>
      </c>
      <c r="H3231" s="165">
        <v>0</v>
      </c>
      <c r="I3231" s="165">
        <v>0</v>
      </c>
      <c r="J3231" s="120">
        <f t="shared" si="654"/>
        <v>0</v>
      </c>
      <c r="K3231" s="165">
        <v>0</v>
      </c>
      <c r="L3231" s="165">
        <v>0</v>
      </c>
      <c r="M3231" s="165">
        <v>0</v>
      </c>
      <c r="N3231" s="165">
        <v>0</v>
      </c>
      <c r="O3231" s="165">
        <v>0</v>
      </c>
      <c r="P3231" s="165">
        <v>7830</v>
      </c>
      <c r="Q3231" s="120">
        <f t="shared" si="655"/>
        <v>7830</v>
      </c>
      <c r="R3231" s="138">
        <f t="shared" si="656"/>
        <v>0</v>
      </c>
      <c r="S3231" s="122">
        <v>0</v>
      </c>
      <c r="T3231" s="148">
        <v>0</v>
      </c>
      <c r="U3231" s="148">
        <v>0</v>
      </c>
      <c r="V3231" s="122">
        <v>7830</v>
      </c>
      <c r="W3231" s="122">
        <v>7830</v>
      </c>
      <c r="X3231" s="122"/>
    </row>
    <row r="3232" spans="1:24" s="65" customFormat="1" ht="12.75" customHeight="1">
      <c r="A3232" s="100"/>
      <c r="B3232" s="152" t="s">
        <v>6084</v>
      </c>
      <c r="C3232" s="165">
        <v>0</v>
      </c>
      <c r="D3232" s="165">
        <v>0</v>
      </c>
      <c r="E3232" s="165">
        <v>0</v>
      </c>
      <c r="F3232" s="165">
        <v>0</v>
      </c>
      <c r="G3232" s="165">
        <v>0</v>
      </c>
      <c r="H3232" s="165">
        <v>0</v>
      </c>
      <c r="I3232" s="165">
        <v>0</v>
      </c>
      <c r="J3232" s="120">
        <f t="shared" si="654"/>
        <v>0</v>
      </c>
      <c r="K3232" s="165">
        <v>0</v>
      </c>
      <c r="L3232" s="165">
        <v>0</v>
      </c>
      <c r="M3232" s="165">
        <v>0</v>
      </c>
      <c r="N3232" s="165">
        <v>0</v>
      </c>
      <c r="O3232" s="165">
        <v>0</v>
      </c>
      <c r="P3232" s="165">
        <v>7830</v>
      </c>
      <c r="Q3232" s="120">
        <f t="shared" si="655"/>
        <v>7830</v>
      </c>
      <c r="R3232" s="138">
        <f t="shared" si="656"/>
        <v>0</v>
      </c>
      <c r="S3232" s="122">
        <v>0</v>
      </c>
      <c r="T3232" s="148">
        <v>0</v>
      </c>
      <c r="U3232" s="148">
        <v>0</v>
      </c>
      <c r="V3232" s="122">
        <v>7830</v>
      </c>
      <c r="W3232" s="122">
        <v>7830</v>
      </c>
      <c r="X3232" s="122"/>
    </row>
    <row r="3233" spans="1:24" s="65" customFormat="1" ht="12.75" customHeight="1">
      <c r="A3233" s="100"/>
      <c r="B3233" s="152" t="s">
        <v>3901</v>
      </c>
      <c r="C3233" s="165">
        <v>0</v>
      </c>
      <c r="D3233" s="165">
        <v>0</v>
      </c>
      <c r="E3233" s="165">
        <v>0</v>
      </c>
      <c r="F3233" s="165">
        <v>0</v>
      </c>
      <c r="G3233" s="165">
        <v>0</v>
      </c>
      <c r="H3233" s="165">
        <v>0</v>
      </c>
      <c r="I3233" s="165">
        <v>0</v>
      </c>
      <c r="J3233" s="120">
        <f t="shared" si="654"/>
        <v>0</v>
      </c>
      <c r="K3233" s="165">
        <v>0</v>
      </c>
      <c r="L3233" s="165">
        <v>0</v>
      </c>
      <c r="M3233" s="165">
        <v>0</v>
      </c>
      <c r="N3233" s="165">
        <v>4900</v>
      </c>
      <c r="O3233" s="165">
        <v>0</v>
      </c>
      <c r="P3233" s="165">
        <v>0</v>
      </c>
      <c r="Q3233" s="120">
        <f t="shared" si="655"/>
        <v>4900</v>
      </c>
      <c r="R3233" s="138">
        <f t="shared" si="656"/>
        <v>0</v>
      </c>
      <c r="S3233" s="122">
        <v>0</v>
      </c>
      <c r="T3233" s="148">
        <v>0</v>
      </c>
      <c r="U3233" s="148">
        <v>0</v>
      </c>
      <c r="V3233" s="122">
        <v>4900</v>
      </c>
      <c r="W3233" s="122">
        <v>4900</v>
      </c>
      <c r="X3233" s="122"/>
    </row>
    <row r="3234" spans="1:24" s="65" customFormat="1" ht="12.75" customHeight="1">
      <c r="A3234" s="100"/>
      <c r="B3234" s="152" t="s">
        <v>6353</v>
      </c>
      <c r="C3234" s="165">
        <v>0</v>
      </c>
      <c r="D3234" s="165">
        <v>0</v>
      </c>
      <c r="E3234" s="165">
        <v>0</v>
      </c>
      <c r="F3234" s="165">
        <v>0</v>
      </c>
      <c r="G3234" s="165">
        <v>0</v>
      </c>
      <c r="H3234" s="165">
        <v>0</v>
      </c>
      <c r="I3234" s="165">
        <v>0</v>
      </c>
      <c r="J3234" s="120">
        <f t="shared" si="654"/>
        <v>0</v>
      </c>
      <c r="K3234" s="165">
        <v>0</v>
      </c>
      <c r="L3234" s="165">
        <v>0</v>
      </c>
      <c r="M3234" s="165">
        <v>0</v>
      </c>
      <c r="N3234" s="165">
        <v>0</v>
      </c>
      <c r="O3234" s="165">
        <v>0</v>
      </c>
      <c r="P3234" s="165">
        <v>4350</v>
      </c>
      <c r="Q3234" s="120">
        <f t="shared" si="655"/>
        <v>4350</v>
      </c>
      <c r="R3234" s="138">
        <f t="shared" si="656"/>
        <v>0</v>
      </c>
      <c r="S3234" s="122">
        <v>0</v>
      </c>
      <c r="T3234" s="148">
        <v>0</v>
      </c>
      <c r="U3234" s="148">
        <v>0</v>
      </c>
      <c r="V3234" s="122">
        <v>4350</v>
      </c>
      <c r="W3234" s="122">
        <v>4350</v>
      </c>
      <c r="X3234" s="122"/>
    </row>
    <row r="3235" spans="1:24" s="65" customFormat="1" ht="12.75" customHeight="1">
      <c r="A3235" s="100"/>
      <c r="B3235" s="152" t="s">
        <v>6085</v>
      </c>
      <c r="C3235" s="165">
        <v>0</v>
      </c>
      <c r="D3235" s="165">
        <v>0</v>
      </c>
      <c r="E3235" s="165">
        <v>0</v>
      </c>
      <c r="F3235" s="165">
        <v>0</v>
      </c>
      <c r="G3235" s="165">
        <v>0</v>
      </c>
      <c r="H3235" s="165">
        <v>0</v>
      </c>
      <c r="I3235" s="165">
        <v>0</v>
      </c>
      <c r="J3235" s="120">
        <f t="shared" si="654"/>
        <v>0</v>
      </c>
      <c r="K3235" s="165">
        <v>0</v>
      </c>
      <c r="L3235" s="165">
        <v>0</v>
      </c>
      <c r="M3235" s="165">
        <v>0</v>
      </c>
      <c r="N3235" s="165">
        <v>0</v>
      </c>
      <c r="O3235" s="165">
        <v>0</v>
      </c>
      <c r="P3235" s="165">
        <v>1740</v>
      </c>
      <c r="Q3235" s="120">
        <f t="shared" si="655"/>
        <v>1740</v>
      </c>
      <c r="R3235" s="138">
        <f t="shared" si="656"/>
        <v>0</v>
      </c>
      <c r="S3235" s="122">
        <v>0</v>
      </c>
      <c r="T3235" s="148">
        <v>0</v>
      </c>
      <c r="U3235" s="148">
        <v>0</v>
      </c>
      <c r="V3235" s="122">
        <v>1740</v>
      </c>
      <c r="W3235" s="122">
        <v>1740</v>
      </c>
      <c r="X3235" s="122"/>
    </row>
    <row r="3236" spans="1:24" s="65" customFormat="1" ht="12.75" customHeight="1">
      <c r="A3236" s="100"/>
      <c r="B3236" s="152" t="s">
        <v>6086</v>
      </c>
      <c r="C3236" s="165">
        <v>0</v>
      </c>
      <c r="D3236" s="165">
        <v>0</v>
      </c>
      <c r="E3236" s="165">
        <v>0</v>
      </c>
      <c r="F3236" s="165">
        <v>0</v>
      </c>
      <c r="G3236" s="165">
        <v>0</v>
      </c>
      <c r="H3236" s="165">
        <v>0</v>
      </c>
      <c r="I3236" s="165">
        <v>0</v>
      </c>
      <c r="J3236" s="120">
        <f t="shared" si="654"/>
        <v>0</v>
      </c>
      <c r="K3236" s="165">
        <v>0</v>
      </c>
      <c r="L3236" s="165">
        <v>0</v>
      </c>
      <c r="M3236" s="165">
        <v>0</v>
      </c>
      <c r="N3236" s="165">
        <v>0</v>
      </c>
      <c r="O3236" s="165">
        <v>0</v>
      </c>
      <c r="P3236" s="165">
        <v>3915</v>
      </c>
      <c r="Q3236" s="120">
        <f t="shared" si="655"/>
        <v>3915</v>
      </c>
      <c r="R3236" s="138">
        <f t="shared" si="656"/>
        <v>0</v>
      </c>
      <c r="S3236" s="122">
        <v>0</v>
      </c>
      <c r="T3236" s="148">
        <v>0</v>
      </c>
      <c r="U3236" s="148">
        <v>0</v>
      </c>
      <c r="V3236" s="122">
        <v>3915</v>
      </c>
      <c r="W3236" s="122">
        <v>3915</v>
      </c>
      <c r="X3236" s="122"/>
    </row>
    <row r="3237" spans="1:24" s="65" customFormat="1" ht="12.75" customHeight="1">
      <c r="A3237" s="100"/>
      <c r="B3237" s="152" t="s">
        <v>6087</v>
      </c>
      <c r="C3237" s="165">
        <v>0</v>
      </c>
      <c r="D3237" s="165">
        <v>0</v>
      </c>
      <c r="E3237" s="165">
        <v>0</v>
      </c>
      <c r="F3237" s="165">
        <v>0</v>
      </c>
      <c r="G3237" s="165">
        <v>0</v>
      </c>
      <c r="H3237" s="165">
        <v>0</v>
      </c>
      <c r="I3237" s="165">
        <v>0</v>
      </c>
      <c r="J3237" s="120">
        <f t="shared" si="654"/>
        <v>0</v>
      </c>
      <c r="K3237" s="165">
        <v>0</v>
      </c>
      <c r="L3237" s="165">
        <v>0</v>
      </c>
      <c r="M3237" s="165">
        <v>0</v>
      </c>
      <c r="N3237" s="165">
        <v>0</v>
      </c>
      <c r="O3237" s="165">
        <v>0</v>
      </c>
      <c r="P3237" s="165">
        <v>3915</v>
      </c>
      <c r="Q3237" s="120">
        <f t="shared" si="655"/>
        <v>3915</v>
      </c>
      <c r="R3237" s="138">
        <f t="shared" si="656"/>
        <v>0</v>
      </c>
      <c r="S3237" s="122">
        <v>0</v>
      </c>
      <c r="T3237" s="148">
        <v>0</v>
      </c>
      <c r="U3237" s="148">
        <v>0</v>
      </c>
      <c r="V3237" s="122">
        <v>3915</v>
      </c>
      <c r="W3237" s="122">
        <v>3915</v>
      </c>
      <c r="X3237" s="122"/>
    </row>
    <row r="3238" spans="1:24" s="65" customFormat="1" ht="12.75" customHeight="1">
      <c r="A3238" s="100"/>
      <c r="B3238" s="152" t="s">
        <v>6088</v>
      </c>
      <c r="C3238" s="165">
        <v>0</v>
      </c>
      <c r="D3238" s="165">
        <v>0</v>
      </c>
      <c r="E3238" s="165">
        <v>0</v>
      </c>
      <c r="F3238" s="165">
        <v>0</v>
      </c>
      <c r="G3238" s="165">
        <v>0</v>
      </c>
      <c r="H3238" s="165">
        <v>0</v>
      </c>
      <c r="I3238" s="165">
        <v>0</v>
      </c>
      <c r="J3238" s="120">
        <f t="shared" si="654"/>
        <v>0</v>
      </c>
      <c r="K3238" s="165">
        <v>0</v>
      </c>
      <c r="L3238" s="165">
        <v>0</v>
      </c>
      <c r="M3238" s="165">
        <v>0</v>
      </c>
      <c r="N3238" s="165">
        <v>0</v>
      </c>
      <c r="O3238" s="165">
        <v>0</v>
      </c>
      <c r="P3238" s="165">
        <v>3915</v>
      </c>
      <c r="Q3238" s="120">
        <f t="shared" si="655"/>
        <v>3915</v>
      </c>
      <c r="R3238" s="138">
        <f t="shared" si="656"/>
        <v>0</v>
      </c>
      <c r="S3238" s="122">
        <v>0</v>
      </c>
      <c r="T3238" s="148">
        <v>0</v>
      </c>
      <c r="U3238" s="148">
        <v>0</v>
      </c>
      <c r="V3238" s="122">
        <v>3915</v>
      </c>
      <c r="W3238" s="122">
        <v>3915</v>
      </c>
      <c r="X3238" s="122"/>
    </row>
    <row r="3239" spans="1:24" s="65" customFormat="1" ht="12.75" customHeight="1">
      <c r="A3239" s="100"/>
      <c r="B3239" s="152" t="s">
        <v>6580</v>
      </c>
      <c r="C3239" s="165">
        <v>0</v>
      </c>
      <c r="D3239" s="165">
        <v>0</v>
      </c>
      <c r="E3239" s="165">
        <v>0</v>
      </c>
      <c r="F3239" s="165">
        <v>0</v>
      </c>
      <c r="G3239" s="165">
        <v>0</v>
      </c>
      <c r="H3239" s="165">
        <v>0</v>
      </c>
      <c r="I3239" s="165">
        <v>0</v>
      </c>
      <c r="J3239" s="120">
        <f t="shared" si="654"/>
        <v>0</v>
      </c>
      <c r="K3239" s="165">
        <v>0</v>
      </c>
      <c r="L3239" s="165">
        <v>0</v>
      </c>
      <c r="M3239" s="165">
        <v>0</v>
      </c>
      <c r="N3239" s="165">
        <v>0</v>
      </c>
      <c r="O3239" s="165">
        <v>0</v>
      </c>
      <c r="P3239" s="165">
        <v>3915</v>
      </c>
      <c r="Q3239" s="120">
        <f t="shared" si="655"/>
        <v>3915</v>
      </c>
      <c r="R3239" s="138">
        <f t="shared" si="656"/>
        <v>0</v>
      </c>
      <c r="S3239" s="122">
        <v>0</v>
      </c>
      <c r="T3239" s="148">
        <v>0</v>
      </c>
      <c r="U3239" s="148">
        <v>0</v>
      </c>
      <c r="V3239" s="122">
        <v>3915</v>
      </c>
      <c r="W3239" s="122">
        <v>3915</v>
      </c>
      <c r="X3239" s="122"/>
    </row>
    <row r="3240" spans="1:24" s="65" customFormat="1" ht="12.75" customHeight="1">
      <c r="A3240" s="100"/>
      <c r="B3240" s="152" t="s">
        <v>6581</v>
      </c>
      <c r="C3240" s="165">
        <v>0</v>
      </c>
      <c r="D3240" s="165">
        <v>0</v>
      </c>
      <c r="E3240" s="165">
        <v>0</v>
      </c>
      <c r="F3240" s="165">
        <v>0</v>
      </c>
      <c r="G3240" s="165">
        <v>0</v>
      </c>
      <c r="H3240" s="165">
        <v>0</v>
      </c>
      <c r="I3240" s="165">
        <v>0</v>
      </c>
      <c r="J3240" s="120">
        <f t="shared" si="654"/>
        <v>0</v>
      </c>
      <c r="K3240" s="165">
        <v>0</v>
      </c>
      <c r="L3240" s="165">
        <v>0</v>
      </c>
      <c r="M3240" s="165">
        <v>0</v>
      </c>
      <c r="N3240" s="165">
        <v>0</v>
      </c>
      <c r="O3240" s="165">
        <v>0</v>
      </c>
      <c r="P3240" s="165">
        <v>3915</v>
      </c>
      <c r="Q3240" s="120">
        <f t="shared" si="655"/>
        <v>3915</v>
      </c>
      <c r="R3240" s="138">
        <f t="shared" si="656"/>
        <v>0</v>
      </c>
      <c r="S3240" s="122">
        <v>0</v>
      </c>
      <c r="T3240" s="148">
        <v>0</v>
      </c>
      <c r="U3240" s="148">
        <v>0</v>
      </c>
      <c r="V3240" s="122">
        <v>3915</v>
      </c>
      <c r="W3240" s="122">
        <v>3915</v>
      </c>
      <c r="X3240" s="122"/>
    </row>
    <row r="3241" spans="1:24" s="65" customFormat="1" ht="12.75" customHeight="1">
      <c r="A3241" s="100"/>
      <c r="B3241" s="152" t="s">
        <v>6089</v>
      </c>
      <c r="C3241" s="165">
        <v>0</v>
      </c>
      <c r="D3241" s="165">
        <v>0</v>
      </c>
      <c r="E3241" s="165">
        <v>0</v>
      </c>
      <c r="F3241" s="165">
        <v>0</v>
      </c>
      <c r="G3241" s="165">
        <v>0</v>
      </c>
      <c r="H3241" s="165">
        <v>0</v>
      </c>
      <c r="I3241" s="165">
        <v>0</v>
      </c>
      <c r="J3241" s="120">
        <f t="shared" si="654"/>
        <v>0</v>
      </c>
      <c r="K3241" s="165">
        <v>0</v>
      </c>
      <c r="L3241" s="165">
        <v>0</v>
      </c>
      <c r="M3241" s="165">
        <v>0</v>
      </c>
      <c r="N3241" s="165">
        <v>0</v>
      </c>
      <c r="O3241" s="165">
        <v>0</v>
      </c>
      <c r="P3241" s="165">
        <v>3915</v>
      </c>
      <c r="Q3241" s="120">
        <f t="shared" si="655"/>
        <v>3915</v>
      </c>
      <c r="R3241" s="138">
        <f t="shared" si="656"/>
        <v>0</v>
      </c>
      <c r="S3241" s="122">
        <v>0</v>
      </c>
      <c r="T3241" s="148">
        <v>0</v>
      </c>
      <c r="U3241" s="148">
        <v>0</v>
      </c>
      <c r="V3241" s="122">
        <v>3915</v>
      </c>
      <c r="W3241" s="122">
        <v>3915</v>
      </c>
      <c r="X3241" s="122"/>
    </row>
    <row r="3242" spans="1:24" s="65" customFormat="1" ht="12.75" customHeight="1">
      <c r="A3242" s="100"/>
      <c r="B3242" s="152" t="s">
        <v>6090</v>
      </c>
      <c r="C3242" s="165">
        <v>0</v>
      </c>
      <c r="D3242" s="165">
        <v>0</v>
      </c>
      <c r="E3242" s="165">
        <v>0</v>
      </c>
      <c r="F3242" s="165">
        <v>0</v>
      </c>
      <c r="G3242" s="165">
        <v>0</v>
      </c>
      <c r="H3242" s="165">
        <v>0</v>
      </c>
      <c r="I3242" s="165">
        <v>0</v>
      </c>
      <c r="J3242" s="120">
        <f t="shared" si="654"/>
        <v>0</v>
      </c>
      <c r="K3242" s="165">
        <v>0</v>
      </c>
      <c r="L3242" s="165">
        <v>0</v>
      </c>
      <c r="M3242" s="165">
        <v>0</v>
      </c>
      <c r="N3242" s="165">
        <v>0</v>
      </c>
      <c r="O3242" s="165">
        <v>0</v>
      </c>
      <c r="P3242" s="165">
        <v>3915</v>
      </c>
      <c r="Q3242" s="120">
        <f t="shared" si="655"/>
        <v>3915</v>
      </c>
      <c r="R3242" s="138">
        <f t="shared" si="656"/>
        <v>0</v>
      </c>
      <c r="S3242" s="122">
        <v>0</v>
      </c>
      <c r="T3242" s="148">
        <v>0</v>
      </c>
      <c r="U3242" s="148">
        <v>0</v>
      </c>
      <c r="V3242" s="122">
        <v>3915</v>
      </c>
      <c r="W3242" s="122">
        <v>3915</v>
      </c>
      <c r="X3242" s="122"/>
    </row>
    <row r="3243" spans="1:24" s="65" customFormat="1" ht="12.75" customHeight="1">
      <c r="A3243" s="100"/>
      <c r="B3243" s="152" t="s">
        <v>6582</v>
      </c>
      <c r="C3243" s="165">
        <v>0</v>
      </c>
      <c r="D3243" s="165">
        <v>0</v>
      </c>
      <c r="E3243" s="165">
        <v>0</v>
      </c>
      <c r="F3243" s="165">
        <v>0</v>
      </c>
      <c r="G3243" s="165">
        <v>0</v>
      </c>
      <c r="H3243" s="165">
        <v>0</v>
      </c>
      <c r="I3243" s="165">
        <v>0</v>
      </c>
      <c r="J3243" s="120">
        <f t="shared" si="654"/>
        <v>0</v>
      </c>
      <c r="K3243" s="165">
        <v>0</v>
      </c>
      <c r="L3243" s="165">
        <v>0</v>
      </c>
      <c r="M3243" s="165">
        <v>0</v>
      </c>
      <c r="N3243" s="165">
        <v>0</v>
      </c>
      <c r="O3243" s="165">
        <v>0</v>
      </c>
      <c r="P3243" s="165">
        <v>10440</v>
      </c>
      <c r="Q3243" s="120">
        <f t="shared" si="655"/>
        <v>10440</v>
      </c>
      <c r="R3243" s="138">
        <f t="shared" si="656"/>
        <v>0</v>
      </c>
      <c r="S3243" s="122">
        <v>0</v>
      </c>
      <c r="T3243" s="148">
        <v>0</v>
      </c>
      <c r="U3243" s="148">
        <v>0</v>
      </c>
      <c r="V3243" s="122">
        <v>10440</v>
      </c>
      <c r="W3243" s="122">
        <v>10440</v>
      </c>
      <c r="X3243" s="122"/>
    </row>
    <row r="3244" spans="1:24" s="65" customFormat="1" ht="12.75" customHeight="1">
      <c r="A3244" s="100"/>
      <c r="B3244" s="152" t="s">
        <v>3902</v>
      </c>
      <c r="C3244" s="165">
        <v>0</v>
      </c>
      <c r="D3244" s="165">
        <v>0</v>
      </c>
      <c r="E3244" s="165">
        <v>0</v>
      </c>
      <c r="F3244" s="165">
        <v>0</v>
      </c>
      <c r="G3244" s="165">
        <v>0</v>
      </c>
      <c r="H3244" s="165">
        <v>0</v>
      </c>
      <c r="I3244" s="165">
        <v>0</v>
      </c>
      <c r="J3244" s="120">
        <f t="shared" si="654"/>
        <v>0</v>
      </c>
      <c r="K3244" s="165">
        <v>0</v>
      </c>
      <c r="L3244" s="165">
        <v>0</v>
      </c>
      <c r="M3244" s="165">
        <v>0</v>
      </c>
      <c r="N3244" s="165">
        <v>0</v>
      </c>
      <c r="O3244" s="165">
        <v>0</v>
      </c>
      <c r="P3244" s="165">
        <v>6960</v>
      </c>
      <c r="Q3244" s="120">
        <f t="shared" si="655"/>
        <v>6960</v>
      </c>
      <c r="R3244" s="138">
        <f t="shared" si="656"/>
        <v>0</v>
      </c>
      <c r="S3244" s="122">
        <v>0</v>
      </c>
      <c r="T3244" s="148">
        <v>0</v>
      </c>
      <c r="U3244" s="148">
        <v>0</v>
      </c>
      <c r="V3244" s="122">
        <v>6960</v>
      </c>
      <c r="W3244" s="122">
        <v>6960</v>
      </c>
      <c r="X3244" s="122"/>
    </row>
    <row r="3245" spans="1:24" s="65" customFormat="1" ht="12.75" customHeight="1">
      <c r="A3245" s="100"/>
      <c r="B3245" s="152" t="s">
        <v>3903</v>
      </c>
      <c r="C3245" s="165">
        <v>0</v>
      </c>
      <c r="D3245" s="165">
        <v>0</v>
      </c>
      <c r="E3245" s="165">
        <v>0</v>
      </c>
      <c r="F3245" s="165">
        <v>0</v>
      </c>
      <c r="G3245" s="165">
        <v>0</v>
      </c>
      <c r="H3245" s="165">
        <v>0</v>
      </c>
      <c r="I3245" s="165">
        <v>0</v>
      </c>
      <c r="J3245" s="120">
        <f t="shared" si="654"/>
        <v>0</v>
      </c>
      <c r="K3245" s="165">
        <v>0</v>
      </c>
      <c r="L3245" s="165">
        <v>0</v>
      </c>
      <c r="M3245" s="165">
        <v>0</v>
      </c>
      <c r="N3245" s="165">
        <v>0</v>
      </c>
      <c r="O3245" s="165">
        <v>870</v>
      </c>
      <c r="P3245" s="165">
        <v>22620</v>
      </c>
      <c r="Q3245" s="120">
        <f t="shared" si="655"/>
        <v>23490</v>
      </c>
      <c r="R3245" s="138">
        <f t="shared" si="656"/>
        <v>0</v>
      </c>
      <c r="S3245" s="122">
        <v>0</v>
      </c>
      <c r="T3245" s="148">
        <v>0</v>
      </c>
      <c r="U3245" s="148">
        <v>0</v>
      </c>
      <c r="V3245" s="122">
        <v>23490</v>
      </c>
      <c r="W3245" s="122">
        <v>23490</v>
      </c>
      <c r="X3245" s="122"/>
    </row>
    <row r="3246" spans="1:24" s="65" customFormat="1" ht="12.75" customHeight="1">
      <c r="A3246" s="100"/>
      <c r="B3246" s="152" t="s">
        <v>6091</v>
      </c>
      <c r="C3246" s="165">
        <v>0</v>
      </c>
      <c r="D3246" s="165">
        <v>0</v>
      </c>
      <c r="E3246" s="165">
        <v>0</v>
      </c>
      <c r="F3246" s="165">
        <v>0</v>
      </c>
      <c r="G3246" s="165">
        <v>0</v>
      </c>
      <c r="H3246" s="165">
        <v>0</v>
      </c>
      <c r="I3246" s="165">
        <v>0</v>
      </c>
      <c r="J3246" s="120">
        <f t="shared" si="654"/>
        <v>0</v>
      </c>
      <c r="K3246" s="165">
        <v>0</v>
      </c>
      <c r="L3246" s="165">
        <v>0</v>
      </c>
      <c r="M3246" s="165">
        <v>0</v>
      </c>
      <c r="N3246" s="165">
        <v>0</v>
      </c>
      <c r="O3246" s="165">
        <v>0</v>
      </c>
      <c r="P3246" s="165">
        <v>3915</v>
      </c>
      <c r="Q3246" s="120">
        <f t="shared" si="655"/>
        <v>3915</v>
      </c>
      <c r="R3246" s="138">
        <f t="shared" si="656"/>
        <v>0</v>
      </c>
      <c r="S3246" s="122">
        <v>0</v>
      </c>
      <c r="T3246" s="148">
        <v>0</v>
      </c>
      <c r="U3246" s="148">
        <v>0</v>
      </c>
      <c r="V3246" s="122">
        <v>3915</v>
      </c>
      <c r="W3246" s="122">
        <v>3915</v>
      </c>
      <c r="X3246" s="122"/>
    </row>
    <row r="3247" spans="1:24" s="65" customFormat="1" ht="12.75" customHeight="1">
      <c r="A3247" s="100"/>
      <c r="B3247" s="152" t="s">
        <v>6092</v>
      </c>
      <c r="C3247" s="165">
        <v>0</v>
      </c>
      <c r="D3247" s="165">
        <v>0</v>
      </c>
      <c r="E3247" s="165">
        <v>0</v>
      </c>
      <c r="F3247" s="165">
        <v>0</v>
      </c>
      <c r="G3247" s="165">
        <v>0</v>
      </c>
      <c r="H3247" s="165">
        <v>0</v>
      </c>
      <c r="I3247" s="165">
        <v>0</v>
      </c>
      <c r="J3247" s="120">
        <f t="shared" si="654"/>
        <v>0</v>
      </c>
      <c r="K3247" s="165">
        <v>0</v>
      </c>
      <c r="L3247" s="165">
        <v>0</v>
      </c>
      <c r="M3247" s="165">
        <v>0</v>
      </c>
      <c r="N3247" s="165">
        <v>0</v>
      </c>
      <c r="O3247" s="165">
        <v>0</v>
      </c>
      <c r="P3247" s="165">
        <v>3915</v>
      </c>
      <c r="Q3247" s="120">
        <f t="shared" si="655"/>
        <v>3915</v>
      </c>
      <c r="R3247" s="138">
        <f t="shared" si="656"/>
        <v>0</v>
      </c>
      <c r="S3247" s="122">
        <v>0</v>
      </c>
      <c r="T3247" s="148">
        <v>0</v>
      </c>
      <c r="U3247" s="148">
        <v>0</v>
      </c>
      <c r="V3247" s="122">
        <v>3915</v>
      </c>
      <c r="W3247" s="122">
        <v>3915</v>
      </c>
      <c r="X3247" s="122"/>
    </row>
    <row r="3248" spans="1:24" s="65" customFormat="1" ht="12.75" customHeight="1">
      <c r="A3248" s="100"/>
      <c r="B3248" s="152" t="s">
        <v>6093</v>
      </c>
      <c r="C3248" s="165">
        <v>0</v>
      </c>
      <c r="D3248" s="165">
        <v>0</v>
      </c>
      <c r="E3248" s="165">
        <v>0</v>
      </c>
      <c r="F3248" s="165">
        <v>0</v>
      </c>
      <c r="G3248" s="165">
        <v>0</v>
      </c>
      <c r="H3248" s="165">
        <v>0</v>
      </c>
      <c r="I3248" s="165">
        <v>0</v>
      </c>
      <c r="J3248" s="120">
        <f t="shared" si="654"/>
        <v>0</v>
      </c>
      <c r="K3248" s="165">
        <v>0</v>
      </c>
      <c r="L3248" s="165">
        <v>0</v>
      </c>
      <c r="M3248" s="165">
        <v>0</v>
      </c>
      <c r="N3248" s="165">
        <v>0</v>
      </c>
      <c r="O3248" s="165">
        <v>0</v>
      </c>
      <c r="P3248" s="165">
        <v>2610</v>
      </c>
      <c r="Q3248" s="120">
        <f t="shared" si="655"/>
        <v>2610</v>
      </c>
      <c r="R3248" s="138">
        <f t="shared" si="656"/>
        <v>0</v>
      </c>
      <c r="S3248" s="122">
        <v>0</v>
      </c>
      <c r="T3248" s="148">
        <v>0</v>
      </c>
      <c r="U3248" s="148">
        <v>0</v>
      </c>
      <c r="V3248" s="122">
        <v>2610</v>
      </c>
      <c r="W3248" s="122">
        <v>2610</v>
      </c>
      <c r="X3248" s="122"/>
    </row>
    <row r="3249" spans="1:24" s="65" customFormat="1" ht="12.75" customHeight="1">
      <c r="A3249" s="100"/>
      <c r="B3249" s="152" t="s">
        <v>3904</v>
      </c>
      <c r="C3249" s="165">
        <v>0</v>
      </c>
      <c r="D3249" s="165">
        <v>0</v>
      </c>
      <c r="E3249" s="165">
        <v>0</v>
      </c>
      <c r="F3249" s="165">
        <v>0</v>
      </c>
      <c r="G3249" s="165">
        <v>0</v>
      </c>
      <c r="H3249" s="165">
        <v>0</v>
      </c>
      <c r="I3249" s="165">
        <v>0</v>
      </c>
      <c r="J3249" s="120">
        <f t="shared" si="654"/>
        <v>0</v>
      </c>
      <c r="K3249" s="165">
        <v>0</v>
      </c>
      <c r="L3249" s="165">
        <v>0</v>
      </c>
      <c r="M3249" s="165">
        <v>0</v>
      </c>
      <c r="N3249" s="165">
        <v>0</v>
      </c>
      <c r="O3249" s="165">
        <v>0</v>
      </c>
      <c r="P3249" s="165">
        <v>3915</v>
      </c>
      <c r="Q3249" s="120">
        <f t="shared" si="655"/>
        <v>3915</v>
      </c>
      <c r="R3249" s="138">
        <f t="shared" si="656"/>
        <v>0</v>
      </c>
      <c r="S3249" s="122">
        <v>0</v>
      </c>
      <c r="T3249" s="148">
        <v>0</v>
      </c>
      <c r="U3249" s="148">
        <v>0</v>
      </c>
      <c r="V3249" s="122">
        <v>3915</v>
      </c>
      <c r="W3249" s="122">
        <v>3915</v>
      </c>
      <c r="X3249" s="122"/>
    </row>
    <row r="3250" spans="1:24" s="65" customFormat="1" ht="12.75" customHeight="1">
      <c r="A3250" s="100"/>
      <c r="B3250" s="152" t="s">
        <v>6354</v>
      </c>
      <c r="C3250" s="165">
        <v>0</v>
      </c>
      <c r="D3250" s="165">
        <v>0</v>
      </c>
      <c r="E3250" s="165">
        <v>0</v>
      </c>
      <c r="F3250" s="165">
        <v>0</v>
      </c>
      <c r="G3250" s="165">
        <v>0</v>
      </c>
      <c r="H3250" s="165">
        <v>0</v>
      </c>
      <c r="I3250" s="165">
        <v>0</v>
      </c>
      <c r="J3250" s="120">
        <f t="shared" si="654"/>
        <v>0</v>
      </c>
      <c r="K3250" s="165">
        <v>0</v>
      </c>
      <c r="L3250" s="165">
        <v>0</v>
      </c>
      <c r="M3250" s="165">
        <v>0</v>
      </c>
      <c r="N3250" s="165">
        <v>0</v>
      </c>
      <c r="O3250" s="165">
        <v>0</v>
      </c>
      <c r="P3250" s="165">
        <v>870</v>
      </c>
      <c r="Q3250" s="120">
        <f t="shared" si="655"/>
        <v>870</v>
      </c>
      <c r="R3250" s="138">
        <f t="shared" si="656"/>
        <v>0</v>
      </c>
      <c r="S3250" s="122">
        <v>0</v>
      </c>
      <c r="T3250" s="148">
        <v>0</v>
      </c>
      <c r="U3250" s="148">
        <v>0</v>
      </c>
      <c r="V3250" s="122">
        <v>870</v>
      </c>
      <c r="W3250" s="122">
        <v>870</v>
      </c>
      <c r="X3250" s="122"/>
    </row>
    <row r="3251" spans="1:24" s="65" customFormat="1" ht="12.75" customHeight="1">
      <c r="A3251" s="100"/>
      <c r="B3251" s="152" t="s">
        <v>6094</v>
      </c>
      <c r="C3251" s="165">
        <v>0</v>
      </c>
      <c r="D3251" s="165">
        <v>0</v>
      </c>
      <c r="E3251" s="165">
        <v>0</v>
      </c>
      <c r="F3251" s="165">
        <v>0</v>
      </c>
      <c r="G3251" s="165">
        <v>0</v>
      </c>
      <c r="H3251" s="165">
        <v>0</v>
      </c>
      <c r="I3251" s="165">
        <v>0</v>
      </c>
      <c r="J3251" s="120">
        <f t="shared" si="654"/>
        <v>0</v>
      </c>
      <c r="K3251" s="165">
        <v>0</v>
      </c>
      <c r="L3251" s="165">
        <v>0</v>
      </c>
      <c r="M3251" s="165">
        <v>0</v>
      </c>
      <c r="N3251" s="165">
        <v>0</v>
      </c>
      <c r="O3251" s="165">
        <v>0</v>
      </c>
      <c r="P3251" s="165">
        <v>3915</v>
      </c>
      <c r="Q3251" s="120">
        <f t="shared" si="655"/>
        <v>3915</v>
      </c>
      <c r="R3251" s="138">
        <f t="shared" si="656"/>
        <v>0</v>
      </c>
      <c r="S3251" s="122">
        <v>0</v>
      </c>
      <c r="T3251" s="148">
        <v>0</v>
      </c>
      <c r="U3251" s="148">
        <v>0</v>
      </c>
      <c r="V3251" s="122">
        <v>3915</v>
      </c>
      <c r="W3251" s="122">
        <v>3915</v>
      </c>
      <c r="X3251" s="122"/>
    </row>
    <row r="3252" spans="1:24" s="65" customFormat="1" ht="12.75" customHeight="1">
      <c r="A3252" s="100"/>
      <c r="B3252" s="152" t="s">
        <v>4566</v>
      </c>
      <c r="C3252" s="165">
        <v>0</v>
      </c>
      <c r="D3252" s="165">
        <v>0</v>
      </c>
      <c r="E3252" s="165">
        <v>0</v>
      </c>
      <c r="F3252" s="165">
        <v>0</v>
      </c>
      <c r="G3252" s="165">
        <v>0</v>
      </c>
      <c r="H3252" s="165">
        <v>0</v>
      </c>
      <c r="I3252" s="165">
        <v>0</v>
      </c>
      <c r="J3252" s="120">
        <f t="shared" si="654"/>
        <v>0</v>
      </c>
      <c r="K3252" s="165">
        <v>0</v>
      </c>
      <c r="L3252" s="165">
        <v>0</v>
      </c>
      <c r="M3252" s="165">
        <v>0</v>
      </c>
      <c r="N3252" s="165">
        <v>0</v>
      </c>
      <c r="O3252" s="165">
        <v>2940</v>
      </c>
      <c r="P3252" s="165">
        <v>2610</v>
      </c>
      <c r="Q3252" s="120">
        <f t="shared" si="655"/>
        <v>5550</v>
      </c>
      <c r="R3252" s="138">
        <f t="shared" si="656"/>
        <v>0</v>
      </c>
      <c r="S3252" s="122">
        <v>0</v>
      </c>
      <c r="T3252" s="148">
        <v>0</v>
      </c>
      <c r="U3252" s="148">
        <v>0</v>
      </c>
      <c r="V3252" s="122">
        <v>5550</v>
      </c>
      <c r="W3252" s="122">
        <v>5550</v>
      </c>
      <c r="X3252" s="122"/>
    </row>
    <row r="3253" spans="1:24" s="65" customFormat="1" ht="12.75" customHeight="1">
      <c r="A3253" s="100"/>
      <c r="B3253" s="152" t="s">
        <v>3905</v>
      </c>
      <c r="C3253" s="165">
        <v>0</v>
      </c>
      <c r="D3253" s="165">
        <v>0</v>
      </c>
      <c r="E3253" s="165">
        <v>0</v>
      </c>
      <c r="F3253" s="165">
        <v>0</v>
      </c>
      <c r="G3253" s="165">
        <v>0</v>
      </c>
      <c r="H3253" s="165">
        <v>0</v>
      </c>
      <c r="I3253" s="165">
        <v>0</v>
      </c>
      <c r="J3253" s="120">
        <f t="shared" si="654"/>
        <v>0</v>
      </c>
      <c r="K3253" s="165">
        <v>0</v>
      </c>
      <c r="L3253" s="165">
        <v>0</v>
      </c>
      <c r="M3253" s="165">
        <v>0</v>
      </c>
      <c r="N3253" s="165">
        <v>0</v>
      </c>
      <c r="O3253" s="165">
        <v>0</v>
      </c>
      <c r="P3253" s="165">
        <v>7830</v>
      </c>
      <c r="Q3253" s="120">
        <f t="shared" si="655"/>
        <v>7830</v>
      </c>
      <c r="R3253" s="138">
        <f t="shared" si="656"/>
        <v>0</v>
      </c>
      <c r="S3253" s="122">
        <v>0</v>
      </c>
      <c r="T3253" s="148">
        <v>0</v>
      </c>
      <c r="U3253" s="148">
        <v>0</v>
      </c>
      <c r="V3253" s="122">
        <v>7830</v>
      </c>
      <c r="W3253" s="122">
        <v>7830</v>
      </c>
      <c r="X3253" s="122"/>
    </row>
    <row r="3254" spans="1:24" s="65" customFormat="1" ht="12.75" customHeight="1">
      <c r="A3254" s="100"/>
      <c r="B3254" s="152" t="s">
        <v>6583</v>
      </c>
      <c r="C3254" s="165">
        <v>0</v>
      </c>
      <c r="D3254" s="165">
        <v>0</v>
      </c>
      <c r="E3254" s="165">
        <v>0</v>
      </c>
      <c r="F3254" s="165">
        <v>0</v>
      </c>
      <c r="G3254" s="165">
        <v>0</v>
      </c>
      <c r="H3254" s="165">
        <v>0</v>
      </c>
      <c r="I3254" s="165">
        <v>0</v>
      </c>
      <c r="J3254" s="120">
        <f t="shared" si="654"/>
        <v>0</v>
      </c>
      <c r="K3254" s="165">
        <v>0</v>
      </c>
      <c r="L3254" s="165">
        <v>0</v>
      </c>
      <c r="M3254" s="165">
        <v>0</v>
      </c>
      <c r="N3254" s="165">
        <v>0</v>
      </c>
      <c r="O3254" s="165">
        <v>0</v>
      </c>
      <c r="P3254" s="165">
        <v>1740</v>
      </c>
      <c r="Q3254" s="120">
        <f t="shared" si="655"/>
        <v>1740</v>
      </c>
      <c r="R3254" s="138">
        <f t="shared" si="656"/>
        <v>0</v>
      </c>
      <c r="S3254" s="122">
        <v>0</v>
      </c>
      <c r="T3254" s="148">
        <v>0</v>
      </c>
      <c r="U3254" s="148">
        <v>0</v>
      </c>
      <c r="V3254" s="122">
        <v>1740</v>
      </c>
      <c r="W3254" s="122">
        <v>1740</v>
      </c>
      <c r="X3254" s="122"/>
    </row>
    <row r="3255" spans="1:24" s="65" customFormat="1" ht="12.75" customHeight="1">
      <c r="A3255" s="100"/>
      <c r="B3255" s="152" t="s">
        <v>5387</v>
      </c>
      <c r="C3255" s="165">
        <v>0</v>
      </c>
      <c r="D3255" s="165">
        <v>0</v>
      </c>
      <c r="E3255" s="165">
        <v>0</v>
      </c>
      <c r="F3255" s="165">
        <v>0</v>
      </c>
      <c r="G3255" s="165">
        <v>0</v>
      </c>
      <c r="H3255" s="165">
        <v>0</v>
      </c>
      <c r="I3255" s="165">
        <v>0</v>
      </c>
      <c r="J3255" s="120">
        <f t="shared" si="654"/>
        <v>0</v>
      </c>
      <c r="K3255" s="165">
        <v>0</v>
      </c>
      <c r="L3255" s="165">
        <v>0</v>
      </c>
      <c r="M3255" s="165">
        <v>0</v>
      </c>
      <c r="N3255" s="165">
        <v>0</v>
      </c>
      <c r="O3255" s="165">
        <v>0</v>
      </c>
      <c r="P3255" s="165">
        <v>9570</v>
      </c>
      <c r="Q3255" s="120">
        <f t="shared" si="655"/>
        <v>9570</v>
      </c>
      <c r="R3255" s="138">
        <f t="shared" si="656"/>
        <v>0</v>
      </c>
      <c r="S3255" s="122">
        <v>0</v>
      </c>
      <c r="T3255" s="148">
        <v>0</v>
      </c>
      <c r="U3255" s="148">
        <v>0</v>
      </c>
      <c r="V3255" s="122">
        <v>9570</v>
      </c>
      <c r="W3255" s="122">
        <v>9570</v>
      </c>
      <c r="X3255" s="122"/>
    </row>
    <row r="3256" spans="1:24" s="65" customFormat="1" ht="12.75" customHeight="1">
      <c r="A3256" s="100"/>
      <c r="B3256" s="152" t="s">
        <v>6095</v>
      </c>
      <c r="C3256" s="165">
        <v>0</v>
      </c>
      <c r="D3256" s="165">
        <v>0</v>
      </c>
      <c r="E3256" s="165">
        <v>0</v>
      </c>
      <c r="F3256" s="165">
        <v>0</v>
      </c>
      <c r="G3256" s="165">
        <v>0</v>
      </c>
      <c r="H3256" s="165">
        <v>0</v>
      </c>
      <c r="I3256" s="165">
        <v>0</v>
      </c>
      <c r="J3256" s="120">
        <f t="shared" si="654"/>
        <v>0</v>
      </c>
      <c r="K3256" s="165">
        <v>0</v>
      </c>
      <c r="L3256" s="165">
        <v>0</v>
      </c>
      <c r="M3256" s="165">
        <v>0</v>
      </c>
      <c r="N3256" s="165">
        <v>0</v>
      </c>
      <c r="O3256" s="165">
        <v>0</v>
      </c>
      <c r="P3256" s="165">
        <v>3915</v>
      </c>
      <c r="Q3256" s="120">
        <f t="shared" si="655"/>
        <v>3915</v>
      </c>
      <c r="R3256" s="138">
        <f t="shared" si="656"/>
        <v>0</v>
      </c>
      <c r="S3256" s="122">
        <v>0</v>
      </c>
      <c r="T3256" s="148">
        <v>0</v>
      </c>
      <c r="U3256" s="148">
        <v>0</v>
      </c>
      <c r="V3256" s="122">
        <v>3915</v>
      </c>
      <c r="W3256" s="122">
        <v>3915</v>
      </c>
      <c r="X3256" s="122"/>
    </row>
    <row r="3257" spans="1:24" s="65" customFormat="1" ht="12.75" customHeight="1">
      <c r="A3257" s="100"/>
      <c r="B3257" s="152" t="s">
        <v>6096</v>
      </c>
      <c r="C3257" s="165">
        <v>0</v>
      </c>
      <c r="D3257" s="165">
        <v>0</v>
      </c>
      <c r="E3257" s="165">
        <v>0</v>
      </c>
      <c r="F3257" s="165">
        <v>0</v>
      </c>
      <c r="G3257" s="165">
        <v>0</v>
      </c>
      <c r="H3257" s="165">
        <v>0</v>
      </c>
      <c r="I3257" s="165">
        <v>0</v>
      </c>
      <c r="J3257" s="120">
        <f t="shared" si="654"/>
        <v>0</v>
      </c>
      <c r="K3257" s="165">
        <v>0</v>
      </c>
      <c r="L3257" s="165">
        <v>0</v>
      </c>
      <c r="M3257" s="165">
        <v>0</v>
      </c>
      <c r="N3257" s="165">
        <v>0</v>
      </c>
      <c r="O3257" s="165">
        <v>0</v>
      </c>
      <c r="P3257" s="165">
        <v>3915</v>
      </c>
      <c r="Q3257" s="120">
        <f t="shared" si="655"/>
        <v>3915</v>
      </c>
      <c r="R3257" s="138">
        <f t="shared" si="656"/>
        <v>0</v>
      </c>
      <c r="S3257" s="122">
        <v>0</v>
      </c>
      <c r="T3257" s="148">
        <v>0</v>
      </c>
      <c r="U3257" s="148">
        <v>0</v>
      </c>
      <c r="V3257" s="122">
        <v>3915</v>
      </c>
      <c r="W3257" s="122">
        <v>3915</v>
      </c>
      <c r="X3257" s="122"/>
    </row>
    <row r="3258" spans="1:24" s="65" customFormat="1" ht="12.75" customHeight="1">
      <c r="A3258" s="100"/>
      <c r="B3258" s="152" t="s">
        <v>6097</v>
      </c>
      <c r="C3258" s="165">
        <v>0</v>
      </c>
      <c r="D3258" s="165">
        <v>0</v>
      </c>
      <c r="E3258" s="165">
        <v>0</v>
      </c>
      <c r="F3258" s="165">
        <v>0</v>
      </c>
      <c r="G3258" s="165">
        <v>0</v>
      </c>
      <c r="H3258" s="165">
        <v>0</v>
      </c>
      <c r="I3258" s="165">
        <v>0</v>
      </c>
      <c r="J3258" s="120">
        <f t="shared" si="654"/>
        <v>0</v>
      </c>
      <c r="K3258" s="165">
        <v>0</v>
      </c>
      <c r="L3258" s="165">
        <v>0</v>
      </c>
      <c r="M3258" s="165">
        <v>0</v>
      </c>
      <c r="N3258" s="165">
        <v>0</v>
      </c>
      <c r="O3258" s="165">
        <v>0</v>
      </c>
      <c r="P3258" s="165">
        <v>7830</v>
      </c>
      <c r="Q3258" s="120">
        <f t="shared" si="655"/>
        <v>7830</v>
      </c>
      <c r="R3258" s="138">
        <f t="shared" si="656"/>
        <v>0</v>
      </c>
      <c r="S3258" s="122">
        <v>0</v>
      </c>
      <c r="T3258" s="148">
        <v>0</v>
      </c>
      <c r="U3258" s="148">
        <v>0</v>
      </c>
      <c r="V3258" s="122">
        <v>7830</v>
      </c>
      <c r="W3258" s="122">
        <v>7830</v>
      </c>
      <c r="X3258" s="122"/>
    </row>
    <row r="3259" spans="1:24" s="65" customFormat="1" ht="12.75" customHeight="1">
      <c r="A3259" s="100"/>
      <c r="B3259" s="152" t="s">
        <v>3906</v>
      </c>
      <c r="C3259" s="165">
        <v>0</v>
      </c>
      <c r="D3259" s="165">
        <v>0</v>
      </c>
      <c r="E3259" s="165">
        <v>0</v>
      </c>
      <c r="F3259" s="165">
        <v>0</v>
      </c>
      <c r="G3259" s="165">
        <v>0</v>
      </c>
      <c r="H3259" s="165">
        <v>0</v>
      </c>
      <c r="I3259" s="165">
        <v>0</v>
      </c>
      <c r="J3259" s="120">
        <f t="shared" si="654"/>
        <v>0</v>
      </c>
      <c r="K3259" s="165">
        <v>0</v>
      </c>
      <c r="L3259" s="165">
        <v>0</v>
      </c>
      <c r="M3259" s="165">
        <v>0</v>
      </c>
      <c r="N3259" s="165">
        <v>4900</v>
      </c>
      <c r="O3259" s="165">
        <v>0</v>
      </c>
      <c r="P3259" s="165">
        <v>0</v>
      </c>
      <c r="Q3259" s="120">
        <f t="shared" si="655"/>
        <v>4900</v>
      </c>
      <c r="R3259" s="138">
        <f t="shared" si="656"/>
        <v>0</v>
      </c>
      <c r="S3259" s="122">
        <v>0</v>
      </c>
      <c r="T3259" s="148">
        <v>0</v>
      </c>
      <c r="U3259" s="148">
        <v>0</v>
      </c>
      <c r="V3259" s="122">
        <v>4900</v>
      </c>
      <c r="W3259" s="122">
        <v>4900</v>
      </c>
      <c r="X3259" s="122"/>
    </row>
    <row r="3260" spans="1:24" s="65" customFormat="1" ht="12.75" customHeight="1">
      <c r="A3260" s="100"/>
      <c r="B3260" s="152" t="s">
        <v>4353</v>
      </c>
      <c r="C3260" s="165">
        <v>0</v>
      </c>
      <c r="D3260" s="165">
        <v>0</v>
      </c>
      <c r="E3260" s="165">
        <v>0</v>
      </c>
      <c r="F3260" s="165">
        <v>0</v>
      </c>
      <c r="G3260" s="165">
        <v>0</v>
      </c>
      <c r="H3260" s="165">
        <v>0</v>
      </c>
      <c r="I3260" s="165">
        <v>0</v>
      </c>
      <c r="J3260" s="120">
        <f t="shared" si="654"/>
        <v>0</v>
      </c>
      <c r="K3260" s="165">
        <v>0</v>
      </c>
      <c r="L3260" s="165">
        <v>0</v>
      </c>
      <c r="M3260" s="165">
        <v>0</v>
      </c>
      <c r="N3260" s="165">
        <v>0</v>
      </c>
      <c r="O3260" s="165">
        <v>1740</v>
      </c>
      <c r="P3260" s="165">
        <v>0</v>
      </c>
      <c r="Q3260" s="120">
        <f t="shared" si="655"/>
        <v>1740</v>
      </c>
      <c r="R3260" s="138">
        <f t="shared" si="656"/>
        <v>0</v>
      </c>
      <c r="S3260" s="122">
        <v>0</v>
      </c>
      <c r="T3260" s="148">
        <v>0</v>
      </c>
      <c r="U3260" s="148">
        <v>0</v>
      </c>
      <c r="V3260" s="122">
        <v>1740</v>
      </c>
      <c r="W3260" s="122">
        <v>1740</v>
      </c>
      <c r="X3260" s="122"/>
    </row>
    <row r="3261" spans="1:24" s="65" customFormat="1" ht="12.75" customHeight="1">
      <c r="A3261" s="100"/>
      <c r="B3261" s="152" t="s">
        <v>6098</v>
      </c>
      <c r="C3261" s="165">
        <v>0</v>
      </c>
      <c r="D3261" s="165">
        <v>0</v>
      </c>
      <c r="E3261" s="165">
        <v>0</v>
      </c>
      <c r="F3261" s="165">
        <v>0</v>
      </c>
      <c r="G3261" s="165">
        <v>0</v>
      </c>
      <c r="H3261" s="165">
        <v>0</v>
      </c>
      <c r="I3261" s="165">
        <v>0</v>
      </c>
      <c r="J3261" s="120">
        <f t="shared" si="654"/>
        <v>0</v>
      </c>
      <c r="K3261" s="165">
        <v>0</v>
      </c>
      <c r="L3261" s="165">
        <v>0</v>
      </c>
      <c r="M3261" s="165">
        <v>0</v>
      </c>
      <c r="N3261" s="165">
        <v>0</v>
      </c>
      <c r="O3261" s="165">
        <v>0</v>
      </c>
      <c r="P3261" s="165">
        <v>1740</v>
      </c>
      <c r="Q3261" s="120">
        <f t="shared" si="655"/>
        <v>1740</v>
      </c>
      <c r="R3261" s="138">
        <f t="shared" si="656"/>
        <v>0</v>
      </c>
      <c r="S3261" s="122">
        <v>0</v>
      </c>
      <c r="T3261" s="148">
        <v>0</v>
      </c>
      <c r="U3261" s="148">
        <v>0</v>
      </c>
      <c r="V3261" s="122">
        <v>1740</v>
      </c>
      <c r="W3261" s="122">
        <v>1740</v>
      </c>
      <c r="X3261" s="122"/>
    </row>
    <row r="3262" spans="1:24" s="65" customFormat="1" ht="12.75" customHeight="1">
      <c r="A3262" s="100"/>
      <c r="B3262" s="152" t="s">
        <v>6099</v>
      </c>
      <c r="C3262" s="165">
        <v>0</v>
      </c>
      <c r="D3262" s="165">
        <v>0</v>
      </c>
      <c r="E3262" s="165">
        <v>0</v>
      </c>
      <c r="F3262" s="165">
        <v>0</v>
      </c>
      <c r="G3262" s="165">
        <v>0</v>
      </c>
      <c r="H3262" s="165">
        <v>0</v>
      </c>
      <c r="I3262" s="165">
        <v>0</v>
      </c>
      <c r="J3262" s="120">
        <f t="shared" si="654"/>
        <v>0</v>
      </c>
      <c r="K3262" s="165">
        <v>0</v>
      </c>
      <c r="L3262" s="165">
        <v>0</v>
      </c>
      <c r="M3262" s="165">
        <v>0</v>
      </c>
      <c r="N3262" s="165">
        <v>0</v>
      </c>
      <c r="O3262" s="165">
        <v>0</v>
      </c>
      <c r="P3262" s="165">
        <v>3915</v>
      </c>
      <c r="Q3262" s="120">
        <f t="shared" si="655"/>
        <v>3915</v>
      </c>
      <c r="R3262" s="138">
        <f t="shared" si="656"/>
        <v>0</v>
      </c>
      <c r="S3262" s="122">
        <v>0</v>
      </c>
      <c r="T3262" s="148">
        <v>0</v>
      </c>
      <c r="U3262" s="148">
        <v>0</v>
      </c>
      <c r="V3262" s="122">
        <v>3915</v>
      </c>
      <c r="W3262" s="122">
        <v>3915</v>
      </c>
      <c r="X3262" s="122"/>
    </row>
    <row r="3263" spans="1:24" s="65" customFormat="1" ht="12.75" customHeight="1">
      <c r="A3263" s="100"/>
      <c r="B3263" s="152" t="s">
        <v>3907</v>
      </c>
      <c r="C3263" s="165">
        <v>0</v>
      </c>
      <c r="D3263" s="165">
        <v>0</v>
      </c>
      <c r="E3263" s="165">
        <v>0</v>
      </c>
      <c r="F3263" s="165">
        <v>0</v>
      </c>
      <c r="G3263" s="165">
        <v>0</v>
      </c>
      <c r="H3263" s="165">
        <v>0</v>
      </c>
      <c r="I3263" s="165">
        <v>0</v>
      </c>
      <c r="J3263" s="120">
        <f t="shared" si="654"/>
        <v>0</v>
      </c>
      <c r="K3263" s="165">
        <v>13500</v>
      </c>
      <c r="L3263" s="165">
        <v>0</v>
      </c>
      <c r="M3263" s="165">
        <v>0</v>
      </c>
      <c r="N3263" s="165">
        <v>0</v>
      </c>
      <c r="O3263" s="165">
        <v>0</v>
      </c>
      <c r="P3263" s="165">
        <v>0</v>
      </c>
      <c r="Q3263" s="120">
        <f t="shared" si="655"/>
        <v>13500</v>
      </c>
      <c r="R3263" s="138">
        <f t="shared" si="656"/>
        <v>0</v>
      </c>
      <c r="S3263" s="122">
        <v>0</v>
      </c>
      <c r="T3263" s="148">
        <v>0</v>
      </c>
      <c r="U3263" s="148">
        <v>0</v>
      </c>
      <c r="V3263" s="122">
        <v>13500</v>
      </c>
      <c r="W3263" s="122">
        <v>13500</v>
      </c>
      <c r="X3263" s="122"/>
    </row>
    <row r="3264" spans="1:24" s="65" customFormat="1" ht="12.75" customHeight="1">
      <c r="A3264" s="100"/>
      <c r="B3264" s="152" t="s">
        <v>3908</v>
      </c>
      <c r="C3264" s="165">
        <v>0</v>
      </c>
      <c r="D3264" s="165">
        <v>0</v>
      </c>
      <c r="E3264" s="165">
        <v>0</v>
      </c>
      <c r="F3264" s="165">
        <v>0</v>
      </c>
      <c r="G3264" s="165">
        <v>0</v>
      </c>
      <c r="H3264" s="165">
        <v>0</v>
      </c>
      <c r="I3264" s="165">
        <v>0</v>
      </c>
      <c r="J3264" s="120">
        <f t="shared" si="654"/>
        <v>0</v>
      </c>
      <c r="K3264" s="165">
        <v>4800</v>
      </c>
      <c r="L3264" s="165">
        <v>0</v>
      </c>
      <c r="M3264" s="165">
        <v>0</v>
      </c>
      <c r="N3264" s="165">
        <v>0</v>
      </c>
      <c r="O3264" s="165">
        <v>0</v>
      </c>
      <c r="P3264" s="165">
        <v>7830</v>
      </c>
      <c r="Q3264" s="120">
        <f t="shared" si="655"/>
        <v>12630</v>
      </c>
      <c r="R3264" s="138">
        <f t="shared" si="656"/>
        <v>0</v>
      </c>
      <c r="S3264" s="122">
        <v>0</v>
      </c>
      <c r="T3264" s="148">
        <v>0</v>
      </c>
      <c r="U3264" s="148">
        <v>0</v>
      </c>
      <c r="V3264" s="122">
        <v>12630</v>
      </c>
      <c r="W3264" s="122">
        <v>12630</v>
      </c>
      <c r="X3264" s="122"/>
    </row>
    <row r="3265" spans="1:24" s="65" customFormat="1" ht="12.75" customHeight="1">
      <c r="A3265" s="100"/>
      <c r="B3265" s="152" t="s">
        <v>6584</v>
      </c>
      <c r="C3265" s="165">
        <v>0</v>
      </c>
      <c r="D3265" s="165">
        <v>0</v>
      </c>
      <c r="E3265" s="165">
        <v>0</v>
      </c>
      <c r="F3265" s="165">
        <v>0</v>
      </c>
      <c r="G3265" s="165">
        <v>0</v>
      </c>
      <c r="H3265" s="165">
        <v>0</v>
      </c>
      <c r="I3265" s="165">
        <v>0</v>
      </c>
      <c r="J3265" s="120">
        <f t="shared" si="654"/>
        <v>0</v>
      </c>
      <c r="K3265" s="165">
        <v>0</v>
      </c>
      <c r="L3265" s="165">
        <v>0</v>
      </c>
      <c r="M3265" s="165">
        <v>0</v>
      </c>
      <c r="N3265" s="165">
        <v>0</v>
      </c>
      <c r="O3265" s="165">
        <v>0</v>
      </c>
      <c r="P3265" s="165">
        <v>870</v>
      </c>
      <c r="Q3265" s="120">
        <f t="shared" si="655"/>
        <v>870</v>
      </c>
      <c r="R3265" s="138">
        <f t="shared" si="656"/>
        <v>0</v>
      </c>
      <c r="S3265" s="122">
        <v>0</v>
      </c>
      <c r="T3265" s="148">
        <v>0</v>
      </c>
      <c r="U3265" s="148">
        <v>0</v>
      </c>
      <c r="V3265" s="122">
        <v>870</v>
      </c>
      <c r="W3265" s="122">
        <v>870</v>
      </c>
      <c r="X3265" s="122"/>
    </row>
    <row r="3266" spans="1:24" s="65" customFormat="1" ht="12.75" customHeight="1">
      <c r="A3266" s="100"/>
      <c r="B3266" s="152" t="s">
        <v>6100</v>
      </c>
      <c r="C3266" s="165">
        <v>0</v>
      </c>
      <c r="D3266" s="165">
        <v>0</v>
      </c>
      <c r="E3266" s="165">
        <v>0</v>
      </c>
      <c r="F3266" s="165">
        <v>0</v>
      </c>
      <c r="G3266" s="165">
        <v>0</v>
      </c>
      <c r="H3266" s="165">
        <v>0</v>
      </c>
      <c r="I3266" s="165">
        <v>0</v>
      </c>
      <c r="J3266" s="120">
        <f t="shared" si="654"/>
        <v>0</v>
      </c>
      <c r="K3266" s="165">
        <v>0</v>
      </c>
      <c r="L3266" s="165">
        <v>0</v>
      </c>
      <c r="M3266" s="165">
        <v>0</v>
      </c>
      <c r="N3266" s="165">
        <v>0</v>
      </c>
      <c r="O3266" s="165">
        <v>0</v>
      </c>
      <c r="P3266" s="165">
        <v>1740</v>
      </c>
      <c r="Q3266" s="120">
        <f t="shared" si="655"/>
        <v>1740</v>
      </c>
      <c r="R3266" s="138">
        <f t="shared" si="656"/>
        <v>0</v>
      </c>
      <c r="S3266" s="122">
        <v>0</v>
      </c>
      <c r="T3266" s="148">
        <v>0</v>
      </c>
      <c r="U3266" s="148">
        <v>0</v>
      </c>
      <c r="V3266" s="122">
        <v>1740</v>
      </c>
      <c r="W3266" s="122">
        <v>1740</v>
      </c>
      <c r="X3266" s="122"/>
    </row>
    <row r="3267" spans="1:24" s="65" customFormat="1" ht="12.75" customHeight="1">
      <c r="A3267" s="100"/>
      <c r="B3267" s="152" t="s">
        <v>3909</v>
      </c>
      <c r="C3267" s="165">
        <v>0</v>
      </c>
      <c r="D3267" s="165">
        <v>0</v>
      </c>
      <c r="E3267" s="165">
        <v>0</v>
      </c>
      <c r="F3267" s="165">
        <v>0</v>
      </c>
      <c r="G3267" s="165">
        <v>0</v>
      </c>
      <c r="H3267" s="165">
        <v>0</v>
      </c>
      <c r="I3267" s="165">
        <v>0</v>
      </c>
      <c r="J3267" s="120">
        <f t="shared" si="654"/>
        <v>0</v>
      </c>
      <c r="K3267" s="165">
        <v>0</v>
      </c>
      <c r="L3267" s="165">
        <v>0</v>
      </c>
      <c r="M3267" s="165">
        <v>0</v>
      </c>
      <c r="N3267" s="165">
        <v>0</v>
      </c>
      <c r="O3267" s="165">
        <v>2610</v>
      </c>
      <c r="P3267" s="165">
        <v>0</v>
      </c>
      <c r="Q3267" s="120">
        <f t="shared" si="655"/>
        <v>2610</v>
      </c>
      <c r="R3267" s="138">
        <f t="shared" si="656"/>
        <v>0</v>
      </c>
      <c r="S3267" s="122">
        <v>0</v>
      </c>
      <c r="T3267" s="148">
        <v>0</v>
      </c>
      <c r="U3267" s="148">
        <v>0</v>
      </c>
      <c r="V3267" s="122">
        <v>2610</v>
      </c>
      <c r="W3267" s="122">
        <v>2610</v>
      </c>
      <c r="X3267" s="122"/>
    </row>
    <row r="3268" spans="1:24" s="65" customFormat="1" ht="12.75" customHeight="1">
      <c r="A3268" s="100"/>
      <c r="B3268" s="152" t="s">
        <v>6101</v>
      </c>
      <c r="C3268" s="165">
        <v>0</v>
      </c>
      <c r="D3268" s="165">
        <v>0</v>
      </c>
      <c r="E3268" s="165">
        <v>0</v>
      </c>
      <c r="F3268" s="165">
        <v>0</v>
      </c>
      <c r="G3268" s="165">
        <v>0</v>
      </c>
      <c r="H3268" s="165">
        <v>0</v>
      </c>
      <c r="I3268" s="165">
        <v>0</v>
      </c>
      <c r="J3268" s="120">
        <f t="shared" si="654"/>
        <v>0</v>
      </c>
      <c r="K3268" s="165">
        <v>0</v>
      </c>
      <c r="L3268" s="165">
        <v>0</v>
      </c>
      <c r="M3268" s="165">
        <v>0</v>
      </c>
      <c r="N3268" s="165">
        <v>0</v>
      </c>
      <c r="O3268" s="165">
        <v>0</v>
      </c>
      <c r="P3268" s="165">
        <v>3915</v>
      </c>
      <c r="Q3268" s="120">
        <f t="shared" si="655"/>
        <v>3915</v>
      </c>
      <c r="R3268" s="138">
        <f t="shared" si="656"/>
        <v>0</v>
      </c>
      <c r="S3268" s="122">
        <v>0</v>
      </c>
      <c r="T3268" s="148">
        <v>0</v>
      </c>
      <c r="U3268" s="148">
        <v>0</v>
      </c>
      <c r="V3268" s="122">
        <v>3915</v>
      </c>
      <c r="W3268" s="122">
        <v>3915</v>
      </c>
      <c r="X3268" s="122"/>
    </row>
    <row r="3269" spans="1:24" s="65" customFormat="1" ht="12.75" customHeight="1">
      <c r="A3269" s="100"/>
      <c r="B3269" s="152" t="s">
        <v>4567</v>
      </c>
      <c r="C3269" s="165">
        <v>0</v>
      </c>
      <c r="D3269" s="165">
        <v>0</v>
      </c>
      <c r="E3269" s="165">
        <v>0</v>
      </c>
      <c r="F3269" s="165">
        <v>0</v>
      </c>
      <c r="G3269" s="165">
        <v>0</v>
      </c>
      <c r="H3269" s="165">
        <v>0</v>
      </c>
      <c r="I3269" s="165">
        <v>0</v>
      </c>
      <c r="J3269" s="120">
        <f t="shared" si="654"/>
        <v>0</v>
      </c>
      <c r="K3269" s="165">
        <v>0</v>
      </c>
      <c r="L3269" s="165">
        <v>0</v>
      </c>
      <c r="M3269" s="165">
        <v>0</v>
      </c>
      <c r="N3269" s="165">
        <v>0</v>
      </c>
      <c r="O3269" s="165">
        <v>1740</v>
      </c>
      <c r="P3269" s="165">
        <v>3915</v>
      </c>
      <c r="Q3269" s="120">
        <f t="shared" si="655"/>
        <v>5655</v>
      </c>
      <c r="R3269" s="138">
        <f t="shared" si="656"/>
        <v>0</v>
      </c>
      <c r="S3269" s="122">
        <v>0</v>
      </c>
      <c r="T3269" s="148">
        <v>0</v>
      </c>
      <c r="U3269" s="148">
        <v>0</v>
      </c>
      <c r="V3269" s="122">
        <v>5655</v>
      </c>
      <c r="W3269" s="122">
        <v>5655</v>
      </c>
      <c r="X3269" s="122"/>
    </row>
    <row r="3270" spans="1:24" s="65" customFormat="1" ht="12.75" customHeight="1">
      <c r="A3270" s="100"/>
      <c r="B3270" s="152" t="s">
        <v>6585</v>
      </c>
      <c r="C3270" s="165">
        <v>0</v>
      </c>
      <c r="D3270" s="165">
        <v>0</v>
      </c>
      <c r="E3270" s="165">
        <v>0</v>
      </c>
      <c r="F3270" s="165">
        <v>0</v>
      </c>
      <c r="G3270" s="165">
        <v>0</v>
      </c>
      <c r="H3270" s="165">
        <v>0</v>
      </c>
      <c r="I3270" s="165">
        <v>0</v>
      </c>
      <c r="J3270" s="120">
        <f t="shared" si="654"/>
        <v>0</v>
      </c>
      <c r="K3270" s="165">
        <v>0</v>
      </c>
      <c r="L3270" s="165">
        <v>0</v>
      </c>
      <c r="M3270" s="165">
        <v>0</v>
      </c>
      <c r="N3270" s="165">
        <v>0</v>
      </c>
      <c r="O3270" s="165">
        <v>0</v>
      </c>
      <c r="P3270" s="165">
        <v>870</v>
      </c>
      <c r="Q3270" s="120">
        <f t="shared" si="655"/>
        <v>870</v>
      </c>
      <c r="R3270" s="138">
        <f t="shared" si="656"/>
        <v>0</v>
      </c>
      <c r="S3270" s="122">
        <v>0</v>
      </c>
      <c r="T3270" s="148">
        <v>0</v>
      </c>
      <c r="U3270" s="148">
        <v>0</v>
      </c>
      <c r="V3270" s="122">
        <v>870</v>
      </c>
      <c r="W3270" s="122">
        <v>870</v>
      </c>
      <c r="X3270" s="122"/>
    </row>
    <row r="3271" spans="1:24" s="65" customFormat="1" ht="12.75" customHeight="1">
      <c r="A3271" s="100"/>
      <c r="B3271" s="152" t="s">
        <v>6586</v>
      </c>
      <c r="C3271" s="165">
        <v>0</v>
      </c>
      <c r="D3271" s="165">
        <v>0</v>
      </c>
      <c r="E3271" s="165">
        <v>0</v>
      </c>
      <c r="F3271" s="165">
        <v>0</v>
      </c>
      <c r="G3271" s="165">
        <v>0</v>
      </c>
      <c r="H3271" s="165">
        <v>0</v>
      </c>
      <c r="I3271" s="165">
        <v>0</v>
      </c>
      <c r="J3271" s="120">
        <f t="shared" si="654"/>
        <v>0</v>
      </c>
      <c r="K3271" s="165">
        <v>0</v>
      </c>
      <c r="L3271" s="165">
        <v>0</v>
      </c>
      <c r="M3271" s="165">
        <v>0</v>
      </c>
      <c r="N3271" s="165">
        <v>0</v>
      </c>
      <c r="O3271" s="165">
        <v>0</v>
      </c>
      <c r="P3271" s="165">
        <v>3915</v>
      </c>
      <c r="Q3271" s="120">
        <f t="shared" si="655"/>
        <v>3915</v>
      </c>
      <c r="R3271" s="138">
        <f t="shared" si="656"/>
        <v>0</v>
      </c>
      <c r="S3271" s="122">
        <v>0</v>
      </c>
      <c r="T3271" s="148">
        <v>0</v>
      </c>
      <c r="U3271" s="148">
        <v>0</v>
      </c>
      <c r="V3271" s="122">
        <v>3915</v>
      </c>
      <c r="W3271" s="122">
        <v>3915</v>
      </c>
      <c r="X3271" s="122"/>
    </row>
    <row r="3272" spans="1:24" s="65" customFormat="1" ht="12.75" customHeight="1">
      <c r="A3272" s="100"/>
      <c r="B3272" s="152" t="s">
        <v>6587</v>
      </c>
      <c r="C3272" s="165">
        <v>0</v>
      </c>
      <c r="D3272" s="165">
        <v>0</v>
      </c>
      <c r="E3272" s="165">
        <v>0</v>
      </c>
      <c r="F3272" s="165">
        <v>0</v>
      </c>
      <c r="G3272" s="165">
        <v>0</v>
      </c>
      <c r="H3272" s="165">
        <v>0</v>
      </c>
      <c r="I3272" s="165">
        <v>0</v>
      </c>
      <c r="J3272" s="120">
        <f t="shared" si="654"/>
        <v>0</v>
      </c>
      <c r="K3272" s="165">
        <v>0</v>
      </c>
      <c r="L3272" s="165">
        <v>0</v>
      </c>
      <c r="M3272" s="165">
        <v>0</v>
      </c>
      <c r="N3272" s="165">
        <v>0</v>
      </c>
      <c r="O3272" s="165">
        <v>0</v>
      </c>
      <c r="P3272" s="165">
        <v>2610</v>
      </c>
      <c r="Q3272" s="120">
        <f t="shared" si="655"/>
        <v>2610</v>
      </c>
      <c r="R3272" s="138">
        <f t="shared" si="656"/>
        <v>0</v>
      </c>
      <c r="S3272" s="122">
        <v>0</v>
      </c>
      <c r="T3272" s="148">
        <v>0</v>
      </c>
      <c r="U3272" s="148">
        <v>0</v>
      </c>
      <c r="V3272" s="122">
        <v>2610</v>
      </c>
      <c r="W3272" s="122">
        <v>2610</v>
      </c>
      <c r="X3272" s="122"/>
    </row>
    <row r="3273" spans="1:24" s="65" customFormat="1" ht="12.75" customHeight="1">
      <c r="A3273" s="100"/>
      <c r="B3273" s="152" t="s">
        <v>6102</v>
      </c>
      <c r="C3273" s="165">
        <v>0</v>
      </c>
      <c r="D3273" s="165">
        <v>0</v>
      </c>
      <c r="E3273" s="165">
        <v>0</v>
      </c>
      <c r="F3273" s="165">
        <v>0</v>
      </c>
      <c r="G3273" s="165">
        <v>0</v>
      </c>
      <c r="H3273" s="165">
        <v>0</v>
      </c>
      <c r="I3273" s="165">
        <v>0</v>
      </c>
      <c r="J3273" s="120">
        <f t="shared" si="654"/>
        <v>0</v>
      </c>
      <c r="K3273" s="165">
        <v>0</v>
      </c>
      <c r="L3273" s="165">
        <v>0</v>
      </c>
      <c r="M3273" s="165">
        <v>0</v>
      </c>
      <c r="N3273" s="165">
        <v>0</v>
      </c>
      <c r="O3273" s="165">
        <v>0</v>
      </c>
      <c r="P3273" s="165">
        <v>3915</v>
      </c>
      <c r="Q3273" s="120">
        <f t="shared" si="655"/>
        <v>3915</v>
      </c>
      <c r="R3273" s="138">
        <f t="shared" si="656"/>
        <v>0</v>
      </c>
      <c r="S3273" s="122">
        <v>0</v>
      </c>
      <c r="T3273" s="148">
        <v>0</v>
      </c>
      <c r="U3273" s="148">
        <v>0</v>
      </c>
      <c r="V3273" s="122">
        <v>3915</v>
      </c>
      <c r="W3273" s="122">
        <v>3915</v>
      </c>
      <c r="X3273" s="122"/>
    </row>
    <row r="3274" spans="1:24" s="65" customFormat="1" ht="12.75" customHeight="1">
      <c r="A3274" s="100"/>
      <c r="B3274" s="152" t="s">
        <v>3910</v>
      </c>
      <c r="C3274" s="165">
        <v>0</v>
      </c>
      <c r="D3274" s="165">
        <v>0</v>
      </c>
      <c r="E3274" s="165">
        <v>0</v>
      </c>
      <c r="F3274" s="165">
        <v>0</v>
      </c>
      <c r="G3274" s="165">
        <v>0</v>
      </c>
      <c r="H3274" s="165">
        <v>0</v>
      </c>
      <c r="I3274" s="165">
        <v>0</v>
      </c>
      <c r="J3274" s="120">
        <f t="shared" si="654"/>
        <v>0</v>
      </c>
      <c r="K3274" s="165">
        <v>600</v>
      </c>
      <c r="L3274" s="165">
        <v>0</v>
      </c>
      <c r="M3274" s="165">
        <v>0</v>
      </c>
      <c r="N3274" s="165">
        <v>0</v>
      </c>
      <c r="O3274" s="165">
        <v>0</v>
      </c>
      <c r="P3274" s="165">
        <v>0</v>
      </c>
      <c r="Q3274" s="120">
        <f t="shared" si="655"/>
        <v>600</v>
      </c>
      <c r="R3274" s="138">
        <f t="shared" si="656"/>
        <v>0</v>
      </c>
      <c r="S3274" s="122">
        <v>0</v>
      </c>
      <c r="T3274" s="148">
        <v>0</v>
      </c>
      <c r="U3274" s="148">
        <v>0</v>
      </c>
      <c r="V3274" s="122">
        <v>600</v>
      </c>
      <c r="W3274" s="122">
        <v>600</v>
      </c>
      <c r="X3274" s="122"/>
    </row>
    <row r="3275" spans="1:24" s="65" customFormat="1" ht="12.75" customHeight="1">
      <c r="A3275" s="100"/>
      <c r="B3275" s="152" t="s">
        <v>6103</v>
      </c>
      <c r="C3275" s="165">
        <v>0</v>
      </c>
      <c r="D3275" s="165">
        <v>0</v>
      </c>
      <c r="E3275" s="165">
        <v>0</v>
      </c>
      <c r="F3275" s="165">
        <v>0</v>
      </c>
      <c r="G3275" s="165">
        <v>0</v>
      </c>
      <c r="H3275" s="165">
        <v>0</v>
      </c>
      <c r="I3275" s="165">
        <v>0</v>
      </c>
      <c r="J3275" s="120">
        <f t="shared" si="654"/>
        <v>0</v>
      </c>
      <c r="K3275" s="165">
        <v>0</v>
      </c>
      <c r="L3275" s="165">
        <v>0</v>
      </c>
      <c r="M3275" s="165">
        <v>0</v>
      </c>
      <c r="N3275" s="165">
        <v>0</v>
      </c>
      <c r="O3275" s="165">
        <v>0</v>
      </c>
      <c r="P3275" s="165">
        <v>3915</v>
      </c>
      <c r="Q3275" s="120">
        <f t="shared" si="655"/>
        <v>3915</v>
      </c>
      <c r="R3275" s="138">
        <f t="shared" si="656"/>
        <v>0</v>
      </c>
      <c r="S3275" s="122">
        <v>0</v>
      </c>
      <c r="T3275" s="148">
        <v>0</v>
      </c>
      <c r="U3275" s="148">
        <v>0</v>
      </c>
      <c r="V3275" s="122">
        <v>3915</v>
      </c>
      <c r="W3275" s="122">
        <v>3915</v>
      </c>
      <c r="X3275" s="122"/>
    </row>
    <row r="3276" spans="1:24" s="65" customFormat="1" ht="12.75" customHeight="1">
      <c r="A3276" s="100"/>
      <c r="B3276" s="152" t="s">
        <v>6104</v>
      </c>
      <c r="C3276" s="165">
        <v>0</v>
      </c>
      <c r="D3276" s="165">
        <v>0</v>
      </c>
      <c r="E3276" s="165">
        <v>0</v>
      </c>
      <c r="F3276" s="165">
        <v>0</v>
      </c>
      <c r="G3276" s="165">
        <v>0</v>
      </c>
      <c r="H3276" s="165">
        <v>0</v>
      </c>
      <c r="I3276" s="165">
        <v>0</v>
      </c>
      <c r="J3276" s="120">
        <f t="shared" si="654"/>
        <v>0</v>
      </c>
      <c r="K3276" s="165">
        <v>0</v>
      </c>
      <c r="L3276" s="165">
        <v>0</v>
      </c>
      <c r="M3276" s="165">
        <v>0</v>
      </c>
      <c r="N3276" s="165">
        <v>0</v>
      </c>
      <c r="O3276" s="165">
        <v>0</v>
      </c>
      <c r="P3276" s="165">
        <v>3915</v>
      </c>
      <c r="Q3276" s="120">
        <f t="shared" si="655"/>
        <v>3915</v>
      </c>
      <c r="R3276" s="138">
        <f t="shared" si="656"/>
        <v>0</v>
      </c>
      <c r="S3276" s="122">
        <v>0</v>
      </c>
      <c r="T3276" s="148">
        <v>0</v>
      </c>
      <c r="U3276" s="148">
        <v>0</v>
      </c>
      <c r="V3276" s="122">
        <v>3915</v>
      </c>
      <c r="W3276" s="122">
        <v>3915</v>
      </c>
      <c r="X3276" s="122"/>
    </row>
    <row r="3277" spans="1:24" s="65" customFormat="1" ht="12.75" customHeight="1">
      <c r="A3277" s="100"/>
      <c r="B3277" s="152" t="s">
        <v>3911</v>
      </c>
      <c r="C3277" s="165">
        <v>0</v>
      </c>
      <c r="D3277" s="165">
        <v>0</v>
      </c>
      <c r="E3277" s="165">
        <v>0</v>
      </c>
      <c r="F3277" s="165">
        <v>0</v>
      </c>
      <c r="G3277" s="165">
        <v>0</v>
      </c>
      <c r="H3277" s="165">
        <v>0</v>
      </c>
      <c r="I3277" s="165">
        <v>0</v>
      </c>
      <c r="J3277" s="120">
        <f t="shared" si="654"/>
        <v>0</v>
      </c>
      <c r="K3277" s="165">
        <v>0</v>
      </c>
      <c r="L3277" s="165">
        <v>0</v>
      </c>
      <c r="M3277" s="165">
        <v>870</v>
      </c>
      <c r="N3277" s="165">
        <v>0</v>
      </c>
      <c r="O3277" s="165">
        <v>0</v>
      </c>
      <c r="P3277" s="165">
        <v>0</v>
      </c>
      <c r="Q3277" s="120">
        <f t="shared" si="655"/>
        <v>870</v>
      </c>
      <c r="R3277" s="138">
        <f t="shared" si="656"/>
        <v>0</v>
      </c>
      <c r="S3277" s="122">
        <v>0</v>
      </c>
      <c r="T3277" s="148">
        <v>0</v>
      </c>
      <c r="U3277" s="148">
        <v>0</v>
      </c>
      <c r="V3277" s="122">
        <v>870</v>
      </c>
      <c r="W3277" s="122">
        <v>870</v>
      </c>
      <c r="X3277" s="122"/>
    </row>
    <row r="3278" spans="1:24" s="65" customFormat="1" ht="12.75" customHeight="1">
      <c r="A3278" s="100"/>
      <c r="B3278" s="152" t="s">
        <v>6105</v>
      </c>
      <c r="C3278" s="165">
        <v>0</v>
      </c>
      <c r="D3278" s="165">
        <v>0</v>
      </c>
      <c r="E3278" s="165">
        <v>0</v>
      </c>
      <c r="F3278" s="165">
        <v>0</v>
      </c>
      <c r="G3278" s="165">
        <v>0</v>
      </c>
      <c r="H3278" s="165">
        <v>0</v>
      </c>
      <c r="I3278" s="165">
        <v>0</v>
      </c>
      <c r="J3278" s="120">
        <f t="shared" si="654"/>
        <v>0</v>
      </c>
      <c r="K3278" s="165">
        <v>0</v>
      </c>
      <c r="L3278" s="165">
        <v>0</v>
      </c>
      <c r="M3278" s="165">
        <v>0</v>
      </c>
      <c r="N3278" s="165">
        <v>0</v>
      </c>
      <c r="O3278" s="165">
        <v>0</v>
      </c>
      <c r="P3278" s="165">
        <v>1740</v>
      </c>
      <c r="Q3278" s="120">
        <f t="shared" si="655"/>
        <v>1740</v>
      </c>
      <c r="R3278" s="138">
        <f t="shared" si="656"/>
        <v>0</v>
      </c>
      <c r="S3278" s="122">
        <v>0</v>
      </c>
      <c r="T3278" s="148">
        <v>0</v>
      </c>
      <c r="U3278" s="148">
        <v>0</v>
      </c>
      <c r="V3278" s="122">
        <v>1740</v>
      </c>
      <c r="W3278" s="122">
        <v>1740</v>
      </c>
      <c r="X3278" s="122"/>
    </row>
    <row r="3279" spans="1:24" s="65" customFormat="1" ht="12.75" customHeight="1">
      <c r="A3279" s="100"/>
      <c r="B3279" s="152" t="s">
        <v>6588</v>
      </c>
      <c r="C3279" s="165">
        <v>0</v>
      </c>
      <c r="D3279" s="165">
        <v>0</v>
      </c>
      <c r="E3279" s="165">
        <v>0</v>
      </c>
      <c r="F3279" s="165">
        <v>0</v>
      </c>
      <c r="G3279" s="165">
        <v>0</v>
      </c>
      <c r="H3279" s="165">
        <v>0</v>
      </c>
      <c r="I3279" s="165">
        <v>0</v>
      </c>
      <c r="J3279" s="120">
        <f t="shared" si="654"/>
        <v>0</v>
      </c>
      <c r="K3279" s="165">
        <v>0</v>
      </c>
      <c r="L3279" s="165">
        <v>0</v>
      </c>
      <c r="M3279" s="165">
        <v>0</v>
      </c>
      <c r="N3279" s="165">
        <v>0</v>
      </c>
      <c r="O3279" s="165">
        <v>0</v>
      </c>
      <c r="P3279" s="165">
        <v>7830</v>
      </c>
      <c r="Q3279" s="120">
        <f t="shared" si="655"/>
        <v>7830</v>
      </c>
      <c r="R3279" s="138">
        <f t="shared" si="656"/>
        <v>0</v>
      </c>
      <c r="S3279" s="122">
        <v>0</v>
      </c>
      <c r="T3279" s="148">
        <v>0</v>
      </c>
      <c r="U3279" s="148">
        <v>0</v>
      </c>
      <c r="V3279" s="122">
        <v>7830</v>
      </c>
      <c r="W3279" s="122">
        <v>7830</v>
      </c>
      <c r="X3279" s="122"/>
    </row>
    <row r="3280" spans="1:24" s="65" customFormat="1" ht="12.75" customHeight="1">
      <c r="A3280" s="100"/>
      <c r="B3280" s="152" t="s">
        <v>3912</v>
      </c>
      <c r="C3280" s="165">
        <v>0</v>
      </c>
      <c r="D3280" s="165">
        <v>0</v>
      </c>
      <c r="E3280" s="165">
        <v>0</v>
      </c>
      <c r="F3280" s="165">
        <v>0</v>
      </c>
      <c r="G3280" s="165">
        <v>0</v>
      </c>
      <c r="H3280" s="165">
        <v>0</v>
      </c>
      <c r="I3280" s="165">
        <v>0</v>
      </c>
      <c r="J3280" s="120">
        <f t="shared" si="654"/>
        <v>0</v>
      </c>
      <c r="K3280" s="165">
        <v>0</v>
      </c>
      <c r="L3280" s="165">
        <v>0</v>
      </c>
      <c r="M3280" s="165">
        <v>0</v>
      </c>
      <c r="N3280" s="165">
        <v>11310</v>
      </c>
      <c r="O3280" s="165">
        <v>0</v>
      </c>
      <c r="P3280" s="165">
        <v>0</v>
      </c>
      <c r="Q3280" s="120">
        <f t="shared" si="655"/>
        <v>11310</v>
      </c>
      <c r="R3280" s="138">
        <f t="shared" si="656"/>
        <v>0</v>
      </c>
      <c r="S3280" s="122">
        <v>0</v>
      </c>
      <c r="T3280" s="148">
        <v>0</v>
      </c>
      <c r="U3280" s="148">
        <v>0</v>
      </c>
      <c r="V3280" s="122">
        <v>11310</v>
      </c>
      <c r="W3280" s="122">
        <v>11310</v>
      </c>
      <c r="X3280" s="122"/>
    </row>
    <row r="3281" spans="1:24" s="65" customFormat="1" ht="12.75" customHeight="1">
      <c r="A3281" s="100"/>
      <c r="B3281" s="152" t="s">
        <v>6106</v>
      </c>
      <c r="C3281" s="165">
        <v>0</v>
      </c>
      <c r="D3281" s="165">
        <v>0</v>
      </c>
      <c r="E3281" s="165">
        <v>0</v>
      </c>
      <c r="F3281" s="165">
        <v>0</v>
      </c>
      <c r="G3281" s="165">
        <v>0</v>
      </c>
      <c r="H3281" s="165">
        <v>0</v>
      </c>
      <c r="I3281" s="165">
        <v>0</v>
      </c>
      <c r="J3281" s="120">
        <f t="shared" ref="J3281:J3339" si="657">SUM(C3281:I3281)</f>
        <v>0</v>
      </c>
      <c r="K3281" s="165">
        <v>0</v>
      </c>
      <c r="L3281" s="165">
        <v>0</v>
      </c>
      <c r="M3281" s="165">
        <v>0</v>
      </c>
      <c r="N3281" s="165">
        <v>0</v>
      </c>
      <c r="O3281" s="165">
        <v>0</v>
      </c>
      <c r="P3281" s="165">
        <v>3915</v>
      </c>
      <c r="Q3281" s="120">
        <f t="shared" si="655"/>
        <v>3915</v>
      </c>
      <c r="R3281" s="138">
        <f t="shared" si="656"/>
        <v>0</v>
      </c>
      <c r="S3281" s="122">
        <v>0</v>
      </c>
      <c r="T3281" s="148">
        <v>0</v>
      </c>
      <c r="U3281" s="148">
        <v>0</v>
      </c>
      <c r="V3281" s="122">
        <v>3915</v>
      </c>
      <c r="W3281" s="122">
        <v>3915</v>
      </c>
      <c r="X3281" s="122"/>
    </row>
    <row r="3282" spans="1:24" s="65" customFormat="1" ht="12.75" customHeight="1">
      <c r="A3282" s="100"/>
      <c r="B3282" s="152" t="s">
        <v>3913</v>
      </c>
      <c r="C3282" s="165">
        <v>0</v>
      </c>
      <c r="D3282" s="165">
        <v>0</v>
      </c>
      <c r="E3282" s="165">
        <v>0</v>
      </c>
      <c r="F3282" s="165">
        <v>0</v>
      </c>
      <c r="G3282" s="165">
        <v>0</v>
      </c>
      <c r="H3282" s="165">
        <v>0</v>
      </c>
      <c r="I3282" s="165">
        <v>0</v>
      </c>
      <c r="J3282" s="120">
        <f t="shared" si="657"/>
        <v>0</v>
      </c>
      <c r="K3282" s="165">
        <v>0</v>
      </c>
      <c r="L3282" s="165">
        <v>0</v>
      </c>
      <c r="M3282" s="165">
        <v>0</v>
      </c>
      <c r="N3282" s="165">
        <v>4900</v>
      </c>
      <c r="O3282" s="165">
        <v>0</v>
      </c>
      <c r="P3282" s="165">
        <v>0</v>
      </c>
      <c r="Q3282" s="120">
        <f t="shared" ref="Q3282:Q3340" si="658">SUM(J3282:P3282)</f>
        <v>4900</v>
      </c>
      <c r="R3282" s="138">
        <f t="shared" ref="R3282:R3340" si="659">V3282-Q3282</f>
        <v>0</v>
      </c>
      <c r="S3282" s="122">
        <v>0</v>
      </c>
      <c r="T3282" s="148">
        <v>0</v>
      </c>
      <c r="U3282" s="148">
        <v>0</v>
      </c>
      <c r="V3282" s="122">
        <v>4900</v>
      </c>
      <c r="W3282" s="122">
        <v>4900</v>
      </c>
      <c r="X3282" s="122"/>
    </row>
    <row r="3283" spans="1:24" s="65" customFormat="1" ht="12.75" customHeight="1">
      <c r="A3283" s="100"/>
      <c r="B3283" s="152" t="s">
        <v>3914</v>
      </c>
      <c r="C3283" s="165">
        <v>0</v>
      </c>
      <c r="D3283" s="165">
        <v>0</v>
      </c>
      <c r="E3283" s="165">
        <v>0</v>
      </c>
      <c r="F3283" s="165">
        <v>0</v>
      </c>
      <c r="G3283" s="165">
        <v>0</v>
      </c>
      <c r="H3283" s="165">
        <v>0</v>
      </c>
      <c r="I3283" s="165">
        <v>0</v>
      </c>
      <c r="J3283" s="120">
        <f t="shared" si="657"/>
        <v>0</v>
      </c>
      <c r="K3283" s="165">
        <v>0</v>
      </c>
      <c r="L3283" s="165">
        <v>0</v>
      </c>
      <c r="M3283" s="165">
        <v>0</v>
      </c>
      <c r="N3283" s="165">
        <v>870</v>
      </c>
      <c r="O3283" s="165">
        <v>0</v>
      </c>
      <c r="P3283" s="165">
        <v>0</v>
      </c>
      <c r="Q3283" s="120">
        <f t="shared" si="658"/>
        <v>870</v>
      </c>
      <c r="R3283" s="138">
        <f t="shared" si="659"/>
        <v>0</v>
      </c>
      <c r="S3283" s="122">
        <v>0</v>
      </c>
      <c r="T3283" s="148">
        <v>0</v>
      </c>
      <c r="U3283" s="148">
        <v>0</v>
      </c>
      <c r="V3283" s="122">
        <v>870</v>
      </c>
      <c r="W3283" s="122">
        <v>870</v>
      </c>
      <c r="X3283" s="122"/>
    </row>
    <row r="3284" spans="1:24" s="65" customFormat="1" ht="12.75" customHeight="1">
      <c r="A3284" s="100"/>
      <c r="B3284" s="152" t="s">
        <v>6107</v>
      </c>
      <c r="C3284" s="165">
        <v>0</v>
      </c>
      <c r="D3284" s="165">
        <v>0</v>
      </c>
      <c r="E3284" s="165">
        <v>0</v>
      </c>
      <c r="F3284" s="165">
        <v>0</v>
      </c>
      <c r="G3284" s="165">
        <v>0</v>
      </c>
      <c r="H3284" s="165">
        <v>0</v>
      </c>
      <c r="I3284" s="165">
        <v>0</v>
      </c>
      <c r="J3284" s="120">
        <f t="shared" si="657"/>
        <v>0</v>
      </c>
      <c r="K3284" s="165">
        <v>0</v>
      </c>
      <c r="L3284" s="165">
        <v>0</v>
      </c>
      <c r="M3284" s="165">
        <v>0</v>
      </c>
      <c r="N3284" s="165">
        <v>0</v>
      </c>
      <c r="O3284" s="165">
        <v>0</v>
      </c>
      <c r="P3284" s="165">
        <v>3915</v>
      </c>
      <c r="Q3284" s="120">
        <f t="shared" si="658"/>
        <v>3915</v>
      </c>
      <c r="R3284" s="138">
        <f t="shared" si="659"/>
        <v>0</v>
      </c>
      <c r="S3284" s="122">
        <v>0</v>
      </c>
      <c r="T3284" s="148">
        <v>0</v>
      </c>
      <c r="U3284" s="148">
        <v>0</v>
      </c>
      <c r="V3284" s="122">
        <v>3915</v>
      </c>
      <c r="W3284" s="122">
        <v>3915</v>
      </c>
      <c r="X3284" s="122"/>
    </row>
    <row r="3285" spans="1:24" s="65" customFormat="1" ht="12.75" customHeight="1">
      <c r="A3285" s="100"/>
      <c r="B3285" s="152" t="s">
        <v>3915</v>
      </c>
      <c r="C3285" s="165">
        <v>0</v>
      </c>
      <c r="D3285" s="165">
        <v>0</v>
      </c>
      <c r="E3285" s="165">
        <v>0</v>
      </c>
      <c r="F3285" s="165">
        <v>0</v>
      </c>
      <c r="G3285" s="165">
        <v>0</v>
      </c>
      <c r="H3285" s="165">
        <v>0</v>
      </c>
      <c r="I3285" s="165">
        <v>0</v>
      </c>
      <c r="J3285" s="120">
        <f t="shared" si="657"/>
        <v>0</v>
      </c>
      <c r="K3285" s="165">
        <v>0</v>
      </c>
      <c r="L3285" s="165">
        <v>0</v>
      </c>
      <c r="M3285" s="165">
        <v>0</v>
      </c>
      <c r="N3285" s="165">
        <v>3480</v>
      </c>
      <c r="O3285" s="165">
        <v>1740</v>
      </c>
      <c r="P3285" s="165">
        <v>0</v>
      </c>
      <c r="Q3285" s="120">
        <f t="shared" si="658"/>
        <v>5220</v>
      </c>
      <c r="R3285" s="138">
        <f t="shared" si="659"/>
        <v>0</v>
      </c>
      <c r="S3285" s="122">
        <v>0</v>
      </c>
      <c r="T3285" s="148">
        <v>0</v>
      </c>
      <c r="U3285" s="148">
        <v>0</v>
      </c>
      <c r="V3285" s="122">
        <v>5220</v>
      </c>
      <c r="W3285" s="122">
        <v>5220</v>
      </c>
      <c r="X3285" s="122"/>
    </row>
    <row r="3286" spans="1:24" s="65" customFormat="1" ht="12.75" customHeight="1">
      <c r="A3286" s="100"/>
      <c r="B3286" s="152" t="s">
        <v>6108</v>
      </c>
      <c r="C3286" s="165">
        <v>0</v>
      </c>
      <c r="D3286" s="165">
        <v>0</v>
      </c>
      <c r="E3286" s="165">
        <v>0</v>
      </c>
      <c r="F3286" s="165">
        <v>0</v>
      </c>
      <c r="G3286" s="165">
        <v>0</v>
      </c>
      <c r="H3286" s="165">
        <v>0</v>
      </c>
      <c r="I3286" s="165">
        <v>0</v>
      </c>
      <c r="J3286" s="120">
        <f t="shared" si="657"/>
        <v>0</v>
      </c>
      <c r="K3286" s="165">
        <v>0</v>
      </c>
      <c r="L3286" s="165">
        <v>0</v>
      </c>
      <c r="M3286" s="165">
        <v>0</v>
      </c>
      <c r="N3286" s="165">
        <v>0</v>
      </c>
      <c r="O3286" s="165">
        <v>0</v>
      </c>
      <c r="P3286" s="165">
        <v>3915</v>
      </c>
      <c r="Q3286" s="120">
        <f t="shared" si="658"/>
        <v>3915</v>
      </c>
      <c r="R3286" s="138">
        <f t="shared" si="659"/>
        <v>0</v>
      </c>
      <c r="S3286" s="122">
        <v>0</v>
      </c>
      <c r="T3286" s="148">
        <v>0</v>
      </c>
      <c r="U3286" s="148">
        <v>0</v>
      </c>
      <c r="V3286" s="122">
        <v>3915</v>
      </c>
      <c r="W3286" s="122">
        <v>3915</v>
      </c>
      <c r="X3286" s="122"/>
    </row>
    <row r="3287" spans="1:24" s="65" customFormat="1" ht="12.75" customHeight="1">
      <c r="A3287" s="100"/>
      <c r="B3287" s="152" t="s">
        <v>6109</v>
      </c>
      <c r="C3287" s="165">
        <v>0</v>
      </c>
      <c r="D3287" s="165">
        <v>0</v>
      </c>
      <c r="E3287" s="165">
        <v>0</v>
      </c>
      <c r="F3287" s="165">
        <v>0</v>
      </c>
      <c r="G3287" s="165">
        <v>0</v>
      </c>
      <c r="H3287" s="165">
        <v>0</v>
      </c>
      <c r="I3287" s="165">
        <v>0</v>
      </c>
      <c r="J3287" s="120">
        <f t="shared" si="657"/>
        <v>0</v>
      </c>
      <c r="K3287" s="165">
        <v>0</v>
      </c>
      <c r="L3287" s="165">
        <v>0</v>
      </c>
      <c r="M3287" s="165">
        <v>0</v>
      </c>
      <c r="N3287" s="165">
        <v>0</v>
      </c>
      <c r="O3287" s="165">
        <v>0</v>
      </c>
      <c r="P3287" s="165">
        <v>3915</v>
      </c>
      <c r="Q3287" s="120">
        <f t="shared" si="658"/>
        <v>3915</v>
      </c>
      <c r="R3287" s="138">
        <f t="shared" si="659"/>
        <v>0</v>
      </c>
      <c r="S3287" s="122">
        <v>0</v>
      </c>
      <c r="T3287" s="148">
        <v>0</v>
      </c>
      <c r="U3287" s="148">
        <v>0</v>
      </c>
      <c r="V3287" s="122">
        <v>3915</v>
      </c>
      <c r="W3287" s="122">
        <v>3915</v>
      </c>
      <c r="X3287" s="122"/>
    </row>
    <row r="3288" spans="1:24" s="65" customFormat="1" ht="12.75" customHeight="1">
      <c r="A3288" s="100"/>
      <c r="B3288" s="152" t="s">
        <v>6110</v>
      </c>
      <c r="C3288" s="165">
        <v>0</v>
      </c>
      <c r="D3288" s="165">
        <v>0</v>
      </c>
      <c r="E3288" s="165">
        <v>0</v>
      </c>
      <c r="F3288" s="165">
        <v>0</v>
      </c>
      <c r="G3288" s="165">
        <v>0</v>
      </c>
      <c r="H3288" s="165">
        <v>0</v>
      </c>
      <c r="I3288" s="165">
        <v>0</v>
      </c>
      <c r="J3288" s="120">
        <f t="shared" si="657"/>
        <v>0</v>
      </c>
      <c r="K3288" s="165">
        <v>0</v>
      </c>
      <c r="L3288" s="165">
        <v>0</v>
      </c>
      <c r="M3288" s="165">
        <v>0</v>
      </c>
      <c r="N3288" s="165">
        <v>0</v>
      </c>
      <c r="O3288" s="165">
        <v>0</v>
      </c>
      <c r="P3288" s="165">
        <v>2610</v>
      </c>
      <c r="Q3288" s="120">
        <f t="shared" si="658"/>
        <v>2610</v>
      </c>
      <c r="R3288" s="138">
        <f t="shared" si="659"/>
        <v>0</v>
      </c>
      <c r="S3288" s="122">
        <v>0</v>
      </c>
      <c r="T3288" s="148">
        <v>0</v>
      </c>
      <c r="U3288" s="148">
        <v>0</v>
      </c>
      <c r="V3288" s="122">
        <v>2610</v>
      </c>
      <c r="W3288" s="122">
        <v>2610</v>
      </c>
      <c r="X3288" s="122"/>
    </row>
    <row r="3289" spans="1:24" s="65" customFormat="1" ht="12.75" customHeight="1">
      <c r="A3289" s="100"/>
      <c r="B3289" s="152" t="s">
        <v>6111</v>
      </c>
      <c r="C3289" s="165">
        <v>0</v>
      </c>
      <c r="D3289" s="165">
        <v>0</v>
      </c>
      <c r="E3289" s="165">
        <v>0</v>
      </c>
      <c r="F3289" s="165">
        <v>0</v>
      </c>
      <c r="G3289" s="165">
        <v>0</v>
      </c>
      <c r="H3289" s="165">
        <v>0</v>
      </c>
      <c r="I3289" s="165">
        <v>0</v>
      </c>
      <c r="J3289" s="120">
        <f t="shared" si="657"/>
        <v>0</v>
      </c>
      <c r="K3289" s="165">
        <v>0</v>
      </c>
      <c r="L3289" s="165">
        <v>0</v>
      </c>
      <c r="M3289" s="165">
        <v>0</v>
      </c>
      <c r="N3289" s="165">
        <v>0</v>
      </c>
      <c r="O3289" s="165">
        <v>0</v>
      </c>
      <c r="P3289" s="165">
        <v>1740</v>
      </c>
      <c r="Q3289" s="120">
        <f t="shared" si="658"/>
        <v>1740</v>
      </c>
      <c r="R3289" s="138">
        <f t="shared" si="659"/>
        <v>0</v>
      </c>
      <c r="S3289" s="122">
        <v>0</v>
      </c>
      <c r="T3289" s="148">
        <v>0</v>
      </c>
      <c r="U3289" s="148">
        <v>0</v>
      </c>
      <c r="V3289" s="122">
        <v>1740</v>
      </c>
      <c r="W3289" s="122">
        <v>1740</v>
      </c>
      <c r="X3289" s="122"/>
    </row>
    <row r="3290" spans="1:24" s="65" customFormat="1" ht="12.75" customHeight="1">
      <c r="A3290" s="100"/>
      <c r="B3290" s="152" t="s">
        <v>6112</v>
      </c>
      <c r="C3290" s="165">
        <v>0</v>
      </c>
      <c r="D3290" s="165">
        <v>0</v>
      </c>
      <c r="E3290" s="165">
        <v>0</v>
      </c>
      <c r="F3290" s="165">
        <v>0</v>
      </c>
      <c r="G3290" s="165">
        <v>0</v>
      </c>
      <c r="H3290" s="165">
        <v>0</v>
      </c>
      <c r="I3290" s="165">
        <v>0</v>
      </c>
      <c r="J3290" s="120">
        <f t="shared" si="657"/>
        <v>0</v>
      </c>
      <c r="K3290" s="165">
        <v>0</v>
      </c>
      <c r="L3290" s="165">
        <v>0</v>
      </c>
      <c r="M3290" s="165">
        <v>0</v>
      </c>
      <c r="N3290" s="165">
        <v>0</v>
      </c>
      <c r="O3290" s="165">
        <v>0</v>
      </c>
      <c r="P3290" s="165">
        <v>3915</v>
      </c>
      <c r="Q3290" s="120">
        <f t="shared" si="658"/>
        <v>3915</v>
      </c>
      <c r="R3290" s="138">
        <f t="shared" si="659"/>
        <v>0</v>
      </c>
      <c r="S3290" s="122">
        <v>0</v>
      </c>
      <c r="T3290" s="148">
        <v>0</v>
      </c>
      <c r="U3290" s="148">
        <v>0</v>
      </c>
      <c r="V3290" s="122">
        <v>3915</v>
      </c>
      <c r="W3290" s="122">
        <v>3915</v>
      </c>
      <c r="X3290" s="122"/>
    </row>
    <row r="3291" spans="1:24" s="65" customFormat="1" ht="12.75" customHeight="1">
      <c r="A3291" s="100"/>
      <c r="B3291" s="152" t="s">
        <v>3916</v>
      </c>
      <c r="C3291" s="165">
        <v>0</v>
      </c>
      <c r="D3291" s="165">
        <v>0</v>
      </c>
      <c r="E3291" s="165">
        <v>0</v>
      </c>
      <c r="F3291" s="165">
        <v>0</v>
      </c>
      <c r="G3291" s="165">
        <v>0</v>
      </c>
      <c r="H3291" s="165">
        <v>0</v>
      </c>
      <c r="I3291" s="165">
        <v>0</v>
      </c>
      <c r="J3291" s="120">
        <f t="shared" si="657"/>
        <v>0</v>
      </c>
      <c r="K3291" s="165">
        <v>7200</v>
      </c>
      <c r="L3291" s="165">
        <v>0</v>
      </c>
      <c r="M3291" s="165">
        <v>0</v>
      </c>
      <c r="N3291" s="165">
        <v>0</v>
      </c>
      <c r="O3291" s="165">
        <v>0</v>
      </c>
      <c r="P3291" s="165">
        <v>0</v>
      </c>
      <c r="Q3291" s="120">
        <f t="shared" si="658"/>
        <v>7200</v>
      </c>
      <c r="R3291" s="138">
        <f t="shared" si="659"/>
        <v>0</v>
      </c>
      <c r="S3291" s="122">
        <v>0</v>
      </c>
      <c r="T3291" s="148">
        <v>0</v>
      </c>
      <c r="U3291" s="148">
        <v>0</v>
      </c>
      <c r="V3291" s="122">
        <v>7200</v>
      </c>
      <c r="W3291" s="122">
        <v>7200</v>
      </c>
      <c r="X3291" s="122"/>
    </row>
    <row r="3292" spans="1:24" s="65" customFormat="1" ht="12.75" customHeight="1">
      <c r="A3292" s="100"/>
      <c r="B3292" s="152" t="s">
        <v>6589</v>
      </c>
      <c r="C3292" s="165">
        <v>0</v>
      </c>
      <c r="D3292" s="165">
        <v>0</v>
      </c>
      <c r="E3292" s="165">
        <v>0</v>
      </c>
      <c r="F3292" s="165">
        <v>0</v>
      </c>
      <c r="G3292" s="165">
        <v>0</v>
      </c>
      <c r="H3292" s="165">
        <v>0</v>
      </c>
      <c r="I3292" s="165">
        <v>0</v>
      </c>
      <c r="J3292" s="120">
        <f t="shared" si="657"/>
        <v>0</v>
      </c>
      <c r="K3292" s="165">
        <v>0</v>
      </c>
      <c r="L3292" s="165">
        <v>0</v>
      </c>
      <c r="M3292" s="165">
        <v>0</v>
      </c>
      <c r="N3292" s="165">
        <v>0</v>
      </c>
      <c r="O3292" s="165">
        <v>0</v>
      </c>
      <c r="P3292" s="165">
        <v>5220</v>
      </c>
      <c r="Q3292" s="120">
        <f t="shared" si="658"/>
        <v>5220</v>
      </c>
      <c r="R3292" s="138">
        <f t="shared" si="659"/>
        <v>0</v>
      </c>
      <c r="S3292" s="122">
        <v>0</v>
      </c>
      <c r="T3292" s="148">
        <v>0</v>
      </c>
      <c r="U3292" s="148">
        <v>0</v>
      </c>
      <c r="V3292" s="122">
        <v>5220</v>
      </c>
      <c r="W3292" s="122">
        <v>5220</v>
      </c>
      <c r="X3292" s="122"/>
    </row>
    <row r="3293" spans="1:24" s="65" customFormat="1" ht="12.75" customHeight="1">
      <c r="A3293" s="100"/>
      <c r="B3293" s="152" t="s">
        <v>6355</v>
      </c>
      <c r="C3293" s="165">
        <v>0</v>
      </c>
      <c r="D3293" s="165">
        <v>0</v>
      </c>
      <c r="E3293" s="165">
        <v>0</v>
      </c>
      <c r="F3293" s="165">
        <v>0</v>
      </c>
      <c r="G3293" s="165">
        <v>0</v>
      </c>
      <c r="H3293" s="165">
        <v>0</v>
      </c>
      <c r="I3293" s="165">
        <v>0</v>
      </c>
      <c r="J3293" s="120">
        <f t="shared" si="657"/>
        <v>0</v>
      </c>
      <c r="K3293" s="165">
        <v>0</v>
      </c>
      <c r="L3293" s="165">
        <v>0</v>
      </c>
      <c r="M3293" s="165">
        <v>0</v>
      </c>
      <c r="N3293" s="165">
        <v>0</v>
      </c>
      <c r="O3293" s="165">
        <v>0</v>
      </c>
      <c r="P3293" s="165">
        <v>1740</v>
      </c>
      <c r="Q3293" s="120">
        <f t="shared" si="658"/>
        <v>1740</v>
      </c>
      <c r="R3293" s="138">
        <f t="shared" si="659"/>
        <v>0</v>
      </c>
      <c r="S3293" s="122">
        <v>0</v>
      </c>
      <c r="T3293" s="148">
        <v>0</v>
      </c>
      <c r="U3293" s="148">
        <v>0</v>
      </c>
      <c r="V3293" s="122">
        <v>1740</v>
      </c>
      <c r="W3293" s="122">
        <v>1740</v>
      </c>
      <c r="X3293" s="122"/>
    </row>
    <row r="3294" spans="1:24" s="65" customFormat="1" ht="12.75" customHeight="1">
      <c r="A3294" s="100"/>
      <c r="B3294" s="152" t="s">
        <v>6113</v>
      </c>
      <c r="C3294" s="165">
        <v>0</v>
      </c>
      <c r="D3294" s="165">
        <v>0</v>
      </c>
      <c r="E3294" s="165">
        <v>0</v>
      </c>
      <c r="F3294" s="165">
        <v>0</v>
      </c>
      <c r="G3294" s="165">
        <v>0</v>
      </c>
      <c r="H3294" s="165">
        <v>0</v>
      </c>
      <c r="I3294" s="165">
        <v>0</v>
      </c>
      <c r="J3294" s="120">
        <f t="shared" si="657"/>
        <v>0</v>
      </c>
      <c r="K3294" s="165">
        <v>0</v>
      </c>
      <c r="L3294" s="165">
        <v>0</v>
      </c>
      <c r="M3294" s="165">
        <v>0</v>
      </c>
      <c r="N3294" s="165">
        <v>0</v>
      </c>
      <c r="O3294" s="165">
        <v>0</v>
      </c>
      <c r="P3294" s="165">
        <v>870</v>
      </c>
      <c r="Q3294" s="120">
        <f t="shared" si="658"/>
        <v>870</v>
      </c>
      <c r="R3294" s="138">
        <f t="shared" si="659"/>
        <v>0</v>
      </c>
      <c r="S3294" s="122">
        <v>0</v>
      </c>
      <c r="T3294" s="148">
        <v>0</v>
      </c>
      <c r="U3294" s="148">
        <v>0</v>
      </c>
      <c r="V3294" s="122">
        <v>870</v>
      </c>
      <c r="W3294" s="122">
        <v>870</v>
      </c>
      <c r="X3294" s="122"/>
    </row>
    <row r="3295" spans="1:24" s="65" customFormat="1" ht="12.75" customHeight="1">
      <c r="A3295" s="100"/>
      <c r="B3295" s="152" t="s">
        <v>6114</v>
      </c>
      <c r="C3295" s="165">
        <v>0</v>
      </c>
      <c r="D3295" s="165">
        <v>0</v>
      </c>
      <c r="E3295" s="165">
        <v>0</v>
      </c>
      <c r="F3295" s="165">
        <v>0</v>
      </c>
      <c r="G3295" s="165">
        <v>0</v>
      </c>
      <c r="H3295" s="165">
        <v>0</v>
      </c>
      <c r="I3295" s="165">
        <v>0</v>
      </c>
      <c r="J3295" s="120">
        <f t="shared" si="657"/>
        <v>0</v>
      </c>
      <c r="K3295" s="165">
        <v>0</v>
      </c>
      <c r="L3295" s="165">
        <v>0</v>
      </c>
      <c r="M3295" s="165">
        <v>0</v>
      </c>
      <c r="N3295" s="165">
        <v>0</v>
      </c>
      <c r="O3295" s="165">
        <v>0</v>
      </c>
      <c r="P3295" s="165">
        <v>3915</v>
      </c>
      <c r="Q3295" s="120">
        <f t="shared" si="658"/>
        <v>3915</v>
      </c>
      <c r="R3295" s="138">
        <f t="shared" si="659"/>
        <v>0</v>
      </c>
      <c r="S3295" s="122">
        <v>0</v>
      </c>
      <c r="T3295" s="148">
        <v>0</v>
      </c>
      <c r="U3295" s="148">
        <v>0</v>
      </c>
      <c r="V3295" s="122">
        <v>3915</v>
      </c>
      <c r="W3295" s="122">
        <v>3915</v>
      </c>
      <c r="X3295" s="122"/>
    </row>
    <row r="3296" spans="1:24" s="65" customFormat="1" ht="12.75" customHeight="1">
      <c r="A3296" s="100"/>
      <c r="B3296" s="152" t="s">
        <v>6115</v>
      </c>
      <c r="C3296" s="165">
        <v>0</v>
      </c>
      <c r="D3296" s="165">
        <v>0</v>
      </c>
      <c r="E3296" s="165">
        <v>0</v>
      </c>
      <c r="F3296" s="165">
        <v>0</v>
      </c>
      <c r="G3296" s="165">
        <v>0</v>
      </c>
      <c r="H3296" s="165">
        <v>0</v>
      </c>
      <c r="I3296" s="165">
        <v>0</v>
      </c>
      <c r="J3296" s="120">
        <f t="shared" si="657"/>
        <v>0</v>
      </c>
      <c r="K3296" s="165">
        <v>0</v>
      </c>
      <c r="L3296" s="165">
        <v>0</v>
      </c>
      <c r="M3296" s="165">
        <v>0</v>
      </c>
      <c r="N3296" s="165">
        <v>0</v>
      </c>
      <c r="O3296" s="165">
        <v>0</v>
      </c>
      <c r="P3296" s="165">
        <v>1740</v>
      </c>
      <c r="Q3296" s="120">
        <f t="shared" si="658"/>
        <v>1740</v>
      </c>
      <c r="R3296" s="138">
        <f t="shared" si="659"/>
        <v>0</v>
      </c>
      <c r="S3296" s="122">
        <v>0</v>
      </c>
      <c r="T3296" s="148">
        <v>0</v>
      </c>
      <c r="U3296" s="148">
        <v>0</v>
      </c>
      <c r="V3296" s="122">
        <v>1740</v>
      </c>
      <c r="W3296" s="122">
        <v>1740</v>
      </c>
      <c r="X3296" s="122"/>
    </row>
    <row r="3297" spans="1:24" s="65" customFormat="1" ht="12.75" customHeight="1">
      <c r="A3297" s="100"/>
      <c r="B3297" s="152" t="s">
        <v>6590</v>
      </c>
      <c r="C3297" s="165">
        <v>0</v>
      </c>
      <c r="D3297" s="165">
        <v>0</v>
      </c>
      <c r="E3297" s="165">
        <v>0</v>
      </c>
      <c r="F3297" s="165">
        <v>0</v>
      </c>
      <c r="G3297" s="165">
        <v>0</v>
      </c>
      <c r="H3297" s="165">
        <v>0</v>
      </c>
      <c r="I3297" s="165">
        <v>0</v>
      </c>
      <c r="J3297" s="120">
        <f t="shared" si="657"/>
        <v>0</v>
      </c>
      <c r="K3297" s="165">
        <v>0</v>
      </c>
      <c r="L3297" s="165">
        <v>0</v>
      </c>
      <c r="M3297" s="165">
        <v>0</v>
      </c>
      <c r="N3297" s="165">
        <v>0</v>
      </c>
      <c r="O3297" s="165">
        <v>0</v>
      </c>
      <c r="P3297" s="165">
        <v>3915</v>
      </c>
      <c r="Q3297" s="120">
        <f t="shared" si="658"/>
        <v>3915</v>
      </c>
      <c r="R3297" s="138">
        <f t="shared" si="659"/>
        <v>0</v>
      </c>
      <c r="S3297" s="122">
        <v>0</v>
      </c>
      <c r="T3297" s="148">
        <v>0</v>
      </c>
      <c r="U3297" s="148">
        <v>0</v>
      </c>
      <c r="V3297" s="122">
        <v>3915</v>
      </c>
      <c r="W3297" s="122">
        <v>3915</v>
      </c>
      <c r="X3297" s="122"/>
    </row>
    <row r="3298" spans="1:24" s="65" customFormat="1" ht="12.75" customHeight="1">
      <c r="A3298" s="100"/>
      <c r="B3298" s="152" t="s">
        <v>6591</v>
      </c>
      <c r="C3298" s="165">
        <v>0</v>
      </c>
      <c r="D3298" s="165">
        <v>0</v>
      </c>
      <c r="E3298" s="165">
        <v>0</v>
      </c>
      <c r="F3298" s="165">
        <v>0</v>
      </c>
      <c r="G3298" s="165">
        <v>0</v>
      </c>
      <c r="H3298" s="165">
        <v>0</v>
      </c>
      <c r="I3298" s="165">
        <v>0</v>
      </c>
      <c r="J3298" s="120">
        <f t="shared" si="657"/>
        <v>0</v>
      </c>
      <c r="K3298" s="165">
        <v>0</v>
      </c>
      <c r="L3298" s="165">
        <v>0</v>
      </c>
      <c r="M3298" s="165">
        <v>0</v>
      </c>
      <c r="N3298" s="165">
        <v>0</v>
      </c>
      <c r="O3298" s="165">
        <v>0</v>
      </c>
      <c r="P3298" s="165">
        <v>2610</v>
      </c>
      <c r="Q3298" s="120">
        <f t="shared" si="658"/>
        <v>2610</v>
      </c>
      <c r="R3298" s="138">
        <f t="shared" si="659"/>
        <v>0</v>
      </c>
      <c r="S3298" s="122">
        <v>0</v>
      </c>
      <c r="T3298" s="148">
        <v>0</v>
      </c>
      <c r="U3298" s="148">
        <v>0</v>
      </c>
      <c r="V3298" s="122">
        <v>2610</v>
      </c>
      <c r="W3298" s="122">
        <v>2610</v>
      </c>
      <c r="X3298" s="122"/>
    </row>
    <row r="3299" spans="1:24" s="65" customFormat="1" ht="12.75" customHeight="1">
      <c r="A3299" s="100"/>
      <c r="B3299" s="152" t="s">
        <v>6116</v>
      </c>
      <c r="C3299" s="165">
        <v>0</v>
      </c>
      <c r="D3299" s="165">
        <v>0</v>
      </c>
      <c r="E3299" s="165">
        <v>0</v>
      </c>
      <c r="F3299" s="165">
        <v>0</v>
      </c>
      <c r="G3299" s="165">
        <v>0</v>
      </c>
      <c r="H3299" s="165">
        <v>0</v>
      </c>
      <c r="I3299" s="165">
        <v>0</v>
      </c>
      <c r="J3299" s="120">
        <f t="shared" si="657"/>
        <v>0</v>
      </c>
      <c r="K3299" s="165">
        <v>0</v>
      </c>
      <c r="L3299" s="165">
        <v>0</v>
      </c>
      <c r="M3299" s="165">
        <v>0</v>
      </c>
      <c r="N3299" s="165">
        <v>0</v>
      </c>
      <c r="O3299" s="165">
        <v>0</v>
      </c>
      <c r="P3299" s="165">
        <v>6090</v>
      </c>
      <c r="Q3299" s="120">
        <f t="shared" si="658"/>
        <v>6090</v>
      </c>
      <c r="R3299" s="138">
        <f t="shared" si="659"/>
        <v>0</v>
      </c>
      <c r="S3299" s="122">
        <v>0</v>
      </c>
      <c r="T3299" s="148">
        <v>0</v>
      </c>
      <c r="U3299" s="148">
        <v>0</v>
      </c>
      <c r="V3299" s="122">
        <v>6090</v>
      </c>
      <c r="W3299" s="122">
        <v>6090</v>
      </c>
      <c r="X3299" s="122"/>
    </row>
    <row r="3300" spans="1:24" s="65" customFormat="1" ht="12.75" customHeight="1">
      <c r="A3300" s="100"/>
      <c r="B3300" s="152" t="s">
        <v>6117</v>
      </c>
      <c r="C3300" s="165">
        <v>0</v>
      </c>
      <c r="D3300" s="165">
        <v>0</v>
      </c>
      <c r="E3300" s="165">
        <v>0</v>
      </c>
      <c r="F3300" s="165">
        <v>0</v>
      </c>
      <c r="G3300" s="165">
        <v>0</v>
      </c>
      <c r="H3300" s="165">
        <v>0</v>
      </c>
      <c r="I3300" s="165">
        <v>0</v>
      </c>
      <c r="J3300" s="120">
        <f t="shared" si="657"/>
        <v>0</v>
      </c>
      <c r="K3300" s="165">
        <v>0</v>
      </c>
      <c r="L3300" s="165">
        <v>0</v>
      </c>
      <c r="M3300" s="165">
        <v>0</v>
      </c>
      <c r="N3300" s="165">
        <v>0</v>
      </c>
      <c r="O3300" s="165">
        <v>0</v>
      </c>
      <c r="P3300" s="165">
        <v>7830</v>
      </c>
      <c r="Q3300" s="120">
        <f t="shared" si="658"/>
        <v>7830</v>
      </c>
      <c r="R3300" s="138">
        <f t="shared" si="659"/>
        <v>0</v>
      </c>
      <c r="S3300" s="122">
        <v>0</v>
      </c>
      <c r="T3300" s="148">
        <v>0</v>
      </c>
      <c r="U3300" s="148">
        <v>0</v>
      </c>
      <c r="V3300" s="122">
        <v>7830</v>
      </c>
      <c r="W3300" s="122">
        <v>7830</v>
      </c>
      <c r="X3300" s="122"/>
    </row>
    <row r="3301" spans="1:24" s="65" customFormat="1" ht="12.75" customHeight="1">
      <c r="A3301" s="100"/>
      <c r="B3301" s="152" t="s">
        <v>6592</v>
      </c>
      <c r="C3301" s="165">
        <v>0</v>
      </c>
      <c r="D3301" s="165">
        <v>0</v>
      </c>
      <c r="E3301" s="165">
        <v>0</v>
      </c>
      <c r="F3301" s="165">
        <v>0</v>
      </c>
      <c r="G3301" s="165">
        <v>0</v>
      </c>
      <c r="H3301" s="165">
        <v>0</v>
      </c>
      <c r="I3301" s="165">
        <v>0</v>
      </c>
      <c r="J3301" s="120">
        <f t="shared" si="657"/>
        <v>0</v>
      </c>
      <c r="K3301" s="165">
        <v>0</v>
      </c>
      <c r="L3301" s="165">
        <v>0</v>
      </c>
      <c r="M3301" s="165">
        <v>0</v>
      </c>
      <c r="N3301" s="165">
        <v>0</v>
      </c>
      <c r="O3301" s="165">
        <v>0</v>
      </c>
      <c r="P3301" s="165">
        <v>2175</v>
      </c>
      <c r="Q3301" s="120">
        <f t="shared" si="658"/>
        <v>2175</v>
      </c>
      <c r="R3301" s="138">
        <f t="shared" si="659"/>
        <v>0</v>
      </c>
      <c r="S3301" s="122">
        <v>0</v>
      </c>
      <c r="T3301" s="148">
        <v>0</v>
      </c>
      <c r="U3301" s="148">
        <v>0</v>
      </c>
      <c r="V3301" s="122">
        <v>2175</v>
      </c>
      <c r="W3301" s="122">
        <v>2175</v>
      </c>
      <c r="X3301" s="122"/>
    </row>
    <row r="3302" spans="1:24" s="65" customFormat="1" ht="12.75" customHeight="1">
      <c r="A3302" s="100"/>
      <c r="B3302" s="152" t="s">
        <v>3917</v>
      </c>
      <c r="C3302" s="165">
        <v>0</v>
      </c>
      <c r="D3302" s="165">
        <v>0</v>
      </c>
      <c r="E3302" s="165">
        <v>0</v>
      </c>
      <c r="F3302" s="165">
        <v>0</v>
      </c>
      <c r="G3302" s="165">
        <v>0</v>
      </c>
      <c r="H3302" s="165">
        <v>0</v>
      </c>
      <c r="I3302" s="165">
        <v>0</v>
      </c>
      <c r="J3302" s="120">
        <f t="shared" si="657"/>
        <v>0</v>
      </c>
      <c r="K3302" s="165">
        <v>0</v>
      </c>
      <c r="L3302" s="165">
        <v>0</v>
      </c>
      <c r="M3302" s="165">
        <v>0</v>
      </c>
      <c r="N3302" s="165">
        <v>4900</v>
      </c>
      <c r="O3302" s="165">
        <v>0</v>
      </c>
      <c r="P3302" s="165">
        <v>0</v>
      </c>
      <c r="Q3302" s="120">
        <f t="shared" si="658"/>
        <v>4900</v>
      </c>
      <c r="R3302" s="138">
        <f t="shared" si="659"/>
        <v>0</v>
      </c>
      <c r="S3302" s="122">
        <v>0</v>
      </c>
      <c r="T3302" s="148">
        <v>0</v>
      </c>
      <c r="U3302" s="148">
        <v>0</v>
      </c>
      <c r="V3302" s="122">
        <v>4900</v>
      </c>
      <c r="W3302" s="122">
        <v>4900</v>
      </c>
      <c r="X3302" s="122"/>
    </row>
    <row r="3303" spans="1:24" s="65" customFormat="1" ht="12.75" customHeight="1">
      <c r="A3303" s="100"/>
      <c r="B3303" s="152" t="s">
        <v>6593</v>
      </c>
      <c r="C3303" s="165">
        <v>0</v>
      </c>
      <c r="D3303" s="165">
        <v>0</v>
      </c>
      <c r="E3303" s="165">
        <v>0</v>
      </c>
      <c r="F3303" s="165">
        <v>0</v>
      </c>
      <c r="G3303" s="165">
        <v>0</v>
      </c>
      <c r="H3303" s="165">
        <v>0</v>
      </c>
      <c r="I3303" s="165">
        <v>0</v>
      </c>
      <c r="J3303" s="120">
        <f t="shared" si="657"/>
        <v>0</v>
      </c>
      <c r="K3303" s="165">
        <v>0</v>
      </c>
      <c r="L3303" s="165">
        <v>0</v>
      </c>
      <c r="M3303" s="165">
        <v>0</v>
      </c>
      <c r="N3303" s="165">
        <v>0</v>
      </c>
      <c r="O3303" s="165">
        <v>0</v>
      </c>
      <c r="P3303" s="165">
        <v>2175</v>
      </c>
      <c r="Q3303" s="120">
        <f t="shared" si="658"/>
        <v>2175</v>
      </c>
      <c r="R3303" s="138">
        <f t="shared" si="659"/>
        <v>0</v>
      </c>
      <c r="S3303" s="122">
        <v>0</v>
      </c>
      <c r="T3303" s="148">
        <v>0</v>
      </c>
      <c r="U3303" s="148">
        <v>0</v>
      </c>
      <c r="V3303" s="122">
        <v>2175</v>
      </c>
      <c r="W3303" s="122">
        <v>2175</v>
      </c>
      <c r="X3303" s="122"/>
    </row>
    <row r="3304" spans="1:24" s="65" customFormat="1" ht="12.75" customHeight="1">
      <c r="A3304" s="100"/>
      <c r="B3304" s="152" t="s">
        <v>6118</v>
      </c>
      <c r="C3304" s="165">
        <v>0</v>
      </c>
      <c r="D3304" s="165">
        <v>0</v>
      </c>
      <c r="E3304" s="165">
        <v>0</v>
      </c>
      <c r="F3304" s="165">
        <v>0</v>
      </c>
      <c r="G3304" s="165">
        <v>0</v>
      </c>
      <c r="H3304" s="165">
        <v>0</v>
      </c>
      <c r="I3304" s="165">
        <v>0</v>
      </c>
      <c r="J3304" s="120">
        <f t="shared" si="657"/>
        <v>0</v>
      </c>
      <c r="K3304" s="165">
        <v>0</v>
      </c>
      <c r="L3304" s="165">
        <v>0</v>
      </c>
      <c r="M3304" s="165">
        <v>0</v>
      </c>
      <c r="N3304" s="165">
        <v>0</v>
      </c>
      <c r="O3304" s="165">
        <v>0</v>
      </c>
      <c r="P3304" s="165">
        <v>1740</v>
      </c>
      <c r="Q3304" s="120">
        <f t="shared" si="658"/>
        <v>1740</v>
      </c>
      <c r="R3304" s="138">
        <f t="shared" si="659"/>
        <v>0</v>
      </c>
      <c r="S3304" s="122">
        <v>0</v>
      </c>
      <c r="T3304" s="148">
        <v>0</v>
      </c>
      <c r="U3304" s="148">
        <v>0</v>
      </c>
      <c r="V3304" s="122">
        <v>1740</v>
      </c>
      <c r="W3304" s="122">
        <v>1740</v>
      </c>
      <c r="X3304" s="122"/>
    </row>
    <row r="3305" spans="1:24" s="65" customFormat="1" ht="12.75" customHeight="1">
      <c r="A3305" s="100"/>
      <c r="B3305" s="152" t="s">
        <v>6356</v>
      </c>
      <c r="C3305" s="165">
        <v>0</v>
      </c>
      <c r="D3305" s="165">
        <v>0</v>
      </c>
      <c r="E3305" s="165">
        <v>0</v>
      </c>
      <c r="F3305" s="165">
        <v>0</v>
      </c>
      <c r="G3305" s="165">
        <v>0</v>
      </c>
      <c r="H3305" s="165">
        <v>0</v>
      </c>
      <c r="I3305" s="165">
        <v>0</v>
      </c>
      <c r="J3305" s="120">
        <f t="shared" si="657"/>
        <v>0</v>
      </c>
      <c r="K3305" s="165">
        <v>0</v>
      </c>
      <c r="L3305" s="165">
        <v>0</v>
      </c>
      <c r="M3305" s="165">
        <v>0</v>
      </c>
      <c r="N3305" s="165">
        <v>0</v>
      </c>
      <c r="O3305" s="165">
        <v>0</v>
      </c>
      <c r="P3305" s="165">
        <v>1305</v>
      </c>
      <c r="Q3305" s="120">
        <f t="shared" si="658"/>
        <v>1305</v>
      </c>
      <c r="R3305" s="138">
        <f t="shared" si="659"/>
        <v>0</v>
      </c>
      <c r="S3305" s="122">
        <v>0</v>
      </c>
      <c r="T3305" s="148">
        <v>0</v>
      </c>
      <c r="U3305" s="148">
        <v>0</v>
      </c>
      <c r="V3305" s="122">
        <v>1305</v>
      </c>
      <c r="W3305" s="122">
        <v>1305</v>
      </c>
      <c r="X3305" s="122"/>
    </row>
    <row r="3306" spans="1:24" s="65" customFormat="1" ht="12.75" customHeight="1">
      <c r="A3306" s="100"/>
      <c r="B3306" s="152" t="s">
        <v>6594</v>
      </c>
      <c r="C3306" s="165">
        <v>0</v>
      </c>
      <c r="D3306" s="165">
        <v>0</v>
      </c>
      <c r="E3306" s="165">
        <v>0</v>
      </c>
      <c r="F3306" s="165">
        <v>0</v>
      </c>
      <c r="G3306" s="165">
        <v>0</v>
      </c>
      <c r="H3306" s="165">
        <v>0</v>
      </c>
      <c r="I3306" s="165">
        <v>0</v>
      </c>
      <c r="J3306" s="120">
        <f t="shared" si="657"/>
        <v>0</v>
      </c>
      <c r="K3306" s="165">
        <v>0</v>
      </c>
      <c r="L3306" s="165">
        <v>0</v>
      </c>
      <c r="M3306" s="165">
        <v>0</v>
      </c>
      <c r="N3306" s="165">
        <v>0</v>
      </c>
      <c r="O3306" s="165">
        <v>0</v>
      </c>
      <c r="P3306" s="165">
        <v>1500</v>
      </c>
      <c r="Q3306" s="120">
        <f t="shared" si="658"/>
        <v>1500</v>
      </c>
      <c r="R3306" s="138">
        <f t="shared" si="659"/>
        <v>0</v>
      </c>
      <c r="S3306" s="122">
        <v>0</v>
      </c>
      <c r="T3306" s="148">
        <v>0</v>
      </c>
      <c r="U3306" s="148">
        <v>0</v>
      </c>
      <c r="V3306" s="122">
        <v>1500</v>
      </c>
      <c r="W3306" s="122">
        <v>1500</v>
      </c>
      <c r="X3306" s="122"/>
    </row>
    <row r="3307" spans="1:24" s="65" customFormat="1" ht="12.75" customHeight="1">
      <c r="A3307" s="100"/>
      <c r="B3307" s="152" t="s">
        <v>6119</v>
      </c>
      <c r="C3307" s="165">
        <v>0</v>
      </c>
      <c r="D3307" s="165">
        <v>0</v>
      </c>
      <c r="E3307" s="165">
        <v>0</v>
      </c>
      <c r="F3307" s="165">
        <v>0</v>
      </c>
      <c r="G3307" s="165">
        <v>0</v>
      </c>
      <c r="H3307" s="165">
        <v>0</v>
      </c>
      <c r="I3307" s="165">
        <v>0</v>
      </c>
      <c r="J3307" s="120">
        <f t="shared" si="657"/>
        <v>0</v>
      </c>
      <c r="K3307" s="165">
        <v>0</v>
      </c>
      <c r="L3307" s="165">
        <v>0</v>
      </c>
      <c r="M3307" s="165">
        <v>0</v>
      </c>
      <c r="N3307" s="165">
        <v>0</v>
      </c>
      <c r="O3307" s="165">
        <v>0</v>
      </c>
      <c r="P3307" s="165">
        <v>1740</v>
      </c>
      <c r="Q3307" s="120">
        <f t="shared" si="658"/>
        <v>1740</v>
      </c>
      <c r="R3307" s="138">
        <f t="shared" si="659"/>
        <v>0</v>
      </c>
      <c r="S3307" s="122">
        <v>0</v>
      </c>
      <c r="T3307" s="148">
        <v>0</v>
      </c>
      <c r="U3307" s="148">
        <v>0</v>
      </c>
      <c r="V3307" s="122">
        <v>1740</v>
      </c>
      <c r="W3307" s="122">
        <v>1740</v>
      </c>
      <c r="X3307" s="122"/>
    </row>
    <row r="3308" spans="1:24" s="65" customFormat="1" ht="12.75" customHeight="1">
      <c r="A3308" s="100"/>
      <c r="B3308" s="152" t="s">
        <v>6120</v>
      </c>
      <c r="C3308" s="165">
        <v>0</v>
      </c>
      <c r="D3308" s="165">
        <v>0</v>
      </c>
      <c r="E3308" s="165">
        <v>0</v>
      </c>
      <c r="F3308" s="165">
        <v>0</v>
      </c>
      <c r="G3308" s="165">
        <v>0</v>
      </c>
      <c r="H3308" s="165">
        <v>0</v>
      </c>
      <c r="I3308" s="165">
        <v>0</v>
      </c>
      <c r="J3308" s="120">
        <f t="shared" si="657"/>
        <v>0</v>
      </c>
      <c r="K3308" s="165">
        <v>0</v>
      </c>
      <c r="L3308" s="165">
        <v>0</v>
      </c>
      <c r="M3308" s="165">
        <v>0</v>
      </c>
      <c r="N3308" s="165">
        <v>0</v>
      </c>
      <c r="O3308" s="165">
        <v>0</v>
      </c>
      <c r="P3308" s="165">
        <v>3915</v>
      </c>
      <c r="Q3308" s="120">
        <f t="shared" si="658"/>
        <v>3915</v>
      </c>
      <c r="R3308" s="138">
        <f t="shared" si="659"/>
        <v>0</v>
      </c>
      <c r="S3308" s="122">
        <v>0</v>
      </c>
      <c r="T3308" s="148">
        <v>0</v>
      </c>
      <c r="U3308" s="148">
        <v>0</v>
      </c>
      <c r="V3308" s="122">
        <v>3915</v>
      </c>
      <c r="W3308" s="122">
        <v>3915</v>
      </c>
      <c r="X3308" s="122"/>
    </row>
    <row r="3309" spans="1:24" s="65" customFormat="1" ht="12.75" customHeight="1">
      <c r="A3309" s="100"/>
      <c r="B3309" s="152" t="s">
        <v>3918</v>
      </c>
      <c r="C3309" s="165">
        <v>0</v>
      </c>
      <c r="D3309" s="165">
        <v>0</v>
      </c>
      <c r="E3309" s="165">
        <v>0</v>
      </c>
      <c r="F3309" s="165">
        <v>0</v>
      </c>
      <c r="G3309" s="165">
        <v>0</v>
      </c>
      <c r="H3309" s="165">
        <v>0</v>
      </c>
      <c r="I3309" s="165">
        <v>0</v>
      </c>
      <c r="J3309" s="120">
        <f t="shared" si="657"/>
        <v>0</v>
      </c>
      <c r="K3309" s="165">
        <v>0</v>
      </c>
      <c r="L3309" s="165">
        <v>0</v>
      </c>
      <c r="M3309" s="165">
        <v>0</v>
      </c>
      <c r="N3309" s="165">
        <v>0</v>
      </c>
      <c r="O3309" s="165">
        <v>0</v>
      </c>
      <c r="P3309" s="165">
        <v>3915</v>
      </c>
      <c r="Q3309" s="120">
        <f t="shared" si="658"/>
        <v>3915</v>
      </c>
      <c r="R3309" s="138">
        <f t="shared" si="659"/>
        <v>0</v>
      </c>
      <c r="S3309" s="122">
        <v>0</v>
      </c>
      <c r="T3309" s="148">
        <v>0</v>
      </c>
      <c r="U3309" s="148">
        <v>0</v>
      </c>
      <c r="V3309" s="122">
        <v>3915</v>
      </c>
      <c r="W3309" s="122">
        <v>3915</v>
      </c>
      <c r="X3309" s="122"/>
    </row>
    <row r="3310" spans="1:24" s="65" customFormat="1" ht="12.75" customHeight="1">
      <c r="A3310" s="100"/>
      <c r="B3310" s="152" t="s">
        <v>6595</v>
      </c>
      <c r="C3310" s="165">
        <v>0</v>
      </c>
      <c r="D3310" s="165">
        <v>0</v>
      </c>
      <c r="E3310" s="165">
        <v>0</v>
      </c>
      <c r="F3310" s="165">
        <v>0</v>
      </c>
      <c r="G3310" s="165">
        <v>0</v>
      </c>
      <c r="H3310" s="165">
        <v>0</v>
      </c>
      <c r="I3310" s="165">
        <v>0</v>
      </c>
      <c r="J3310" s="120">
        <f t="shared" si="657"/>
        <v>0</v>
      </c>
      <c r="K3310" s="165">
        <v>0</v>
      </c>
      <c r="L3310" s="165">
        <v>0</v>
      </c>
      <c r="M3310" s="165">
        <v>0</v>
      </c>
      <c r="N3310" s="165">
        <v>0</v>
      </c>
      <c r="O3310" s="165">
        <v>0</v>
      </c>
      <c r="P3310" s="165">
        <v>4350</v>
      </c>
      <c r="Q3310" s="120">
        <f t="shared" si="658"/>
        <v>4350</v>
      </c>
      <c r="R3310" s="138">
        <f t="shared" si="659"/>
        <v>0</v>
      </c>
      <c r="S3310" s="122">
        <v>0</v>
      </c>
      <c r="T3310" s="148">
        <v>0</v>
      </c>
      <c r="U3310" s="148">
        <v>0</v>
      </c>
      <c r="V3310" s="122">
        <v>4350</v>
      </c>
      <c r="W3310" s="122">
        <v>4350</v>
      </c>
      <c r="X3310" s="122"/>
    </row>
    <row r="3311" spans="1:24" s="65" customFormat="1" ht="12.75" customHeight="1">
      <c r="A3311" s="100"/>
      <c r="B3311" s="152" t="s">
        <v>6121</v>
      </c>
      <c r="C3311" s="165">
        <v>0</v>
      </c>
      <c r="D3311" s="165">
        <v>0</v>
      </c>
      <c r="E3311" s="165">
        <v>0</v>
      </c>
      <c r="F3311" s="165">
        <v>0</v>
      </c>
      <c r="G3311" s="165">
        <v>0</v>
      </c>
      <c r="H3311" s="165">
        <v>0</v>
      </c>
      <c r="I3311" s="165">
        <v>0</v>
      </c>
      <c r="J3311" s="120">
        <f t="shared" si="657"/>
        <v>0</v>
      </c>
      <c r="K3311" s="165">
        <v>0</v>
      </c>
      <c r="L3311" s="165">
        <v>0</v>
      </c>
      <c r="M3311" s="165">
        <v>0</v>
      </c>
      <c r="N3311" s="165">
        <v>0</v>
      </c>
      <c r="O3311" s="165">
        <v>0</v>
      </c>
      <c r="P3311" s="165">
        <v>3915</v>
      </c>
      <c r="Q3311" s="120">
        <f t="shared" si="658"/>
        <v>3915</v>
      </c>
      <c r="R3311" s="138">
        <f t="shared" si="659"/>
        <v>0</v>
      </c>
      <c r="S3311" s="122">
        <v>0</v>
      </c>
      <c r="T3311" s="148">
        <v>0</v>
      </c>
      <c r="U3311" s="148">
        <v>0</v>
      </c>
      <c r="V3311" s="122">
        <v>3915</v>
      </c>
      <c r="W3311" s="122">
        <v>3915</v>
      </c>
      <c r="X3311" s="122"/>
    </row>
    <row r="3312" spans="1:24" s="65" customFormat="1" ht="12.75" customHeight="1">
      <c r="A3312" s="100"/>
      <c r="B3312" s="152" t="s">
        <v>3919</v>
      </c>
      <c r="C3312" s="165">
        <v>0</v>
      </c>
      <c r="D3312" s="165">
        <v>0</v>
      </c>
      <c r="E3312" s="165">
        <v>0</v>
      </c>
      <c r="F3312" s="165">
        <v>0</v>
      </c>
      <c r="G3312" s="165">
        <v>0</v>
      </c>
      <c r="H3312" s="165">
        <v>0</v>
      </c>
      <c r="I3312" s="165">
        <v>0</v>
      </c>
      <c r="J3312" s="120">
        <f t="shared" si="657"/>
        <v>0</v>
      </c>
      <c r="K3312" s="165">
        <v>0</v>
      </c>
      <c r="L3312" s="165">
        <v>0</v>
      </c>
      <c r="M3312" s="165">
        <v>0</v>
      </c>
      <c r="N3312" s="165">
        <v>4900</v>
      </c>
      <c r="O3312" s="165">
        <v>0</v>
      </c>
      <c r="P3312" s="165">
        <v>0</v>
      </c>
      <c r="Q3312" s="120">
        <f t="shared" si="658"/>
        <v>4900</v>
      </c>
      <c r="R3312" s="138">
        <f t="shared" si="659"/>
        <v>0</v>
      </c>
      <c r="S3312" s="122">
        <v>0</v>
      </c>
      <c r="T3312" s="148">
        <v>0</v>
      </c>
      <c r="U3312" s="148">
        <v>0</v>
      </c>
      <c r="V3312" s="122">
        <v>4900</v>
      </c>
      <c r="W3312" s="122">
        <v>4900</v>
      </c>
      <c r="X3312" s="122"/>
    </row>
    <row r="3313" spans="1:24" ht="23.25">
      <c r="A3313" s="55" t="s">
        <v>3311</v>
      </c>
      <c r="B3313" s="55"/>
      <c r="C3313" s="8"/>
      <c r="D3313" s="8"/>
      <c r="E3313" s="8"/>
      <c r="F3313" s="8"/>
      <c r="G3313" s="8"/>
      <c r="H3313" s="8"/>
      <c r="I3313" s="8"/>
      <c r="J3313" s="126"/>
      <c r="K3313" s="126"/>
      <c r="L3313" s="126"/>
      <c r="M3313" s="126"/>
      <c r="N3313" s="126"/>
      <c r="O3313" s="126"/>
      <c r="P3313" s="126"/>
      <c r="Q3313" s="8"/>
      <c r="R3313" s="5"/>
      <c r="S3313" s="4"/>
      <c r="T3313" s="4"/>
      <c r="U3313" s="127"/>
      <c r="V3313" s="128"/>
      <c r="W3313" s="128"/>
      <c r="X3313" s="4"/>
    </row>
    <row r="3314" spans="1:24" ht="44.1" customHeight="1">
      <c r="A3314" s="99" t="s">
        <v>3302</v>
      </c>
      <c r="B3314" s="56" t="s">
        <v>3966</v>
      </c>
      <c r="C3314" s="98" t="s">
        <v>3627</v>
      </c>
      <c r="D3314" s="98" t="s">
        <v>3628</v>
      </c>
      <c r="E3314" s="98" t="s">
        <v>3629</v>
      </c>
      <c r="F3314" s="98" t="s">
        <v>3630</v>
      </c>
      <c r="G3314" s="98" t="s">
        <v>3631</v>
      </c>
      <c r="H3314" s="98" t="s">
        <v>3632</v>
      </c>
      <c r="I3314" s="98" t="s">
        <v>3633</v>
      </c>
      <c r="J3314" s="57" t="s">
        <v>343</v>
      </c>
      <c r="K3314" s="98" t="s">
        <v>3303</v>
      </c>
      <c r="L3314" s="98" t="s">
        <v>3304</v>
      </c>
      <c r="M3314" s="98" t="s">
        <v>3305</v>
      </c>
      <c r="N3314" s="98" t="s">
        <v>3316</v>
      </c>
      <c r="O3314" s="113" t="s">
        <v>4574</v>
      </c>
      <c r="P3314" s="113" t="s">
        <v>6433</v>
      </c>
      <c r="Q3314" s="58" t="s">
        <v>3357</v>
      </c>
      <c r="R3314" s="60" t="s">
        <v>697</v>
      </c>
      <c r="S3314" s="112" t="s">
        <v>4949</v>
      </c>
      <c r="T3314" s="112" t="s">
        <v>6434</v>
      </c>
      <c r="U3314" s="112" t="s">
        <v>6435</v>
      </c>
      <c r="V3314" s="112" t="s">
        <v>6436</v>
      </c>
      <c r="W3314" s="112" t="s">
        <v>5138</v>
      </c>
      <c r="X3314" s="59" t="s">
        <v>6437</v>
      </c>
    </row>
    <row r="3315" spans="1:24" s="65" customFormat="1" ht="12.75" customHeight="1">
      <c r="A3315" s="100"/>
      <c r="B3315" s="152" t="s">
        <v>6596</v>
      </c>
      <c r="C3315" s="165">
        <v>0</v>
      </c>
      <c r="D3315" s="165">
        <v>0</v>
      </c>
      <c r="E3315" s="165">
        <v>0</v>
      </c>
      <c r="F3315" s="165">
        <v>0</v>
      </c>
      <c r="G3315" s="165">
        <v>0</v>
      </c>
      <c r="H3315" s="165">
        <v>0</v>
      </c>
      <c r="I3315" s="165">
        <v>0</v>
      </c>
      <c r="J3315" s="120">
        <f t="shared" si="657"/>
        <v>0</v>
      </c>
      <c r="K3315" s="165">
        <v>0</v>
      </c>
      <c r="L3315" s="165">
        <v>0</v>
      </c>
      <c r="M3315" s="165">
        <v>0</v>
      </c>
      <c r="N3315" s="165">
        <v>0</v>
      </c>
      <c r="O3315" s="165">
        <v>0</v>
      </c>
      <c r="P3315" s="165">
        <v>870</v>
      </c>
      <c r="Q3315" s="120">
        <f t="shared" si="658"/>
        <v>870</v>
      </c>
      <c r="R3315" s="138">
        <f t="shared" si="659"/>
        <v>0</v>
      </c>
      <c r="S3315" s="122">
        <v>0</v>
      </c>
      <c r="T3315" s="148">
        <v>0</v>
      </c>
      <c r="U3315" s="148">
        <v>0</v>
      </c>
      <c r="V3315" s="122">
        <v>870</v>
      </c>
      <c r="W3315" s="122">
        <v>870</v>
      </c>
      <c r="X3315" s="122"/>
    </row>
    <row r="3316" spans="1:24" s="65" customFormat="1" ht="12.75" customHeight="1">
      <c r="A3316" s="100"/>
      <c r="B3316" s="152" t="s">
        <v>3920</v>
      </c>
      <c r="C3316" s="165">
        <v>0</v>
      </c>
      <c r="D3316" s="165">
        <v>0</v>
      </c>
      <c r="E3316" s="165">
        <v>0</v>
      </c>
      <c r="F3316" s="165">
        <v>0</v>
      </c>
      <c r="G3316" s="165">
        <v>0</v>
      </c>
      <c r="H3316" s="165">
        <v>0</v>
      </c>
      <c r="I3316" s="165">
        <v>0</v>
      </c>
      <c r="J3316" s="120">
        <f t="shared" si="657"/>
        <v>0</v>
      </c>
      <c r="K3316" s="165">
        <v>0</v>
      </c>
      <c r="L3316" s="165">
        <v>0</v>
      </c>
      <c r="M3316" s="165">
        <v>0</v>
      </c>
      <c r="N3316" s="165">
        <v>7240</v>
      </c>
      <c r="O3316" s="165">
        <v>0</v>
      </c>
      <c r="P3316" s="165">
        <v>0</v>
      </c>
      <c r="Q3316" s="120">
        <f t="shared" si="658"/>
        <v>7240</v>
      </c>
      <c r="R3316" s="138">
        <f t="shared" si="659"/>
        <v>0</v>
      </c>
      <c r="S3316" s="122">
        <v>0</v>
      </c>
      <c r="T3316" s="148">
        <v>0</v>
      </c>
      <c r="U3316" s="148">
        <v>0</v>
      </c>
      <c r="V3316" s="122">
        <v>7240</v>
      </c>
      <c r="W3316" s="122">
        <v>7240</v>
      </c>
      <c r="X3316" s="122"/>
    </row>
    <row r="3317" spans="1:24" s="65" customFormat="1" ht="12.75" customHeight="1">
      <c r="A3317" s="100"/>
      <c r="B3317" s="152" t="s">
        <v>6357</v>
      </c>
      <c r="C3317" s="165">
        <v>0</v>
      </c>
      <c r="D3317" s="165">
        <v>0</v>
      </c>
      <c r="E3317" s="165">
        <v>0</v>
      </c>
      <c r="F3317" s="165">
        <v>0</v>
      </c>
      <c r="G3317" s="165">
        <v>0</v>
      </c>
      <c r="H3317" s="165">
        <v>0</v>
      </c>
      <c r="I3317" s="165">
        <v>0</v>
      </c>
      <c r="J3317" s="120">
        <f t="shared" si="657"/>
        <v>0</v>
      </c>
      <c r="K3317" s="165">
        <v>0</v>
      </c>
      <c r="L3317" s="165">
        <v>0</v>
      </c>
      <c r="M3317" s="165">
        <v>0</v>
      </c>
      <c r="N3317" s="165">
        <v>0</v>
      </c>
      <c r="O3317" s="165">
        <v>0</v>
      </c>
      <c r="P3317" s="165">
        <v>12180</v>
      </c>
      <c r="Q3317" s="120">
        <f t="shared" si="658"/>
        <v>12180</v>
      </c>
      <c r="R3317" s="138">
        <f t="shared" si="659"/>
        <v>0</v>
      </c>
      <c r="S3317" s="122">
        <v>0</v>
      </c>
      <c r="T3317" s="148">
        <v>0</v>
      </c>
      <c r="U3317" s="148">
        <v>0</v>
      </c>
      <c r="V3317" s="122">
        <v>12180</v>
      </c>
      <c r="W3317" s="122">
        <v>12180</v>
      </c>
      <c r="X3317" s="122"/>
    </row>
    <row r="3318" spans="1:24" s="65" customFormat="1" ht="12.75" customHeight="1">
      <c r="A3318" s="100"/>
      <c r="B3318" s="152" t="s">
        <v>6597</v>
      </c>
      <c r="C3318" s="165">
        <v>0</v>
      </c>
      <c r="D3318" s="165">
        <v>0</v>
      </c>
      <c r="E3318" s="165">
        <v>0</v>
      </c>
      <c r="F3318" s="165">
        <v>0</v>
      </c>
      <c r="G3318" s="165">
        <v>0</v>
      </c>
      <c r="H3318" s="165">
        <v>0</v>
      </c>
      <c r="I3318" s="165">
        <v>0</v>
      </c>
      <c r="J3318" s="120">
        <f t="shared" si="657"/>
        <v>0</v>
      </c>
      <c r="K3318" s="165">
        <v>0</v>
      </c>
      <c r="L3318" s="165">
        <v>0</v>
      </c>
      <c r="M3318" s="165">
        <v>0</v>
      </c>
      <c r="N3318" s="165">
        <v>0</v>
      </c>
      <c r="O3318" s="165">
        <v>0</v>
      </c>
      <c r="P3318" s="165">
        <v>10005</v>
      </c>
      <c r="Q3318" s="120">
        <f t="shared" si="658"/>
        <v>10005</v>
      </c>
      <c r="R3318" s="138">
        <f t="shared" si="659"/>
        <v>0</v>
      </c>
      <c r="S3318" s="122">
        <v>0</v>
      </c>
      <c r="T3318" s="148">
        <v>0</v>
      </c>
      <c r="U3318" s="148">
        <v>0</v>
      </c>
      <c r="V3318" s="122">
        <v>10005</v>
      </c>
      <c r="W3318" s="122">
        <v>10005</v>
      </c>
      <c r="X3318" s="122"/>
    </row>
    <row r="3319" spans="1:24" s="65" customFormat="1" ht="12.75" customHeight="1">
      <c r="A3319" s="100"/>
      <c r="B3319" s="152" t="s">
        <v>6358</v>
      </c>
      <c r="C3319" s="165">
        <v>0</v>
      </c>
      <c r="D3319" s="165">
        <v>0</v>
      </c>
      <c r="E3319" s="165">
        <v>0</v>
      </c>
      <c r="F3319" s="165">
        <v>0</v>
      </c>
      <c r="G3319" s="165">
        <v>0</v>
      </c>
      <c r="H3319" s="165">
        <v>0</v>
      </c>
      <c r="I3319" s="165">
        <v>0</v>
      </c>
      <c r="J3319" s="120">
        <f t="shared" si="657"/>
        <v>0</v>
      </c>
      <c r="K3319" s="165">
        <v>0</v>
      </c>
      <c r="L3319" s="165">
        <v>0</v>
      </c>
      <c r="M3319" s="165">
        <v>0</v>
      </c>
      <c r="N3319" s="165">
        <v>0</v>
      </c>
      <c r="O3319" s="165">
        <v>0</v>
      </c>
      <c r="P3319" s="165">
        <v>435</v>
      </c>
      <c r="Q3319" s="120">
        <f t="shared" si="658"/>
        <v>435</v>
      </c>
      <c r="R3319" s="138">
        <f t="shared" si="659"/>
        <v>0</v>
      </c>
      <c r="S3319" s="122">
        <v>0</v>
      </c>
      <c r="T3319" s="148">
        <v>0</v>
      </c>
      <c r="U3319" s="148">
        <v>0</v>
      </c>
      <c r="V3319" s="122">
        <v>435</v>
      </c>
      <c r="W3319" s="122">
        <v>435</v>
      </c>
      <c r="X3319" s="122"/>
    </row>
    <row r="3320" spans="1:24" s="65" customFormat="1" ht="12.75" customHeight="1">
      <c r="A3320" s="100"/>
      <c r="B3320" s="152" t="s">
        <v>3921</v>
      </c>
      <c r="C3320" s="165">
        <v>0</v>
      </c>
      <c r="D3320" s="165">
        <v>0</v>
      </c>
      <c r="E3320" s="165">
        <v>0</v>
      </c>
      <c r="F3320" s="165">
        <v>0</v>
      </c>
      <c r="G3320" s="165">
        <v>0</v>
      </c>
      <c r="H3320" s="165">
        <v>0</v>
      </c>
      <c r="I3320" s="165">
        <v>0</v>
      </c>
      <c r="J3320" s="120">
        <f t="shared" si="657"/>
        <v>0</v>
      </c>
      <c r="K3320" s="165">
        <v>600</v>
      </c>
      <c r="L3320" s="165">
        <v>0</v>
      </c>
      <c r="M3320" s="165">
        <v>0</v>
      </c>
      <c r="N3320" s="165">
        <v>0</v>
      </c>
      <c r="O3320" s="165">
        <v>0</v>
      </c>
      <c r="P3320" s="165">
        <v>0</v>
      </c>
      <c r="Q3320" s="120">
        <f t="shared" si="658"/>
        <v>600</v>
      </c>
      <c r="R3320" s="138">
        <f t="shared" si="659"/>
        <v>0</v>
      </c>
      <c r="S3320" s="122">
        <v>0</v>
      </c>
      <c r="T3320" s="148">
        <v>0</v>
      </c>
      <c r="U3320" s="148">
        <v>0</v>
      </c>
      <c r="V3320" s="122">
        <v>600</v>
      </c>
      <c r="W3320" s="122">
        <v>600</v>
      </c>
      <c r="X3320" s="122"/>
    </row>
    <row r="3321" spans="1:24" s="65" customFormat="1" ht="12.75" customHeight="1">
      <c r="A3321" s="100"/>
      <c r="B3321" s="152" t="s">
        <v>6122</v>
      </c>
      <c r="C3321" s="165">
        <v>0</v>
      </c>
      <c r="D3321" s="165">
        <v>0</v>
      </c>
      <c r="E3321" s="165">
        <v>0</v>
      </c>
      <c r="F3321" s="165">
        <v>0</v>
      </c>
      <c r="G3321" s="165">
        <v>0</v>
      </c>
      <c r="H3321" s="165">
        <v>0</v>
      </c>
      <c r="I3321" s="165">
        <v>0</v>
      </c>
      <c r="J3321" s="120">
        <f t="shared" si="657"/>
        <v>0</v>
      </c>
      <c r="K3321" s="165">
        <v>0</v>
      </c>
      <c r="L3321" s="165">
        <v>0</v>
      </c>
      <c r="M3321" s="165">
        <v>0</v>
      </c>
      <c r="N3321" s="165">
        <v>0</v>
      </c>
      <c r="O3321" s="165">
        <v>0</v>
      </c>
      <c r="P3321" s="165">
        <v>3915</v>
      </c>
      <c r="Q3321" s="120">
        <f t="shared" si="658"/>
        <v>3915</v>
      </c>
      <c r="R3321" s="138">
        <f t="shared" si="659"/>
        <v>0</v>
      </c>
      <c r="S3321" s="122">
        <v>0</v>
      </c>
      <c r="T3321" s="148">
        <v>0</v>
      </c>
      <c r="U3321" s="148">
        <v>0</v>
      </c>
      <c r="V3321" s="122">
        <v>3915</v>
      </c>
      <c r="W3321" s="122">
        <v>3915</v>
      </c>
      <c r="X3321" s="122"/>
    </row>
    <row r="3322" spans="1:24" s="65" customFormat="1" ht="12.75" customHeight="1">
      <c r="A3322" s="100"/>
      <c r="B3322" s="152" t="s">
        <v>6123</v>
      </c>
      <c r="C3322" s="165">
        <v>0</v>
      </c>
      <c r="D3322" s="165">
        <v>0</v>
      </c>
      <c r="E3322" s="165">
        <v>0</v>
      </c>
      <c r="F3322" s="165">
        <v>0</v>
      </c>
      <c r="G3322" s="165">
        <v>0</v>
      </c>
      <c r="H3322" s="165">
        <v>0</v>
      </c>
      <c r="I3322" s="165">
        <v>0</v>
      </c>
      <c r="J3322" s="120">
        <f t="shared" si="657"/>
        <v>0</v>
      </c>
      <c r="K3322" s="165">
        <v>0</v>
      </c>
      <c r="L3322" s="165">
        <v>0</v>
      </c>
      <c r="M3322" s="165">
        <v>0</v>
      </c>
      <c r="N3322" s="165">
        <v>0</v>
      </c>
      <c r="O3322" s="165">
        <v>0</v>
      </c>
      <c r="P3322" s="165">
        <v>3915</v>
      </c>
      <c r="Q3322" s="120">
        <f t="shared" si="658"/>
        <v>3915</v>
      </c>
      <c r="R3322" s="138">
        <f t="shared" si="659"/>
        <v>0</v>
      </c>
      <c r="S3322" s="122">
        <v>0</v>
      </c>
      <c r="T3322" s="148">
        <v>0</v>
      </c>
      <c r="U3322" s="148">
        <v>0</v>
      </c>
      <c r="V3322" s="122">
        <v>3915</v>
      </c>
      <c r="W3322" s="122">
        <v>3915</v>
      </c>
      <c r="X3322" s="122"/>
    </row>
    <row r="3323" spans="1:24" s="65" customFormat="1" ht="12.75" customHeight="1">
      <c r="A3323" s="100"/>
      <c r="B3323" s="152" t="s">
        <v>6124</v>
      </c>
      <c r="C3323" s="165">
        <v>0</v>
      </c>
      <c r="D3323" s="165">
        <v>0</v>
      </c>
      <c r="E3323" s="165">
        <v>0</v>
      </c>
      <c r="F3323" s="165">
        <v>0</v>
      </c>
      <c r="G3323" s="165">
        <v>0</v>
      </c>
      <c r="H3323" s="165">
        <v>0</v>
      </c>
      <c r="I3323" s="165">
        <v>0</v>
      </c>
      <c r="J3323" s="120">
        <f t="shared" si="657"/>
        <v>0</v>
      </c>
      <c r="K3323" s="165">
        <v>0</v>
      </c>
      <c r="L3323" s="165">
        <v>0</v>
      </c>
      <c r="M3323" s="165">
        <v>0</v>
      </c>
      <c r="N3323" s="165">
        <v>0</v>
      </c>
      <c r="O3323" s="165">
        <v>0</v>
      </c>
      <c r="P3323" s="165">
        <v>3915</v>
      </c>
      <c r="Q3323" s="120">
        <f t="shared" si="658"/>
        <v>3915</v>
      </c>
      <c r="R3323" s="138">
        <f t="shared" si="659"/>
        <v>0</v>
      </c>
      <c r="S3323" s="122">
        <v>0</v>
      </c>
      <c r="T3323" s="148">
        <v>0</v>
      </c>
      <c r="U3323" s="148">
        <v>0</v>
      </c>
      <c r="V3323" s="122">
        <v>3915</v>
      </c>
      <c r="W3323" s="122">
        <v>3915</v>
      </c>
      <c r="X3323" s="122"/>
    </row>
    <row r="3324" spans="1:24" s="65" customFormat="1" ht="12.75" customHeight="1">
      <c r="A3324" s="100"/>
      <c r="B3324" s="152" t="s">
        <v>3922</v>
      </c>
      <c r="C3324" s="165">
        <v>0</v>
      </c>
      <c r="D3324" s="165">
        <v>0</v>
      </c>
      <c r="E3324" s="165">
        <v>0</v>
      </c>
      <c r="F3324" s="165">
        <v>0</v>
      </c>
      <c r="G3324" s="165">
        <v>0</v>
      </c>
      <c r="H3324" s="165">
        <v>0</v>
      </c>
      <c r="I3324" s="165">
        <v>0</v>
      </c>
      <c r="J3324" s="120">
        <f t="shared" si="657"/>
        <v>0</v>
      </c>
      <c r="K3324" s="165">
        <v>0</v>
      </c>
      <c r="L3324" s="165">
        <v>0</v>
      </c>
      <c r="M3324" s="165">
        <v>0</v>
      </c>
      <c r="N3324" s="165">
        <v>0</v>
      </c>
      <c r="O3324" s="165">
        <v>0</v>
      </c>
      <c r="P3324" s="165">
        <v>3915</v>
      </c>
      <c r="Q3324" s="120">
        <f t="shared" si="658"/>
        <v>3915</v>
      </c>
      <c r="R3324" s="138">
        <f t="shared" si="659"/>
        <v>0</v>
      </c>
      <c r="S3324" s="122">
        <v>0</v>
      </c>
      <c r="T3324" s="148">
        <v>0</v>
      </c>
      <c r="U3324" s="148">
        <v>0</v>
      </c>
      <c r="V3324" s="122">
        <v>3915</v>
      </c>
      <c r="W3324" s="122">
        <v>3915</v>
      </c>
      <c r="X3324" s="122"/>
    </row>
    <row r="3325" spans="1:24" s="65" customFormat="1" ht="12.75" customHeight="1">
      <c r="A3325" s="100"/>
      <c r="B3325" s="152" t="s">
        <v>6125</v>
      </c>
      <c r="C3325" s="165">
        <v>0</v>
      </c>
      <c r="D3325" s="165">
        <v>0</v>
      </c>
      <c r="E3325" s="165">
        <v>0</v>
      </c>
      <c r="F3325" s="165">
        <v>0</v>
      </c>
      <c r="G3325" s="165">
        <v>0</v>
      </c>
      <c r="H3325" s="165">
        <v>0</v>
      </c>
      <c r="I3325" s="165">
        <v>0</v>
      </c>
      <c r="J3325" s="120">
        <f t="shared" si="657"/>
        <v>0</v>
      </c>
      <c r="K3325" s="165">
        <v>0</v>
      </c>
      <c r="L3325" s="165">
        <v>0</v>
      </c>
      <c r="M3325" s="165">
        <v>0</v>
      </c>
      <c r="N3325" s="165">
        <v>0</v>
      </c>
      <c r="O3325" s="165">
        <v>0</v>
      </c>
      <c r="P3325" s="165">
        <v>3915</v>
      </c>
      <c r="Q3325" s="120">
        <f t="shared" si="658"/>
        <v>3915</v>
      </c>
      <c r="R3325" s="138">
        <f t="shared" si="659"/>
        <v>0</v>
      </c>
      <c r="S3325" s="122">
        <v>0</v>
      </c>
      <c r="T3325" s="148">
        <v>0</v>
      </c>
      <c r="U3325" s="148">
        <v>0</v>
      </c>
      <c r="V3325" s="122">
        <v>3915</v>
      </c>
      <c r="W3325" s="122">
        <v>3915</v>
      </c>
      <c r="X3325" s="122"/>
    </row>
    <row r="3326" spans="1:24" s="65" customFormat="1" ht="12.75" customHeight="1">
      <c r="A3326" s="100"/>
      <c r="B3326" s="152" t="s">
        <v>6126</v>
      </c>
      <c r="C3326" s="165">
        <v>0</v>
      </c>
      <c r="D3326" s="165">
        <v>0</v>
      </c>
      <c r="E3326" s="165">
        <v>0</v>
      </c>
      <c r="F3326" s="165">
        <v>0</v>
      </c>
      <c r="G3326" s="165">
        <v>0</v>
      </c>
      <c r="H3326" s="165">
        <v>0</v>
      </c>
      <c r="I3326" s="165">
        <v>0</v>
      </c>
      <c r="J3326" s="120">
        <f t="shared" si="657"/>
        <v>0</v>
      </c>
      <c r="K3326" s="165">
        <v>0</v>
      </c>
      <c r="L3326" s="165">
        <v>0</v>
      </c>
      <c r="M3326" s="165">
        <v>0</v>
      </c>
      <c r="N3326" s="165">
        <v>0</v>
      </c>
      <c r="O3326" s="165">
        <v>0</v>
      </c>
      <c r="P3326" s="165">
        <v>3915</v>
      </c>
      <c r="Q3326" s="120">
        <f t="shared" si="658"/>
        <v>3915</v>
      </c>
      <c r="R3326" s="138">
        <f t="shared" si="659"/>
        <v>0</v>
      </c>
      <c r="S3326" s="122">
        <v>0</v>
      </c>
      <c r="T3326" s="148">
        <v>0</v>
      </c>
      <c r="U3326" s="148">
        <v>0</v>
      </c>
      <c r="V3326" s="122">
        <v>3915</v>
      </c>
      <c r="W3326" s="122">
        <v>3915</v>
      </c>
      <c r="X3326" s="122"/>
    </row>
    <row r="3327" spans="1:24" s="65" customFormat="1" ht="12.75" customHeight="1">
      <c r="A3327" s="100"/>
      <c r="B3327" s="152" t="s">
        <v>6127</v>
      </c>
      <c r="C3327" s="165">
        <v>0</v>
      </c>
      <c r="D3327" s="165">
        <v>0</v>
      </c>
      <c r="E3327" s="165">
        <v>0</v>
      </c>
      <c r="F3327" s="165">
        <v>0</v>
      </c>
      <c r="G3327" s="165">
        <v>0</v>
      </c>
      <c r="H3327" s="165">
        <v>0</v>
      </c>
      <c r="I3327" s="165">
        <v>0</v>
      </c>
      <c r="J3327" s="120">
        <f t="shared" si="657"/>
        <v>0</v>
      </c>
      <c r="K3327" s="165">
        <v>0</v>
      </c>
      <c r="L3327" s="165">
        <v>0</v>
      </c>
      <c r="M3327" s="165">
        <v>0</v>
      </c>
      <c r="N3327" s="165">
        <v>0</v>
      </c>
      <c r="O3327" s="165">
        <v>0</v>
      </c>
      <c r="P3327" s="165">
        <v>3915</v>
      </c>
      <c r="Q3327" s="120">
        <f t="shared" si="658"/>
        <v>3915</v>
      </c>
      <c r="R3327" s="138">
        <f t="shared" si="659"/>
        <v>0</v>
      </c>
      <c r="S3327" s="122">
        <v>0</v>
      </c>
      <c r="T3327" s="148">
        <v>0</v>
      </c>
      <c r="U3327" s="148">
        <v>0</v>
      </c>
      <c r="V3327" s="122">
        <v>3915</v>
      </c>
      <c r="W3327" s="122">
        <v>3915</v>
      </c>
      <c r="X3327" s="122"/>
    </row>
    <row r="3328" spans="1:24" s="65" customFormat="1" ht="12.75" customHeight="1">
      <c r="A3328" s="100"/>
      <c r="B3328" s="152" t="s">
        <v>4568</v>
      </c>
      <c r="C3328" s="165">
        <v>0</v>
      </c>
      <c r="D3328" s="165">
        <v>0</v>
      </c>
      <c r="E3328" s="165">
        <v>0</v>
      </c>
      <c r="F3328" s="165">
        <v>0</v>
      </c>
      <c r="G3328" s="165">
        <v>0</v>
      </c>
      <c r="H3328" s="165">
        <v>0</v>
      </c>
      <c r="I3328" s="165">
        <v>0</v>
      </c>
      <c r="J3328" s="120">
        <f t="shared" si="657"/>
        <v>0</v>
      </c>
      <c r="K3328" s="165">
        <v>0</v>
      </c>
      <c r="L3328" s="165">
        <v>0</v>
      </c>
      <c r="M3328" s="165">
        <v>0</v>
      </c>
      <c r="N3328" s="165">
        <v>0</v>
      </c>
      <c r="O3328" s="165">
        <v>2610</v>
      </c>
      <c r="P3328" s="165">
        <v>4350</v>
      </c>
      <c r="Q3328" s="120">
        <f t="shared" si="658"/>
        <v>6960</v>
      </c>
      <c r="R3328" s="138">
        <f t="shared" si="659"/>
        <v>0</v>
      </c>
      <c r="S3328" s="122">
        <v>0</v>
      </c>
      <c r="T3328" s="148">
        <v>0</v>
      </c>
      <c r="U3328" s="148">
        <v>0</v>
      </c>
      <c r="V3328" s="122">
        <v>6960</v>
      </c>
      <c r="W3328" s="122">
        <v>6960</v>
      </c>
      <c r="X3328" s="122"/>
    </row>
    <row r="3329" spans="1:24" s="65" customFormat="1" ht="12.75" customHeight="1">
      <c r="A3329" s="100"/>
      <c r="B3329" s="152" t="s">
        <v>6598</v>
      </c>
      <c r="C3329" s="165">
        <v>0</v>
      </c>
      <c r="D3329" s="165">
        <v>0</v>
      </c>
      <c r="E3329" s="165">
        <v>0</v>
      </c>
      <c r="F3329" s="165">
        <v>0</v>
      </c>
      <c r="G3329" s="165">
        <v>0</v>
      </c>
      <c r="H3329" s="165">
        <v>0</v>
      </c>
      <c r="I3329" s="165">
        <v>0</v>
      </c>
      <c r="J3329" s="120">
        <f t="shared" si="657"/>
        <v>0</v>
      </c>
      <c r="K3329" s="165">
        <v>0</v>
      </c>
      <c r="L3329" s="165">
        <v>0</v>
      </c>
      <c r="M3329" s="165">
        <v>0</v>
      </c>
      <c r="N3329" s="165">
        <v>0</v>
      </c>
      <c r="O3329" s="165">
        <v>0</v>
      </c>
      <c r="P3329" s="165">
        <v>7830</v>
      </c>
      <c r="Q3329" s="120">
        <f t="shared" si="658"/>
        <v>7830</v>
      </c>
      <c r="R3329" s="138">
        <f t="shared" si="659"/>
        <v>0</v>
      </c>
      <c r="S3329" s="122">
        <v>0</v>
      </c>
      <c r="T3329" s="148">
        <v>0</v>
      </c>
      <c r="U3329" s="148">
        <v>0</v>
      </c>
      <c r="V3329" s="122">
        <v>7830</v>
      </c>
      <c r="W3329" s="122">
        <v>7830</v>
      </c>
      <c r="X3329" s="122"/>
    </row>
    <row r="3330" spans="1:24" s="65" customFormat="1" ht="12.75" customHeight="1">
      <c r="A3330" s="100"/>
      <c r="B3330" s="152" t="s">
        <v>6128</v>
      </c>
      <c r="C3330" s="165">
        <v>0</v>
      </c>
      <c r="D3330" s="165">
        <v>0</v>
      </c>
      <c r="E3330" s="165">
        <v>0</v>
      </c>
      <c r="F3330" s="165">
        <v>0</v>
      </c>
      <c r="G3330" s="165">
        <v>0</v>
      </c>
      <c r="H3330" s="165">
        <v>0</v>
      </c>
      <c r="I3330" s="165">
        <v>0</v>
      </c>
      <c r="J3330" s="120">
        <f t="shared" si="657"/>
        <v>0</v>
      </c>
      <c r="K3330" s="165">
        <v>0</v>
      </c>
      <c r="L3330" s="165">
        <v>0</v>
      </c>
      <c r="M3330" s="165">
        <v>0</v>
      </c>
      <c r="N3330" s="165">
        <v>0</v>
      </c>
      <c r="O3330" s="165">
        <v>0</v>
      </c>
      <c r="P3330" s="165">
        <v>3915</v>
      </c>
      <c r="Q3330" s="120">
        <f t="shared" si="658"/>
        <v>3915</v>
      </c>
      <c r="R3330" s="138">
        <f t="shared" si="659"/>
        <v>0</v>
      </c>
      <c r="S3330" s="122">
        <v>0</v>
      </c>
      <c r="T3330" s="148">
        <v>0</v>
      </c>
      <c r="U3330" s="148">
        <v>0</v>
      </c>
      <c r="V3330" s="122">
        <v>3915</v>
      </c>
      <c r="W3330" s="122">
        <v>3915</v>
      </c>
      <c r="X3330" s="122"/>
    </row>
    <row r="3331" spans="1:24" s="65" customFormat="1" ht="12.75" customHeight="1">
      <c r="A3331" s="100"/>
      <c r="B3331" s="152" t="s">
        <v>3923</v>
      </c>
      <c r="C3331" s="165">
        <v>0</v>
      </c>
      <c r="D3331" s="165">
        <v>0</v>
      </c>
      <c r="E3331" s="165">
        <v>0</v>
      </c>
      <c r="F3331" s="165">
        <v>0</v>
      </c>
      <c r="G3331" s="165">
        <v>0</v>
      </c>
      <c r="H3331" s="165">
        <v>0</v>
      </c>
      <c r="I3331" s="165">
        <v>0</v>
      </c>
      <c r="J3331" s="120">
        <f t="shared" si="657"/>
        <v>0</v>
      </c>
      <c r="K3331" s="165">
        <v>0</v>
      </c>
      <c r="L3331" s="165">
        <v>0</v>
      </c>
      <c r="M3331" s="165">
        <v>0</v>
      </c>
      <c r="N3331" s="165">
        <v>3915</v>
      </c>
      <c r="O3331" s="165">
        <v>0</v>
      </c>
      <c r="P3331" s="165">
        <v>1740</v>
      </c>
      <c r="Q3331" s="120">
        <f t="shared" si="658"/>
        <v>5655</v>
      </c>
      <c r="R3331" s="138">
        <f t="shared" si="659"/>
        <v>0</v>
      </c>
      <c r="S3331" s="122">
        <v>0</v>
      </c>
      <c r="T3331" s="148">
        <v>0</v>
      </c>
      <c r="U3331" s="148">
        <v>0</v>
      </c>
      <c r="V3331" s="122">
        <v>5655</v>
      </c>
      <c r="W3331" s="122">
        <v>5655</v>
      </c>
      <c r="X3331" s="122"/>
    </row>
    <row r="3332" spans="1:24" s="65" customFormat="1" ht="12.75" customHeight="1">
      <c r="A3332" s="100"/>
      <c r="B3332" s="152" t="s">
        <v>3924</v>
      </c>
      <c r="C3332" s="165">
        <v>0</v>
      </c>
      <c r="D3332" s="165">
        <v>0</v>
      </c>
      <c r="E3332" s="165">
        <v>0</v>
      </c>
      <c r="F3332" s="165">
        <v>0</v>
      </c>
      <c r="G3332" s="165">
        <v>0</v>
      </c>
      <c r="H3332" s="165">
        <v>0</v>
      </c>
      <c r="I3332" s="165">
        <v>0</v>
      </c>
      <c r="J3332" s="120">
        <f t="shared" si="657"/>
        <v>0</v>
      </c>
      <c r="K3332" s="165">
        <v>6000</v>
      </c>
      <c r="L3332" s="165">
        <v>0</v>
      </c>
      <c r="M3332" s="165">
        <v>0</v>
      </c>
      <c r="N3332" s="165">
        <v>0</v>
      </c>
      <c r="O3332" s="165">
        <v>0</v>
      </c>
      <c r="P3332" s="165">
        <v>0</v>
      </c>
      <c r="Q3332" s="120">
        <f t="shared" si="658"/>
        <v>6000</v>
      </c>
      <c r="R3332" s="138">
        <f t="shared" si="659"/>
        <v>0</v>
      </c>
      <c r="S3332" s="122">
        <v>0</v>
      </c>
      <c r="T3332" s="148">
        <v>0</v>
      </c>
      <c r="U3332" s="148">
        <v>0</v>
      </c>
      <c r="V3332" s="122">
        <v>6000</v>
      </c>
      <c r="W3332" s="122">
        <v>6000</v>
      </c>
      <c r="X3332" s="122"/>
    </row>
    <row r="3333" spans="1:24" s="65" customFormat="1" ht="12.75" customHeight="1">
      <c r="A3333" s="100"/>
      <c r="B3333" s="152" t="s">
        <v>6599</v>
      </c>
      <c r="C3333" s="165">
        <v>0</v>
      </c>
      <c r="D3333" s="165">
        <v>0</v>
      </c>
      <c r="E3333" s="165">
        <v>0</v>
      </c>
      <c r="F3333" s="165">
        <v>0</v>
      </c>
      <c r="G3333" s="165">
        <v>0</v>
      </c>
      <c r="H3333" s="165">
        <v>0</v>
      </c>
      <c r="I3333" s="165">
        <v>0</v>
      </c>
      <c r="J3333" s="120">
        <f t="shared" si="657"/>
        <v>0</v>
      </c>
      <c r="K3333" s="165">
        <v>0</v>
      </c>
      <c r="L3333" s="165">
        <v>0</v>
      </c>
      <c r="M3333" s="165">
        <v>0</v>
      </c>
      <c r="N3333" s="165">
        <v>0</v>
      </c>
      <c r="O3333" s="165">
        <v>0</v>
      </c>
      <c r="P3333" s="165">
        <v>1740</v>
      </c>
      <c r="Q3333" s="120">
        <f t="shared" si="658"/>
        <v>1740</v>
      </c>
      <c r="R3333" s="138">
        <f t="shared" si="659"/>
        <v>0</v>
      </c>
      <c r="S3333" s="122">
        <v>0</v>
      </c>
      <c r="T3333" s="148">
        <v>0</v>
      </c>
      <c r="U3333" s="148">
        <v>0</v>
      </c>
      <c r="V3333" s="122">
        <v>1740</v>
      </c>
      <c r="W3333" s="122">
        <v>1740</v>
      </c>
      <c r="X3333" s="122"/>
    </row>
    <row r="3334" spans="1:24" s="65" customFormat="1" ht="12.75" customHeight="1">
      <c r="A3334" s="100"/>
      <c r="B3334" s="152" t="s">
        <v>3925</v>
      </c>
      <c r="C3334" s="165">
        <v>0</v>
      </c>
      <c r="D3334" s="165">
        <v>0</v>
      </c>
      <c r="E3334" s="165">
        <v>0</v>
      </c>
      <c r="F3334" s="165">
        <v>0</v>
      </c>
      <c r="G3334" s="165">
        <v>0</v>
      </c>
      <c r="H3334" s="165">
        <v>0</v>
      </c>
      <c r="I3334" s="165">
        <v>0</v>
      </c>
      <c r="J3334" s="120">
        <f t="shared" si="657"/>
        <v>0</v>
      </c>
      <c r="K3334" s="165">
        <v>0</v>
      </c>
      <c r="L3334" s="165">
        <v>0</v>
      </c>
      <c r="M3334" s="165">
        <v>0</v>
      </c>
      <c r="N3334" s="165">
        <v>4900</v>
      </c>
      <c r="O3334" s="165">
        <v>0</v>
      </c>
      <c r="P3334" s="165">
        <v>0</v>
      </c>
      <c r="Q3334" s="120">
        <f t="shared" si="658"/>
        <v>4900</v>
      </c>
      <c r="R3334" s="138">
        <f t="shared" si="659"/>
        <v>0</v>
      </c>
      <c r="S3334" s="122">
        <v>0</v>
      </c>
      <c r="T3334" s="148">
        <v>0</v>
      </c>
      <c r="U3334" s="148">
        <v>0</v>
      </c>
      <c r="V3334" s="122">
        <v>4900</v>
      </c>
      <c r="W3334" s="122">
        <v>4900</v>
      </c>
      <c r="X3334" s="122"/>
    </row>
    <row r="3335" spans="1:24" s="65" customFormat="1" ht="12.75" customHeight="1">
      <c r="A3335" s="100"/>
      <c r="B3335" s="152" t="s">
        <v>6359</v>
      </c>
      <c r="C3335" s="165">
        <v>0</v>
      </c>
      <c r="D3335" s="165">
        <v>0</v>
      </c>
      <c r="E3335" s="165">
        <v>0</v>
      </c>
      <c r="F3335" s="165">
        <v>0</v>
      </c>
      <c r="G3335" s="165">
        <v>0</v>
      </c>
      <c r="H3335" s="165">
        <v>0</v>
      </c>
      <c r="I3335" s="165">
        <v>0</v>
      </c>
      <c r="J3335" s="120">
        <f t="shared" si="657"/>
        <v>0</v>
      </c>
      <c r="K3335" s="165">
        <v>0</v>
      </c>
      <c r="L3335" s="165">
        <v>0</v>
      </c>
      <c r="M3335" s="165">
        <v>0</v>
      </c>
      <c r="N3335" s="165">
        <v>0</v>
      </c>
      <c r="O3335" s="165">
        <v>0</v>
      </c>
      <c r="P3335" s="165">
        <v>870</v>
      </c>
      <c r="Q3335" s="120">
        <f t="shared" si="658"/>
        <v>870</v>
      </c>
      <c r="R3335" s="138">
        <f t="shared" si="659"/>
        <v>0</v>
      </c>
      <c r="S3335" s="122">
        <v>0</v>
      </c>
      <c r="T3335" s="148">
        <v>0</v>
      </c>
      <c r="U3335" s="148">
        <v>0</v>
      </c>
      <c r="V3335" s="122">
        <v>870</v>
      </c>
      <c r="W3335" s="122">
        <v>870</v>
      </c>
      <c r="X3335" s="122"/>
    </row>
    <row r="3336" spans="1:24" s="65" customFormat="1" ht="12.75" customHeight="1">
      <c r="A3336" s="100"/>
      <c r="B3336" s="152" t="s">
        <v>6129</v>
      </c>
      <c r="C3336" s="165">
        <v>0</v>
      </c>
      <c r="D3336" s="165">
        <v>0</v>
      </c>
      <c r="E3336" s="165">
        <v>0</v>
      </c>
      <c r="F3336" s="165">
        <v>0</v>
      </c>
      <c r="G3336" s="165">
        <v>0</v>
      </c>
      <c r="H3336" s="165">
        <v>0</v>
      </c>
      <c r="I3336" s="165">
        <v>0</v>
      </c>
      <c r="J3336" s="120">
        <f t="shared" si="657"/>
        <v>0</v>
      </c>
      <c r="K3336" s="165">
        <v>0</v>
      </c>
      <c r="L3336" s="165">
        <v>0</v>
      </c>
      <c r="M3336" s="165">
        <v>0</v>
      </c>
      <c r="N3336" s="165">
        <v>0</v>
      </c>
      <c r="O3336" s="165">
        <v>0</v>
      </c>
      <c r="P3336" s="165">
        <v>3915</v>
      </c>
      <c r="Q3336" s="120">
        <f t="shared" si="658"/>
        <v>3915</v>
      </c>
      <c r="R3336" s="138">
        <f t="shared" si="659"/>
        <v>0</v>
      </c>
      <c r="S3336" s="122">
        <v>0</v>
      </c>
      <c r="T3336" s="148">
        <v>0</v>
      </c>
      <c r="U3336" s="148">
        <v>0</v>
      </c>
      <c r="V3336" s="122">
        <v>3915</v>
      </c>
      <c r="W3336" s="122">
        <v>3915</v>
      </c>
      <c r="X3336" s="122"/>
    </row>
    <row r="3337" spans="1:24" s="65" customFormat="1" ht="12.75" customHeight="1">
      <c r="A3337" s="100"/>
      <c r="B3337" s="152" t="s">
        <v>6130</v>
      </c>
      <c r="C3337" s="165">
        <v>0</v>
      </c>
      <c r="D3337" s="165">
        <v>0</v>
      </c>
      <c r="E3337" s="165">
        <v>0</v>
      </c>
      <c r="F3337" s="165">
        <v>0</v>
      </c>
      <c r="G3337" s="165">
        <v>0</v>
      </c>
      <c r="H3337" s="165">
        <v>0</v>
      </c>
      <c r="I3337" s="165">
        <v>0</v>
      </c>
      <c r="J3337" s="120">
        <f t="shared" si="657"/>
        <v>0</v>
      </c>
      <c r="K3337" s="165">
        <v>0</v>
      </c>
      <c r="L3337" s="165">
        <v>0</v>
      </c>
      <c r="M3337" s="165">
        <v>0</v>
      </c>
      <c r="N3337" s="165">
        <v>0</v>
      </c>
      <c r="O3337" s="165">
        <v>0</v>
      </c>
      <c r="P3337" s="165">
        <v>5000</v>
      </c>
      <c r="Q3337" s="120">
        <f t="shared" si="658"/>
        <v>5000</v>
      </c>
      <c r="R3337" s="138">
        <f t="shared" si="659"/>
        <v>0</v>
      </c>
      <c r="S3337" s="122">
        <v>0</v>
      </c>
      <c r="T3337" s="148">
        <v>0</v>
      </c>
      <c r="U3337" s="148">
        <v>0</v>
      </c>
      <c r="V3337" s="122">
        <v>5000</v>
      </c>
      <c r="W3337" s="122">
        <v>5000</v>
      </c>
      <c r="X3337" s="122"/>
    </row>
    <row r="3338" spans="1:24" s="65" customFormat="1" ht="12.75" customHeight="1">
      <c r="A3338" s="100"/>
      <c r="B3338" s="152" t="s">
        <v>6131</v>
      </c>
      <c r="C3338" s="165">
        <v>0</v>
      </c>
      <c r="D3338" s="165">
        <v>0</v>
      </c>
      <c r="E3338" s="165">
        <v>0</v>
      </c>
      <c r="F3338" s="165">
        <v>0</v>
      </c>
      <c r="G3338" s="165">
        <v>0</v>
      </c>
      <c r="H3338" s="165">
        <v>0</v>
      </c>
      <c r="I3338" s="165">
        <v>0</v>
      </c>
      <c r="J3338" s="120">
        <f t="shared" si="657"/>
        <v>0</v>
      </c>
      <c r="K3338" s="165">
        <v>0</v>
      </c>
      <c r="L3338" s="165">
        <v>0</v>
      </c>
      <c r="M3338" s="165">
        <v>0</v>
      </c>
      <c r="N3338" s="165">
        <v>0</v>
      </c>
      <c r="O3338" s="165">
        <v>0</v>
      </c>
      <c r="P3338" s="165">
        <v>2610</v>
      </c>
      <c r="Q3338" s="120">
        <f t="shared" si="658"/>
        <v>2610</v>
      </c>
      <c r="R3338" s="138">
        <f t="shared" si="659"/>
        <v>0</v>
      </c>
      <c r="S3338" s="122">
        <v>0</v>
      </c>
      <c r="T3338" s="148">
        <v>0</v>
      </c>
      <c r="U3338" s="148">
        <v>0</v>
      </c>
      <c r="V3338" s="122">
        <v>2610</v>
      </c>
      <c r="W3338" s="122">
        <v>2610</v>
      </c>
      <c r="X3338" s="122"/>
    </row>
    <row r="3339" spans="1:24" s="65" customFormat="1" ht="12.75" customHeight="1">
      <c r="A3339" s="100"/>
      <c r="B3339" s="152" t="s">
        <v>6600</v>
      </c>
      <c r="C3339" s="165">
        <v>0</v>
      </c>
      <c r="D3339" s="165">
        <v>0</v>
      </c>
      <c r="E3339" s="165">
        <v>0</v>
      </c>
      <c r="F3339" s="165">
        <v>0</v>
      </c>
      <c r="G3339" s="165">
        <v>0</v>
      </c>
      <c r="H3339" s="165">
        <v>0</v>
      </c>
      <c r="I3339" s="165">
        <v>0</v>
      </c>
      <c r="J3339" s="120">
        <f t="shared" si="657"/>
        <v>0</v>
      </c>
      <c r="K3339" s="165">
        <v>0</v>
      </c>
      <c r="L3339" s="165">
        <v>0</v>
      </c>
      <c r="M3339" s="165">
        <v>0</v>
      </c>
      <c r="N3339" s="165">
        <v>0</v>
      </c>
      <c r="O3339" s="165">
        <v>0</v>
      </c>
      <c r="P3339" s="165">
        <v>3915</v>
      </c>
      <c r="Q3339" s="120">
        <f t="shared" si="658"/>
        <v>3915</v>
      </c>
      <c r="R3339" s="138">
        <f t="shared" si="659"/>
        <v>0</v>
      </c>
      <c r="S3339" s="122">
        <v>0</v>
      </c>
      <c r="T3339" s="148">
        <v>0</v>
      </c>
      <c r="U3339" s="148">
        <v>0</v>
      </c>
      <c r="V3339" s="120">
        <v>3915</v>
      </c>
      <c r="W3339" s="120">
        <v>3915</v>
      </c>
      <c r="X3339" s="122"/>
    </row>
    <row r="3340" spans="1:24" s="65" customFormat="1" ht="12.75" customHeight="1">
      <c r="A3340" s="100"/>
      <c r="B3340" s="152" t="s">
        <v>3926</v>
      </c>
      <c r="C3340" s="165">
        <v>0</v>
      </c>
      <c r="D3340" s="165">
        <v>0</v>
      </c>
      <c r="E3340" s="165">
        <v>0</v>
      </c>
      <c r="F3340" s="165">
        <v>0</v>
      </c>
      <c r="G3340" s="165">
        <v>0</v>
      </c>
      <c r="H3340" s="165">
        <v>0</v>
      </c>
      <c r="I3340" s="165">
        <v>0</v>
      </c>
      <c r="J3340" s="120">
        <f t="shared" ref="J3340:J3393" si="660">SUM(C3340:I3340)</f>
        <v>0</v>
      </c>
      <c r="K3340" s="165">
        <v>1200</v>
      </c>
      <c r="L3340" s="165">
        <v>0</v>
      </c>
      <c r="M3340" s="165">
        <v>0</v>
      </c>
      <c r="N3340" s="165">
        <v>0</v>
      </c>
      <c r="O3340" s="165">
        <v>0</v>
      </c>
      <c r="P3340" s="165">
        <v>0</v>
      </c>
      <c r="Q3340" s="120">
        <f t="shared" si="658"/>
        <v>1200</v>
      </c>
      <c r="R3340" s="138">
        <f t="shared" si="659"/>
        <v>0</v>
      </c>
      <c r="S3340" s="122">
        <v>0</v>
      </c>
      <c r="T3340" s="148">
        <v>0</v>
      </c>
      <c r="U3340" s="148">
        <v>0</v>
      </c>
      <c r="V3340" s="122">
        <v>1200</v>
      </c>
      <c r="W3340" s="122">
        <v>1200</v>
      </c>
      <c r="X3340" s="122"/>
    </row>
    <row r="3341" spans="1:24" s="65" customFormat="1" ht="12.75" customHeight="1">
      <c r="A3341" s="100"/>
      <c r="B3341" s="152" t="s">
        <v>6601</v>
      </c>
      <c r="C3341" s="165">
        <v>0</v>
      </c>
      <c r="D3341" s="165">
        <v>0</v>
      </c>
      <c r="E3341" s="165">
        <v>0</v>
      </c>
      <c r="F3341" s="165">
        <v>0</v>
      </c>
      <c r="G3341" s="165">
        <v>0</v>
      </c>
      <c r="H3341" s="165">
        <v>0</v>
      </c>
      <c r="I3341" s="165">
        <v>0</v>
      </c>
      <c r="J3341" s="120">
        <f t="shared" si="660"/>
        <v>0</v>
      </c>
      <c r="K3341" s="165">
        <v>0</v>
      </c>
      <c r="L3341" s="165">
        <v>0</v>
      </c>
      <c r="M3341" s="165">
        <v>0</v>
      </c>
      <c r="N3341" s="165">
        <v>0</v>
      </c>
      <c r="O3341" s="165">
        <v>0</v>
      </c>
      <c r="P3341" s="165">
        <v>3915</v>
      </c>
      <c r="Q3341" s="120">
        <f t="shared" ref="Q3341:Q3394" si="661">SUM(J3341:P3341)</f>
        <v>3915</v>
      </c>
      <c r="R3341" s="138">
        <f t="shared" ref="R3341:R3394" si="662">V3341-Q3341</f>
        <v>0</v>
      </c>
      <c r="S3341" s="122">
        <v>0</v>
      </c>
      <c r="T3341" s="148">
        <v>0</v>
      </c>
      <c r="U3341" s="148">
        <v>0</v>
      </c>
      <c r="V3341" s="122">
        <v>3915</v>
      </c>
      <c r="W3341" s="122">
        <v>3915</v>
      </c>
      <c r="X3341" s="122"/>
    </row>
    <row r="3342" spans="1:24" s="65" customFormat="1" ht="12.75" customHeight="1">
      <c r="A3342" s="100"/>
      <c r="B3342" s="152" t="s">
        <v>3927</v>
      </c>
      <c r="C3342" s="165">
        <v>0</v>
      </c>
      <c r="D3342" s="165">
        <v>0</v>
      </c>
      <c r="E3342" s="165">
        <v>0</v>
      </c>
      <c r="F3342" s="165">
        <v>0</v>
      </c>
      <c r="G3342" s="165">
        <v>0</v>
      </c>
      <c r="H3342" s="165">
        <v>0</v>
      </c>
      <c r="I3342" s="165">
        <v>0</v>
      </c>
      <c r="J3342" s="120">
        <f t="shared" si="660"/>
        <v>0</v>
      </c>
      <c r="K3342" s="165">
        <v>1200</v>
      </c>
      <c r="L3342" s="165">
        <v>0</v>
      </c>
      <c r="M3342" s="165">
        <v>0</v>
      </c>
      <c r="N3342" s="165">
        <v>0</v>
      </c>
      <c r="O3342" s="165">
        <v>0</v>
      </c>
      <c r="P3342" s="165">
        <v>0</v>
      </c>
      <c r="Q3342" s="120">
        <f t="shared" si="661"/>
        <v>1200</v>
      </c>
      <c r="R3342" s="138">
        <f t="shared" si="662"/>
        <v>0</v>
      </c>
      <c r="S3342" s="122">
        <v>0</v>
      </c>
      <c r="T3342" s="148">
        <v>0</v>
      </c>
      <c r="U3342" s="148">
        <v>0</v>
      </c>
      <c r="V3342" s="122">
        <v>1200</v>
      </c>
      <c r="W3342" s="122">
        <v>1200</v>
      </c>
      <c r="X3342" s="122"/>
    </row>
    <row r="3343" spans="1:24" s="65" customFormat="1" ht="12.75" customHeight="1">
      <c r="A3343" s="100"/>
      <c r="B3343" s="152" t="s">
        <v>6132</v>
      </c>
      <c r="C3343" s="165">
        <v>0</v>
      </c>
      <c r="D3343" s="165">
        <v>0</v>
      </c>
      <c r="E3343" s="165">
        <v>0</v>
      </c>
      <c r="F3343" s="165">
        <v>0</v>
      </c>
      <c r="G3343" s="165">
        <v>0</v>
      </c>
      <c r="H3343" s="165">
        <v>0</v>
      </c>
      <c r="I3343" s="165">
        <v>0</v>
      </c>
      <c r="J3343" s="120">
        <f t="shared" si="660"/>
        <v>0</v>
      </c>
      <c r="K3343" s="165">
        <v>0</v>
      </c>
      <c r="L3343" s="165">
        <v>0</v>
      </c>
      <c r="M3343" s="165">
        <v>0</v>
      </c>
      <c r="N3343" s="165">
        <v>0</v>
      </c>
      <c r="O3343" s="165">
        <v>0</v>
      </c>
      <c r="P3343" s="165">
        <v>3915</v>
      </c>
      <c r="Q3343" s="120">
        <f t="shared" si="661"/>
        <v>3915</v>
      </c>
      <c r="R3343" s="138">
        <f t="shared" si="662"/>
        <v>0</v>
      </c>
      <c r="S3343" s="122">
        <v>0</v>
      </c>
      <c r="T3343" s="148">
        <v>0</v>
      </c>
      <c r="U3343" s="148">
        <v>0</v>
      </c>
      <c r="V3343" s="122">
        <v>3915</v>
      </c>
      <c r="W3343" s="122">
        <v>3915</v>
      </c>
      <c r="X3343" s="122"/>
    </row>
    <row r="3344" spans="1:24" s="65" customFormat="1" ht="12.75" customHeight="1">
      <c r="A3344" s="100"/>
      <c r="B3344" s="152" t="s">
        <v>6133</v>
      </c>
      <c r="C3344" s="165">
        <v>0</v>
      </c>
      <c r="D3344" s="165">
        <v>0</v>
      </c>
      <c r="E3344" s="165">
        <v>0</v>
      </c>
      <c r="F3344" s="165">
        <v>0</v>
      </c>
      <c r="G3344" s="165">
        <v>0</v>
      </c>
      <c r="H3344" s="165">
        <v>0</v>
      </c>
      <c r="I3344" s="165">
        <v>0</v>
      </c>
      <c r="J3344" s="120">
        <f t="shared" si="660"/>
        <v>0</v>
      </c>
      <c r="K3344" s="165">
        <v>0</v>
      </c>
      <c r="L3344" s="165">
        <v>0</v>
      </c>
      <c r="M3344" s="165">
        <v>0</v>
      </c>
      <c r="N3344" s="165">
        <v>0</v>
      </c>
      <c r="O3344" s="165">
        <v>0</v>
      </c>
      <c r="P3344" s="165">
        <v>3915</v>
      </c>
      <c r="Q3344" s="120">
        <f t="shared" si="661"/>
        <v>3915</v>
      </c>
      <c r="R3344" s="138">
        <f t="shared" si="662"/>
        <v>0</v>
      </c>
      <c r="S3344" s="122">
        <v>0</v>
      </c>
      <c r="T3344" s="148">
        <v>0</v>
      </c>
      <c r="U3344" s="148">
        <v>0</v>
      </c>
      <c r="V3344" s="122">
        <v>3915</v>
      </c>
      <c r="W3344" s="122">
        <v>3915</v>
      </c>
      <c r="X3344" s="122"/>
    </row>
    <row r="3345" spans="1:24" s="65" customFormat="1" ht="12.75" customHeight="1">
      <c r="A3345" s="100"/>
      <c r="B3345" s="152" t="s">
        <v>3928</v>
      </c>
      <c r="C3345" s="165">
        <v>0</v>
      </c>
      <c r="D3345" s="165">
        <v>0</v>
      </c>
      <c r="E3345" s="165">
        <v>0</v>
      </c>
      <c r="F3345" s="165">
        <v>0</v>
      </c>
      <c r="G3345" s="165">
        <v>0</v>
      </c>
      <c r="H3345" s="165">
        <v>0</v>
      </c>
      <c r="I3345" s="165">
        <v>0</v>
      </c>
      <c r="J3345" s="120">
        <f t="shared" si="660"/>
        <v>0</v>
      </c>
      <c r="K3345" s="165">
        <v>1200</v>
      </c>
      <c r="L3345" s="165">
        <v>0</v>
      </c>
      <c r="M3345" s="165">
        <v>0</v>
      </c>
      <c r="N3345" s="165">
        <v>0</v>
      </c>
      <c r="O3345" s="165">
        <v>0</v>
      </c>
      <c r="P3345" s="165">
        <v>0</v>
      </c>
      <c r="Q3345" s="120">
        <f t="shared" si="661"/>
        <v>1200</v>
      </c>
      <c r="R3345" s="138">
        <f t="shared" si="662"/>
        <v>0</v>
      </c>
      <c r="S3345" s="122">
        <v>0</v>
      </c>
      <c r="T3345" s="148">
        <v>0</v>
      </c>
      <c r="U3345" s="148">
        <v>0</v>
      </c>
      <c r="V3345" s="122">
        <v>1200</v>
      </c>
      <c r="W3345" s="122">
        <v>1200</v>
      </c>
      <c r="X3345" s="122"/>
    </row>
    <row r="3346" spans="1:24" s="65" customFormat="1" ht="12.75" customHeight="1">
      <c r="A3346" s="100"/>
      <c r="B3346" s="152" t="s">
        <v>6134</v>
      </c>
      <c r="C3346" s="165">
        <v>0</v>
      </c>
      <c r="D3346" s="165">
        <v>0</v>
      </c>
      <c r="E3346" s="165">
        <v>0</v>
      </c>
      <c r="F3346" s="165">
        <v>0</v>
      </c>
      <c r="G3346" s="165">
        <v>0</v>
      </c>
      <c r="H3346" s="165">
        <v>0</v>
      </c>
      <c r="I3346" s="165">
        <v>0</v>
      </c>
      <c r="J3346" s="120">
        <f t="shared" si="660"/>
        <v>0</v>
      </c>
      <c r="K3346" s="165">
        <v>0</v>
      </c>
      <c r="L3346" s="165">
        <v>0</v>
      </c>
      <c r="M3346" s="165">
        <v>0</v>
      </c>
      <c r="N3346" s="165">
        <v>0</v>
      </c>
      <c r="O3346" s="165">
        <v>0</v>
      </c>
      <c r="P3346" s="165">
        <v>7830</v>
      </c>
      <c r="Q3346" s="120">
        <f t="shared" si="661"/>
        <v>7830</v>
      </c>
      <c r="R3346" s="138">
        <f t="shared" si="662"/>
        <v>0</v>
      </c>
      <c r="S3346" s="122">
        <v>0</v>
      </c>
      <c r="T3346" s="148">
        <v>0</v>
      </c>
      <c r="U3346" s="148">
        <v>0</v>
      </c>
      <c r="V3346" s="122">
        <v>7830</v>
      </c>
      <c r="W3346" s="122">
        <v>7830</v>
      </c>
      <c r="X3346" s="122"/>
    </row>
    <row r="3347" spans="1:24" s="65" customFormat="1" ht="12.75" customHeight="1">
      <c r="A3347" s="100"/>
      <c r="B3347" s="152" t="s">
        <v>4569</v>
      </c>
      <c r="C3347" s="165">
        <v>0</v>
      </c>
      <c r="D3347" s="165">
        <v>0</v>
      </c>
      <c r="E3347" s="165">
        <v>0</v>
      </c>
      <c r="F3347" s="165">
        <v>0</v>
      </c>
      <c r="G3347" s="165">
        <v>0</v>
      </c>
      <c r="H3347" s="165">
        <v>0</v>
      </c>
      <c r="I3347" s="165">
        <v>0</v>
      </c>
      <c r="J3347" s="120">
        <f t="shared" si="660"/>
        <v>0</v>
      </c>
      <c r="K3347" s="165">
        <v>0</v>
      </c>
      <c r="L3347" s="165">
        <v>0</v>
      </c>
      <c r="M3347" s="165">
        <v>0</v>
      </c>
      <c r="N3347" s="165">
        <v>0</v>
      </c>
      <c r="O3347" s="165">
        <v>8700</v>
      </c>
      <c r="P3347" s="165">
        <v>0</v>
      </c>
      <c r="Q3347" s="120">
        <f t="shared" si="661"/>
        <v>8700</v>
      </c>
      <c r="R3347" s="138">
        <f t="shared" si="662"/>
        <v>0</v>
      </c>
      <c r="S3347" s="122">
        <v>0</v>
      </c>
      <c r="T3347" s="148">
        <v>0</v>
      </c>
      <c r="U3347" s="148">
        <v>0</v>
      </c>
      <c r="V3347" s="122">
        <v>8700</v>
      </c>
      <c r="W3347" s="122">
        <v>8700</v>
      </c>
      <c r="X3347" s="122"/>
    </row>
    <row r="3348" spans="1:24" s="65" customFormat="1" ht="12.75" customHeight="1">
      <c r="A3348" s="100"/>
      <c r="B3348" s="152" t="s">
        <v>3929</v>
      </c>
      <c r="C3348" s="165">
        <v>0</v>
      </c>
      <c r="D3348" s="165">
        <v>0</v>
      </c>
      <c r="E3348" s="165">
        <v>0</v>
      </c>
      <c r="F3348" s="165">
        <v>0</v>
      </c>
      <c r="G3348" s="165">
        <v>0</v>
      </c>
      <c r="H3348" s="165">
        <v>0</v>
      </c>
      <c r="I3348" s="165">
        <v>0</v>
      </c>
      <c r="J3348" s="120">
        <f t="shared" si="660"/>
        <v>0</v>
      </c>
      <c r="K3348" s="165">
        <v>0</v>
      </c>
      <c r="L3348" s="165">
        <v>0</v>
      </c>
      <c r="M3348" s="165">
        <v>0</v>
      </c>
      <c r="N3348" s="165">
        <v>4350</v>
      </c>
      <c r="O3348" s="165">
        <v>0</v>
      </c>
      <c r="P3348" s="165">
        <v>2610</v>
      </c>
      <c r="Q3348" s="120">
        <f t="shared" si="661"/>
        <v>6960</v>
      </c>
      <c r="R3348" s="138">
        <f t="shared" si="662"/>
        <v>0</v>
      </c>
      <c r="S3348" s="122">
        <v>0</v>
      </c>
      <c r="T3348" s="148">
        <v>0</v>
      </c>
      <c r="U3348" s="148">
        <v>0</v>
      </c>
      <c r="V3348" s="122">
        <v>6960</v>
      </c>
      <c r="W3348" s="122">
        <v>6960</v>
      </c>
      <c r="X3348" s="122"/>
    </row>
    <row r="3349" spans="1:24" s="65" customFormat="1" ht="12.75" customHeight="1">
      <c r="A3349" s="100"/>
      <c r="B3349" s="152" t="s">
        <v>3930</v>
      </c>
      <c r="C3349" s="165">
        <v>0</v>
      </c>
      <c r="D3349" s="165">
        <v>0</v>
      </c>
      <c r="E3349" s="165">
        <v>0</v>
      </c>
      <c r="F3349" s="165">
        <v>0</v>
      </c>
      <c r="G3349" s="165">
        <v>0</v>
      </c>
      <c r="H3349" s="165">
        <v>0</v>
      </c>
      <c r="I3349" s="165">
        <v>0</v>
      </c>
      <c r="J3349" s="120">
        <f t="shared" si="660"/>
        <v>0</v>
      </c>
      <c r="K3349" s="165">
        <v>13500</v>
      </c>
      <c r="L3349" s="165">
        <v>0</v>
      </c>
      <c r="M3349" s="165">
        <v>0</v>
      </c>
      <c r="N3349" s="165">
        <v>0</v>
      </c>
      <c r="O3349" s="165">
        <v>0</v>
      </c>
      <c r="P3349" s="165">
        <v>0</v>
      </c>
      <c r="Q3349" s="120">
        <f t="shared" si="661"/>
        <v>13500</v>
      </c>
      <c r="R3349" s="138">
        <f t="shared" si="662"/>
        <v>0</v>
      </c>
      <c r="S3349" s="122">
        <v>0</v>
      </c>
      <c r="T3349" s="148">
        <v>0</v>
      </c>
      <c r="U3349" s="148">
        <v>0</v>
      </c>
      <c r="V3349" s="122">
        <v>13500</v>
      </c>
      <c r="W3349" s="122">
        <v>13500</v>
      </c>
      <c r="X3349" s="122"/>
    </row>
    <row r="3350" spans="1:24" s="65" customFormat="1" ht="12.75" customHeight="1">
      <c r="A3350" s="100"/>
      <c r="B3350" s="152" t="s">
        <v>6135</v>
      </c>
      <c r="C3350" s="165">
        <v>0</v>
      </c>
      <c r="D3350" s="165">
        <v>0</v>
      </c>
      <c r="E3350" s="165">
        <v>0</v>
      </c>
      <c r="F3350" s="165">
        <v>0</v>
      </c>
      <c r="G3350" s="165">
        <v>0</v>
      </c>
      <c r="H3350" s="165">
        <v>0</v>
      </c>
      <c r="I3350" s="165">
        <v>0</v>
      </c>
      <c r="J3350" s="120">
        <f t="shared" si="660"/>
        <v>0</v>
      </c>
      <c r="K3350" s="165">
        <v>0</v>
      </c>
      <c r="L3350" s="165">
        <v>0</v>
      </c>
      <c r="M3350" s="165">
        <v>0</v>
      </c>
      <c r="N3350" s="165">
        <v>0</v>
      </c>
      <c r="O3350" s="165">
        <v>0</v>
      </c>
      <c r="P3350" s="165">
        <v>3915</v>
      </c>
      <c r="Q3350" s="120">
        <f t="shared" si="661"/>
        <v>3915</v>
      </c>
      <c r="R3350" s="138">
        <f t="shared" si="662"/>
        <v>0</v>
      </c>
      <c r="S3350" s="122">
        <v>0</v>
      </c>
      <c r="T3350" s="148">
        <v>0</v>
      </c>
      <c r="U3350" s="148">
        <v>0</v>
      </c>
      <c r="V3350" s="122">
        <v>3915</v>
      </c>
      <c r="W3350" s="122">
        <v>3915</v>
      </c>
      <c r="X3350" s="122"/>
    </row>
    <row r="3351" spans="1:24" s="65" customFormat="1" ht="12.75" customHeight="1">
      <c r="A3351" s="100"/>
      <c r="B3351" s="152" t="s">
        <v>6360</v>
      </c>
      <c r="C3351" s="165">
        <v>0</v>
      </c>
      <c r="D3351" s="165">
        <v>0</v>
      </c>
      <c r="E3351" s="165">
        <v>0</v>
      </c>
      <c r="F3351" s="165">
        <v>0</v>
      </c>
      <c r="G3351" s="165">
        <v>0</v>
      </c>
      <c r="H3351" s="165">
        <v>0</v>
      </c>
      <c r="I3351" s="165">
        <v>0</v>
      </c>
      <c r="J3351" s="120">
        <f t="shared" si="660"/>
        <v>0</v>
      </c>
      <c r="K3351" s="165">
        <v>0</v>
      </c>
      <c r="L3351" s="165">
        <v>0</v>
      </c>
      <c r="M3351" s="165">
        <v>0</v>
      </c>
      <c r="N3351" s="165">
        <v>0</v>
      </c>
      <c r="O3351" s="165">
        <v>0</v>
      </c>
      <c r="P3351" s="165">
        <v>7830</v>
      </c>
      <c r="Q3351" s="120">
        <f t="shared" si="661"/>
        <v>7830</v>
      </c>
      <c r="R3351" s="138">
        <f t="shared" si="662"/>
        <v>0</v>
      </c>
      <c r="S3351" s="122">
        <v>0</v>
      </c>
      <c r="T3351" s="148">
        <v>0</v>
      </c>
      <c r="U3351" s="148">
        <v>0</v>
      </c>
      <c r="V3351" s="122">
        <v>7830</v>
      </c>
      <c r="W3351" s="122">
        <v>7830</v>
      </c>
      <c r="X3351" s="122"/>
    </row>
    <row r="3352" spans="1:24" s="65" customFormat="1" ht="12.75" customHeight="1">
      <c r="A3352" s="100"/>
      <c r="B3352" s="152" t="s">
        <v>6602</v>
      </c>
      <c r="C3352" s="165">
        <v>0</v>
      </c>
      <c r="D3352" s="165">
        <v>0</v>
      </c>
      <c r="E3352" s="165">
        <v>0</v>
      </c>
      <c r="F3352" s="165">
        <v>0</v>
      </c>
      <c r="G3352" s="165">
        <v>0</v>
      </c>
      <c r="H3352" s="165">
        <v>0</v>
      </c>
      <c r="I3352" s="165">
        <v>0</v>
      </c>
      <c r="J3352" s="120">
        <f t="shared" si="660"/>
        <v>0</v>
      </c>
      <c r="K3352" s="165">
        <v>0</v>
      </c>
      <c r="L3352" s="165">
        <v>0</v>
      </c>
      <c r="M3352" s="165">
        <v>0</v>
      </c>
      <c r="N3352" s="165">
        <v>0</v>
      </c>
      <c r="O3352" s="165">
        <v>0</v>
      </c>
      <c r="P3352" s="165">
        <v>2610</v>
      </c>
      <c r="Q3352" s="120">
        <f t="shared" si="661"/>
        <v>2610</v>
      </c>
      <c r="R3352" s="138">
        <f t="shared" si="662"/>
        <v>0</v>
      </c>
      <c r="S3352" s="122">
        <v>0</v>
      </c>
      <c r="T3352" s="148">
        <v>0</v>
      </c>
      <c r="U3352" s="148">
        <v>0</v>
      </c>
      <c r="V3352" s="122">
        <v>2610</v>
      </c>
      <c r="W3352" s="122">
        <v>2610</v>
      </c>
      <c r="X3352" s="122"/>
    </row>
    <row r="3353" spans="1:24" s="65" customFormat="1" ht="12.75" customHeight="1">
      <c r="A3353" s="100"/>
      <c r="B3353" s="152" t="s">
        <v>6136</v>
      </c>
      <c r="C3353" s="165">
        <v>0</v>
      </c>
      <c r="D3353" s="165">
        <v>0</v>
      </c>
      <c r="E3353" s="165">
        <v>0</v>
      </c>
      <c r="F3353" s="165">
        <v>0</v>
      </c>
      <c r="G3353" s="165">
        <v>0</v>
      </c>
      <c r="H3353" s="165">
        <v>0</v>
      </c>
      <c r="I3353" s="165">
        <v>0</v>
      </c>
      <c r="J3353" s="120">
        <f t="shared" si="660"/>
        <v>0</v>
      </c>
      <c r="K3353" s="165">
        <v>0</v>
      </c>
      <c r="L3353" s="165">
        <v>0</v>
      </c>
      <c r="M3353" s="165">
        <v>0</v>
      </c>
      <c r="N3353" s="165">
        <v>0</v>
      </c>
      <c r="O3353" s="165">
        <v>0</v>
      </c>
      <c r="P3353" s="165">
        <v>3915</v>
      </c>
      <c r="Q3353" s="120">
        <f t="shared" si="661"/>
        <v>3915</v>
      </c>
      <c r="R3353" s="138">
        <f t="shared" si="662"/>
        <v>0</v>
      </c>
      <c r="S3353" s="122">
        <v>0</v>
      </c>
      <c r="T3353" s="148">
        <v>0</v>
      </c>
      <c r="U3353" s="148">
        <v>0</v>
      </c>
      <c r="V3353" s="122">
        <v>3915</v>
      </c>
      <c r="W3353" s="122">
        <v>3915</v>
      </c>
      <c r="X3353" s="122"/>
    </row>
    <row r="3354" spans="1:24" s="65" customFormat="1" ht="12.75" customHeight="1">
      <c r="A3354" s="100"/>
      <c r="B3354" s="152" t="s">
        <v>3931</v>
      </c>
      <c r="C3354" s="165">
        <v>0</v>
      </c>
      <c r="D3354" s="165">
        <v>0</v>
      </c>
      <c r="E3354" s="165">
        <v>0</v>
      </c>
      <c r="F3354" s="165">
        <v>0</v>
      </c>
      <c r="G3354" s="165">
        <v>0</v>
      </c>
      <c r="H3354" s="165">
        <v>0</v>
      </c>
      <c r="I3354" s="165">
        <v>0</v>
      </c>
      <c r="J3354" s="120">
        <f t="shared" si="660"/>
        <v>0</v>
      </c>
      <c r="K3354" s="165">
        <v>1200</v>
      </c>
      <c r="L3354" s="165">
        <v>0</v>
      </c>
      <c r="M3354" s="165">
        <v>0</v>
      </c>
      <c r="N3354" s="165">
        <v>0</v>
      </c>
      <c r="O3354" s="165">
        <v>0</v>
      </c>
      <c r="P3354" s="165">
        <v>0</v>
      </c>
      <c r="Q3354" s="120">
        <f t="shared" si="661"/>
        <v>1200</v>
      </c>
      <c r="R3354" s="138">
        <f t="shared" si="662"/>
        <v>0</v>
      </c>
      <c r="S3354" s="122">
        <v>0</v>
      </c>
      <c r="T3354" s="148">
        <v>0</v>
      </c>
      <c r="U3354" s="148">
        <v>0</v>
      </c>
      <c r="V3354" s="122">
        <v>1200</v>
      </c>
      <c r="W3354" s="122">
        <v>1200</v>
      </c>
      <c r="X3354" s="122"/>
    </row>
    <row r="3355" spans="1:24" s="65" customFormat="1" ht="12.75" customHeight="1">
      <c r="A3355" s="100"/>
      <c r="B3355" s="152" t="s">
        <v>3932</v>
      </c>
      <c r="C3355" s="165">
        <v>0</v>
      </c>
      <c r="D3355" s="165">
        <v>0</v>
      </c>
      <c r="E3355" s="165">
        <v>0</v>
      </c>
      <c r="F3355" s="165">
        <v>0</v>
      </c>
      <c r="G3355" s="165">
        <v>0</v>
      </c>
      <c r="H3355" s="165">
        <v>0</v>
      </c>
      <c r="I3355" s="165">
        <v>0</v>
      </c>
      <c r="J3355" s="120">
        <f t="shared" si="660"/>
        <v>0</v>
      </c>
      <c r="K3355" s="165">
        <v>8100</v>
      </c>
      <c r="L3355" s="165">
        <v>0</v>
      </c>
      <c r="M3355" s="165">
        <v>0</v>
      </c>
      <c r="N3355" s="165">
        <v>0</v>
      </c>
      <c r="O3355" s="165">
        <v>0</v>
      </c>
      <c r="P3355" s="165">
        <v>0</v>
      </c>
      <c r="Q3355" s="120">
        <f t="shared" si="661"/>
        <v>8100</v>
      </c>
      <c r="R3355" s="138">
        <f t="shared" si="662"/>
        <v>0</v>
      </c>
      <c r="S3355" s="122">
        <v>0</v>
      </c>
      <c r="T3355" s="148">
        <v>0</v>
      </c>
      <c r="U3355" s="148">
        <v>0</v>
      </c>
      <c r="V3355" s="122">
        <v>8100</v>
      </c>
      <c r="W3355" s="122">
        <v>8100</v>
      </c>
      <c r="X3355" s="122"/>
    </row>
    <row r="3356" spans="1:24" s="65" customFormat="1" ht="12.75" customHeight="1">
      <c r="A3356" s="100"/>
      <c r="B3356" s="152" t="s">
        <v>6137</v>
      </c>
      <c r="C3356" s="165">
        <v>0</v>
      </c>
      <c r="D3356" s="165">
        <v>0</v>
      </c>
      <c r="E3356" s="165">
        <v>0</v>
      </c>
      <c r="F3356" s="165">
        <v>0</v>
      </c>
      <c r="G3356" s="165">
        <v>0</v>
      </c>
      <c r="H3356" s="165">
        <v>0</v>
      </c>
      <c r="I3356" s="165">
        <v>0</v>
      </c>
      <c r="J3356" s="120">
        <f t="shared" si="660"/>
        <v>0</v>
      </c>
      <c r="K3356" s="165">
        <v>0</v>
      </c>
      <c r="L3356" s="165">
        <v>0</v>
      </c>
      <c r="M3356" s="165">
        <v>0</v>
      </c>
      <c r="N3356" s="165">
        <v>0</v>
      </c>
      <c r="O3356" s="165">
        <v>0</v>
      </c>
      <c r="P3356" s="165">
        <v>3915</v>
      </c>
      <c r="Q3356" s="120">
        <f t="shared" si="661"/>
        <v>3915</v>
      </c>
      <c r="R3356" s="138">
        <f t="shared" si="662"/>
        <v>0</v>
      </c>
      <c r="S3356" s="122">
        <v>0</v>
      </c>
      <c r="T3356" s="148">
        <v>0</v>
      </c>
      <c r="U3356" s="148">
        <v>0</v>
      </c>
      <c r="V3356" s="122">
        <v>3915</v>
      </c>
      <c r="W3356" s="122">
        <v>3915</v>
      </c>
      <c r="X3356" s="122"/>
    </row>
    <row r="3357" spans="1:24" s="65" customFormat="1" ht="12.75" customHeight="1">
      <c r="A3357" s="100"/>
      <c r="B3357" s="152" t="s">
        <v>3933</v>
      </c>
      <c r="C3357" s="165">
        <v>0</v>
      </c>
      <c r="D3357" s="165">
        <v>0</v>
      </c>
      <c r="E3357" s="165">
        <v>0</v>
      </c>
      <c r="F3357" s="165">
        <v>0</v>
      </c>
      <c r="G3357" s="165">
        <v>0</v>
      </c>
      <c r="H3357" s="165">
        <v>0</v>
      </c>
      <c r="I3357" s="165">
        <v>0</v>
      </c>
      <c r="J3357" s="120">
        <f t="shared" si="660"/>
        <v>0</v>
      </c>
      <c r="K3357" s="165">
        <v>600</v>
      </c>
      <c r="L3357" s="165">
        <v>0</v>
      </c>
      <c r="M3357" s="165">
        <v>0</v>
      </c>
      <c r="N3357" s="165">
        <v>0</v>
      </c>
      <c r="O3357" s="165">
        <v>0</v>
      </c>
      <c r="P3357" s="165">
        <v>0</v>
      </c>
      <c r="Q3357" s="120">
        <f t="shared" si="661"/>
        <v>600</v>
      </c>
      <c r="R3357" s="138">
        <f t="shared" si="662"/>
        <v>0</v>
      </c>
      <c r="S3357" s="122">
        <v>0</v>
      </c>
      <c r="T3357" s="148">
        <v>0</v>
      </c>
      <c r="U3357" s="148">
        <v>0</v>
      </c>
      <c r="V3357" s="122">
        <v>600</v>
      </c>
      <c r="W3357" s="122">
        <v>600</v>
      </c>
      <c r="X3357" s="122"/>
    </row>
    <row r="3358" spans="1:24" s="65" customFormat="1" ht="12.75" customHeight="1">
      <c r="A3358" s="100"/>
      <c r="B3358" s="152" t="s">
        <v>6138</v>
      </c>
      <c r="C3358" s="165">
        <v>0</v>
      </c>
      <c r="D3358" s="165">
        <v>0</v>
      </c>
      <c r="E3358" s="165">
        <v>0</v>
      </c>
      <c r="F3358" s="165">
        <v>0</v>
      </c>
      <c r="G3358" s="165">
        <v>0</v>
      </c>
      <c r="H3358" s="165">
        <v>0</v>
      </c>
      <c r="I3358" s="165">
        <v>0</v>
      </c>
      <c r="J3358" s="120">
        <f t="shared" si="660"/>
        <v>0</v>
      </c>
      <c r="K3358" s="165">
        <v>0</v>
      </c>
      <c r="L3358" s="165">
        <v>0</v>
      </c>
      <c r="M3358" s="165">
        <v>0</v>
      </c>
      <c r="N3358" s="165">
        <v>0</v>
      </c>
      <c r="O3358" s="165">
        <v>0</v>
      </c>
      <c r="P3358" s="165">
        <v>3915</v>
      </c>
      <c r="Q3358" s="120">
        <f t="shared" si="661"/>
        <v>3915</v>
      </c>
      <c r="R3358" s="138">
        <f t="shared" si="662"/>
        <v>0</v>
      </c>
      <c r="S3358" s="122">
        <v>0</v>
      </c>
      <c r="T3358" s="148">
        <v>0</v>
      </c>
      <c r="U3358" s="148">
        <v>0</v>
      </c>
      <c r="V3358" s="122">
        <v>3915</v>
      </c>
      <c r="W3358" s="122">
        <v>3915</v>
      </c>
      <c r="X3358" s="122"/>
    </row>
    <row r="3359" spans="1:24" s="65" customFormat="1" ht="12.75" customHeight="1">
      <c r="A3359" s="100"/>
      <c r="B3359" s="152" t="s">
        <v>6603</v>
      </c>
      <c r="C3359" s="165">
        <v>0</v>
      </c>
      <c r="D3359" s="165">
        <v>0</v>
      </c>
      <c r="E3359" s="165">
        <v>0</v>
      </c>
      <c r="F3359" s="165">
        <v>0</v>
      </c>
      <c r="G3359" s="165">
        <v>0</v>
      </c>
      <c r="H3359" s="165">
        <v>0</v>
      </c>
      <c r="I3359" s="165">
        <v>0</v>
      </c>
      <c r="J3359" s="120">
        <f t="shared" si="660"/>
        <v>0</v>
      </c>
      <c r="K3359" s="165">
        <v>0</v>
      </c>
      <c r="L3359" s="165">
        <v>0</v>
      </c>
      <c r="M3359" s="165">
        <v>0</v>
      </c>
      <c r="N3359" s="165">
        <v>0</v>
      </c>
      <c r="O3359" s="165">
        <v>0</v>
      </c>
      <c r="P3359" s="165">
        <v>3915</v>
      </c>
      <c r="Q3359" s="120">
        <f t="shared" si="661"/>
        <v>3915</v>
      </c>
      <c r="R3359" s="138">
        <f t="shared" si="662"/>
        <v>0</v>
      </c>
      <c r="S3359" s="122">
        <v>0</v>
      </c>
      <c r="T3359" s="148">
        <v>0</v>
      </c>
      <c r="U3359" s="148">
        <v>0</v>
      </c>
      <c r="V3359" s="122">
        <v>3915</v>
      </c>
      <c r="W3359" s="122">
        <v>3915</v>
      </c>
      <c r="X3359" s="122"/>
    </row>
    <row r="3360" spans="1:24" s="65" customFormat="1" ht="12.75" customHeight="1">
      <c r="A3360" s="100"/>
      <c r="B3360" s="152" t="s">
        <v>6604</v>
      </c>
      <c r="C3360" s="165">
        <v>0</v>
      </c>
      <c r="D3360" s="165">
        <v>0</v>
      </c>
      <c r="E3360" s="165">
        <v>0</v>
      </c>
      <c r="F3360" s="165">
        <v>0</v>
      </c>
      <c r="G3360" s="165">
        <v>0</v>
      </c>
      <c r="H3360" s="165">
        <v>0</v>
      </c>
      <c r="I3360" s="165">
        <v>0</v>
      </c>
      <c r="J3360" s="120">
        <f t="shared" si="660"/>
        <v>0</v>
      </c>
      <c r="K3360" s="165">
        <v>0</v>
      </c>
      <c r="L3360" s="165">
        <v>0</v>
      </c>
      <c r="M3360" s="165">
        <v>0</v>
      </c>
      <c r="N3360" s="165">
        <v>0</v>
      </c>
      <c r="O3360" s="165">
        <v>0</v>
      </c>
      <c r="P3360" s="165">
        <v>8700</v>
      </c>
      <c r="Q3360" s="120">
        <f t="shared" si="661"/>
        <v>8700</v>
      </c>
      <c r="R3360" s="138">
        <f t="shared" si="662"/>
        <v>0</v>
      </c>
      <c r="S3360" s="122">
        <v>0</v>
      </c>
      <c r="T3360" s="148">
        <v>0</v>
      </c>
      <c r="U3360" s="148">
        <v>0</v>
      </c>
      <c r="V3360" s="122">
        <v>8700</v>
      </c>
      <c r="W3360" s="122">
        <v>8700</v>
      </c>
      <c r="X3360" s="122"/>
    </row>
    <row r="3361" spans="1:24" s="65" customFormat="1" ht="12.75" customHeight="1">
      <c r="A3361" s="100"/>
      <c r="B3361" s="152" t="s">
        <v>6139</v>
      </c>
      <c r="C3361" s="165">
        <v>0</v>
      </c>
      <c r="D3361" s="165">
        <v>0</v>
      </c>
      <c r="E3361" s="165">
        <v>0</v>
      </c>
      <c r="F3361" s="165">
        <v>0</v>
      </c>
      <c r="G3361" s="165">
        <v>0</v>
      </c>
      <c r="H3361" s="165">
        <v>0</v>
      </c>
      <c r="I3361" s="165">
        <v>0</v>
      </c>
      <c r="J3361" s="120">
        <f t="shared" si="660"/>
        <v>0</v>
      </c>
      <c r="K3361" s="165">
        <v>0</v>
      </c>
      <c r="L3361" s="165">
        <v>0</v>
      </c>
      <c r="M3361" s="165">
        <v>0</v>
      </c>
      <c r="N3361" s="165">
        <v>0</v>
      </c>
      <c r="O3361" s="165">
        <v>0</v>
      </c>
      <c r="P3361" s="165">
        <v>7830</v>
      </c>
      <c r="Q3361" s="120">
        <f t="shared" si="661"/>
        <v>7830</v>
      </c>
      <c r="R3361" s="138">
        <f t="shared" si="662"/>
        <v>0</v>
      </c>
      <c r="S3361" s="122">
        <v>0</v>
      </c>
      <c r="T3361" s="148">
        <v>0</v>
      </c>
      <c r="U3361" s="148">
        <v>0</v>
      </c>
      <c r="V3361" s="122">
        <v>7830</v>
      </c>
      <c r="W3361" s="122">
        <v>7830</v>
      </c>
      <c r="X3361" s="122"/>
    </row>
    <row r="3362" spans="1:24" s="65" customFormat="1" ht="12.75" customHeight="1">
      <c r="A3362" s="100"/>
      <c r="B3362" s="152" t="s">
        <v>4460</v>
      </c>
      <c r="C3362" s="165">
        <v>0</v>
      </c>
      <c r="D3362" s="165">
        <v>0</v>
      </c>
      <c r="E3362" s="165">
        <v>0</v>
      </c>
      <c r="F3362" s="165">
        <v>0</v>
      </c>
      <c r="G3362" s="165">
        <v>0</v>
      </c>
      <c r="H3362" s="165">
        <v>0</v>
      </c>
      <c r="I3362" s="165">
        <v>0</v>
      </c>
      <c r="J3362" s="120">
        <f t="shared" si="660"/>
        <v>0</v>
      </c>
      <c r="K3362" s="165">
        <v>0</v>
      </c>
      <c r="L3362" s="165">
        <v>0</v>
      </c>
      <c r="M3362" s="165">
        <v>0</v>
      </c>
      <c r="N3362" s="165">
        <v>0</v>
      </c>
      <c r="O3362" s="165">
        <v>870</v>
      </c>
      <c r="P3362" s="165">
        <v>0</v>
      </c>
      <c r="Q3362" s="120">
        <f t="shared" si="661"/>
        <v>870</v>
      </c>
      <c r="R3362" s="138">
        <f t="shared" si="662"/>
        <v>0</v>
      </c>
      <c r="S3362" s="122">
        <v>0</v>
      </c>
      <c r="T3362" s="148">
        <v>0</v>
      </c>
      <c r="U3362" s="148">
        <v>0</v>
      </c>
      <c r="V3362" s="122">
        <v>870</v>
      </c>
      <c r="W3362" s="122">
        <v>870</v>
      </c>
      <c r="X3362" s="122"/>
    </row>
    <row r="3363" spans="1:24" s="65" customFormat="1" ht="12.75" customHeight="1">
      <c r="A3363" s="100"/>
      <c r="B3363" s="152" t="s">
        <v>6140</v>
      </c>
      <c r="C3363" s="165">
        <v>0</v>
      </c>
      <c r="D3363" s="165">
        <v>0</v>
      </c>
      <c r="E3363" s="165">
        <v>0</v>
      </c>
      <c r="F3363" s="165">
        <v>0</v>
      </c>
      <c r="G3363" s="165">
        <v>0</v>
      </c>
      <c r="H3363" s="165">
        <v>0</v>
      </c>
      <c r="I3363" s="165">
        <v>0</v>
      </c>
      <c r="J3363" s="120">
        <f t="shared" si="660"/>
        <v>0</v>
      </c>
      <c r="K3363" s="165">
        <v>0</v>
      </c>
      <c r="L3363" s="165">
        <v>0</v>
      </c>
      <c r="M3363" s="165">
        <v>0</v>
      </c>
      <c r="N3363" s="165">
        <v>0</v>
      </c>
      <c r="O3363" s="165">
        <v>0</v>
      </c>
      <c r="P3363" s="165">
        <v>7830</v>
      </c>
      <c r="Q3363" s="120">
        <f t="shared" si="661"/>
        <v>7830</v>
      </c>
      <c r="R3363" s="138">
        <f t="shared" si="662"/>
        <v>0</v>
      </c>
      <c r="S3363" s="122">
        <v>0</v>
      </c>
      <c r="T3363" s="148">
        <v>0</v>
      </c>
      <c r="U3363" s="148">
        <v>0</v>
      </c>
      <c r="V3363" s="122">
        <v>7830</v>
      </c>
      <c r="W3363" s="122">
        <v>7830</v>
      </c>
      <c r="X3363" s="122"/>
    </row>
    <row r="3364" spans="1:24" s="65" customFormat="1" ht="12.75" customHeight="1">
      <c r="A3364" s="100"/>
      <c r="B3364" s="152" t="s">
        <v>6141</v>
      </c>
      <c r="C3364" s="165">
        <v>0</v>
      </c>
      <c r="D3364" s="165">
        <v>0</v>
      </c>
      <c r="E3364" s="165">
        <v>0</v>
      </c>
      <c r="F3364" s="165">
        <v>0</v>
      </c>
      <c r="G3364" s="165">
        <v>0</v>
      </c>
      <c r="H3364" s="165">
        <v>0</v>
      </c>
      <c r="I3364" s="165">
        <v>0</v>
      </c>
      <c r="J3364" s="120">
        <f t="shared" si="660"/>
        <v>0</v>
      </c>
      <c r="K3364" s="165">
        <v>0</v>
      </c>
      <c r="L3364" s="165">
        <v>0</v>
      </c>
      <c r="M3364" s="165">
        <v>0</v>
      </c>
      <c r="N3364" s="165">
        <v>0</v>
      </c>
      <c r="O3364" s="165">
        <v>0</v>
      </c>
      <c r="P3364" s="165">
        <v>3915</v>
      </c>
      <c r="Q3364" s="120">
        <f t="shared" si="661"/>
        <v>3915</v>
      </c>
      <c r="R3364" s="138">
        <f t="shared" si="662"/>
        <v>0</v>
      </c>
      <c r="S3364" s="122">
        <v>0</v>
      </c>
      <c r="T3364" s="148">
        <v>0</v>
      </c>
      <c r="U3364" s="148">
        <v>0</v>
      </c>
      <c r="V3364" s="122">
        <v>3915</v>
      </c>
      <c r="W3364" s="122">
        <v>3915</v>
      </c>
      <c r="X3364" s="122"/>
    </row>
    <row r="3365" spans="1:24" s="65" customFormat="1" ht="12.75" customHeight="1">
      <c r="A3365" s="100"/>
      <c r="B3365" s="152" t="s">
        <v>5388</v>
      </c>
      <c r="C3365" s="165">
        <v>0</v>
      </c>
      <c r="D3365" s="165">
        <v>0</v>
      </c>
      <c r="E3365" s="165">
        <v>0</v>
      </c>
      <c r="F3365" s="165">
        <v>0</v>
      </c>
      <c r="G3365" s="165">
        <v>0</v>
      </c>
      <c r="H3365" s="165">
        <v>0</v>
      </c>
      <c r="I3365" s="165">
        <v>0</v>
      </c>
      <c r="J3365" s="120">
        <f t="shared" si="660"/>
        <v>0</v>
      </c>
      <c r="K3365" s="165">
        <v>0</v>
      </c>
      <c r="L3365" s="165">
        <v>0</v>
      </c>
      <c r="M3365" s="165">
        <v>0</v>
      </c>
      <c r="N3365" s="165">
        <v>0</v>
      </c>
      <c r="O3365" s="165">
        <v>0</v>
      </c>
      <c r="P3365" s="165">
        <v>6960</v>
      </c>
      <c r="Q3365" s="120">
        <f t="shared" si="661"/>
        <v>6960</v>
      </c>
      <c r="R3365" s="138">
        <f t="shared" si="662"/>
        <v>0</v>
      </c>
      <c r="S3365" s="122">
        <v>0</v>
      </c>
      <c r="T3365" s="148">
        <v>0</v>
      </c>
      <c r="U3365" s="148">
        <v>0</v>
      </c>
      <c r="V3365" s="122">
        <v>6960</v>
      </c>
      <c r="W3365" s="122">
        <v>6960</v>
      </c>
      <c r="X3365" s="122"/>
    </row>
    <row r="3366" spans="1:24" s="65" customFormat="1" ht="12.75" customHeight="1">
      <c r="A3366" s="100"/>
      <c r="B3366" s="152" t="s">
        <v>3934</v>
      </c>
      <c r="C3366" s="165">
        <v>0</v>
      </c>
      <c r="D3366" s="165">
        <v>0</v>
      </c>
      <c r="E3366" s="165">
        <v>0</v>
      </c>
      <c r="F3366" s="165">
        <v>0</v>
      </c>
      <c r="G3366" s="165">
        <v>0</v>
      </c>
      <c r="H3366" s="165">
        <v>0</v>
      </c>
      <c r="I3366" s="165">
        <v>0</v>
      </c>
      <c r="J3366" s="120">
        <f t="shared" si="660"/>
        <v>0</v>
      </c>
      <c r="K3366" s="165">
        <v>0</v>
      </c>
      <c r="L3366" s="165">
        <v>0</v>
      </c>
      <c r="M3366" s="165">
        <v>0</v>
      </c>
      <c r="N3366" s="165">
        <v>4900</v>
      </c>
      <c r="O3366" s="165">
        <v>0</v>
      </c>
      <c r="P3366" s="165">
        <v>0</v>
      </c>
      <c r="Q3366" s="120">
        <f t="shared" si="661"/>
        <v>4900</v>
      </c>
      <c r="R3366" s="138">
        <f t="shared" si="662"/>
        <v>0</v>
      </c>
      <c r="S3366" s="122">
        <v>0</v>
      </c>
      <c r="T3366" s="148">
        <v>0</v>
      </c>
      <c r="U3366" s="148">
        <v>0</v>
      </c>
      <c r="V3366" s="122">
        <v>4900</v>
      </c>
      <c r="W3366" s="122">
        <v>4900</v>
      </c>
      <c r="X3366" s="122"/>
    </row>
    <row r="3367" spans="1:24" s="65" customFormat="1" ht="12.75" customHeight="1">
      <c r="A3367" s="100"/>
      <c r="B3367" s="152" t="s">
        <v>3935</v>
      </c>
      <c r="C3367" s="165">
        <v>0</v>
      </c>
      <c r="D3367" s="165">
        <v>0</v>
      </c>
      <c r="E3367" s="165">
        <v>0</v>
      </c>
      <c r="F3367" s="165">
        <v>0</v>
      </c>
      <c r="G3367" s="165">
        <v>0</v>
      </c>
      <c r="H3367" s="165">
        <v>0</v>
      </c>
      <c r="I3367" s="165">
        <v>0</v>
      </c>
      <c r="J3367" s="120">
        <f t="shared" si="660"/>
        <v>0</v>
      </c>
      <c r="K3367" s="165">
        <v>0</v>
      </c>
      <c r="L3367" s="165">
        <v>0</v>
      </c>
      <c r="M3367" s="165">
        <v>0</v>
      </c>
      <c r="N3367" s="165">
        <v>870</v>
      </c>
      <c r="O3367" s="165">
        <v>0</v>
      </c>
      <c r="P3367" s="165">
        <v>0</v>
      </c>
      <c r="Q3367" s="120">
        <f t="shared" si="661"/>
        <v>870</v>
      </c>
      <c r="R3367" s="138">
        <f t="shared" si="662"/>
        <v>0</v>
      </c>
      <c r="S3367" s="122">
        <v>0</v>
      </c>
      <c r="T3367" s="148">
        <v>0</v>
      </c>
      <c r="U3367" s="148">
        <v>0</v>
      </c>
      <c r="V3367" s="122">
        <v>870</v>
      </c>
      <c r="W3367" s="122">
        <v>870</v>
      </c>
      <c r="X3367" s="122"/>
    </row>
    <row r="3368" spans="1:24" s="65" customFormat="1" ht="12.75" customHeight="1">
      <c r="A3368" s="100"/>
      <c r="B3368" s="152" t="s">
        <v>6142</v>
      </c>
      <c r="C3368" s="165">
        <v>0</v>
      </c>
      <c r="D3368" s="165">
        <v>0</v>
      </c>
      <c r="E3368" s="165">
        <v>0</v>
      </c>
      <c r="F3368" s="165">
        <v>0</v>
      </c>
      <c r="G3368" s="165">
        <v>0</v>
      </c>
      <c r="H3368" s="165">
        <v>0</v>
      </c>
      <c r="I3368" s="165">
        <v>0</v>
      </c>
      <c r="J3368" s="120">
        <f t="shared" si="660"/>
        <v>0</v>
      </c>
      <c r="K3368" s="165">
        <v>0</v>
      </c>
      <c r="L3368" s="165">
        <v>0</v>
      </c>
      <c r="M3368" s="165">
        <v>0</v>
      </c>
      <c r="N3368" s="165">
        <v>0</v>
      </c>
      <c r="O3368" s="165">
        <v>0</v>
      </c>
      <c r="P3368" s="165">
        <v>3915</v>
      </c>
      <c r="Q3368" s="120">
        <f t="shared" si="661"/>
        <v>3915</v>
      </c>
      <c r="R3368" s="138">
        <f t="shared" si="662"/>
        <v>0</v>
      </c>
      <c r="S3368" s="122">
        <v>0</v>
      </c>
      <c r="T3368" s="148">
        <v>0</v>
      </c>
      <c r="U3368" s="148">
        <v>0</v>
      </c>
      <c r="V3368" s="122">
        <v>3915</v>
      </c>
      <c r="W3368" s="122">
        <v>3915</v>
      </c>
      <c r="X3368" s="122"/>
    </row>
    <row r="3369" spans="1:24" s="65" customFormat="1" ht="12.75" customHeight="1">
      <c r="A3369" s="100"/>
      <c r="B3369" s="152" t="s">
        <v>6605</v>
      </c>
      <c r="C3369" s="165">
        <v>0</v>
      </c>
      <c r="D3369" s="165">
        <v>0</v>
      </c>
      <c r="E3369" s="165">
        <v>0</v>
      </c>
      <c r="F3369" s="165">
        <v>0</v>
      </c>
      <c r="G3369" s="165">
        <v>0</v>
      </c>
      <c r="H3369" s="165">
        <v>0</v>
      </c>
      <c r="I3369" s="165">
        <v>0</v>
      </c>
      <c r="J3369" s="120">
        <f t="shared" si="660"/>
        <v>0</v>
      </c>
      <c r="K3369" s="165">
        <v>0</v>
      </c>
      <c r="L3369" s="165">
        <v>0</v>
      </c>
      <c r="M3369" s="165">
        <v>0</v>
      </c>
      <c r="N3369" s="165">
        <v>0</v>
      </c>
      <c r="O3369" s="165">
        <v>0</v>
      </c>
      <c r="P3369" s="165">
        <v>3480</v>
      </c>
      <c r="Q3369" s="120">
        <f t="shared" si="661"/>
        <v>3480</v>
      </c>
      <c r="R3369" s="138">
        <f t="shared" si="662"/>
        <v>0</v>
      </c>
      <c r="S3369" s="122">
        <v>0</v>
      </c>
      <c r="T3369" s="148">
        <v>0</v>
      </c>
      <c r="U3369" s="148">
        <v>0</v>
      </c>
      <c r="V3369" s="122">
        <v>3480</v>
      </c>
      <c r="W3369" s="122">
        <v>3480</v>
      </c>
      <c r="X3369" s="122"/>
    </row>
    <row r="3370" spans="1:24" s="65" customFormat="1" ht="12.75" customHeight="1">
      <c r="A3370" s="100"/>
      <c r="B3370" s="152" t="s">
        <v>6143</v>
      </c>
      <c r="C3370" s="165">
        <v>0</v>
      </c>
      <c r="D3370" s="165">
        <v>0</v>
      </c>
      <c r="E3370" s="165">
        <v>0</v>
      </c>
      <c r="F3370" s="165">
        <v>0</v>
      </c>
      <c r="G3370" s="165">
        <v>0</v>
      </c>
      <c r="H3370" s="165">
        <v>0</v>
      </c>
      <c r="I3370" s="165">
        <v>0</v>
      </c>
      <c r="J3370" s="120">
        <f t="shared" si="660"/>
        <v>0</v>
      </c>
      <c r="K3370" s="165">
        <v>0</v>
      </c>
      <c r="L3370" s="165">
        <v>0</v>
      </c>
      <c r="M3370" s="165">
        <v>0</v>
      </c>
      <c r="N3370" s="165">
        <v>0</v>
      </c>
      <c r="O3370" s="165">
        <v>0</v>
      </c>
      <c r="P3370" s="165">
        <v>3915</v>
      </c>
      <c r="Q3370" s="120">
        <f t="shared" si="661"/>
        <v>3915</v>
      </c>
      <c r="R3370" s="138">
        <f t="shared" si="662"/>
        <v>0</v>
      </c>
      <c r="S3370" s="122">
        <v>0</v>
      </c>
      <c r="T3370" s="148">
        <v>0</v>
      </c>
      <c r="U3370" s="148">
        <v>0</v>
      </c>
      <c r="V3370" s="122">
        <v>3915</v>
      </c>
      <c r="W3370" s="122">
        <v>3915</v>
      </c>
      <c r="X3370" s="122"/>
    </row>
    <row r="3371" spans="1:24" s="65" customFormat="1" ht="12.75" customHeight="1">
      <c r="A3371" s="100"/>
      <c r="B3371" s="152" t="s">
        <v>6144</v>
      </c>
      <c r="C3371" s="165">
        <v>0</v>
      </c>
      <c r="D3371" s="165">
        <v>0</v>
      </c>
      <c r="E3371" s="165">
        <v>0</v>
      </c>
      <c r="F3371" s="165">
        <v>0</v>
      </c>
      <c r="G3371" s="165">
        <v>0</v>
      </c>
      <c r="H3371" s="165">
        <v>0</v>
      </c>
      <c r="I3371" s="165">
        <v>0</v>
      </c>
      <c r="J3371" s="120">
        <f t="shared" si="660"/>
        <v>0</v>
      </c>
      <c r="K3371" s="165">
        <v>0</v>
      </c>
      <c r="L3371" s="165">
        <v>0</v>
      </c>
      <c r="M3371" s="165">
        <v>0</v>
      </c>
      <c r="N3371" s="165">
        <v>0</v>
      </c>
      <c r="O3371" s="165">
        <v>0</v>
      </c>
      <c r="P3371" s="165">
        <v>4350</v>
      </c>
      <c r="Q3371" s="120">
        <f t="shared" si="661"/>
        <v>4350</v>
      </c>
      <c r="R3371" s="138">
        <f t="shared" si="662"/>
        <v>0</v>
      </c>
      <c r="S3371" s="122">
        <v>0</v>
      </c>
      <c r="T3371" s="148">
        <v>0</v>
      </c>
      <c r="U3371" s="148">
        <v>0</v>
      </c>
      <c r="V3371" s="122">
        <v>4350</v>
      </c>
      <c r="W3371" s="122">
        <v>4350</v>
      </c>
      <c r="X3371" s="122"/>
    </row>
    <row r="3372" spans="1:24" s="65" customFormat="1" ht="12.75" customHeight="1">
      <c r="A3372" s="100"/>
      <c r="B3372" s="152" t="s">
        <v>3936</v>
      </c>
      <c r="C3372" s="165">
        <v>0</v>
      </c>
      <c r="D3372" s="165">
        <v>0</v>
      </c>
      <c r="E3372" s="165">
        <v>0</v>
      </c>
      <c r="F3372" s="165">
        <v>0</v>
      </c>
      <c r="G3372" s="165">
        <v>0</v>
      </c>
      <c r="H3372" s="165">
        <v>0</v>
      </c>
      <c r="I3372" s="165">
        <v>0</v>
      </c>
      <c r="J3372" s="120">
        <f t="shared" si="660"/>
        <v>0</v>
      </c>
      <c r="K3372" s="165">
        <v>0</v>
      </c>
      <c r="L3372" s="165">
        <v>0</v>
      </c>
      <c r="M3372" s="165">
        <v>0</v>
      </c>
      <c r="N3372" s="165">
        <v>10440</v>
      </c>
      <c r="O3372" s="165">
        <v>7830</v>
      </c>
      <c r="P3372" s="165">
        <v>13920</v>
      </c>
      <c r="Q3372" s="120">
        <f t="shared" si="661"/>
        <v>32190</v>
      </c>
      <c r="R3372" s="138">
        <f t="shared" si="662"/>
        <v>0</v>
      </c>
      <c r="S3372" s="122">
        <v>0</v>
      </c>
      <c r="T3372" s="148">
        <v>0</v>
      </c>
      <c r="U3372" s="148">
        <v>0</v>
      </c>
      <c r="V3372" s="122">
        <v>32190</v>
      </c>
      <c r="W3372" s="122">
        <v>32190</v>
      </c>
      <c r="X3372" s="122"/>
    </row>
    <row r="3373" spans="1:24" s="65" customFormat="1" ht="12.75" customHeight="1">
      <c r="A3373" s="100"/>
      <c r="B3373" s="152" t="s">
        <v>6145</v>
      </c>
      <c r="C3373" s="165">
        <v>0</v>
      </c>
      <c r="D3373" s="165">
        <v>0</v>
      </c>
      <c r="E3373" s="165">
        <v>0</v>
      </c>
      <c r="F3373" s="165">
        <v>0</v>
      </c>
      <c r="G3373" s="165">
        <v>0</v>
      </c>
      <c r="H3373" s="165">
        <v>0</v>
      </c>
      <c r="I3373" s="165">
        <v>0</v>
      </c>
      <c r="J3373" s="120">
        <f t="shared" si="660"/>
        <v>0</v>
      </c>
      <c r="K3373" s="165">
        <v>0</v>
      </c>
      <c r="L3373" s="165">
        <v>0</v>
      </c>
      <c r="M3373" s="165">
        <v>0</v>
      </c>
      <c r="N3373" s="165">
        <v>0</v>
      </c>
      <c r="O3373" s="165">
        <v>0</v>
      </c>
      <c r="P3373" s="165">
        <v>3915</v>
      </c>
      <c r="Q3373" s="120">
        <f t="shared" si="661"/>
        <v>3915</v>
      </c>
      <c r="R3373" s="138">
        <f t="shared" si="662"/>
        <v>0</v>
      </c>
      <c r="S3373" s="122">
        <v>0</v>
      </c>
      <c r="T3373" s="148">
        <v>0</v>
      </c>
      <c r="U3373" s="148">
        <v>0</v>
      </c>
      <c r="V3373" s="122">
        <v>3915</v>
      </c>
      <c r="W3373" s="122">
        <v>3915</v>
      </c>
      <c r="X3373" s="122"/>
    </row>
    <row r="3374" spans="1:24" s="65" customFormat="1" ht="12.75" customHeight="1">
      <c r="A3374" s="100"/>
      <c r="B3374" s="152" t="s">
        <v>6146</v>
      </c>
      <c r="C3374" s="165">
        <v>0</v>
      </c>
      <c r="D3374" s="165">
        <v>0</v>
      </c>
      <c r="E3374" s="165">
        <v>0</v>
      </c>
      <c r="F3374" s="165">
        <v>0</v>
      </c>
      <c r="G3374" s="165">
        <v>0</v>
      </c>
      <c r="H3374" s="165">
        <v>0</v>
      </c>
      <c r="I3374" s="165">
        <v>0</v>
      </c>
      <c r="J3374" s="120">
        <f t="shared" si="660"/>
        <v>0</v>
      </c>
      <c r="K3374" s="165">
        <v>0</v>
      </c>
      <c r="L3374" s="165">
        <v>0</v>
      </c>
      <c r="M3374" s="165">
        <v>0</v>
      </c>
      <c r="N3374" s="165">
        <v>0</v>
      </c>
      <c r="O3374" s="165">
        <v>0</v>
      </c>
      <c r="P3374" s="165">
        <v>3915</v>
      </c>
      <c r="Q3374" s="120">
        <f t="shared" si="661"/>
        <v>3915</v>
      </c>
      <c r="R3374" s="138">
        <f t="shared" si="662"/>
        <v>0</v>
      </c>
      <c r="S3374" s="122">
        <v>0</v>
      </c>
      <c r="T3374" s="148">
        <v>0</v>
      </c>
      <c r="U3374" s="148">
        <v>0</v>
      </c>
      <c r="V3374" s="122">
        <v>3915</v>
      </c>
      <c r="W3374" s="122">
        <v>3915</v>
      </c>
      <c r="X3374" s="122"/>
    </row>
    <row r="3375" spans="1:24" s="65" customFormat="1" ht="12.75" customHeight="1">
      <c r="A3375" s="100"/>
      <c r="B3375" s="152" t="s">
        <v>4814</v>
      </c>
      <c r="C3375" s="165">
        <v>0</v>
      </c>
      <c r="D3375" s="165">
        <v>0</v>
      </c>
      <c r="E3375" s="165">
        <v>0</v>
      </c>
      <c r="F3375" s="165">
        <v>0</v>
      </c>
      <c r="G3375" s="165">
        <v>0</v>
      </c>
      <c r="H3375" s="165">
        <v>0</v>
      </c>
      <c r="I3375" s="165">
        <v>0</v>
      </c>
      <c r="J3375" s="120">
        <f t="shared" si="660"/>
        <v>0</v>
      </c>
      <c r="K3375" s="165">
        <v>0</v>
      </c>
      <c r="L3375" s="165">
        <v>0</v>
      </c>
      <c r="M3375" s="165">
        <v>0</v>
      </c>
      <c r="N3375" s="165">
        <v>0</v>
      </c>
      <c r="O3375" s="165">
        <v>870</v>
      </c>
      <c r="P3375" s="165">
        <v>0</v>
      </c>
      <c r="Q3375" s="120">
        <f t="shared" si="661"/>
        <v>870</v>
      </c>
      <c r="R3375" s="138">
        <f t="shared" si="662"/>
        <v>0</v>
      </c>
      <c r="S3375" s="122">
        <v>0</v>
      </c>
      <c r="T3375" s="148">
        <v>0</v>
      </c>
      <c r="U3375" s="148">
        <v>0</v>
      </c>
      <c r="V3375" s="122">
        <v>870</v>
      </c>
      <c r="W3375" s="122">
        <v>870</v>
      </c>
      <c r="X3375" s="122"/>
    </row>
    <row r="3376" spans="1:24" s="65" customFormat="1" ht="12.75" customHeight="1">
      <c r="A3376" s="100"/>
      <c r="B3376" s="152" t="s">
        <v>5137</v>
      </c>
      <c r="C3376" s="165">
        <v>0</v>
      </c>
      <c r="D3376" s="165">
        <v>0</v>
      </c>
      <c r="E3376" s="165">
        <v>0</v>
      </c>
      <c r="F3376" s="165">
        <v>0</v>
      </c>
      <c r="G3376" s="165">
        <v>0</v>
      </c>
      <c r="H3376" s="165">
        <v>0</v>
      </c>
      <c r="I3376" s="165">
        <v>0</v>
      </c>
      <c r="J3376" s="120">
        <f t="shared" si="660"/>
        <v>0</v>
      </c>
      <c r="K3376" s="165">
        <v>0</v>
      </c>
      <c r="L3376" s="165">
        <v>0</v>
      </c>
      <c r="M3376" s="165">
        <v>0</v>
      </c>
      <c r="N3376" s="165">
        <v>0</v>
      </c>
      <c r="O3376" s="165">
        <v>0</v>
      </c>
      <c r="P3376" s="165">
        <v>1740</v>
      </c>
      <c r="Q3376" s="120">
        <f t="shared" si="661"/>
        <v>1740</v>
      </c>
      <c r="R3376" s="138">
        <f t="shared" si="662"/>
        <v>0</v>
      </c>
      <c r="S3376" s="122">
        <v>0</v>
      </c>
      <c r="T3376" s="148">
        <v>0</v>
      </c>
      <c r="U3376" s="148">
        <v>0</v>
      </c>
      <c r="V3376" s="122">
        <v>1740</v>
      </c>
      <c r="W3376" s="122">
        <v>1740</v>
      </c>
      <c r="X3376" s="122"/>
    </row>
    <row r="3377" spans="1:24" s="65" customFormat="1" ht="12.75" customHeight="1">
      <c r="A3377" s="100"/>
      <c r="B3377" s="152" t="s">
        <v>6606</v>
      </c>
      <c r="C3377" s="165">
        <v>0</v>
      </c>
      <c r="D3377" s="165">
        <v>0</v>
      </c>
      <c r="E3377" s="165">
        <v>0</v>
      </c>
      <c r="F3377" s="165">
        <v>0</v>
      </c>
      <c r="G3377" s="165">
        <v>0</v>
      </c>
      <c r="H3377" s="165">
        <v>0</v>
      </c>
      <c r="I3377" s="165">
        <v>0</v>
      </c>
      <c r="J3377" s="120">
        <f t="shared" si="660"/>
        <v>0</v>
      </c>
      <c r="K3377" s="165">
        <v>0</v>
      </c>
      <c r="L3377" s="165">
        <v>0</v>
      </c>
      <c r="M3377" s="165">
        <v>0</v>
      </c>
      <c r="N3377" s="165">
        <v>0</v>
      </c>
      <c r="O3377" s="165">
        <v>0</v>
      </c>
      <c r="P3377" s="165">
        <v>1740</v>
      </c>
      <c r="Q3377" s="120">
        <f t="shared" si="661"/>
        <v>1740</v>
      </c>
      <c r="R3377" s="138">
        <f t="shared" si="662"/>
        <v>0</v>
      </c>
      <c r="S3377" s="122">
        <v>0</v>
      </c>
      <c r="T3377" s="148">
        <v>0</v>
      </c>
      <c r="U3377" s="148">
        <v>0</v>
      </c>
      <c r="V3377" s="122">
        <v>1740</v>
      </c>
      <c r="W3377" s="122">
        <v>1740</v>
      </c>
      <c r="X3377" s="122"/>
    </row>
    <row r="3378" spans="1:24" s="65" customFormat="1" ht="12.75" customHeight="1">
      <c r="A3378" s="100"/>
      <c r="B3378" s="152" t="s">
        <v>6147</v>
      </c>
      <c r="C3378" s="165">
        <v>0</v>
      </c>
      <c r="D3378" s="165">
        <v>0</v>
      </c>
      <c r="E3378" s="165">
        <v>0</v>
      </c>
      <c r="F3378" s="165">
        <v>0</v>
      </c>
      <c r="G3378" s="165">
        <v>0</v>
      </c>
      <c r="H3378" s="165">
        <v>0</v>
      </c>
      <c r="I3378" s="165">
        <v>0</v>
      </c>
      <c r="J3378" s="120">
        <f t="shared" si="660"/>
        <v>0</v>
      </c>
      <c r="K3378" s="165">
        <v>0</v>
      </c>
      <c r="L3378" s="165">
        <v>0</v>
      </c>
      <c r="M3378" s="165">
        <v>0</v>
      </c>
      <c r="N3378" s="165">
        <v>0</v>
      </c>
      <c r="O3378" s="165">
        <v>0</v>
      </c>
      <c r="P3378" s="165">
        <v>7830</v>
      </c>
      <c r="Q3378" s="120">
        <f t="shared" si="661"/>
        <v>7830</v>
      </c>
      <c r="R3378" s="138">
        <f t="shared" si="662"/>
        <v>0</v>
      </c>
      <c r="S3378" s="122">
        <v>0</v>
      </c>
      <c r="T3378" s="148">
        <v>0</v>
      </c>
      <c r="U3378" s="148">
        <v>0</v>
      </c>
      <c r="V3378" s="122">
        <v>7830</v>
      </c>
      <c r="W3378" s="122">
        <v>7830</v>
      </c>
      <c r="X3378" s="122"/>
    </row>
    <row r="3379" spans="1:24" s="65" customFormat="1" ht="12.75" customHeight="1">
      <c r="A3379" s="100"/>
      <c r="B3379" s="152" t="s">
        <v>3937</v>
      </c>
      <c r="C3379" s="165">
        <v>0</v>
      </c>
      <c r="D3379" s="165">
        <v>0</v>
      </c>
      <c r="E3379" s="165">
        <v>0</v>
      </c>
      <c r="F3379" s="165">
        <v>0</v>
      </c>
      <c r="G3379" s="165">
        <v>0</v>
      </c>
      <c r="H3379" s="165">
        <v>0</v>
      </c>
      <c r="I3379" s="165">
        <v>0</v>
      </c>
      <c r="J3379" s="120">
        <f t="shared" si="660"/>
        <v>0</v>
      </c>
      <c r="K3379" s="165">
        <v>0</v>
      </c>
      <c r="L3379" s="165">
        <v>0</v>
      </c>
      <c r="M3379" s="165">
        <v>0</v>
      </c>
      <c r="N3379" s="165">
        <v>1500</v>
      </c>
      <c r="O3379" s="165">
        <v>0</v>
      </c>
      <c r="P3379" s="165">
        <v>0</v>
      </c>
      <c r="Q3379" s="120">
        <f t="shared" si="661"/>
        <v>1500</v>
      </c>
      <c r="R3379" s="138">
        <f t="shared" si="662"/>
        <v>0</v>
      </c>
      <c r="S3379" s="122">
        <v>0</v>
      </c>
      <c r="T3379" s="148">
        <v>0</v>
      </c>
      <c r="U3379" s="148">
        <v>0</v>
      </c>
      <c r="V3379" s="122">
        <v>1500</v>
      </c>
      <c r="W3379" s="122">
        <v>1500</v>
      </c>
      <c r="X3379" s="122"/>
    </row>
    <row r="3380" spans="1:24" s="65" customFormat="1" ht="12.75" customHeight="1">
      <c r="A3380" s="100"/>
      <c r="B3380" s="152" t="s">
        <v>6148</v>
      </c>
      <c r="C3380" s="165">
        <v>0</v>
      </c>
      <c r="D3380" s="165">
        <v>0</v>
      </c>
      <c r="E3380" s="165">
        <v>0</v>
      </c>
      <c r="F3380" s="165">
        <v>0</v>
      </c>
      <c r="G3380" s="165">
        <v>0</v>
      </c>
      <c r="H3380" s="165">
        <v>0</v>
      </c>
      <c r="I3380" s="165">
        <v>0</v>
      </c>
      <c r="J3380" s="120">
        <f t="shared" si="660"/>
        <v>0</v>
      </c>
      <c r="K3380" s="165">
        <v>0</v>
      </c>
      <c r="L3380" s="165">
        <v>0</v>
      </c>
      <c r="M3380" s="165">
        <v>0</v>
      </c>
      <c r="N3380" s="165">
        <v>0</v>
      </c>
      <c r="O3380" s="165">
        <v>0</v>
      </c>
      <c r="P3380" s="165">
        <v>3915</v>
      </c>
      <c r="Q3380" s="120">
        <f t="shared" si="661"/>
        <v>3915</v>
      </c>
      <c r="R3380" s="138">
        <f t="shared" si="662"/>
        <v>0</v>
      </c>
      <c r="S3380" s="122">
        <v>0</v>
      </c>
      <c r="T3380" s="148">
        <v>0</v>
      </c>
      <c r="U3380" s="148">
        <v>0</v>
      </c>
      <c r="V3380" s="122">
        <v>3915</v>
      </c>
      <c r="W3380" s="122">
        <v>3915</v>
      </c>
      <c r="X3380" s="122"/>
    </row>
    <row r="3381" spans="1:24" s="65" customFormat="1" ht="12.75" customHeight="1">
      <c r="A3381" s="100"/>
      <c r="B3381" s="152" t="s">
        <v>6149</v>
      </c>
      <c r="C3381" s="165">
        <v>0</v>
      </c>
      <c r="D3381" s="165">
        <v>0</v>
      </c>
      <c r="E3381" s="165">
        <v>0</v>
      </c>
      <c r="F3381" s="165">
        <v>0</v>
      </c>
      <c r="G3381" s="165">
        <v>0</v>
      </c>
      <c r="H3381" s="165">
        <v>0</v>
      </c>
      <c r="I3381" s="165">
        <v>0</v>
      </c>
      <c r="J3381" s="120">
        <f t="shared" si="660"/>
        <v>0</v>
      </c>
      <c r="K3381" s="165">
        <v>0</v>
      </c>
      <c r="L3381" s="165">
        <v>0</v>
      </c>
      <c r="M3381" s="165">
        <v>0</v>
      </c>
      <c r="N3381" s="165">
        <v>0</v>
      </c>
      <c r="O3381" s="165">
        <v>0</v>
      </c>
      <c r="P3381" s="165">
        <v>3915</v>
      </c>
      <c r="Q3381" s="120">
        <f t="shared" si="661"/>
        <v>3915</v>
      </c>
      <c r="R3381" s="138">
        <f t="shared" si="662"/>
        <v>0</v>
      </c>
      <c r="S3381" s="122">
        <v>0</v>
      </c>
      <c r="T3381" s="148">
        <v>0</v>
      </c>
      <c r="U3381" s="148">
        <v>0</v>
      </c>
      <c r="V3381" s="122">
        <v>3915</v>
      </c>
      <c r="W3381" s="122">
        <v>3915</v>
      </c>
      <c r="X3381" s="122"/>
    </row>
    <row r="3382" spans="1:24" s="65" customFormat="1" ht="12.75" customHeight="1">
      <c r="A3382" s="100"/>
      <c r="B3382" s="152" t="s">
        <v>6150</v>
      </c>
      <c r="C3382" s="165">
        <v>0</v>
      </c>
      <c r="D3382" s="165">
        <v>0</v>
      </c>
      <c r="E3382" s="165">
        <v>0</v>
      </c>
      <c r="F3382" s="165">
        <v>0</v>
      </c>
      <c r="G3382" s="165">
        <v>0</v>
      </c>
      <c r="H3382" s="165">
        <v>0</v>
      </c>
      <c r="I3382" s="165">
        <v>0</v>
      </c>
      <c r="J3382" s="120">
        <f t="shared" si="660"/>
        <v>0</v>
      </c>
      <c r="K3382" s="165">
        <v>0</v>
      </c>
      <c r="L3382" s="165">
        <v>0</v>
      </c>
      <c r="M3382" s="165">
        <v>0</v>
      </c>
      <c r="N3382" s="165">
        <v>0</v>
      </c>
      <c r="O3382" s="165">
        <v>0</v>
      </c>
      <c r="P3382" s="165">
        <v>3915</v>
      </c>
      <c r="Q3382" s="120">
        <f t="shared" si="661"/>
        <v>3915</v>
      </c>
      <c r="R3382" s="138">
        <f t="shared" si="662"/>
        <v>0</v>
      </c>
      <c r="S3382" s="122">
        <v>0</v>
      </c>
      <c r="T3382" s="148">
        <v>0</v>
      </c>
      <c r="U3382" s="148">
        <v>0</v>
      </c>
      <c r="V3382" s="122">
        <v>3915</v>
      </c>
      <c r="W3382" s="122">
        <v>3915</v>
      </c>
      <c r="X3382" s="122"/>
    </row>
    <row r="3383" spans="1:24" s="65" customFormat="1" ht="12.75" customHeight="1">
      <c r="A3383" s="100"/>
      <c r="B3383" s="152" t="s">
        <v>6607</v>
      </c>
      <c r="C3383" s="165">
        <v>0</v>
      </c>
      <c r="D3383" s="165">
        <v>0</v>
      </c>
      <c r="E3383" s="165">
        <v>0</v>
      </c>
      <c r="F3383" s="165">
        <v>0</v>
      </c>
      <c r="G3383" s="165">
        <v>0</v>
      </c>
      <c r="H3383" s="165">
        <v>0</v>
      </c>
      <c r="I3383" s="165">
        <v>0</v>
      </c>
      <c r="J3383" s="120">
        <f t="shared" si="660"/>
        <v>0</v>
      </c>
      <c r="K3383" s="165">
        <v>0</v>
      </c>
      <c r="L3383" s="165">
        <v>0</v>
      </c>
      <c r="M3383" s="165">
        <v>0</v>
      </c>
      <c r="N3383" s="165">
        <v>0</v>
      </c>
      <c r="O3383" s="165">
        <v>0</v>
      </c>
      <c r="P3383" s="165">
        <v>7830</v>
      </c>
      <c r="Q3383" s="120">
        <f t="shared" si="661"/>
        <v>7830</v>
      </c>
      <c r="R3383" s="138">
        <f t="shared" si="662"/>
        <v>0</v>
      </c>
      <c r="S3383" s="122">
        <v>0</v>
      </c>
      <c r="T3383" s="148">
        <v>0</v>
      </c>
      <c r="U3383" s="148">
        <v>0</v>
      </c>
      <c r="V3383" s="122">
        <v>7830</v>
      </c>
      <c r="W3383" s="122">
        <v>7830</v>
      </c>
      <c r="X3383" s="122"/>
    </row>
    <row r="3384" spans="1:24" s="65" customFormat="1" ht="12.75" customHeight="1">
      <c r="A3384" s="100"/>
      <c r="B3384" s="152" t="s">
        <v>6608</v>
      </c>
      <c r="C3384" s="165">
        <v>0</v>
      </c>
      <c r="D3384" s="165">
        <v>0</v>
      </c>
      <c r="E3384" s="165">
        <v>0</v>
      </c>
      <c r="F3384" s="165">
        <v>0</v>
      </c>
      <c r="G3384" s="165">
        <v>0</v>
      </c>
      <c r="H3384" s="165">
        <v>0</v>
      </c>
      <c r="I3384" s="165">
        <v>0</v>
      </c>
      <c r="J3384" s="120">
        <f t="shared" si="660"/>
        <v>0</v>
      </c>
      <c r="K3384" s="165">
        <v>0</v>
      </c>
      <c r="L3384" s="165">
        <v>0</v>
      </c>
      <c r="M3384" s="165">
        <v>0</v>
      </c>
      <c r="N3384" s="165">
        <v>0</v>
      </c>
      <c r="O3384" s="165">
        <v>0</v>
      </c>
      <c r="P3384" s="165">
        <v>2610</v>
      </c>
      <c r="Q3384" s="120">
        <f t="shared" si="661"/>
        <v>2610</v>
      </c>
      <c r="R3384" s="138">
        <f t="shared" si="662"/>
        <v>0</v>
      </c>
      <c r="S3384" s="122">
        <v>0</v>
      </c>
      <c r="T3384" s="148">
        <v>0</v>
      </c>
      <c r="U3384" s="148">
        <v>0</v>
      </c>
      <c r="V3384" s="122">
        <v>2610</v>
      </c>
      <c r="W3384" s="122">
        <v>2610</v>
      </c>
      <c r="X3384" s="122"/>
    </row>
    <row r="3385" spans="1:24" s="65" customFormat="1" ht="12.75" customHeight="1">
      <c r="A3385" s="100"/>
      <c r="B3385" s="152" t="s">
        <v>4570</v>
      </c>
      <c r="C3385" s="165">
        <v>0</v>
      </c>
      <c r="D3385" s="165">
        <v>0</v>
      </c>
      <c r="E3385" s="165">
        <v>0</v>
      </c>
      <c r="F3385" s="165">
        <v>0</v>
      </c>
      <c r="G3385" s="165">
        <v>0</v>
      </c>
      <c r="H3385" s="165">
        <v>0</v>
      </c>
      <c r="I3385" s="165">
        <v>0</v>
      </c>
      <c r="J3385" s="120">
        <f t="shared" si="660"/>
        <v>0</v>
      </c>
      <c r="K3385" s="165">
        <v>0</v>
      </c>
      <c r="L3385" s="165">
        <v>0</v>
      </c>
      <c r="M3385" s="165">
        <v>0</v>
      </c>
      <c r="N3385" s="165">
        <v>0</v>
      </c>
      <c r="O3385" s="165">
        <v>870</v>
      </c>
      <c r="P3385" s="165">
        <v>0</v>
      </c>
      <c r="Q3385" s="120">
        <f t="shared" si="661"/>
        <v>870</v>
      </c>
      <c r="R3385" s="138">
        <f t="shared" si="662"/>
        <v>0</v>
      </c>
      <c r="S3385" s="122">
        <v>0</v>
      </c>
      <c r="T3385" s="148">
        <v>0</v>
      </c>
      <c r="U3385" s="148">
        <v>0</v>
      </c>
      <c r="V3385" s="122">
        <v>870</v>
      </c>
      <c r="W3385" s="122">
        <v>870</v>
      </c>
      <c r="X3385" s="122"/>
    </row>
    <row r="3386" spans="1:24" s="65" customFormat="1" ht="12.75" customHeight="1">
      <c r="A3386" s="100"/>
      <c r="B3386" s="152" t="s">
        <v>6151</v>
      </c>
      <c r="C3386" s="165">
        <v>0</v>
      </c>
      <c r="D3386" s="165">
        <v>0</v>
      </c>
      <c r="E3386" s="165">
        <v>0</v>
      </c>
      <c r="F3386" s="165">
        <v>0</v>
      </c>
      <c r="G3386" s="165">
        <v>0</v>
      </c>
      <c r="H3386" s="165">
        <v>0</v>
      </c>
      <c r="I3386" s="165">
        <v>0</v>
      </c>
      <c r="J3386" s="120">
        <f t="shared" si="660"/>
        <v>0</v>
      </c>
      <c r="K3386" s="165">
        <v>0</v>
      </c>
      <c r="L3386" s="165">
        <v>0</v>
      </c>
      <c r="M3386" s="165">
        <v>0</v>
      </c>
      <c r="N3386" s="165">
        <v>0</v>
      </c>
      <c r="O3386" s="165">
        <v>0</v>
      </c>
      <c r="P3386" s="165">
        <v>1740</v>
      </c>
      <c r="Q3386" s="120">
        <f t="shared" si="661"/>
        <v>1740</v>
      </c>
      <c r="R3386" s="138">
        <f t="shared" si="662"/>
        <v>0</v>
      </c>
      <c r="S3386" s="122">
        <v>0</v>
      </c>
      <c r="T3386" s="148">
        <v>0</v>
      </c>
      <c r="U3386" s="148">
        <v>0</v>
      </c>
      <c r="V3386" s="122">
        <v>1740</v>
      </c>
      <c r="W3386" s="122">
        <v>1740</v>
      </c>
      <c r="X3386" s="122"/>
    </row>
    <row r="3387" spans="1:24" s="65" customFormat="1" ht="12.75" customHeight="1">
      <c r="A3387" s="100"/>
      <c r="B3387" s="152" t="s">
        <v>6152</v>
      </c>
      <c r="C3387" s="165">
        <v>0</v>
      </c>
      <c r="D3387" s="165">
        <v>0</v>
      </c>
      <c r="E3387" s="165">
        <v>0</v>
      </c>
      <c r="F3387" s="165">
        <v>0</v>
      </c>
      <c r="G3387" s="165">
        <v>0</v>
      </c>
      <c r="H3387" s="165">
        <v>0</v>
      </c>
      <c r="I3387" s="165">
        <v>0</v>
      </c>
      <c r="J3387" s="120">
        <f t="shared" si="660"/>
        <v>0</v>
      </c>
      <c r="K3387" s="165">
        <v>0</v>
      </c>
      <c r="L3387" s="165">
        <v>0</v>
      </c>
      <c r="M3387" s="165">
        <v>0</v>
      </c>
      <c r="N3387" s="165">
        <v>0</v>
      </c>
      <c r="O3387" s="165">
        <v>0</v>
      </c>
      <c r="P3387" s="165">
        <v>3915</v>
      </c>
      <c r="Q3387" s="120">
        <f t="shared" si="661"/>
        <v>3915</v>
      </c>
      <c r="R3387" s="138">
        <f t="shared" si="662"/>
        <v>0</v>
      </c>
      <c r="S3387" s="122">
        <v>0</v>
      </c>
      <c r="T3387" s="148">
        <v>0</v>
      </c>
      <c r="U3387" s="148">
        <v>0</v>
      </c>
      <c r="V3387" s="122">
        <v>3915</v>
      </c>
      <c r="W3387" s="122">
        <v>3915</v>
      </c>
      <c r="X3387" s="122"/>
    </row>
    <row r="3388" spans="1:24" s="65" customFormat="1" ht="12.75" customHeight="1">
      <c r="A3388" s="100"/>
      <c r="B3388" s="152" t="s">
        <v>4571</v>
      </c>
      <c r="C3388" s="165">
        <v>0</v>
      </c>
      <c r="D3388" s="165">
        <v>0</v>
      </c>
      <c r="E3388" s="165">
        <v>0</v>
      </c>
      <c r="F3388" s="165">
        <v>0</v>
      </c>
      <c r="G3388" s="165">
        <v>0</v>
      </c>
      <c r="H3388" s="165">
        <v>0</v>
      </c>
      <c r="I3388" s="165">
        <v>0</v>
      </c>
      <c r="J3388" s="120">
        <f t="shared" si="660"/>
        <v>0</v>
      </c>
      <c r="K3388" s="165">
        <v>0</v>
      </c>
      <c r="L3388" s="165">
        <v>0</v>
      </c>
      <c r="M3388" s="165">
        <v>0</v>
      </c>
      <c r="N3388" s="165">
        <v>0</v>
      </c>
      <c r="O3388" s="165">
        <v>6000</v>
      </c>
      <c r="P3388" s="165">
        <v>8000</v>
      </c>
      <c r="Q3388" s="120">
        <f t="shared" si="661"/>
        <v>14000</v>
      </c>
      <c r="R3388" s="138">
        <f t="shared" si="662"/>
        <v>0</v>
      </c>
      <c r="S3388" s="122">
        <v>0</v>
      </c>
      <c r="T3388" s="148">
        <v>0</v>
      </c>
      <c r="U3388" s="148">
        <v>0</v>
      </c>
      <c r="V3388" s="122">
        <v>14000</v>
      </c>
      <c r="W3388" s="122">
        <v>14000</v>
      </c>
      <c r="X3388" s="122"/>
    </row>
    <row r="3389" spans="1:24" s="65" customFormat="1" ht="12.75" customHeight="1">
      <c r="A3389" s="100"/>
      <c r="B3389" s="152" t="s">
        <v>3938</v>
      </c>
      <c r="C3389" s="165">
        <v>0</v>
      </c>
      <c r="D3389" s="165">
        <v>0</v>
      </c>
      <c r="E3389" s="165">
        <v>0</v>
      </c>
      <c r="F3389" s="165">
        <v>0</v>
      </c>
      <c r="G3389" s="165">
        <v>0</v>
      </c>
      <c r="H3389" s="165">
        <v>0</v>
      </c>
      <c r="I3389" s="165">
        <v>0</v>
      </c>
      <c r="J3389" s="120">
        <f t="shared" si="660"/>
        <v>0</v>
      </c>
      <c r="K3389" s="165">
        <v>0</v>
      </c>
      <c r="L3389" s="165">
        <v>0</v>
      </c>
      <c r="M3389" s="165">
        <v>0</v>
      </c>
      <c r="N3389" s="165">
        <v>0</v>
      </c>
      <c r="O3389" s="165">
        <v>0</v>
      </c>
      <c r="P3389" s="165">
        <v>3915</v>
      </c>
      <c r="Q3389" s="120">
        <f t="shared" si="661"/>
        <v>3915</v>
      </c>
      <c r="R3389" s="138">
        <f t="shared" si="662"/>
        <v>0</v>
      </c>
      <c r="S3389" s="122">
        <v>0</v>
      </c>
      <c r="T3389" s="148">
        <v>0</v>
      </c>
      <c r="U3389" s="148">
        <v>0</v>
      </c>
      <c r="V3389" s="122">
        <v>3915</v>
      </c>
      <c r="W3389" s="122">
        <v>3915</v>
      </c>
      <c r="X3389" s="122"/>
    </row>
    <row r="3390" spans="1:24" s="65" customFormat="1" ht="12.75" customHeight="1">
      <c r="A3390" s="100"/>
      <c r="B3390" s="152" t="s">
        <v>4572</v>
      </c>
      <c r="C3390" s="165">
        <v>0</v>
      </c>
      <c r="D3390" s="165">
        <v>0</v>
      </c>
      <c r="E3390" s="165">
        <v>0</v>
      </c>
      <c r="F3390" s="165">
        <v>0</v>
      </c>
      <c r="G3390" s="165">
        <v>0</v>
      </c>
      <c r="H3390" s="165">
        <v>0</v>
      </c>
      <c r="I3390" s="165">
        <v>0</v>
      </c>
      <c r="J3390" s="120">
        <f t="shared" si="660"/>
        <v>0</v>
      </c>
      <c r="K3390" s="165">
        <v>0</v>
      </c>
      <c r="L3390" s="165">
        <v>0</v>
      </c>
      <c r="M3390" s="165">
        <v>0</v>
      </c>
      <c r="N3390" s="165">
        <v>0</v>
      </c>
      <c r="O3390" s="165">
        <v>2610</v>
      </c>
      <c r="P3390" s="165">
        <v>0</v>
      </c>
      <c r="Q3390" s="120">
        <f t="shared" si="661"/>
        <v>2610</v>
      </c>
      <c r="R3390" s="138">
        <f t="shared" si="662"/>
        <v>0</v>
      </c>
      <c r="S3390" s="122">
        <v>0</v>
      </c>
      <c r="T3390" s="148">
        <v>0</v>
      </c>
      <c r="U3390" s="148">
        <v>0</v>
      </c>
      <c r="V3390" s="122">
        <v>2610</v>
      </c>
      <c r="W3390" s="122">
        <v>2610</v>
      </c>
      <c r="X3390" s="122"/>
    </row>
    <row r="3391" spans="1:24" s="65" customFormat="1" ht="12.75" customHeight="1">
      <c r="A3391" s="100"/>
      <c r="B3391" s="152" t="s">
        <v>6361</v>
      </c>
      <c r="C3391" s="165">
        <v>0</v>
      </c>
      <c r="D3391" s="165">
        <v>0</v>
      </c>
      <c r="E3391" s="165">
        <v>0</v>
      </c>
      <c r="F3391" s="165">
        <v>0</v>
      </c>
      <c r="G3391" s="165">
        <v>0</v>
      </c>
      <c r="H3391" s="165">
        <v>0</v>
      </c>
      <c r="I3391" s="165">
        <v>0</v>
      </c>
      <c r="J3391" s="120">
        <f t="shared" si="660"/>
        <v>0</v>
      </c>
      <c r="K3391" s="165">
        <v>0</v>
      </c>
      <c r="L3391" s="165">
        <v>0</v>
      </c>
      <c r="M3391" s="165">
        <v>0</v>
      </c>
      <c r="N3391" s="165">
        <v>0</v>
      </c>
      <c r="O3391" s="165">
        <v>0</v>
      </c>
      <c r="P3391" s="165">
        <v>3915</v>
      </c>
      <c r="Q3391" s="120">
        <f t="shared" si="661"/>
        <v>3915</v>
      </c>
      <c r="R3391" s="138">
        <f t="shared" si="662"/>
        <v>0</v>
      </c>
      <c r="S3391" s="122">
        <v>0</v>
      </c>
      <c r="T3391" s="148">
        <v>0</v>
      </c>
      <c r="U3391" s="148">
        <v>0</v>
      </c>
      <c r="V3391" s="122">
        <v>3915</v>
      </c>
      <c r="W3391" s="122">
        <v>3915</v>
      </c>
      <c r="X3391" s="122"/>
    </row>
    <row r="3392" spans="1:24" s="65" customFormat="1" ht="12.75" customHeight="1">
      <c r="A3392" s="100"/>
      <c r="B3392" s="152" t="s">
        <v>6153</v>
      </c>
      <c r="C3392" s="165">
        <v>0</v>
      </c>
      <c r="D3392" s="165">
        <v>0</v>
      </c>
      <c r="E3392" s="165">
        <v>0</v>
      </c>
      <c r="F3392" s="165">
        <v>0</v>
      </c>
      <c r="G3392" s="165">
        <v>0</v>
      </c>
      <c r="H3392" s="165">
        <v>0</v>
      </c>
      <c r="I3392" s="165">
        <v>0</v>
      </c>
      <c r="J3392" s="120">
        <f t="shared" si="660"/>
        <v>0</v>
      </c>
      <c r="K3392" s="165">
        <v>0</v>
      </c>
      <c r="L3392" s="165">
        <v>0</v>
      </c>
      <c r="M3392" s="165">
        <v>0</v>
      </c>
      <c r="N3392" s="165">
        <v>0</v>
      </c>
      <c r="O3392" s="165">
        <v>0</v>
      </c>
      <c r="P3392" s="165">
        <v>3915</v>
      </c>
      <c r="Q3392" s="120">
        <f t="shared" si="661"/>
        <v>3915</v>
      </c>
      <c r="R3392" s="138">
        <f t="shared" si="662"/>
        <v>0</v>
      </c>
      <c r="S3392" s="122">
        <v>0</v>
      </c>
      <c r="T3392" s="148">
        <v>0</v>
      </c>
      <c r="U3392" s="148">
        <v>0</v>
      </c>
      <c r="V3392" s="122">
        <v>3915</v>
      </c>
      <c r="W3392" s="122">
        <v>3915</v>
      </c>
      <c r="X3392" s="122"/>
    </row>
    <row r="3393" spans="1:24" s="65" customFormat="1" ht="12.75" customHeight="1">
      <c r="A3393" s="100"/>
      <c r="B3393" s="152" t="s">
        <v>6154</v>
      </c>
      <c r="C3393" s="165">
        <v>0</v>
      </c>
      <c r="D3393" s="165">
        <v>0</v>
      </c>
      <c r="E3393" s="165">
        <v>0</v>
      </c>
      <c r="F3393" s="165">
        <v>0</v>
      </c>
      <c r="G3393" s="165">
        <v>0</v>
      </c>
      <c r="H3393" s="165">
        <v>0</v>
      </c>
      <c r="I3393" s="165">
        <v>0</v>
      </c>
      <c r="J3393" s="120">
        <f t="shared" si="660"/>
        <v>0</v>
      </c>
      <c r="K3393" s="165">
        <v>0</v>
      </c>
      <c r="L3393" s="165">
        <v>0</v>
      </c>
      <c r="M3393" s="165">
        <v>0</v>
      </c>
      <c r="N3393" s="165">
        <v>0</v>
      </c>
      <c r="O3393" s="165">
        <v>0</v>
      </c>
      <c r="P3393" s="165">
        <v>3915</v>
      </c>
      <c r="Q3393" s="120">
        <f t="shared" si="661"/>
        <v>3915</v>
      </c>
      <c r="R3393" s="138">
        <f t="shared" si="662"/>
        <v>0</v>
      </c>
      <c r="S3393" s="122">
        <v>0</v>
      </c>
      <c r="T3393" s="148">
        <v>0</v>
      </c>
      <c r="U3393" s="148">
        <v>0</v>
      </c>
      <c r="V3393" s="122">
        <v>3915</v>
      </c>
      <c r="W3393" s="122">
        <v>3915</v>
      </c>
      <c r="X3393" s="122"/>
    </row>
    <row r="3394" spans="1:24" s="65" customFormat="1" ht="12.75" customHeight="1">
      <c r="A3394" s="100"/>
      <c r="B3394" s="152" t="s">
        <v>6609</v>
      </c>
      <c r="C3394" s="165">
        <v>0</v>
      </c>
      <c r="D3394" s="165">
        <v>0</v>
      </c>
      <c r="E3394" s="165">
        <v>0</v>
      </c>
      <c r="F3394" s="165">
        <v>0</v>
      </c>
      <c r="G3394" s="165">
        <v>0</v>
      </c>
      <c r="H3394" s="165">
        <v>0</v>
      </c>
      <c r="I3394" s="165">
        <v>0</v>
      </c>
      <c r="J3394" s="120">
        <f t="shared" ref="J3394:J3422" si="663">SUM(C3394:I3394)</f>
        <v>0</v>
      </c>
      <c r="K3394" s="165">
        <v>0</v>
      </c>
      <c r="L3394" s="165">
        <v>0</v>
      </c>
      <c r="M3394" s="165">
        <v>0</v>
      </c>
      <c r="N3394" s="165">
        <v>0</v>
      </c>
      <c r="O3394" s="165">
        <v>0</v>
      </c>
      <c r="P3394" s="165">
        <v>3915</v>
      </c>
      <c r="Q3394" s="120">
        <f t="shared" si="661"/>
        <v>3915</v>
      </c>
      <c r="R3394" s="138">
        <f t="shared" si="662"/>
        <v>0</v>
      </c>
      <c r="S3394" s="122">
        <v>0</v>
      </c>
      <c r="T3394" s="148">
        <v>0</v>
      </c>
      <c r="U3394" s="148">
        <v>0</v>
      </c>
      <c r="V3394" s="122">
        <v>3915</v>
      </c>
      <c r="W3394" s="122">
        <v>3915</v>
      </c>
      <c r="X3394" s="122"/>
    </row>
    <row r="3395" spans="1:24" s="65" customFormat="1" ht="12.75" customHeight="1">
      <c r="A3395" s="100"/>
      <c r="B3395" s="152" t="s">
        <v>6155</v>
      </c>
      <c r="C3395" s="165">
        <v>0</v>
      </c>
      <c r="D3395" s="165">
        <v>0</v>
      </c>
      <c r="E3395" s="165">
        <v>0</v>
      </c>
      <c r="F3395" s="165">
        <v>0</v>
      </c>
      <c r="G3395" s="165">
        <v>0</v>
      </c>
      <c r="H3395" s="165">
        <v>0</v>
      </c>
      <c r="I3395" s="165">
        <v>0</v>
      </c>
      <c r="J3395" s="120">
        <f t="shared" si="663"/>
        <v>0</v>
      </c>
      <c r="K3395" s="165">
        <v>0</v>
      </c>
      <c r="L3395" s="165">
        <v>0</v>
      </c>
      <c r="M3395" s="165">
        <v>0</v>
      </c>
      <c r="N3395" s="165">
        <v>0</v>
      </c>
      <c r="O3395" s="165">
        <v>0</v>
      </c>
      <c r="P3395" s="165">
        <v>7830</v>
      </c>
      <c r="Q3395" s="120">
        <f t="shared" ref="Q3395:Q3422" si="664">SUM(J3395:P3395)</f>
        <v>7830</v>
      </c>
      <c r="R3395" s="138">
        <f t="shared" ref="R3395:R3422" si="665">V3395-Q3395</f>
        <v>0</v>
      </c>
      <c r="S3395" s="122">
        <v>0</v>
      </c>
      <c r="T3395" s="148">
        <v>0</v>
      </c>
      <c r="U3395" s="148">
        <v>0</v>
      </c>
      <c r="V3395" s="122">
        <v>7830</v>
      </c>
      <c r="W3395" s="122">
        <v>7830</v>
      </c>
      <c r="X3395" s="122"/>
    </row>
    <row r="3396" spans="1:24" s="65" customFormat="1" ht="12.75" customHeight="1">
      <c r="A3396" s="100"/>
      <c r="B3396" s="152" t="s">
        <v>6156</v>
      </c>
      <c r="C3396" s="165">
        <v>0</v>
      </c>
      <c r="D3396" s="165">
        <v>0</v>
      </c>
      <c r="E3396" s="165">
        <v>0</v>
      </c>
      <c r="F3396" s="165">
        <v>0</v>
      </c>
      <c r="G3396" s="165">
        <v>0</v>
      </c>
      <c r="H3396" s="165">
        <v>0</v>
      </c>
      <c r="I3396" s="165">
        <v>0</v>
      </c>
      <c r="J3396" s="120">
        <f t="shared" si="663"/>
        <v>0</v>
      </c>
      <c r="K3396" s="165">
        <v>0</v>
      </c>
      <c r="L3396" s="165">
        <v>0</v>
      </c>
      <c r="M3396" s="165">
        <v>0</v>
      </c>
      <c r="N3396" s="165">
        <v>0</v>
      </c>
      <c r="O3396" s="165">
        <v>0</v>
      </c>
      <c r="P3396" s="165">
        <v>2610</v>
      </c>
      <c r="Q3396" s="120">
        <f t="shared" si="664"/>
        <v>2610</v>
      </c>
      <c r="R3396" s="138">
        <f t="shared" si="665"/>
        <v>0</v>
      </c>
      <c r="S3396" s="122">
        <v>0</v>
      </c>
      <c r="T3396" s="148">
        <v>0</v>
      </c>
      <c r="U3396" s="148">
        <v>0</v>
      </c>
      <c r="V3396" s="122">
        <v>2610</v>
      </c>
      <c r="W3396" s="122">
        <v>2610</v>
      </c>
      <c r="X3396" s="122"/>
    </row>
    <row r="3397" spans="1:24" ht="23.25">
      <c r="A3397" s="55" t="s">
        <v>3311</v>
      </c>
      <c r="B3397" s="55"/>
      <c r="C3397" s="8"/>
      <c r="D3397" s="8"/>
      <c r="E3397" s="8"/>
      <c r="F3397" s="8"/>
      <c r="G3397" s="8"/>
      <c r="H3397" s="8"/>
      <c r="I3397" s="8"/>
      <c r="J3397" s="126"/>
      <c r="K3397" s="126"/>
      <c r="L3397" s="126"/>
      <c r="M3397" s="126"/>
      <c r="N3397" s="126"/>
      <c r="O3397" s="126"/>
      <c r="P3397" s="126"/>
      <c r="Q3397" s="8"/>
      <c r="R3397" s="5"/>
      <c r="S3397" s="4"/>
      <c r="T3397" s="4"/>
      <c r="U3397" s="127"/>
      <c r="V3397" s="128"/>
      <c r="W3397" s="128"/>
      <c r="X3397" s="4"/>
    </row>
    <row r="3398" spans="1:24" ht="44.1" customHeight="1">
      <c r="A3398" s="99" t="s">
        <v>3302</v>
      </c>
      <c r="B3398" s="56" t="s">
        <v>3966</v>
      </c>
      <c r="C3398" s="98" t="s">
        <v>3627</v>
      </c>
      <c r="D3398" s="98" t="s">
        <v>3628</v>
      </c>
      <c r="E3398" s="98" t="s">
        <v>3629</v>
      </c>
      <c r="F3398" s="98" t="s">
        <v>3630</v>
      </c>
      <c r="G3398" s="98" t="s">
        <v>3631</v>
      </c>
      <c r="H3398" s="98" t="s">
        <v>3632</v>
      </c>
      <c r="I3398" s="98" t="s">
        <v>3633</v>
      </c>
      <c r="J3398" s="57" t="s">
        <v>343</v>
      </c>
      <c r="K3398" s="98" t="s">
        <v>3303</v>
      </c>
      <c r="L3398" s="98" t="s">
        <v>3304</v>
      </c>
      <c r="M3398" s="98" t="s">
        <v>3305</v>
      </c>
      <c r="N3398" s="98" t="s">
        <v>3316</v>
      </c>
      <c r="O3398" s="113" t="s">
        <v>4574</v>
      </c>
      <c r="P3398" s="113" t="s">
        <v>6433</v>
      </c>
      <c r="Q3398" s="58" t="s">
        <v>3357</v>
      </c>
      <c r="R3398" s="60" t="s">
        <v>697</v>
      </c>
      <c r="S3398" s="112" t="s">
        <v>4949</v>
      </c>
      <c r="T3398" s="112" t="s">
        <v>6434</v>
      </c>
      <c r="U3398" s="112" t="s">
        <v>6435</v>
      </c>
      <c r="V3398" s="112" t="s">
        <v>6436</v>
      </c>
      <c r="W3398" s="112" t="s">
        <v>5138</v>
      </c>
      <c r="X3398" s="59" t="s">
        <v>6437</v>
      </c>
    </row>
    <row r="3399" spans="1:24" s="65" customFormat="1" ht="12.75" customHeight="1">
      <c r="A3399" s="100"/>
      <c r="B3399" s="152" t="s">
        <v>3939</v>
      </c>
      <c r="C3399" s="165">
        <v>0</v>
      </c>
      <c r="D3399" s="165">
        <v>0</v>
      </c>
      <c r="E3399" s="165">
        <v>0</v>
      </c>
      <c r="F3399" s="165">
        <v>0</v>
      </c>
      <c r="G3399" s="165">
        <v>0</v>
      </c>
      <c r="H3399" s="165">
        <v>0</v>
      </c>
      <c r="I3399" s="165">
        <v>0</v>
      </c>
      <c r="J3399" s="120">
        <f t="shared" si="663"/>
        <v>0</v>
      </c>
      <c r="K3399" s="165">
        <v>0</v>
      </c>
      <c r="L3399" s="165">
        <v>0</v>
      </c>
      <c r="M3399" s="165">
        <v>0</v>
      </c>
      <c r="N3399" s="165">
        <v>4900</v>
      </c>
      <c r="O3399" s="165">
        <v>0</v>
      </c>
      <c r="P3399" s="165">
        <v>0</v>
      </c>
      <c r="Q3399" s="120">
        <f t="shared" si="664"/>
        <v>4900</v>
      </c>
      <c r="R3399" s="138">
        <f t="shared" si="665"/>
        <v>0</v>
      </c>
      <c r="S3399" s="122">
        <v>0</v>
      </c>
      <c r="T3399" s="148">
        <v>0</v>
      </c>
      <c r="U3399" s="148">
        <v>0</v>
      </c>
      <c r="V3399" s="122">
        <v>4900</v>
      </c>
      <c r="W3399" s="122">
        <v>4900</v>
      </c>
      <c r="X3399" s="122"/>
    </row>
    <row r="3400" spans="1:24" s="65" customFormat="1" ht="12.75" customHeight="1">
      <c r="A3400" s="100"/>
      <c r="B3400" s="152" t="s">
        <v>3940</v>
      </c>
      <c r="C3400" s="165">
        <v>0</v>
      </c>
      <c r="D3400" s="165">
        <v>0</v>
      </c>
      <c r="E3400" s="165">
        <v>0</v>
      </c>
      <c r="F3400" s="165">
        <v>0</v>
      </c>
      <c r="G3400" s="165">
        <v>0</v>
      </c>
      <c r="H3400" s="165">
        <v>0</v>
      </c>
      <c r="I3400" s="165">
        <v>0</v>
      </c>
      <c r="J3400" s="120">
        <f t="shared" si="663"/>
        <v>0</v>
      </c>
      <c r="K3400" s="165">
        <v>0</v>
      </c>
      <c r="L3400" s="165">
        <v>0</v>
      </c>
      <c r="M3400" s="165">
        <v>0</v>
      </c>
      <c r="N3400" s="165">
        <v>435</v>
      </c>
      <c r="O3400" s="165">
        <v>0</v>
      </c>
      <c r="P3400" s="165">
        <v>0</v>
      </c>
      <c r="Q3400" s="120">
        <f t="shared" si="664"/>
        <v>435</v>
      </c>
      <c r="R3400" s="138">
        <f t="shared" si="665"/>
        <v>0</v>
      </c>
      <c r="S3400" s="122">
        <v>0</v>
      </c>
      <c r="T3400" s="148">
        <v>0</v>
      </c>
      <c r="U3400" s="148">
        <v>0</v>
      </c>
      <c r="V3400" s="122">
        <v>435</v>
      </c>
      <c r="W3400" s="122">
        <v>435</v>
      </c>
      <c r="X3400" s="122"/>
    </row>
    <row r="3401" spans="1:24" s="65" customFormat="1" ht="12.75" customHeight="1">
      <c r="A3401" s="100"/>
      <c r="B3401" s="152" t="s">
        <v>6157</v>
      </c>
      <c r="C3401" s="165">
        <v>0</v>
      </c>
      <c r="D3401" s="165">
        <v>0</v>
      </c>
      <c r="E3401" s="165">
        <v>0</v>
      </c>
      <c r="F3401" s="165">
        <v>0</v>
      </c>
      <c r="G3401" s="165">
        <v>0</v>
      </c>
      <c r="H3401" s="165">
        <v>0</v>
      </c>
      <c r="I3401" s="165">
        <v>0</v>
      </c>
      <c r="J3401" s="120">
        <f t="shared" si="663"/>
        <v>0</v>
      </c>
      <c r="K3401" s="165">
        <v>0</v>
      </c>
      <c r="L3401" s="165">
        <v>0</v>
      </c>
      <c r="M3401" s="165">
        <v>0</v>
      </c>
      <c r="N3401" s="165">
        <v>0</v>
      </c>
      <c r="O3401" s="165">
        <v>0</v>
      </c>
      <c r="P3401" s="165">
        <v>3915</v>
      </c>
      <c r="Q3401" s="120">
        <f t="shared" si="664"/>
        <v>3915</v>
      </c>
      <c r="R3401" s="138">
        <f t="shared" si="665"/>
        <v>0</v>
      </c>
      <c r="S3401" s="122">
        <v>0</v>
      </c>
      <c r="T3401" s="148">
        <v>0</v>
      </c>
      <c r="U3401" s="148">
        <v>0</v>
      </c>
      <c r="V3401" s="122">
        <v>3915</v>
      </c>
      <c r="W3401" s="122">
        <v>3915</v>
      </c>
      <c r="X3401" s="122"/>
    </row>
    <row r="3402" spans="1:24" s="65" customFormat="1" ht="12.75" customHeight="1">
      <c r="A3402" s="100"/>
      <c r="B3402" s="152" t="s">
        <v>3941</v>
      </c>
      <c r="C3402" s="165">
        <v>0</v>
      </c>
      <c r="D3402" s="165">
        <v>0</v>
      </c>
      <c r="E3402" s="165">
        <v>0</v>
      </c>
      <c r="F3402" s="165">
        <v>0</v>
      </c>
      <c r="G3402" s="165">
        <v>0</v>
      </c>
      <c r="H3402" s="165">
        <v>0</v>
      </c>
      <c r="I3402" s="165">
        <v>0</v>
      </c>
      <c r="J3402" s="120">
        <f t="shared" si="663"/>
        <v>0</v>
      </c>
      <c r="K3402" s="165">
        <v>1800</v>
      </c>
      <c r="L3402" s="165">
        <v>0</v>
      </c>
      <c r="M3402" s="165">
        <v>0</v>
      </c>
      <c r="N3402" s="165">
        <v>0</v>
      </c>
      <c r="O3402" s="165">
        <v>0</v>
      </c>
      <c r="P3402" s="165">
        <v>0</v>
      </c>
      <c r="Q3402" s="120">
        <f t="shared" si="664"/>
        <v>1800</v>
      </c>
      <c r="R3402" s="138">
        <f t="shared" si="665"/>
        <v>0</v>
      </c>
      <c r="S3402" s="122">
        <v>0</v>
      </c>
      <c r="T3402" s="148">
        <v>0</v>
      </c>
      <c r="U3402" s="148">
        <v>0</v>
      </c>
      <c r="V3402" s="122">
        <v>1800</v>
      </c>
      <c r="W3402" s="122">
        <v>1800</v>
      </c>
      <c r="X3402" s="122"/>
    </row>
    <row r="3403" spans="1:24" s="65" customFormat="1" ht="12.75" customHeight="1">
      <c r="A3403" s="100"/>
      <c r="B3403" s="152" t="s">
        <v>3942</v>
      </c>
      <c r="C3403" s="165">
        <v>0</v>
      </c>
      <c r="D3403" s="165">
        <v>0</v>
      </c>
      <c r="E3403" s="165">
        <v>0</v>
      </c>
      <c r="F3403" s="165">
        <v>0</v>
      </c>
      <c r="G3403" s="165">
        <v>0</v>
      </c>
      <c r="H3403" s="165">
        <v>0</v>
      </c>
      <c r="I3403" s="165">
        <v>0</v>
      </c>
      <c r="J3403" s="120">
        <f t="shared" si="663"/>
        <v>0</v>
      </c>
      <c r="K3403" s="165">
        <v>0</v>
      </c>
      <c r="L3403" s="165">
        <v>0</v>
      </c>
      <c r="M3403" s="165">
        <v>0</v>
      </c>
      <c r="N3403" s="165">
        <v>5335</v>
      </c>
      <c r="O3403" s="165">
        <v>0</v>
      </c>
      <c r="P3403" s="165">
        <v>0</v>
      </c>
      <c r="Q3403" s="120">
        <f t="shared" si="664"/>
        <v>5335</v>
      </c>
      <c r="R3403" s="138">
        <f t="shared" si="665"/>
        <v>0</v>
      </c>
      <c r="S3403" s="122">
        <v>0</v>
      </c>
      <c r="T3403" s="148">
        <v>0</v>
      </c>
      <c r="U3403" s="148">
        <v>0</v>
      </c>
      <c r="V3403" s="122">
        <v>5335</v>
      </c>
      <c r="W3403" s="122">
        <v>5335</v>
      </c>
      <c r="X3403" s="122"/>
    </row>
    <row r="3404" spans="1:24" s="65" customFormat="1" ht="12.75" customHeight="1">
      <c r="A3404" s="100"/>
      <c r="B3404" s="152" t="s">
        <v>3943</v>
      </c>
      <c r="C3404" s="165">
        <v>0</v>
      </c>
      <c r="D3404" s="165">
        <v>0</v>
      </c>
      <c r="E3404" s="165">
        <v>0</v>
      </c>
      <c r="F3404" s="165">
        <v>0</v>
      </c>
      <c r="G3404" s="165">
        <v>0</v>
      </c>
      <c r="H3404" s="165">
        <v>0</v>
      </c>
      <c r="I3404" s="165">
        <v>0</v>
      </c>
      <c r="J3404" s="120">
        <f t="shared" si="663"/>
        <v>0</v>
      </c>
      <c r="K3404" s="165">
        <v>3000</v>
      </c>
      <c r="L3404" s="165">
        <v>0</v>
      </c>
      <c r="M3404" s="165">
        <v>0</v>
      </c>
      <c r="N3404" s="165">
        <v>0</v>
      </c>
      <c r="O3404" s="165">
        <v>0</v>
      </c>
      <c r="P3404" s="165">
        <v>0</v>
      </c>
      <c r="Q3404" s="120">
        <f t="shared" si="664"/>
        <v>3000</v>
      </c>
      <c r="R3404" s="138">
        <f t="shared" si="665"/>
        <v>0</v>
      </c>
      <c r="S3404" s="122">
        <v>0</v>
      </c>
      <c r="T3404" s="148">
        <v>0</v>
      </c>
      <c r="U3404" s="148">
        <v>0</v>
      </c>
      <c r="V3404" s="122">
        <v>3000</v>
      </c>
      <c r="W3404" s="122">
        <v>3000</v>
      </c>
      <c r="X3404" s="122"/>
    </row>
    <row r="3405" spans="1:24" s="65" customFormat="1" ht="12.75" customHeight="1">
      <c r="A3405" s="100"/>
      <c r="B3405" s="152" t="s">
        <v>6158</v>
      </c>
      <c r="C3405" s="165">
        <v>0</v>
      </c>
      <c r="D3405" s="165">
        <v>0</v>
      </c>
      <c r="E3405" s="165">
        <v>0</v>
      </c>
      <c r="F3405" s="165">
        <v>0</v>
      </c>
      <c r="G3405" s="165">
        <v>0</v>
      </c>
      <c r="H3405" s="165">
        <v>0</v>
      </c>
      <c r="I3405" s="165">
        <v>0</v>
      </c>
      <c r="J3405" s="120">
        <f t="shared" si="663"/>
        <v>0</v>
      </c>
      <c r="K3405" s="165">
        <v>0</v>
      </c>
      <c r="L3405" s="165">
        <v>0</v>
      </c>
      <c r="M3405" s="165">
        <v>0</v>
      </c>
      <c r="N3405" s="165">
        <v>0</v>
      </c>
      <c r="O3405" s="165">
        <v>0</v>
      </c>
      <c r="P3405" s="165">
        <v>3915</v>
      </c>
      <c r="Q3405" s="120">
        <f t="shared" si="664"/>
        <v>3915</v>
      </c>
      <c r="R3405" s="138">
        <f t="shared" si="665"/>
        <v>0</v>
      </c>
      <c r="S3405" s="122">
        <v>0</v>
      </c>
      <c r="T3405" s="148">
        <v>0</v>
      </c>
      <c r="U3405" s="148">
        <v>0</v>
      </c>
      <c r="V3405" s="122">
        <v>3915</v>
      </c>
      <c r="W3405" s="122">
        <v>3915</v>
      </c>
      <c r="X3405" s="122"/>
    </row>
    <row r="3406" spans="1:24" s="65" customFormat="1" ht="12.75" customHeight="1">
      <c r="A3406" s="100"/>
      <c r="B3406" s="152" t="s">
        <v>6159</v>
      </c>
      <c r="C3406" s="165">
        <v>0</v>
      </c>
      <c r="D3406" s="165">
        <v>0</v>
      </c>
      <c r="E3406" s="165">
        <v>0</v>
      </c>
      <c r="F3406" s="165">
        <v>0</v>
      </c>
      <c r="G3406" s="165">
        <v>0</v>
      </c>
      <c r="H3406" s="165">
        <v>0</v>
      </c>
      <c r="I3406" s="165">
        <v>0</v>
      </c>
      <c r="J3406" s="120">
        <f t="shared" si="663"/>
        <v>0</v>
      </c>
      <c r="K3406" s="165">
        <v>0</v>
      </c>
      <c r="L3406" s="165">
        <v>0</v>
      </c>
      <c r="M3406" s="165">
        <v>0</v>
      </c>
      <c r="N3406" s="165">
        <v>0</v>
      </c>
      <c r="O3406" s="165">
        <v>0</v>
      </c>
      <c r="P3406" s="165">
        <v>870</v>
      </c>
      <c r="Q3406" s="120">
        <f t="shared" si="664"/>
        <v>870</v>
      </c>
      <c r="R3406" s="138">
        <f t="shared" si="665"/>
        <v>0</v>
      </c>
      <c r="S3406" s="122">
        <v>0</v>
      </c>
      <c r="T3406" s="148">
        <v>0</v>
      </c>
      <c r="U3406" s="148">
        <v>0</v>
      </c>
      <c r="V3406" s="122">
        <v>870</v>
      </c>
      <c r="W3406" s="122">
        <v>870</v>
      </c>
      <c r="X3406" s="122"/>
    </row>
    <row r="3407" spans="1:24" s="65" customFormat="1" ht="12.75" customHeight="1">
      <c r="A3407" s="100"/>
      <c r="B3407" s="152" t="s">
        <v>6610</v>
      </c>
      <c r="C3407" s="165">
        <v>0</v>
      </c>
      <c r="D3407" s="165">
        <v>0</v>
      </c>
      <c r="E3407" s="165">
        <v>0</v>
      </c>
      <c r="F3407" s="165">
        <v>0</v>
      </c>
      <c r="G3407" s="165">
        <v>0</v>
      </c>
      <c r="H3407" s="165">
        <v>0</v>
      </c>
      <c r="I3407" s="165">
        <v>0</v>
      </c>
      <c r="J3407" s="120">
        <f t="shared" si="663"/>
        <v>0</v>
      </c>
      <c r="K3407" s="165">
        <v>0</v>
      </c>
      <c r="L3407" s="165">
        <v>0</v>
      </c>
      <c r="M3407" s="165">
        <v>0</v>
      </c>
      <c r="N3407" s="165">
        <v>0</v>
      </c>
      <c r="O3407" s="165">
        <v>0</v>
      </c>
      <c r="P3407" s="165">
        <v>2610</v>
      </c>
      <c r="Q3407" s="120">
        <f t="shared" si="664"/>
        <v>2610</v>
      </c>
      <c r="R3407" s="138">
        <f t="shared" si="665"/>
        <v>0</v>
      </c>
      <c r="S3407" s="122">
        <v>0</v>
      </c>
      <c r="T3407" s="148">
        <v>0</v>
      </c>
      <c r="U3407" s="148">
        <v>0</v>
      </c>
      <c r="V3407" s="122">
        <v>2610</v>
      </c>
      <c r="W3407" s="122">
        <v>2610</v>
      </c>
      <c r="X3407" s="122"/>
    </row>
    <row r="3408" spans="1:24" s="65" customFormat="1" ht="12.75" customHeight="1">
      <c r="A3408" s="100"/>
      <c r="B3408" s="152" t="s">
        <v>3944</v>
      </c>
      <c r="C3408" s="165">
        <v>0</v>
      </c>
      <c r="D3408" s="165">
        <v>0</v>
      </c>
      <c r="E3408" s="165">
        <v>0</v>
      </c>
      <c r="F3408" s="165">
        <v>0</v>
      </c>
      <c r="G3408" s="165">
        <v>0</v>
      </c>
      <c r="H3408" s="165">
        <v>0</v>
      </c>
      <c r="I3408" s="165">
        <v>0</v>
      </c>
      <c r="J3408" s="120">
        <f t="shared" si="663"/>
        <v>0</v>
      </c>
      <c r="K3408" s="165">
        <v>0</v>
      </c>
      <c r="L3408" s="165">
        <v>0</v>
      </c>
      <c r="M3408" s="165">
        <v>0</v>
      </c>
      <c r="N3408" s="165">
        <v>4900</v>
      </c>
      <c r="O3408" s="165">
        <v>0</v>
      </c>
      <c r="P3408" s="165">
        <v>0</v>
      </c>
      <c r="Q3408" s="120">
        <f t="shared" si="664"/>
        <v>4900</v>
      </c>
      <c r="R3408" s="138">
        <f t="shared" si="665"/>
        <v>0</v>
      </c>
      <c r="S3408" s="122">
        <v>0</v>
      </c>
      <c r="T3408" s="148">
        <v>0</v>
      </c>
      <c r="U3408" s="148">
        <v>0</v>
      </c>
      <c r="V3408" s="122">
        <v>4900</v>
      </c>
      <c r="W3408" s="122">
        <v>4900</v>
      </c>
      <c r="X3408" s="122"/>
    </row>
    <row r="3409" spans="1:24" s="65" customFormat="1" ht="12.75" customHeight="1">
      <c r="A3409" s="100"/>
      <c r="B3409" s="152" t="s">
        <v>6160</v>
      </c>
      <c r="C3409" s="165">
        <v>0</v>
      </c>
      <c r="D3409" s="165">
        <v>0</v>
      </c>
      <c r="E3409" s="165">
        <v>0</v>
      </c>
      <c r="F3409" s="165">
        <v>0</v>
      </c>
      <c r="G3409" s="165">
        <v>0</v>
      </c>
      <c r="H3409" s="165">
        <v>0</v>
      </c>
      <c r="I3409" s="165">
        <v>0</v>
      </c>
      <c r="J3409" s="120">
        <f t="shared" si="663"/>
        <v>0</v>
      </c>
      <c r="K3409" s="165">
        <v>0</v>
      </c>
      <c r="L3409" s="165">
        <v>0</v>
      </c>
      <c r="M3409" s="165">
        <v>0</v>
      </c>
      <c r="N3409" s="165">
        <v>0</v>
      </c>
      <c r="O3409" s="165">
        <v>0</v>
      </c>
      <c r="P3409" s="165">
        <v>1740</v>
      </c>
      <c r="Q3409" s="120">
        <f t="shared" si="664"/>
        <v>1740</v>
      </c>
      <c r="R3409" s="138">
        <f t="shared" si="665"/>
        <v>0</v>
      </c>
      <c r="S3409" s="122">
        <v>0</v>
      </c>
      <c r="T3409" s="148">
        <v>0</v>
      </c>
      <c r="U3409" s="148">
        <v>0</v>
      </c>
      <c r="V3409" s="122">
        <v>1740</v>
      </c>
      <c r="W3409" s="122">
        <v>1740</v>
      </c>
      <c r="X3409" s="122"/>
    </row>
    <row r="3410" spans="1:24" s="65" customFormat="1" ht="12.75" customHeight="1">
      <c r="A3410" s="100"/>
      <c r="B3410" s="152" t="s">
        <v>6161</v>
      </c>
      <c r="C3410" s="165">
        <v>0</v>
      </c>
      <c r="D3410" s="165">
        <v>0</v>
      </c>
      <c r="E3410" s="165">
        <v>0</v>
      </c>
      <c r="F3410" s="165">
        <v>0</v>
      </c>
      <c r="G3410" s="165">
        <v>0</v>
      </c>
      <c r="H3410" s="165">
        <v>0</v>
      </c>
      <c r="I3410" s="165">
        <v>0</v>
      </c>
      <c r="J3410" s="120">
        <f t="shared" si="663"/>
        <v>0</v>
      </c>
      <c r="K3410" s="165">
        <v>0</v>
      </c>
      <c r="L3410" s="165">
        <v>0</v>
      </c>
      <c r="M3410" s="165">
        <v>0</v>
      </c>
      <c r="N3410" s="165">
        <v>0</v>
      </c>
      <c r="O3410" s="165">
        <v>0</v>
      </c>
      <c r="P3410" s="165">
        <v>3915</v>
      </c>
      <c r="Q3410" s="120">
        <f t="shared" si="664"/>
        <v>3915</v>
      </c>
      <c r="R3410" s="138">
        <f t="shared" si="665"/>
        <v>0</v>
      </c>
      <c r="S3410" s="122">
        <v>0</v>
      </c>
      <c r="T3410" s="148">
        <v>0</v>
      </c>
      <c r="U3410" s="148">
        <v>0</v>
      </c>
      <c r="V3410" s="122">
        <v>3915</v>
      </c>
      <c r="W3410" s="122">
        <v>3915</v>
      </c>
      <c r="X3410" s="122"/>
    </row>
    <row r="3411" spans="1:24" s="65" customFormat="1" ht="12.75" customHeight="1">
      <c r="A3411" s="100"/>
      <c r="B3411" s="152" t="s">
        <v>6162</v>
      </c>
      <c r="C3411" s="165">
        <v>0</v>
      </c>
      <c r="D3411" s="165">
        <v>0</v>
      </c>
      <c r="E3411" s="165">
        <v>0</v>
      </c>
      <c r="F3411" s="165">
        <v>0</v>
      </c>
      <c r="G3411" s="165">
        <v>0</v>
      </c>
      <c r="H3411" s="165">
        <v>0</v>
      </c>
      <c r="I3411" s="165">
        <v>0</v>
      </c>
      <c r="J3411" s="120">
        <f t="shared" si="663"/>
        <v>0</v>
      </c>
      <c r="K3411" s="165">
        <v>0</v>
      </c>
      <c r="L3411" s="165">
        <v>0</v>
      </c>
      <c r="M3411" s="165">
        <v>0</v>
      </c>
      <c r="N3411" s="165">
        <v>0</v>
      </c>
      <c r="O3411" s="165">
        <v>0</v>
      </c>
      <c r="P3411" s="165">
        <v>3915</v>
      </c>
      <c r="Q3411" s="120">
        <f t="shared" si="664"/>
        <v>3915</v>
      </c>
      <c r="R3411" s="138">
        <f t="shared" si="665"/>
        <v>0</v>
      </c>
      <c r="S3411" s="122">
        <v>0</v>
      </c>
      <c r="T3411" s="148">
        <v>0</v>
      </c>
      <c r="U3411" s="148">
        <v>0</v>
      </c>
      <c r="V3411" s="122">
        <v>3915</v>
      </c>
      <c r="W3411" s="122">
        <v>3915</v>
      </c>
      <c r="X3411" s="122"/>
    </row>
    <row r="3412" spans="1:24" s="65" customFormat="1" ht="12.75" customHeight="1">
      <c r="A3412" s="100"/>
      <c r="B3412" s="152" t="s">
        <v>3945</v>
      </c>
      <c r="C3412" s="165">
        <v>0</v>
      </c>
      <c r="D3412" s="165">
        <v>0</v>
      </c>
      <c r="E3412" s="165">
        <v>0</v>
      </c>
      <c r="F3412" s="165">
        <v>0</v>
      </c>
      <c r="G3412" s="165">
        <v>0</v>
      </c>
      <c r="H3412" s="165">
        <v>0</v>
      </c>
      <c r="I3412" s="165">
        <v>0</v>
      </c>
      <c r="J3412" s="120">
        <f t="shared" si="663"/>
        <v>0</v>
      </c>
      <c r="K3412" s="165">
        <v>0</v>
      </c>
      <c r="L3412" s="165">
        <v>0</v>
      </c>
      <c r="M3412" s="165">
        <v>0</v>
      </c>
      <c r="N3412" s="165">
        <v>870</v>
      </c>
      <c r="O3412" s="165">
        <v>0</v>
      </c>
      <c r="P3412" s="165">
        <v>0</v>
      </c>
      <c r="Q3412" s="120">
        <f t="shared" si="664"/>
        <v>870</v>
      </c>
      <c r="R3412" s="138">
        <f t="shared" si="665"/>
        <v>0</v>
      </c>
      <c r="S3412" s="122">
        <v>0</v>
      </c>
      <c r="T3412" s="148">
        <v>0</v>
      </c>
      <c r="U3412" s="148">
        <v>0</v>
      </c>
      <c r="V3412" s="122">
        <v>870</v>
      </c>
      <c r="W3412" s="122">
        <v>870</v>
      </c>
      <c r="X3412" s="122"/>
    </row>
    <row r="3413" spans="1:24" s="65" customFormat="1" ht="12.75" customHeight="1">
      <c r="A3413" s="100"/>
      <c r="B3413" s="152" t="s">
        <v>3946</v>
      </c>
      <c r="C3413" s="165">
        <v>0</v>
      </c>
      <c r="D3413" s="165">
        <v>0</v>
      </c>
      <c r="E3413" s="165">
        <v>0</v>
      </c>
      <c r="F3413" s="165">
        <v>0</v>
      </c>
      <c r="G3413" s="165">
        <v>0</v>
      </c>
      <c r="H3413" s="165">
        <v>0</v>
      </c>
      <c r="I3413" s="165">
        <v>0</v>
      </c>
      <c r="J3413" s="120">
        <f t="shared" si="663"/>
        <v>0</v>
      </c>
      <c r="K3413" s="165">
        <v>600</v>
      </c>
      <c r="L3413" s="165">
        <v>0</v>
      </c>
      <c r="M3413" s="165">
        <v>0</v>
      </c>
      <c r="N3413" s="165">
        <v>0</v>
      </c>
      <c r="O3413" s="165">
        <v>0</v>
      </c>
      <c r="P3413" s="165">
        <v>0</v>
      </c>
      <c r="Q3413" s="120">
        <f t="shared" si="664"/>
        <v>600</v>
      </c>
      <c r="R3413" s="138">
        <f t="shared" si="665"/>
        <v>0</v>
      </c>
      <c r="S3413" s="122">
        <v>0</v>
      </c>
      <c r="T3413" s="148">
        <v>0</v>
      </c>
      <c r="U3413" s="148">
        <v>0</v>
      </c>
      <c r="V3413" s="122">
        <v>600</v>
      </c>
      <c r="W3413" s="122">
        <v>600</v>
      </c>
      <c r="X3413" s="122"/>
    </row>
    <row r="3414" spans="1:24" s="65" customFormat="1" ht="12.75" customHeight="1">
      <c r="A3414" s="100"/>
      <c r="B3414" s="152" t="s">
        <v>6163</v>
      </c>
      <c r="C3414" s="165">
        <v>0</v>
      </c>
      <c r="D3414" s="165">
        <v>0</v>
      </c>
      <c r="E3414" s="165">
        <v>0</v>
      </c>
      <c r="F3414" s="165">
        <v>0</v>
      </c>
      <c r="G3414" s="165">
        <v>0</v>
      </c>
      <c r="H3414" s="165">
        <v>0</v>
      </c>
      <c r="I3414" s="165">
        <v>0</v>
      </c>
      <c r="J3414" s="120">
        <f t="shared" si="663"/>
        <v>0</v>
      </c>
      <c r="K3414" s="165">
        <v>0</v>
      </c>
      <c r="L3414" s="165">
        <v>0</v>
      </c>
      <c r="M3414" s="165">
        <v>0</v>
      </c>
      <c r="N3414" s="165">
        <v>0</v>
      </c>
      <c r="O3414" s="165">
        <v>0</v>
      </c>
      <c r="P3414" s="165">
        <v>870</v>
      </c>
      <c r="Q3414" s="120">
        <f t="shared" si="664"/>
        <v>870</v>
      </c>
      <c r="R3414" s="138">
        <f t="shared" si="665"/>
        <v>0</v>
      </c>
      <c r="S3414" s="122">
        <v>0</v>
      </c>
      <c r="T3414" s="148">
        <v>0</v>
      </c>
      <c r="U3414" s="148">
        <v>0</v>
      </c>
      <c r="V3414" s="122">
        <v>870</v>
      </c>
      <c r="W3414" s="122">
        <v>870</v>
      </c>
      <c r="X3414" s="122"/>
    </row>
    <row r="3415" spans="1:24" s="65" customFormat="1" ht="12.75" customHeight="1">
      <c r="A3415" s="100"/>
      <c r="B3415" s="152" t="s">
        <v>4573</v>
      </c>
      <c r="C3415" s="165">
        <v>0</v>
      </c>
      <c r="D3415" s="165">
        <v>0</v>
      </c>
      <c r="E3415" s="165">
        <v>0</v>
      </c>
      <c r="F3415" s="165">
        <v>0</v>
      </c>
      <c r="G3415" s="165">
        <v>0</v>
      </c>
      <c r="H3415" s="165">
        <v>0</v>
      </c>
      <c r="I3415" s="165">
        <v>0</v>
      </c>
      <c r="J3415" s="120">
        <f t="shared" si="663"/>
        <v>0</v>
      </c>
      <c r="K3415" s="165">
        <v>0</v>
      </c>
      <c r="L3415" s="165">
        <v>0</v>
      </c>
      <c r="M3415" s="165">
        <v>0</v>
      </c>
      <c r="N3415" s="165">
        <v>0</v>
      </c>
      <c r="O3415" s="165">
        <v>870</v>
      </c>
      <c r="P3415" s="165">
        <v>870</v>
      </c>
      <c r="Q3415" s="120">
        <f t="shared" si="664"/>
        <v>1740</v>
      </c>
      <c r="R3415" s="138">
        <f t="shared" si="665"/>
        <v>0</v>
      </c>
      <c r="S3415" s="122">
        <v>0</v>
      </c>
      <c r="T3415" s="148">
        <v>0</v>
      </c>
      <c r="U3415" s="148">
        <v>0</v>
      </c>
      <c r="V3415" s="122">
        <v>1740</v>
      </c>
      <c r="W3415" s="122">
        <v>1740</v>
      </c>
      <c r="X3415" s="122"/>
    </row>
    <row r="3416" spans="1:24" s="65" customFormat="1" ht="12.75" customHeight="1">
      <c r="A3416" s="100"/>
      <c r="B3416" s="152" t="s">
        <v>6611</v>
      </c>
      <c r="C3416" s="165">
        <v>0</v>
      </c>
      <c r="D3416" s="165">
        <v>0</v>
      </c>
      <c r="E3416" s="165">
        <v>0</v>
      </c>
      <c r="F3416" s="165">
        <v>0</v>
      </c>
      <c r="G3416" s="165">
        <v>0</v>
      </c>
      <c r="H3416" s="165">
        <v>0</v>
      </c>
      <c r="I3416" s="165">
        <v>0</v>
      </c>
      <c r="J3416" s="120">
        <f t="shared" si="663"/>
        <v>0</v>
      </c>
      <c r="K3416" s="165">
        <v>0</v>
      </c>
      <c r="L3416" s="165">
        <v>0</v>
      </c>
      <c r="M3416" s="165">
        <v>0</v>
      </c>
      <c r="N3416" s="165">
        <v>0</v>
      </c>
      <c r="O3416" s="165">
        <v>0</v>
      </c>
      <c r="P3416" s="165">
        <v>3915</v>
      </c>
      <c r="Q3416" s="120">
        <f t="shared" si="664"/>
        <v>3915</v>
      </c>
      <c r="R3416" s="138">
        <f t="shared" si="665"/>
        <v>0</v>
      </c>
      <c r="S3416" s="122">
        <v>0</v>
      </c>
      <c r="T3416" s="148">
        <v>0</v>
      </c>
      <c r="U3416" s="148">
        <v>0</v>
      </c>
      <c r="V3416" s="122">
        <v>3915</v>
      </c>
      <c r="W3416" s="122">
        <v>3915</v>
      </c>
      <c r="X3416" s="122"/>
    </row>
    <row r="3417" spans="1:24" s="65" customFormat="1" ht="12.75" customHeight="1">
      <c r="A3417" s="100"/>
      <c r="B3417" s="152" t="s">
        <v>6164</v>
      </c>
      <c r="C3417" s="165">
        <v>0</v>
      </c>
      <c r="D3417" s="165">
        <v>0</v>
      </c>
      <c r="E3417" s="165">
        <v>0</v>
      </c>
      <c r="F3417" s="165">
        <v>0</v>
      </c>
      <c r="G3417" s="165">
        <v>0</v>
      </c>
      <c r="H3417" s="165">
        <v>0</v>
      </c>
      <c r="I3417" s="165">
        <v>0</v>
      </c>
      <c r="J3417" s="120">
        <f t="shared" si="663"/>
        <v>0</v>
      </c>
      <c r="K3417" s="165">
        <v>0</v>
      </c>
      <c r="L3417" s="165">
        <v>0</v>
      </c>
      <c r="M3417" s="165">
        <v>0</v>
      </c>
      <c r="N3417" s="165">
        <v>0</v>
      </c>
      <c r="O3417" s="165">
        <v>0</v>
      </c>
      <c r="P3417" s="165">
        <v>7830</v>
      </c>
      <c r="Q3417" s="120">
        <f t="shared" si="664"/>
        <v>7830</v>
      </c>
      <c r="R3417" s="138">
        <f t="shared" si="665"/>
        <v>0</v>
      </c>
      <c r="S3417" s="122">
        <v>0</v>
      </c>
      <c r="T3417" s="148">
        <v>0</v>
      </c>
      <c r="U3417" s="148">
        <v>0</v>
      </c>
      <c r="V3417" s="122">
        <v>7830</v>
      </c>
      <c r="W3417" s="122">
        <v>7830</v>
      </c>
      <c r="X3417" s="122"/>
    </row>
    <row r="3418" spans="1:24" s="65" customFormat="1" ht="12.75" customHeight="1">
      <c r="A3418" s="100"/>
      <c r="B3418" s="152" t="s">
        <v>6165</v>
      </c>
      <c r="C3418" s="165">
        <v>0</v>
      </c>
      <c r="D3418" s="165">
        <v>0</v>
      </c>
      <c r="E3418" s="165">
        <v>0</v>
      </c>
      <c r="F3418" s="165">
        <v>0</v>
      </c>
      <c r="G3418" s="165">
        <v>0</v>
      </c>
      <c r="H3418" s="165">
        <v>0</v>
      </c>
      <c r="I3418" s="165">
        <v>0</v>
      </c>
      <c r="J3418" s="120">
        <f t="shared" si="663"/>
        <v>0</v>
      </c>
      <c r="K3418" s="165">
        <v>0</v>
      </c>
      <c r="L3418" s="165">
        <v>0</v>
      </c>
      <c r="M3418" s="165">
        <v>0</v>
      </c>
      <c r="N3418" s="165">
        <v>0</v>
      </c>
      <c r="O3418" s="165">
        <v>0</v>
      </c>
      <c r="P3418" s="165">
        <v>3915</v>
      </c>
      <c r="Q3418" s="120">
        <f t="shared" si="664"/>
        <v>3915</v>
      </c>
      <c r="R3418" s="138">
        <f t="shared" si="665"/>
        <v>0</v>
      </c>
      <c r="S3418" s="122">
        <v>0</v>
      </c>
      <c r="T3418" s="148">
        <v>0</v>
      </c>
      <c r="U3418" s="148">
        <v>0</v>
      </c>
      <c r="V3418" s="122">
        <v>3915</v>
      </c>
      <c r="W3418" s="122">
        <v>3915</v>
      </c>
      <c r="X3418" s="122"/>
    </row>
    <row r="3419" spans="1:24" s="65" customFormat="1" ht="12.75" customHeight="1">
      <c r="A3419" s="100"/>
      <c r="B3419" s="152" t="s">
        <v>6612</v>
      </c>
      <c r="C3419" s="165">
        <v>0</v>
      </c>
      <c r="D3419" s="165">
        <v>0</v>
      </c>
      <c r="E3419" s="165">
        <v>0</v>
      </c>
      <c r="F3419" s="165">
        <v>0</v>
      </c>
      <c r="G3419" s="165">
        <v>0</v>
      </c>
      <c r="H3419" s="165">
        <v>0</v>
      </c>
      <c r="I3419" s="165">
        <v>0</v>
      </c>
      <c r="J3419" s="120">
        <f t="shared" si="663"/>
        <v>0</v>
      </c>
      <c r="K3419" s="165">
        <v>0</v>
      </c>
      <c r="L3419" s="165">
        <v>0</v>
      </c>
      <c r="M3419" s="165">
        <v>0</v>
      </c>
      <c r="N3419" s="165">
        <v>0</v>
      </c>
      <c r="O3419" s="165">
        <v>0</v>
      </c>
      <c r="P3419" s="165">
        <v>870</v>
      </c>
      <c r="Q3419" s="120">
        <f t="shared" si="664"/>
        <v>870</v>
      </c>
      <c r="R3419" s="138">
        <f t="shared" si="665"/>
        <v>0</v>
      </c>
      <c r="S3419" s="122">
        <v>0</v>
      </c>
      <c r="T3419" s="148">
        <v>0</v>
      </c>
      <c r="U3419" s="148">
        <v>0</v>
      </c>
      <c r="V3419" s="122">
        <v>870</v>
      </c>
      <c r="W3419" s="122">
        <v>870</v>
      </c>
      <c r="X3419" s="122"/>
    </row>
    <row r="3420" spans="1:24" s="65" customFormat="1" ht="12.75" customHeight="1">
      <c r="A3420" s="100"/>
      <c r="B3420" s="152" t="s">
        <v>3947</v>
      </c>
      <c r="C3420" s="165">
        <v>0</v>
      </c>
      <c r="D3420" s="165">
        <v>0</v>
      </c>
      <c r="E3420" s="165">
        <v>0</v>
      </c>
      <c r="F3420" s="165">
        <v>0</v>
      </c>
      <c r="G3420" s="165">
        <v>0</v>
      </c>
      <c r="H3420" s="165">
        <v>0</v>
      </c>
      <c r="I3420" s="165">
        <v>0</v>
      </c>
      <c r="J3420" s="120">
        <f t="shared" si="663"/>
        <v>0</v>
      </c>
      <c r="K3420" s="165">
        <v>2350</v>
      </c>
      <c r="L3420" s="165">
        <v>0</v>
      </c>
      <c r="M3420" s="165">
        <v>0</v>
      </c>
      <c r="N3420" s="165">
        <v>0</v>
      </c>
      <c r="O3420" s="165">
        <v>0</v>
      </c>
      <c r="P3420" s="165">
        <v>0</v>
      </c>
      <c r="Q3420" s="120">
        <f t="shared" si="664"/>
        <v>2350</v>
      </c>
      <c r="R3420" s="138">
        <f t="shared" si="665"/>
        <v>0</v>
      </c>
      <c r="S3420" s="122">
        <v>0</v>
      </c>
      <c r="T3420" s="148">
        <v>0</v>
      </c>
      <c r="U3420" s="148">
        <v>0</v>
      </c>
      <c r="V3420" s="122">
        <v>2350</v>
      </c>
      <c r="W3420" s="122">
        <v>2350</v>
      </c>
      <c r="X3420" s="122"/>
    </row>
    <row r="3421" spans="1:24" s="65" customFormat="1" ht="12.75" customHeight="1">
      <c r="A3421" s="100"/>
      <c r="B3421" s="152" t="s">
        <v>6166</v>
      </c>
      <c r="C3421" s="165">
        <v>0</v>
      </c>
      <c r="D3421" s="165">
        <v>0</v>
      </c>
      <c r="E3421" s="165">
        <v>0</v>
      </c>
      <c r="F3421" s="165">
        <v>0</v>
      </c>
      <c r="G3421" s="165">
        <v>0</v>
      </c>
      <c r="H3421" s="165">
        <v>0</v>
      </c>
      <c r="I3421" s="165">
        <v>0</v>
      </c>
      <c r="J3421" s="120">
        <f t="shared" si="663"/>
        <v>0</v>
      </c>
      <c r="K3421" s="165">
        <v>0</v>
      </c>
      <c r="L3421" s="165">
        <v>0</v>
      </c>
      <c r="M3421" s="165">
        <v>0</v>
      </c>
      <c r="N3421" s="165">
        <v>0</v>
      </c>
      <c r="O3421" s="165">
        <v>0</v>
      </c>
      <c r="P3421" s="165">
        <v>3915</v>
      </c>
      <c r="Q3421" s="120">
        <f t="shared" si="664"/>
        <v>3915</v>
      </c>
      <c r="R3421" s="138">
        <f t="shared" si="665"/>
        <v>0</v>
      </c>
      <c r="S3421" s="122">
        <v>0</v>
      </c>
      <c r="T3421" s="148">
        <v>0</v>
      </c>
      <c r="U3421" s="148">
        <v>0</v>
      </c>
      <c r="V3421" s="122">
        <v>3915</v>
      </c>
      <c r="W3421" s="122">
        <v>3915</v>
      </c>
      <c r="X3421" s="122"/>
    </row>
    <row r="3422" spans="1:24" s="65" customFormat="1" ht="12.75" customHeight="1">
      <c r="A3422" s="100"/>
      <c r="B3422" s="152" t="s">
        <v>4525</v>
      </c>
      <c r="C3422" s="165">
        <v>0</v>
      </c>
      <c r="D3422" s="165">
        <v>0</v>
      </c>
      <c r="E3422" s="165">
        <v>0</v>
      </c>
      <c r="F3422" s="165">
        <v>0</v>
      </c>
      <c r="G3422" s="165">
        <v>0</v>
      </c>
      <c r="H3422" s="165">
        <v>0</v>
      </c>
      <c r="I3422" s="165">
        <v>0</v>
      </c>
      <c r="J3422" s="120">
        <f t="shared" si="663"/>
        <v>0</v>
      </c>
      <c r="K3422" s="165">
        <v>0</v>
      </c>
      <c r="L3422" s="165">
        <v>0</v>
      </c>
      <c r="M3422" s="165">
        <v>0</v>
      </c>
      <c r="N3422" s="165">
        <v>0</v>
      </c>
      <c r="O3422" s="165">
        <v>0</v>
      </c>
      <c r="P3422" s="165">
        <v>218659.99999999907</v>
      </c>
      <c r="Q3422" s="120">
        <f t="shared" si="664"/>
        <v>218659.99999999907</v>
      </c>
      <c r="R3422" s="138">
        <f t="shared" si="665"/>
        <v>0</v>
      </c>
      <c r="S3422" s="122">
        <v>0</v>
      </c>
      <c r="T3422" s="148">
        <v>0</v>
      </c>
      <c r="U3422" s="148">
        <v>0</v>
      </c>
      <c r="V3422" s="122">
        <v>218659.99999999907</v>
      </c>
      <c r="W3422" s="122">
        <v>218659.99999999907</v>
      </c>
      <c r="X3422" s="122"/>
    </row>
    <row r="3423" spans="1:24" s="65" customFormat="1" ht="4.5" customHeight="1">
      <c r="A3423" s="74"/>
      <c r="B3423" s="103"/>
      <c r="C3423" s="158"/>
      <c r="D3423" s="158"/>
      <c r="E3423" s="158"/>
      <c r="F3423" s="158"/>
      <c r="G3423" s="158"/>
      <c r="H3423" s="158"/>
      <c r="I3423" s="158"/>
      <c r="J3423" s="159"/>
      <c r="K3423" s="158"/>
      <c r="L3423" s="158"/>
      <c r="M3423" s="158"/>
      <c r="N3423" s="158"/>
      <c r="O3423" s="158"/>
      <c r="P3423" s="158"/>
      <c r="Q3423" s="158"/>
      <c r="R3423" s="117"/>
      <c r="S3423" s="118"/>
      <c r="T3423" s="102"/>
      <c r="U3423" s="150"/>
      <c r="V3423" s="149"/>
      <c r="W3423" s="120"/>
      <c r="X3423" s="118"/>
    </row>
    <row r="3424" spans="1:24" ht="12.75" customHeight="1">
      <c r="A3424" s="104"/>
      <c r="B3424" s="105" t="s">
        <v>2817</v>
      </c>
      <c r="C3424" s="101">
        <f t="shared" ref="C3424:X3424" si="666">SUM(C33,C354,C358,C362,C383,C415,C467,C1358,C1522,C1663,C1765,C1772,C1827,C1841,C2008,C2032,C2060,C2073,C2125,C2135,C2139)</f>
        <v>16788542.080000002</v>
      </c>
      <c r="D3424" s="101">
        <f t="shared" si="666"/>
        <v>24916200.82</v>
      </c>
      <c r="E3424" s="101">
        <f t="shared" si="666"/>
        <v>32070926.109999999</v>
      </c>
      <c r="F3424" s="101">
        <f t="shared" si="666"/>
        <v>33166024.470000003</v>
      </c>
      <c r="G3424" s="101">
        <f t="shared" si="666"/>
        <v>45341570.320000008</v>
      </c>
      <c r="H3424" s="101">
        <f t="shared" si="666"/>
        <v>230671089.89999998</v>
      </c>
      <c r="I3424" s="101">
        <f t="shared" si="666"/>
        <v>392320974.72999978</v>
      </c>
      <c r="J3424" s="101">
        <f t="shared" si="666"/>
        <v>774810054.10999978</v>
      </c>
      <c r="K3424" s="101">
        <f t="shared" si="666"/>
        <v>192873155.99000001</v>
      </c>
      <c r="L3424" s="101">
        <f t="shared" si="666"/>
        <v>271433430.94</v>
      </c>
      <c r="M3424" s="101">
        <f t="shared" si="666"/>
        <v>244910171.75999999</v>
      </c>
      <c r="N3424" s="101">
        <f t="shared" si="666"/>
        <v>354253937.42000002</v>
      </c>
      <c r="O3424" s="101">
        <f t="shared" si="666"/>
        <v>1803584921.21</v>
      </c>
      <c r="P3424" s="101">
        <f t="shared" si="666"/>
        <v>3514683791.0899987</v>
      </c>
      <c r="Q3424" s="101">
        <f t="shared" si="666"/>
        <v>7156469462.5199995</v>
      </c>
      <c r="R3424" s="101">
        <f t="shared" si="666"/>
        <v>0</v>
      </c>
      <c r="S3424" s="101">
        <f t="shared" si="666"/>
        <v>5470220599.1599998</v>
      </c>
      <c r="T3424" s="101">
        <f t="shared" si="666"/>
        <v>22474259034.349995</v>
      </c>
      <c r="U3424" s="101">
        <f t="shared" si="666"/>
        <v>20788010170.989994</v>
      </c>
      <c r="V3424" s="101">
        <f t="shared" si="666"/>
        <v>7156469462.5199995</v>
      </c>
      <c r="W3424" s="101">
        <f t="shared" si="666"/>
        <v>6381739408.4099989</v>
      </c>
      <c r="X3424" s="101">
        <f t="shared" si="666"/>
        <v>1686248863.3600001</v>
      </c>
    </row>
    <row r="3425" spans="10:24">
      <c r="J3425" s="114"/>
      <c r="K3425" s="114"/>
      <c r="L3425" s="114"/>
      <c r="M3425" s="114"/>
      <c r="N3425" s="114"/>
      <c r="O3425" s="114"/>
      <c r="P3425" s="114"/>
      <c r="Q3425" s="114"/>
      <c r="S3425" s="151">
        <v>5470220599.1600008</v>
      </c>
      <c r="T3425" s="116">
        <v>22474259034.349998</v>
      </c>
      <c r="U3425" s="151">
        <v>20788010170.990002</v>
      </c>
      <c r="V3425" s="151">
        <v>7156469462.5200005</v>
      </c>
      <c r="W3425" s="151"/>
      <c r="X3425" s="151">
        <v>1686248863.3600006</v>
      </c>
    </row>
    <row r="3426" spans="10:24">
      <c r="J3426" s="114"/>
      <c r="K3426" s="114"/>
      <c r="L3426" s="114"/>
      <c r="M3426" s="114"/>
      <c r="N3426" s="114"/>
      <c r="O3426" s="114"/>
      <c r="P3426" s="114"/>
      <c r="S3426" s="119">
        <f>S3425-S3424</f>
        <v>0</v>
      </c>
      <c r="T3426" s="119">
        <f t="shared" ref="T3426:X3426" si="667">T3425-T3424</f>
        <v>0</v>
      </c>
      <c r="U3426" s="119">
        <f t="shared" si="667"/>
        <v>0</v>
      </c>
      <c r="V3426" s="119">
        <f t="shared" si="667"/>
        <v>0</v>
      </c>
      <c r="W3426" s="119"/>
      <c r="X3426" s="119">
        <f t="shared" si="667"/>
        <v>0</v>
      </c>
    </row>
  </sheetData>
  <sortState ref="A2138:X3337">
    <sortCondition ref="B2138:B3337"/>
  </sortState>
  <mergeCells count="3">
    <mergeCell ref="B28:X28"/>
    <mergeCell ref="B30:X30"/>
    <mergeCell ref="B29:X29"/>
  </mergeCells>
  <phoneticPr fontId="36" type="noConversion"/>
  <printOptions horizontalCentered="1"/>
  <pageMargins left="0.39370078740157483" right="0.39370078740157483" top="0.31496062992125984" bottom="0.19685039370078741" header="0.19685039370078741" footer="0.39370078740157483"/>
  <pageSetup paperSize="9" scale="80" fitToHeight="0" orientation="landscape" r:id="rId1"/>
  <headerFooter>
    <oddFooter>&amp;CPágina &amp;P</oddFooter>
  </headerFooter>
  <rowBreaks count="21" manualBreakCount="21">
    <brk id="30" max="16383" man="1"/>
    <brk id="351" max="16383" man="1"/>
    <brk id="355" max="16383" man="1"/>
    <brk id="359" max="16383" man="1"/>
    <brk id="380" max="16383" man="1"/>
    <brk id="412" max="16383" man="1"/>
    <brk id="464" max="16383" man="1"/>
    <brk id="1355" max="16383" man="1"/>
    <brk id="1519" max="16383" man="1"/>
    <brk id="1660" max="16383" man="1"/>
    <brk id="1762" max="16383" man="1"/>
    <brk id="1769" max="16383" man="1"/>
    <brk id="1824" max="16383" man="1"/>
    <brk id="1838" max="16383" man="1"/>
    <brk id="2005" max="16383" man="1"/>
    <brk id="2029" max="16383" man="1"/>
    <brk id="2057" max="16383" man="1"/>
    <brk id="2070" max="16383" man="1"/>
    <brk id="2122" max="16383" man="1"/>
    <brk id="2132" max="16383" man="1"/>
    <brk id="2136" max="16383" man="1"/>
  </rowBreaks>
  <ignoredErrors>
    <ignoredError sqref="Q3423:Q3426" formulaRange="1"/>
  </ignoredErrors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autoPageBreaks="0"/>
  </sheetPr>
  <dimension ref="A1:I2024"/>
  <sheetViews>
    <sheetView workbookViewId="0">
      <pane xSplit="2" ySplit="5" topLeftCell="C1428" activePane="bottomRight" state="frozen"/>
      <selection pane="topRight" activeCell="C1" sqref="C1"/>
      <selection pane="bottomLeft" activeCell="A6" sqref="A6"/>
      <selection pane="bottomRight" activeCell="F3" sqref="F3"/>
    </sheetView>
  </sheetViews>
  <sheetFormatPr baseColWidth="10" defaultColWidth="6.85546875" defaultRowHeight="12.75" customHeight="1"/>
  <cols>
    <col min="1" max="1" width="14.42578125" style="168" bestFit="1" customWidth="1"/>
    <col min="2" max="2" width="42.140625" style="168" customWidth="1"/>
    <col min="3" max="5" width="17.42578125" style="168" bestFit="1" customWidth="1"/>
    <col min="6" max="6" width="16.42578125" style="168" bestFit="1" customWidth="1"/>
    <col min="7" max="7" width="17" style="168" bestFit="1" customWidth="1"/>
    <col min="8" max="8" width="15.28515625" style="168" bestFit="1" customWidth="1"/>
    <col min="9" max="9" width="12" style="168" customWidth="1"/>
    <col min="10" max="256" width="6.85546875" style="168"/>
    <col min="257" max="257" width="14.42578125" style="168" bestFit="1" customWidth="1"/>
    <col min="258" max="258" width="42.140625" style="168" customWidth="1"/>
    <col min="259" max="261" width="17.42578125" style="168" bestFit="1" customWidth="1"/>
    <col min="262" max="262" width="16.42578125" style="168" bestFit="1" customWidth="1"/>
    <col min="263" max="263" width="17" style="168" bestFit="1" customWidth="1"/>
    <col min="264" max="264" width="12.28515625" style="168" bestFit="1" customWidth="1"/>
    <col min="265" max="512" width="6.85546875" style="168"/>
    <col min="513" max="513" width="14.42578125" style="168" bestFit="1" customWidth="1"/>
    <col min="514" max="514" width="42.140625" style="168" customWidth="1"/>
    <col min="515" max="517" width="17.42578125" style="168" bestFit="1" customWidth="1"/>
    <col min="518" max="518" width="16.42578125" style="168" bestFit="1" customWidth="1"/>
    <col min="519" max="519" width="17" style="168" bestFit="1" customWidth="1"/>
    <col min="520" max="520" width="12.28515625" style="168" bestFit="1" customWidth="1"/>
    <col min="521" max="768" width="6.85546875" style="168"/>
    <col min="769" max="769" width="14.42578125" style="168" bestFit="1" customWidth="1"/>
    <col min="770" max="770" width="42.140625" style="168" customWidth="1"/>
    <col min="771" max="773" width="17.42578125" style="168" bestFit="1" customWidth="1"/>
    <col min="774" max="774" width="16.42578125" style="168" bestFit="1" customWidth="1"/>
    <col min="775" max="775" width="17" style="168" bestFit="1" customWidth="1"/>
    <col min="776" max="776" width="12.28515625" style="168" bestFit="1" customWidth="1"/>
    <col min="777" max="1024" width="6.85546875" style="168"/>
    <col min="1025" max="1025" width="14.42578125" style="168" bestFit="1" customWidth="1"/>
    <col min="1026" max="1026" width="42.140625" style="168" customWidth="1"/>
    <col min="1027" max="1029" width="17.42578125" style="168" bestFit="1" customWidth="1"/>
    <col min="1030" max="1030" width="16.42578125" style="168" bestFit="1" customWidth="1"/>
    <col min="1031" max="1031" width="17" style="168" bestFit="1" customWidth="1"/>
    <col min="1032" max="1032" width="12.28515625" style="168" bestFit="1" customWidth="1"/>
    <col min="1033" max="1280" width="6.85546875" style="168"/>
    <col min="1281" max="1281" width="14.42578125" style="168" bestFit="1" customWidth="1"/>
    <col min="1282" max="1282" width="42.140625" style="168" customWidth="1"/>
    <col min="1283" max="1285" width="17.42578125" style="168" bestFit="1" customWidth="1"/>
    <col min="1286" max="1286" width="16.42578125" style="168" bestFit="1" customWidth="1"/>
    <col min="1287" max="1287" width="17" style="168" bestFit="1" customWidth="1"/>
    <col min="1288" max="1288" width="12.28515625" style="168" bestFit="1" customWidth="1"/>
    <col min="1289" max="1536" width="6.85546875" style="168"/>
    <col min="1537" max="1537" width="14.42578125" style="168" bestFit="1" customWidth="1"/>
    <col min="1538" max="1538" width="42.140625" style="168" customWidth="1"/>
    <col min="1539" max="1541" width="17.42578125" style="168" bestFit="1" customWidth="1"/>
    <col min="1542" max="1542" width="16.42578125" style="168" bestFit="1" customWidth="1"/>
    <col min="1543" max="1543" width="17" style="168" bestFit="1" customWidth="1"/>
    <col min="1544" max="1544" width="12.28515625" style="168" bestFit="1" customWidth="1"/>
    <col min="1545" max="1792" width="6.85546875" style="168"/>
    <col min="1793" max="1793" width="14.42578125" style="168" bestFit="1" customWidth="1"/>
    <col min="1794" max="1794" width="42.140625" style="168" customWidth="1"/>
    <col min="1795" max="1797" width="17.42578125" style="168" bestFit="1" customWidth="1"/>
    <col min="1798" max="1798" width="16.42578125" style="168" bestFit="1" customWidth="1"/>
    <col min="1799" max="1799" width="17" style="168" bestFit="1" customWidth="1"/>
    <col min="1800" max="1800" width="12.28515625" style="168" bestFit="1" customWidth="1"/>
    <col min="1801" max="2048" width="6.85546875" style="168"/>
    <col min="2049" max="2049" width="14.42578125" style="168" bestFit="1" customWidth="1"/>
    <col min="2050" max="2050" width="42.140625" style="168" customWidth="1"/>
    <col min="2051" max="2053" width="17.42578125" style="168" bestFit="1" customWidth="1"/>
    <col min="2054" max="2054" width="16.42578125" style="168" bestFit="1" customWidth="1"/>
    <col min="2055" max="2055" width="17" style="168" bestFit="1" customWidth="1"/>
    <col min="2056" max="2056" width="12.28515625" style="168" bestFit="1" customWidth="1"/>
    <col min="2057" max="2304" width="6.85546875" style="168"/>
    <col min="2305" max="2305" width="14.42578125" style="168" bestFit="1" customWidth="1"/>
    <col min="2306" max="2306" width="42.140625" style="168" customWidth="1"/>
    <col min="2307" max="2309" width="17.42578125" style="168" bestFit="1" customWidth="1"/>
    <col min="2310" max="2310" width="16.42578125" style="168" bestFit="1" customWidth="1"/>
    <col min="2311" max="2311" width="17" style="168" bestFit="1" customWidth="1"/>
    <col min="2312" max="2312" width="12.28515625" style="168" bestFit="1" customWidth="1"/>
    <col min="2313" max="2560" width="6.85546875" style="168"/>
    <col min="2561" max="2561" width="14.42578125" style="168" bestFit="1" customWidth="1"/>
    <col min="2562" max="2562" width="42.140625" style="168" customWidth="1"/>
    <col min="2563" max="2565" width="17.42578125" style="168" bestFit="1" customWidth="1"/>
    <col min="2566" max="2566" width="16.42578125" style="168" bestFit="1" customWidth="1"/>
    <col min="2567" max="2567" width="17" style="168" bestFit="1" customWidth="1"/>
    <col min="2568" max="2568" width="12.28515625" style="168" bestFit="1" customWidth="1"/>
    <col min="2569" max="2816" width="6.85546875" style="168"/>
    <col min="2817" max="2817" width="14.42578125" style="168" bestFit="1" customWidth="1"/>
    <col min="2818" max="2818" width="42.140625" style="168" customWidth="1"/>
    <col min="2819" max="2821" width="17.42578125" style="168" bestFit="1" customWidth="1"/>
    <col min="2822" max="2822" width="16.42578125" style="168" bestFit="1" customWidth="1"/>
    <col min="2823" max="2823" width="17" style="168" bestFit="1" customWidth="1"/>
    <col min="2824" max="2824" width="12.28515625" style="168" bestFit="1" customWidth="1"/>
    <col min="2825" max="3072" width="6.85546875" style="168"/>
    <col min="3073" max="3073" width="14.42578125" style="168" bestFit="1" customWidth="1"/>
    <col min="3074" max="3074" width="42.140625" style="168" customWidth="1"/>
    <col min="3075" max="3077" width="17.42578125" style="168" bestFit="1" customWidth="1"/>
    <col min="3078" max="3078" width="16.42578125" style="168" bestFit="1" customWidth="1"/>
    <col min="3079" max="3079" width="17" style="168" bestFit="1" customWidth="1"/>
    <col min="3080" max="3080" width="12.28515625" style="168" bestFit="1" customWidth="1"/>
    <col min="3081" max="3328" width="6.85546875" style="168"/>
    <col min="3329" max="3329" width="14.42578125" style="168" bestFit="1" customWidth="1"/>
    <col min="3330" max="3330" width="42.140625" style="168" customWidth="1"/>
    <col min="3331" max="3333" width="17.42578125" style="168" bestFit="1" customWidth="1"/>
    <col min="3334" max="3334" width="16.42578125" style="168" bestFit="1" customWidth="1"/>
    <col min="3335" max="3335" width="17" style="168" bestFit="1" customWidth="1"/>
    <col min="3336" max="3336" width="12.28515625" style="168" bestFit="1" customWidth="1"/>
    <col min="3337" max="3584" width="6.85546875" style="168"/>
    <col min="3585" max="3585" width="14.42578125" style="168" bestFit="1" customWidth="1"/>
    <col min="3586" max="3586" width="42.140625" style="168" customWidth="1"/>
    <col min="3587" max="3589" width="17.42578125" style="168" bestFit="1" customWidth="1"/>
    <col min="3590" max="3590" width="16.42578125" style="168" bestFit="1" customWidth="1"/>
    <col min="3591" max="3591" width="17" style="168" bestFit="1" customWidth="1"/>
    <col min="3592" max="3592" width="12.28515625" style="168" bestFit="1" customWidth="1"/>
    <col min="3593" max="3840" width="6.85546875" style="168"/>
    <col min="3841" max="3841" width="14.42578125" style="168" bestFit="1" customWidth="1"/>
    <col min="3842" max="3842" width="42.140625" style="168" customWidth="1"/>
    <col min="3843" max="3845" width="17.42578125" style="168" bestFit="1" customWidth="1"/>
    <col min="3846" max="3846" width="16.42578125" style="168" bestFit="1" customWidth="1"/>
    <col min="3847" max="3847" width="17" style="168" bestFit="1" customWidth="1"/>
    <col min="3848" max="3848" width="12.28515625" style="168" bestFit="1" customWidth="1"/>
    <col min="3849" max="4096" width="6.85546875" style="168"/>
    <col min="4097" max="4097" width="14.42578125" style="168" bestFit="1" customWidth="1"/>
    <col min="4098" max="4098" width="42.140625" style="168" customWidth="1"/>
    <col min="4099" max="4101" width="17.42578125" style="168" bestFit="1" customWidth="1"/>
    <col min="4102" max="4102" width="16.42578125" style="168" bestFit="1" customWidth="1"/>
    <col min="4103" max="4103" width="17" style="168" bestFit="1" customWidth="1"/>
    <col min="4104" max="4104" width="12.28515625" style="168" bestFit="1" customWidth="1"/>
    <col min="4105" max="4352" width="6.85546875" style="168"/>
    <col min="4353" max="4353" width="14.42578125" style="168" bestFit="1" customWidth="1"/>
    <col min="4354" max="4354" width="42.140625" style="168" customWidth="1"/>
    <col min="4355" max="4357" width="17.42578125" style="168" bestFit="1" customWidth="1"/>
    <col min="4358" max="4358" width="16.42578125" style="168" bestFit="1" customWidth="1"/>
    <col min="4359" max="4359" width="17" style="168" bestFit="1" customWidth="1"/>
    <col min="4360" max="4360" width="12.28515625" style="168" bestFit="1" customWidth="1"/>
    <col min="4361" max="4608" width="6.85546875" style="168"/>
    <col min="4609" max="4609" width="14.42578125" style="168" bestFit="1" customWidth="1"/>
    <col min="4610" max="4610" width="42.140625" style="168" customWidth="1"/>
    <col min="4611" max="4613" width="17.42578125" style="168" bestFit="1" customWidth="1"/>
    <col min="4614" max="4614" width="16.42578125" style="168" bestFit="1" customWidth="1"/>
    <col min="4615" max="4615" width="17" style="168" bestFit="1" customWidth="1"/>
    <col min="4616" max="4616" width="12.28515625" style="168" bestFit="1" customWidth="1"/>
    <col min="4617" max="4864" width="6.85546875" style="168"/>
    <col min="4865" max="4865" width="14.42578125" style="168" bestFit="1" customWidth="1"/>
    <col min="4866" max="4866" width="42.140625" style="168" customWidth="1"/>
    <col min="4867" max="4869" width="17.42578125" style="168" bestFit="1" customWidth="1"/>
    <col min="4870" max="4870" width="16.42578125" style="168" bestFit="1" customWidth="1"/>
    <col min="4871" max="4871" width="17" style="168" bestFit="1" customWidth="1"/>
    <col min="4872" max="4872" width="12.28515625" style="168" bestFit="1" customWidth="1"/>
    <col min="4873" max="5120" width="6.85546875" style="168"/>
    <col min="5121" max="5121" width="14.42578125" style="168" bestFit="1" customWidth="1"/>
    <col min="5122" max="5122" width="42.140625" style="168" customWidth="1"/>
    <col min="5123" max="5125" width="17.42578125" style="168" bestFit="1" customWidth="1"/>
    <col min="5126" max="5126" width="16.42578125" style="168" bestFit="1" customWidth="1"/>
    <col min="5127" max="5127" width="17" style="168" bestFit="1" customWidth="1"/>
    <col min="5128" max="5128" width="12.28515625" style="168" bestFit="1" customWidth="1"/>
    <col min="5129" max="5376" width="6.85546875" style="168"/>
    <col min="5377" max="5377" width="14.42578125" style="168" bestFit="1" customWidth="1"/>
    <col min="5378" max="5378" width="42.140625" style="168" customWidth="1"/>
    <col min="5379" max="5381" width="17.42578125" style="168" bestFit="1" customWidth="1"/>
    <col min="5382" max="5382" width="16.42578125" style="168" bestFit="1" customWidth="1"/>
    <col min="5383" max="5383" width="17" style="168" bestFit="1" customWidth="1"/>
    <col min="5384" max="5384" width="12.28515625" style="168" bestFit="1" customWidth="1"/>
    <col min="5385" max="5632" width="6.85546875" style="168"/>
    <col min="5633" max="5633" width="14.42578125" style="168" bestFit="1" customWidth="1"/>
    <col min="5634" max="5634" width="42.140625" style="168" customWidth="1"/>
    <col min="5635" max="5637" width="17.42578125" style="168" bestFit="1" customWidth="1"/>
    <col min="5638" max="5638" width="16.42578125" style="168" bestFit="1" customWidth="1"/>
    <col min="5639" max="5639" width="17" style="168" bestFit="1" customWidth="1"/>
    <col min="5640" max="5640" width="12.28515625" style="168" bestFit="1" customWidth="1"/>
    <col min="5641" max="5888" width="6.85546875" style="168"/>
    <col min="5889" max="5889" width="14.42578125" style="168" bestFit="1" customWidth="1"/>
    <col min="5890" max="5890" width="42.140625" style="168" customWidth="1"/>
    <col min="5891" max="5893" width="17.42578125" style="168" bestFit="1" customWidth="1"/>
    <col min="5894" max="5894" width="16.42578125" style="168" bestFit="1" customWidth="1"/>
    <col min="5895" max="5895" width="17" style="168" bestFit="1" customWidth="1"/>
    <col min="5896" max="5896" width="12.28515625" style="168" bestFit="1" customWidth="1"/>
    <col min="5897" max="6144" width="6.85546875" style="168"/>
    <col min="6145" max="6145" width="14.42578125" style="168" bestFit="1" customWidth="1"/>
    <col min="6146" max="6146" width="42.140625" style="168" customWidth="1"/>
    <col min="6147" max="6149" width="17.42578125" style="168" bestFit="1" customWidth="1"/>
    <col min="6150" max="6150" width="16.42578125" style="168" bestFit="1" customWidth="1"/>
    <col min="6151" max="6151" width="17" style="168" bestFit="1" customWidth="1"/>
    <col min="6152" max="6152" width="12.28515625" style="168" bestFit="1" customWidth="1"/>
    <col min="6153" max="6400" width="6.85546875" style="168"/>
    <col min="6401" max="6401" width="14.42578125" style="168" bestFit="1" customWidth="1"/>
    <col min="6402" max="6402" width="42.140625" style="168" customWidth="1"/>
    <col min="6403" max="6405" width="17.42578125" style="168" bestFit="1" customWidth="1"/>
    <col min="6406" max="6406" width="16.42578125" style="168" bestFit="1" customWidth="1"/>
    <col min="6407" max="6407" width="17" style="168" bestFit="1" customWidth="1"/>
    <col min="6408" max="6408" width="12.28515625" style="168" bestFit="1" customWidth="1"/>
    <col min="6409" max="6656" width="6.85546875" style="168"/>
    <col min="6657" max="6657" width="14.42578125" style="168" bestFit="1" customWidth="1"/>
    <col min="6658" max="6658" width="42.140625" style="168" customWidth="1"/>
    <col min="6659" max="6661" width="17.42578125" style="168" bestFit="1" customWidth="1"/>
    <col min="6662" max="6662" width="16.42578125" style="168" bestFit="1" customWidth="1"/>
    <col min="6663" max="6663" width="17" style="168" bestFit="1" customWidth="1"/>
    <col min="6664" max="6664" width="12.28515625" style="168" bestFit="1" customWidth="1"/>
    <col min="6665" max="6912" width="6.85546875" style="168"/>
    <col min="6913" max="6913" width="14.42578125" style="168" bestFit="1" customWidth="1"/>
    <col min="6914" max="6914" width="42.140625" style="168" customWidth="1"/>
    <col min="6915" max="6917" width="17.42578125" style="168" bestFit="1" customWidth="1"/>
    <col min="6918" max="6918" width="16.42578125" style="168" bestFit="1" customWidth="1"/>
    <col min="6919" max="6919" width="17" style="168" bestFit="1" customWidth="1"/>
    <col min="6920" max="6920" width="12.28515625" style="168" bestFit="1" customWidth="1"/>
    <col min="6921" max="7168" width="6.85546875" style="168"/>
    <col min="7169" max="7169" width="14.42578125" style="168" bestFit="1" customWidth="1"/>
    <col min="7170" max="7170" width="42.140625" style="168" customWidth="1"/>
    <col min="7171" max="7173" width="17.42578125" style="168" bestFit="1" customWidth="1"/>
    <col min="7174" max="7174" width="16.42578125" style="168" bestFit="1" customWidth="1"/>
    <col min="7175" max="7175" width="17" style="168" bestFit="1" customWidth="1"/>
    <col min="7176" max="7176" width="12.28515625" style="168" bestFit="1" customWidth="1"/>
    <col min="7177" max="7424" width="6.85546875" style="168"/>
    <col min="7425" max="7425" width="14.42578125" style="168" bestFit="1" customWidth="1"/>
    <col min="7426" max="7426" width="42.140625" style="168" customWidth="1"/>
    <col min="7427" max="7429" width="17.42578125" style="168" bestFit="1" customWidth="1"/>
    <col min="7430" max="7430" width="16.42578125" style="168" bestFit="1" customWidth="1"/>
    <col min="7431" max="7431" width="17" style="168" bestFit="1" customWidth="1"/>
    <col min="7432" max="7432" width="12.28515625" style="168" bestFit="1" customWidth="1"/>
    <col min="7433" max="7680" width="6.85546875" style="168"/>
    <col min="7681" max="7681" width="14.42578125" style="168" bestFit="1" customWidth="1"/>
    <col min="7682" max="7682" width="42.140625" style="168" customWidth="1"/>
    <col min="7683" max="7685" width="17.42578125" style="168" bestFit="1" customWidth="1"/>
    <col min="7686" max="7686" width="16.42578125" style="168" bestFit="1" customWidth="1"/>
    <col min="7687" max="7687" width="17" style="168" bestFit="1" customWidth="1"/>
    <col min="7688" max="7688" width="12.28515625" style="168" bestFit="1" customWidth="1"/>
    <col min="7689" max="7936" width="6.85546875" style="168"/>
    <col min="7937" max="7937" width="14.42578125" style="168" bestFit="1" customWidth="1"/>
    <col min="7938" max="7938" width="42.140625" style="168" customWidth="1"/>
    <col min="7939" max="7941" width="17.42578125" style="168" bestFit="1" customWidth="1"/>
    <col min="7942" max="7942" width="16.42578125" style="168" bestFit="1" customWidth="1"/>
    <col min="7943" max="7943" width="17" style="168" bestFit="1" customWidth="1"/>
    <col min="7944" max="7944" width="12.28515625" style="168" bestFit="1" customWidth="1"/>
    <col min="7945" max="8192" width="6.85546875" style="168"/>
    <col min="8193" max="8193" width="14.42578125" style="168" bestFit="1" customWidth="1"/>
    <col min="8194" max="8194" width="42.140625" style="168" customWidth="1"/>
    <col min="8195" max="8197" width="17.42578125" style="168" bestFit="1" customWidth="1"/>
    <col min="8198" max="8198" width="16.42578125" style="168" bestFit="1" customWidth="1"/>
    <col min="8199" max="8199" width="17" style="168" bestFit="1" customWidth="1"/>
    <col min="8200" max="8200" width="12.28515625" style="168" bestFit="1" customWidth="1"/>
    <col min="8201" max="8448" width="6.85546875" style="168"/>
    <col min="8449" max="8449" width="14.42578125" style="168" bestFit="1" customWidth="1"/>
    <col min="8450" max="8450" width="42.140625" style="168" customWidth="1"/>
    <col min="8451" max="8453" width="17.42578125" style="168" bestFit="1" customWidth="1"/>
    <col min="8454" max="8454" width="16.42578125" style="168" bestFit="1" customWidth="1"/>
    <col min="8455" max="8455" width="17" style="168" bestFit="1" customWidth="1"/>
    <col min="8456" max="8456" width="12.28515625" style="168" bestFit="1" customWidth="1"/>
    <col min="8457" max="8704" width="6.85546875" style="168"/>
    <col min="8705" max="8705" width="14.42578125" style="168" bestFit="1" customWidth="1"/>
    <col min="8706" max="8706" width="42.140625" style="168" customWidth="1"/>
    <col min="8707" max="8709" width="17.42578125" style="168" bestFit="1" customWidth="1"/>
    <col min="8710" max="8710" width="16.42578125" style="168" bestFit="1" customWidth="1"/>
    <col min="8711" max="8711" width="17" style="168" bestFit="1" customWidth="1"/>
    <col min="8712" max="8712" width="12.28515625" style="168" bestFit="1" customWidth="1"/>
    <col min="8713" max="8960" width="6.85546875" style="168"/>
    <col min="8961" max="8961" width="14.42578125" style="168" bestFit="1" customWidth="1"/>
    <col min="8962" max="8962" width="42.140625" style="168" customWidth="1"/>
    <col min="8963" max="8965" width="17.42578125" style="168" bestFit="1" customWidth="1"/>
    <col min="8966" max="8966" width="16.42578125" style="168" bestFit="1" customWidth="1"/>
    <col min="8967" max="8967" width="17" style="168" bestFit="1" customWidth="1"/>
    <col min="8968" max="8968" width="12.28515625" style="168" bestFit="1" customWidth="1"/>
    <col min="8969" max="9216" width="6.85546875" style="168"/>
    <col min="9217" max="9217" width="14.42578125" style="168" bestFit="1" customWidth="1"/>
    <col min="9218" max="9218" width="42.140625" style="168" customWidth="1"/>
    <col min="9219" max="9221" width="17.42578125" style="168" bestFit="1" customWidth="1"/>
    <col min="9222" max="9222" width="16.42578125" style="168" bestFit="1" customWidth="1"/>
    <col min="9223" max="9223" width="17" style="168" bestFit="1" customWidth="1"/>
    <col min="9224" max="9224" width="12.28515625" style="168" bestFit="1" customWidth="1"/>
    <col min="9225" max="9472" width="6.85546875" style="168"/>
    <col min="9473" max="9473" width="14.42578125" style="168" bestFit="1" customWidth="1"/>
    <col min="9474" max="9474" width="42.140625" style="168" customWidth="1"/>
    <col min="9475" max="9477" width="17.42578125" style="168" bestFit="1" customWidth="1"/>
    <col min="9478" max="9478" width="16.42578125" style="168" bestFit="1" customWidth="1"/>
    <col min="9479" max="9479" width="17" style="168" bestFit="1" customWidth="1"/>
    <col min="9480" max="9480" width="12.28515625" style="168" bestFit="1" customWidth="1"/>
    <col min="9481" max="9728" width="6.85546875" style="168"/>
    <col min="9729" max="9729" width="14.42578125" style="168" bestFit="1" customWidth="1"/>
    <col min="9730" max="9730" width="42.140625" style="168" customWidth="1"/>
    <col min="9731" max="9733" width="17.42578125" style="168" bestFit="1" customWidth="1"/>
    <col min="9734" max="9734" width="16.42578125" style="168" bestFit="1" customWidth="1"/>
    <col min="9735" max="9735" width="17" style="168" bestFit="1" customWidth="1"/>
    <col min="9736" max="9736" width="12.28515625" style="168" bestFit="1" customWidth="1"/>
    <col min="9737" max="9984" width="6.85546875" style="168"/>
    <col min="9985" max="9985" width="14.42578125" style="168" bestFit="1" customWidth="1"/>
    <col min="9986" max="9986" width="42.140625" style="168" customWidth="1"/>
    <col min="9987" max="9989" width="17.42578125" style="168" bestFit="1" customWidth="1"/>
    <col min="9990" max="9990" width="16.42578125" style="168" bestFit="1" customWidth="1"/>
    <col min="9991" max="9991" width="17" style="168" bestFit="1" customWidth="1"/>
    <col min="9992" max="9992" width="12.28515625" style="168" bestFit="1" customWidth="1"/>
    <col min="9993" max="10240" width="6.85546875" style="168"/>
    <col min="10241" max="10241" width="14.42578125" style="168" bestFit="1" customWidth="1"/>
    <col min="10242" max="10242" width="42.140625" style="168" customWidth="1"/>
    <col min="10243" max="10245" width="17.42578125" style="168" bestFit="1" customWidth="1"/>
    <col min="10246" max="10246" width="16.42578125" style="168" bestFit="1" customWidth="1"/>
    <col min="10247" max="10247" width="17" style="168" bestFit="1" customWidth="1"/>
    <col min="10248" max="10248" width="12.28515625" style="168" bestFit="1" customWidth="1"/>
    <col min="10249" max="10496" width="6.85546875" style="168"/>
    <col min="10497" max="10497" width="14.42578125" style="168" bestFit="1" customWidth="1"/>
    <col min="10498" max="10498" width="42.140625" style="168" customWidth="1"/>
    <col min="10499" max="10501" width="17.42578125" style="168" bestFit="1" customWidth="1"/>
    <col min="10502" max="10502" width="16.42578125" style="168" bestFit="1" customWidth="1"/>
    <col min="10503" max="10503" width="17" style="168" bestFit="1" customWidth="1"/>
    <col min="10504" max="10504" width="12.28515625" style="168" bestFit="1" customWidth="1"/>
    <col min="10505" max="10752" width="6.85546875" style="168"/>
    <col min="10753" max="10753" width="14.42578125" style="168" bestFit="1" customWidth="1"/>
    <col min="10754" max="10754" width="42.140625" style="168" customWidth="1"/>
    <col min="10755" max="10757" width="17.42578125" style="168" bestFit="1" customWidth="1"/>
    <col min="10758" max="10758" width="16.42578125" style="168" bestFit="1" customWidth="1"/>
    <col min="10759" max="10759" width="17" style="168" bestFit="1" customWidth="1"/>
    <col min="10760" max="10760" width="12.28515625" style="168" bestFit="1" customWidth="1"/>
    <col min="10761" max="11008" width="6.85546875" style="168"/>
    <col min="11009" max="11009" width="14.42578125" style="168" bestFit="1" customWidth="1"/>
    <col min="11010" max="11010" width="42.140625" style="168" customWidth="1"/>
    <col min="11011" max="11013" width="17.42578125" style="168" bestFit="1" customWidth="1"/>
    <col min="11014" max="11014" width="16.42578125" style="168" bestFit="1" customWidth="1"/>
    <col min="11015" max="11015" width="17" style="168" bestFit="1" customWidth="1"/>
    <col min="11016" max="11016" width="12.28515625" style="168" bestFit="1" customWidth="1"/>
    <col min="11017" max="11264" width="6.85546875" style="168"/>
    <col min="11265" max="11265" width="14.42578125" style="168" bestFit="1" customWidth="1"/>
    <col min="11266" max="11266" width="42.140625" style="168" customWidth="1"/>
    <col min="11267" max="11269" width="17.42578125" style="168" bestFit="1" customWidth="1"/>
    <col min="11270" max="11270" width="16.42578125" style="168" bestFit="1" customWidth="1"/>
    <col min="11271" max="11271" width="17" style="168" bestFit="1" customWidth="1"/>
    <col min="11272" max="11272" width="12.28515625" style="168" bestFit="1" customWidth="1"/>
    <col min="11273" max="11520" width="6.85546875" style="168"/>
    <col min="11521" max="11521" width="14.42578125" style="168" bestFit="1" customWidth="1"/>
    <col min="11522" max="11522" width="42.140625" style="168" customWidth="1"/>
    <col min="11523" max="11525" width="17.42578125" style="168" bestFit="1" customWidth="1"/>
    <col min="11526" max="11526" width="16.42578125" style="168" bestFit="1" customWidth="1"/>
    <col min="11527" max="11527" width="17" style="168" bestFit="1" customWidth="1"/>
    <col min="11528" max="11528" width="12.28515625" style="168" bestFit="1" customWidth="1"/>
    <col min="11529" max="11776" width="6.85546875" style="168"/>
    <col min="11777" max="11777" width="14.42578125" style="168" bestFit="1" customWidth="1"/>
    <col min="11778" max="11778" width="42.140625" style="168" customWidth="1"/>
    <col min="11779" max="11781" width="17.42578125" style="168" bestFit="1" customWidth="1"/>
    <col min="11782" max="11782" width="16.42578125" style="168" bestFit="1" customWidth="1"/>
    <col min="11783" max="11783" width="17" style="168" bestFit="1" customWidth="1"/>
    <col min="11784" max="11784" width="12.28515625" style="168" bestFit="1" customWidth="1"/>
    <col min="11785" max="12032" width="6.85546875" style="168"/>
    <col min="12033" max="12033" width="14.42578125" style="168" bestFit="1" customWidth="1"/>
    <col min="12034" max="12034" width="42.140625" style="168" customWidth="1"/>
    <col min="12035" max="12037" width="17.42578125" style="168" bestFit="1" customWidth="1"/>
    <col min="12038" max="12038" width="16.42578125" style="168" bestFit="1" customWidth="1"/>
    <col min="12039" max="12039" width="17" style="168" bestFit="1" customWidth="1"/>
    <col min="12040" max="12040" width="12.28515625" style="168" bestFit="1" customWidth="1"/>
    <col min="12041" max="12288" width="6.85546875" style="168"/>
    <col min="12289" max="12289" width="14.42578125" style="168" bestFit="1" customWidth="1"/>
    <col min="12290" max="12290" width="42.140625" style="168" customWidth="1"/>
    <col min="12291" max="12293" width="17.42578125" style="168" bestFit="1" customWidth="1"/>
    <col min="12294" max="12294" width="16.42578125" style="168" bestFit="1" customWidth="1"/>
    <col min="12295" max="12295" width="17" style="168" bestFit="1" customWidth="1"/>
    <col min="12296" max="12296" width="12.28515625" style="168" bestFit="1" customWidth="1"/>
    <col min="12297" max="12544" width="6.85546875" style="168"/>
    <col min="12545" max="12545" width="14.42578125" style="168" bestFit="1" customWidth="1"/>
    <col min="12546" max="12546" width="42.140625" style="168" customWidth="1"/>
    <col min="12547" max="12549" width="17.42578125" style="168" bestFit="1" customWidth="1"/>
    <col min="12550" max="12550" width="16.42578125" style="168" bestFit="1" customWidth="1"/>
    <col min="12551" max="12551" width="17" style="168" bestFit="1" customWidth="1"/>
    <col min="12552" max="12552" width="12.28515625" style="168" bestFit="1" customWidth="1"/>
    <col min="12553" max="12800" width="6.85546875" style="168"/>
    <col min="12801" max="12801" width="14.42578125" style="168" bestFit="1" customWidth="1"/>
    <col min="12802" max="12802" width="42.140625" style="168" customWidth="1"/>
    <col min="12803" max="12805" width="17.42578125" style="168" bestFit="1" customWidth="1"/>
    <col min="12806" max="12806" width="16.42578125" style="168" bestFit="1" customWidth="1"/>
    <col min="12807" max="12807" width="17" style="168" bestFit="1" customWidth="1"/>
    <col min="12808" max="12808" width="12.28515625" style="168" bestFit="1" customWidth="1"/>
    <col min="12809" max="13056" width="6.85546875" style="168"/>
    <col min="13057" max="13057" width="14.42578125" style="168" bestFit="1" customWidth="1"/>
    <col min="13058" max="13058" width="42.140625" style="168" customWidth="1"/>
    <col min="13059" max="13061" width="17.42578125" style="168" bestFit="1" customWidth="1"/>
    <col min="13062" max="13062" width="16.42578125" style="168" bestFit="1" customWidth="1"/>
    <col min="13063" max="13063" width="17" style="168" bestFit="1" customWidth="1"/>
    <col min="13064" max="13064" width="12.28515625" style="168" bestFit="1" customWidth="1"/>
    <col min="13065" max="13312" width="6.85546875" style="168"/>
    <col min="13313" max="13313" width="14.42578125" style="168" bestFit="1" customWidth="1"/>
    <col min="13314" max="13314" width="42.140625" style="168" customWidth="1"/>
    <col min="13315" max="13317" width="17.42578125" style="168" bestFit="1" customWidth="1"/>
    <col min="13318" max="13318" width="16.42578125" style="168" bestFit="1" customWidth="1"/>
    <col min="13319" max="13319" width="17" style="168" bestFit="1" customWidth="1"/>
    <col min="13320" max="13320" width="12.28515625" style="168" bestFit="1" customWidth="1"/>
    <col min="13321" max="13568" width="6.85546875" style="168"/>
    <col min="13569" max="13569" width="14.42578125" style="168" bestFit="1" customWidth="1"/>
    <col min="13570" max="13570" width="42.140625" style="168" customWidth="1"/>
    <col min="13571" max="13573" width="17.42578125" style="168" bestFit="1" customWidth="1"/>
    <col min="13574" max="13574" width="16.42578125" style="168" bestFit="1" customWidth="1"/>
    <col min="13575" max="13575" width="17" style="168" bestFit="1" customWidth="1"/>
    <col min="13576" max="13576" width="12.28515625" style="168" bestFit="1" customWidth="1"/>
    <col min="13577" max="13824" width="6.85546875" style="168"/>
    <col min="13825" max="13825" width="14.42578125" style="168" bestFit="1" customWidth="1"/>
    <col min="13826" max="13826" width="42.140625" style="168" customWidth="1"/>
    <col min="13827" max="13829" width="17.42578125" style="168" bestFit="1" customWidth="1"/>
    <col min="13830" max="13830" width="16.42578125" style="168" bestFit="1" customWidth="1"/>
    <col min="13831" max="13831" width="17" style="168" bestFit="1" customWidth="1"/>
    <col min="13832" max="13832" width="12.28515625" style="168" bestFit="1" customWidth="1"/>
    <col min="13833" max="14080" width="6.85546875" style="168"/>
    <col min="14081" max="14081" width="14.42578125" style="168" bestFit="1" customWidth="1"/>
    <col min="14082" max="14082" width="42.140625" style="168" customWidth="1"/>
    <col min="14083" max="14085" width="17.42578125" style="168" bestFit="1" customWidth="1"/>
    <col min="14086" max="14086" width="16.42578125" style="168" bestFit="1" customWidth="1"/>
    <col min="14087" max="14087" width="17" style="168" bestFit="1" customWidth="1"/>
    <col min="14088" max="14088" width="12.28515625" style="168" bestFit="1" customWidth="1"/>
    <col min="14089" max="14336" width="6.85546875" style="168"/>
    <col min="14337" max="14337" width="14.42578125" style="168" bestFit="1" customWidth="1"/>
    <col min="14338" max="14338" width="42.140625" style="168" customWidth="1"/>
    <col min="14339" max="14341" width="17.42578125" style="168" bestFit="1" customWidth="1"/>
    <col min="14342" max="14342" width="16.42578125" style="168" bestFit="1" customWidth="1"/>
    <col min="14343" max="14343" width="17" style="168" bestFit="1" customWidth="1"/>
    <col min="14344" max="14344" width="12.28515625" style="168" bestFit="1" customWidth="1"/>
    <col min="14345" max="14592" width="6.85546875" style="168"/>
    <col min="14593" max="14593" width="14.42578125" style="168" bestFit="1" customWidth="1"/>
    <col min="14594" max="14594" width="42.140625" style="168" customWidth="1"/>
    <col min="14595" max="14597" width="17.42578125" style="168" bestFit="1" customWidth="1"/>
    <col min="14598" max="14598" width="16.42578125" style="168" bestFit="1" customWidth="1"/>
    <col min="14599" max="14599" width="17" style="168" bestFit="1" customWidth="1"/>
    <col min="14600" max="14600" width="12.28515625" style="168" bestFit="1" customWidth="1"/>
    <col min="14601" max="14848" width="6.85546875" style="168"/>
    <col min="14849" max="14849" width="14.42578125" style="168" bestFit="1" customWidth="1"/>
    <col min="14850" max="14850" width="42.140625" style="168" customWidth="1"/>
    <col min="14851" max="14853" width="17.42578125" style="168" bestFit="1" customWidth="1"/>
    <col min="14854" max="14854" width="16.42578125" style="168" bestFit="1" customWidth="1"/>
    <col min="14855" max="14855" width="17" style="168" bestFit="1" customWidth="1"/>
    <col min="14856" max="14856" width="12.28515625" style="168" bestFit="1" customWidth="1"/>
    <col min="14857" max="15104" width="6.85546875" style="168"/>
    <col min="15105" max="15105" width="14.42578125" style="168" bestFit="1" customWidth="1"/>
    <col min="15106" max="15106" width="42.140625" style="168" customWidth="1"/>
    <col min="15107" max="15109" width="17.42578125" style="168" bestFit="1" customWidth="1"/>
    <col min="15110" max="15110" width="16.42578125" style="168" bestFit="1" customWidth="1"/>
    <col min="15111" max="15111" width="17" style="168" bestFit="1" customWidth="1"/>
    <col min="15112" max="15112" width="12.28515625" style="168" bestFit="1" customWidth="1"/>
    <col min="15113" max="15360" width="6.85546875" style="168"/>
    <col min="15361" max="15361" width="14.42578125" style="168" bestFit="1" customWidth="1"/>
    <col min="15362" max="15362" width="42.140625" style="168" customWidth="1"/>
    <col min="15363" max="15365" width="17.42578125" style="168" bestFit="1" customWidth="1"/>
    <col min="15366" max="15366" width="16.42578125" style="168" bestFit="1" customWidth="1"/>
    <col min="15367" max="15367" width="17" style="168" bestFit="1" customWidth="1"/>
    <col min="15368" max="15368" width="12.28515625" style="168" bestFit="1" customWidth="1"/>
    <col min="15369" max="15616" width="6.85546875" style="168"/>
    <col min="15617" max="15617" width="14.42578125" style="168" bestFit="1" customWidth="1"/>
    <col min="15618" max="15618" width="42.140625" style="168" customWidth="1"/>
    <col min="15619" max="15621" width="17.42578125" style="168" bestFit="1" customWidth="1"/>
    <col min="15622" max="15622" width="16.42578125" style="168" bestFit="1" customWidth="1"/>
    <col min="15623" max="15623" width="17" style="168" bestFit="1" customWidth="1"/>
    <col min="15624" max="15624" width="12.28515625" style="168" bestFit="1" customWidth="1"/>
    <col min="15625" max="15872" width="6.85546875" style="168"/>
    <col min="15873" max="15873" width="14.42578125" style="168" bestFit="1" customWidth="1"/>
    <col min="15874" max="15874" width="42.140625" style="168" customWidth="1"/>
    <col min="15875" max="15877" width="17.42578125" style="168" bestFit="1" customWidth="1"/>
    <col min="15878" max="15878" width="16.42578125" style="168" bestFit="1" customWidth="1"/>
    <col min="15879" max="15879" width="17" style="168" bestFit="1" customWidth="1"/>
    <col min="15880" max="15880" width="12.28515625" style="168" bestFit="1" customWidth="1"/>
    <col min="15881" max="16128" width="6.85546875" style="168"/>
    <col min="16129" max="16129" width="14.42578125" style="168" bestFit="1" customWidth="1"/>
    <col min="16130" max="16130" width="42.140625" style="168" customWidth="1"/>
    <col min="16131" max="16133" width="17.42578125" style="168" bestFit="1" customWidth="1"/>
    <col min="16134" max="16134" width="16.42578125" style="168" bestFit="1" customWidth="1"/>
    <col min="16135" max="16135" width="17" style="168" bestFit="1" customWidth="1"/>
    <col min="16136" max="16136" width="12.28515625" style="168" bestFit="1" customWidth="1"/>
    <col min="16137" max="16384" width="6.85546875" style="168"/>
  </cols>
  <sheetData>
    <row r="1" spans="1:9" ht="12.75" customHeight="1">
      <c r="C1" s="169" t="s">
        <v>6362</v>
      </c>
      <c r="D1" s="170"/>
      <c r="E1" s="170"/>
      <c r="F1" s="170"/>
    </row>
    <row r="2" spans="1:9" ht="12.75" customHeight="1">
      <c r="A2" s="168">
        <v>1</v>
      </c>
      <c r="B2" s="168">
        <v>2</v>
      </c>
      <c r="C2" s="168">
        <v>3</v>
      </c>
      <c r="D2" s="168">
        <v>4</v>
      </c>
      <c r="E2" s="168">
        <v>5</v>
      </c>
      <c r="F2" s="168">
        <v>6</v>
      </c>
      <c r="G2" s="168">
        <v>7</v>
      </c>
    </row>
    <row r="3" spans="1:9" ht="12.75" customHeight="1">
      <c r="A3" s="171"/>
      <c r="B3" s="171"/>
      <c r="C3" s="172">
        <f t="shared" ref="C3:H3" si="0">SUM(C6:C2016)</f>
        <v>5470220599.1600008</v>
      </c>
      <c r="D3" s="172">
        <f t="shared" si="0"/>
        <v>20788010170.989998</v>
      </c>
      <c r="E3" s="172">
        <f t="shared" si="0"/>
        <v>22474259034.350002</v>
      </c>
      <c r="F3" s="172">
        <f t="shared" si="0"/>
        <v>1686248863.3600006</v>
      </c>
      <c r="G3" s="172">
        <f t="shared" si="0"/>
        <v>7156469462.5199986</v>
      </c>
      <c r="H3" s="172">
        <f t="shared" si="0"/>
        <v>7156469462.5199986</v>
      </c>
    </row>
    <row r="4" spans="1:9">
      <c r="A4" s="171" t="s">
        <v>4822</v>
      </c>
      <c r="B4" s="171" t="s">
        <v>4823</v>
      </c>
      <c r="C4" s="172">
        <v>5470220599.1599998</v>
      </c>
      <c r="D4" s="172">
        <v>20788010170.990002</v>
      </c>
      <c r="E4" s="172">
        <v>22474259034.349998</v>
      </c>
      <c r="F4" s="172">
        <v>1686248863.3599999</v>
      </c>
      <c r="G4" s="172">
        <v>7156469462.5200005</v>
      </c>
    </row>
    <row r="5" spans="1:9" s="175" customFormat="1" ht="12.75" customHeight="1">
      <c r="A5" s="171" t="s">
        <v>6363</v>
      </c>
      <c r="B5" s="173" t="s">
        <v>5081</v>
      </c>
      <c r="C5" s="173" t="s">
        <v>4821</v>
      </c>
      <c r="D5" s="174" t="s">
        <v>5139</v>
      </c>
      <c r="E5" s="174" t="s">
        <v>5140</v>
      </c>
      <c r="F5" s="174" t="s">
        <v>5588</v>
      </c>
      <c r="G5" s="174" t="s">
        <v>4815</v>
      </c>
      <c r="H5" s="174" t="s">
        <v>6427</v>
      </c>
      <c r="I5" s="174" t="s">
        <v>6428</v>
      </c>
    </row>
    <row r="6" spans="1:9">
      <c r="A6" s="168" t="s">
        <v>3278</v>
      </c>
      <c r="B6" s="168" t="s">
        <v>4131</v>
      </c>
      <c r="C6" s="176">
        <v>104082.49</v>
      </c>
      <c r="D6" s="176">
        <v>852048.97</v>
      </c>
      <c r="E6" s="176">
        <v>747966.48</v>
      </c>
      <c r="F6" s="176">
        <v>-104082.49</v>
      </c>
      <c r="G6" s="176">
        <v>0</v>
      </c>
      <c r="H6" s="168">
        <f t="shared" ref="H6:H69" si="1">VLOOKUP(A6,VERIFICADORA,22,FALSE)</f>
        <v>0</v>
      </c>
      <c r="I6" s="176">
        <f t="shared" ref="I6:I55" si="2">H6-G6</f>
        <v>0</v>
      </c>
    </row>
    <row r="7" spans="1:9">
      <c r="A7" s="168" t="s">
        <v>3277</v>
      </c>
      <c r="B7" s="168" t="s">
        <v>4132</v>
      </c>
      <c r="C7" s="176">
        <v>205453.09</v>
      </c>
      <c r="D7" s="176">
        <v>1763262.77</v>
      </c>
      <c r="E7" s="176">
        <v>1557809.68</v>
      </c>
      <c r="F7" s="176">
        <v>-205453.09</v>
      </c>
      <c r="G7" s="176">
        <v>0</v>
      </c>
      <c r="H7" s="168">
        <f t="shared" si="1"/>
        <v>0</v>
      </c>
      <c r="I7" s="176">
        <f t="shared" si="2"/>
        <v>0</v>
      </c>
    </row>
    <row r="8" spans="1:9">
      <c r="A8" s="168" t="s">
        <v>3276</v>
      </c>
      <c r="B8" s="168" t="s">
        <v>4133</v>
      </c>
      <c r="C8" s="176">
        <v>222633.38</v>
      </c>
      <c r="D8" s="176">
        <v>2837116.82</v>
      </c>
      <c r="E8" s="176">
        <v>2614483.44</v>
      </c>
      <c r="F8" s="176">
        <v>-222633.38</v>
      </c>
      <c r="G8" s="176">
        <v>0</v>
      </c>
      <c r="H8" s="168">
        <f t="shared" si="1"/>
        <v>0</v>
      </c>
      <c r="I8" s="176">
        <f t="shared" si="2"/>
        <v>0</v>
      </c>
    </row>
    <row r="9" spans="1:9">
      <c r="A9" s="168" t="s">
        <v>3275</v>
      </c>
      <c r="B9" s="168" t="s">
        <v>4134</v>
      </c>
      <c r="C9" s="176">
        <v>306324.23</v>
      </c>
      <c r="D9" s="176">
        <v>2800028.22</v>
      </c>
      <c r="E9" s="176">
        <v>2493703.9900000002</v>
      </c>
      <c r="F9" s="176">
        <v>-306324.23</v>
      </c>
      <c r="G9" s="176">
        <v>0</v>
      </c>
      <c r="H9" s="168">
        <f t="shared" si="1"/>
        <v>0</v>
      </c>
      <c r="I9" s="176">
        <f t="shared" si="2"/>
        <v>0</v>
      </c>
    </row>
    <row r="10" spans="1:9">
      <c r="A10" s="168" t="s">
        <v>1932</v>
      </c>
      <c r="B10" s="168" t="s">
        <v>1933</v>
      </c>
      <c r="C10" s="176">
        <v>101523.96</v>
      </c>
      <c r="D10" s="176">
        <v>0</v>
      </c>
      <c r="E10" s="176">
        <v>0</v>
      </c>
      <c r="F10" s="176">
        <v>0</v>
      </c>
      <c r="G10" s="176">
        <v>101523.96</v>
      </c>
      <c r="H10" s="168">
        <f t="shared" si="1"/>
        <v>101523.96</v>
      </c>
      <c r="I10" s="176">
        <f t="shared" si="2"/>
        <v>0</v>
      </c>
    </row>
    <row r="11" spans="1:9">
      <c r="A11" s="168" t="s">
        <v>1934</v>
      </c>
      <c r="B11" s="168" t="s">
        <v>1935</v>
      </c>
      <c r="C11" s="176">
        <v>40894.36</v>
      </c>
      <c r="D11" s="176">
        <v>0</v>
      </c>
      <c r="E11" s="176">
        <v>0</v>
      </c>
      <c r="F11" s="176">
        <v>0</v>
      </c>
      <c r="G11" s="176">
        <v>40894.36</v>
      </c>
      <c r="H11" s="168">
        <f t="shared" si="1"/>
        <v>40894.36</v>
      </c>
      <c r="I11" s="176">
        <f t="shared" si="2"/>
        <v>0</v>
      </c>
    </row>
    <row r="12" spans="1:9">
      <c r="A12" s="168" t="s">
        <v>3274</v>
      </c>
      <c r="B12" s="168" t="s">
        <v>4135</v>
      </c>
      <c r="C12" s="176">
        <v>498755.84000000003</v>
      </c>
      <c r="D12" s="176">
        <v>5575998.1699999999</v>
      </c>
      <c r="E12" s="176">
        <v>5077242.33</v>
      </c>
      <c r="F12" s="176">
        <v>-498755.84000000003</v>
      </c>
      <c r="G12" s="176">
        <v>0</v>
      </c>
      <c r="H12" s="168">
        <f t="shared" si="1"/>
        <v>0</v>
      </c>
      <c r="I12" s="176">
        <f t="shared" si="2"/>
        <v>0</v>
      </c>
    </row>
    <row r="13" spans="1:9">
      <c r="A13" s="168" t="s">
        <v>3273</v>
      </c>
      <c r="B13" s="168" t="s">
        <v>3272</v>
      </c>
      <c r="C13" s="176">
        <v>25756.76</v>
      </c>
      <c r="D13" s="176">
        <v>695559.39</v>
      </c>
      <c r="E13" s="176">
        <v>669802.63</v>
      </c>
      <c r="F13" s="176">
        <v>-25756.76</v>
      </c>
      <c r="G13" s="176">
        <v>0</v>
      </c>
      <c r="H13" s="168">
        <f t="shared" si="1"/>
        <v>0</v>
      </c>
      <c r="I13" s="176">
        <f t="shared" si="2"/>
        <v>0</v>
      </c>
    </row>
    <row r="14" spans="1:9">
      <c r="A14" s="168" t="s">
        <v>3271</v>
      </c>
      <c r="B14" s="168" t="s">
        <v>3270</v>
      </c>
      <c r="C14" s="176">
        <v>747592.1</v>
      </c>
      <c r="D14" s="176">
        <v>7768255.2999999998</v>
      </c>
      <c r="E14" s="176">
        <v>7020663.2000000002</v>
      </c>
      <c r="F14" s="176">
        <v>-747592.1</v>
      </c>
      <c r="G14" s="176">
        <v>0</v>
      </c>
      <c r="H14" s="168">
        <f t="shared" si="1"/>
        <v>0</v>
      </c>
      <c r="I14" s="176">
        <f t="shared" si="2"/>
        <v>0</v>
      </c>
    </row>
    <row r="15" spans="1:9">
      <c r="A15" s="168" t="s">
        <v>4461</v>
      </c>
      <c r="B15" s="168" t="s">
        <v>4462</v>
      </c>
      <c r="C15" s="176">
        <v>31902.5</v>
      </c>
      <c r="D15" s="176">
        <v>482727.16</v>
      </c>
      <c r="E15" s="176">
        <v>450824.66</v>
      </c>
      <c r="F15" s="176">
        <v>-31902.5</v>
      </c>
      <c r="G15" s="176">
        <v>0</v>
      </c>
      <c r="H15" s="168">
        <f t="shared" si="1"/>
        <v>0</v>
      </c>
      <c r="I15" s="176">
        <f t="shared" si="2"/>
        <v>0</v>
      </c>
    </row>
    <row r="16" spans="1:9">
      <c r="A16" s="168" t="s">
        <v>5080</v>
      </c>
      <c r="B16" s="168" t="s">
        <v>5079</v>
      </c>
      <c r="C16" s="176">
        <v>0</v>
      </c>
      <c r="D16" s="176">
        <v>78546.42</v>
      </c>
      <c r="E16" s="176">
        <v>78546.42</v>
      </c>
      <c r="F16" s="176">
        <v>0</v>
      </c>
      <c r="G16" s="176">
        <v>0</v>
      </c>
      <c r="H16" s="168">
        <f t="shared" si="1"/>
        <v>0</v>
      </c>
      <c r="I16" s="176">
        <f t="shared" si="2"/>
        <v>0</v>
      </c>
    </row>
    <row r="17" spans="1:9">
      <c r="A17" s="168" t="s">
        <v>3269</v>
      </c>
      <c r="B17" s="168" t="s">
        <v>4136</v>
      </c>
      <c r="C17" s="176">
        <v>958063.25</v>
      </c>
      <c r="D17" s="176">
        <v>9024658.0299999993</v>
      </c>
      <c r="E17" s="176">
        <v>8066594.7800000003</v>
      </c>
      <c r="F17" s="176">
        <v>-958063.25</v>
      </c>
      <c r="G17" s="176">
        <v>0</v>
      </c>
      <c r="H17" s="168">
        <f t="shared" si="1"/>
        <v>0</v>
      </c>
      <c r="I17" s="176">
        <f t="shared" si="2"/>
        <v>0</v>
      </c>
    </row>
    <row r="18" spans="1:9">
      <c r="A18" s="168" t="s">
        <v>1941</v>
      </c>
      <c r="B18" s="168" t="s">
        <v>1942</v>
      </c>
      <c r="C18" s="176">
        <v>76954.899999999994</v>
      </c>
      <c r="D18" s="176">
        <v>0</v>
      </c>
      <c r="E18" s="176">
        <v>0</v>
      </c>
      <c r="F18" s="176">
        <v>0</v>
      </c>
      <c r="G18" s="176">
        <v>76954.899999999994</v>
      </c>
      <c r="H18" s="168">
        <f t="shared" si="1"/>
        <v>76954.899999999994</v>
      </c>
      <c r="I18" s="176">
        <f t="shared" si="2"/>
        <v>0</v>
      </c>
    </row>
    <row r="19" spans="1:9">
      <c r="A19" s="168" t="s">
        <v>1946</v>
      </c>
      <c r="B19" s="168" t="s">
        <v>1947</v>
      </c>
      <c r="C19" s="176">
        <v>123854.5</v>
      </c>
      <c r="D19" s="176">
        <v>0</v>
      </c>
      <c r="E19" s="176">
        <v>0</v>
      </c>
      <c r="F19" s="176">
        <v>0</v>
      </c>
      <c r="G19" s="176">
        <v>123854.5</v>
      </c>
      <c r="H19" s="168">
        <f t="shared" si="1"/>
        <v>123854.5</v>
      </c>
      <c r="I19" s="176">
        <f t="shared" si="2"/>
        <v>0</v>
      </c>
    </row>
    <row r="20" spans="1:9">
      <c r="A20" s="168" t="s">
        <v>1948</v>
      </c>
      <c r="B20" s="168" t="s">
        <v>1949</v>
      </c>
      <c r="C20" s="176">
        <v>134559.07999999999</v>
      </c>
      <c r="D20" s="176">
        <v>0</v>
      </c>
      <c r="E20" s="176">
        <v>0</v>
      </c>
      <c r="F20" s="176">
        <v>0</v>
      </c>
      <c r="G20" s="176">
        <v>134559.07999999999</v>
      </c>
      <c r="H20" s="168">
        <f t="shared" si="1"/>
        <v>134559.07999999999</v>
      </c>
      <c r="I20" s="176">
        <f t="shared" si="2"/>
        <v>0</v>
      </c>
    </row>
    <row r="21" spans="1:9">
      <c r="A21" s="168" t="s">
        <v>3268</v>
      </c>
      <c r="B21" s="168" t="s">
        <v>4137</v>
      </c>
      <c r="C21" s="176">
        <v>0</v>
      </c>
      <c r="D21" s="176">
        <v>221535382.77000001</v>
      </c>
      <c r="E21" s="176">
        <v>221535382.77000001</v>
      </c>
      <c r="F21" s="176">
        <v>0</v>
      </c>
      <c r="G21" s="176">
        <v>0</v>
      </c>
      <c r="H21" s="168">
        <f t="shared" si="1"/>
        <v>0</v>
      </c>
      <c r="I21" s="176">
        <f t="shared" si="2"/>
        <v>0</v>
      </c>
    </row>
    <row r="22" spans="1:9">
      <c r="A22" s="168" t="s">
        <v>3267</v>
      </c>
      <c r="B22" s="168" t="s">
        <v>3266</v>
      </c>
      <c r="C22" s="176">
        <v>38484.17</v>
      </c>
      <c r="D22" s="176">
        <v>438325.62</v>
      </c>
      <c r="E22" s="176">
        <v>399841.45</v>
      </c>
      <c r="F22" s="176">
        <v>-38484.17</v>
      </c>
      <c r="G22" s="176">
        <v>0</v>
      </c>
      <c r="H22" s="168">
        <f t="shared" si="1"/>
        <v>0</v>
      </c>
      <c r="I22" s="176">
        <f t="shared" si="2"/>
        <v>0</v>
      </c>
    </row>
    <row r="23" spans="1:9">
      <c r="A23" s="168" t="s">
        <v>3265</v>
      </c>
      <c r="B23" s="168" t="s">
        <v>4138</v>
      </c>
      <c r="C23" s="176">
        <v>237110.57</v>
      </c>
      <c r="D23" s="176">
        <v>2524312.84</v>
      </c>
      <c r="E23" s="176">
        <v>2287202.27</v>
      </c>
      <c r="F23" s="176">
        <v>-237110.57</v>
      </c>
      <c r="G23" s="176">
        <v>0</v>
      </c>
      <c r="H23" s="168">
        <f t="shared" si="1"/>
        <v>0</v>
      </c>
      <c r="I23" s="176">
        <f t="shared" si="2"/>
        <v>0</v>
      </c>
    </row>
    <row r="24" spans="1:9">
      <c r="A24" s="168" t="s">
        <v>3264</v>
      </c>
      <c r="B24" s="168" t="s">
        <v>4139</v>
      </c>
      <c r="C24" s="176">
        <v>169269.35</v>
      </c>
      <c r="D24" s="176">
        <v>1376564.02</v>
      </c>
      <c r="E24" s="176">
        <v>1207294.67</v>
      </c>
      <c r="F24" s="176">
        <v>-169269.35</v>
      </c>
      <c r="G24" s="176">
        <v>0</v>
      </c>
      <c r="H24" s="168">
        <f t="shared" si="1"/>
        <v>0</v>
      </c>
      <c r="I24" s="176">
        <f t="shared" si="2"/>
        <v>0</v>
      </c>
    </row>
    <row r="25" spans="1:9">
      <c r="A25" s="168" t="s">
        <v>3263</v>
      </c>
      <c r="B25" s="168" t="s">
        <v>4140</v>
      </c>
      <c r="C25" s="176">
        <v>147157.73000000001</v>
      </c>
      <c r="D25" s="176">
        <v>1364970.5</v>
      </c>
      <c r="E25" s="176">
        <v>1217812.77</v>
      </c>
      <c r="F25" s="176">
        <v>-147157.73000000001</v>
      </c>
      <c r="G25" s="176">
        <v>0</v>
      </c>
      <c r="H25" s="168">
        <f t="shared" si="1"/>
        <v>0</v>
      </c>
      <c r="I25" s="176">
        <f t="shared" si="2"/>
        <v>0</v>
      </c>
    </row>
    <row r="26" spans="1:9">
      <c r="A26" s="168" t="s">
        <v>3262</v>
      </c>
      <c r="B26" s="168" t="s">
        <v>4141</v>
      </c>
      <c r="C26" s="176">
        <v>61290.84</v>
      </c>
      <c r="D26" s="176">
        <v>538147.54</v>
      </c>
      <c r="E26" s="176">
        <v>476856.7</v>
      </c>
      <c r="F26" s="176">
        <v>-61290.84</v>
      </c>
      <c r="G26" s="176">
        <v>0</v>
      </c>
      <c r="H26" s="168">
        <f t="shared" si="1"/>
        <v>0</v>
      </c>
      <c r="I26" s="176">
        <f t="shared" si="2"/>
        <v>0</v>
      </c>
    </row>
    <row r="27" spans="1:9">
      <c r="A27" s="168" t="s">
        <v>1954</v>
      </c>
      <c r="B27" s="168" t="s">
        <v>1955</v>
      </c>
      <c r="C27" s="176">
        <v>52265.58</v>
      </c>
      <c r="D27" s="176">
        <v>0</v>
      </c>
      <c r="E27" s="176">
        <v>0</v>
      </c>
      <c r="F27" s="176">
        <v>0</v>
      </c>
      <c r="G27" s="176">
        <v>52265.58</v>
      </c>
      <c r="H27" s="168">
        <f t="shared" si="1"/>
        <v>52265.58</v>
      </c>
      <c r="I27" s="176">
        <f t="shared" si="2"/>
        <v>0</v>
      </c>
    </row>
    <row r="28" spans="1:9">
      <c r="A28" s="168" t="s">
        <v>1957</v>
      </c>
      <c r="B28" s="168" t="s">
        <v>1958</v>
      </c>
      <c r="C28" s="176">
        <v>44706.19</v>
      </c>
      <c r="D28" s="176">
        <v>0</v>
      </c>
      <c r="E28" s="176">
        <v>0</v>
      </c>
      <c r="F28" s="176">
        <v>0</v>
      </c>
      <c r="G28" s="176">
        <v>44706.19</v>
      </c>
      <c r="H28" s="168">
        <f t="shared" si="1"/>
        <v>44706.19</v>
      </c>
      <c r="I28" s="176">
        <f t="shared" si="2"/>
        <v>0</v>
      </c>
    </row>
    <row r="29" spans="1:9">
      <c r="A29" s="168" t="s">
        <v>1963</v>
      </c>
      <c r="B29" s="168" t="s">
        <v>1964</v>
      </c>
      <c r="C29" s="176">
        <v>63821.61</v>
      </c>
      <c r="D29" s="176">
        <v>0</v>
      </c>
      <c r="E29" s="176">
        <v>0</v>
      </c>
      <c r="F29" s="176">
        <v>0</v>
      </c>
      <c r="G29" s="176">
        <v>63821.61</v>
      </c>
      <c r="H29" s="168">
        <f t="shared" si="1"/>
        <v>63821.61</v>
      </c>
      <c r="I29" s="176">
        <f t="shared" si="2"/>
        <v>0</v>
      </c>
    </row>
    <row r="30" spans="1:9">
      <c r="A30" s="168" t="s">
        <v>1965</v>
      </c>
      <c r="B30" s="168" t="s">
        <v>1966</v>
      </c>
      <c r="C30" s="176">
        <v>78725.83</v>
      </c>
      <c r="D30" s="176">
        <v>0</v>
      </c>
      <c r="E30" s="176">
        <v>0</v>
      </c>
      <c r="F30" s="176">
        <v>0</v>
      </c>
      <c r="G30" s="176">
        <v>78725.83</v>
      </c>
      <c r="H30" s="168">
        <f t="shared" si="1"/>
        <v>78725.83</v>
      </c>
      <c r="I30" s="176">
        <f t="shared" si="2"/>
        <v>0</v>
      </c>
    </row>
    <row r="31" spans="1:9">
      <c r="A31" s="168" t="s">
        <v>3261</v>
      </c>
      <c r="B31" s="168" t="s">
        <v>4142</v>
      </c>
      <c r="C31" s="176">
        <v>83687.05</v>
      </c>
      <c r="D31" s="176">
        <v>1105497.2</v>
      </c>
      <c r="E31" s="176">
        <v>1021810.15</v>
      </c>
      <c r="F31" s="176">
        <v>-83687.05</v>
      </c>
      <c r="G31" s="176">
        <v>0</v>
      </c>
      <c r="H31" s="168">
        <f t="shared" si="1"/>
        <v>0</v>
      </c>
      <c r="I31" s="176">
        <f t="shared" si="2"/>
        <v>0</v>
      </c>
    </row>
    <row r="32" spans="1:9">
      <c r="A32" s="168" t="s">
        <v>3260</v>
      </c>
      <c r="B32" s="168" t="s">
        <v>4089</v>
      </c>
      <c r="C32" s="176">
        <v>398091.67</v>
      </c>
      <c r="D32" s="176">
        <v>3827880.22</v>
      </c>
      <c r="E32" s="176">
        <v>3429788.55</v>
      </c>
      <c r="F32" s="176">
        <v>-398091.67</v>
      </c>
      <c r="G32" s="176">
        <v>0</v>
      </c>
      <c r="H32" s="168">
        <f t="shared" si="1"/>
        <v>0</v>
      </c>
      <c r="I32" s="176">
        <f t="shared" si="2"/>
        <v>0</v>
      </c>
    </row>
    <row r="33" spans="1:9">
      <c r="A33" s="168" t="s">
        <v>3259</v>
      </c>
      <c r="B33" s="168" t="s">
        <v>4143</v>
      </c>
      <c r="C33" s="176">
        <v>143924.85999999999</v>
      </c>
      <c r="D33" s="176">
        <v>1503464.75</v>
      </c>
      <c r="E33" s="176">
        <v>1359539.89</v>
      </c>
      <c r="F33" s="176">
        <v>-143924.85999999999</v>
      </c>
      <c r="G33" s="176">
        <v>0</v>
      </c>
      <c r="H33" s="168">
        <f t="shared" si="1"/>
        <v>0</v>
      </c>
      <c r="I33" s="176">
        <f t="shared" si="2"/>
        <v>0</v>
      </c>
    </row>
    <row r="34" spans="1:9">
      <c r="A34" s="168" t="s">
        <v>1970</v>
      </c>
      <c r="B34" s="168" t="s">
        <v>1971</v>
      </c>
      <c r="C34" s="176">
        <v>82561.89</v>
      </c>
      <c r="D34" s="176">
        <v>0</v>
      </c>
      <c r="E34" s="176">
        <v>0</v>
      </c>
      <c r="F34" s="176">
        <v>0</v>
      </c>
      <c r="G34" s="176">
        <v>82561.89</v>
      </c>
      <c r="H34" s="168">
        <f t="shared" si="1"/>
        <v>82561.89</v>
      </c>
      <c r="I34" s="176">
        <f t="shared" si="2"/>
        <v>0</v>
      </c>
    </row>
    <row r="35" spans="1:9">
      <c r="A35" s="168" t="s">
        <v>3258</v>
      </c>
      <c r="B35" s="168" t="s">
        <v>3257</v>
      </c>
      <c r="C35" s="176">
        <v>545425.36</v>
      </c>
      <c r="D35" s="176">
        <v>6225526.04</v>
      </c>
      <c r="E35" s="176">
        <v>5680100.6799999997</v>
      </c>
      <c r="F35" s="176">
        <v>-545425.36</v>
      </c>
      <c r="G35" s="176">
        <v>0</v>
      </c>
      <c r="H35" s="168">
        <f t="shared" si="1"/>
        <v>0</v>
      </c>
      <c r="I35" s="176">
        <f t="shared" si="2"/>
        <v>0</v>
      </c>
    </row>
    <row r="36" spans="1:9">
      <c r="A36" s="168" t="s">
        <v>3256</v>
      </c>
      <c r="B36" s="168" t="s">
        <v>4144</v>
      </c>
      <c r="C36" s="176">
        <v>1886511.06</v>
      </c>
      <c r="D36" s="176">
        <v>19128394.460000001</v>
      </c>
      <c r="E36" s="176">
        <v>17241883.399999999</v>
      </c>
      <c r="F36" s="176">
        <v>-1886511.06</v>
      </c>
      <c r="G36" s="176">
        <v>0</v>
      </c>
      <c r="H36" s="168">
        <f t="shared" si="1"/>
        <v>0</v>
      </c>
      <c r="I36" s="176">
        <f t="shared" si="2"/>
        <v>0</v>
      </c>
    </row>
    <row r="37" spans="1:9">
      <c r="A37" s="168" t="s">
        <v>3255</v>
      </c>
      <c r="B37" s="168" t="s">
        <v>4145</v>
      </c>
      <c r="C37" s="176">
        <v>854730.68</v>
      </c>
      <c r="D37" s="176">
        <v>7609107.2199999997</v>
      </c>
      <c r="E37" s="176">
        <v>6754376.54</v>
      </c>
      <c r="F37" s="176">
        <v>-854730.68</v>
      </c>
      <c r="G37" s="176">
        <v>0</v>
      </c>
      <c r="H37" s="168">
        <f t="shared" si="1"/>
        <v>0</v>
      </c>
      <c r="I37" s="176">
        <f t="shared" si="2"/>
        <v>0</v>
      </c>
    </row>
    <row r="38" spans="1:9">
      <c r="A38" s="168" t="s">
        <v>3254</v>
      </c>
      <c r="B38" s="168" t="s">
        <v>4146</v>
      </c>
      <c r="C38" s="176">
        <v>1981486.77</v>
      </c>
      <c r="D38" s="176">
        <v>18575477.75</v>
      </c>
      <c r="E38" s="176">
        <v>16593990.98</v>
      </c>
      <c r="F38" s="176">
        <v>-1981486.77</v>
      </c>
      <c r="G38" s="176">
        <v>0</v>
      </c>
      <c r="H38" s="168">
        <f t="shared" si="1"/>
        <v>0</v>
      </c>
      <c r="I38" s="176">
        <f t="shared" si="2"/>
        <v>0</v>
      </c>
    </row>
    <row r="39" spans="1:9">
      <c r="A39" s="168" t="s">
        <v>3253</v>
      </c>
      <c r="B39" s="168" t="s">
        <v>4147</v>
      </c>
      <c r="C39" s="176">
        <v>683103.9</v>
      </c>
      <c r="D39" s="176">
        <v>6551311.5199999996</v>
      </c>
      <c r="E39" s="176">
        <v>5868207.6200000001</v>
      </c>
      <c r="F39" s="176">
        <v>-683103.9</v>
      </c>
      <c r="G39" s="176">
        <v>0</v>
      </c>
      <c r="H39" s="168">
        <f t="shared" si="1"/>
        <v>0</v>
      </c>
      <c r="I39" s="176">
        <f t="shared" si="2"/>
        <v>0</v>
      </c>
    </row>
    <row r="40" spans="1:9">
      <c r="A40" s="168" t="s">
        <v>3252</v>
      </c>
      <c r="B40" s="168" t="s">
        <v>4148</v>
      </c>
      <c r="C40" s="176">
        <v>1635347.44</v>
      </c>
      <c r="D40" s="176">
        <v>15128698.640000001</v>
      </c>
      <c r="E40" s="176">
        <v>13493351.199999999</v>
      </c>
      <c r="F40" s="176">
        <v>-1635347.44</v>
      </c>
      <c r="G40" s="176">
        <v>0</v>
      </c>
      <c r="H40" s="168">
        <f t="shared" si="1"/>
        <v>0</v>
      </c>
      <c r="I40" s="176">
        <f t="shared" si="2"/>
        <v>0</v>
      </c>
    </row>
    <row r="41" spans="1:9">
      <c r="A41" s="168" t="s">
        <v>3251</v>
      </c>
      <c r="B41" s="168" t="s">
        <v>1973</v>
      </c>
      <c r="C41" s="176">
        <v>7610425.75</v>
      </c>
      <c r="D41" s="176">
        <v>70387356.129999995</v>
      </c>
      <c r="E41" s="176">
        <v>62776930.380000003</v>
      </c>
      <c r="F41" s="176">
        <v>-7610425.75</v>
      </c>
      <c r="G41" s="176">
        <v>0</v>
      </c>
      <c r="H41" s="168">
        <f t="shared" si="1"/>
        <v>0</v>
      </c>
      <c r="I41" s="176">
        <f t="shared" si="2"/>
        <v>0</v>
      </c>
    </row>
    <row r="42" spans="1:9">
      <c r="A42" s="168" t="s">
        <v>3250</v>
      </c>
      <c r="B42" s="168" t="s">
        <v>4149</v>
      </c>
      <c r="C42" s="176">
        <v>2124401.71</v>
      </c>
      <c r="D42" s="176">
        <v>20410970.289999999</v>
      </c>
      <c r="E42" s="176">
        <v>18286568.579999998</v>
      </c>
      <c r="F42" s="176">
        <v>-2124401.71</v>
      </c>
      <c r="G42" s="176">
        <v>0</v>
      </c>
      <c r="H42" s="168">
        <f t="shared" si="1"/>
        <v>0</v>
      </c>
      <c r="I42" s="176">
        <f t="shared" si="2"/>
        <v>0</v>
      </c>
    </row>
    <row r="43" spans="1:9">
      <c r="A43" s="168" t="s">
        <v>3249</v>
      </c>
      <c r="B43" s="168" t="s">
        <v>4150</v>
      </c>
      <c r="C43" s="176">
        <v>2319915.19</v>
      </c>
      <c r="D43" s="176">
        <v>21529533.620000001</v>
      </c>
      <c r="E43" s="176">
        <v>19209618.43</v>
      </c>
      <c r="F43" s="176">
        <v>-2319915.19</v>
      </c>
      <c r="G43" s="176">
        <v>0</v>
      </c>
      <c r="H43" s="168">
        <f t="shared" si="1"/>
        <v>0</v>
      </c>
      <c r="I43" s="176">
        <f t="shared" si="2"/>
        <v>0</v>
      </c>
    </row>
    <row r="44" spans="1:9">
      <c r="A44" s="168" t="s">
        <v>3248</v>
      </c>
      <c r="B44" s="168" t="s">
        <v>4151</v>
      </c>
      <c r="C44" s="176">
        <v>203569.94</v>
      </c>
      <c r="D44" s="176">
        <v>1717859.08</v>
      </c>
      <c r="E44" s="176">
        <v>1514289.14</v>
      </c>
      <c r="F44" s="176">
        <v>-203569.94</v>
      </c>
      <c r="G44" s="176">
        <v>0</v>
      </c>
      <c r="H44" s="168">
        <f t="shared" si="1"/>
        <v>0</v>
      </c>
      <c r="I44" s="176">
        <f t="shared" si="2"/>
        <v>0</v>
      </c>
    </row>
    <row r="45" spans="1:9">
      <c r="A45" s="168" t="s">
        <v>3247</v>
      </c>
      <c r="B45" s="168" t="s">
        <v>4152</v>
      </c>
      <c r="C45" s="176">
        <v>28715137.18</v>
      </c>
      <c r="D45" s="176">
        <v>253624588.84999999</v>
      </c>
      <c r="E45" s="176">
        <v>224909451.66999999</v>
      </c>
      <c r="F45" s="176">
        <v>-28715137.18</v>
      </c>
      <c r="G45" s="176">
        <v>0</v>
      </c>
      <c r="H45" s="168">
        <f t="shared" si="1"/>
        <v>0</v>
      </c>
      <c r="I45" s="176">
        <f t="shared" si="2"/>
        <v>0</v>
      </c>
    </row>
    <row r="46" spans="1:9">
      <c r="A46" s="168" t="s">
        <v>3246</v>
      </c>
      <c r="B46" s="168" t="s">
        <v>4153</v>
      </c>
      <c r="C46" s="176">
        <v>925790.71999999997</v>
      </c>
      <c r="D46" s="176">
        <v>9175954.6799999997</v>
      </c>
      <c r="E46" s="176">
        <v>8250163.96</v>
      </c>
      <c r="F46" s="176">
        <v>-925790.71999999997</v>
      </c>
      <c r="G46" s="176">
        <v>0</v>
      </c>
      <c r="H46" s="168">
        <f t="shared" si="1"/>
        <v>0</v>
      </c>
      <c r="I46" s="176">
        <f t="shared" si="2"/>
        <v>0</v>
      </c>
    </row>
    <row r="47" spans="1:9">
      <c r="A47" s="168" t="s">
        <v>3245</v>
      </c>
      <c r="B47" s="168" t="s">
        <v>4154</v>
      </c>
      <c r="C47" s="176">
        <v>1598864.32</v>
      </c>
      <c r="D47" s="176">
        <v>14791737.800000001</v>
      </c>
      <c r="E47" s="176">
        <v>13192873.48</v>
      </c>
      <c r="F47" s="176">
        <v>-1598864.32</v>
      </c>
      <c r="G47" s="176">
        <v>0</v>
      </c>
      <c r="H47" s="168">
        <f t="shared" si="1"/>
        <v>0</v>
      </c>
      <c r="I47" s="176">
        <f t="shared" si="2"/>
        <v>0</v>
      </c>
    </row>
    <row r="48" spans="1:9">
      <c r="A48" s="168" t="s">
        <v>3244</v>
      </c>
      <c r="B48" s="168" t="s">
        <v>4155</v>
      </c>
      <c r="C48" s="176">
        <v>303223.76</v>
      </c>
      <c r="D48" s="176">
        <v>2845682.06</v>
      </c>
      <c r="E48" s="176">
        <v>2542458.2999999998</v>
      </c>
      <c r="F48" s="176">
        <v>-303223.76</v>
      </c>
      <c r="G48" s="176">
        <v>0</v>
      </c>
      <c r="H48" s="168">
        <f t="shared" si="1"/>
        <v>0</v>
      </c>
      <c r="I48" s="176">
        <f t="shared" si="2"/>
        <v>0</v>
      </c>
    </row>
    <row r="49" spans="1:9">
      <c r="A49" s="168" t="s">
        <v>3243</v>
      </c>
      <c r="B49" s="168" t="s">
        <v>4156</v>
      </c>
      <c r="C49" s="176">
        <v>936676.81</v>
      </c>
      <c r="D49" s="176">
        <v>8705184.9499999993</v>
      </c>
      <c r="E49" s="176">
        <v>7768508.1399999997</v>
      </c>
      <c r="F49" s="176">
        <v>-936676.81</v>
      </c>
      <c r="G49" s="176">
        <v>0</v>
      </c>
      <c r="H49" s="168">
        <f t="shared" si="1"/>
        <v>0</v>
      </c>
      <c r="I49" s="176">
        <f t="shared" si="2"/>
        <v>0</v>
      </c>
    </row>
    <row r="50" spans="1:9">
      <c r="A50" s="168" t="s">
        <v>3242</v>
      </c>
      <c r="B50" s="168" t="s">
        <v>4157</v>
      </c>
      <c r="C50" s="176">
        <v>1093469.8500000001</v>
      </c>
      <c r="D50" s="176">
        <v>10916258.949999999</v>
      </c>
      <c r="E50" s="176">
        <v>9822789.0999999996</v>
      </c>
      <c r="F50" s="176">
        <v>-1093469.8500000001</v>
      </c>
      <c r="G50" s="176">
        <v>0</v>
      </c>
      <c r="H50" s="168">
        <f t="shared" si="1"/>
        <v>0</v>
      </c>
      <c r="I50" s="176">
        <f t="shared" si="2"/>
        <v>0</v>
      </c>
    </row>
    <row r="51" spans="1:9">
      <c r="A51" s="168" t="s">
        <v>3241</v>
      </c>
      <c r="B51" s="168" t="s">
        <v>4158</v>
      </c>
      <c r="C51" s="176">
        <v>89468.79</v>
      </c>
      <c r="D51" s="176">
        <v>828841.35</v>
      </c>
      <c r="E51" s="176">
        <v>739372.56</v>
      </c>
      <c r="F51" s="176">
        <v>-89468.79</v>
      </c>
      <c r="G51" s="176">
        <v>0</v>
      </c>
      <c r="H51" s="168">
        <f t="shared" si="1"/>
        <v>0</v>
      </c>
      <c r="I51" s="176">
        <f t="shared" si="2"/>
        <v>0</v>
      </c>
    </row>
    <row r="52" spans="1:9">
      <c r="A52" s="168" t="s">
        <v>3240</v>
      </c>
      <c r="B52" s="168" t="s">
        <v>3239</v>
      </c>
      <c r="C52" s="176">
        <v>4975713.57</v>
      </c>
      <c r="D52" s="176">
        <v>50153990.829999998</v>
      </c>
      <c r="E52" s="176">
        <v>45178277.259999998</v>
      </c>
      <c r="F52" s="176">
        <v>-4975713.57</v>
      </c>
      <c r="G52" s="176">
        <v>0</v>
      </c>
      <c r="H52" s="168">
        <f t="shared" si="1"/>
        <v>0</v>
      </c>
      <c r="I52" s="176">
        <f t="shared" si="2"/>
        <v>0</v>
      </c>
    </row>
    <row r="53" spans="1:9">
      <c r="A53" s="168" t="s">
        <v>1975</v>
      </c>
      <c r="B53" s="168" t="s">
        <v>1976</v>
      </c>
      <c r="C53" s="176">
        <v>50836.23</v>
      </c>
      <c r="D53" s="176">
        <v>0</v>
      </c>
      <c r="E53" s="176">
        <v>0</v>
      </c>
      <c r="F53" s="176">
        <v>0</v>
      </c>
      <c r="G53" s="176">
        <v>50836.23</v>
      </c>
      <c r="H53" s="168">
        <f t="shared" si="1"/>
        <v>50836.23</v>
      </c>
      <c r="I53" s="176">
        <f t="shared" si="2"/>
        <v>0</v>
      </c>
    </row>
    <row r="54" spans="1:9">
      <c r="A54" s="168" t="s">
        <v>4871</v>
      </c>
      <c r="B54" s="168" t="s">
        <v>4872</v>
      </c>
      <c r="C54" s="176">
        <v>0</v>
      </c>
      <c r="D54" s="176">
        <v>0</v>
      </c>
      <c r="E54" s="176">
        <v>44000</v>
      </c>
      <c r="F54" s="176">
        <v>44000</v>
      </c>
      <c r="G54" s="176">
        <v>44000</v>
      </c>
      <c r="H54" s="168">
        <f t="shared" si="1"/>
        <v>44000</v>
      </c>
      <c r="I54" s="176">
        <f t="shared" si="2"/>
        <v>0</v>
      </c>
    </row>
    <row r="55" spans="1:9">
      <c r="A55" s="168" t="s">
        <v>698</v>
      </c>
      <c r="B55" s="168" t="s">
        <v>1978</v>
      </c>
      <c r="C55" s="176">
        <v>3073836.44</v>
      </c>
      <c r="D55" s="176">
        <v>113784574.06</v>
      </c>
      <c r="E55" s="176">
        <v>111848339.58</v>
      </c>
      <c r="F55" s="176">
        <v>-1936234.48</v>
      </c>
      <c r="G55" s="176">
        <v>1137601.96</v>
      </c>
      <c r="H55" s="168">
        <f t="shared" si="1"/>
        <v>1137601.96</v>
      </c>
      <c r="I55" s="176">
        <f t="shared" si="2"/>
        <v>0</v>
      </c>
    </row>
    <row r="56" spans="1:9">
      <c r="A56" s="168" t="s">
        <v>2992</v>
      </c>
      <c r="B56" s="168" t="s">
        <v>2993</v>
      </c>
      <c r="C56" s="176">
        <v>154499.99</v>
      </c>
      <c r="D56" s="176">
        <v>154499.99</v>
      </c>
      <c r="E56" s="176">
        <v>0</v>
      </c>
      <c r="F56" s="176">
        <v>-154499.99</v>
      </c>
      <c r="G56" s="176">
        <v>0</v>
      </c>
      <c r="H56" s="168">
        <f t="shared" si="1"/>
        <v>0</v>
      </c>
      <c r="I56" s="176">
        <f t="shared" ref="I56:I116" si="3">H56-G56</f>
        <v>0</v>
      </c>
    </row>
    <row r="57" spans="1:9">
      <c r="A57" s="168" t="s">
        <v>5141</v>
      </c>
      <c r="B57" s="168" t="s">
        <v>5142</v>
      </c>
      <c r="C57" s="176">
        <v>0</v>
      </c>
      <c r="D57" s="176">
        <v>9173.27</v>
      </c>
      <c r="E57" s="176">
        <v>9173.27</v>
      </c>
      <c r="F57" s="176">
        <v>0</v>
      </c>
      <c r="G57" s="176">
        <v>0</v>
      </c>
      <c r="H57" s="168">
        <f t="shared" si="1"/>
        <v>0</v>
      </c>
      <c r="I57" s="176">
        <f t="shared" si="3"/>
        <v>0</v>
      </c>
    </row>
    <row r="58" spans="1:9">
      <c r="A58" s="168" t="s">
        <v>5143</v>
      </c>
      <c r="B58" s="168" t="s">
        <v>5144</v>
      </c>
      <c r="C58" s="176">
        <v>0</v>
      </c>
      <c r="D58" s="176">
        <v>162400</v>
      </c>
      <c r="E58" s="176">
        <v>365400</v>
      </c>
      <c r="F58" s="176">
        <v>203000</v>
      </c>
      <c r="G58" s="176">
        <v>203000</v>
      </c>
      <c r="H58" s="168">
        <f t="shared" si="1"/>
        <v>203000</v>
      </c>
      <c r="I58" s="176">
        <f t="shared" si="3"/>
        <v>0</v>
      </c>
    </row>
    <row r="59" spans="1:9">
      <c r="A59" s="168" t="s">
        <v>2998</v>
      </c>
      <c r="B59" s="168" t="s">
        <v>4090</v>
      </c>
      <c r="C59" s="176">
        <v>11955</v>
      </c>
      <c r="D59" s="176">
        <v>11955</v>
      </c>
      <c r="E59" s="176">
        <v>10592</v>
      </c>
      <c r="F59" s="176">
        <v>-1363</v>
      </c>
      <c r="G59" s="176">
        <v>10592</v>
      </c>
      <c r="H59" s="168">
        <f t="shared" si="1"/>
        <v>10592</v>
      </c>
      <c r="I59" s="176">
        <f t="shared" si="3"/>
        <v>0</v>
      </c>
    </row>
    <row r="60" spans="1:9">
      <c r="A60" s="168" t="s">
        <v>2999</v>
      </c>
      <c r="B60" s="168" t="s">
        <v>3000</v>
      </c>
      <c r="C60" s="176">
        <v>14294</v>
      </c>
      <c r="D60" s="176">
        <v>0</v>
      </c>
      <c r="E60" s="176">
        <v>255517</v>
      </c>
      <c r="F60" s="176">
        <v>255517</v>
      </c>
      <c r="G60" s="176">
        <v>269811</v>
      </c>
      <c r="H60" s="168">
        <f t="shared" si="1"/>
        <v>269811</v>
      </c>
      <c r="I60" s="176">
        <f t="shared" si="3"/>
        <v>0</v>
      </c>
    </row>
    <row r="61" spans="1:9">
      <c r="A61" s="168" t="s">
        <v>3238</v>
      </c>
      <c r="B61" s="168" t="s">
        <v>3237</v>
      </c>
      <c r="C61" s="176">
        <v>339999.96</v>
      </c>
      <c r="D61" s="176">
        <v>0</v>
      </c>
      <c r="E61" s="176">
        <v>0</v>
      </c>
      <c r="F61" s="176">
        <v>0</v>
      </c>
      <c r="G61" s="176">
        <v>339999.96</v>
      </c>
      <c r="H61" s="168">
        <f t="shared" si="1"/>
        <v>339999.96</v>
      </c>
      <c r="I61" s="176">
        <f t="shared" si="3"/>
        <v>0</v>
      </c>
    </row>
    <row r="62" spans="1:9">
      <c r="A62" s="168" t="s">
        <v>3236</v>
      </c>
      <c r="B62" s="168" t="s">
        <v>4159</v>
      </c>
      <c r="C62" s="176">
        <v>0</v>
      </c>
      <c r="D62" s="176">
        <v>2690913.68</v>
      </c>
      <c r="E62" s="176">
        <v>2690913.68</v>
      </c>
      <c r="F62" s="176">
        <v>0</v>
      </c>
      <c r="G62" s="176">
        <v>0</v>
      </c>
      <c r="H62" s="168">
        <f t="shared" si="1"/>
        <v>0</v>
      </c>
      <c r="I62" s="176">
        <f t="shared" si="3"/>
        <v>0</v>
      </c>
    </row>
    <row r="63" spans="1:9">
      <c r="A63" s="168" t="s">
        <v>4354</v>
      </c>
      <c r="B63" s="168" t="s">
        <v>4355</v>
      </c>
      <c r="C63" s="176">
        <v>1413753.8</v>
      </c>
      <c r="D63" s="176">
        <v>1413753.8</v>
      </c>
      <c r="E63" s="176">
        <v>0</v>
      </c>
      <c r="F63" s="176">
        <v>-1413753.8</v>
      </c>
      <c r="G63" s="176">
        <v>0</v>
      </c>
      <c r="H63" s="168">
        <f t="shared" si="1"/>
        <v>0</v>
      </c>
      <c r="I63" s="176">
        <f t="shared" si="3"/>
        <v>0</v>
      </c>
    </row>
    <row r="64" spans="1:9">
      <c r="A64" s="168" t="s">
        <v>1047</v>
      </c>
      <c r="B64" s="168" t="s">
        <v>1979</v>
      </c>
      <c r="C64" s="176">
        <v>50500</v>
      </c>
      <c r="D64" s="176">
        <v>0</v>
      </c>
      <c r="E64" s="176">
        <v>0</v>
      </c>
      <c r="F64" s="176">
        <v>0</v>
      </c>
      <c r="G64" s="176">
        <v>50500</v>
      </c>
      <c r="H64" s="168">
        <f t="shared" si="1"/>
        <v>50500</v>
      </c>
      <c r="I64" s="176">
        <f t="shared" si="3"/>
        <v>0</v>
      </c>
    </row>
    <row r="65" spans="1:9">
      <c r="A65" s="168" t="s">
        <v>3983</v>
      </c>
      <c r="B65" s="168" t="s">
        <v>3967</v>
      </c>
      <c r="C65" s="176">
        <v>8954840.1199999992</v>
      </c>
      <c r="D65" s="176">
        <v>12290393.720000001</v>
      </c>
      <c r="E65" s="176">
        <v>5890897.5999999996</v>
      </c>
      <c r="F65" s="176">
        <v>-6399496.1200000001</v>
      </c>
      <c r="G65" s="176">
        <v>2555344</v>
      </c>
      <c r="H65" s="168">
        <f t="shared" si="1"/>
        <v>2555344</v>
      </c>
      <c r="I65" s="176">
        <f t="shared" si="3"/>
        <v>0</v>
      </c>
    </row>
    <row r="66" spans="1:9">
      <c r="A66" s="168" t="s">
        <v>2957</v>
      </c>
      <c r="B66" s="168" t="s">
        <v>4091</v>
      </c>
      <c r="C66" s="176">
        <v>94250</v>
      </c>
      <c r="D66" s="176">
        <v>282750</v>
      </c>
      <c r="E66" s="176">
        <v>754000</v>
      </c>
      <c r="F66" s="176">
        <v>471250</v>
      </c>
      <c r="G66" s="176">
        <v>565500</v>
      </c>
      <c r="H66" s="168">
        <f t="shared" si="1"/>
        <v>565500</v>
      </c>
      <c r="I66" s="176">
        <f t="shared" si="3"/>
        <v>0</v>
      </c>
    </row>
    <row r="67" spans="1:9">
      <c r="A67" s="168" t="s">
        <v>2958</v>
      </c>
      <c r="B67" s="168" t="s">
        <v>2959</v>
      </c>
      <c r="C67" s="176">
        <v>25281</v>
      </c>
      <c r="D67" s="176">
        <v>101124</v>
      </c>
      <c r="E67" s="176">
        <v>202248</v>
      </c>
      <c r="F67" s="176">
        <v>101124</v>
      </c>
      <c r="G67" s="176">
        <v>126405</v>
      </c>
      <c r="H67" s="168">
        <f t="shared" si="1"/>
        <v>126405</v>
      </c>
      <c r="I67" s="176">
        <f t="shared" si="3"/>
        <v>0</v>
      </c>
    </row>
    <row r="68" spans="1:9">
      <c r="A68" s="168" t="s">
        <v>1058</v>
      </c>
      <c r="B68" s="168" t="s">
        <v>1980</v>
      </c>
      <c r="C68" s="176">
        <v>11100</v>
      </c>
      <c r="D68" s="176">
        <v>0</v>
      </c>
      <c r="E68" s="176">
        <v>0</v>
      </c>
      <c r="F68" s="176">
        <v>0</v>
      </c>
      <c r="G68" s="176">
        <v>11100</v>
      </c>
      <c r="H68" s="168">
        <f t="shared" si="1"/>
        <v>11100</v>
      </c>
      <c r="I68" s="176">
        <f t="shared" si="3"/>
        <v>0</v>
      </c>
    </row>
    <row r="69" spans="1:9">
      <c r="A69" s="168" t="s">
        <v>1060</v>
      </c>
      <c r="B69" s="168" t="s">
        <v>1981</v>
      </c>
      <c r="C69" s="176">
        <v>16871.27</v>
      </c>
      <c r="D69" s="176">
        <v>0</v>
      </c>
      <c r="E69" s="176">
        <v>0</v>
      </c>
      <c r="F69" s="176">
        <v>0</v>
      </c>
      <c r="G69" s="176">
        <v>16871.27</v>
      </c>
      <c r="H69" s="168">
        <f t="shared" si="1"/>
        <v>16871.27</v>
      </c>
      <c r="I69" s="176">
        <f t="shared" si="3"/>
        <v>0</v>
      </c>
    </row>
    <row r="70" spans="1:9">
      <c r="A70" s="168" t="s">
        <v>2911</v>
      </c>
      <c r="B70" s="168" t="s">
        <v>2912</v>
      </c>
      <c r="C70" s="176">
        <v>40922.54</v>
      </c>
      <c r="D70" s="176">
        <v>40922.54</v>
      </c>
      <c r="E70" s="176">
        <v>327380.24</v>
      </c>
      <c r="F70" s="176">
        <v>286457.7</v>
      </c>
      <c r="G70" s="176">
        <v>327380.24</v>
      </c>
      <c r="H70" s="168">
        <f t="shared" ref="H70:H133" si="4">VLOOKUP(A70,VERIFICADORA,22,FALSE)</f>
        <v>327380.24</v>
      </c>
      <c r="I70" s="176">
        <f t="shared" si="3"/>
        <v>0</v>
      </c>
    </row>
    <row r="71" spans="1:9">
      <c r="A71" s="168" t="s">
        <v>3235</v>
      </c>
      <c r="B71" s="168" t="s">
        <v>3984</v>
      </c>
      <c r="C71" s="176">
        <v>39092</v>
      </c>
      <c r="D71" s="176">
        <v>0</v>
      </c>
      <c r="E71" s="176">
        <v>0</v>
      </c>
      <c r="F71" s="176">
        <v>0</v>
      </c>
      <c r="G71" s="176">
        <v>39092</v>
      </c>
      <c r="H71" s="168">
        <f t="shared" si="4"/>
        <v>39092</v>
      </c>
      <c r="I71" s="176">
        <f t="shared" si="3"/>
        <v>0</v>
      </c>
    </row>
    <row r="72" spans="1:9">
      <c r="A72" s="168" t="s">
        <v>1061</v>
      </c>
      <c r="B72" s="168" t="s">
        <v>1982</v>
      </c>
      <c r="C72" s="176">
        <v>277500</v>
      </c>
      <c r="D72" s="176">
        <v>0</v>
      </c>
      <c r="E72" s="176">
        <v>0</v>
      </c>
      <c r="F72" s="176">
        <v>0</v>
      </c>
      <c r="G72" s="176">
        <v>277500</v>
      </c>
      <c r="H72" s="168">
        <f t="shared" si="4"/>
        <v>277500</v>
      </c>
      <c r="I72" s="176">
        <f t="shared" si="3"/>
        <v>0</v>
      </c>
    </row>
    <row r="73" spans="1:9">
      <c r="A73" s="168" t="s">
        <v>3234</v>
      </c>
      <c r="B73" s="168" t="s">
        <v>4824</v>
      </c>
      <c r="C73" s="176">
        <v>0</v>
      </c>
      <c r="D73" s="176">
        <v>155820</v>
      </c>
      <c r="E73" s="176">
        <v>415520</v>
      </c>
      <c r="F73" s="176">
        <v>259700</v>
      </c>
      <c r="G73" s="176">
        <v>259700</v>
      </c>
      <c r="H73" s="168">
        <f t="shared" si="4"/>
        <v>259700</v>
      </c>
      <c r="I73" s="176">
        <f t="shared" si="3"/>
        <v>0</v>
      </c>
    </row>
    <row r="74" spans="1:9">
      <c r="A74" s="168" t="s">
        <v>1062</v>
      </c>
      <c r="B74" s="168" t="s">
        <v>1983</v>
      </c>
      <c r="C74" s="176">
        <v>87989.23</v>
      </c>
      <c r="D74" s="176">
        <v>0</v>
      </c>
      <c r="E74" s="176">
        <v>432389.38</v>
      </c>
      <c r="F74" s="176">
        <v>432389.38</v>
      </c>
      <c r="G74" s="176">
        <v>520378.61</v>
      </c>
      <c r="H74" s="168">
        <f t="shared" si="4"/>
        <v>520378.61</v>
      </c>
      <c r="I74" s="176">
        <f t="shared" si="3"/>
        <v>0</v>
      </c>
    </row>
    <row r="75" spans="1:9">
      <c r="A75" s="168" t="s">
        <v>1063</v>
      </c>
      <c r="B75" s="168" t="s">
        <v>1984</v>
      </c>
      <c r="C75" s="176">
        <v>21100.400000000001</v>
      </c>
      <c r="D75" s="176">
        <v>0</v>
      </c>
      <c r="E75" s="176">
        <v>0</v>
      </c>
      <c r="F75" s="176">
        <v>0</v>
      </c>
      <c r="G75" s="176">
        <v>21100.400000000001</v>
      </c>
      <c r="H75" s="168">
        <f t="shared" si="4"/>
        <v>21100.400000000001</v>
      </c>
      <c r="I75" s="176">
        <f t="shared" si="3"/>
        <v>0</v>
      </c>
    </row>
    <row r="76" spans="1:9">
      <c r="A76" s="168" t="s">
        <v>1064</v>
      </c>
      <c r="B76" s="168" t="s">
        <v>1985</v>
      </c>
      <c r="C76" s="176">
        <v>669000</v>
      </c>
      <c r="D76" s="176">
        <v>0</v>
      </c>
      <c r="E76" s="176">
        <v>0</v>
      </c>
      <c r="F76" s="176">
        <v>0</v>
      </c>
      <c r="G76" s="176">
        <v>669000</v>
      </c>
      <c r="H76" s="168">
        <f t="shared" si="4"/>
        <v>669000</v>
      </c>
      <c r="I76" s="176">
        <f t="shared" si="3"/>
        <v>0</v>
      </c>
    </row>
    <row r="77" spans="1:9">
      <c r="A77" s="168" t="s">
        <v>1065</v>
      </c>
      <c r="B77" s="168" t="s">
        <v>1986</v>
      </c>
      <c r="C77" s="176">
        <v>6270.01</v>
      </c>
      <c r="D77" s="176">
        <v>0</v>
      </c>
      <c r="E77" s="176">
        <v>0</v>
      </c>
      <c r="F77" s="176">
        <v>0</v>
      </c>
      <c r="G77" s="176">
        <v>6270.01</v>
      </c>
      <c r="H77" s="168">
        <f t="shared" si="4"/>
        <v>6270.01</v>
      </c>
      <c r="I77" s="176">
        <f t="shared" si="3"/>
        <v>0</v>
      </c>
    </row>
    <row r="78" spans="1:9">
      <c r="A78" s="168" t="s">
        <v>2864</v>
      </c>
      <c r="B78" s="168" t="s">
        <v>2994</v>
      </c>
      <c r="C78" s="176">
        <v>20988</v>
      </c>
      <c r="D78" s="176">
        <v>104940</v>
      </c>
      <c r="E78" s="176">
        <v>188892</v>
      </c>
      <c r="F78" s="176">
        <v>83952</v>
      </c>
      <c r="G78" s="176">
        <v>104940</v>
      </c>
      <c r="H78" s="168">
        <f t="shared" si="4"/>
        <v>104940</v>
      </c>
      <c r="I78" s="176">
        <f t="shared" si="3"/>
        <v>0</v>
      </c>
    </row>
    <row r="79" spans="1:9">
      <c r="A79" s="168" t="s">
        <v>1026</v>
      </c>
      <c r="B79" s="168" t="s">
        <v>1987</v>
      </c>
      <c r="C79" s="176">
        <v>391500</v>
      </c>
      <c r="D79" s="176">
        <v>0</v>
      </c>
      <c r="E79" s="176">
        <v>0</v>
      </c>
      <c r="F79" s="176">
        <v>0</v>
      </c>
      <c r="G79" s="176">
        <v>391500</v>
      </c>
      <c r="H79" s="168">
        <f t="shared" si="4"/>
        <v>391500</v>
      </c>
      <c r="I79" s="176">
        <f t="shared" si="3"/>
        <v>0</v>
      </c>
    </row>
    <row r="80" spans="1:9">
      <c r="A80" s="168" t="s">
        <v>1027</v>
      </c>
      <c r="B80" s="168" t="s">
        <v>1988</v>
      </c>
      <c r="C80" s="176">
        <v>567678.44999999995</v>
      </c>
      <c r="D80" s="176">
        <v>959933.29</v>
      </c>
      <c r="E80" s="176">
        <v>1876327.96</v>
      </c>
      <c r="F80" s="176">
        <v>916394.67</v>
      </c>
      <c r="G80" s="176">
        <v>1484073.12</v>
      </c>
      <c r="H80" s="168">
        <f t="shared" si="4"/>
        <v>1484073.12</v>
      </c>
      <c r="I80" s="176">
        <f t="shared" si="3"/>
        <v>0</v>
      </c>
    </row>
    <row r="81" spans="1:9">
      <c r="A81" s="168" t="s">
        <v>2960</v>
      </c>
      <c r="B81" s="168" t="s">
        <v>2961</v>
      </c>
      <c r="C81" s="176">
        <v>1181600.28</v>
      </c>
      <c r="D81" s="176">
        <v>1137107.8600000001</v>
      </c>
      <c r="E81" s="176">
        <v>97433.11</v>
      </c>
      <c r="F81" s="176">
        <v>-1039674.75</v>
      </c>
      <c r="G81" s="176">
        <v>141925.53</v>
      </c>
      <c r="H81" s="168">
        <f t="shared" si="4"/>
        <v>141925.53</v>
      </c>
      <c r="I81" s="176">
        <f t="shared" si="3"/>
        <v>0</v>
      </c>
    </row>
    <row r="82" spans="1:9">
      <c r="A82" s="168" t="s">
        <v>1028</v>
      </c>
      <c r="B82" s="168" t="s">
        <v>1989</v>
      </c>
      <c r="C82" s="176">
        <v>104225.27</v>
      </c>
      <c r="D82" s="176">
        <v>0</v>
      </c>
      <c r="E82" s="176">
        <v>0</v>
      </c>
      <c r="F82" s="176">
        <v>0</v>
      </c>
      <c r="G82" s="176">
        <v>104225.27</v>
      </c>
      <c r="H82" s="168">
        <f t="shared" si="4"/>
        <v>104225.27</v>
      </c>
      <c r="I82" s="176">
        <f t="shared" si="3"/>
        <v>0</v>
      </c>
    </row>
    <row r="83" spans="1:9">
      <c r="A83" s="168" t="s">
        <v>1029</v>
      </c>
      <c r="B83" s="168" t="s">
        <v>1990</v>
      </c>
      <c r="C83" s="176">
        <v>48480</v>
      </c>
      <c r="D83" s="176">
        <v>0</v>
      </c>
      <c r="E83" s="176">
        <v>0</v>
      </c>
      <c r="F83" s="176">
        <v>0</v>
      </c>
      <c r="G83" s="176">
        <v>48480</v>
      </c>
      <c r="H83" s="168">
        <f t="shared" si="4"/>
        <v>48480</v>
      </c>
      <c r="I83" s="176">
        <f t="shared" si="3"/>
        <v>0</v>
      </c>
    </row>
    <row r="84" spans="1:9">
      <c r="A84" s="168" t="s">
        <v>1030</v>
      </c>
      <c r="B84" s="168" t="s">
        <v>1991</v>
      </c>
      <c r="C84" s="176">
        <v>11892.32</v>
      </c>
      <c r="D84" s="176">
        <v>0</v>
      </c>
      <c r="E84" s="176">
        <v>0</v>
      </c>
      <c r="F84" s="176">
        <v>0</v>
      </c>
      <c r="G84" s="176">
        <v>11892.32</v>
      </c>
      <c r="H84" s="168">
        <f t="shared" si="4"/>
        <v>11892.32</v>
      </c>
      <c r="I84" s="176">
        <f t="shared" si="3"/>
        <v>0</v>
      </c>
    </row>
    <row r="85" spans="1:9">
      <c r="A85" s="168" t="s">
        <v>2865</v>
      </c>
      <c r="B85" s="168" t="s">
        <v>2866</v>
      </c>
      <c r="C85" s="176">
        <v>118330.94</v>
      </c>
      <c r="D85" s="176">
        <v>236661.92</v>
      </c>
      <c r="E85" s="176">
        <v>880572.96</v>
      </c>
      <c r="F85" s="176">
        <v>643911.04</v>
      </c>
      <c r="G85" s="176">
        <v>762241.98</v>
      </c>
      <c r="H85" s="168">
        <f t="shared" si="4"/>
        <v>762241.98</v>
      </c>
      <c r="I85" s="176">
        <f t="shared" si="3"/>
        <v>0</v>
      </c>
    </row>
    <row r="86" spans="1:9">
      <c r="A86" s="168" t="s">
        <v>1031</v>
      </c>
      <c r="B86" s="168" t="s">
        <v>1992</v>
      </c>
      <c r="C86" s="176">
        <v>127000.01</v>
      </c>
      <c r="D86" s="176">
        <v>0</v>
      </c>
      <c r="E86" s="176">
        <v>0</v>
      </c>
      <c r="F86" s="176">
        <v>0</v>
      </c>
      <c r="G86" s="176">
        <v>127000.01</v>
      </c>
      <c r="H86" s="168">
        <f t="shared" si="4"/>
        <v>127000.01</v>
      </c>
      <c r="I86" s="176">
        <f t="shared" si="3"/>
        <v>0</v>
      </c>
    </row>
    <row r="87" spans="1:9">
      <c r="A87" s="168" t="s">
        <v>1032</v>
      </c>
      <c r="B87" s="168" t="s">
        <v>1993</v>
      </c>
      <c r="C87" s="176">
        <v>4918432</v>
      </c>
      <c r="D87" s="176">
        <v>0</v>
      </c>
      <c r="E87" s="176">
        <v>0</v>
      </c>
      <c r="F87" s="176">
        <v>0</v>
      </c>
      <c r="G87" s="176">
        <v>4918432</v>
      </c>
      <c r="H87" s="168">
        <f t="shared" si="4"/>
        <v>4918432</v>
      </c>
      <c r="I87" s="176">
        <f t="shared" si="3"/>
        <v>0</v>
      </c>
    </row>
    <row r="88" spans="1:9">
      <c r="A88" s="168" t="s">
        <v>1033</v>
      </c>
      <c r="B88" s="168" t="s">
        <v>1994</v>
      </c>
      <c r="C88" s="176">
        <v>51080</v>
      </c>
      <c r="D88" s="176">
        <v>0</v>
      </c>
      <c r="E88" s="176">
        <v>0</v>
      </c>
      <c r="F88" s="176">
        <v>0</v>
      </c>
      <c r="G88" s="176">
        <v>51080</v>
      </c>
      <c r="H88" s="168">
        <f t="shared" si="4"/>
        <v>51080</v>
      </c>
      <c r="I88" s="176">
        <f t="shared" si="3"/>
        <v>0</v>
      </c>
    </row>
    <row r="89" spans="1:9">
      <c r="A89" s="168" t="s">
        <v>1034</v>
      </c>
      <c r="B89" s="168" t="s">
        <v>1995</v>
      </c>
      <c r="C89" s="176">
        <v>276733.01</v>
      </c>
      <c r="D89" s="176">
        <v>7326.67</v>
      </c>
      <c r="E89" s="176">
        <v>0</v>
      </c>
      <c r="F89" s="176">
        <v>-7326.67</v>
      </c>
      <c r="G89" s="176">
        <v>269406.34000000003</v>
      </c>
      <c r="H89" s="168">
        <f t="shared" si="4"/>
        <v>269406.34000000003</v>
      </c>
      <c r="I89" s="176">
        <f t="shared" si="3"/>
        <v>0</v>
      </c>
    </row>
    <row r="90" spans="1:9">
      <c r="A90" s="168" t="s">
        <v>1035</v>
      </c>
      <c r="B90" s="168" t="s">
        <v>1996</v>
      </c>
      <c r="C90" s="176">
        <v>500000</v>
      </c>
      <c r="D90" s="176">
        <v>0</v>
      </c>
      <c r="E90" s="176">
        <v>0</v>
      </c>
      <c r="F90" s="176">
        <v>0</v>
      </c>
      <c r="G90" s="176">
        <v>500000</v>
      </c>
      <c r="H90" s="168">
        <f t="shared" si="4"/>
        <v>500000</v>
      </c>
      <c r="I90" s="176">
        <f t="shared" si="3"/>
        <v>0</v>
      </c>
    </row>
    <row r="91" spans="1:9">
      <c r="A91" s="168" t="s">
        <v>1036</v>
      </c>
      <c r="B91" s="168" t="s">
        <v>1997</v>
      </c>
      <c r="C91" s="176">
        <v>39720.480000000003</v>
      </c>
      <c r="D91" s="176">
        <v>126254.38</v>
      </c>
      <c r="E91" s="176">
        <v>346135.6</v>
      </c>
      <c r="F91" s="176">
        <v>219881.22</v>
      </c>
      <c r="G91" s="176">
        <v>259601.7</v>
      </c>
      <c r="H91" s="168">
        <f t="shared" si="4"/>
        <v>259601.7</v>
      </c>
      <c r="I91" s="176">
        <f t="shared" si="3"/>
        <v>0</v>
      </c>
    </row>
    <row r="92" spans="1:9">
      <c r="A92" s="168" t="s">
        <v>1037</v>
      </c>
      <c r="B92" s="168" t="s">
        <v>1998</v>
      </c>
      <c r="C92" s="176">
        <v>10000</v>
      </c>
      <c r="D92" s="176">
        <v>0</v>
      </c>
      <c r="E92" s="176">
        <v>0</v>
      </c>
      <c r="F92" s="176">
        <v>0</v>
      </c>
      <c r="G92" s="176">
        <v>10000</v>
      </c>
      <c r="H92" s="168">
        <f t="shared" si="4"/>
        <v>10000</v>
      </c>
      <c r="I92" s="176">
        <f t="shared" si="3"/>
        <v>0</v>
      </c>
    </row>
    <row r="93" spans="1:9">
      <c r="A93" s="168" t="s">
        <v>1038</v>
      </c>
      <c r="B93" s="168" t="s">
        <v>1999</v>
      </c>
      <c r="C93" s="176">
        <v>22284.13</v>
      </c>
      <c r="D93" s="176">
        <v>0</v>
      </c>
      <c r="E93" s="176">
        <v>0</v>
      </c>
      <c r="F93" s="176">
        <v>0</v>
      </c>
      <c r="G93" s="176">
        <v>22284.13</v>
      </c>
      <c r="H93" s="168">
        <f t="shared" si="4"/>
        <v>22284.13</v>
      </c>
      <c r="I93" s="176">
        <f t="shared" si="3"/>
        <v>0</v>
      </c>
    </row>
    <row r="94" spans="1:9">
      <c r="A94" s="168" t="s">
        <v>2995</v>
      </c>
      <c r="B94" s="168" t="s">
        <v>2996</v>
      </c>
      <c r="C94" s="176">
        <v>3480</v>
      </c>
      <c r="D94" s="176">
        <v>0</v>
      </c>
      <c r="E94" s="176">
        <v>0</v>
      </c>
      <c r="F94" s="176">
        <v>0</v>
      </c>
      <c r="G94" s="176">
        <v>3480</v>
      </c>
      <c r="H94" s="168">
        <f t="shared" si="4"/>
        <v>3480</v>
      </c>
      <c r="I94" s="176">
        <f t="shared" si="3"/>
        <v>0</v>
      </c>
    </row>
    <row r="95" spans="1:9">
      <c r="A95" s="168" t="s">
        <v>1039</v>
      </c>
      <c r="B95" s="168" t="s">
        <v>2000</v>
      </c>
      <c r="C95" s="176">
        <v>162441.43</v>
      </c>
      <c r="D95" s="176">
        <v>43991.75</v>
      </c>
      <c r="E95" s="176">
        <v>32035</v>
      </c>
      <c r="F95" s="176">
        <v>-11956.75</v>
      </c>
      <c r="G95" s="176">
        <v>150484.68</v>
      </c>
      <c r="H95" s="168">
        <f t="shared" si="4"/>
        <v>150484.68</v>
      </c>
      <c r="I95" s="176">
        <f t="shared" si="3"/>
        <v>0</v>
      </c>
    </row>
    <row r="96" spans="1:9">
      <c r="A96" s="168" t="s">
        <v>2997</v>
      </c>
      <c r="B96" s="168" t="s">
        <v>4825</v>
      </c>
      <c r="C96" s="176">
        <v>0</v>
      </c>
      <c r="D96" s="176">
        <v>7315316.8799999999</v>
      </c>
      <c r="E96" s="176">
        <v>7315316.8799999999</v>
      </c>
      <c r="F96" s="176">
        <v>0</v>
      </c>
      <c r="G96" s="176">
        <v>0</v>
      </c>
      <c r="H96" s="168">
        <f t="shared" si="4"/>
        <v>0</v>
      </c>
      <c r="I96" s="176">
        <f t="shared" si="3"/>
        <v>0</v>
      </c>
    </row>
    <row r="97" spans="1:9">
      <c r="A97" s="168" t="s">
        <v>1855</v>
      </c>
      <c r="B97" s="168" t="s">
        <v>4356</v>
      </c>
      <c r="C97" s="176">
        <v>1042228.38</v>
      </c>
      <c r="D97" s="176">
        <v>512002.92</v>
      </c>
      <c r="E97" s="176">
        <v>0</v>
      </c>
      <c r="F97" s="176">
        <v>-512002.92</v>
      </c>
      <c r="G97" s="176">
        <v>530225.46</v>
      </c>
      <c r="H97" s="168">
        <f t="shared" si="4"/>
        <v>530225.46</v>
      </c>
      <c r="I97" s="176">
        <f t="shared" si="3"/>
        <v>0</v>
      </c>
    </row>
    <row r="98" spans="1:9">
      <c r="A98" s="168" t="s">
        <v>1040</v>
      </c>
      <c r="B98" s="168" t="s">
        <v>2001</v>
      </c>
      <c r="C98" s="176">
        <v>1514590.4</v>
      </c>
      <c r="D98" s="176">
        <v>1045809.6</v>
      </c>
      <c r="E98" s="176">
        <v>0</v>
      </c>
      <c r="F98" s="176">
        <v>-1045809.6</v>
      </c>
      <c r="G98" s="176">
        <v>468780.79999999999</v>
      </c>
      <c r="H98" s="168">
        <f t="shared" si="4"/>
        <v>468780.79999999999</v>
      </c>
      <c r="I98" s="176">
        <f t="shared" si="3"/>
        <v>0</v>
      </c>
    </row>
    <row r="99" spans="1:9">
      <c r="A99" s="168" t="s">
        <v>2867</v>
      </c>
      <c r="B99" s="168" t="s">
        <v>4160</v>
      </c>
      <c r="C99" s="176">
        <v>0</v>
      </c>
      <c r="D99" s="176">
        <v>22518000</v>
      </c>
      <c r="E99" s="176">
        <v>23548000</v>
      </c>
      <c r="F99" s="176">
        <v>1030000</v>
      </c>
      <c r="G99" s="176">
        <v>1030000</v>
      </c>
      <c r="H99" s="168">
        <f t="shared" si="4"/>
        <v>1030000</v>
      </c>
      <c r="I99" s="176">
        <f t="shared" si="3"/>
        <v>0</v>
      </c>
    </row>
    <row r="100" spans="1:9">
      <c r="A100" s="168" t="s">
        <v>1041</v>
      </c>
      <c r="B100" s="168" t="s">
        <v>5587</v>
      </c>
      <c r="C100" s="176">
        <v>46690</v>
      </c>
      <c r="D100" s="176">
        <v>105038</v>
      </c>
      <c r="E100" s="176">
        <v>58348</v>
      </c>
      <c r="F100" s="176">
        <v>-46690</v>
      </c>
      <c r="G100" s="176">
        <v>0</v>
      </c>
      <c r="H100" s="168">
        <f t="shared" si="4"/>
        <v>0</v>
      </c>
      <c r="I100" s="176">
        <f t="shared" si="3"/>
        <v>0</v>
      </c>
    </row>
    <row r="101" spans="1:9">
      <c r="A101" s="168" t="s">
        <v>699</v>
      </c>
      <c r="B101" s="168" t="s">
        <v>2002</v>
      </c>
      <c r="C101" s="176">
        <v>44520.800000000003</v>
      </c>
      <c r="D101" s="176">
        <v>17475.400000000001</v>
      </c>
      <c r="E101" s="176">
        <v>0</v>
      </c>
      <c r="F101" s="176">
        <v>-17475.400000000001</v>
      </c>
      <c r="G101" s="176">
        <v>27045.4</v>
      </c>
      <c r="H101" s="168">
        <f t="shared" si="4"/>
        <v>27045.4</v>
      </c>
      <c r="I101" s="176">
        <f t="shared" si="3"/>
        <v>0</v>
      </c>
    </row>
    <row r="102" spans="1:9">
      <c r="A102" s="168" t="s">
        <v>2003</v>
      </c>
      <c r="B102" s="168" t="s">
        <v>2004</v>
      </c>
      <c r="C102" s="176">
        <v>1624.8</v>
      </c>
      <c r="D102" s="176">
        <v>0</v>
      </c>
      <c r="E102" s="176">
        <v>0</v>
      </c>
      <c r="F102" s="176">
        <v>0</v>
      </c>
      <c r="G102" s="176">
        <v>1624.8</v>
      </c>
      <c r="H102" s="168">
        <f t="shared" si="4"/>
        <v>1624.8</v>
      </c>
      <c r="I102" s="176">
        <f t="shared" si="3"/>
        <v>0</v>
      </c>
    </row>
    <row r="103" spans="1:9">
      <c r="A103" s="168" t="s">
        <v>2005</v>
      </c>
      <c r="B103" s="168" t="s">
        <v>2006</v>
      </c>
      <c r="C103" s="176">
        <v>0.02</v>
      </c>
      <c r="D103" s="176">
        <v>1735780.5</v>
      </c>
      <c r="E103" s="176">
        <v>1735780.5</v>
      </c>
      <c r="F103" s="176">
        <v>0</v>
      </c>
      <c r="G103" s="176">
        <v>0.02</v>
      </c>
      <c r="H103" s="168">
        <f t="shared" si="4"/>
        <v>0.02</v>
      </c>
      <c r="I103" s="176">
        <f t="shared" si="3"/>
        <v>0</v>
      </c>
    </row>
    <row r="104" spans="1:9">
      <c r="A104" s="168" t="s">
        <v>1873</v>
      </c>
      <c r="B104" s="168" t="s">
        <v>5586</v>
      </c>
      <c r="C104" s="176">
        <v>188421.1</v>
      </c>
      <c r="D104" s="176">
        <v>188421.1</v>
      </c>
      <c r="E104" s="176">
        <v>251228.16</v>
      </c>
      <c r="F104" s="176">
        <v>62807.06</v>
      </c>
      <c r="G104" s="176">
        <v>251228.16</v>
      </c>
      <c r="H104" s="168">
        <f t="shared" si="4"/>
        <v>251228.16</v>
      </c>
      <c r="I104" s="176">
        <f t="shared" si="3"/>
        <v>0</v>
      </c>
    </row>
    <row r="105" spans="1:9">
      <c r="A105" s="168" t="s">
        <v>700</v>
      </c>
      <c r="B105" s="168" t="s">
        <v>2007</v>
      </c>
      <c r="C105" s="176">
        <v>-20384</v>
      </c>
      <c r="D105" s="176">
        <v>0</v>
      </c>
      <c r="E105" s="176">
        <v>0</v>
      </c>
      <c r="F105" s="176">
        <v>0</v>
      </c>
      <c r="G105" s="176">
        <v>-20384</v>
      </c>
      <c r="H105" s="168">
        <f t="shared" si="4"/>
        <v>-20384</v>
      </c>
      <c r="I105" s="176">
        <f t="shared" si="3"/>
        <v>0</v>
      </c>
    </row>
    <row r="106" spans="1:9">
      <c r="A106" s="168" t="s">
        <v>1867</v>
      </c>
      <c r="B106" s="168" t="s">
        <v>5585</v>
      </c>
      <c r="C106" s="176">
        <v>355807.73</v>
      </c>
      <c r="D106" s="176">
        <v>355807.73</v>
      </c>
      <c r="E106" s="176">
        <v>0</v>
      </c>
      <c r="F106" s="176">
        <v>-355807.73</v>
      </c>
      <c r="G106" s="176">
        <v>0</v>
      </c>
      <c r="H106" s="168">
        <f t="shared" si="4"/>
        <v>0</v>
      </c>
      <c r="I106" s="176">
        <f t="shared" si="3"/>
        <v>0</v>
      </c>
    </row>
    <row r="107" spans="1:9">
      <c r="A107" s="168" t="s">
        <v>1042</v>
      </c>
      <c r="B107" s="168" t="s">
        <v>2008</v>
      </c>
      <c r="C107" s="176">
        <v>9368695.1999999993</v>
      </c>
      <c r="D107" s="176">
        <v>7088279</v>
      </c>
      <c r="E107" s="176">
        <v>0</v>
      </c>
      <c r="F107" s="176">
        <v>-7088279</v>
      </c>
      <c r="G107" s="176">
        <v>2280416.2000000002</v>
      </c>
      <c r="H107" s="168">
        <f t="shared" si="4"/>
        <v>2280416.2000000002</v>
      </c>
      <c r="I107" s="176">
        <f t="shared" si="3"/>
        <v>0</v>
      </c>
    </row>
    <row r="108" spans="1:9">
      <c r="A108" s="168" t="s">
        <v>1043</v>
      </c>
      <c r="B108" s="168" t="s">
        <v>282</v>
      </c>
      <c r="C108" s="176">
        <v>274509.39</v>
      </c>
      <c r="D108" s="176">
        <v>0</v>
      </c>
      <c r="E108" s="176">
        <v>0</v>
      </c>
      <c r="F108" s="176">
        <v>0</v>
      </c>
      <c r="G108" s="176">
        <v>274509.39</v>
      </c>
      <c r="H108" s="168">
        <f t="shared" si="4"/>
        <v>274509.39</v>
      </c>
      <c r="I108" s="176">
        <f t="shared" si="3"/>
        <v>0</v>
      </c>
    </row>
    <row r="109" spans="1:9">
      <c r="A109" s="168" t="s">
        <v>1044</v>
      </c>
      <c r="B109" s="168" t="s">
        <v>2009</v>
      </c>
      <c r="C109" s="176">
        <v>2275000</v>
      </c>
      <c r="D109" s="176">
        <v>1635000</v>
      </c>
      <c r="E109" s="176">
        <v>0</v>
      </c>
      <c r="F109" s="176">
        <v>-1635000</v>
      </c>
      <c r="G109" s="176">
        <v>640000</v>
      </c>
      <c r="H109" s="168">
        <f t="shared" si="4"/>
        <v>640000</v>
      </c>
      <c r="I109" s="176">
        <f t="shared" si="3"/>
        <v>0</v>
      </c>
    </row>
    <row r="110" spans="1:9">
      <c r="A110" s="168" t="s">
        <v>1045</v>
      </c>
      <c r="B110" s="168" t="s">
        <v>533</v>
      </c>
      <c r="C110" s="176">
        <v>69509.5</v>
      </c>
      <c r="D110" s="176">
        <v>0</v>
      </c>
      <c r="E110" s="176">
        <v>0</v>
      </c>
      <c r="F110" s="176">
        <v>0</v>
      </c>
      <c r="G110" s="176">
        <v>69509.5</v>
      </c>
      <c r="H110" s="168">
        <f t="shared" si="4"/>
        <v>69509.5</v>
      </c>
      <c r="I110" s="176">
        <f t="shared" si="3"/>
        <v>0</v>
      </c>
    </row>
    <row r="111" spans="1:9">
      <c r="A111" s="168" t="s">
        <v>1046</v>
      </c>
      <c r="B111" s="168" t="s">
        <v>2010</v>
      </c>
      <c r="C111" s="176">
        <v>599200</v>
      </c>
      <c r="D111" s="176">
        <v>0</v>
      </c>
      <c r="E111" s="176">
        <v>0</v>
      </c>
      <c r="F111" s="176">
        <v>0</v>
      </c>
      <c r="G111" s="176">
        <v>599200</v>
      </c>
      <c r="H111" s="168">
        <f t="shared" si="4"/>
        <v>599200</v>
      </c>
      <c r="I111" s="176">
        <f t="shared" si="3"/>
        <v>0</v>
      </c>
    </row>
    <row r="112" spans="1:9">
      <c r="A112" s="168" t="s">
        <v>1048</v>
      </c>
      <c r="B112" s="168" t="s">
        <v>2011</v>
      </c>
      <c r="C112" s="176">
        <v>67865.8</v>
      </c>
      <c r="D112" s="176">
        <v>0</v>
      </c>
      <c r="E112" s="176">
        <v>0</v>
      </c>
      <c r="F112" s="176">
        <v>0</v>
      </c>
      <c r="G112" s="176">
        <v>67865.8</v>
      </c>
      <c r="H112" s="168">
        <f t="shared" si="4"/>
        <v>67865.8</v>
      </c>
      <c r="I112" s="176">
        <f t="shared" si="3"/>
        <v>0</v>
      </c>
    </row>
    <row r="113" spans="1:9">
      <c r="A113" s="168" t="s">
        <v>1049</v>
      </c>
      <c r="B113" s="168" t="s">
        <v>2012</v>
      </c>
      <c r="C113" s="176">
        <v>649200</v>
      </c>
      <c r="D113" s="176">
        <v>150000</v>
      </c>
      <c r="E113" s="176">
        <v>0</v>
      </c>
      <c r="F113" s="176">
        <v>-150000</v>
      </c>
      <c r="G113" s="176">
        <v>499200</v>
      </c>
      <c r="H113" s="168">
        <f t="shared" si="4"/>
        <v>499200</v>
      </c>
      <c r="I113" s="176">
        <f t="shared" si="3"/>
        <v>0</v>
      </c>
    </row>
    <row r="114" spans="1:9">
      <c r="A114" s="168" t="s">
        <v>1050</v>
      </c>
      <c r="B114" s="168" t="s">
        <v>2013</v>
      </c>
      <c r="C114" s="176">
        <v>5044104.24</v>
      </c>
      <c r="D114" s="176">
        <v>5723863.9699999997</v>
      </c>
      <c r="E114" s="176">
        <v>5791837.8499999996</v>
      </c>
      <c r="F114" s="176">
        <v>67973.88</v>
      </c>
      <c r="G114" s="176">
        <v>5112078.12</v>
      </c>
      <c r="H114" s="168">
        <f t="shared" si="4"/>
        <v>5112078.12</v>
      </c>
      <c r="I114" s="176">
        <f t="shared" si="3"/>
        <v>0</v>
      </c>
    </row>
    <row r="115" spans="1:9">
      <c r="A115" s="168" t="s">
        <v>4033</v>
      </c>
      <c r="B115" s="168" t="s">
        <v>4034</v>
      </c>
      <c r="C115" s="176">
        <v>249488.75</v>
      </c>
      <c r="D115" s="176">
        <v>304172.69</v>
      </c>
      <c r="E115" s="176">
        <v>274380.65999999997</v>
      </c>
      <c r="F115" s="176">
        <v>-29792.03</v>
      </c>
      <c r="G115" s="176">
        <v>219696.72</v>
      </c>
      <c r="H115" s="168">
        <f t="shared" si="4"/>
        <v>219696.72</v>
      </c>
      <c r="I115" s="176">
        <f t="shared" si="3"/>
        <v>0</v>
      </c>
    </row>
    <row r="116" spans="1:9">
      <c r="A116" s="168" t="s">
        <v>701</v>
      </c>
      <c r="B116" s="168" t="s">
        <v>2014</v>
      </c>
      <c r="C116" s="176">
        <v>571504.35</v>
      </c>
      <c r="D116" s="176">
        <v>62640</v>
      </c>
      <c r="E116" s="176">
        <v>0</v>
      </c>
      <c r="F116" s="176">
        <v>-62640</v>
      </c>
      <c r="G116" s="176">
        <v>508864.35</v>
      </c>
      <c r="H116" s="168">
        <f t="shared" si="4"/>
        <v>508864.35</v>
      </c>
      <c r="I116" s="176">
        <f t="shared" si="3"/>
        <v>0</v>
      </c>
    </row>
    <row r="117" spans="1:9">
      <c r="A117" s="168" t="s">
        <v>702</v>
      </c>
      <c r="B117" s="168" t="s">
        <v>2015</v>
      </c>
      <c r="C117" s="176">
        <v>593556.53</v>
      </c>
      <c r="D117" s="176">
        <v>0</v>
      </c>
      <c r="E117" s="176">
        <v>0</v>
      </c>
      <c r="F117" s="176">
        <v>0</v>
      </c>
      <c r="G117" s="176">
        <v>593556.53</v>
      </c>
      <c r="H117" s="168">
        <f t="shared" si="4"/>
        <v>593556.53</v>
      </c>
      <c r="I117" s="176">
        <f t="shared" ref="I117:I179" si="5">H117-G117</f>
        <v>0</v>
      </c>
    </row>
    <row r="118" spans="1:9">
      <c r="A118" s="168" t="s">
        <v>1051</v>
      </c>
      <c r="B118" s="168" t="s">
        <v>2016</v>
      </c>
      <c r="C118" s="176">
        <v>5483.81</v>
      </c>
      <c r="D118" s="176">
        <v>0</v>
      </c>
      <c r="E118" s="176">
        <v>0</v>
      </c>
      <c r="F118" s="176">
        <v>0</v>
      </c>
      <c r="G118" s="176">
        <v>5483.81</v>
      </c>
      <c r="H118" s="168">
        <f t="shared" si="4"/>
        <v>5483.81</v>
      </c>
      <c r="I118" s="176">
        <f t="shared" si="5"/>
        <v>0</v>
      </c>
    </row>
    <row r="119" spans="1:9">
      <c r="A119" s="168" t="s">
        <v>6167</v>
      </c>
      <c r="B119" s="168" t="s">
        <v>6168</v>
      </c>
      <c r="C119" s="176">
        <v>0</v>
      </c>
      <c r="D119" s="176">
        <v>0</v>
      </c>
      <c r="E119" s="176">
        <v>2111200</v>
      </c>
      <c r="F119" s="176">
        <v>2111200</v>
      </c>
      <c r="G119" s="176">
        <v>2111200</v>
      </c>
      <c r="H119" s="168">
        <f t="shared" si="4"/>
        <v>2111200</v>
      </c>
      <c r="I119" s="176">
        <f t="shared" si="5"/>
        <v>0</v>
      </c>
    </row>
    <row r="120" spans="1:9">
      <c r="A120" s="168" t="s">
        <v>1053</v>
      </c>
      <c r="B120" s="168" t="s">
        <v>2017</v>
      </c>
      <c r="C120" s="176">
        <v>2349</v>
      </c>
      <c r="D120" s="176">
        <v>0</v>
      </c>
      <c r="E120" s="176">
        <v>0</v>
      </c>
      <c r="F120" s="176">
        <v>0</v>
      </c>
      <c r="G120" s="176">
        <v>2349</v>
      </c>
      <c r="H120" s="168">
        <f t="shared" si="4"/>
        <v>2349</v>
      </c>
      <c r="I120" s="176">
        <f t="shared" si="5"/>
        <v>0</v>
      </c>
    </row>
    <row r="121" spans="1:9">
      <c r="A121" s="168" t="s">
        <v>4161</v>
      </c>
      <c r="B121" s="168" t="s">
        <v>5584</v>
      </c>
      <c r="C121" s="176">
        <v>423980</v>
      </c>
      <c r="D121" s="176">
        <v>423980</v>
      </c>
      <c r="E121" s="176">
        <v>0</v>
      </c>
      <c r="F121" s="176">
        <v>-423980</v>
      </c>
      <c r="G121" s="176">
        <v>0</v>
      </c>
      <c r="H121" s="168">
        <f t="shared" si="4"/>
        <v>0</v>
      </c>
      <c r="I121" s="176">
        <f t="shared" si="5"/>
        <v>0</v>
      </c>
    </row>
    <row r="122" spans="1:9">
      <c r="A122" s="168" t="s">
        <v>1054</v>
      </c>
      <c r="B122" s="168" t="s">
        <v>2018</v>
      </c>
      <c r="C122" s="176">
        <v>81200</v>
      </c>
      <c r="D122" s="176">
        <v>0</v>
      </c>
      <c r="E122" s="176">
        <v>0</v>
      </c>
      <c r="F122" s="176">
        <v>0</v>
      </c>
      <c r="G122" s="176">
        <v>81200</v>
      </c>
      <c r="H122" s="168">
        <f t="shared" si="4"/>
        <v>81200</v>
      </c>
      <c r="I122" s="176">
        <f t="shared" si="5"/>
        <v>0</v>
      </c>
    </row>
    <row r="123" spans="1:9">
      <c r="A123" s="168" t="s">
        <v>1055</v>
      </c>
      <c r="B123" s="168" t="s">
        <v>418</v>
      </c>
      <c r="C123" s="176">
        <v>80000</v>
      </c>
      <c r="D123" s="176">
        <v>80000</v>
      </c>
      <c r="E123" s="176">
        <v>0</v>
      </c>
      <c r="F123" s="176">
        <v>-80000</v>
      </c>
      <c r="G123" s="176">
        <v>0</v>
      </c>
      <c r="H123" s="168">
        <f t="shared" si="4"/>
        <v>0</v>
      </c>
      <c r="I123" s="176">
        <f t="shared" si="5"/>
        <v>0</v>
      </c>
    </row>
    <row r="124" spans="1:9">
      <c r="A124" s="168" t="s">
        <v>1056</v>
      </c>
      <c r="B124" s="168" t="s">
        <v>427</v>
      </c>
      <c r="C124" s="176">
        <v>3404540</v>
      </c>
      <c r="D124" s="176">
        <v>184712</v>
      </c>
      <c r="E124" s="176">
        <v>0</v>
      </c>
      <c r="F124" s="176">
        <v>-184712</v>
      </c>
      <c r="G124" s="176">
        <v>3219828</v>
      </c>
      <c r="H124" s="168">
        <f t="shared" si="4"/>
        <v>3219828</v>
      </c>
      <c r="I124" s="176">
        <f t="shared" si="5"/>
        <v>0</v>
      </c>
    </row>
    <row r="125" spans="1:9">
      <c r="A125" s="168" t="s">
        <v>3233</v>
      </c>
      <c r="B125" s="168" t="s">
        <v>1836</v>
      </c>
      <c r="C125" s="176">
        <v>18280.439999999999</v>
      </c>
      <c r="D125" s="176">
        <v>18280.439999999999</v>
      </c>
      <c r="E125" s="176">
        <v>0</v>
      </c>
      <c r="F125" s="176">
        <v>-18280.439999999999</v>
      </c>
      <c r="G125" s="176">
        <v>0</v>
      </c>
      <c r="H125" s="168">
        <f t="shared" si="4"/>
        <v>0</v>
      </c>
      <c r="I125" s="176">
        <f t="shared" si="5"/>
        <v>0</v>
      </c>
    </row>
    <row r="126" spans="1:9">
      <c r="A126" s="168" t="s">
        <v>1057</v>
      </c>
      <c r="B126" s="168" t="s">
        <v>399</v>
      </c>
      <c r="C126" s="176">
        <v>2601876.7999999998</v>
      </c>
      <c r="D126" s="176">
        <v>6436548.2400000002</v>
      </c>
      <c r="E126" s="176">
        <v>8760637.7300000004</v>
      </c>
      <c r="F126" s="176">
        <v>2324089.4900000002</v>
      </c>
      <c r="G126" s="176">
        <v>4925966.29</v>
      </c>
      <c r="H126" s="168">
        <f t="shared" si="4"/>
        <v>4925966.29</v>
      </c>
      <c r="I126" s="176">
        <f t="shared" si="5"/>
        <v>0</v>
      </c>
    </row>
    <row r="127" spans="1:9">
      <c r="A127" s="168" t="s">
        <v>3968</v>
      </c>
      <c r="B127" s="168" t="s">
        <v>3950</v>
      </c>
      <c r="C127" s="176">
        <v>0</v>
      </c>
      <c r="D127" s="176">
        <v>1799200</v>
      </c>
      <c r="E127" s="176">
        <v>2031200</v>
      </c>
      <c r="F127" s="176">
        <v>232000</v>
      </c>
      <c r="G127" s="176">
        <v>232000</v>
      </c>
      <c r="H127" s="168">
        <f t="shared" si="4"/>
        <v>232000</v>
      </c>
      <c r="I127" s="176">
        <f t="shared" si="5"/>
        <v>0</v>
      </c>
    </row>
    <row r="128" spans="1:9">
      <c r="A128" s="168" t="s">
        <v>2868</v>
      </c>
      <c r="B128" s="168" t="s">
        <v>2869</v>
      </c>
      <c r="C128" s="176">
        <v>9490.1299999999992</v>
      </c>
      <c r="D128" s="176">
        <v>9490.1299999999992</v>
      </c>
      <c r="E128" s="176">
        <v>0</v>
      </c>
      <c r="F128" s="176">
        <v>-9490.1299999999992</v>
      </c>
      <c r="G128" s="176">
        <v>0</v>
      </c>
      <c r="H128" s="168">
        <f t="shared" si="4"/>
        <v>0</v>
      </c>
      <c r="I128" s="176">
        <f t="shared" si="5"/>
        <v>0</v>
      </c>
    </row>
    <row r="129" spans="1:9">
      <c r="A129" s="168" t="s">
        <v>2019</v>
      </c>
      <c r="B129" s="168" t="s">
        <v>2020</v>
      </c>
      <c r="C129" s="176">
        <v>783415.07</v>
      </c>
      <c r="D129" s="176">
        <v>0</v>
      </c>
      <c r="E129" s="176">
        <v>0</v>
      </c>
      <c r="F129" s="176">
        <v>0</v>
      </c>
      <c r="G129" s="176">
        <v>783415.07</v>
      </c>
      <c r="H129" s="168">
        <f t="shared" si="4"/>
        <v>783415.07</v>
      </c>
      <c r="I129" s="176">
        <f t="shared" si="5"/>
        <v>0</v>
      </c>
    </row>
    <row r="130" spans="1:9">
      <c r="A130" s="168" t="s">
        <v>4035</v>
      </c>
      <c r="B130" s="168" t="s">
        <v>4162</v>
      </c>
      <c r="C130" s="176">
        <v>129205.44</v>
      </c>
      <c r="D130" s="176">
        <v>201848.7</v>
      </c>
      <c r="E130" s="176">
        <v>248987.78</v>
      </c>
      <c r="F130" s="176">
        <v>47139.08</v>
      </c>
      <c r="G130" s="176">
        <v>176344.52</v>
      </c>
      <c r="H130" s="168">
        <f t="shared" si="4"/>
        <v>176344.52</v>
      </c>
      <c r="I130" s="176">
        <f t="shared" si="5"/>
        <v>0</v>
      </c>
    </row>
    <row r="131" spans="1:9">
      <c r="A131" s="168" t="s">
        <v>4163</v>
      </c>
      <c r="B131" s="168" t="s">
        <v>4826</v>
      </c>
      <c r="C131" s="176">
        <v>0</v>
      </c>
      <c r="D131" s="176">
        <v>5483808.8799999999</v>
      </c>
      <c r="E131" s="176">
        <v>5483808.8799999999</v>
      </c>
      <c r="F131" s="176">
        <v>0</v>
      </c>
      <c r="G131" s="176">
        <v>0</v>
      </c>
      <c r="H131" s="168">
        <f t="shared" si="4"/>
        <v>0</v>
      </c>
      <c r="I131" s="176">
        <f t="shared" si="5"/>
        <v>0</v>
      </c>
    </row>
    <row r="132" spans="1:9">
      <c r="A132" s="168" t="s">
        <v>5078</v>
      </c>
      <c r="B132" s="168" t="s">
        <v>5077</v>
      </c>
      <c r="C132" s="176">
        <v>0</v>
      </c>
      <c r="D132" s="176">
        <v>143733.35999999999</v>
      </c>
      <c r="E132" s="176">
        <v>143733.35999999999</v>
      </c>
      <c r="F132" s="176">
        <v>0</v>
      </c>
      <c r="G132" s="176">
        <v>0</v>
      </c>
      <c r="H132" s="168">
        <f t="shared" si="4"/>
        <v>0</v>
      </c>
      <c r="I132" s="176">
        <f t="shared" si="5"/>
        <v>0</v>
      </c>
    </row>
    <row r="133" spans="1:9">
      <c r="A133" s="168" t="s">
        <v>4125</v>
      </c>
      <c r="B133" s="168" t="s">
        <v>4126</v>
      </c>
      <c r="C133" s="176">
        <v>35000</v>
      </c>
      <c r="D133" s="176">
        <v>280000</v>
      </c>
      <c r="E133" s="176">
        <v>280000</v>
      </c>
      <c r="F133" s="176">
        <v>0</v>
      </c>
      <c r="G133" s="176">
        <v>35000</v>
      </c>
      <c r="H133" s="168">
        <f t="shared" si="4"/>
        <v>35000</v>
      </c>
      <c r="I133" s="176">
        <f t="shared" si="5"/>
        <v>0</v>
      </c>
    </row>
    <row r="134" spans="1:9">
      <c r="A134" s="168" t="s">
        <v>4202</v>
      </c>
      <c r="B134" s="168" t="s">
        <v>4203</v>
      </c>
      <c r="C134" s="176">
        <v>29680</v>
      </c>
      <c r="D134" s="176">
        <v>126070</v>
      </c>
      <c r="E134" s="176">
        <v>257040</v>
      </c>
      <c r="F134" s="176">
        <v>130970</v>
      </c>
      <c r="G134" s="176">
        <v>160650</v>
      </c>
      <c r="H134" s="168">
        <f t="shared" ref="H134:H197" si="6">VLOOKUP(A134,VERIFICADORA,22,FALSE)</f>
        <v>160650</v>
      </c>
      <c r="I134" s="176">
        <f t="shared" si="5"/>
        <v>0</v>
      </c>
    </row>
    <row r="135" spans="1:9">
      <c r="A135" s="168" t="s">
        <v>5076</v>
      </c>
      <c r="B135" s="168" t="s">
        <v>5075</v>
      </c>
      <c r="C135" s="176">
        <v>0</v>
      </c>
      <c r="D135" s="176">
        <v>143733.35999999999</v>
      </c>
      <c r="E135" s="176">
        <v>143733.35999999999</v>
      </c>
      <c r="F135" s="176">
        <v>0</v>
      </c>
      <c r="G135" s="176">
        <v>0</v>
      </c>
      <c r="H135" s="168">
        <f t="shared" si="6"/>
        <v>0</v>
      </c>
      <c r="I135" s="176">
        <f t="shared" si="5"/>
        <v>0</v>
      </c>
    </row>
    <row r="136" spans="1:9">
      <c r="A136" s="168" t="s">
        <v>4272</v>
      </c>
      <c r="B136" s="168" t="s">
        <v>4273</v>
      </c>
      <c r="C136" s="176">
        <v>43345.95</v>
      </c>
      <c r="D136" s="176">
        <v>0</v>
      </c>
      <c r="E136" s="176">
        <v>-31345.95</v>
      </c>
      <c r="F136" s="176">
        <v>-31345.95</v>
      </c>
      <c r="G136" s="176">
        <v>12000</v>
      </c>
      <c r="H136" s="168">
        <f t="shared" si="6"/>
        <v>12000</v>
      </c>
      <c r="I136" s="176">
        <f t="shared" si="5"/>
        <v>0</v>
      </c>
    </row>
    <row r="137" spans="1:9">
      <c r="A137" s="168" t="s">
        <v>4328</v>
      </c>
      <c r="B137" s="168" t="s">
        <v>4327</v>
      </c>
      <c r="C137" s="176">
        <v>277411.53999999998</v>
      </c>
      <c r="D137" s="176">
        <v>277411.53999999998</v>
      </c>
      <c r="E137" s="176">
        <v>0</v>
      </c>
      <c r="F137" s="176">
        <v>-277411.53999999998</v>
      </c>
      <c r="G137" s="176">
        <v>0</v>
      </c>
      <c r="H137" s="168">
        <f t="shared" si="6"/>
        <v>0</v>
      </c>
      <c r="I137" s="176">
        <f t="shared" si="5"/>
        <v>0</v>
      </c>
    </row>
    <row r="138" spans="1:9">
      <c r="A138" s="168" t="s">
        <v>4357</v>
      </c>
      <c r="B138" s="168" t="s">
        <v>5583</v>
      </c>
      <c r="C138" s="176">
        <v>793597.93</v>
      </c>
      <c r="D138" s="176">
        <v>793597.93</v>
      </c>
      <c r="E138" s="176">
        <v>933220</v>
      </c>
      <c r="F138" s="176">
        <v>139622.07</v>
      </c>
      <c r="G138" s="176">
        <v>933220</v>
      </c>
      <c r="H138" s="168">
        <f t="shared" si="6"/>
        <v>933220</v>
      </c>
      <c r="I138" s="176">
        <f t="shared" si="5"/>
        <v>0</v>
      </c>
    </row>
    <row r="139" spans="1:9">
      <c r="A139" s="168" t="s">
        <v>4358</v>
      </c>
      <c r="B139" s="168" t="s">
        <v>5582</v>
      </c>
      <c r="C139" s="176">
        <v>0</v>
      </c>
      <c r="D139" s="176">
        <v>966300.71</v>
      </c>
      <c r="E139" s="176">
        <v>966300.71</v>
      </c>
      <c r="F139" s="176">
        <v>0</v>
      </c>
      <c r="G139" s="176">
        <v>0</v>
      </c>
      <c r="H139" s="168">
        <f t="shared" si="6"/>
        <v>0</v>
      </c>
      <c r="I139" s="176">
        <f t="shared" si="5"/>
        <v>0</v>
      </c>
    </row>
    <row r="140" spans="1:9">
      <c r="A140" s="168" t="s">
        <v>4359</v>
      </c>
      <c r="B140" s="168" t="s">
        <v>4360</v>
      </c>
      <c r="C140" s="176">
        <v>2789798.84</v>
      </c>
      <c r="D140" s="176">
        <v>8487658.8399999999</v>
      </c>
      <c r="E140" s="176">
        <v>8307860</v>
      </c>
      <c r="F140" s="176">
        <v>-179798.84</v>
      </c>
      <c r="G140" s="176">
        <v>2610000</v>
      </c>
      <c r="H140" s="168">
        <f t="shared" si="6"/>
        <v>2610000</v>
      </c>
      <c r="I140" s="176">
        <f t="shared" si="5"/>
        <v>0</v>
      </c>
    </row>
    <row r="141" spans="1:9">
      <c r="A141" s="168" t="s">
        <v>4361</v>
      </c>
      <c r="B141" s="168" t="s">
        <v>4362</v>
      </c>
      <c r="C141" s="176">
        <v>24360</v>
      </c>
      <c r="D141" s="176">
        <v>0</v>
      </c>
      <c r="E141" s="176">
        <v>0</v>
      </c>
      <c r="F141" s="176">
        <v>0</v>
      </c>
      <c r="G141" s="176">
        <v>24360</v>
      </c>
      <c r="H141" s="168">
        <f t="shared" si="6"/>
        <v>24360</v>
      </c>
      <c r="I141" s="176">
        <f t="shared" si="5"/>
        <v>0</v>
      </c>
    </row>
    <row r="142" spans="1:9">
      <c r="A142" s="168" t="s">
        <v>4463</v>
      </c>
      <c r="B142" s="168" t="s">
        <v>4464</v>
      </c>
      <c r="C142" s="176">
        <v>2299040</v>
      </c>
      <c r="D142" s="176">
        <v>749940</v>
      </c>
      <c r="E142" s="176">
        <v>988784</v>
      </c>
      <c r="F142" s="176">
        <v>238844</v>
      </c>
      <c r="G142" s="176">
        <v>2537884</v>
      </c>
      <c r="H142" s="168">
        <f t="shared" si="6"/>
        <v>2537884</v>
      </c>
      <c r="I142" s="176">
        <f t="shared" si="5"/>
        <v>0</v>
      </c>
    </row>
    <row r="143" spans="1:9">
      <c r="A143" s="168" t="s">
        <v>4575</v>
      </c>
      <c r="B143" s="168" t="s">
        <v>4576</v>
      </c>
      <c r="C143" s="176">
        <v>3031660</v>
      </c>
      <c r="D143" s="176">
        <v>4804720</v>
      </c>
      <c r="E143" s="176">
        <v>3687060</v>
      </c>
      <c r="F143" s="176">
        <v>-1117660</v>
      </c>
      <c r="G143" s="176">
        <v>1914000</v>
      </c>
      <c r="H143" s="168">
        <f t="shared" si="6"/>
        <v>1914000</v>
      </c>
      <c r="I143" s="176">
        <f t="shared" si="5"/>
        <v>0</v>
      </c>
    </row>
    <row r="144" spans="1:9">
      <c r="A144" s="168" t="s">
        <v>4577</v>
      </c>
      <c r="B144" s="168" t="s">
        <v>4578</v>
      </c>
      <c r="C144" s="176">
        <v>4513649.32</v>
      </c>
      <c r="D144" s="176">
        <v>4513649.32</v>
      </c>
      <c r="E144" s="176">
        <v>3839600</v>
      </c>
      <c r="F144" s="176">
        <v>-674049.32</v>
      </c>
      <c r="G144" s="176">
        <v>3839600</v>
      </c>
      <c r="H144" s="168">
        <f t="shared" si="6"/>
        <v>3839600</v>
      </c>
      <c r="I144" s="176">
        <f t="shared" si="5"/>
        <v>0</v>
      </c>
    </row>
    <row r="145" spans="1:9">
      <c r="A145" s="168" t="s">
        <v>4579</v>
      </c>
      <c r="B145" s="168" t="s">
        <v>4580</v>
      </c>
      <c r="C145" s="176">
        <v>695199.6</v>
      </c>
      <c r="D145" s="176">
        <v>695199.6</v>
      </c>
      <c r="E145" s="176">
        <v>0</v>
      </c>
      <c r="F145" s="176">
        <v>-695199.6</v>
      </c>
      <c r="G145" s="176">
        <v>0</v>
      </c>
      <c r="H145" s="168">
        <f t="shared" si="6"/>
        <v>0</v>
      </c>
      <c r="I145" s="176">
        <f t="shared" si="5"/>
        <v>0</v>
      </c>
    </row>
    <row r="146" spans="1:9">
      <c r="A146" s="168" t="s">
        <v>4581</v>
      </c>
      <c r="B146" s="168" t="s">
        <v>4582</v>
      </c>
      <c r="C146" s="176">
        <v>1270000</v>
      </c>
      <c r="D146" s="176">
        <v>1270000</v>
      </c>
      <c r="E146" s="176">
        <v>0</v>
      </c>
      <c r="F146" s="176">
        <v>-1270000</v>
      </c>
      <c r="G146" s="176">
        <v>0</v>
      </c>
      <c r="H146" s="168">
        <f t="shared" si="6"/>
        <v>0</v>
      </c>
      <c r="I146" s="176">
        <f t="shared" si="5"/>
        <v>0</v>
      </c>
    </row>
    <row r="147" spans="1:9">
      <c r="A147" s="168" t="s">
        <v>5074</v>
      </c>
      <c r="B147" s="168" t="s">
        <v>5073</v>
      </c>
      <c r="C147" s="176">
        <v>0</v>
      </c>
      <c r="D147" s="176">
        <v>8814840</v>
      </c>
      <c r="E147" s="176">
        <v>8814840</v>
      </c>
      <c r="F147" s="176">
        <v>0</v>
      </c>
      <c r="G147" s="176">
        <v>0</v>
      </c>
      <c r="H147" s="168">
        <f t="shared" si="6"/>
        <v>0</v>
      </c>
      <c r="I147" s="176">
        <f t="shared" si="5"/>
        <v>0</v>
      </c>
    </row>
    <row r="148" spans="1:9">
      <c r="A148" s="168" t="s">
        <v>5072</v>
      </c>
      <c r="B148" s="168" t="s">
        <v>5071</v>
      </c>
      <c r="C148" s="176">
        <v>0</v>
      </c>
      <c r="D148" s="176">
        <v>83595.38</v>
      </c>
      <c r="E148" s="176">
        <v>83595.38</v>
      </c>
      <c r="F148" s="176">
        <v>0</v>
      </c>
      <c r="G148" s="176">
        <v>0</v>
      </c>
      <c r="H148" s="168">
        <f t="shared" si="6"/>
        <v>0</v>
      </c>
      <c r="I148" s="176">
        <f t="shared" si="5"/>
        <v>0</v>
      </c>
    </row>
    <row r="149" spans="1:9">
      <c r="A149" s="168" t="s">
        <v>5070</v>
      </c>
      <c r="B149" s="168" t="s">
        <v>5069</v>
      </c>
      <c r="C149" s="176">
        <v>0</v>
      </c>
      <c r="D149" s="176">
        <v>71145.039999999994</v>
      </c>
      <c r="E149" s="176">
        <v>71145.039999999994</v>
      </c>
      <c r="F149" s="176">
        <v>0</v>
      </c>
      <c r="G149" s="176">
        <v>0</v>
      </c>
      <c r="H149" s="168">
        <f t="shared" si="6"/>
        <v>0</v>
      </c>
      <c r="I149" s="176">
        <f t="shared" si="5"/>
        <v>0</v>
      </c>
    </row>
    <row r="150" spans="1:9">
      <c r="A150" s="168" t="s">
        <v>5068</v>
      </c>
      <c r="B150" s="168" t="s">
        <v>5067</v>
      </c>
      <c r="C150" s="176">
        <v>0</v>
      </c>
      <c r="D150" s="176">
        <v>71145.039999999994</v>
      </c>
      <c r="E150" s="176">
        <v>71145.039999999994</v>
      </c>
      <c r="F150" s="176">
        <v>0</v>
      </c>
      <c r="G150" s="176">
        <v>0</v>
      </c>
      <c r="H150" s="168">
        <f t="shared" si="6"/>
        <v>0</v>
      </c>
      <c r="I150" s="176">
        <f t="shared" si="5"/>
        <v>0</v>
      </c>
    </row>
    <row r="151" spans="1:9">
      <c r="A151" s="168" t="s">
        <v>5145</v>
      </c>
      <c r="B151" s="168" t="s">
        <v>5146</v>
      </c>
      <c r="C151" s="176">
        <v>0</v>
      </c>
      <c r="D151" s="176">
        <v>77221</v>
      </c>
      <c r="E151" s="176">
        <v>77221</v>
      </c>
      <c r="F151" s="176">
        <v>0</v>
      </c>
      <c r="G151" s="176">
        <v>0</v>
      </c>
      <c r="H151" s="168">
        <f t="shared" si="6"/>
        <v>0</v>
      </c>
      <c r="I151" s="176">
        <f t="shared" si="5"/>
        <v>0</v>
      </c>
    </row>
    <row r="152" spans="1:9">
      <c r="A152" s="168" t="s">
        <v>5147</v>
      </c>
      <c r="B152" s="168" t="s">
        <v>5148</v>
      </c>
      <c r="C152" s="176">
        <v>0</v>
      </c>
      <c r="D152" s="176">
        <v>0</v>
      </c>
      <c r="E152" s="176">
        <v>3000</v>
      </c>
      <c r="F152" s="176">
        <v>3000</v>
      </c>
      <c r="G152" s="176">
        <v>3000</v>
      </c>
      <c r="H152" s="168">
        <f t="shared" si="6"/>
        <v>3000</v>
      </c>
      <c r="I152" s="176">
        <f t="shared" si="5"/>
        <v>0</v>
      </c>
    </row>
    <row r="153" spans="1:9">
      <c r="A153" s="168" t="s">
        <v>5460</v>
      </c>
      <c r="B153" s="168" t="s">
        <v>5459</v>
      </c>
      <c r="C153" s="176">
        <v>0</v>
      </c>
      <c r="D153" s="176">
        <v>4999832</v>
      </c>
      <c r="E153" s="176">
        <v>4999832</v>
      </c>
      <c r="F153" s="176">
        <v>0</v>
      </c>
      <c r="G153" s="176">
        <v>0</v>
      </c>
      <c r="H153" s="168">
        <f t="shared" si="6"/>
        <v>0</v>
      </c>
      <c r="I153" s="176">
        <f t="shared" si="5"/>
        <v>0</v>
      </c>
    </row>
    <row r="154" spans="1:9">
      <c r="A154" s="168" t="s">
        <v>5458</v>
      </c>
      <c r="B154" s="168" t="s">
        <v>5457</v>
      </c>
      <c r="C154" s="176">
        <v>0</v>
      </c>
      <c r="D154" s="176">
        <v>17400000</v>
      </c>
      <c r="E154" s="176">
        <v>34800000</v>
      </c>
      <c r="F154" s="176">
        <v>17400000</v>
      </c>
      <c r="G154" s="176">
        <v>17400000</v>
      </c>
      <c r="H154" s="168">
        <f t="shared" si="6"/>
        <v>17400000</v>
      </c>
      <c r="I154" s="176">
        <f t="shared" si="5"/>
        <v>0</v>
      </c>
    </row>
    <row r="155" spans="1:9">
      <c r="A155" s="168" t="s">
        <v>5456</v>
      </c>
      <c r="B155" s="168" t="s">
        <v>5455</v>
      </c>
      <c r="C155" s="176">
        <v>0</v>
      </c>
      <c r="D155" s="176">
        <v>1206002.47</v>
      </c>
      <c r="E155" s="176">
        <v>4876002.47</v>
      </c>
      <c r="F155" s="176">
        <v>3670000</v>
      </c>
      <c r="G155" s="176">
        <v>3670000</v>
      </c>
      <c r="H155" s="168">
        <f t="shared" si="6"/>
        <v>3670000</v>
      </c>
      <c r="I155" s="176">
        <f t="shared" si="5"/>
        <v>0</v>
      </c>
    </row>
    <row r="156" spans="1:9">
      <c r="A156" s="168" t="s">
        <v>5454</v>
      </c>
      <c r="B156" s="168" t="s">
        <v>5453</v>
      </c>
      <c r="C156" s="176">
        <v>0</v>
      </c>
      <c r="D156" s="176">
        <v>39015</v>
      </c>
      <c r="E156" s="176">
        <v>39015</v>
      </c>
      <c r="F156" s="176">
        <v>0</v>
      </c>
      <c r="G156" s="176">
        <v>0</v>
      </c>
      <c r="H156" s="168">
        <f t="shared" si="6"/>
        <v>0</v>
      </c>
      <c r="I156" s="176">
        <f t="shared" si="5"/>
        <v>0</v>
      </c>
    </row>
    <row r="157" spans="1:9">
      <c r="A157" s="168" t="s">
        <v>6169</v>
      </c>
      <c r="B157" s="168" t="s">
        <v>6170</v>
      </c>
      <c r="C157" s="176">
        <v>0</v>
      </c>
      <c r="D157" s="176">
        <v>0</v>
      </c>
      <c r="E157" s="176">
        <v>221300.28</v>
      </c>
      <c r="F157" s="176">
        <v>221300.28</v>
      </c>
      <c r="G157" s="176">
        <v>221300.28</v>
      </c>
      <c r="H157" s="168">
        <f t="shared" si="6"/>
        <v>221300.28</v>
      </c>
      <c r="I157" s="176">
        <f t="shared" si="5"/>
        <v>0</v>
      </c>
    </row>
    <row r="158" spans="1:9">
      <c r="A158" s="168" t="s">
        <v>6171</v>
      </c>
      <c r="B158" s="168" t="s">
        <v>6172</v>
      </c>
      <c r="C158" s="176">
        <v>0</v>
      </c>
      <c r="D158" s="176">
        <v>0</v>
      </c>
      <c r="E158" s="176">
        <v>4046399.84</v>
      </c>
      <c r="F158" s="176">
        <v>4046399.84</v>
      </c>
      <c r="G158" s="176">
        <v>4046399.84</v>
      </c>
      <c r="H158" s="168">
        <f t="shared" si="6"/>
        <v>4046399.84</v>
      </c>
      <c r="I158" s="176">
        <f t="shared" si="5"/>
        <v>0</v>
      </c>
    </row>
    <row r="159" spans="1:9">
      <c r="A159" s="168" t="s">
        <v>6364</v>
      </c>
      <c r="B159" s="168" t="s">
        <v>6365</v>
      </c>
      <c r="C159" s="176">
        <v>0</v>
      </c>
      <c r="D159" s="176">
        <v>88130</v>
      </c>
      <c r="E159" s="176">
        <v>88130</v>
      </c>
      <c r="F159" s="176">
        <v>0</v>
      </c>
      <c r="G159" s="176">
        <v>0</v>
      </c>
      <c r="H159" s="168">
        <f t="shared" si="6"/>
        <v>0</v>
      </c>
      <c r="I159" s="176">
        <f t="shared" si="5"/>
        <v>0</v>
      </c>
    </row>
    <row r="160" spans="1:9">
      <c r="A160" s="168" t="s">
        <v>4036</v>
      </c>
      <c r="B160" s="168" t="s">
        <v>4037</v>
      </c>
      <c r="C160" s="176">
        <v>1653632.87</v>
      </c>
      <c r="D160" s="176">
        <v>972138.68</v>
      </c>
      <c r="E160" s="176">
        <v>1492115.25</v>
      </c>
      <c r="F160" s="176">
        <v>519976.57</v>
      </c>
      <c r="G160" s="176">
        <v>2173609.44</v>
      </c>
      <c r="H160" s="168">
        <f t="shared" si="6"/>
        <v>2173609.44</v>
      </c>
      <c r="I160" s="176">
        <f t="shared" si="5"/>
        <v>0</v>
      </c>
    </row>
    <row r="161" spans="1:9">
      <c r="A161" s="168" t="s">
        <v>4038</v>
      </c>
      <c r="B161" s="168" t="s">
        <v>4583</v>
      </c>
      <c r="C161" s="176">
        <v>11047324.24</v>
      </c>
      <c r="D161" s="176">
        <v>0</v>
      </c>
      <c r="E161" s="176">
        <v>0</v>
      </c>
      <c r="F161" s="176">
        <v>0</v>
      </c>
      <c r="G161" s="176">
        <v>11047324.24</v>
      </c>
      <c r="H161" s="168">
        <f t="shared" si="6"/>
        <v>11047324.24</v>
      </c>
      <c r="I161" s="176">
        <f t="shared" si="5"/>
        <v>0</v>
      </c>
    </row>
    <row r="162" spans="1:9">
      <c r="A162" s="168" t="s">
        <v>1234</v>
      </c>
      <c r="B162" s="168" t="s">
        <v>2021</v>
      </c>
      <c r="C162" s="176">
        <v>9142.5</v>
      </c>
      <c r="D162" s="176">
        <v>0</v>
      </c>
      <c r="E162" s="176">
        <v>0</v>
      </c>
      <c r="F162" s="176">
        <v>0</v>
      </c>
      <c r="G162" s="176">
        <v>9142.5</v>
      </c>
      <c r="H162" s="168">
        <f t="shared" si="6"/>
        <v>9142.5</v>
      </c>
      <c r="I162" s="176">
        <f t="shared" si="5"/>
        <v>0</v>
      </c>
    </row>
    <row r="163" spans="1:9">
      <c r="A163" s="168" t="s">
        <v>3232</v>
      </c>
      <c r="B163" s="168" t="s">
        <v>3231</v>
      </c>
      <c r="C163" s="176">
        <v>340000</v>
      </c>
      <c r="D163" s="176">
        <v>100000</v>
      </c>
      <c r="E163" s="176">
        <v>0</v>
      </c>
      <c r="F163" s="176">
        <v>-100000</v>
      </c>
      <c r="G163" s="176">
        <v>240000</v>
      </c>
      <c r="H163" s="168">
        <f t="shared" si="6"/>
        <v>240000</v>
      </c>
      <c r="I163" s="176">
        <f t="shared" si="5"/>
        <v>0</v>
      </c>
    </row>
    <row r="164" spans="1:9">
      <c r="A164" s="168" t="s">
        <v>6173</v>
      </c>
      <c r="B164" s="168" t="s">
        <v>6174</v>
      </c>
      <c r="C164" s="176">
        <v>0</v>
      </c>
      <c r="D164" s="176">
        <v>31800</v>
      </c>
      <c r="E164" s="176">
        <v>238350</v>
      </c>
      <c r="F164" s="176">
        <v>206550</v>
      </c>
      <c r="G164" s="176">
        <v>206550</v>
      </c>
      <c r="H164" s="168">
        <f t="shared" si="6"/>
        <v>206550</v>
      </c>
      <c r="I164" s="176">
        <f t="shared" si="5"/>
        <v>0</v>
      </c>
    </row>
    <row r="165" spans="1:9">
      <c r="A165" s="168" t="s">
        <v>1240</v>
      </c>
      <c r="B165" s="168" t="s">
        <v>2022</v>
      </c>
      <c r="C165" s="176">
        <v>1084340.27</v>
      </c>
      <c r="D165" s="176">
        <v>0</v>
      </c>
      <c r="E165" s="176">
        <v>0</v>
      </c>
      <c r="F165" s="176">
        <v>0</v>
      </c>
      <c r="G165" s="176">
        <v>1084340.27</v>
      </c>
      <c r="H165" s="168">
        <f t="shared" si="6"/>
        <v>1084340.27</v>
      </c>
      <c r="I165" s="176">
        <f t="shared" si="5"/>
        <v>0</v>
      </c>
    </row>
    <row r="166" spans="1:9">
      <c r="A166" s="168" t="s">
        <v>1230</v>
      </c>
      <c r="B166" s="168" t="s">
        <v>2023</v>
      </c>
      <c r="C166" s="176">
        <v>108900</v>
      </c>
      <c r="D166" s="176">
        <v>0</v>
      </c>
      <c r="E166" s="176">
        <v>0</v>
      </c>
      <c r="F166" s="176">
        <v>0</v>
      </c>
      <c r="G166" s="176">
        <v>108900</v>
      </c>
      <c r="H166" s="168">
        <f t="shared" si="6"/>
        <v>108900</v>
      </c>
      <c r="I166" s="176">
        <f t="shared" si="5"/>
        <v>0</v>
      </c>
    </row>
    <row r="167" spans="1:9">
      <c r="A167" s="168" t="s">
        <v>5452</v>
      </c>
      <c r="B167" s="168" t="s">
        <v>5451</v>
      </c>
      <c r="C167" s="176">
        <v>0</v>
      </c>
      <c r="D167" s="176">
        <v>0</v>
      </c>
      <c r="E167" s="176">
        <v>213149.75</v>
      </c>
      <c r="F167" s="176">
        <v>213149.75</v>
      </c>
      <c r="G167" s="176">
        <v>213149.75</v>
      </c>
      <c r="H167" s="168">
        <f t="shared" si="6"/>
        <v>213149.75</v>
      </c>
      <c r="I167" s="176">
        <f t="shared" si="5"/>
        <v>0</v>
      </c>
    </row>
    <row r="168" spans="1:9">
      <c r="A168" s="168" t="s">
        <v>1231</v>
      </c>
      <c r="B168" s="168" t="s">
        <v>2024</v>
      </c>
      <c r="C168" s="176">
        <v>47201.98</v>
      </c>
      <c r="D168" s="176">
        <v>0</v>
      </c>
      <c r="E168" s="176">
        <v>0</v>
      </c>
      <c r="F168" s="176">
        <v>0</v>
      </c>
      <c r="G168" s="176">
        <v>47201.98</v>
      </c>
      <c r="H168" s="168">
        <f t="shared" si="6"/>
        <v>47201.98</v>
      </c>
      <c r="I168" s="176">
        <f t="shared" si="5"/>
        <v>0</v>
      </c>
    </row>
    <row r="169" spans="1:9">
      <c r="A169" s="168" t="s">
        <v>1232</v>
      </c>
      <c r="B169" s="168" t="s">
        <v>2025</v>
      </c>
      <c r="C169" s="176">
        <v>120000</v>
      </c>
      <c r="D169" s="176">
        <v>0</v>
      </c>
      <c r="E169" s="176">
        <v>0</v>
      </c>
      <c r="F169" s="176">
        <v>0</v>
      </c>
      <c r="G169" s="176">
        <v>120000</v>
      </c>
      <c r="H169" s="168">
        <f t="shared" si="6"/>
        <v>120000</v>
      </c>
      <c r="I169" s="176">
        <f t="shared" si="5"/>
        <v>0</v>
      </c>
    </row>
    <row r="170" spans="1:9">
      <c r="A170" s="168" t="s">
        <v>1233</v>
      </c>
      <c r="B170" s="168" t="s">
        <v>2026</v>
      </c>
      <c r="C170" s="176">
        <v>136819.15</v>
      </c>
      <c r="D170" s="176">
        <v>441002.45</v>
      </c>
      <c r="E170" s="176">
        <v>1094553.2</v>
      </c>
      <c r="F170" s="176">
        <v>653550.75</v>
      </c>
      <c r="G170" s="176">
        <v>790369.9</v>
      </c>
      <c r="H170" s="168">
        <f t="shared" si="6"/>
        <v>790369.9</v>
      </c>
      <c r="I170" s="176">
        <f t="shared" si="5"/>
        <v>0</v>
      </c>
    </row>
    <row r="171" spans="1:9">
      <c r="A171" s="168" t="s">
        <v>3963</v>
      </c>
      <c r="B171" s="168" t="s">
        <v>4092</v>
      </c>
      <c r="C171" s="176">
        <v>0</v>
      </c>
      <c r="D171" s="176">
        <v>10736492.189999999</v>
      </c>
      <c r="E171" s="176">
        <v>10736492.189999999</v>
      </c>
      <c r="F171" s="176">
        <v>0</v>
      </c>
      <c r="G171" s="176">
        <v>0</v>
      </c>
      <c r="H171" s="168">
        <f t="shared" si="6"/>
        <v>0</v>
      </c>
      <c r="I171" s="176">
        <f t="shared" si="5"/>
        <v>0</v>
      </c>
    </row>
    <row r="172" spans="1:9">
      <c r="A172" s="168" t="s">
        <v>3969</v>
      </c>
      <c r="B172" s="168" t="s">
        <v>4093</v>
      </c>
      <c r="C172" s="176">
        <v>0</v>
      </c>
      <c r="D172" s="176">
        <v>5070944.99</v>
      </c>
      <c r="E172" s="176">
        <v>5070944.99</v>
      </c>
      <c r="F172" s="176">
        <v>0</v>
      </c>
      <c r="G172" s="176">
        <v>0</v>
      </c>
      <c r="H172" s="168">
        <f t="shared" si="6"/>
        <v>0</v>
      </c>
      <c r="I172" s="176">
        <f t="shared" si="5"/>
        <v>0</v>
      </c>
    </row>
    <row r="173" spans="1:9">
      <c r="A173" s="168" t="s">
        <v>4164</v>
      </c>
      <c r="B173" s="168" t="s">
        <v>4827</v>
      </c>
      <c r="C173" s="176">
        <v>0</v>
      </c>
      <c r="D173" s="176">
        <v>2436</v>
      </c>
      <c r="E173" s="176">
        <v>2436</v>
      </c>
      <c r="F173" s="176">
        <v>0</v>
      </c>
      <c r="G173" s="176">
        <v>0</v>
      </c>
      <c r="H173" s="168">
        <f t="shared" si="6"/>
        <v>0</v>
      </c>
      <c r="I173" s="176">
        <f t="shared" si="5"/>
        <v>0</v>
      </c>
    </row>
    <row r="174" spans="1:9">
      <c r="A174" s="168" t="s">
        <v>4584</v>
      </c>
      <c r="B174" s="168" t="s">
        <v>4873</v>
      </c>
      <c r="C174" s="176">
        <v>0</v>
      </c>
      <c r="D174" s="176">
        <v>7690.8</v>
      </c>
      <c r="E174" s="176">
        <v>7690.8</v>
      </c>
      <c r="F174" s="176">
        <v>0</v>
      </c>
      <c r="G174" s="176">
        <v>0</v>
      </c>
      <c r="H174" s="168">
        <f t="shared" si="6"/>
        <v>0</v>
      </c>
      <c r="I174" s="176">
        <f t="shared" si="5"/>
        <v>0</v>
      </c>
    </row>
    <row r="175" spans="1:9">
      <c r="A175" s="168" t="s">
        <v>1235</v>
      </c>
      <c r="B175" s="168" t="s">
        <v>2028</v>
      </c>
      <c r="C175" s="176">
        <v>3085.6</v>
      </c>
      <c r="D175" s="176">
        <v>0</v>
      </c>
      <c r="E175" s="176">
        <v>0</v>
      </c>
      <c r="F175" s="176">
        <v>0</v>
      </c>
      <c r="G175" s="176">
        <v>3085.6</v>
      </c>
      <c r="H175" s="168">
        <f t="shared" si="6"/>
        <v>3085.6</v>
      </c>
      <c r="I175" s="176">
        <f t="shared" si="5"/>
        <v>0</v>
      </c>
    </row>
    <row r="176" spans="1:9">
      <c r="A176" s="168" t="s">
        <v>1236</v>
      </c>
      <c r="B176" s="168" t="s">
        <v>2029</v>
      </c>
      <c r="C176" s="176">
        <v>60000</v>
      </c>
      <c r="D176" s="176">
        <v>0</v>
      </c>
      <c r="E176" s="176">
        <v>0</v>
      </c>
      <c r="F176" s="176">
        <v>0</v>
      </c>
      <c r="G176" s="176">
        <v>60000</v>
      </c>
      <c r="H176" s="168">
        <f t="shared" si="6"/>
        <v>60000</v>
      </c>
      <c r="I176" s="176">
        <f t="shared" si="5"/>
        <v>0</v>
      </c>
    </row>
    <row r="177" spans="1:9">
      <c r="A177" s="168" t="s">
        <v>1237</v>
      </c>
      <c r="B177" s="168" t="s">
        <v>2030</v>
      </c>
      <c r="C177" s="176">
        <v>7609.6</v>
      </c>
      <c r="D177" s="176">
        <v>0</v>
      </c>
      <c r="E177" s="176">
        <v>0</v>
      </c>
      <c r="F177" s="176">
        <v>0</v>
      </c>
      <c r="G177" s="176">
        <v>7609.6</v>
      </c>
      <c r="H177" s="168">
        <f t="shared" si="6"/>
        <v>7609.6</v>
      </c>
      <c r="I177" s="176">
        <f t="shared" si="5"/>
        <v>0</v>
      </c>
    </row>
    <row r="178" spans="1:9">
      <c r="A178" s="168" t="s">
        <v>1238</v>
      </c>
      <c r="B178" s="168" t="s">
        <v>2031</v>
      </c>
      <c r="C178" s="176">
        <v>3838924.08</v>
      </c>
      <c r="D178" s="176">
        <v>0</v>
      </c>
      <c r="E178" s="176">
        <v>0</v>
      </c>
      <c r="F178" s="176">
        <v>0</v>
      </c>
      <c r="G178" s="176">
        <v>3838924.08</v>
      </c>
      <c r="H178" s="168">
        <f t="shared" si="6"/>
        <v>3838924.08</v>
      </c>
      <c r="I178" s="176">
        <f t="shared" si="5"/>
        <v>0</v>
      </c>
    </row>
    <row r="179" spans="1:9">
      <c r="A179" s="168" t="s">
        <v>1239</v>
      </c>
      <c r="B179" s="168" t="s">
        <v>2032</v>
      </c>
      <c r="C179" s="176">
        <v>104400</v>
      </c>
      <c r="D179" s="176">
        <v>0</v>
      </c>
      <c r="E179" s="176">
        <v>0</v>
      </c>
      <c r="F179" s="176">
        <v>0</v>
      </c>
      <c r="G179" s="176">
        <v>104400</v>
      </c>
      <c r="H179" s="168">
        <f t="shared" si="6"/>
        <v>104400</v>
      </c>
      <c r="I179" s="176">
        <f t="shared" si="5"/>
        <v>0</v>
      </c>
    </row>
    <row r="180" spans="1:9">
      <c r="A180" s="168" t="s">
        <v>1241</v>
      </c>
      <c r="B180" s="168" t="s">
        <v>2033</v>
      </c>
      <c r="C180" s="176">
        <v>2746.41</v>
      </c>
      <c r="D180" s="176">
        <v>0</v>
      </c>
      <c r="E180" s="176">
        <v>0</v>
      </c>
      <c r="F180" s="176">
        <v>0</v>
      </c>
      <c r="G180" s="176">
        <v>2746.41</v>
      </c>
      <c r="H180" s="168">
        <f t="shared" si="6"/>
        <v>2746.41</v>
      </c>
      <c r="I180" s="176">
        <f t="shared" ref="I180:I242" si="7">H180-G180</f>
        <v>0</v>
      </c>
    </row>
    <row r="181" spans="1:9">
      <c r="A181" s="168" t="s">
        <v>1242</v>
      </c>
      <c r="B181" s="168" t="s">
        <v>2034</v>
      </c>
      <c r="C181" s="176">
        <v>18810.79</v>
      </c>
      <c r="D181" s="176">
        <v>0</v>
      </c>
      <c r="E181" s="176">
        <v>0</v>
      </c>
      <c r="F181" s="176">
        <v>0</v>
      </c>
      <c r="G181" s="176">
        <v>18810.79</v>
      </c>
      <c r="H181" s="168">
        <f t="shared" si="6"/>
        <v>18810.79</v>
      </c>
      <c r="I181" s="176">
        <f t="shared" si="7"/>
        <v>0</v>
      </c>
    </row>
    <row r="182" spans="1:9">
      <c r="A182" s="168" t="s">
        <v>1243</v>
      </c>
      <c r="B182" s="168" t="s">
        <v>2035</v>
      </c>
      <c r="C182" s="176">
        <v>249750</v>
      </c>
      <c r="D182" s="176">
        <v>0</v>
      </c>
      <c r="E182" s="176">
        <v>0</v>
      </c>
      <c r="F182" s="176">
        <v>0</v>
      </c>
      <c r="G182" s="176">
        <v>249750</v>
      </c>
      <c r="H182" s="168">
        <f t="shared" si="6"/>
        <v>249750</v>
      </c>
      <c r="I182" s="176">
        <f t="shared" si="7"/>
        <v>0</v>
      </c>
    </row>
    <row r="183" spans="1:9">
      <c r="A183" s="168" t="s">
        <v>4165</v>
      </c>
      <c r="B183" s="168" t="s">
        <v>4166</v>
      </c>
      <c r="C183" s="176">
        <v>105738.47</v>
      </c>
      <c r="D183" s="176">
        <v>869487.41</v>
      </c>
      <c r="E183" s="176">
        <v>763748.94</v>
      </c>
      <c r="F183" s="176">
        <v>-105738.47</v>
      </c>
      <c r="G183" s="176">
        <v>0</v>
      </c>
      <c r="H183" s="168">
        <f t="shared" si="6"/>
        <v>0</v>
      </c>
      <c r="I183" s="176">
        <f t="shared" si="7"/>
        <v>0</v>
      </c>
    </row>
    <row r="184" spans="1:9">
      <c r="A184" s="168" t="s">
        <v>1224</v>
      </c>
      <c r="B184" s="168" t="s">
        <v>2036</v>
      </c>
      <c r="C184" s="176">
        <v>1334872</v>
      </c>
      <c r="D184" s="176">
        <v>0</v>
      </c>
      <c r="E184" s="176">
        <v>0</v>
      </c>
      <c r="F184" s="176">
        <v>0</v>
      </c>
      <c r="G184" s="176">
        <v>1334872</v>
      </c>
      <c r="H184" s="168">
        <f t="shared" si="6"/>
        <v>1334872</v>
      </c>
      <c r="I184" s="176">
        <f t="shared" si="7"/>
        <v>0</v>
      </c>
    </row>
    <row r="185" spans="1:9">
      <c r="A185" s="168" t="s">
        <v>6366</v>
      </c>
      <c r="B185" s="168" t="s">
        <v>6367</v>
      </c>
      <c r="C185" s="176">
        <v>0</v>
      </c>
      <c r="D185" s="176">
        <v>0</v>
      </c>
      <c r="E185" s="176">
        <v>6642966.1600000001</v>
      </c>
      <c r="F185" s="176">
        <v>6642966.1600000001</v>
      </c>
      <c r="G185" s="176">
        <v>6642966.1600000001</v>
      </c>
      <c r="H185" s="168">
        <f t="shared" si="6"/>
        <v>6642966.1600000001</v>
      </c>
      <c r="I185" s="176">
        <f t="shared" si="7"/>
        <v>0</v>
      </c>
    </row>
    <row r="186" spans="1:9">
      <c r="A186" s="168" t="s">
        <v>1225</v>
      </c>
      <c r="B186" s="168" t="s">
        <v>2037</v>
      </c>
      <c r="C186" s="176">
        <v>110346.62</v>
      </c>
      <c r="D186" s="176">
        <v>0</v>
      </c>
      <c r="E186" s="176">
        <v>0</v>
      </c>
      <c r="F186" s="176">
        <v>0</v>
      </c>
      <c r="G186" s="176">
        <v>110346.62</v>
      </c>
      <c r="H186" s="168">
        <f t="shared" si="6"/>
        <v>110346.62</v>
      </c>
      <c r="I186" s="176">
        <f t="shared" si="7"/>
        <v>0</v>
      </c>
    </row>
    <row r="187" spans="1:9">
      <c r="A187" s="168" t="s">
        <v>1226</v>
      </c>
      <c r="B187" s="168" t="s">
        <v>2038</v>
      </c>
      <c r="C187" s="176">
        <v>24398.89</v>
      </c>
      <c r="D187" s="176">
        <v>0</v>
      </c>
      <c r="E187" s="176">
        <v>0</v>
      </c>
      <c r="F187" s="176">
        <v>0</v>
      </c>
      <c r="G187" s="176">
        <v>24398.89</v>
      </c>
      <c r="H187" s="168">
        <f t="shared" si="6"/>
        <v>24398.89</v>
      </c>
      <c r="I187" s="176">
        <f t="shared" si="7"/>
        <v>0</v>
      </c>
    </row>
    <row r="188" spans="1:9">
      <c r="A188" s="168" t="s">
        <v>1227</v>
      </c>
      <c r="B188" s="168" t="s">
        <v>2039</v>
      </c>
      <c r="C188" s="176">
        <v>100609.5</v>
      </c>
      <c r="D188" s="176">
        <v>0</v>
      </c>
      <c r="E188" s="176">
        <v>-100609.5</v>
      </c>
      <c r="F188" s="176">
        <v>-100609.5</v>
      </c>
      <c r="G188" s="176">
        <v>0</v>
      </c>
      <c r="H188" s="168">
        <f t="shared" si="6"/>
        <v>0</v>
      </c>
      <c r="I188" s="176">
        <f t="shared" si="7"/>
        <v>0</v>
      </c>
    </row>
    <row r="189" spans="1:9">
      <c r="A189" s="168" t="s">
        <v>3230</v>
      </c>
      <c r="B189" s="168" t="s">
        <v>3229</v>
      </c>
      <c r="C189" s="176">
        <v>1392</v>
      </c>
      <c r="D189" s="176">
        <v>0</v>
      </c>
      <c r="E189" s="176">
        <v>0</v>
      </c>
      <c r="F189" s="176">
        <v>0</v>
      </c>
      <c r="G189" s="176">
        <v>1392</v>
      </c>
      <c r="H189" s="168">
        <f t="shared" si="6"/>
        <v>1392</v>
      </c>
      <c r="I189" s="176">
        <f t="shared" si="7"/>
        <v>0</v>
      </c>
    </row>
    <row r="190" spans="1:9">
      <c r="A190" s="168" t="s">
        <v>4167</v>
      </c>
      <c r="B190" s="168" t="s">
        <v>5479</v>
      </c>
      <c r="C190" s="176">
        <v>0</v>
      </c>
      <c r="D190" s="176">
        <v>116</v>
      </c>
      <c r="E190" s="176">
        <v>116</v>
      </c>
      <c r="F190" s="176">
        <v>0</v>
      </c>
      <c r="G190" s="176">
        <v>0</v>
      </c>
      <c r="H190" s="168">
        <f t="shared" si="6"/>
        <v>0</v>
      </c>
      <c r="I190" s="176">
        <f t="shared" si="7"/>
        <v>0</v>
      </c>
    </row>
    <row r="191" spans="1:9">
      <c r="A191" s="168" t="s">
        <v>1228</v>
      </c>
      <c r="B191" s="168" t="s">
        <v>2040</v>
      </c>
      <c r="C191" s="176">
        <v>10416000</v>
      </c>
      <c r="D191" s="176">
        <v>0</v>
      </c>
      <c r="E191" s="176">
        <v>0</v>
      </c>
      <c r="F191" s="176">
        <v>0</v>
      </c>
      <c r="G191" s="176">
        <v>10416000</v>
      </c>
      <c r="H191" s="168">
        <f t="shared" si="6"/>
        <v>10416000</v>
      </c>
      <c r="I191" s="176">
        <f t="shared" si="7"/>
        <v>0</v>
      </c>
    </row>
    <row r="192" spans="1:9">
      <c r="A192" s="168" t="s">
        <v>1229</v>
      </c>
      <c r="B192" s="168" t="s">
        <v>243</v>
      </c>
      <c r="C192" s="176">
        <v>1956768.51</v>
      </c>
      <c r="D192" s="176">
        <v>0</v>
      </c>
      <c r="E192" s="176">
        <v>0</v>
      </c>
      <c r="F192" s="176">
        <v>0</v>
      </c>
      <c r="G192" s="176">
        <v>1956768.51</v>
      </c>
      <c r="H192" s="168">
        <f t="shared" si="6"/>
        <v>1956768.51</v>
      </c>
      <c r="I192" s="176">
        <f t="shared" si="7"/>
        <v>0</v>
      </c>
    </row>
    <row r="193" spans="1:9">
      <c r="A193" s="168" t="s">
        <v>1857</v>
      </c>
      <c r="B193" s="168" t="s">
        <v>1858</v>
      </c>
      <c r="C193" s="176">
        <v>412809.2</v>
      </c>
      <c r="D193" s="176">
        <v>93113.2</v>
      </c>
      <c r="E193" s="176">
        <v>0</v>
      </c>
      <c r="F193" s="176">
        <v>-93113.2</v>
      </c>
      <c r="G193" s="176">
        <v>319696</v>
      </c>
      <c r="H193" s="168">
        <f t="shared" si="6"/>
        <v>319696</v>
      </c>
      <c r="I193" s="176">
        <f t="shared" si="7"/>
        <v>0</v>
      </c>
    </row>
    <row r="194" spans="1:9">
      <c r="A194" s="168" t="s">
        <v>2920</v>
      </c>
      <c r="B194" s="168" t="s">
        <v>5581</v>
      </c>
      <c r="C194" s="176">
        <v>0</v>
      </c>
      <c r="D194" s="176">
        <v>1903590</v>
      </c>
      <c r="E194" s="176">
        <v>1903590</v>
      </c>
      <c r="F194" s="176">
        <v>0</v>
      </c>
      <c r="G194" s="176">
        <v>0</v>
      </c>
      <c r="H194" s="168">
        <f t="shared" si="6"/>
        <v>0</v>
      </c>
      <c r="I194" s="176">
        <f t="shared" si="7"/>
        <v>0</v>
      </c>
    </row>
    <row r="195" spans="1:9">
      <c r="A195" s="168" t="s">
        <v>4065</v>
      </c>
      <c r="B195" s="168" t="s">
        <v>4083</v>
      </c>
      <c r="C195" s="176">
        <v>780293.72</v>
      </c>
      <c r="D195" s="176">
        <v>359914.36</v>
      </c>
      <c r="E195" s="176">
        <v>0</v>
      </c>
      <c r="F195" s="176">
        <v>-359914.36</v>
      </c>
      <c r="G195" s="176">
        <v>420379.36</v>
      </c>
      <c r="H195" s="168">
        <f t="shared" si="6"/>
        <v>420379.36</v>
      </c>
      <c r="I195" s="176">
        <f t="shared" si="7"/>
        <v>0</v>
      </c>
    </row>
    <row r="196" spans="1:9">
      <c r="A196" s="168" t="s">
        <v>5066</v>
      </c>
      <c r="B196" s="168" t="s">
        <v>4168</v>
      </c>
      <c r="C196" s="176">
        <v>0</v>
      </c>
      <c r="D196" s="176">
        <v>333.03</v>
      </c>
      <c r="E196" s="176">
        <v>333.03</v>
      </c>
      <c r="F196" s="176">
        <v>0</v>
      </c>
      <c r="G196" s="176">
        <v>0</v>
      </c>
      <c r="H196" s="168">
        <f t="shared" si="6"/>
        <v>0</v>
      </c>
      <c r="I196" s="176">
        <f t="shared" si="7"/>
        <v>0</v>
      </c>
    </row>
    <row r="197" spans="1:9">
      <c r="A197" s="168" t="s">
        <v>4363</v>
      </c>
      <c r="B197" s="168" t="s">
        <v>4364</v>
      </c>
      <c r="C197" s="176">
        <v>78880</v>
      </c>
      <c r="D197" s="176">
        <v>78880</v>
      </c>
      <c r="E197" s="176">
        <v>0</v>
      </c>
      <c r="F197" s="176">
        <v>-78880</v>
      </c>
      <c r="G197" s="176">
        <v>0</v>
      </c>
      <c r="H197" s="168">
        <f t="shared" si="6"/>
        <v>0</v>
      </c>
      <c r="I197" s="176">
        <f t="shared" si="7"/>
        <v>0</v>
      </c>
    </row>
    <row r="198" spans="1:9">
      <c r="A198" s="168" t="s">
        <v>4585</v>
      </c>
      <c r="B198" s="168" t="s">
        <v>4586</v>
      </c>
      <c r="C198" s="176">
        <v>24960</v>
      </c>
      <c r="D198" s="176">
        <v>149760</v>
      </c>
      <c r="E198" s="176">
        <v>174720</v>
      </c>
      <c r="F198" s="176">
        <v>24960</v>
      </c>
      <c r="G198" s="176">
        <v>49920</v>
      </c>
      <c r="H198" s="168">
        <f t="shared" ref="H198:H261" si="8">VLOOKUP(A198,VERIFICADORA,22,FALSE)</f>
        <v>49920</v>
      </c>
      <c r="I198" s="176">
        <f t="shared" si="7"/>
        <v>0</v>
      </c>
    </row>
    <row r="199" spans="1:9">
      <c r="A199" s="168" t="s">
        <v>4587</v>
      </c>
      <c r="B199" s="168" t="s">
        <v>4588</v>
      </c>
      <c r="C199" s="176">
        <v>2610000</v>
      </c>
      <c r="D199" s="176">
        <v>5220000</v>
      </c>
      <c r="E199" s="176">
        <v>2610000</v>
      </c>
      <c r="F199" s="176">
        <v>-2610000</v>
      </c>
      <c r="G199" s="176">
        <v>0</v>
      </c>
      <c r="H199" s="168">
        <f t="shared" si="8"/>
        <v>0</v>
      </c>
      <c r="I199" s="176">
        <f t="shared" si="7"/>
        <v>0</v>
      </c>
    </row>
    <row r="200" spans="1:9">
      <c r="A200" s="168" t="s">
        <v>5065</v>
      </c>
      <c r="B200" s="168" t="s">
        <v>5064</v>
      </c>
      <c r="C200" s="176">
        <v>0</v>
      </c>
      <c r="D200" s="176">
        <v>7482</v>
      </c>
      <c r="E200" s="176">
        <v>7482</v>
      </c>
      <c r="F200" s="176">
        <v>0</v>
      </c>
      <c r="G200" s="176">
        <v>0</v>
      </c>
      <c r="H200" s="168">
        <f t="shared" si="8"/>
        <v>0</v>
      </c>
      <c r="I200" s="176">
        <f t="shared" si="7"/>
        <v>0</v>
      </c>
    </row>
    <row r="201" spans="1:9">
      <c r="A201" s="168" t="s">
        <v>5149</v>
      </c>
      <c r="B201" s="168" t="s">
        <v>5150</v>
      </c>
      <c r="C201" s="176">
        <v>0</v>
      </c>
      <c r="D201" s="176">
        <v>26506032</v>
      </c>
      <c r="E201" s="176">
        <v>26506032</v>
      </c>
      <c r="F201" s="176">
        <v>0</v>
      </c>
      <c r="G201" s="176">
        <v>0</v>
      </c>
      <c r="H201" s="168">
        <f t="shared" si="8"/>
        <v>0</v>
      </c>
      <c r="I201" s="176">
        <f t="shared" si="7"/>
        <v>0</v>
      </c>
    </row>
    <row r="202" spans="1:9">
      <c r="A202" s="168" t="s">
        <v>6175</v>
      </c>
      <c r="B202" s="168" t="s">
        <v>6176</v>
      </c>
      <c r="C202" s="176">
        <v>0</v>
      </c>
      <c r="D202" s="176">
        <v>23200</v>
      </c>
      <c r="E202" s="176">
        <v>23200</v>
      </c>
      <c r="F202" s="176">
        <v>0</v>
      </c>
      <c r="G202" s="176">
        <v>0</v>
      </c>
      <c r="H202" s="168">
        <f t="shared" si="8"/>
        <v>0</v>
      </c>
      <c r="I202" s="176">
        <f t="shared" si="7"/>
        <v>0</v>
      </c>
    </row>
    <row r="203" spans="1:9">
      <c r="A203" s="168" t="s">
        <v>6368</v>
      </c>
      <c r="B203" s="168" t="s">
        <v>6280</v>
      </c>
      <c r="C203" s="176">
        <v>0</v>
      </c>
      <c r="D203" s="176">
        <v>0</v>
      </c>
      <c r="E203" s="176">
        <v>34361.519999999997</v>
      </c>
      <c r="F203" s="176">
        <v>34361.519999999997</v>
      </c>
      <c r="G203" s="176">
        <v>34361.519999999997</v>
      </c>
      <c r="H203" s="168">
        <f t="shared" si="8"/>
        <v>34361.519999999997</v>
      </c>
      <c r="I203" s="176">
        <f t="shared" si="7"/>
        <v>0</v>
      </c>
    </row>
    <row r="204" spans="1:9">
      <c r="A204" s="168" t="s">
        <v>1304</v>
      </c>
      <c r="B204" s="168" t="s">
        <v>2041</v>
      </c>
      <c r="C204" s="176">
        <v>393381.95</v>
      </c>
      <c r="D204" s="176">
        <v>0</v>
      </c>
      <c r="E204" s="176">
        <v>0</v>
      </c>
      <c r="F204" s="176">
        <v>0</v>
      </c>
      <c r="G204" s="176">
        <v>393381.95</v>
      </c>
      <c r="H204" s="168">
        <f t="shared" si="8"/>
        <v>393381.95</v>
      </c>
      <c r="I204" s="176">
        <f t="shared" si="7"/>
        <v>0</v>
      </c>
    </row>
    <row r="205" spans="1:9">
      <c r="A205" s="168" t="s">
        <v>2925</v>
      </c>
      <c r="B205" s="168" t="s">
        <v>2926</v>
      </c>
      <c r="C205" s="176">
        <v>0</v>
      </c>
      <c r="D205" s="176">
        <v>28097236.440000001</v>
      </c>
      <c r="E205" s="176">
        <v>28097236.440000001</v>
      </c>
      <c r="F205" s="176">
        <v>0</v>
      </c>
      <c r="G205" s="176">
        <v>0</v>
      </c>
      <c r="H205" s="168">
        <f t="shared" si="8"/>
        <v>0</v>
      </c>
      <c r="I205" s="176">
        <f t="shared" si="7"/>
        <v>0</v>
      </c>
    </row>
    <row r="206" spans="1:9">
      <c r="A206" s="168" t="s">
        <v>2927</v>
      </c>
      <c r="B206" s="168" t="s">
        <v>2928</v>
      </c>
      <c r="C206" s="176">
        <v>2391243.0299999998</v>
      </c>
      <c r="D206" s="176">
        <v>38754282.210000001</v>
      </c>
      <c r="E206" s="176">
        <v>38754282.210000001</v>
      </c>
      <c r="F206" s="176">
        <v>0</v>
      </c>
      <c r="G206" s="176">
        <v>2391243.0299999998</v>
      </c>
      <c r="H206" s="168">
        <f t="shared" si="8"/>
        <v>2391243.0299999998</v>
      </c>
      <c r="I206" s="176">
        <f t="shared" si="7"/>
        <v>0</v>
      </c>
    </row>
    <row r="207" spans="1:9">
      <c r="A207" s="168" t="s">
        <v>1305</v>
      </c>
      <c r="B207" s="168" t="s">
        <v>2042</v>
      </c>
      <c r="C207" s="176">
        <v>17974.68</v>
      </c>
      <c r="D207" s="176">
        <v>0</v>
      </c>
      <c r="E207" s="176">
        <v>0</v>
      </c>
      <c r="F207" s="176">
        <v>0</v>
      </c>
      <c r="G207" s="176">
        <v>17974.68</v>
      </c>
      <c r="H207" s="168">
        <f t="shared" si="8"/>
        <v>17974.68</v>
      </c>
      <c r="I207" s="176">
        <f t="shared" si="7"/>
        <v>0</v>
      </c>
    </row>
    <row r="208" spans="1:9">
      <c r="A208" s="168" t="s">
        <v>1312</v>
      </c>
      <c r="B208" s="168" t="s">
        <v>2043</v>
      </c>
      <c r="C208" s="176">
        <v>14546.4</v>
      </c>
      <c r="D208" s="176">
        <v>8491.2000000000007</v>
      </c>
      <c r="E208" s="176">
        <v>0</v>
      </c>
      <c r="F208" s="176">
        <v>-8491.2000000000007</v>
      </c>
      <c r="G208" s="176">
        <v>6055.2</v>
      </c>
      <c r="H208" s="168">
        <f t="shared" si="8"/>
        <v>6055.2</v>
      </c>
      <c r="I208" s="176">
        <f t="shared" si="7"/>
        <v>0</v>
      </c>
    </row>
    <row r="209" spans="1:9">
      <c r="A209" s="168" t="s">
        <v>3072</v>
      </c>
      <c r="B209" s="168" t="s">
        <v>4169</v>
      </c>
      <c r="C209" s="176">
        <v>529782.65</v>
      </c>
      <c r="D209" s="176">
        <v>100000</v>
      </c>
      <c r="E209" s="176">
        <v>829439.86</v>
      </c>
      <c r="F209" s="176">
        <v>729439.86</v>
      </c>
      <c r="G209" s="176">
        <v>1259222.51</v>
      </c>
      <c r="H209" s="168">
        <f t="shared" si="8"/>
        <v>1259222.51</v>
      </c>
      <c r="I209" s="176">
        <f t="shared" si="7"/>
        <v>0</v>
      </c>
    </row>
    <row r="210" spans="1:9">
      <c r="A210" s="168" t="s">
        <v>1318</v>
      </c>
      <c r="B210" s="168" t="s">
        <v>2044</v>
      </c>
      <c r="C210" s="176">
        <v>44400</v>
      </c>
      <c r="D210" s="176">
        <v>0</v>
      </c>
      <c r="E210" s="176">
        <v>0</v>
      </c>
      <c r="F210" s="176">
        <v>0</v>
      </c>
      <c r="G210" s="176">
        <v>44400</v>
      </c>
      <c r="H210" s="168">
        <f t="shared" si="8"/>
        <v>44400</v>
      </c>
      <c r="I210" s="176">
        <f t="shared" si="7"/>
        <v>0</v>
      </c>
    </row>
    <row r="211" spans="1:9">
      <c r="A211" s="168" t="s">
        <v>6177</v>
      </c>
      <c r="B211" s="168" t="s">
        <v>6178</v>
      </c>
      <c r="C211" s="176">
        <v>0</v>
      </c>
      <c r="D211" s="176">
        <v>72036</v>
      </c>
      <c r="E211" s="176">
        <v>72036</v>
      </c>
      <c r="F211" s="176">
        <v>0</v>
      </c>
      <c r="G211" s="176">
        <v>0</v>
      </c>
      <c r="H211" s="168">
        <f t="shared" si="8"/>
        <v>0</v>
      </c>
      <c r="I211" s="176">
        <f t="shared" si="7"/>
        <v>0</v>
      </c>
    </row>
    <row r="212" spans="1:9">
      <c r="A212" s="168" t="s">
        <v>1321</v>
      </c>
      <c r="B212" s="168" t="s">
        <v>2045</v>
      </c>
      <c r="C212" s="176">
        <v>2375.6799999999998</v>
      </c>
      <c r="D212" s="176">
        <v>0</v>
      </c>
      <c r="E212" s="176">
        <v>0</v>
      </c>
      <c r="F212" s="176">
        <v>0</v>
      </c>
      <c r="G212" s="176">
        <v>2375.6799999999998</v>
      </c>
      <c r="H212" s="168">
        <f t="shared" si="8"/>
        <v>2375.6799999999998</v>
      </c>
      <c r="I212" s="176">
        <f t="shared" si="7"/>
        <v>0</v>
      </c>
    </row>
    <row r="213" spans="1:9">
      <c r="A213" s="168" t="s">
        <v>1323</v>
      </c>
      <c r="B213" s="168" t="s">
        <v>1931</v>
      </c>
      <c r="C213" s="176">
        <v>1061753.44</v>
      </c>
      <c r="D213" s="176">
        <v>662388.74</v>
      </c>
      <c r="E213" s="176">
        <v>12682.56</v>
      </c>
      <c r="F213" s="176">
        <v>-649706.18000000005</v>
      </c>
      <c r="G213" s="176">
        <v>412047.26</v>
      </c>
      <c r="H213" s="168">
        <f t="shared" si="8"/>
        <v>412047.26</v>
      </c>
      <c r="I213" s="176">
        <f t="shared" si="7"/>
        <v>0</v>
      </c>
    </row>
    <row r="214" spans="1:9">
      <c r="A214" s="168" t="s">
        <v>1324</v>
      </c>
      <c r="B214" s="168" t="s">
        <v>2046</v>
      </c>
      <c r="C214" s="176">
        <v>1092326.3700000001</v>
      </c>
      <c r="D214" s="176">
        <v>343652.32</v>
      </c>
      <c r="E214" s="176">
        <v>0</v>
      </c>
      <c r="F214" s="176">
        <v>-343652.32</v>
      </c>
      <c r="G214" s="176">
        <v>748674.05</v>
      </c>
      <c r="H214" s="168">
        <f t="shared" si="8"/>
        <v>748674.05</v>
      </c>
      <c r="I214" s="176">
        <f t="shared" si="7"/>
        <v>0</v>
      </c>
    </row>
    <row r="215" spans="1:9">
      <c r="A215" s="168" t="s">
        <v>1325</v>
      </c>
      <c r="B215" s="168" t="s">
        <v>2047</v>
      </c>
      <c r="C215" s="176">
        <v>21351.31</v>
      </c>
      <c r="D215" s="176">
        <v>3937.14</v>
      </c>
      <c r="E215" s="176">
        <v>8870.77</v>
      </c>
      <c r="F215" s="176">
        <v>4933.63</v>
      </c>
      <c r="G215" s="176">
        <v>26284.94</v>
      </c>
      <c r="H215" s="168">
        <f t="shared" si="8"/>
        <v>26284.94</v>
      </c>
      <c r="I215" s="176">
        <f t="shared" si="7"/>
        <v>0</v>
      </c>
    </row>
    <row r="216" spans="1:9">
      <c r="A216" s="168" t="s">
        <v>727</v>
      </c>
      <c r="B216" s="168" t="s">
        <v>2048</v>
      </c>
      <c r="C216" s="176">
        <v>152648.28</v>
      </c>
      <c r="D216" s="176">
        <v>0</v>
      </c>
      <c r="E216" s="176">
        <v>240764.4</v>
      </c>
      <c r="F216" s="176">
        <v>240764.4</v>
      </c>
      <c r="G216" s="176">
        <v>393412.68</v>
      </c>
      <c r="H216" s="168">
        <f t="shared" si="8"/>
        <v>393412.68</v>
      </c>
      <c r="I216" s="176">
        <f t="shared" si="7"/>
        <v>0</v>
      </c>
    </row>
    <row r="217" spans="1:9">
      <c r="A217" s="168" t="s">
        <v>3977</v>
      </c>
      <c r="B217" s="168" t="s">
        <v>3951</v>
      </c>
      <c r="C217" s="176">
        <v>498800</v>
      </c>
      <c r="D217" s="176">
        <v>940226.6</v>
      </c>
      <c r="E217" s="176">
        <v>2497866.6</v>
      </c>
      <c r="F217" s="176">
        <v>1557640</v>
      </c>
      <c r="G217" s="176">
        <v>2056440</v>
      </c>
      <c r="H217" s="168">
        <f t="shared" si="8"/>
        <v>2056440</v>
      </c>
      <c r="I217" s="176">
        <f t="shared" si="7"/>
        <v>0</v>
      </c>
    </row>
    <row r="218" spans="1:9">
      <c r="A218" s="168" t="s">
        <v>1330</v>
      </c>
      <c r="B218" s="168" t="s">
        <v>2049</v>
      </c>
      <c r="C218" s="176">
        <v>88800</v>
      </c>
      <c r="D218" s="176">
        <v>0</v>
      </c>
      <c r="E218" s="176">
        <v>0</v>
      </c>
      <c r="F218" s="176">
        <v>0</v>
      </c>
      <c r="G218" s="176">
        <v>88800</v>
      </c>
      <c r="H218" s="168">
        <f t="shared" si="8"/>
        <v>88800</v>
      </c>
      <c r="I218" s="176">
        <f t="shared" si="7"/>
        <v>0</v>
      </c>
    </row>
    <row r="219" spans="1:9">
      <c r="A219" s="168" t="s">
        <v>1335</v>
      </c>
      <c r="B219" s="168" t="s">
        <v>2050</v>
      </c>
      <c r="C219" s="176">
        <v>540047.55000000005</v>
      </c>
      <c r="D219" s="176">
        <v>364104.15</v>
      </c>
      <c r="E219" s="176">
        <v>534195.76</v>
      </c>
      <c r="F219" s="176">
        <v>170091.61</v>
      </c>
      <c r="G219" s="176">
        <v>710139.16</v>
      </c>
      <c r="H219" s="168">
        <f t="shared" si="8"/>
        <v>710139.16</v>
      </c>
      <c r="I219" s="176">
        <f t="shared" si="7"/>
        <v>0</v>
      </c>
    </row>
    <row r="220" spans="1:9">
      <c r="A220" s="168" t="s">
        <v>1337</v>
      </c>
      <c r="B220" s="168" t="s">
        <v>2051</v>
      </c>
      <c r="C220" s="176">
        <v>22200.02</v>
      </c>
      <c r="D220" s="176">
        <v>0</v>
      </c>
      <c r="E220" s="176">
        <v>0</v>
      </c>
      <c r="F220" s="176">
        <v>0</v>
      </c>
      <c r="G220" s="176">
        <v>22200.02</v>
      </c>
      <c r="H220" s="168">
        <f t="shared" si="8"/>
        <v>22200.02</v>
      </c>
      <c r="I220" s="176">
        <f t="shared" si="7"/>
        <v>0</v>
      </c>
    </row>
    <row r="221" spans="1:9">
      <c r="A221" s="168" t="s">
        <v>1344</v>
      </c>
      <c r="B221" s="168" t="s">
        <v>2052</v>
      </c>
      <c r="C221" s="176">
        <v>116127.91</v>
      </c>
      <c r="D221" s="176">
        <v>0</v>
      </c>
      <c r="E221" s="176">
        <v>0</v>
      </c>
      <c r="F221" s="176">
        <v>0</v>
      </c>
      <c r="G221" s="176">
        <v>116127.91</v>
      </c>
      <c r="H221" s="168">
        <f t="shared" si="8"/>
        <v>116127.91</v>
      </c>
      <c r="I221" s="176">
        <f t="shared" si="7"/>
        <v>0</v>
      </c>
    </row>
    <row r="222" spans="1:9">
      <c r="A222" s="168" t="s">
        <v>4204</v>
      </c>
      <c r="B222" s="168" t="s">
        <v>4205</v>
      </c>
      <c r="C222" s="176">
        <v>1344000</v>
      </c>
      <c r="D222" s="176">
        <v>1344000</v>
      </c>
      <c r="E222" s="176">
        <v>0</v>
      </c>
      <c r="F222" s="176">
        <v>-1344000</v>
      </c>
      <c r="G222" s="176">
        <v>0</v>
      </c>
      <c r="H222" s="168">
        <f t="shared" si="8"/>
        <v>0</v>
      </c>
      <c r="I222" s="176">
        <f t="shared" si="7"/>
        <v>0</v>
      </c>
    </row>
    <row r="223" spans="1:9">
      <c r="A223" s="168" t="s">
        <v>729</v>
      </c>
      <c r="B223" s="168" t="s">
        <v>2053</v>
      </c>
      <c r="C223" s="176">
        <v>133868</v>
      </c>
      <c r="D223" s="176">
        <v>50000</v>
      </c>
      <c r="E223" s="176">
        <v>0</v>
      </c>
      <c r="F223" s="176">
        <v>-50000</v>
      </c>
      <c r="G223" s="176">
        <v>83868</v>
      </c>
      <c r="H223" s="168">
        <f t="shared" si="8"/>
        <v>83868</v>
      </c>
      <c r="I223" s="176">
        <f t="shared" si="7"/>
        <v>0</v>
      </c>
    </row>
    <row r="224" spans="1:9">
      <c r="A224" s="168" t="s">
        <v>1353</v>
      </c>
      <c r="B224" s="168" t="s">
        <v>2054</v>
      </c>
      <c r="C224" s="176">
        <v>50019.199999999997</v>
      </c>
      <c r="D224" s="176">
        <v>0</v>
      </c>
      <c r="E224" s="176">
        <v>0</v>
      </c>
      <c r="F224" s="176">
        <v>0</v>
      </c>
      <c r="G224" s="176">
        <v>50019.199999999997</v>
      </c>
      <c r="H224" s="168">
        <f t="shared" si="8"/>
        <v>50019.199999999997</v>
      </c>
      <c r="I224" s="176">
        <f t="shared" si="7"/>
        <v>0</v>
      </c>
    </row>
    <row r="225" spans="1:9">
      <c r="A225" s="168" t="s">
        <v>3962</v>
      </c>
      <c r="B225" s="168" t="s">
        <v>3120</v>
      </c>
      <c r="C225" s="176">
        <v>0</v>
      </c>
      <c r="D225" s="176">
        <v>22009</v>
      </c>
      <c r="E225" s="176">
        <v>22009</v>
      </c>
      <c r="F225" s="176">
        <v>0</v>
      </c>
      <c r="G225" s="176">
        <v>0</v>
      </c>
      <c r="H225" s="168">
        <f t="shared" si="8"/>
        <v>0</v>
      </c>
      <c r="I225" s="176">
        <f t="shared" si="7"/>
        <v>0</v>
      </c>
    </row>
    <row r="226" spans="1:9">
      <c r="A226" s="168" t="s">
        <v>4589</v>
      </c>
      <c r="B226" s="168" t="s">
        <v>5106</v>
      </c>
      <c r="C226" s="176">
        <v>928000</v>
      </c>
      <c r="D226" s="176">
        <v>1393434.1</v>
      </c>
      <c r="E226" s="176">
        <v>465434.1</v>
      </c>
      <c r="F226" s="176">
        <v>-928000</v>
      </c>
      <c r="G226" s="176">
        <v>0</v>
      </c>
      <c r="H226" s="168">
        <f t="shared" si="8"/>
        <v>0</v>
      </c>
      <c r="I226" s="176">
        <f t="shared" si="7"/>
        <v>0</v>
      </c>
    </row>
    <row r="227" spans="1:9">
      <c r="A227" s="168" t="s">
        <v>1366</v>
      </c>
      <c r="B227" s="168" t="s">
        <v>2055</v>
      </c>
      <c r="C227" s="176">
        <v>55676.41</v>
      </c>
      <c r="D227" s="176">
        <v>31180</v>
      </c>
      <c r="E227" s="176">
        <v>0</v>
      </c>
      <c r="F227" s="176">
        <v>-31180</v>
      </c>
      <c r="G227" s="176">
        <v>24496.41</v>
      </c>
      <c r="H227" s="168">
        <f t="shared" si="8"/>
        <v>24496.41</v>
      </c>
      <c r="I227" s="176">
        <f t="shared" si="7"/>
        <v>0</v>
      </c>
    </row>
    <row r="228" spans="1:9">
      <c r="A228" s="168" t="s">
        <v>5151</v>
      </c>
      <c r="B228" s="168" t="s">
        <v>5152</v>
      </c>
      <c r="C228" s="176">
        <v>0</v>
      </c>
      <c r="D228" s="176">
        <v>79500</v>
      </c>
      <c r="E228" s="176">
        <v>212000</v>
      </c>
      <c r="F228" s="176">
        <v>132500</v>
      </c>
      <c r="G228" s="176">
        <v>132500</v>
      </c>
      <c r="H228" s="168">
        <f t="shared" si="8"/>
        <v>132500</v>
      </c>
      <c r="I228" s="176">
        <f t="shared" si="7"/>
        <v>0</v>
      </c>
    </row>
    <row r="229" spans="1:9">
      <c r="A229" s="168" t="s">
        <v>1368</v>
      </c>
      <c r="B229" s="168" t="s">
        <v>2056</v>
      </c>
      <c r="C229" s="176">
        <v>75000</v>
      </c>
      <c r="D229" s="176">
        <v>0</v>
      </c>
      <c r="E229" s="176">
        <v>0</v>
      </c>
      <c r="F229" s="176">
        <v>0</v>
      </c>
      <c r="G229" s="176">
        <v>75000</v>
      </c>
      <c r="H229" s="168">
        <f t="shared" si="8"/>
        <v>75000</v>
      </c>
      <c r="I229" s="176">
        <f t="shared" si="7"/>
        <v>0</v>
      </c>
    </row>
    <row r="230" spans="1:9">
      <c r="A230" s="168" t="s">
        <v>3074</v>
      </c>
      <c r="B230" s="168" t="s">
        <v>3075</v>
      </c>
      <c r="C230" s="176">
        <v>290000</v>
      </c>
      <c r="D230" s="176">
        <v>0</v>
      </c>
      <c r="E230" s="176">
        <v>0</v>
      </c>
      <c r="F230" s="176">
        <v>0</v>
      </c>
      <c r="G230" s="176">
        <v>290000</v>
      </c>
      <c r="H230" s="168">
        <f t="shared" si="8"/>
        <v>290000</v>
      </c>
      <c r="I230" s="176">
        <f t="shared" si="7"/>
        <v>0</v>
      </c>
    </row>
    <row r="231" spans="1:9">
      <c r="A231" s="168" t="s">
        <v>1375</v>
      </c>
      <c r="B231" s="168" t="s">
        <v>5580</v>
      </c>
      <c r="C231" s="176">
        <v>16960</v>
      </c>
      <c r="D231" s="176">
        <v>16960</v>
      </c>
      <c r="E231" s="176">
        <v>136640</v>
      </c>
      <c r="F231" s="176">
        <v>119680</v>
      </c>
      <c r="G231" s="176">
        <v>136640</v>
      </c>
      <c r="H231" s="168">
        <f t="shared" si="8"/>
        <v>136640</v>
      </c>
      <c r="I231" s="176">
        <f t="shared" si="7"/>
        <v>0</v>
      </c>
    </row>
    <row r="232" spans="1:9">
      <c r="A232" s="168" t="s">
        <v>1382</v>
      </c>
      <c r="B232" s="168" t="s">
        <v>2057</v>
      </c>
      <c r="C232" s="176">
        <v>80014.86</v>
      </c>
      <c r="D232" s="176">
        <v>2214982.83</v>
      </c>
      <c r="E232" s="176">
        <v>2618201.81</v>
      </c>
      <c r="F232" s="176">
        <v>403218.98</v>
      </c>
      <c r="G232" s="176">
        <v>483233.84</v>
      </c>
      <c r="H232" s="168">
        <f t="shared" si="8"/>
        <v>483233.84</v>
      </c>
      <c r="I232" s="176">
        <f t="shared" si="7"/>
        <v>0</v>
      </c>
    </row>
    <row r="233" spans="1:9">
      <c r="A233" s="168" t="s">
        <v>1383</v>
      </c>
      <c r="B233" s="168" t="s">
        <v>2058</v>
      </c>
      <c r="C233" s="176">
        <v>531299.93000000005</v>
      </c>
      <c r="D233" s="176">
        <v>0</v>
      </c>
      <c r="E233" s="176">
        <v>0</v>
      </c>
      <c r="F233" s="176">
        <v>0</v>
      </c>
      <c r="G233" s="176">
        <v>531299.93000000005</v>
      </c>
      <c r="H233" s="168">
        <f t="shared" si="8"/>
        <v>531299.93000000005</v>
      </c>
      <c r="I233" s="176">
        <f t="shared" si="7"/>
        <v>0</v>
      </c>
    </row>
    <row r="234" spans="1:9">
      <c r="A234" s="168" t="s">
        <v>2934</v>
      </c>
      <c r="B234" s="168" t="s">
        <v>4170</v>
      </c>
      <c r="C234" s="176">
        <v>676798.58</v>
      </c>
      <c r="D234" s="176">
        <v>363750</v>
      </c>
      <c r="E234" s="176">
        <v>2465481.84</v>
      </c>
      <c r="F234" s="176">
        <v>2101731.84</v>
      </c>
      <c r="G234" s="176">
        <v>2778530.42</v>
      </c>
      <c r="H234" s="168">
        <f t="shared" si="8"/>
        <v>2778530.42</v>
      </c>
      <c r="I234" s="176">
        <f t="shared" si="7"/>
        <v>0</v>
      </c>
    </row>
    <row r="235" spans="1:9">
      <c r="A235" s="168" t="s">
        <v>1384</v>
      </c>
      <c r="B235" s="168" t="s">
        <v>2059</v>
      </c>
      <c r="C235" s="176">
        <v>54724.61</v>
      </c>
      <c r="D235" s="176">
        <v>0</v>
      </c>
      <c r="E235" s="176">
        <v>0</v>
      </c>
      <c r="F235" s="176">
        <v>0</v>
      </c>
      <c r="G235" s="176">
        <v>54724.61</v>
      </c>
      <c r="H235" s="168">
        <f t="shared" si="8"/>
        <v>54724.61</v>
      </c>
      <c r="I235" s="176">
        <f t="shared" si="7"/>
        <v>0</v>
      </c>
    </row>
    <row r="236" spans="1:9">
      <c r="A236" s="168" t="s">
        <v>3085</v>
      </c>
      <c r="B236" s="168" t="s">
        <v>4171</v>
      </c>
      <c r="C236" s="176">
        <v>5637.29</v>
      </c>
      <c r="D236" s="176">
        <v>59402.98</v>
      </c>
      <c r="E236" s="176">
        <v>62580</v>
      </c>
      <c r="F236" s="176">
        <v>3177.02</v>
      </c>
      <c r="G236" s="176">
        <v>8814.31</v>
      </c>
      <c r="H236" s="168">
        <f t="shared" si="8"/>
        <v>8814.31</v>
      </c>
      <c r="I236" s="176">
        <f t="shared" si="7"/>
        <v>0</v>
      </c>
    </row>
    <row r="237" spans="1:9">
      <c r="A237" s="168" t="s">
        <v>1385</v>
      </c>
      <c r="B237" s="168" t="s">
        <v>2060</v>
      </c>
      <c r="C237" s="176">
        <v>5000.76</v>
      </c>
      <c r="D237" s="176">
        <v>0</v>
      </c>
      <c r="E237" s="176">
        <v>0</v>
      </c>
      <c r="F237" s="176">
        <v>0</v>
      </c>
      <c r="G237" s="176">
        <v>5000.76</v>
      </c>
      <c r="H237" s="168">
        <f t="shared" si="8"/>
        <v>5000.76</v>
      </c>
      <c r="I237" s="176">
        <f t="shared" si="7"/>
        <v>0</v>
      </c>
    </row>
    <row r="238" spans="1:9">
      <c r="A238" s="168" t="s">
        <v>3228</v>
      </c>
      <c r="B238" s="168" t="s">
        <v>3227</v>
      </c>
      <c r="C238" s="176">
        <v>101230</v>
      </c>
      <c r="D238" s="176">
        <v>486350</v>
      </c>
      <c r="E238" s="176">
        <v>453560</v>
      </c>
      <c r="F238" s="176">
        <v>-32790</v>
      </c>
      <c r="G238" s="176">
        <v>68440</v>
      </c>
      <c r="H238" s="168">
        <f t="shared" si="8"/>
        <v>68440</v>
      </c>
      <c r="I238" s="176">
        <f t="shared" si="7"/>
        <v>0</v>
      </c>
    </row>
    <row r="239" spans="1:9">
      <c r="A239" s="168" t="s">
        <v>1387</v>
      </c>
      <c r="B239" s="168" t="s">
        <v>2061</v>
      </c>
      <c r="C239" s="176">
        <v>15302.72</v>
      </c>
      <c r="D239" s="176">
        <v>0</v>
      </c>
      <c r="E239" s="176">
        <v>0</v>
      </c>
      <c r="F239" s="176">
        <v>0</v>
      </c>
      <c r="G239" s="176">
        <v>15302.72</v>
      </c>
      <c r="H239" s="168">
        <f t="shared" si="8"/>
        <v>15302.72</v>
      </c>
      <c r="I239" s="176">
        <f t="shared" si="7"/>
        <v>0</v>
      </c>
    </row>
    <row r="240" spans="1:9">
      <c r="A240" s="168" t="s">
        <v>3985</v>
      </c>
      <c r="B240" s="168" t="s">
        <v>3986</v>
      </c>
      <c r="C240" s="176">
        <v>1064063.3600000001</v>
      </c>
      <c r="D240" s="176">
        <v>291160</v>
      </c>
      <c r="E240" s="176">
        <v>0</v>
      </c>
      <c r="F240" s="176">
        <v>-291160</v>
      </c>
      <c r="G240" s="176">
        <v>772903.36</v>
      </c>
      <c r="H240" s="168">
        <f t="shared" si="8"/>
        <v>772903.36</v>
      </c>
      <c r="I240" s="176">
        <f t="shared" si="7"/>
        <v>0</v>
      </c>
    </row>
    <row r="241" spans="1:9">
      <c r="A241" s="168" t="s">
        <v>3068</v>
      </c>
      <c r="B241" s="168" t="s">
        <v>4465</v>
      </c>
      <c r="C241" s="176">
        <v>2077351.17</v>
      </c>
      <c r="D241" s="176">
        <v>0</v>
      </c>
      <c r="E241" s="176">
        <v>747625.27</v>
      </c>
      <c r="F241" s="176">
        <v>747625.27</v>
      </c>
      <c r="G241" s="176">
        <v>2824976.44</v>
      </c>
      <c r="H241" s="168">
        <f t="shared" si="8"/>
        <v>2824976.44</v>
      </c>
      <c r="I241" s="176">
        <f t="shared" si="7"/>
        <v>0</v>
      </c>
    </row>
    <row r="242" spans="1:9">
      <c r="A242" s="168" t="s">
        <v>2962</v>
      </c>
      <c r="B242" s="168" t="s">
        <v>3987</v>
      </c>
      <c r="C242" s="176">
        <v>181333.4</v>
      </c>
      <c r="D242" s="176">
        <v>544000.19999999995</v>
      </c>
      <c r="E242" s="176">
        <v>1450667.2</v>
      </c>
      <c r="F242" s="176">
        <v>906667</v>
      </c>
      <c r="G242" s="176">
        <v>1088000.3999999999</v>
      </c>
      <c r="H242" s="168">
        <f t="shared" si="8"/>
        <v>1088000.3999999999</v>
      </c>
      <c r="I242" s="176">
        <f t="shared" si="7"/>
        <v>0</v>
      </c>
    </row>
    <row r="243" spans="1:9">
      <c r="A243" s="168" t="s">
        <v>1306</v>
      </c>
      <c r="B243" s="168" t="s">
        <v>2062</v>
      </c>
      <c r="C243" s="176">
        <v>233310</v>
      </c>
      <c r="D243" s="176">
        <v>0</v>
      </c>
      <c r="E243" s="176">
        <v>0</v>
      </c>
      <c r="F243" s="176">
        <v>0</v>
      </c>
      <c r="G243" s="176">
        <v>233310</v>
      </c>
      <c r="H243" s="168">
        <f t="shared" si="8"/>
        <v>233310</v>
      </c>
      <c r="I243" s="176">
        <f t="shared" ref="I243:I306" si="9">H243-G243</f>
        <v>0</v>
      </c>
    </row>
    <row r="244" spans="1:9">
      <c r="A244" s="168" t="s">
        <v>3069</v>
      </c>
      <c r="B244" s="168" t="s">
        <v>4094</v>
      </c>
      <c r="C244" s="176">
        <v>74200</v>
      </c>
      <c r="D244" s="176">
        <v>148400</v>
      </c>
      <c r="E244" s="176">
        <v>593600</v>
      </c>
      <c r="F244" s="176">
        <v>445200</v>
      </c>
      <c r="G244" s="176">
        <v>519400</v>
      </c>
      <c r="H244" s="168">
        <f t="shared" si="8"/>
        <v>519400</v>
      </c>
      <c r="I244" s="176">
        <f t="shared" si="9"/>
        <v>0</v>
      </c>
    </row>
    <row r="245" spans="1:9">
      <c r="A245" s="168" t="s">
        <v>1307</v>
      </c>
      <c r="B245" s="168" t="s">
        <v>2063</v>
      </c>
      <c r="C245" s="176">
        <v>26370.05</v>
      </c>
      <c r="D245" s="176">
        <v>0</v>
      </c>
      <c r="E245" s="176">
        <v>0</v>
      </c>
      <c r="F245" s="176">
        <v>0</v>
      </c>
      <c r="G245" s="176">
        <v>26370.05</v>
      </c>
      <c r="H245" s="168">
        <f t="shared" si="8"/>
        <v>26370.05</v>
      </c>
      <c r="I245" s="176">
        <f t="shared" si="9"/>
        <v>0</v>
      </c>
    </row>
    <row r="246" spans="1:9">
      <c r="A246" s="168" t="s">
        <v>1308</v>
      </c>
      <c r="B246" s="168" t="s">
        <v>2924</v>
      </c>
      <c r="C246" s="176">
        <v>12657.11</v>
      </c>
      <c r="D246" s="176">
        <v>338489.91</v>
      </c>
      <c r="E246" s="176">
        <v>1366616.71</v>
      </c>
      <c r="F246" s="176">
        <v>1028126.8</v>
      </c>
      <c r="G246" s="176">
        <v>1040783.91</v>
      </c>
      <c r="H246" s="168">
        <f t="shared" si="8"/>
        <v>1040783.91</v>
      </c>
      <c r="I246" s="176">
        <f t="shared" si="9"/>
        <v>0</v>
      </c>
    </row>
    <row r="247" spans="1:9">
      <c r="A247" s="168" t="s">
        <v>1309</v>
      </c>
      <c r="B247" s="168" t="s">
        <v>5579</v>
      </c>
      <c r="C247" s="176">
        <v>800996.38</v>
      </c>
      <c r="D247" s="176">
        <v>800996.38</v>
      </c>
      <c r="E247" s="176">
        <v>0</v>
      </c>
      <c r="F247" s="176">
        <v>-800996.38</v>
      </c>
      <c r="G247" s="176">
        <v>0</v>
      </c>
      <c r="H247" s="168">
        <f t="shared" si="8"/>
        <v>0</v>
      </c>
      <c r="I247" s="176">
        <f t="shared" si="9"/>
        <v>0</v>
      </c>
    </row>
    <row r="248" spans="1:9">
      <c r="A248" s="168" t="s">
        <v>1310</v>
      </c>
      <c r="B248" s="168" t="s">
        <v>2064</v>
      </c>
      <c r="C248" s="176">
        <v>47049.599999999999</v>
      </c>
      <c r="D248" s="176">
        <v>0</v>
      </c>
      <c r="E248" s="176">
        <v>0</v>
      </c>
      <c r="F248" s="176">
        <v>0</v>
      </c>
      <c r="G248" s="176">
        <v>47049.599999999999</v>
      </c>
      <c r="H248" s="168">
        <f t="shared" si="8"/>
        <v>47049.599999999999</v>
      </c>
      <c r="I248" s="176">
        <f t="shared" si="9"/>
        <v>0</v>
      </c>
    </row>
    <row r="249" spans="1:9">
      <c r="A249" s="168" t="s">
        <v>3070</v>
      </c>
      <c r="B249" s="168" t="s">
        <v>3071</v>
      </c>
      <c r="C249" s="176">
        <v>40280</v>
      </c>
      <c r="D249" s="176">
        <v>161120</v>
      </c>
      <c r="E249" s="176">
        <v>322240</v>
      </c>
      <c r="F249" s="176">
        <v>161120</v>
      </c>
      <c r="G249" s="176">
        <v>201400</v>
      </c>
      <c r="H249" s="168">
        <f t="shared" si="8"/>
        <v>201400</v>
      </c>
      <c r="I249" s="176">
        <f t="shared" si="9"/>
        <v>0</v>
      </c>
    </row>
    <row r="250" spans="1:9">
      <c r="A250" s="168" t="s">
        <v>1311</v>
      </c>
      <c r="B250" s="168" t="s">
        <v>2065</v>
      </c>
      <c r="C250" s="176">
        <v>10285641.640000001</v>
      </c>
      <c r="D250" s="176">
        <v>0</v>
      </c>
      <c r="E250" s="176">
        <v>0</v>
      </c>
      <c r="F250" s="176">
        <v>0</v>
      </c>
      <c r="G250" s="176">
        <v>10285641.640000001</v>
      </c>
      <c r="H250" s="168">
        <f t="shared" si="8"/>
        <v>10285641.640000001</v>
      </c>
      <c r="I250" s="176">
        <f t="shared" si="9"/>
        <v>0</v>
      </c>
    </row>
    <row r="251" spans="1:9">
      <c r="A251" s="168" t="s">
        <v>1313</v>
      </c>
      <c r="B251" s="168" t="s">
        <v>2066</v>
      </c>
      <c r="C251" s="176">
        <v>13569.54</v>
      </c>
      <c r="D251" s="176">
        <v>0</v>
      </c>
      <c r="E251" s="176">
        <v>0</v>
      </c>
      <c r="F251" s="176">
        <v>0</v>
      </c>
      <c r="G251" s="176">
        <v>13569.54</v>
      </c>
      <c r="H251" s="168">
        <f t="shared" si="8"/>
        <v>13569.54</v>
      </c>
      <c r="I251" s="176">
        <f t="shared" si="9"/>
        <v>0</v>
      </c>
    </row>
    <row r="252" spans="1:9">
      <c r="A252" s="168" t="s">
        <v>1314</v>
      </c>
      <c r="B252" s="168" t="s">
        <v>2067</v>
      </c>
      <c r="C252" s="176">
        <v>58300</v>
      </c>
      <c r="D252" s="176">
        <v>174900</v>
      </c>
      <c r="E252" s="176">
        <v>466400</v>
      </c>
      <c r="F252" s="176">
        <v>291500</v>
      </c>
      <c r="G252" s="176">
        <v>349800</v>
      </c>
      <c r="H252" s="168">
        <f t="shared" si="8"/>
        <v>349800</v>
      </c>
      <c r="I252" s="176">
        <f t="shared" si="9"/>
        <v>0</v>
      </c>
    </row>
    <row r="253" spans="1:9">
      <c r="A253" s="168" t="s">
        <v>1315</v>
      </c>
      <c r="B253" s="168" t="s">
        <v>2068</v>
      </c>
      <c r="C253" s="176">
        <v>103990</v>
      </c>
      <c r="D253" s="176">
        <v>0</v>
      </c>
      <c r="E253" s="176">
        <v>0</v>
      </c>
      <c r="F253" s="176">
        <v>0</v>
      </c>
      <c r="G253" s="176">
        <v>103990</v>
      </c>
      <c r="H253" s="168">
        <f t="shared" si="8"/>
        <v>103990</v>
      </c>
      <c r="I253" s="176">
        <f t="shared" si="9"/>
        <v>0</v>
      </c>
    </row>
    <row r="254" spans="1:9">
      <c r="A254" s="168" t="s">
        <v>1316</v>
      </c>
      <c r="B254" s="168" t="s">
        <v>4516</v>
      </c>
      <c r="C254" s="176">
        <v>63600</v>
      </c>
      <c r="D254" s="176">
        <v>15900</v>
      </c>
      <c r="E254" s="176">
        <v>-47700</v>
      </c>
      <c r="F254" s="176">
        <v>-63600</v>
      </c>
      <c r="G254" s="176">
        <v>0</v>
      </c>
      <c r="H254" s="168">
        <f t="shared" si="8"/>
        <v>0</v>
      </c>
      <c r="I254" s="176">
        <f t="shared" si="9"/>
        <v>0</v>
      </c>
    </row>
    <row r="255" spans="1:9">
      <c r="A255" s="168" t="s">
        <v>1317</v>
      </c>
      <c r="B255" s="168" t="s">
        <v>2069</v>
      </c>
      <c r="C255" s="176">
        <v>60001.48</v>
      </c>
      <c r="D255" s="176">
        <v>0</v>
      </c>
      <c r="E255" s="176">
        <v>0</v>
      </c>
      <c r="F255" s="176">
        <v>0</v>
      </c>
      <c r="G255" s="176">
        <v>60001.48</v>
      </c>
      <c r="H255" s="168">
        <f t="shared" si="8"/>
        <v>60001.48</v>
      </c>
      <c r="I255" s="176">
        <f t="shared" si="9"/>
        <v>0</v>
      </c>
    </row>
    <row r="256" spans="1:9">
      <c r="A256" s="168" t="s">
        <v>1319</v>
      </c>
      <c r="B256" s="168" t="s">
        <v>2070</v>
      </c>
      <c r="C256" s="176">
        <v>1563.81</v>
      </c>
      <c r="D256" s="176">
        <v>0</v>
      </c>
      <c r="E256" s="176">
        <v>0</v>
      </c>
      <c r="F256" s="176">
        <v>0</v>
      </c>
      <c r="G256" s="176">
        <v>1563.81</v>
      </c>
      <c r="H256" s="168">
        <f t="shared" si="8"/>
        <v>1563.81</v>
      </c>
      <c r="I256" s="176">
        <f t="shared" si="9"/>
        <v>0</v>
      </c>
    </row>
    <row r="257" spans="1:9">
      <c r="A257" s="168" t="s">
        <v>1320</v>
      </c>
      <c r="B257" s="168" t="s">
        <v>2071</v>
      </c>
      <c r="C257" s="176">
        <v>7768.83</v>
      </c>
      <c r="D257" s="176">
        <v>0</v>
      </c>
      <c r="E257" s="176">
        <v>0</v>
      </c>
      <c r="F257" s="176">
        <v>0</v>
      </c>
      <c r="G257" s="176">
        <v>7768.83</v>
      </c>
      <c r="H257" s="168">
        <f t="shared" si="8"/>
        <v>7768.83</v>
      </c>
      <c r="I257" s="176">
        <f t="shared" si="9"/>
        <v>0</v>
      </c>
    </row>
    <row r="258" spans="1:9">
      <c r="A258" s="168" t="s">
        <v>1322</v>
      </c>
      <c r="B258" s="168" t="s">
        <v>1930</v>
      </c>
      <c r="C258" s="176">
        <v>30300</v>
      </c>
      <c r="D258" s="176">
        <v>0</v>
      </c>
      <c r="E258" s="176">
        <v>0</v>
      </c>
      <c r="F258" s="176">
        <v>0</v>
      </c>
      <c r="G258" s="176">
        <v>30300</v>
      </c>
      <c r="H258" s="168">
        <f t="shared" si="8"/>
        <v>30300</v>
      </c>
      <c r="I258" s="176">
        <f t="shared" si="9"/>
        <v>0</v>
      </c>
    </row>
    <row r="259" spans="1:9">
      <c r="A259" s="168" t="s">
        <v>1865</v>
      </c>
      <c r="B259" s="168" t="s">
        <v>2072</v>
      </c>
      <c r="C259" s="176">
        <v>42220.02</v>
      </c>
      <c r="D259" s="176">
        <v>0</v>
      </c>
      <c r="E259" s="176">
        <v>0</v>
      </c>
      <c r="F259" s="176">
        <v>0</v>
      </c>
      <c r="G259" s="176">
        <v>42220.02</v>
      </c>
      <c r="H259" s="168">
        <f t="shared" si="8"/>
        <v>42220.02</v>
      </c>
      <c r="I259" s="176">
        <f t="shared" si="9"/>
        <v>0</v>
      </c>
    </row>
    <row r="260" spans="1:9">
      <c r="A260" s="168" t="s">
        <v>1326</v>
      </c>
      <c r="B260" s="168" t="s">
        <v>2073</v>
      </c>
      <c r="C260" s="176">
        <v>904800</v>
      </c>
      <c r="D260" s="176">
        <v>0</v>
      </c>
      <c r="E260" s="176">
        <v>0</v>
      </c>
      <c r="F260" s="176">
        <v>0</v>
      </c>
      <c r="G260" s="176">
        <v>904800</v>
      </c>
      <c r="H260" s="168">
        <f t="shared" si="8"/>
        <v>904800</v>
      </c>
      <c r="I260" s="176">
        <f t="shared" si="9"/>
        <v>0</v>
      </c>
    </row>
    <row r="261" spans="1:9">
      <c r="A261" s="168" t="s">
        <v>1327</v>
      </c>
      <c r="B261" s="168" t="s">
        <v>2074</v>
      </c>
      <c r="C261" s="176">
        <v>2320000</v>
      </c>
      <c r="D261" s="176">
        <v>0</v>
      </c>
      <c r="E261" s="176">
        <v>0</v>
      </c>
      <c r="F261" s="176">
        <v>0</v>
      </c>
      <c r="G261" s="176">
        <v>2320000</v>
      </c>
      <c r="H261" s="168">
        <f t="shared" si="8"/>
        <v>2320000</v>
      </c>
      <c r="I261" s="176">
        <f t="shared" si="9"/>
        <v>0</v>
      </c>
    </row>
    <row r="262" spans="1:9">
      <c r="A262" s="168" t="s">
        <v>1328</v>
      </c>
      <c r="B262" s="168" t="s">
        <v>2075</v>
      </c>
      <c r="C262" s="176">
        <v>2709750</v>
      </c>
      <c r="D262" s="176">
        <v>1350000</v>
      </c>
      <c r="E262" s="176">
        <v>0</v>
      </c>
      <c r="F262" s="176">
        <v>-1350000</v>
      </c>
      <c r="G262" s="176">
        <v>1359750</v>
      </c>
      <c r="H262" s="168">
        <f t="shared" ref="H262:H325" si="10">VLOOKUP(A262,VERIFICADORA,22,FALSE)</f>
        <v>1359750</v>
      </c>
      <c r="I262" s="176">
        <f t="shared" si="9"/>
        <v>0</v>
      </c>
    </row>
    <row r="263" spans="1:9">
      <c r="A263" s="168" t="s">
        <v>728</v>
      </c>
      <c r="B263" s="168" t="s">
        <v>2076</v>
      </c>
      <c r="C263" s="176">
        <v>2300.36</v>
      </c>
      <c r="D263" s="176">
        <v>20177.68</v>
      </c>
      <c r="E263" s="176">
        <v>20177.68</v>
      </c>
      <c r="F263" s="176">
        <v>0</v>
      </c>
      <c r="G263" s="176">
        <v>2300.36</v>
      </c>
      <c r="H263" s="168">
        <f t="shared" si="10"/>
        <v>2300.36</v>
      </c>
      <c r="I263" s="176">
        <f t="shared" si="9"/>
        <v>0</v>
      </c>
    </row>
    <row r="264" spans="1:9">
      <c r="A264" s="168" t="s">
        <v>1329</v>
      </c>
      <c r="B264" s="168" t="s">
        <v>2077</v>
      </c>
      <c r="C264" s="176">
        <v>700000</v>
      </c>
      <c r="D264" s="176">
        <v>0</v>
      </c>
      <c r="E264" s="176">
        <v>0</v>
      </c>
      <c r="F264" s="176">
        <v>0</v>
      </c>
      <c r="G264" s="176">
        <v>700000</v>
      </c>
      <c r="H264" s="168">
        <f t="shared" si="10"/>
        <v>700000</v>
      </c>
      <c r="I264" s="176">
        <f t="shared" si="9"/>
        <v>0</v>
      </c>
    </row>
    <row r="265" spans="1:9">
      <c r="A265" s="168" t="s">
        <v>1331</v>
      </c>
      <c r="B265" s="168" t="s">
        <v>2078</v>
      </c>
      <c r="C265" s="176">
        <v>336000</v>
      </c>
      <c r="D265" s="176">
        <v>0</v>
      </c>
      <c r="E265" s="176">
        <v>56000</v>
      </c>
      <c r="F265" s="176">
        <v>56000</v>
      </c>
      <c r="G265" s="176">
        <v>392000</v>
      </c>
      <c r="H265" s="168">
        <f t="shared" si="10"/>
        <v>392000</v>
      </c>
      <c r="I265" s="176">
        <f t="shared" si="9"/>
        <v>0</v>
      </c>
    </row>
    <row r="266" spans="1:9">
      <c r="A266" s="168" t="s">
        <v>1332</v>
      </c>
      <c r="B266" s="168" t="s">
        <v>2079</v>
      </c>
      <c r="C266" s="176">
        <v>8039.55</v>
      </c>
      <c r="D266" s="176">
        <v>42852.31</v>
      </c>
      <c r="E266" s="176">
        <v>69625.52</v>
      </c>
      <c r="F266" s="176">
        <v>26773.21</v>
      </c>
      <c r="G266" s="176">
        <v>34812.76</v>
      </c>
      <c r="H266" s="168">
        <f t="shared" si="10"/>
        <v>34812.76</v>
      </c>
      <c r="I266" s="176">
        <f t="shared" si="9"/>
        <v>0</v>
      </c>
    </row>
    <row r="267" spans="1:9">
      <c r="A267" s="168" t="s">
        <v>1333</v>
      </c>
      <c r="B267" s="168" t="s">
        <v>2080</v>
      </c>
      <c r="C267" s="176">
        <v>31461.52</v>
      </c>
      <c r="D267" s="176">
        <v>0</v>
      </c>
      <c r="E267" s="176">
        <v>0</v>
      </c>
      <c r="F267" s="176">
        <v>0</v>
      </c>
      <c r="G267" s="176">
        <v>31461.52</v>
      </c>
      <c r="H267" s="168">
        <f t="shared" si="10"/>
        <v>31461.52</v>
      </c>
      <c r="I267" s="176">
        <f t="shared" si="9"/>
        <v>0</v>
      </c>
    </row>
    <row r="268" spans="1:9">
      <c r="A268" s="168" t="s">
        <v>2870</v>
      </c>
      <c r="B268" s="168" t="s">
        <v>2871</v>
      </c>
      <c r="C268" s="176">
        <v>232000</v>
      </c>
      <c r="D268" s="176">
        <v>696000</v>
      </c>
      <c r="E268" s="176">
        <v>1856000</v>
      </c>
      <c r="F268" s="176">
        <v>1160000</v>
      </c>
      <c r="G268" s="176">
        <v>1392000</v>
      </c>
      <c r="H268" s="168">
        <f t="shared" si="10"/>
        <v>1392000</v>
      </c>
      <c r="I268" s="176">
        <f t="shared" si="9"/>
        <v>0</v>
      </c>
    </row>
    <row r="269" spans="1:9">
      <c r="A269" s="168" t="s">
        <v>1334</v>
      </c>
      <c r="B269" s="168" t="s">
        <v>2081</v>
      </c>
      <c r="C269" s="176">
        <v>246189</v>
      </c>
      <c r="D269" s="176">
        <v>0</v>
      </c>
      <c r="E269" s="176">
        <v>0</v>
      </c>
      <c r="F269" s="176">
        <v>0</v>
      </c>
      <c r="G269" s="176">
        <v>246189</v>
      </c>
      <c r="H269" s="168">
        <f t="shared" si="10"/>
        <v>246189</v>
      </c>
      <c r="I269" s="176">
        <f t="shared" si="9"/>
        <v>0</v>
      </c>
    </row>
    <row r="270" spans="1:9">
      <c r="A270" s="168" t="s">
        <v>3226</v>
      </c>
      <c r="B270" s="168" t="s">
        <v>5578</v>
      </c>
      <c r="C270" s="176">
        <v>76446</v>
      </c>
      <c r="D270" s="176">
        <v>76446</v>
      </c>
      <c r="E270" s="176">
        <v>0</v>
      </c>
      <c r="F270" s="176">
        <v>-76446</v>
      </c>
      <c r="G270" s="176">
        <v>0</v>
      </c>
      <c r="H270" s="168">
        <f t="shared" si="10"/>
        <v>0</v>
      </c>
      <c r="I270" s="176">
        <f t="shared" si="9"/>
        <v>0</v>
      </c>
    </row>
    <row r="271" spans="1:9">
      <c r="A271" s="168" t="s">
        <v>5063</v>
      </c>
      <c r="B271" s="168" t="s">
        <v>5062</v>
      </c>
      <c r="C271" s="176">
        <v>0</v>
      </c>
      <c r="D271" s="176">
        <v>0</v>
      </c>
      <c r="E271" s="176">
        <v>20049.12</v>
      </c>
      <c r="F271" s="176">
        <v>20049.12</v>
      </c>
      <c r="G271" s="176">
        <v>20049.12</v>
      </c>
      <c r="H271" s="168">
        <f t="shared" si="10"/>
        <v>20049.12</v>
      </c>
      <c r="I271" s="176">
        <f t="shared" si="9"/>
        <v>0</v>
      </c>
    </row>
    <row r="272" spans="1:9">
      <c r="A272" s="168" t="s">
        <v>4039</v>
      </c>
      <c r="B272" s="168" t="s">
        <v>5577</v>
      </c>
      <c r="C272" s="176">
        <v>106720</v>
      </c>
      <c r="D272" s="176">
        <v>106720</v>
      </c>
      <c r="E272" s="176">
        <v>0</v>
      </c>
      <c r="F272" s="176">
        <v>-106720</v>
      </c>
      <c r="G272" s="176">
        <v>0</v>
      </c>
      <c r="H272" s="168">
        <f t="shared" si="10"/>
        <v>0</v>
      </c>
      <c r="I272" s="176">
        <f t="shared" si="9"/>
        <v>0</v>
      </c>
    </row>
    <row r="273" spans="1:9">
      <c r="A273" s="168" t="s">
        <v>1336</v>
      </c>
      <c r="B273" s="168" t="s">
        <v>2082</v>
      </c>
      <c r="C273" s="176">
        <v>37686.589999999997</v>
      </c>
      <c r="D273" s="176">
        <v>0</v>
      </c>
      <c r="E273" s="176">
        <v>0</v>
      </c>
      <c r="F273" s="176">
        <v>0</v>
      </c>
      <c r="G273" s="176">
        <v>37686.589999999997</v>
      </c>
      <c r="H273" s="168">
        <f t="shared" si="10"/>
        <v>37686.589999999997</v>
      </c>
      <c r="I273" s="176">
        <f t="shared" si="9"/>
        <v>0</v>
      </c>
    </row>
    <row r="274" spans="1:9">
      <c r="A274" s="168" t="s">
        <v>1338</v>
      </c>
      <c r="B274" s="168" t="s">
        <v>2083</v>
      </c>
      <c r="C274" s="176">
        <v>26036.01</v>
      </c>
      <c r="D274" s="176">
        <v>0</v>
      </c>
      <c r="E274" s="176">
        <v>0</v>
      </c>
      <c r="F274" s="176">
        <v>0</v>
      </c>
      <c r="G274" s="176">
        <v>26036.01</v>
      </c>
      <c r="H274" s="168">
        <f t="shared" si="10"/>
        <v>26036.01</v>
      </c>
      <c r="I274" s="176">
        <f t="shared" si="9"/>
        <v>0</v>
      </c>
    </row>
    <row r="275" spans="1:9">
      <c r="A275" s="168" t="s">
        <v>1339</v>
      </c>
      <c r="B275" s="168" t="s">
        <v>2084</v>
      </c>
      <c r="C275" s="176">
        <v>200048.96</v>
      </c>
      <c r="D275" s="176">
        <v>0</v>
      </c>
      <c r="E275" s="176">
        <v>0</v>
      </c>
      <c r="F275" s="176">
        <v>0</v>
      </c>
      <c r="G275" s="176">
        <v>200048.96</v>
      </c>
      <c r="H275" s="168">
        <f t="shared" si="10"/>
        <v>200048.96</v>
      </c>
      <c r="I275" s="176">
        <f t="shared" si="9"/>
        <v>0</v>
      </c>
    </row>
    <row r="276" spans="1:9">
      <c r="A276" s="168" t="s">
        <v>1340</v>
      </c>
      <c r="B276" s="168" t="s">
        <v>2085</v>
      </c>
      <c r="C276" s="176">
        <v>1073270.33</v>
      </c>
      <c r="D276" s="176">
        <v>0</v>
      </c>
      <c r="E276" s="176">
        <v>0</v>
      </c>
      <c r="F276" s="176">
        <v>0</v>
      </c>
      <c r="G276" s="176">
        <v>1073270.33</v>
      </c>
      <c r="H276" s="168">
        <f t="shared" si="10"/>
        <v>1073270.33</v>
      </c>
      <c r="I276" s="176">
        <f t="shared" si="9"/>
        <v>0</v>
      </c>
    </row>
    <row r="277" spans="1:9">
      <c r="A277" s="168" t="s">
        <v>1341</v>
      </c>
      <c r="B277" s="168" t="s">
        <v>2086</v>
      </c>
      <c r="C277" s="176">
        <v>5800</v>
      </c>
      <c r="D277" s="176">
        <v>0</v>
      </c>
      <c r="E277" s="176">
        <v>0</v>
      </c>
      <c r="F277" s="176">
        <v>0</v>
      </c>
      <c r="G277" s="176">
        <v>5800</v>
      </c>
      <c r="H277" s="168">
        <f t="shared" si="10"/>
        <v>5800</v>
      </c>
      <c r="I277" s="176">
        <f t="shared" si="9"/>
        <v>0</v>
      </c>
    </row>
    <row r="278" spans="1:9">
      <c r="A278" s="168" t="s">
        <v>1342</v>
      </c>
      <c r="B278" s="168" t="s">
        <v>2087</v>
      </c>
      <c r="C278" s="176">
        <v>778312.9</v>
      </c>
      <c r="D278" s="176">
        <v>813313.58</v>
      </c>
      <c r="E278" s="176">
        <v>153716.5</v>
      </c>
      <c r="F278" s="176">
        <v>-659597.07999999996</v>
      </c>
      <c r="G278" s="176">
        <v>118715.82</v>
      </c>
      <c r="H278" s="168">
        <f t="shared" si="10"/>
        <v>118715.82</v>
      </c>
      <c r="I278" s="176">
        <f t="shared" si="9"/>
        <v>0</v>
      </c>
    </row>
    <row r="279" spans="1:9">
      <c r="A279" s="168" t="s">
        <v>1343</v>
      </c>
      <c r="B279" s="168" t="s">
        <v>2088</v>
      </c>
      <c r="C279" s="176">
        <v>6262600</v>
      </c>
      <c r="D279" s="176">
        <v>0</v>
      </c>
      <c r="E279" s="176">
        <v>0</v>
      </c>
      <c r="F279" s="176">
        <v>0</v>
      </c>
      <c r="G279" s="176">
        <v>6262600</v>
      </c>
      <c r="H279" s="168">
        <f t="shared" si="10"/>
        <v>6262600</v>
      </c>
      <c r="I279" s="176">
        <f t="shared" si="9"/>
        <v>0</v>
      </c>
    </row>
    <row r="280" spans="1:9">
      <c r="A280" s="168" t="s">
        <v>1346</v>
      </c>
      <c r="B280" s="168" t="s">
        <v>2089</v>
      </c>
      <c r="C280" s="176">
        <v>82398</v>
      </c>
      <c r="D280" s="176">
        <v>0</v>
      </c>
      <c r="E280" s="176">
        <v>0</v>
      </c>
      <c r="F280" s="176">
        <v>0</v>
      </c>
      <c r="G280" s="176">
        <v>82398</v>
      </c>
      <c r="H280" s="168">
        <f t="shared" si="10"/>
        <v>82398</v>
      </c>
      <c r="I280" s="176">
        <f t="shared" si="9"/>
        <v>0</v>
      </c>
    </row>
    <row r="281" spans="1:9">
      <c r="A281" s="168" t="s">
        <v>1347</v>
      </c>
      <c r="B281" s="168" t="s">
        <v>2090</v>
      </c>
      <c r="C281" s="176">
        <v>400000</v>
      </c>
      <c r="D281" s="176">
        <v>0</v>
      </c>
      <c r="E281" s="176">
        <v>0</v>
      </c>
      <c r="F281" s="176">
        <v>0</v>
      </c>
      <c r="G281" s="176">
        <v>400000</v>
      </c>
      <c r="H281" s="168">
        <f t="shared" si="10"/>
        <v>400000</v>
      </c>
      <c r="I281" s="176">
        <f t="shared" si="9"/>
        <v>0</v>
      </c>
    </row>
    <row r="282" spans="1:9">
      <c r="A282" s="168" t="s">
        <v>1348</v>
      </c>
      <c r="B282" s="168" t="s">
        <v>2091</v>
      </c>
      <c r="C282" s="176">
        <v>300000</v>
      </c>
      <c r="D282" s="176">
        <v>0</v>
      </c>
      <c r="E282" s="176">
        <v>0</v>
      </c>
      <c r="F282" s="176">
        <v>0</v>
      </c>
      <c r="G282" s="176">
        <v>300000</v>
      </c>
      <c r="H282" s="168">
        <f t="shared" si="10"/>
        <v>300000</v>
      </c>
      <c r="I282" s="176">
        <f t="shared" si="9"/>
        <v>0</v>
      </c>
    </row>
    <row r="283" spans="1:9">
      <c r="A283" s="168" t="s">
        <v>1349</v>
      </c>
      <c r="B283" s="168" t="s">
        <v>2092</v>
      </c>
      <c r="C283" s="176">
        <v>2974.68</v>
      </c>
      <c r="D283" s="176">
        <v>0</v>
      </c>
      <c r="E283" s="176">
        <v>0</v>
      </c>
      <c r="F283" s="176">
        <v>0</v>
      </c>
      <c r="G283" s="176">
        <v>2974.68</v>
      </c>
      <c r="H283" s="168">
        <f t="shared" si="10"/>
        <v>2974.68</v>
      </c>
      <c r="I283" s="176">
        <f t="shared" si="9"/>
        <v>0</v>
      </c>
    </row>
    <row r="284" spans="1:9">
      <c r="A284" s="168" t="s">
        <v>1350</v>
      </c>
      <c r="B284" s="168" t="s">
        <v>2093</v>
      </c>
      <c r="C284" s="176">
        <v>6960</v>
      </c>
      <c r="D284" s="176">
        <v>0</v>
      </c>
      <c r="E284" s="176">
        <v>0</v>
      </c>
      <c r="F284" s="176">
        <v>0</v>
      </c>
      <c r="G284" s="176">
        <v>6960</v>
      </c>
      <c r="H284" s="168">
        <f t="shared" si="10"/>
        <v>6960</v>
      </c>
      <c r="I284" s="176">
        <f t="shared" si="9"/>
        <v>0</v>
      </c>
    </row>
    <row r="285" spans="1:9">
      <c r="A285" s="168" t="s">
        <v>1351</v>
      </c>
      <c r="B285" s="168" t="s">
        <v>2094</v>
      </c>
      <c r="C285" s="176">
        <v>16622.8</v>
      </c>
      <c r="D285" s="176">
        <v>0</v>
      </c>
      <c r="E285" s="176">
        <v>0</v>
      </c>
      <c r="F285" s="176">
        <v>0</v>
      </c>
      <c r="G285" s="176">
        <v>16622.8</v>
      </c>
      <c r="H285" s="168">
        <f t="shared" si="10"/>
        <v>16622.8</v>
      </c>
      <c r="I285" s="176">
        <f t="shared" si="9"/>
        <v>0</v>
      </c>
    </row>
    <row r="286" spans="1:9">
      <c r="A286" s="168" t="s">
        <v>1352</v>
      </c>
      <c r="B286" s="168" t="s">
        <v>2095</v>
      </c>
      <c r="C286" s="176">
        <v>103217.63</v>
      </c>
      <c r="D286" s="176">
        <v>0</v>
      </c>
      <c r="E286" s="176">
        <v>0</v>
      </c>
      <c r="F286" s="176">
        <v>0</v>
      </c>
      <c r="G286" s="176">
        <v>103217.63</v>
      </c>
      <c r="H286" s="168">
        <f t="shared" si="10"/>
        <v>103217.63</v>
      </c>
      <c r="I286" s="176">
        <f t="shared" si="9"/>
        <v>0</v>
      </c>
    </row>
    <row r="287" spans="1:9">
      <c r="A287" s="168" t="s">
        <v>1354</v>
      </c>
      <c r="B287" s="168" t="s">
        <v>2096</v>
      </c>
      <c r="C287" s="176">
        <v>30000</v>
      </c>
      <c r="D287" s="176">
        <v>0</v>
      </c>
      <c r="E287" s="176">
        <v>0</v>
      </c>
      <c r="F287" s="176">
        <v>0</v>
      </c>
      <c r="G287" s="176">
        <v>30000</v>
      </c>
      <c r="H287" s="168">
        <f t="shared" si="10"/>
        <v>30000</v>
      </c>
      <c r="I287" s="176">
        <f t="shared" si="9"/>
        <v>0</v>
      </c>
    </row>
    <row r="288" spans="1:9">
      <c r="A288" s="168" t="s">
        <v>730</v>
      </c>
      <c r="B288" s="168" t="s">
        <v>2097</v>
      </c>
      <c r="C288" s="176">
        <v>51476.38</v>
      </c>
      <c r="D288" s="176">
        <v>25981643</v>
      </c>
      <c r="E288" s="176">
        <v>25986579</v>
      </c>
      <c r="F288" s="176">
        <v>4936</v>
      </c>
      <c r="G288" s="176">
        <v>56412.38</v>
      </c>
      <c r="H288" s="168">
        <f t="shared" si="10"/>
        <v>56412.38</v>
      </c>
      <c r="I288" s="176">
        <f t="shared" si="9"/>
        <v>0</v>
      </c>
    </row>
    <row r="289" spans="1:9">
      <c r="A289" s="168" t="s">
        <v>1355</v>
      </c>
      <c r="B289" s="168" t="s">
        <v>2098</v>
      </c>
      <c r="C289" s="176">
        <v>8504.14</v>
      </c>
      <c r="D289" s="176">
        <v>39535.01</v>
      </c>
      <c r="E289" s="176">
        <v>39535.01</v>
      </c>
      <c r="F289" s="176">
        <v>0</v>
      </c>
      <c r="G289" s="176">
        <v>8504.14</v>
      </c>
      <c r="H289" s="168">
        <f t="shared" si="10"/>
        <v>8504.14</v>
      </c>
      <c r="I289" s="176">
        <f t="shared" si="9"/>
        <v>0</v>
      </c>
    </row>
    <row r="290" spans="1:9">
      <c r="A290" s="168" t="s">
        <v>731</v>
      </c>
      <c r="B290" s="168" t="s">
        <v>2099</v>
      </c>
      <c r="C290" s="176">
        <v>270.54000000000002</v>
      </c>
      <c r="D290" s="176">
        <v>0</v>
      </c>
      <c r="E290" s="176">
        <v>0</v>
      </c>
      <c r="F290" s="176">
        <v>0</v>
      </c>
      <c r="G290" s="176">
        <v>270.54000000000002</v>
      </c>
      <c r="H290" s="168">
        <f t="shared" si="10"/>
        <v>270.54000000000002</v>
      </c>
      <c r="I290" s="176">
        <f t="shared" si="9"/>
        <v>0</v>
      </c>
    </row>
    <row r="291" spans="1:9">
      <c r="A291" s="168" t="s">
        <v>1356</v>
      </c>
      <c r="B291" s="168" t="s">
        <v>2100</v>
      </c>
      <c r="C291" s="176">
        <v>174975.32</v>
      </c>
      <c r="D291" s="176">
        <v>159532.35999999999</v>
      </c>
      <c r="E291" s="176">
        <v>9504</v>
      </c>
      <c r="F291" s="176">
        <v>-150028.35999999999</v>
      </c>
      <c r="G291" s="176">
        <v>24946.959999999999</v>
      </c>
      <c r="H291" s="168">
        <f t="shared" si="10"/>
        <v>24946.959999999999</v>
      </c>
      <c r="I291" s="176">
        <f t="shared" si="9"/>
        <v>0</v>
      </c>
    </row>
    <row r="292" spans="1:9">
      <c r="A292" s="168" t="s">
        <v>1357</v>
      </c>
      <c r="B292" s="168" t="s">
        <v>2101</v>
      </c>
      <c r="C292" s="176">
        <v>201918.97</v>
      </c>
      <c r="D292" s="176">
        <v>411336</v>
      </c>
      <c r="E292" s="176">
        <v>411336</v>
      </c>
      <c r="F292" s="176">
        <v>0</v>
      </c>
      <c r="G292" s="176">
        <v>201918.97</v>
      </c>
      <c r="H292" s="168">
        <f t="shared" si="10"/>
        <v>201918.97</v>
      </c>
      <c r="I292" s="176">
        <f t="shared" si="9"/>
        <v>0</v>
      </c>
    </row>
    <row r="293" spans="1:9">
      <c r="A293" s="168" t="s">
        <v>2872</v>
      </c>
      <c r="B293" s="168" t="s">
        <v>2873</v>
      </c>
      <c r="C293" s="176">
        <v>1421492.37</v>
      </c>
      <c r="D293" s="176">
        <v>702340.74</v>
      </c>
      <c r="E293" s="176">
        <v>743389.39</v>
      </c>
      <c r="F293" s="176">
        <v>41048.65</v>
      </c>
      <c r="G293" s="176">
        <v>1462541.02</v>
      </c>
      <c r="H293" s="168">
        <f t="shared" si="10"/>
        <v>1462541.02</v>
      </c>
      <c r="I293" s="176">
        <f t="shared" si="9"/>
        <v>0</v>
      </c>
    </row>
    <row r="294" spans="1:9">
      <c r="A294" s="168" t="s">
        <v>1358</v>
      </c>
      <c r="B294" s="168" t="s">
        <v>2102</v>
      </c>
      <c r="C294" s="176">
        <v>290000</v>
      </c>
      <c r="D294" s="176">
        <v>0</v>
      </c>
      <c r="E294" s="176">
        <v>0</v>
      </c>
      <c r="F294" s="176">
        <v>0</v>
      </c>
      <c r="G294" s="176">
        <v>290000</v>
      </c>
      <c r="H294" s="168">
        <f t="shared" si="10"/>
        <v>290000</v>
      </c>
      <c r="I294" s="176">
        <f t="shared" si="9"/>
        <v>0</v>
      </c>
    </row>
    <row r="295" spans="1:9">
      <c r="A295" s="168" t="s">
        <v>1359</v>
      </c>
      <c r="B295" s="168" t="s">
        <v>2103</v>
      </c>
      <c r="C295" s="176">
        <v>17919</v>
      </c>
      <c r="D295" s="176">
        <v>17339</v>
      </c>
      <c r="E295" s="176">
        <v>0</v>
      </c>
      <c r="F295" s="176">
        <v>-17339</v>
      </c>
      <c r="G295" s="176">
        <v>580</v>
      </c>
      <c r="H295" s="168">
        <f t="shared" si="10"/>
        <v>580</v>
      </c>
      <c r="I295" s="176">
        <f t="shared" si="9"/>
        <v>0</v>
      </c>
    </row>
    <row r="296" spans="1:9">
      <c r="A296" s="168" t="s">
        <v>2929</v>
      </c>
      <c r="B296" s="168" t="s">
        <v>4874</v>
      </c>
      <c r="C296" s="176">
        <v>0</v>
      </c>
      <c r="D296" s="176">
        <v>74017.23</v>
      </c>
      <c r="E296" s="176">
        <v>197379.28</v>
      </c>
      <c r="F296" s="176">
        <v>123362.05</v>
      </c>
      <c r="G296" s="176">
        <v>123362.05</v>
      </c>
      <c r="H296" s="168">
        <f t="shared" si="10"/>
        <v>123362.05</v>
      </c>
      <c r="I296" s="176">
        <f t="shared" si="9"/>
        <v>0</v>
      </c>
    </row>
    <row r="297" spans="1:9">
      <c r="A297" s="168" t="s">
        <v>1360</v>
      </c>
      <c r="B297" s="168" t="s">
        <v>5576</v>
      </c>
      <c r="C297" s="176">
        <v>101760</v>
      </c>
      <c r="D297" s="176">
        <v>101760</v>
      </c>
      <c r="E297" s="176">
        <v>0</v>
      </c>
      <c r="F297" s="176">
        <v>-101760</v>
      </c>
      <c r="G297" s="176">
        <v>0</v>
      </c>
      <c r="H297" s="168">
        <f t="shared" si="10"/>
        <v>0</v>
      </c>
      <c r="I297" s="176">
        <f t="shared" si="9"/>
        <v>0</v>
      </c>
    </row>
    <row r="298" spans="1:9">
      <c r="A298" s="168" t="s">
        <v>1361</v>
      </c>
      <c r="B298" s="168" t="s">
        <v>2104</v>
      </c>
      <c r="C298" s="176">
        <v>115299.57</v>
      </c>
      <c r="D298" s="176">
        <v>0</v>
      </c>
      <c r="E298" s="176">
        <v>0</v>
      </c>
      <c r="F298" s="176">
        <v>0</v>
      </c>
      <c r="G298" s="176">
        <v>115299.57</v>
      </c>
      <c r="H298" s="168">
        <f t="shared" si="10"/>
        <v>115299.57</v>
      </c>
      <c r="I298" s="176">
        <f t="shared" si="9"/>
        <v>0</v>
      </c>
    </row>
    <row r="299" spans="1:9">
      <c r="A299" s="168" t="s">
        <v>1362</v>
      </c>
      <c r="B299" s="168" t="s">
        <v>2105</v>
      </c>
      <c r="C299" s="176">
        <v>289999.63</v>
      </c>
      <c r="D299" s="176">
        <v>0</v>
      </c>
      <c r="E299" s="176">
        <v>0</v>
      </c>
      <c r="F299" s="176">
        <v>0</v>
      </c>
      <c r="G299" s="176">
        <v>289999.63</v>
      </c>
      <c r="H299" s="168">
        <f t="shared" si="10"/>
        <v>289999.63</v>
      </c>
      <c r="I299" s="176">
        <f t="shared" si="9"/>
        <v>0</v>
      </c>
    </row>
    <row r="300" spans="1:9">
      <c r="A300" s="168" t="s">
        <v>1363</v>
      </c>
      <c r="B300" s="168" t="s">
        <v>2106</v>
      </c>
      <c r="C300" s="176">
        <v>356009.51</v>
      </c>
      <c r="D300" s="176">
        <v>0</v>
      </c>
      <c r="E300" s="176">
        <v>0</v>
      </c>
      <c r="F300" s="176">
        <v>0</v>
      </c>
      <c r="G300" s="176">
        <v>356009.51</v>
      </c>
      <c r="H300" s="168">
        <f t="shared" si="10"/>
        <v>356009.51</v>
      </c>
      <c r="I300" s="176">
        <f t="shared" si="9"/>
        <v>0</v>
      </c>
    </row>
    <row r="301" spans="1:9">
      <c r="A301" s="168" t="s">
        <v>2108</v>
      </c>
      <c r="B301" s="168" t="s">
        <v>3073</v>
      </c>
      <c r="C301" s="176">
        <v>118200</v>
      </c>
      <c r="D301" s="176">
        <v>0</v>
      </c>
      <c r="E301" s="176">
        <v>0</v>
      </c>
      <c r="F301" s="176">
        <v>0</v>
      </c>
      <c r="G301" s="176">
        <v>118200</v>
      </c>
      <c r="H301" s="168">
        <f t="shared" si="10"/>
        <v>118200</v>
      </c>
      <c r="I301" s="176">
        <f t="shared" si="9"/>
        <v>0</v>
      </c>
    </row>
    <row r="302" spans="1:9">
      <c r="A302" s="168" t="s">
        <v>1364</v>
      </c>
      <c r="B302" s="168" t="s">
        <v>2109</v>
      </c>
      <c r="C302" s="176">
        <v>1797356.6</v>
      </c>
      <c r="D302" s="176">
        <v>0</v>
      </c>
      <c r="E302" s="176">
        <v>0</v>
      </c>
      <c r="F302" s="176">
        <v>0</v>
      </c>
      <c r="G302" s="176">
        <v>1797356.6</v>
      </c>
      <c r="H302" s="168">
        <f t="shared" si="10"/>
        <v>1797356.6</v>
      </c>
      <c r="I302" s="176">
        <f t="shared" si="9"/>
        <v>0</v>
      </c>
    </row>
    <row r="303" spans="1:9">
      <c r="A303" s="168" t="s">
        <v>1365</v>
      </c>
      <c r="B303" s="168" t="s">
        <v>2110</v>
      </c>
      <c r="C303" s="176">
        <v>57779.6</v>
      </c>
      <c r="D303" s="176">
        <v>0</v>
      </c>
      <c r="E303" s="176">
        <v>0</v>
      </c>
      <c r="F303" s="176">
        <v>0</v>
      </c>
      <c r="G303" s="176">
        <v>57779.6</v>
      </c>
      <c r="H303" s="168">
        <f t="shared" si="10"/>
        <v>57779.6</v>
      </c>
      <c r="I303" s="176">
        <f t="shared" si="9"/>
        <v>0</v>
      </c>
    </row>
    <row r="304" spans="1:9">
      <c r="A304" s="168" t="s">
        <v>1367</v>
      </c>
      <c r="B304" s="168" t="s">
        <v>2111</v>
      </c>
      <c r="C304" s="176">
        <v>281542.89</v>
      </c>
      <c r="D304" s="176">
        <v>0</v>
      </c>
      <c r="E304" s="176">
        <v>0</v>
      </c>
      <c r="F304" s="176">
        <v>0</v>
      </c>
      <c r="G304" s="176">
        <v>281542.89</v>
      </c>
      <c r="H304" s="168">
        <f t="shared" si="10"/>
        <v>281542.89</v>
      </c>
      <c r="I304" s="176">
        <f t="shared" si="9"/>
        <v>0</v>
      </c>
    </row>
    <row r="305" spans="1:9">
      <c r="A305" s="168" t="s">
        <v>5450</v>
      </c>
      <c r="B305" s="168" t="s">
        <v>5449</v>
      </c>
      <c r="C305" s="176">
        <v>0</v>
      </c>
      <c r="D305" s="176">
        <v>0</v>
      </c>
      <c r="E305" s="176">
        <v>80038.84</v>
      </c>
      <c r="F305" s="176">
        <v>80038.84</v>
      </c>
      <c r="G305" s="176">
        <v>80038.84</v>
      </c>
      <c r="H305" s="168">
        <f t="shared" si="10"/>
        <v>80038.84</v>
      </c>
      <c r="I305" s="176">
        <f t="shared" si="9"/>
        <v>0</v>
      </c>
    </row>
    <row r="306" spans="1:9">
      <c r="A306" s="168" t="s">
        <v>1862</v>
      </c>
      <c r="B306" s="168" t="s">
        <v>2112</v>
      </c>
      <c r="C306" s="176">
        <v>330000</v>
      </c>
      <c r="D306" s="176">
        <v>0</v>
      </c>
      <c r="E306" s="176">
        <v>0</v>
      </c>
      <c r="F306" s="176">
        <v>0</v>
      </c>
      <c r="G306" s="176">
        <v>330000</v>
      </c>
      <c r="H306" s="168">
        <f t="shared" si="10"/>
        <v>330000</v>
      </c>
      <c r="I306" s="176">
        <f t="shared" si="9"/>
        <v>0</v>
      </c>
    </row>
    <row r="307" spans="1:9">
      <c r="A307" s="168" t="s">
        <v>2930</v>
      </c>
      <c r="B307" s="168" t="s">
        <v>2931</v>
      </c>
      <c r="C307" s="176">
        <v>118793.11</v>
      </c>
      <c r="D307" s="176">
        <v>633189.71</v>
      </c>
      <c r="E307" s="176">
        <v>1414590.65</v>
      </c>
      <c r="F307" s="176">
        <v>781400.94</v>
      </c>
      <c r="G307" s="176">
        <v>900194.05</v>
      </c>
      <c r="H307" s="168">
        <f t="shared" si="10"/>
        <v>900194.05</v>
      </c>
      <c r="I307" s="176">
        <f t="shared" ref="I307:I370" si="11">H307-G307</f>
        <v>0</v>
      </c>
    </row>
    <row r="308" spans="1:9">
      <c r="A308" s="168" t="s">
        <v>2932</v>
      </c>
      <c r="B308" s="168" t="s">
        <v>2933</v>
      </c>
      <c r="C308" s="176">
        <v>400099.6</v>
      </c>
      <c r="D308" s="176">
        <v>406363.6</v>
      </c>
      <c r="E308" s="176">
        <v>6264</v>
      </c>
      <c r="F308" s="176">
        <v>-400099.6</v>
      </c>
      <c r="G308" s="176">
        <v>0</v>
      </c>
      <c r="H308" s="168">
        <f t="shared" si="10"/>
        <v>0</v>
      </c>
      <c r="I308" s="176">
        <f t="shared" si="11"/>
        <v>0</v>
      </c>
    </row>
    <row r="309" spans="1:9">
      <c r="A309" s="168" t="s">
        <v>1369</v>
      </c>
      <c r="B309" s="168" t="s">
        <v>2113</v>
      </c>
      <c r="C309" s="176">
        <v>430294.8</v>
      </c>
      <c r="D309" s="176">
        <v>0</v>
      </c>
      <c r="E309" s="176">
        <v>0</v>
      </c>
      <c r="F309" s="176">
        <v>0</v>
      </c>
      <c r="G309" s="176">
        <v>430294.8</v>
      </c>
      <c r="H309" s="168">
        <f t="shared" si="10"/>
        <v>430294.8</v>
      </c>
      <c r="I309" s="176">
        <f t="shared" si="11"/>
        <v>0</v>
      </c>
    </row>
    <row r="310" spans="1:9">
      <c r="A310" s="168" t="s">
        <v>1370</v>
      </c>
      <c r="B310" s="168" t="s">
        <v>2114</v>
      </c>
      <c r="C310" s="176">
        <v>394146.89</v>
      </c>
      <c r="D310" s="176">
        <v>0</v>
      </c>
      <c r="E310" s="176">
        <v>530176.56000000006</v>
      </c>
      <c r="F310" s="176">
        <v>530176.56000000006</v>
      </c>
      <c r="G310" s="176">
        <v>924323.45</v>
      </c>
      <c r="H310" s="168">
        <f t="shared" si="10"/>
        <v>924323.45</v>
      </c>
      <c r="I310" s="176">
        <f t="shared" si="11"/>
        <v>0</v>
      </c>
    </row>
    <row r="311" spans="1:9">
      <c r="A311" s="168" t="s">
        <v>1371</v>
      </c>
      <c r="B311" s="168" t="s">
        <v>2115</v>
      </c>
      <c r="C311" s="176">
        <v>1433499.99</v>
      </c>
      <c r="D311" s="176">
        <v>0</v>
      </c>
      <c r="E311" s="176">
        <v>0</v>
      </c>
      <c r="F311" s="176">
        <v>0</v>
      </c>
      <c r="G311" s="176">
        <v>1433499.99</v>
      </c>
      <c r="H311" s="168">
        <f t="shared" si="10"/>
        <v>1433499.99</v>
      </c>
      <c r="I311" s="176">
        <f t="shared" si="11"/>
        <v>0</v>
      </c>
    </row>
    <row r="312" spans="1:9">
      <c r="A312" s="168" t="s">
        <v>4274</v>
      </c>
      <c r="B312" s="168" t="s">
        <v>5575</v>
      </c>
      <c r="C312" s="176">
        <v>0</v>
      </c>
      <c r="D312" s="176">
        <v>52200</v>
      </c>
      <c r="E312" s="176">
        <v>52200</v>
      </c>
      <c r="F312" s="176">
        <v>0</v>
      </c>
      <c r="G312" s="176">
        <v>0</v>
      </c>
      <c r="H312" s="168">
        <f t="shared" si="10"/>
        <v>0</v>
      </c>
      <c r="I312" s="176">
        <f t="shared" si="11"/>
        <v>0</v>
      </c>
    </row>
    <row r="313" spans="1:9">
      <c r="A313" s="168" t="s">
        <v>4275</v>
      </c>
      <c r="B313" s="168" t="s">
        <v>4276</v>
      </c>
      <c r="C313" s="176">
        <v>479447.5</v>
      </c>
      <c r="D313" s="176">
        <v>444958.61</v>
      </c>
      <c r="E313" s="176">
        <v>228061.8</v>
      </c>
      <c r="F313" s="176">
        <v>-216896.81</v>
      </c>
      <c r="G313" s="176">
        <v>262550.69</v>
      </c>
      <c r="H313" s="168">
        <f t="shared" si="10"/>
        <v>262550.69</v>
      </c>
      <c r="I313" s="176">
        <f t="shared" si="11"/>
        <v>0</v>
      </c>
    </row>
    <row r="314" spans="1:9">
      <c r="A314" s="168" t="s">
        <v>1372</v>
      </c>
      <c r="B314" s="168" t="s">
        <v>2116</v>
      </c>
      <c r="C314" s="176">
        <v>7849022.6200000001</v>
      </c>
      <c r="D314" s="176">
        <v>6358794.2699999996</v>
      </c>
      <c r="E314" s="176">
        <v>0</v>
      </c>
      <c r="F314" s="176">
        <v>-6358794.2699999996</v>
      </c>
      <c r="G314" s="176">
        <v>1490228.35</v>
      </c>
      <c r="H314" s="168">
        <f t="shared" si="10"/>
        <v>1490228.35</v>
      </c>
      <c r="I314" s="176">
        <f t="shared" si="11"/>
        <v>0</v>
      </c>
    </row>
    <row r="315" spans="1:9">
      <c r="A315" s="168" t="s">
        <v>3076</v>
      </c>
      <c r="B315" s="168" t="s">
        <v>5574</v>
      </c>
      <c r="C315" s="176">
        <v>329567.59999999998</v>
      </c>
      <c r="D315" s="176">
        <v>329567.59999999998</v>
      </c>
      <c r="E315" s="176">
        <v>0</v>
      </c>
      <c r="F315" s="176">
        <v>-329567.59999999998</v>
      </c>
      <c r="G315" s="176">
        <v>0</v>
      </c>
      <c r="H315" s="168">
        <f t="shared" si="10"/>
        <v>0</v>
      </c>
      <c r="I315" s="176">
        <f t="shared" si="11"/>
        <v>0</v>
      </c>
    </row>
    <row r="316" spans="1:9">
      <c r="A316" s="168" t="s">
        <v>1374</v>
      </c>
      <c r="B316" s="168" t="s">
        <v>2117</v>
      </c>
      <c r="C316" s="176">
        <v>4942.84</v>
      </c>
      <c r="D316" s="176">
        <v>0</v>
      </c>
      <c r="E316" s="176">
        <v>0</v>
      </c>
      <c r="F316" s="176">
        <v>0</v>
      </c>
      <c r="G316" s="176">
        <v>4942.84</v>
      </c>
      <c r="H316" s="168">
        <f t="shared" si="10"/>
        <v>4942.84</v>
      </c>
      <c r="I316" s="176">
        <f t="shared" si="11"/>
        <v>0</v>
      </c>
    </row>
    <row r="317" spans="1:9">
      <c r="A317" s="168" t="s">
        <v>3077</v>
      </c>
      <c r="B317" s="168" t="s">
        <v>3078</v>
      </c>
      <c r="C317" s="176">
        <v>1258754.28</v>
      </c>
      <c r="D317" s="176">
        <v>1160000</v>
      </c>
      <c r="E317" s="176">
        <v>0</v>
      </c>
      <c r="F317" s="176">
        <v>-1160000</v>
      </c>
      <c r="G317" s="176">
        <v>98754.28</v>
      </c>
      <c r="H317" s="168">
        <f t="shared" si="10"/>
        <v>98754.28</v>
      </c>
      <c r="I317" s="176">
        <f t="shared" si="11"/>
        <v>0</v>
      </c>
    </row>
    <row r="318" spans="1:9">
      <c r="A318" s="168" t="s">
        <v>1376</v>
      </c>
      <c r="B318" s="168" t="s">
        <v>2118</v>
      </c>
      <c r="C318" s="176">
        <v>3300592.98</v>
      </c>
      <c r="D318" s="176">
        <v>6322087.6699999999</v>
      </c>
      <c r="E318" s="176">
        <v>5119015.6500000004</v>
      </c>
      <c r="F318" s="176">
        <v>-1203072.02</v>
      </c>
      <c r="G318" s="176">
        <v>2097520.96</v>
      </c>
      <c r="H318" s="168">
        <f t="shared" si="10"/>
        <v>2097520.96</v>
      </c>
      <c r="I318" s="176">
        <f t="shared" si="11"/>
        <v>0</v>
      </c>
    </row>
    <row r="319" spans="1:9">
      <c r="A319" s="168" t="s">
        <v>1377</v>
      </c>
      <c r="B319" s="168" t="s">
        <v>415</v>
      </c>
      <c r="C319" s="176">
        <v>632481.30000000005</v>
      </c>
      <c r="D319" s="176">
        <v>350000</v>
      </c>
      <c r="E319" s="176">
        <v>0</v>
      </c>
      <c r="F319" s="176">
        <v>-350000</v>
      </c>
      <c r="G319" s="176">
        <v>282481.3</v>
      </c>
      <c r="H319" s="168">
        <f t="shared" si="10"/>
        <v>282481.3</v>
      </c>
      <c r="I319" s="176">
        <f t="shared" si="11"/>
        <v>0</v>
      </c>
    </row>
    <row r="320" spans="1:9">
      <c r="A320" s="168" t="s">
        <v>3988</v>
      </c>
      <c r="B320" s="168" t="s">
        <v>3989</v>
      </c>
      <c r="C320" s="176">
        <v>205320</v>
      </c>
      <c r="D320" s="176">
        <v>185600</v>
      </c>
      <c r="E320" s="176">
        <v>160080</v>
      </c>
      <c r="F320" s="176">
        <v>-25520</v>
      </c>
      <c r="G320" s="176">
        <v>179800</v>
      </c>
      <c r="H320" s="168">
        <f t="shared" si="10"/>
        <v>179800</v>
      </c>
      <c r="I320" s="176">
        <f t="shared" si="11"/>
        <v>0</v>
      </c>
    </row>
    <row r="321" spans="1:9">
      <c r="A321" s="168" t="s">
        <v>1378</v>
      </c>
      <c r="B321" s="168" t="s">
        <v>4066</v>
      </c>
      <c r="C321" s="176">
        <v>59396.55</v>
      </c>
      <c r="D321" s="176">
        <v>59396.55</v>
      </c>
      <c r="E321" s="176">
        <v>11879.31</v>
      </c>
      <c r="F321" s="176">
        <v>-47517.24</v>
      </c>
      <c r="G321" s="176">
        <v>11879.31</v>
      </c>
      <c r="H321" s="168">
        <f t="shared" si="10"/>
        <v>11879.31</v>
      </c>
      <c r="I321" s="176">
        <f t="shared" si="11"/>
        <v>0</v>
      </c>
    </row>
    <row r="322" spans="1:9">
      <c r="A322" s="168" t="s">
        <v>1849</v>
      </c>
      <c r="B322" s="168" t="s">
        <v>1938</v>
      </c>
      <c r="C322" s="176">
        <v>243957.28</v>
      </c>
      <c r="D322" s="176">
        <v>241637.28</v>
      </c>
      <c r="E322" s="176">
        <v>148212.04</v>
      </c>
      <c r="F322" s="176">
        <v>-93425.24</v>
      </c>
      <c r="G322" s="176">
        <v>150532.04</v>
      </c>
      <c r="H322" s="168">
        <f t="shared" si="10"/>
        <v>150532.04</v>
      </c>
      <c r="I322" s="176">
        <f t="shared" si="11"/>
        <v>0</v>
      </c>
    </row>
    <row r="323" spans="1:9">
      <c r="A323" s="168" t="s">
        <v>1379</v>
      </c>
      <c r="B323" s="168" t="s">
        <v>2119</v>
      </c>
      <c r="C323" s="176">
        <v>23200</v>
      </c>
      <c r="D323" s="176">
        <v>158900</v>
      </c>
      <c r="E323" s="176">
        <v>183600</v>
      </c>
      <c r="F323" s="176">
        <v>24700</v>
      </c>
      <c r="G323" s="176">
        <v>47900</v>
      </c>
      <c r="H323" s="168">
        <f t="shared" si="10"/>
        <v>47900</v>
      </c>
      <c r="I323" s="176">
        <f t="shared" si="11"/>
        <v>0</v>
      </c>
    </row>
    <row r="324" spans="1:9">
      <c r="A324" s="168" t="s">
        <v>1380</v>
      </c>
      <c r="B324" s="168" t="s">
        <v>2120</v>
      </c>
      <c r="C324" s="176">
        <v>270662.53999999998</v>
      </c>
      <c r="D324" s="176">
        <v>0</v>
      </c>
      <c r="E324" s="176">
        <v>0</v>
      </c>
      <c r="F324" s="176">
        <v>0</v>
      </c>
      <c r="G324" s="176">
        <v>270662.53999999998</v>
      </c>
      <c r="H324" s="168">
        <f t="shared" si="10"/>
        <v>270662.53999999998</v>
      </c>
      <c r="I324" s="176">
        <f t="shared" si="11"/>
        <v>0</v>
      </c>
    </row>
    <row r="325" spans="1:9">
      <c r="A325" s="168" t="s">
        <v>1863</v>
      </c>
      <c r="B325" s="168" t="s">
        <v>2121</v>
      </c>
      <c r="C325" s="176">
        <v>9744</v>
      </c>
      <c r="D325" s="176">
        <v>0</v>
      </c>
      <c r="E325" s="176">
        <v>0</v>
      </c>
      <c r="F325" s="176">
        <v>0</v>
      </c>
      <c r="G325" s="176">
        <v>9744</v>
      </c>
      <c r="H325" s="168">
        <f t="shared" si="10"/>
        <v>9744</v>
      </c>
      <c r="I325" s="176">
        <f t="shared" si="11"/>
        <v>0</v>
      </c>
    </row>
    <row r="326" spans="1:9">
      <c r="A326" s="168" t="s">
        <v>3990</v>
      </c>
      <c r="B326" s="168" t="s">
        <v>5573</v>
      </c>
      <c r="C326" s="176">
        <v>0</v>
      </c>
      <c r="D326" s="176">
        <v>40600</v>
      </c>
      <c r="E326" s="176">
        <v>40600</v>
      </c>
      <c r="F326" s="176">
        <v>0</v>
      </c>
      <c r="G326" s="176">
        <v>0</v>
      </c>
      <c r="H326" s="168">
        <f t="shared" ref="H326:H389" si="12">VLOOKUP(A326,VERIFICADORA,22,FALSE)</f>
        <v>0</v>
      </c>
      <c r="I326" s="176">
        <f t="shared" si="11"/>
        <v>0</v>
      </c>
    </row>
    <row r="327" spans="1:9">
      <c r="A327" s="168" t="s">
        <v>1381</v>
      </c>
      <c r="B327" s="168" t="s">
        <v>1861</v>
      </c>
      <c r="C327" s="176">
        <v>162400</v>
      </c>
      <c r="D327" s="176">
        <v>0</v>
      </c>
      <c r="E327" s="176">
        <v>0</v>
      </c>
      <c r="F327" s="176">
        <v>0</v>
      </c>
      <c r="G327" s="176">
        <v>162400</v>
      </c>
      <c r="H327" s="168">
        <f t="shared" si="12"/>
        <v>162400</v>
      </c>
      <c r="I327" s="176">
        <f t="shared" si="11"/>
        <v>0</v>
      </c>
    </row>
    <row r="328" spans="1:9">
      <c r="A328" s="168" t="s">
        <v>2963</v>
      </c>
      <c r="B328" s="168" t="s">
        <v>5572</v>
      </c>
      <c r="C328" s="176">
        <v>12720</v>
      </c>
      <c r="D328" s="176">
        <v>19080</v>
      </c>
      <c r="E328" s="176">
        <v>50880</v>
      </c>
      <c r="F328" s="176">
        <v>31800</v>
      </c>
      <c r="G328" s="176">
        <v>44520</v>
      </c>
      <c r="H328" s="168">
        <f t="shared" si="12"/>
        <v>44520</v>
      </c>
      <c r="I328" s="176">
        <f t="shared" si="11"/>
        <v>0</v>
      </c>
    </row>
    <row r="329" spans="1:9">
      <c r="A329" s="168" t="s">
        <v>3991</v>
      </c>
      <c r="B329" s="168" t="s">
        <v>3992</v>
      </c>
      <c r="C329" s="176">
        <v>1977776.93</v>
      </c>
      <c r="D329" s="176">
        <v>249324</v>
      </c>
      <c r="E329" s="176">
        <v>63800</v>
      </c>
      <c r="F329" s="176">
        <v>-185524</v>
      </c>
      <c r="G329" s="176">
        <v>1792252.93</v>
      </c>
      <c r="H329" s="168">
        <f t="shared" si="12"/>
        <v>1792252.93</v>
      </c>
      <c r="I329" s="176">
        <f t="shared" si="11"/>
        <v>0</v>
      </c>
    </row>
    <row r="330" spans="1:9">
      <c r="A330" s="168" t="s">
        <v>3079</v>
      </c>
      <c r="B330" s="168" t="s">
        <v>3080</v>
      </c>
      <c r="C330" s="176">
        <v>40600</v>
      </c>
      <c r="D330" s="176">
        <v>40600</v>
      </c>
      <c r="E330" s="176">
        <v>29000</v>
      </c>
      <c r="F330" s="176">
        <v>-11600</v>
      </c>
      <c r="G330" s="176">
        <v>29000</v>
      </c>
      <c r="H330" s="168">
        <f t="shared" si="12"/>
        <v>29000</v>
      </c>
      <c r="I330" s="176">
        <f t="shared" si="11"/>
        <v>0</v>
      </c>
    </row>
    <row r="331" spans="1:9">
      <c r="A331" s="168" t="s">
        <v>2122</v>
      </c>
      <c r="B331" s="168" t="s">
        <v>2123</v>
      </c>
      <c r="C331" s="176">
        <v>30035</v>
      </c>
      <c r="D331" s="176">
        <v>0</v>
      </c>
      <c r="E331" s="176">
        <v>0</v>
      </c>
      <c r="F331" s="176">
        <v>0</v>
      </c>
      <c r="G331" s="176">
        <v>30035</v>
      </c>
      <c r="H331" s="168">
        <f t="shared" si="12"/>
        <v>30035</v>
      </c>
      <c r="I331" s="176">
        <f t="shared" si="11"/>
        <v>0</v>
      </c>
    </row>
    <row r="332" spans="1:9">
      <c r="A332" s="168" t="s">
        <v>1859</v>
      </c>
      <c r="B332" s="168" t="s">
        <v>2124</v>
      </c>
      <c r="C332" s="176">
        <v>194748.96</v>
      </c>
      <c r="D332" s="176">
        <v>0</v>
      </c>
      <c r="E332" s="176">
        <v>0</v>
      </c>
      <c r="F332" s="176">
        <v>0</v>
      </c>
      <c r="G332" s="176">
        <v>194748.96</v>
      </c>
      <c r="H332" s="168">
        <f t="shared" si="12"/>
        <v>194748.96</v>
      </c>
      <c r="I332" s="176">
        <f t="shared" si="11"/>
        <v>0</v>
      </c>
    </row>
    <row r="333" spans="1:9">
      <c r="A333" s="168" t="s">
        <v>3081</v>
      </c>
      <c r="B333" s="168" t="s">
        <v>3082</v>
      </c>
      <c r="C333" s="176">
        <v>66996.89</v>
      </c>
      <c r="D333" s="176">
        <v>0</v>
      </c>
      <c r="E333" s="176">
        <v>0</v>
      </c>
      <c r="F333" s="176">
        <v>0</v>
      </c>
      <c r="G333" s="176">
        <v>66996.89</v>
      </c>
      <c r="H333" s="168">
        <f t="shared" si="12"/>
        <v>66996.89</v>
      </c>
      <c r="I333" s="176">
        <f t="shared" si="11"/>
        <v>0</v>
      </c>
    </row>
    <row r="334" spans="1:9">
      <c r="A334" s="168" t="s">
        <v>5448</v>
      </c>
      <c r="B334" s="168" t="s">
        <v>5447</v>
      </c>
      <c r="C334" s="176">
        <v>0</v>
      </c>
      <c r="D334" s="176">
        <v>40511427.039999999</v>
      </c>
      <c r="E334" s="176">
        <v>40511427.039999999</v>
      </c>
      <c r="F334" s="176">
        <v>0</v>
      </c>
      <c r="G334" s="176">
        <v>0</v>
      </c>
      <c r="H334" s="168">
        <f t="shared" si="12"/>
        <v>0</v>
      </c>
      <c r="I334" s="176">
        <f t="shared" si="11"/>
        <v>0</v>
      </c>
    </row>
    <row r="335" spans="1:9">
      <c r="A335" s="168" t="s">
        <v>2125</v>
      </c>
      <c r="B335" s="168" t="s">
        <v>2126</v>
      </c>
      <c r="C335" s="176">
        <v>6363.76</v>
      </c>
      <c r="D335" s="176">
        <v>0</v>
      </c>
      <c r="E335" s="176">
        <v>0</v>
      </c>
      <c r="F335" s="176">
        <v>0</v>
      </c>
      <c r="G335" s="176">
        <v>6363.76</v>
      </c>
      <c r="H335" s="168">
        <f t="shared" si="12"/>
        <v>6363.76</v>
      </c>
      <c r="I335" s="176">
        <f t="shared" si="11"/>
        <v>0</v>
      </c>
    </row>
    <row r="336" spans="1:9">
      <c r="A336" s="168" t="s">
        <v>2127</v>
      </c>
      <c r="B336" s="168" t="s">
        <v>2128</v>
      </c>
      <c r="C336" s="176">
        <v>2063837.92</v>
      </c>
      <c r="D336" s="176">
        <v>2063837.92</v>
      </c>
      <c r="E336" s="176">
        <v>0</v>
      </c>
      <c r="F336" s="176">
        <v>-2063837.92</v>
      </c>
      <c r="G336" s="176">
        <v>0</v>
      </c>
      <c r="H336" s="168">
        <f t="shared" si="12"/>
        <v>0</v>
      </c>
      <c r="I336" s="176">
        <f t="shared" si="11"/>
        <v>0</v>
      </c>
    </row>
    <row r="337" spans="1:9">
      <c r="A337" s="168" t="s">
        <v>3225</v>
      </c>
      <c r="B337" s="168" t="s">
        <v>3224</v>
      </c>
      <c r="C337" s="176">
        <v>510400</v>
      </c>
      <c r="D337" s="176">
        <v>1876938</v>
      </c>
      <c r="E337" s="176">
        <v>1666166</v>
      </c>
      <c r="F337" s="176">
        <v>-210772</v>
      </c>
      <c r="G337" s="176">
        <v>299628</v>
      </c>
      <c r="H337" s="168">
        <f t="shared" si="12"/>
        <v>299628</v>
      </c>
      <c r="I337" s="176">
        <f t="shared" si="11"/>
        <v>0</v>
      </c>
    </row>
    <row r="338" spans="1:9">
      <c r="A338" s="168" t="s">
        <v>3083</v>
      </c>
      <c r="B338" s="168" t="s">
        <v>3084</v>
      </c>
      <c r="C338" s="176">
        <v>0</v>
      </c>
      <c r="D338" s="176">
        <v>2802522.64</v>
      </c>
      <c r="E338" s="176">
        <v>2906166.22</v>
      </c>
      <c r="F338" s="176">
        <v>103643.58</v>
      </c>
      <c r="G338" s="176">
        <v>103643.58</v>
      </c>
      <c r="H338" s="168">
        <f t="shared" si="12"/>
        <v>103643.58</v>
      </c>
      <c r="I338" s="176">
        <f t="shared" si="11"/>
        <v>0</v>
      </c>
    </row>
    <row r="339" spans="1:9">
      <c r="A339" s="168" t="s">
        <v>4590</v>
      </c>
      <c r="B339" s="168" t="s">
        <v>4591</v>
      </c>
      <c r="C339" s="176">
        <v>34800</v>
      </c>
      <c r="D339" s="176">
        <v>34800</v>
      </c>
      <c r="E339" s="176">
        <v>0</v>
      </c>
      <c r="F339" s="176">
        <v>-34800</v>
      </c>
      <c r="G339" s="176">
        <v>0</v>
      </c>
      <c r="H339" s="168">
        <f t="shared" si="12"/>
        <v>0</v>
      </c>
      <c r="I339" s="176">
        <f t="shared" si="11"/>
        <v>0</v>
      </c>
    </row>
    <row r="340" spans="1:9">
      <c r="A340" s="168" t="s">
        <v>3223</v>
      </c>
      <c r="B340" s="168" t="s">
        <v>3222</v>
      </c>
      <c r="C340" s="176">
        <v>297068.17</v>
      </c>
      <c r="D340" s="176">
        <v>297068.17</v>
      </c>
      <c r="E340" s="176">
        <v>0</v>
      </c>
      <c r="F340" s="176">
        <v>-297068.17</v>
      </c>
      <c r="G340" s="176">
        <v>0</v>
      </c>
      <c r="H340" s="168">
        <f t="shared" si="12"/>
        <v>0</v>
      </c>
      <c r="I340" s="176">
        <f t="shared" si="11"/>
        <v>0</v>
      </c>
    </row>
    <row r="341" spans="1:9">
      <c r="A341" s="168" t="s">
        <v>3318</v>
      </c>
      <c r="B341" s="168" t="s">
        <v>3319</v>
      </c>
      <c r="C341" s="176">
        <v>292320</v>
      </c>
      <c r="D341" s="176">
        <v>292320</v>
      </c>
      <c r="E341" s="176">
        <v>0</v>
      </c>
      <c r="F341" s="176">
        <v>-292320</v>
      </c>
      <c r="G341" s="176">
        <v>0</v>
      </c>
      <c r="H341" s="168">
        <f t="shared" si="12"/>
        <v>0</v>
      </c>
      <c r="I341" s="176">
        <f t="shared" si="11"/>
        <v>0</v>
      </c>
    </row>
    <row r="342" spans="1:9">
      <c r="A342" s="168" t="s">
        <v>4206</v>
      </c>
      <c r="B342" s="168" t="s">
        <v>4207</v>
      </c>
      <c r="C342" s="176">
        <v>54524.05</v>
      </c>
      <c r="D342" s="176">
        <v>54524.05</v>
      </c>
      <c r="E342" s="176">
        <v>0</v>
      </c>
      <c r="F342" s="176">
        <v>-54524.05</v>
      </c>
      <c r="G342" s="176">
        <v>0</v>
      </c>
      <c r="H342" s="168">
        <f t="shared" si="12"/>
        <v>0</v>
      </c>
      <c r="I342" s="176">
        <f t="shared" si="11"/>
        <v>0</v>
      </c>
    </row>
    <row r="343" spans="1:9">
      <c r="A343" s="168" t="s">
        <v>6179</v>
      </c>
      <c r="B343" s="168" t="s">
        <v>6180</v>
      </c>
      <c r="C343" s="176">
        <v>0</v>
      </c>
      <c r="D343" s="176">
        <v>0</v>
      </c>
      <c r="E343" s="176">
        <v>46441.99</v>
      </c>
      <c r="F343" s="176">
        <v>46441.99</v>
      </c>
      <c r="G343" s="176">
        <v>46441.99</v>
      </c>
      <c r="H343" s="168">
        <f t="shared" si="12"/>
        <v>46441.99</v>
      </c>
      <c r="I343" s="176">
        <f t="shared" si="11"/>
        <v>0</v>
      </c>
    </row>
    <row r="344" spans="1:9">
      <c r="A344" s="168" t="s">
        <v>4277</v>
      </c>
      <c r="B344" s="168" t="s">
        <v>4278</v>
      </c>
      <c r="C344" s="176">
        <v>1995367.04</v>
      </c>
      <c r="D344" s="176">
        <v>1995367.04</v>
      </c>
      <c r="E344" s="176">
        <v>0</v>
      </c>
      <c r="F344" s="176">
        <v>-1995367.04</v>
      </c>
      <c r="G344" s="176">
        <v>0</v>
      </c>
      <c r="H344" s="168">
        <f t="shared" si="12"/>
        <v>0</v>
      </c>
      <c r="I344" s="176">
        <f t="shared" si="11"/>
        <v>0</v>
      </c>
    </row>
    <row r="345" spans="1:9">
      <c r="A345" s="168" t="s">
        <v>4279</v>
      </c>
      <c r="B345" s="168" t="s">
        <v>4280</v>
      </c>
      <c r="C345" s="176">
        <v>10444.379999999999</v>
      </c>
      <c r="D345" s="176">
        <v>0</v>
      </c>
      <c r="E345" s="176">
        <v>0</v>
      </c>
      <c r="F345" s="176">
        <v>0</v>
      </c>
      <c r="G345" s="176">
        <v>10444.379999999999</v>
      </c>
      <c r="H345" s="168">
        <f t="shared" si="12"/>
        <v>10444.379999999999</v>
      </c>
      <c r="I345" s="176">
        <f t="shared" si="11"/>
        <v>0</v>
      </c>
    </row>
    <row r="346" spans="1:9">
      <c r="A346" s="168" t="s">
        <v>4326</v>
      </c>
      <c r="B346" s="168" t="s">
        <v>4325</v>
      </c>
      <c r="C346" s="176">
        <v>2650000</v>
      </c>
      <c r="D346" s="176">
        <v>22246505.440000001</v>
      </c>
      <c r="E346" s="176">
        <v>20249505.440000001</v>
      </c>
      <c r="F346" s="176">
        <v>-1997000</v>
      </c>
      <c r="G346" s="176">
        <v>653000</v>
      </c>
      <c r="H346" s="168">
        <f t="shared" si="12"/>
        <v>653000</v>
      </c>
      <c r="I346" s="176">
        <f t="shared" si="11"/>
        <v>0</v>
      </c>
    </row>
    <row r="347" spans="1:9">
      <c r="A347" s="168" t="s">
        <v>4324</v>
      </c>
      <c r="B347" s="168" t="s">
        <v>4323</v>
      </c>
      <c r="C347" s="176">
        <v>20290.23</v>
      </c>
      <c r="D347" s="176">
        <v>42255.360000000001</v>
      </c>
      <c r="E347" s="176">
        <v>175721.04</v>
      </c>
      <c r="F347" s="176">
        <v>133465.68</v>
      </c>
      <c r="G347" s="176">
        <v>153755.91</v>
      </c>
      <c r="H347" s="168">
        <f t="shared" si="12"/>
        <v>153755.91</v>
      </c>
      <c r="I347" s="176">
        <f t="shared" si="11"/>
        <v>0</v>
      </c>
    </row>
    <row r="348" spans="1:9">
      <c r="A348" s="168" t="s">
        <v>4322</v>
      </c>
      <c r="B348" s="168" t="s">
        <v>4321</v>
      </c>
      <c r="C348" s="176">
        <v>22844.83</v>
      </c>
      <c r="D348" s="176">
        <v>68534.490000000005</v>
      </c>
      <c r="E348" s="176">
        <v>182758.64</v>
      </c>
      <c r="F348" s="176">
        <v>114224.15</v>
      </c>
      <c r="G348" s="176">
        <v>137068.98000000001</v>
      </c>
      <c r="H348" s="168">
        <f t="shared" si="12"/>
        <v>137068.98000000001</v>
      </c>
      <c r="I348" s="176">
        <f t="shared" si="11"/>
        <v>0</v>
      </c>
    </row>
    <row r="349" spans="1:9">
      <c r="A349" s="168" t="s">
        <v>4365</v>
      </c>
      <c r="B349" s="168" t="s">
        <v>4366</v>
      </c>
      <c r="C349" s="176">
        <v>33911.440000000002</v>
      </c>
      <c r="D349" s="176">
        <v>33911.440000000002</v>
      </c>
      <c r="E349" s="176">
        <v>0</v>
      </c>
      <c r="F349" s="176">
        <v>-33911.440000000002</v>
      </c>
      <c r="G349" s="176">
        <v>0</v>
      </c>
      <c r="H349" s="168">
        <f t="shared" si="12"/>
        <v>0</v>
      </c>
      <c r="I349" s="176">
        <f t="shared" si="11"/>
        <v>0</v>
      </c>
    </row>
    <row r="350" spans="1:9">
      <c r="A350" s="168" t="s">
        <v>4320</v>
      </c>
      <c r="B350" s="168" t="s">
        <v>4319</v>
      </c>
      <c r="C350" s="176">
        <v>2636000</v>
      </c>
      <c r="D350" s="176">
        <v>14904191.17</v>
      </c>
      <c r="E350" s="176">
        <v>12268191.17</v>
      </c>
      <c r="F350" s="176">
        <v>-2636000</v>
      </c>
      <c r="G350" s="176">
        <v>0</v>
      </c>
      <c r="H350" s="168">
        <f t="shared" si="12"/>
        <v>0</v>
      </c>
      <c r="I350" s="176">
        <f t="shared" si="11"/>
        <v>0</v>
      </c>
    </row>
    <row r="351" spans="1:9">
      <c r="A351" s="168" t="s">
        <v>4367</v>
      </c>
      <c r="B351" s="168" t="s">
        <v>4368</v>
      </c>
      <c r="C351" s="176">
        <v>67666.2</v>
      </c>
      <c r="D351" s="176">
        <v>67666.2</v>
      </c>
      <c r="E351" s="176">
        <v>160005.99</v>
      </c>
      <c r="F351" s="176">
        <v>92339.79</v>
      </c>
      <c r="G351" s="176">
        <v>160005.99</v>
      </c>
      <c r="H351" s="168">
        <f t="shared" si="12"/>
        <v>160005.99</v>
      </c>
      <c r="I351" s="176">
        <f t="shared" si="11"/>
        <v>0</v>
      </c>
    </row>
    <row r="352" spans="1:9">
      <c r="A352" s="168" t="s">
        <v>6181</v>
      </c>
      <c r="B352" s="168" t="s">
        <v>6182</v>
      </c>
      <c r="C352" s="176">
        <v>0</v>
      </c>
      <c r="D352" s="176">
        <v>0</v>
      </c>
      <c r="E352" s="176">
        <v>12760</v>
      </c>
      <c r="F352" s="176">
        <v>12760</v>
      </c>
      <c r="G352" s="176">
        <v>12760</v>
      </c>
      <c r="H352" s="168">
        <f t="shared" si="12"/>
        <v>12760</v>
      </c>
      <c r="I352" s="176">
        <f t="shared" si="11"/>
        <v>0</v>
      </c>
    </row>
    <row r="353" spans="1:9">
      <c r="A353" s="168" t="s">
        <v>4369</v>
      </c>
      <c r="B353" s="168" t="s">
        <v>5571</v>
      </c>
      <c r="C353" s="176">
        <v>436531.01</v>
      </c>
      <c r="D353" s="176">
        <v>436531.01</v>
      </c>
      <c r="E353" s="176">
        <v>0</v>
      </c>
      <c r="F353" s="176">
        <v>-436531.01</v>
      </c>
      <c r="G353" s="176">
        <v>0</v>
      </c>
      <c r="H353" s="168">
        <f t="shared" si="12"/>
        <v>0</v>
      </c>
      <c r="I353" s="176">
        <f t="shared" si="11"/>
        <v>0</v>
      </c>
    </row>
    <row r="354" spans="1:9">
      <c r="A354" s="168" t="s">
        <v>4370</v>
      </c>
      <c r="B354" s="168" t="s">
        <v>5570</v>
      </c>
      <c r="C354" s="176">
        <v>2786318.84</v>
      </c>
      <c r="D354" s="176">
        <v>2786318.84</v>
      </c>
      <c r="E354" s="176">
        <v>0</v>
      </c>
      <c r="F354" s="176">
        <v>-2786318.84</v>
      </c>
      <c r="G354" s="176">
        <v>0</v>
      </c>
      <c r="H354" s="168">
        <f t="shared" si="12"/>
        <v>0</v>
      </c>
      <c r="I354" s="176">
        <f t="shared" si="11"/>
        <v>0</v>
      </c>
    </row>
    <row r="355" spans="1:9">
      <c r="A355" s="168" t="s">
        <v>4371</v>
      </c>
      <c r="B355" s="168" t="s">
        <v>4828</v>
      </c>
      <c r="C355" s="176">
        <v>0</v>
      </c>
      <c r="D355" s="176">
        <v>273230.33</v>
      </c>
      <c r="E355" s="176">
        <v>273230.33</v>
      </c>
      <c r="F355" s="176">
        <v>0</v>
      </c>
      <c r="G355" s="176">
        <v>0</v>
      </c>
      <c r="H355" s="168">
        <f t="shared" si="12"/>
        <v>0</v>
      </c>
      <c r="I355" s="176">
        <f t="shared" si="11"/>
        <v>0</v>
      </c>
    </row>
    <row r="356" spans="1:9">
      <c r="A356" s="168" t="s">
        <v>4372</v>
      </c>
      <c r="B356" s="168" t="s">
        <v>4373</v>
      </c>
      <c r="C356" s="176">
        <v>1135350</v>
      </c>
      <c r="D356" s="176">
        <v>19088798.32</v>
      </c>
      <c r="E356" s="176">
        <v>17953448.32</v>
      </c>
      <c r="F356" s="176">
        <v>-1135350</v>
      </c>
      <c r="G356" s="176">
        <v>0</v>
      </c>
      <c r="H356" s="168">
        <f t="shared" si="12"/>
        <v>0</v>
      </c>
      <c r="I356" s="176">
        <f t="shared" si="11"/>
        <v>0</v>
      </c>
    </row>
    <row r="357" spans="1:9">
      <c r="A357" s="168" t="s">
        <v>4466</v>
      </c>
      <c r="B357" s="168" t="s">
        <v>5569</v>
      </c>
      <c r="C357" s="176">
        <v>380314.23</v>
      </c>
      <c r="D357" s="176">
        <v>469054.23</v>
      </c>
      <c r="E357" s="176">
        <v>621180</v>
      </c>
      <c r="F357" s="176">
        <v>152125.76999999999</v>
      </c>
      <c r="G357" s="176">
        <v>532440</v>
      </c>
      <c r="H357" s="168">
        <f t="shared" si="12"/>
        <v>532440</v>
      </c>
      <c r="I357" s="176">
        <f t="shared" si="11"/>
        <v>0</v>
      </c>
    </row>
    <row r="358" spans="1:9">
      <c r="A358" s="168" t="s">
        <v>4592</v>
      </c>
      <c r="B358" s="168" t="s">
        <v>4593</v>
      </c>
      <c r="C358" s="176">
        <v>34800</v>
      </c>
      <c r="D358" s="176">
        <v>0</v>
      </c>
      <c r="E358" s="176">
        <v>0</v>
      </c>
      <c r="F358" s="176">
        <v>0</v>
      </c>
      <c r="G358" s="176">
        <v>34800</v>
      </c>
      <c r="H358" s="168">
        <f t="shared" si="12"/>
        <v>34800</v>
      </c>
      <c r="I358" s="176">
        <f t="shared" si="11"/>
        <v>0</v>
      </c>
    </row>
    <row r="359" spans="1:9">
      <c r="A359" s="168" t="s">
        <v>4467</v>
      </c>
      <c r="B359" s="168" t="s">
        <v>4468</v>
      </c>
      <c r="C359" s="176">
        <v>9000</v>
      </c>
      <c r="D359" s="176">
        <v>9000</v>
      </c>
      <c r="E359" s="176">
        <v>0</v>
      </c>
      <c r="F359" s="176">
        <v>-9000</v>
      </c>
      <c r="G359" s="176">
        <v>0</v>
      </c>
      <c r="H359" s="168">
        <f t="shared" si="12"/>
        <v>0</v>
      </c>
      <c r="I359" s="176">
        <f t="shared" si="11"/>
        <v>0</v>
      </c>
    </row>
    <row r="360" spans="1:9">
      <c r="A360" s="168" t="s">
        <v>4469</v>
      </c>
      <c r="B360" s="168" t="s">
        <v>4470</v>
      </c>
      <c r="C360" s="176">
        <v>6000</v>
      </c>
      <c r="D360" s="176">
        <v>6000</v>
      </c>
      <c r="E360" s="176">
        <v>0</v>
      </c>
      <c r="F360" s="176">
        <v>-6000</v>
      </c>
      <c r="G360" s="176">
        <v>0</v>
      </c>
      <c r="H360" s="168">
        <f t="shared" si="12"/>
        <v>0</v>
      </c>
      <c r="I360" s="176">
        <f t="shared" si="11"/>
        <v>0</v>
      </c>
    </row>
    <row r="361" spans="1:9">
      <c r="A361" s="168" t="s">
        <v>4594</v>
      </c>
      <c r="B361" s="168" t="s">
        <v>4595</v>
      </c>
      <c r="C361" s="176">
        <v>1404699.68</v>
      </c>
      <c r="D361" s="176">
        <v>1404699.68</v>
      </c>
      <c r="E361" s="176">
        <v>0</v>
      </c>
      <c r="F361" s="176">
        <v>-1404699.68</v>
      </c>
      <c r="G361" s="176">
        <v>0</v>
      </c>
      <c r="H361" s="168">
        <f t="shared" si="12"/>
        <v>0</v>
      </c>
      <c r="I361" s="176">
        <f t="shared" si="11"/>
        <v>0</v>
      </c>
    </row>
    <row r="362" spans="1:9">
      <c r="A362" s="168" t="s">
        <v>4596</v>
      </c>
      <c r="B362" s="168" t="s">
        <v>4597</v>
      </c>
      <c r="C362" s="176">
        <v>33640</v>
      </c>
      <c r="D362" s="176">
        <v>33640</v>
      </c>
      <c r="E362" s="176">
        <v>0</v>
      </c>
      <c r="F362" s="176">
        <v>-33640</v>
      </c>
      <c r="G362" s="176">
        <v>0</v>
      </c>
      <c r="H362" s="168">
        <f t="shared" si="12"/>
        <v>0</v>
      </c>
      <c r="I362" s="176">
        <f t="shared" si="11"/>
        <v>0</v>
      </c>
    </row>
    <row r="363" spans="1:9">
      <c r="A363" s="168" t="s">
        <v>4598</v>
      </c>
      <c r="B363" s="168" t="s">
        <v>4599</v>
      </c>
      <c r="C363" s="176">
        <v>448688</v>
      </c>
      <c r="D363" s="176">
        <v>448688</v>
      </c>
      <c r="E363" s="176">
        <v>0</v>
      </c>
      <c r="F363" s="176">
        <v>-448688</v>
      </c>
      <c r="G363" s="176">
        <v>0</v>
      </c>
      <c r="H363" s="168">
        <f t="shared" si="12"/>
        <v>0</v>
      </c>
      <c r="I363" s="176">
        <f t="shared" si="11"/>
        <v>0</v>
      </c>
    </row>
    <row r="364" spans="1:9">
      <c r="A364" s="168" t="s">
        <v>4600</v>
      </c>
      <c r="B364" s="168" t="s">
        <v>4601</v>
      </c>
      <c r="C364" s="176">
        <v>646826.43999999994</v>
      </c>
      <c r="D364" s="176">
        <v>646826.43999999994</v>
      </c>
      <c r="E364" s="176">
        <v>0</v>
      </c>
      <c r="F364" s="176">
        <v>-646826.43999999994</v>
      </c>
      <c r="G364" s="176">
        <v>0</v>
      </c>
      <c r="H364" s="168">
        <f t="shared" si="12"/>
        <v>0</v>
      </c>
      <c r="I364" s="176">
        <f t="shared" si="11"/>
        <v>0</v>
      </c>
    </row>
    <row r="365" spans="1:9">
      <c r="A365" s="168" t="s">
        <v>4829</v>
      </c>
      <c r="B365" s="168" t="s">
        <v>4830</v>
      </c>
      <c r="C365" s="176">
        <v>0</v>
      </c>
      <c r="D365" s="176">
        <v>6128401.7999999998</v>
      </c>
      <c r="E365" s="176">
        <v>6195681.7999999998</v>
      </c>
      <c r="F365" s="176">
        <v>67280</v>
      </c>
      <c r="G365" s="176">
        <v>67280</v>
      </c>
      <c r="H365" s="168">
        <f t="shared" si="12"/>
        <v>67280</v>
      </c>
      <c r="I365" s="176">
        <f t="shared" si="11"/>
        <v>0</v>
      </c>
    </row>
    <row r="366" spans="1:9">
      <c r="A366" s="168" t="s">
        <v>5061</v>
      </c>
      <c r="B366" s="168" t="s">
        <v>5060</v>
      </c>
      <c r="C366" s="176">
        <v>0</v>
      </c>
      <c r="D366" s="176">
        <v>0</v>
      </c>
      <c r="E366" s="176">
        <v>15172.8</v>
      </c>
      <c r="F366" s="176">
        <v>15172.8</v>
      </c>
      <c r="G366" s="176">
        <v>15172.8</v>
      </c>
      <c r="H366" s="168">
        <f t="shared" si="12"/>
        <v>15172.8</v>
      </c>
      <c r="I366" s="176">
        <f t="shared" si="11"/>
        <v>0</v>
      </c>
    </row>
    <row r="367" spans="1:9">
      <c r="A367" s="168" t="s">
        <v>5059</v>
      </c>
      <c r="B367" s="168" t="s">
        <v>5058</v>
      </c>
      <c r="C367" s="176">
        <v>0</v>
      </c>
      <c r="D367" s="176">
        <v>20697.48</v>
      </c>
      <c r="E367" s="176">
        <v>20697.48</v>
      </c>
      <c r="F367" s="176">
        <v>0</v>
      </c>
      <c r="G367" s="176">
        <v>0</v>
      </c>
      <c r="H367" s="168">
        <f t="shared" si="12"/>
        <v>0</v>
      </c>
      <c r="I367" s="176">
        <f t="shared" si="11"/>
        <v>0</v>
      </c>
    </row>
    <row r="368" spans="1:9">
      <c r="A368" s="168" t="s">
        <v>5057</v>
      </c>
      <c r="B368" s="168" t="s">
        <v>5056</v>
      </c>
      <c r="C368" s="176">
        <v>0</v>
      </c>
      <c r="D368" s="176">
        <v>1942715.28</v>
      </c>
      <c r="E368" s="176">
        <v>1942715.28</v>
      </c>
      <c r="F368" s="176">
        <v>0</v>
      </c>
      <c r="G368" s="176">
        <v>0</v>
      </c>
      <c r="H368" s="168">
        <f t="shared" si="12"/>
        <v>0</v>
      </c>
      <c r="I368" s="176">
        <f t="shared" si="11"/>
        <v>0</v>
      </c>
    </row>
    <row r="369" spans="1:9">
      <c r="A369" s="168" t="s">
        <v>5153</v>
      </c>
      <c r="B369" s="168" t="s">
        <v>5154</v>
      </c>
      <c r="C369" s="176">
        <v>0</v>
      </c>
      <c r="D369" s="176">
        <v>2625706.4</v>
      </c>
      <c r="E369" s="176">
        <v>2625706.4</v>
      </c>
      <c r="F369" s="176">
        <v>0</v>
      </c>
      <c r="G369" s="176">
        <v>0</v>
      </c>
      <c r="H369" s="168">
        <f t="shared" si="12"/>
        <v>0</v>
      </c>
      <c r="I369" s="176">
        <f t="shared" si="11"/>
        <v>0</v>
      </c>
    </row>
    <row r="370" spans="1:9">
      <c r="A370" s="168" t="s">
        <v>5055</v>
      </c>
      <c r="B370" s="168" t="s">
        <v>5054</v>
      </c>
      <c r="C370" s="176">
        <v>0</v>
      </c>
      <c r="D370" s="176">
        <v>0</v>
      </c>
      <c r="E370" s="176">
        <v>202114.33</v>
      </c>
      <c r="F370" s="176">
        <v>202114.33</v>
      </c>
      <c r="G370" s="176">
        <v>202114.33</v>
      </c>
      <c r="H370" s="168">
        <f t="shared" si="12"/>
        <v>202114.33</v>
      </c>
      <c r="I370" s="176">
        <f t="shared" si="11"/>
        <v>0</v>
      </c>
    </row>
    <row r="371" spans="1:9">
      <c r="A371" s="168" t="s">
        <v>5053</v>
      </c>
      <c r="B371" s="168" t="s">
        <v>5052</v>
      </c>
      <c r="C371" s="176">
        <v>0</v>
      </c>
      <c r="D371" s="176">
        <v>14610512.08</v>
      </c>
      <c r="E371" s="176">
        <v>18985512.079999998</v>
      </c>
      <c r="F371" s="176">
        <v>4375000</v>
      </c>
      <c r="G371" s="176">
        <v>4375000</v>
      </c>
      <c r="H371" s="168">
        <f t="shared" si="12"/>
        <v>4375000</v>
      </c>
      <c r="I371" s="176">
        <f t="shared" ref="I371:I432" si="13">H371-G371</f>
        <v>0</v>
      </c>
    </row>
    <row r="372" spans="1:9">
      <c r="A372" s="168" t="s">
        <v>5051</v>
      </c>
      <c r="B372" s="168" t="s">
        <v>5050</v>
      </c>
      <c r="C372" s="176">
        <v>0</v>
      </c>
      <c r="D372" s="176">
        <v>26126041.48</v>
      </c>
      <c r="E372" s="176">
        <v>30126041.48</v>
      </c>
      <c r="F372" s="176">
        <v>4000000</v>
      </c>
      <c r="G372" s="176">
        <v>4000000</v>
      </c>
      <c r="H372" s="168">
        <f t="shared" si="12"/>
        <v>4000000</v>
      </c>
      <c r="I372" s="176">
        <f t="shared" si="13"/>
        <v>0</v>
      </c>
    </row>
    <row r="373" spans="1:9">
      <c r="A373" s="168" t="s">
        <v>5049</v>
      </c>
      <c r="B373" s="168" t="s">
        <v>5048</v>
      </c>
      <c r="C373" s="176">
        <v>0</v>
      </c>
      <c r="D373" s="176">
        <v>65720</v>
      </c>
      <c r="E373" s="176">
        <v>65720</v>
      </c>
      <c r="F373" s="176">
        <v>0</v>
      </c>
      <c r="G373" s="176">
        <v>0</v>
      </c>
      <c r="H373" s="168">
        <f t="shared" si="12"/>
        <v>0</v>
      </c>
      <c r="I373" s="176">
        <f t="shared" si="13"/>
        <v>0</v>
      </c>
    </row>
    <row r="374" spans="1:9">
      <c r="A374" s="168" t="s">
        <v>5155</v>
      </c>
      <c r="B374" s="168" t="s">
        <v>5156</v>
      </c>
      <c r="C374" s="176">
        <v>0</v>
      </c>
      <c r="D374" s="176">
        <v>150000</v>
      </c>
      <c r="E374" s="176">
        <v>150000</v>
      </c>
      <c r="F374" s="176">
        <v>0</v>
      </c>
      <c r="G374" s="176">
        <v>0</v>
      </c>
      <c r="H374" s="168">
        <f t="shared" si="12"/>
        <v>0</v>
      </c>
      <c r="I374" s="176">
        <f t="shared" si="13"/>
        <v>0</v>
      </c>
    </row>
    <row r="375" spans="1:9">
      <c r="A375" s="168" t="s">
        <v>5157</v>
      </c>
      <c r="B375" s="168" t="s">
        <v>5158</v>
      </c>
      <c r="C375" s="176">
        <v>0</v>
      </c>
      <c r="D375" s="176">
        <v>125000</v>
      </c>
      <c r="E375" s="176">
        <v>125000</v>
      </c>
      <c r="F375" s="176">
        <v>0</v>
      </c>
      <c r="G375" s="176">
        <v>0</v>
      </c>
      <c r="H375" s="168">
        <f t="shared" si="12"/>
        <v>0</v>
      </c>
      <c r="I375" s="176">
        <f t="shared" si="13"/>
        <v>0</v>
      </c>
    </row>
    <row r="376" spans="1:9">
      <c r="A376" s="168" t="s">
        <v>5159</v>
      </c>
      <c r="B376" s="168" t="s">
        <v>5160</v>
      </c>
      <c r="C376" s="176">
        <v>0</v>
      </c>
      <c r="D376" s="176">
        <v>48760</v>
      </c>
      <c r="E376" s="176">
        <v>48760</v>
      </c>
      <c r="F376" s="176">
        <v>0</v>
      </c>
      <c r="G376" s="176">
        <v>0</v>
      </c>
      <c r="H376" s="168">
        <f t="shared" si="12"/>
        <v>0</v>
      </c>
      <c r="I376" s="176">
        <f t="shared" si="13"/>
        <v>0</v>
      </c>
    </row>
    <row r="377" spans="1:9">
      <c r="A377" s="168" t="s">
        <v>5161</v>
      </c>
      <c r="B377" s="168" t="s">
        <v>5162</v>
      </c>
      <c r="C377" s="176">
        <v>0</v>
      </c>
      <c r="D377" s="176">
        <v>4199999.24</v>
      </c>
      <c r="E377" s="176">
        <v>4199999.24</v>
      </c>
      <c r="F377" s="176">
        <v>0</v>
      </c>
      <c r="G377" s="176">
        <v>0</v>
      </c>
      <c r="H377" s="168">
        <f t="shared" si="12"/>
        <v>0</v>
      </c>
      <c r="I377" s="176">
        <f t="shared" si="13"/>
        <v>0</v>
      </c>
    </row>
    <row r="378" spans="1:9">
      <c r="A378" s="168" t="s">
        <v>5163</v>
      </c>
      <c r="B378" s="168" t="s">
        <v>5164</v>
      </c>
      <c r="C378" s="176">
        <v>0</v>
      </c>
      <c r="D378" s="176">
        <v>2939706.8</v>
      </c>
      <c r="E378" s="176">
        <v>2939706.8</v>
      </c>
      <c r="F378" s="176">
        <v>0</v>
      </c>
      <c r="G378" s="176">
        <v>0</v>
      </c>
      <c r="H378" s="168">
        <f t="shared" si="12"/>
        <v>0</v>
      </c>
      <c r="I378" s="176">
        <f t="shared" si="13"/>
        <v>0</v>
      </c>
    </row>
    <row r="379" spans="1:9">
      <c r="A379" s="168" t="s">
        <v>5165</v>
      </c>
      <c r="B379" s="168" t="s">
        <v>5166</v>
      </c>
      <c r="C379" s="176">
        <v>0</v>
      </c>
      <c r="D379" s="176">
        <v>2958000</v>
      </c>
      <c r="E379" s="176">
        <v>2958000</v>
      </c>
      <c r="F379" s="176">
        <v>0</v>
      </c>
      <c r="G379" s="176">
        <v>0</v>
      </c>
      <c r="H379" s="168">
        <f t="shared" si="12"/>
        <v>0</v>
      </c>
      <c r="I379" s="176">
        <f t="shared" si="13"/>
        <v>0</v>
      </c>
    </row>
    <row r="380" spans="1:9">
      <c r="A380" s="168" t="s">
        <v>5446</v>
      </c>
      <c r="B380" s="168" t="s">
        <v>5445</v>
      </c>
      <c r="C380" s="176">
        <v>0</v>
      </c>
      <c r="D380" s="176">
        <v>0</v>
      </c>
      <c r="E380" s="176">
        <v>336336.18</v>
      </c>
      <c r="F380" s="176">
        <v>336336.18</v>
      </c>
      <c r="G380" s="176">
        <v>336336.18</v>
      </c>
      <c r="H380" s="168">
        <f t="shared" si="12"/>
        <v>336336.18</v>
      </c>
      <c r="I380" s="176">
        <f t="shared" si="13"/>
        <v>0</v>
      </c>
    </row>
    <row r="381" spans="1:9">
      <c r="A381" s="168" t="s">
        <v>5444</v>
      </c>
      <c r="B381" s="168" t="s">
        <v>5443</v>
      </c>
      <c r="C381" s="176">
        <v>0</v>
      </c>
      <c r="D381" s="176">
        <v>580487.19999999995</v>
      </c>
      <c r="E381" s="176">
        <v>580487.19999999995</v>
      </c>
      <c r="F381" s="176">
        <v>0</v>
      </c>
      <c r="G381" s="176">
        <v>0</v>
      </c>
      <c r="H381" s="168">
        <f t="shared" si="12"/>
        <v>0</v>
      </c>
      <c r="I381" s="176">
        <f t="shared" si="13"/>
        <v>0</v>
      </c>
    </row>
    <row r="382" spans="1:9">
      <c r="A382" s="168" t="s">
        <v>6183</v>
      </c>
      <c r="B382" s="168" t="s">
        <v>6184</v>
      </c>
      <c r="C382" s="176">
        <v>0</v>
      </c>
      <c r="D382" s="176">
        <v>122519.2</v>
      </c>
      <c r="E382" s="176">
        <v>122519.2</v>
      </c>
      <c r="F382" s="176">
        <v>0</v>
      </c>
      <c r="G382" s="176">
        <v>0</v>
      </c>
      <c r="H382" s="168">
        <f t="shared" si="12"/>
        <v>0</v>
      </c>
      <c r="I382" s="176">
        <f t="shared" si="13"/>
        <v>0</v>
      </c>
    </row>
    <row r="383" spans="1:9">
      <c r="A383" s="168" t="s">
        <v>6185</v>
      </c>
      <c r="B383" s="168" t="s">
        <v>6186</v>
      </c>
      <c r="C383" s="176">
        <v>0</v>
      </c>
      <c r="D383" s="176">
        <v>0</v>
      </c>
      <c r="E383" s="176">
        <v>495000</v>
      </c>
      <c r="F383" s="176">
        <v>495000</v>
      </c>
      <c r="G383" s="176">
        <v>495000</v>
      </c>
      <c r="H383" s="168">
        <f t="shared" si="12"/>
        <v>495000</v>
      </c>
      <c r="I383" s="176">
        <f t="shared" si="13"/>
        <v>0</v>
      </c>
    </row>
    <row r="384" spans="1:9">
      <c r="A384" s="168" t="s">
        <v>6187</v>
      </c>
      <c r="B384" s="168" t="s">
        <v>6188</v>
      </c>
      <c r="C384" s="176">
        <v>0</v>
      </c>
      <c r="D384" s="176">
        <v>1450000</v>
      </c>
      <c r="E384" s="176">
        <v>1450000</v>
      </c>
      <c r="F384" s="176">
        <v>0</v>
      </c>
      <c r="G384" s="176">
        <v>0</v>
      </c>
      <c r="H384" s="168">
        <f t="shared" si="12"/>
        <v>0</v>
      </c>
      <c r="I384" s="176">
        <f t="shared" si="13"/>
        <v>0</v>
      </c>
    </row>
    <row r="385" spans="1:9">
      <c r="A385" s="168" t="s">
        <v>6369</v>
      </c>
      <c r="B385" s="168" t="s">
        <v>6284</v>
      </c>
      <c r="C385" s="176">
        <v>0</v>
      </c>
      <c r="D385" s="176">
        <v>18877.060000000001</v>
      </c>
      <c r="E385" s="176">
        <v>62957.06</v>
      </c>
      <c r="F385" s="176">
        <v>44080</v>
      </c>
      <c r="G385" s="176">
        <v>44080</v>
      </c>
      <c r="H385" s="168">
        <f t="shared" si="12"/>
        <v>44080</v>
      </c>
      <c r="I385" s="176">
        <f t="shared" si="13"/>
        <v>0</v>
      </c>
    </row>
    <row r="386" spans="1:9">
      <c r="A386" s="168" t="s">
        <v>6370</v>
      </c>
      <c r="B386" s="168" t="s">
        <v>6371</v>
      </c>
      <c r="C386" s="176">
        <v>0</v>
      </c>
      <c r="D386" s="176">
        <v>100000</v>
      </c>
      <c r="E386" s="176">
        <v>167945.55</v>
      </c>
      <c r="F386" s="176">
        <v>67945.55</v>
      </c>
      <c r="G386" s="176">
        <v>67945.55</v>
      </c>
      <c r="H386" s="168">
        <f t="shared" si="12"/>
        <v>67945.55</v>
      </c>
      <c r="I386" s="176">
        <f t="shared" si="13"/>
        <v>0</v>
      </c>
    </row>
    <row r="387" spans="1:9">
      <c r="A387" s="168" t="s">
        <v>6372</v>
      </c>
      <c r="B387" s="168" t="s">
        <v>6373</v>
      </c>
      <c r="C387" s="176">
        <v>0</v>
      </c>
      <c r="D387" s="176">
        <v>0</v>
      </c>
      <c r="E387" s="176">
        <v>17023</v>
      </c>
      <c r="F387" s="176">
        <v>17023</v>
      </c>
      <c r="G387" s="176">
        <v>17023</v>
      </c>
      <c r="H387" s="168">
        <f t="shared" si="12"/>
        <v>17023</v>
      </c>
      <c r="I387" s="176">
        <f t="shared" si="13"/>
        <v>0</v>
      </c>
    </row>
    <row r="388" spans="1:9">
      <c r="A388" s="168" t="s">
        <v>6374</v>
      </c>
      <c r="B388" s="168" t="s">
        <v>6375</v>
      </c>
      <c r="C388" s="176">
        <v>0</v>
      </c>
      <c r="D388" s="176">
        <v>0</v>
      </c>
      <c r="E388" s="176">
        <v>454093.6</v>
      </c>
      <c r="F388" s="176">
        <v>454093.6</v>
      </c>
      <c r="G388" s="176">
        <v>454093.6</v>
      </c>
      <c r="H388" s="168">
        <f t="shared" si="12"/>
        <v>454093.6</v>
      </c>
      <c r="I388" s="176">
        <f t="shared" si="13"/>
        <v>0</v>
      </c>
    </row>
    <row r="389" spans="1:9">
      <c r="A389" s="168" t="s">
        <v>6376</v>
      </c>
      <c r="B389" s="168" t="s">
        <v>6377</v>
      </c>
      <c r="C389" s="176">
        <v>0</v>
      </c>
      <c r="D389" s="176">
        <v>62176</v>
      </c>
      <c r="E389" s="176">
        <v>62176</v>
      </c>
      <c r="F389" s="176">
        <v>0</v>
      </c>
      <c r="G389" s="176">
        <v>0</v>
      </c>
      <c r="H389" s="168">
        <f t="shared" si="12"/>
        <v>0</v>
      </c>
      <c r="I389" s="176">
        <f t="shared" si="13"/>
        <v>0</v>
      </c>
    </row>
    <row r="390" spans="1:9">
      <c r="A390" s="168" t="s">
        <v>2874</v>
      </c>
      <c r="B390" s="168" t="s">
        <v>2875</v>
      </c>
      <c r="C390" s="176">
        <v>336794.4</v>
      </c>
      <c r="D390" s="176">
        <v>718898.4</v>
      </c>
      <c r="E390" s="176">
        <v>925297.2</v>
      </c>
      <c r="F390" s="176">
        <v>206398.8</v>
      </c>
      <c r="G390" s="176">
        <v>543193.19999999995</v>
      </c>
      <c r="H390" s="168">
        <f t="shared" ref="H390:H453" si="14">VLOOKUP(A390,VERIFICADORA,22,FALSE)</f>
        <v>543193.19999999995</v>
      </c>
      <c r="I390" s="176">
        <f t="shared" si="13"/>
        <v>0</v>
      </c>
    </row>
    <row r="391" spans="1:9">
      <c r="A391" s="168" t="s">
        <v>3086</v>
      </c>
      <c r="B391" s="168" t="s">
        <v>3087</v>
      </c>
      <c r="C391" s="176">
        <v>30000</v>
      </c>
      <c r="D391" s="176">
        <v>30000</v>
      </c>
      <c r="E391" s="176">
        <v>0</v>
      </c>
      <c r="F391" s="176">
        <v>-30000</v>
      </c>
      <c r="G391" s="176">
        <v>0</v>
      </c>
      <c r="H391" s="168">
        <f t="shared" si="14"/>
        <v>0</v>
      </c>
      <c r="I391" s="176">
        <f t="shared" si="13"/>
        <v>0</v>
      </c>
    </row>
    <row r="392" spans="1:9">
      <c r="A392" s="168" t="s">
        <v>733</v>
      </c>
      <c r="B392" s="168" t="s">
        <v>2129</v>
      </c>
      <c r="C392" s="176">
        <v>521.83000000000004</v>
      </c>
      <c r="D392" s="176">
        <v>9296776.8399999999</v>
      </c>
      <c r="E392" s="176">
        <v>10716689.359999999</v>
      </c>
      <c r="F392" s="176">
        <v>1419912.52</v>
      </c>
      <c r="G392" s="176">
        <v>1420434.35</v>
      </c>
      <c r="H392" s="168">
        <f t="shared" si="14"/>
        <v>1420434.35</v>
      </c>
      <c r="I392" s="176">
        <f t="shared" si="13"/>
        <v>0</v>
      </c>
    </row>
    <row r="393" spans="1:9">
      <c r="A393" s="168" t="s">
        <v>1392</v>
      </c>
      <c r="B393" s="168" t="s">
        <v>2130</v>
      </c>
      <c r="C393" s="176">
        <v>59243.37</v>
      </c>
      <c r="D393" s="176">
        <v>0</v>
      </c>
      <c r="E393" s="176">
        <v>0</v>
      </c>
      <c r="F393" s="176">
        <v>0</v>
      </c>
      <c r="G393" s="176">
        <v>59243.37</v>
      </c>
      <c r="H393" s="168">
        <f t="shared" si="14"/>
        <v>59243.37</v>
      </c>
      <c r="I393" s="176">
        <f t="shared" si="13"/>
        <v>0</v>
      </c>
    </row>
    <row r="394" spans="1:9">
      <c r="A394" s="168" t="s">
        <v>1393</v>
      </c>
      <c r="B394" s="168" t="s">
        <v>2131</v>
      </c>
      <c r="C394" s="176">
        <v>92962.4</v>
      </c>
      <c r="D394" s="176">
        <v>0</v>
      </c>
      <c r="E394" s="176">
        <v>0</v>
      </c>
      <c r="F394" s="176">
        <v>0</v>
      </c>
      <c r="G394" s="176">
        <v>92962.4</v>
      </c>
      <c r="H394" s="168">
        <f t="shared" si="14"/>
        <v>92962.4</v>
      </c>
      <c r="I394" s="176">
        <f t="shared" si="13"/>
        <v>0</v>
      </c>
    </row>
    <row r="395" spans="1:9">
      <c r="A395" s="168" t="s">
        <v>5047</v>
      </c>
      <c r="B395" s="168" t="s">
        <v>5046</v>
      </c>
      <c r="C395" s="176">
        <v>0</v>
      </c>
      <c r="D395" s="176">
        <v>143733.41</v>
      </c>
      <c r="E395" s="176">
        <v>143733.41</v>
      </c>
      <c r="F395" s="176">
        <v>0</v>
      </c>
      <c r="G395" s="176">
        <v>0</v>
      </c>
      <c r="H395" s="168">
        <f t="shared" si="14"/>
        <v>0</v>
      </c>
      <c r="I395" s="176">
        <f t="shared" si="13"/>
        <v>0</v>
      </c>
    </row>
    <row r="396" spans="1:9">
      <c r="A396" s="168" t="s">
        <v>1394</v>
      </c>
      <c r="B396" s="168" t="s">
        <v>5568</v>
      </c>
      <c r="C396" s="176">
        <v>173249.84</v>
      </c>
      <c r="D396" s="176">
        <v>173249.84</v>
      </c>
      <c r="E396" s="176">
        <v>0</v>
      </c>
      <c r="F396" s="176">
        <v>-173249.84</v>
      </c>
      <c r="G396" s="176">
        <v>0</v>
      </c>
      <c r="H396" s="168">
        <f t="shared" si="14"/>
        <v>0</v>
      </c>
      <c r="I396" s="176">
        <f t="shared" si="13"/>
        <v>0</v>
      </c>
    </row>
    <row r="397" spans="1:9">
      <c r="A397" s="168" t="s">
        <v>2935</v>
      </c>
      <c r="B397" s="168" t="s">
        <v>2936</v>
      </c>
      <c r="C397" s="176">
        <v>104400</v>
      </c>
      <c r="D397" s="176">
        <v>313200</v>
      </c>
      <c r="E397" s="176">
        <v>835200</v>
      </c>
      <c r="F397" s="176">
        <v>522000</v>
      </c>
      <c r="G397" s="176">
        <v>626400</v>
      </c>
      <c r="H397" s="168">
        <f t="shared" si="14"/>
        <v>626400</v>
      </c>
      <c r="I397" s="176">
        <f t="shared" si="13"/>
        <v>0</v>
      </c>
    </row>
    <row r="398" spans="1:9">
      <c r="A398" s="168" t="s">
        <v>5167</v>
      </c>
      <c r="B398" s="168" t="s">
        <v>5168</v>
      </c>
      <c r="C398" s="176">
        <v>0</v>
      </c>
      <c r="D398" s="176">
        <v>1385000</v>
      </c>
      <c r="E398" s="176">
        <v>1385000</v>
      </c>
      <c r="F398" s="176">
        <v>0</v>
      </c>
      <c r="G398" s="176">
        <v>0</v>
      </c>
      <c r="H398" s="168">
        <f t="shared" si="14"/>
        <v>0</v>
      </c>
      <c r="I398" s="176">
        <f t="shared" si="13"/>
        <v>0</v>
      </c>
    </row>
    <row r="399" spans="1:9">
      <c r="A399" s="168" t="s">
        <v>1395</v>
      </c>
      <c r="B399" s="168" t="s">
        <v>2132</v>
      </c>
      <c r="C399" s="176">
        <v>159463.51999999999</v>
      </c>
      <c r="D399" s="176">
        <v>0</v>
      </c>
      <c r="E399" s="176">
        <v>0</v>
      </c>
      <c r="F399" s="176">
        <v>0</v>
      </c>
      <c r="G399" s="176">
        <v>159463.51999999999</v>
      </c>
      <c r="H399" s="168">
        <f t="shared" si="14"/>
        <v>159463.51999999999</v>
      </c>
      <c r="I399" s="176">
        <f t="shared" si="13"/>
        <v>0</v>
      </c>
    </row>
    <row r="400" spans="1:9">
      <c r="A400" s="168" t="s">
        <v>1396</v>
      </c>
      <c r="B400" s="168" t="s">
        <v>2133</v>
      </c>
      <c r="C400" s="176">
        <v>27020.880000000001</v>
      </c>
      <c r="D400" s="176">
        <v>0</v>
      </c>
      <c r="E400" s="176">
        <v>0</v>
      </c>
      <c r="F400" s="176">
        <v>0</v>
      </c>
      <c r="G400" s="176">
        <v>27020.880000000001</v>
      </c>
      <c r="H400" s="168">
        <f t="shared" si="14"/>
        <v>27020.880000000001</v>
      </c>
      <c r="I400" s="176">
        <f t="shared" si="13"/>
        <v>0</v>
      </c>
    </row>
    <row r="401" spans="1:9">
      <c r="A401" s="168" t="s">
        <v>1397</v>
      </c>
      <c r="B401" s="168" t="s">
        <v>2134</v>
      </c>
      <c r="C401" s="176">
        <v>919123.68</v>
      </c>
      <c r="D401" s="176">
        <v>852903.38</v>
      </c>
      <c r="E401" s="176">
        <v>236842.14</v>
      </c>
      <c r="F401" s="176">
        <v>-616061.24</v>
      </c>
      <c r="G401" s="176">
        <v>303062.44</v>
      </c>
      <c r="H401" s="168">
        <f t="shared" si="14"/>
        <v>303062.44</v>
      </c>
      <c r="I401" s="176">
        <f t="shared" si="13"/>
        <v>0</v>
      </c>
    </row>
    <row r="402" spans="1:9">
      <c r="A402" s="168" t="s">
        <v>1398</v>
      </c>
      <c r="B402" s="168" t="s">
        <v>2135</v>
      </c>
      <c r="C402" s="176">
        <v>61548.97</v>
      </c>
      <c r="D402" s="176">
        <v>0</v>
      </c>
      <c r="E402" s="176">
        <v>0</v>
      </c>
      <c r="F402" s="176">
        <v>0</v>
      </c>
      <c r="G402" s="176">
        <v>61548.97</v>
      </c>
      <c r="H402" s="168">
        <f t="shared" si="14"/>
        <v>61548.97</v>
      </c>
      <c r="I402" s="176">
        <f t="shared" si="13"/>
        <v>0</v>
      </c>
    </row>
    <row r="403" spans="1:9">
      <c r="A403" s="168" t="s">
        <v>1399</v>
      </c>
      <c r="B403" s="168" t="s">
        <v>2136</v>
      </c>
      <c r="C403" s="176">
        <v>18908</v>
      </c>
      <c r="D403" s="176">
        <v>0</v>
      </c>
      <c r="E403" s="176">
        <v>0</v>
      </c>
      <c r="F403" s="176">
        <v>0</v>
      </c>
      <c r="G403" s="176">
        <v>18908</v>
      </c>
      <c r="H403" s="168">
        <f t="shared" si="14"/>
        <v>18908</v>
      </c>
      <c r="I403" s="176">
        <f t="shared" si="13"/>
        <v>0</v>
      </c>
    </row>
    <row r="404" spans="1:9">
      <c r="A404" s="168" t="s">
        <v>1400</v>
      </c>
      <c r="B404" s="168" t="s">
        <v>2137</v>
      </c>
      <c r="C404" s="176">
        <v>7540</v>
      </c>
      <c r="D404" s="176">
        <v>0</v>
      </c>
      <c r="E404" s="176">
        <v>0</v>
      </c>
      <c r="F404" s="176">
        <v>0</v>
      </c>
      <c r="G404" s="176">
        <v>7540</v>
      </c>
      <c r="H404" s="168">
        <f t="shared" si="14"/>
        <v>7540</v>
      </c>
      <c r="I404" s="176">
        <f t="shared" si="13"/>
        <v>0</v>
      </c>
    </row>
    <row r="405" spans="1:9">
      <c r="A405" s="168" t="s">
        <v>1401</v>
      </c>
      <c r="B405" s="168" t="s">
        <v>2138</v>
      </c>
      <c r="C405" s="176">
        <v>34800</v>
      </c>
      <c r="D405" s="176">
        <v>0</v>
      </c>
      <c r="E405" s="176">
        <v>0</v>
      </c>
      <c r="F405" s="176">
        <v>0</v>
      </c>
      <c r="G405" s="176">
        <v>34800</v>
      </c>
      <c r="H405" s="168">
        <f t="shared" si="14"/>
        <v>34800</v>
      </c>
      <c r="I405" s="176">
        <f t="shared" si="13"/>
        <v>0</v>
      </c>
    </row>
    <row r="406" spans="1:9">
      <c r="A406" s="168" t="s">
        <v>1402</v>
      </c>
      <c r="B406" s="168" t="s">
        <v>2139</v>
      </c>
      <c r="C406" s="176">
        <v>9215.0400000000009</v>
      </c>
      <c r="D406" s="176">
        <v>0</v>
      </c>
      <c r="E406" s="176">
        <v>0</v>
      </c>
      <c r="F406" s="176">
        <v>0</v>
      </c>
      <c r="G406" s="176">
        <v>9215.0400000000009</v>
      </c>
      <c r="H406" s="168">
        <f t="shared" si="14"/>
        <v>9215.0400000000009</v>
      </c>
      <c r="I406" s="176">
        <f t="shared" si="13"/>
        <v>0</v>
      </c>
    </row>
    <row r="407" spans="1:9">
      <c r="A407" s="168" t="s">
        <v>1403</v>
      </c>
      <c r="B407" s="168" t="s">
        <v>2140</v>
      </c>
      <c r="C407" s="176">
        <v>2320</v>
      </c>
      <c r="D407" s="176">
        <v>0</v>
      </c>
      <c r="E407" s="176">
        <v>0</v>
      </c>
      <c r="F407" s="176">
        <v>0</v>
      </c>
      <c r="G407" s="176">
        <v>2320</v>
      </c>
      <c r="H407" s="168">
        <f t="shared" si="14"/>
        <v>2320</v>
      </c>
      <c r="I407" s="176">
        <f t="shared" si="13"/>
        <v>0</v>
      </c>
    </row>
    <row r="408" spans="1:9">
      <c r="A408" s="168" t="s">
        <v>1388</v>
      </c>
      <c r="B408" s="168" t="s">
        <v>5105</v>
      </c>
      <c r="C408" s="176">
        <v>1299600</v>
      </c>
      <c r="D408" s="176">
        <v>1571040</v>
      </c>
      <c r="E408" s="176">
        <v>271440</v>
      </c>
      <c r="F408" s="176">
        <v>-1299600</v>
      </c>
      <c r="G408" s="176">
        <v>0</v>
      </c>
      <c r="H408" s="168">
        <f t="shared" si="14"/>
        <v>0</v>
      </c>
      <c r="I408" s="176">
        <f t="shared" si="13"/>
        <v>0</v>
      </c>
    </row>
    <row r="409" spans="1:9">
      <c r="A409" s="168" t="s">
        <v>1389</v>
      </c>
      <c r="B409" s="168" t="s">
        <v>2141</v>
      </c>
      <c r="C409" s="176">
        <v>7336.53</v>
      </c>
      <c r="D409" s="176">
        <v>0</v>
      </c>
      <c r="E409" s="176">
        <v>0</v>
      </c>
      <c r="F409" s="176">
        <v>0</v>
      </c>
      <c r="G409" s="176">
        <v>7336.53</v>
      </c>
      <c r="H409" s="168">
        <f t="shared" si="14"/>
        <v>7336.53</v>
      </c>
      <c r="I409" s="176">
        <f t="shared" si="13"/>
        <v>0</v>
      </c>
    </row>
    <row r="410" spans="1:9">
      <c r="A410" s="168" t="s">
        <v>1874</v>
      </c>
      <c r="B410" s="168" t="s">
        <v>1875</v>
      </c>
      <c r="C410" s="176">
        <v>18285</v>
      </c>
      <c r="D410" s="176">
        <v>0</v>
      </c>
      <c r="E410" s="176">
        <v>0</v>
      </c>
      <c r="F410" s="176">
        <v>0</v>
      </c>
      <c r="G410" s="176">
        <v>18285</v>
      </c>
      <c r="H410" s="168">
        <f t="shared" si="14"/>
        <v>18285</v>
      </c>
      <c r="I410" s="176">
        <f t="shared" si="13"/>
        <v>0</v>
      </c>
    </row>
    <row r="411" spans="1:9">
      <c r="A411" s="168" t="s">
        <v>732</v>
      </c>
      <c r="B411" s="168" t="s">
        <v>2142</v>
      </c>
      <c r="C411" s="176">
        <v>22551.5</v>
      </c>
      <c r="D411" s="176">
        <v>0</v>
      </c>
      <c r="E411" s="176">
        <v>0</v>
      </c>
      <c r="F411" s="176">
        <v>0</v>
      </c>
      <c r="G411" s="176">
        <v>22551.5</v>
      </c>
      <c r="H411" s="168">
        <f t="shared" si="14"/>
        <v>22551.5</v>
      </c>
      <c r="I411" s="176">
        <f t="shared" si="13"/>
        <v>0</v>
      </c>
    </row>
    <row r="412" spans="1:9">
      <c r="A412" s="168" t="s">
        <v>1390</v>
      </c>
      <c r="B412" s="168" t="s">
        <v>2143</v>
      </c>
      <c r="C412" s="176">
        <v>6148</v>
      </c>
      <c r="D412" s="176">
        <v>1572471.64</v>
      </c>
      <c r="E412" s="176">
        <v>17173055.280000001</v>
      </c>
      <c r="F412" s="176">
        <v>15600583.640000001</v>
      </c>
      <c r="G412" s="176">
        <v>15606731.640000001</v>
      </c>
      <c r="H412" s="168">
        <f t="shared" si="14"/>
        <v>15606731.640000001</v>
      </c>
      <c r="I412" s="176">
        <f t="shared" si="13"/>
        <v>0</v>
      </c>
    </row>
    <row r="413" spans="1:9">
      <c r="A413" s="168" t="s">
        <v>734</v>
      </c>
      <c r="B413" s="168" t="s">
        <v>2144</v>
      </c>
      <c r="C413" s="176">
        <v>98058.12</v>
      </c>
      <c r="D413" s="176">
        <v>0</v>
      </c>
      <c r="E413" s="176">
        <v>0</v>
      </c>
      <c r="F413" s="176">
        <v>0</v>
      </c>
      <c r="G413" s="176">
        <v>98058.12</v>
      </c>
      <c r="H413" s="168">
        <f t="shared" si="14"/>
        <v>98058.12</v>
      </c>
      <c r="I413" s="176">
        <f t="shared" si="13"/>
        <v>0</v>
      </c>
    </row>
    <row r="414" spans="1:9">
      <c r="A414" s="168" t="s">
        <v>1391</v>
      </c>
      <c r="B414" s="168" t="s">
        <v>2145</v>
      </c>
      <c r="C414" s="176">
        <v>2115840</v>
      </c>
      <c r="D414" s="176">
        <v>0</v>
      </c>
      <c r="E414" s="176">
        <v>0</v>
      </c>
      <c r="F414" s="176">
        <v>0</v>
      </c>
      <c r="G414" s="176">
        <v>2115840</v>
      </c>
      <c r="H414" s="168">
        <f t="shared" si="14"/>
        <v>2115840</v>
      </c>
      <c r="I414" s="176">
        <f t="shared" si="13"/>
        <v>0</v>
      </c>
    </row>
    <row r="415" spans="1:9">
      <c r="A415" s="168" t="s">
        <v>2146</v>
      </c>
      <c r="B415" s="168" t="s">
        <v>2147</v>
      </c>
      <c r="C415" s="176">
        <v>97055</v>
      </c>
      <c r="D415" s="176">
        <v>0</v>
      </c>
      <c r="E415" s="176">
        <v>0</v>
      </c>
      <c r="F415" s="176">
        <v>0</v>
      </c>
      <c r="G415" s="176">
        <v>97055</v>
      </c>
      <c r="H415" s="168">
        <f t="shared" si="14"/>
        <v>97055</v>
      </c>
      <c r="I415" s="176">
        <f t="shared" si="13"/>
        <v>0</v>
      </c>
    </row>
    <row r="416" spans="1:9">
      <c r="A416" s="168" t="s">
        <v>6189</v>
      </c>
      <c r="B416" s="168" t="s">
        <v>6190</v>
      </c>
      <c r="C416" s="176">
        <v>0</v>
      </c>
      <c r="D416" s="176">
        <v>49755.59</v>
      </c>
      <c r="E416" s="176">
        <v>49755.59</v>
      </c>
      <c r="F416" s="176">
        <v>0</v>
      </c>
      <c r="G416" s="176">
        <v>0</v>
      </c>
      <c r="H416" s="168">
        <f t="shared" si="14"/>
        <v>0</v>
      </c>
      <c r="I416" s="176">
        <f t="shared" si="13"/>
        <v>0</v>
      </c>
    </row>
    <row r="417" spans="1:9">
      <c r="A417" s="168" t="s">
        <v>4208</v>
      </c>
      <c r="B417" s="168" t="s">
        <v>4209</v>
      </c>
      <c r="C417" s="176">
        <v>498000</v>
      </c>
      <c r="D417" s="176">
        <v>213428.58</v>
      </c>
      <c r="E417" s="176">
        <v>2226998.52</v>
      </c>
      <c r="F417" s="176">
        <v>2013569.94</v>
      </c>
      <c r="G417" s="176">
        <v>2511569.94</v>
      </c>
      <c r="H417" s="168">
        <f t="shared" si="14"/>
        <v>2511569.94</v>
      </c>
      <c r="I417" s="176">
        <f t="shared" si="13"/>
        <v>0</v>
      </c>
    </row>
    <row r="418" spans="1:9">
      <c r="A418" s="168" t="s">
        <v>4602</v>
      </c>
      <c r="B418" s="168" t="s">
        <v>4603</v>
      </c>
      <c r="C418" s="176">
        <v>2363500</v>
      </c>
      <c r="D418" s="176">
        <v>3285700</v>
      </c>
      <c r="E418" s="176">
        <v>1844400</v>
      </c>
      <c r="F418" s="176">
        <v>-1441300</v>
      </c>
      <c r="G418" s="176">
        <v>922200</v>
      </c>
      <c r="H418" s="168">
        <f t="shared" si="14"/>
        <v>922200</v>
      </c>
      <c r="I418" s="176">
        <f t="shared" si="13"/>
        <v>0</v>
      </c>
    </row>
    <row r="419" spans="1:9">
      <c r="A419" s="168" t="s">
        <v>4604</v>
      </c>
      <c r="B419" s="168" t="s">
        <v>4605</v>
      </c>
      <c r="C419" s="176">
        <v>974710.88</v>
      </c>
      <c r="D419" s="176">
        <v>974710.88</v>
      </c>
      <c r="E419" s="176">
        <v>0</v>
      </c>
      <c r="F419" s="176">
        <v>-974710.88</v>
      </c>
      <c r="G419" s="176">
        <v>0</v>
      </c>
      <c r="H419" s="168">
        <f t="shared" si="14"/>
        <v>0</v>
      </c>
      <c r="I419" s="176">
        <f t="shared" si="13"/>
        <v>0</v>
      </c>
    </row>
    <row r="420" spans="1:9">
      <c r="A420" s="168" t="s">
        <v>4606</v>
      </c>
      <c r="B420" s="168" t="s">
        <v>4607</v>
      </c>
      <c r="C420" s="176">
        <v>5128717.28</v>
      </c>
      <c r="D420" s="176">
        <v>5128717.28</v>
      </c>
      <c r="E420" s="176">
        <v>0</v>
      </c>
      <c r="F420" s="176">
        <v>-5128717.28</v>
      </c>
      <c r="G420" s="176">
        <v>0</v>
      </c>
      <c r="H420" s="168">
        <f t="shared" si="14"/>
        <v>0</v>
      </c>
      <c r="I420" s="176">
        <f t="shared" si="13"/>
        <v>0</v>
      </c>
    </row>
    <row r="421" spans="1:9">
      <c r="A421" s="168" t="s">
        <v>5045</v>
      </c>
      <c r="B421" s="168" t="s">
        <v>5044</v>
      </c>
      <c r="C421" s="176">
        <v>0</v>
      </c>
      <c r="D421" s="176">
        <v>27606.27</v>
      </c>
      <c r="E421" s="176">
        <v>137187.37</v>
      </c>
      <c r="F421" s="176">
        <v>109581.1</v>
      </c>
      <c r="G421" s="176">
        <v>109581.1</v>
      </c>
      <c r="H421" s="168">
        <f t="shared" si="14"/>
        <v>109581.1</v>
      </c>
      <c r="I421" s="176">
        <f t="shared" si="13"/>
        <v>0</v>
      </c>
    </row>
    <row r="422" spans="1:9">
      <c r="A422" s="168" t="s">
        <v>5043</v>
      </c>
      <c r="B422" s="168" t="s">
        <v>5042</v>
      </c>
      <c r="C422" s="176">
        <v>0</v>
      </c>
      <c r="D422" s="176">
        <v>21462200</v>
      </c>
      <c r="E422" s="176">
        <v>21462200</v>
      </c>
      <c r="F422" s="176">
        <v>0</v>
      </c>
      <c r="G422" s="176">
        <v>0</v>
      </c>
      <c r="H422" s="168">
        <f t="shared" si="14"/>
        <v>0</v>
      </c>
      <c r="I422" s="176">
        <f t="shared" si="13"/>
        <v>0</v>
      </c>
    </row>
    <row r="423" spans="1:9">
      <c r="A423" s="168" t="s">
        <v>5169</v>
      </c>
      <c r="B423" s="168" t="s">
        <v>5170</v>
      </c>
      <c r="C423" s="176">
        <v>0</v>
      </c>
      <c r="D423" s="176">
        <v>1380985.8</v>
      </c>
      <c r="E423" s="176">
        <v>1380985.8</v>
      </c>
      <c r="F423" s="176">
        <v>0</v>
      </c>
      <c r="G423" s="176">
        <v>0</v>
      </c>
      <c r="H423" s="168">
        <f t="shared" si="14"/>
        <v>0</v>
      </c>
      <c r="I423" s="176">
        <f t="shared" si="13"/>
        <v>0</v>
      </c>
    </row>
    <row r="424" spans="1:9">
      <c r="A424" s="168" t="s">
        <v>5171</v>
      </c>
      <c r="B424" s="168" t="s">
        <v>5172</v>
      </c>
      <c r="C424" s="176">
        <v>0</v>
      </c>
      <c r="D424" s="176">
        <v>90000</v>
      </c>
      <c r="E424" s="176">
        <v>90000</v>
      </c>
      <c r="F424" s="176">
        <v>0</v>
      </c>
      <c r="G424" s="176">
        <v>0</v>
      </c>
      <c r="H424" s="168">
        <f t="shared" si="14"/>
        <v>0</v>
      </c>
      <c r="I424" s="176">
        <f t="shared" si="13"/>
        <v>0</v>
      </c>
    </row>
    <row r="425" spans="1:9">
      <c r="A425" s="168" t="s">
        <v>5173</v>
      </c>
      <c r="B425" s="168" t="s">
        <v>5174</v>
      </c>
      <c r="C425" s="176">
        <v>0</v>
      </c>
      <c r="D425" s="176">
        <v>58000</v>
      </c>
      <c r="E425" s="176">
        <v>58000</v>
      </c>
      <c r="F425" s="176">
        <v>0</v>
      </c>
      <c r="G425" s="176">
        <v>0</v>
      </c>
      <c r="H425" s="168">
        <f t="shared" si="14"/>
        <v>0</v>
      </c>
      <c r="I425" s="176">
        <f t="shared" si="13"/>
        <v>0</v>
      </c>
    </row>
    <row r="426" spans="1:9">
      <c r="A426" s="168" t="s">
        <v>5175</v>
      </c>
      <c r="B426" s="168" t="s">
        <v>5176</v>
      </c>
      <c r="C426" s="176">
        <v>0</v>
      </c>
      <c r="D426" s="176">
        <v>9276316.25</v>
      </c>
      <c r="E426" s="176">
        <v>10276316.25</v>
      </c>
      <c r="F426" s="176">
        <v>1000000</v>
      </c>
      <c r="G426" s="176">
        <v>1000000</v>
      </c>
      <c r="H426" s="168">
        <f t="shared" si="14"/>
        <v>1000000</v>
      </c>
      <c r="I426" s="176">
        <f t="shared" si="13"/>
        <v>0</v>
      </c>
    </row>
    <row r="427" spans="1:9">
      <c r="A427" s="168" t="s">
        <v>6191</v>
      </c>
      <c r="B427" s="168" t="s">
        <v>6192</v>
      </c>
      <c r="C427" s="176">
        <v>0</v>
      </c>
      <c r="D427" s="176">
        <v>0</v>
      </c>
      <c r="E427" s="176">
        <v>479776</v>
      </c>
      <c r="F427" s="176">
        <v>479776</v>
      </c>
      <c r="G427" s="176">
        <v>479776</v>
      </c>
      <c r="H427" s="168">
        <f t="shared" si="14"/>
        <v>479776</v>
      </c>
      <c r="I427" s="176">
        <f t="shared" si="13"/>
        <v>0</v>
      </c>
    </row>
    <row r="428" spans="1:9">
      <c r="A428" s="168" t="s">
        <v>2839</v>
      </c>
      <c r="B428" s="168" t="s">
        <v>3093</v>
      </c>
      <c r="C428" s="176">
        <v>105000</v>
      </c>
      <c r="D428" s="176">
        <v>0</v>
      </c>
      <c r="E428" s="176">
        <v>0</v>
      </c>
      <c r="F428" s="176">
        <v>0</v>
      </c>
      <c r="G428" s="176">
        <v>105000</v>
      </c>
      <c r="H428" s="168">
        <f t="shared" si="14"/>
        <v>105000</v>
      </c>
      <c r="I428" s="176">
        <f t="shared" si="13"/>
        <v>0</v>
      </c>
    </row>
    <row r="429" spans="1:9">
      <c r="A429" s="168" t="s">
        <v>2148</v>
      </c>
      <c r="B429" s="168" t="s">
        <v>5567</v>
      </c>
      <c r="C429" s="176">
        <v>605269.85</v>
      </c>
      <c r="D429" s="176">
        <v>605269.85</v>
      </c>
      <c r="E429" s="176">
        <v>10465801.199999999</v>
      </c>
      <c r="F429" s="176">
        <v>9860531.3499999996</v>
      </c>
      <c r="G429" s="176">
        <v>10465801.199999999</v>
      </c>
      <c r="H429" s="168">
        <f t="shared" si="14"/>
        <v>10465801.199999999</v>
      </c>
      <c r="I429" s="176">
        <f t="shared" si="13"/>
        <v>0</v>
      </c>
    </row>
    <row r="430" spans="1:9">
      <c r="A430" s="168" t="s">
        <v>736</v>
      </c>
      <c r="B430" s="168" t="s">
        <v>2149</v>
      </c>
      <c r="C430" s="176">
        <v>114522</v>
      </c>
      <c r="D430" s="176">
        <v>0</v>
      </c>
      <c r="E430" s="176">
        <v>0</v>
      </c>
      <c r="F430" s="176">
        <v>0</v>
      </c>
      <c r="G430" s="176">
        <v>114522</v>
      </c>
      <c r="H430" s="168">
        <f t="shared" si="14"/>
        <v>114522</v>
      </c>
      <c r="I430" s="176">
        <f t="shared" si="13"/>
        <v>0</v>
      </c>
    </row>
    <row r="431" spans="1:9">
      <c r="A431" s="168" t="s">
        <v>2964</v>
      </c>
      <c r="B431" s="168" t="s">
        <v>2965</v>
      </c>
      <c r="C431" s="176">
        <v>1377159.2</v>
      </c>
      <c r="D431" s="176">
        <v>2093169.2</v>
      </c>
      <c r="E431" s="176">
        <v>946246.8</v>
      </c>
      <c r="F431" s="176">
        <v>-1146922.3999999999</v>
      </c>
      <c r="G431" s="176">
        <v>230236.79999999999</v>
      </c>
      <c r="H431" s="168">
        <f t="shared" si="14"/>
        <v>230236.79999999999</v>
      </c>
      <c r="I431" s="176">
        <f t="shared" si="13"/>
        <v>0</v>
      </c>
    </row>
    <row r="432" spans="1:9">
      <c r="A432" s="168" t="s">
        <v>3094</v>
      </c>
      <c r="B432" s="168" t="s">
        <v>3095</v>
      </c>
      <c r="C432" s="176">
        <v>177091.75</v>
      </c>
      <c r="D432" s="176">
        <v>177091.75</v>
      </c>
      <c r="E432" s="176">
        <v>0</v>
      </c>
      <c r="F432" s="176">
        <v>-177091.75</v>
      </c>
      <c r="G432" s="176">
        <v>0</v>
      </c>
      <c r="H432" s="168">
        <f t="shared" si="14"/>
        <v>0</v>
      </c>
      <c r="I432" s="176">
        <f t="shared" si="13"/>
        <v>0</v>
      </c>
    </row>
    <row r="433" spans="1:9">
      <c r="A433" s="168" t="s">
        <v>1404</v>
      </c>
      <c r="B433" s="168" t="s">
        <v>2150</v>
      </c>
      <c r="C433" s="176">
        <v>31580.31</v>
      </c>
      <c r="D433" s="176">
        <v>0</v>
      </c>
      <c r="E433" s="176">
        <v>0</v>
      </c>
      <c r="F433" s="176">
        <v>0</v>
      </c>
      <c r="G433" s="176">
        <v>31580.31</v>
      </c>
      <c r="H433" s="168">
        <f t="shared" si="14"/>
        <v>31580.31</v>
      </c>
      <c r="I433" s="176">
        <f t="shared" ref="I433:I495" si="15">H433-G433</f>
        <v>0</v>
      </c>
    </row>
    <row r="434" spans="1:9">
      <c r="A434" s="168" t="s">
        <v>3091</v>
      </c>
      <c r="B434" s="168" t="s">
        <v>3092</v>
      </c>
      <c r="C434" s="176">
        <v>205779.98</v>
      </c>
      <c r="D434" s="176">
        <v>413587.36</v>
      </c>
      <c r="E434" s="176">
        <v>350551.72</v>
      </c>
      <c r="F434" s="176">
        <v>-63035.64</v>
      </c>
      <c r="G434" s="176">
        <v>142744.34</v>
      </c>
      <c r="H434" s="168">
        <f t="shared" si="14"/>
        <v>142744.34</v>
      </c>
      <c r="I434" s="176">
        <f t="shared" si="15"/>
        <v>0</v>
      </c>
    </row>
    <row r="435" spans="1:9">
      <c r="A435" s="168" t="s">
        <v>3221</v>
      </c>
      <c r="B435" s="168" t="s">
        <v>3220</v>
      </c>
      <c r="C435" s="176">
        <v>104400</v>
      </c>
      <c r="D435" s="176">
        <v>104400</v>
      </c>
      <c r="E435" s="176">
        <v>0</v>
      </c>
      <c r="F435" s="176">
        <v>-104400</v>
      </c>
      <c r="G435" s="176">
        <v>0</v>
      </c>
      <c r="H435" s="168">
        <f t="shared" si="14"/>
        <v>0</v>
      </c>
      <c r="I435" s="176">
        <f t="shared" si="15"/>
        <v>0</v>
      </c>
    </row>
    <row r="436" spans="1:9">
      <c r="A436" s="168" t="s">
        <v>3623</v>
      </c>
      <c r="B436" s="168" t="s">
        <v>2939</v>
      </c>
      <c r="C436" s="176">
        <v>2774781.72</v>
      </c>
      <c r="D436" s="176">
        <v>5066417.6500000004</v>
      </c>
      <c r="E436" s="176">
        <v>5829618.1299999999</v>
      </c>
      <c r="F436" s="176">
        <v>763200.48</v>
      </c>
      <c r="G436" s="176">
        <v>3537982.2</v>
      </c>
      <c r="H436" s="168">
        <f t="shared" si="14"/>
        <v>3537982.2</v>
      </c>
      <c r="I436" s="176">
        <f t="shared" si="15"/>
        <v>0</v>
      </c>
    </row>
    <row r="437" spans="1:9">
      <c r="A437" s="168" t="s">
        <v>1411</v>
      </c>
      <c r="B437" s="168" t="s">
        <v>2151</v>
      </c>
      <c r="C437" s="176">
        <v>6600.01</v>
      </c>
      <c r="D437" s="176">
        <v>0</v>
      </c>
      <c r="E437" s="176">
        <v>0</v>
      </c>
      <c r="F437" s="176">
        <v>0</v>
      </c>
      <c r="G437" s="176">
        <v>6600.01</v>
      </c>
      <c r="H437" s="168">
        <f t="shared" si="14"/>
        <v>6600.01</v>
      </c>
      <c r="I437" s="176">
        <f t="shared" si="15"/>
        <v>0</v>
      </c>
    </row>
    <row r="438" spans="1:9">
      <c r="A438" s="168" t="s">
        <v>1412</v>
      </c>
      <c r="B438" s="168" t="s">
        <v>2152</v>
      </c>
      <c r="C438" s="176">
        <v>120000</v>
      </c>
      <c r="D438" s="176">
        <v>0</v>
      </c>
      <c r="E438" s="176">
        <v>0</v>
      </c>
      <c r="F438" s="176">
        <v>0</v>
      </c>
      <c r="G438" s="176">
        <v>120000</v>
      </c>
      <c r="H438" s="168">
        <f t="shared" si="14"/>
        <v>120000</v>
      </c>
      <c r="I438" s="176">
        <f t="shared" si="15"/>
        <v>0</v>
      </c>
    </row>
    <row r="439" spans="1:9">
      <c r="A439" s="168" t="s">
        <v>1413</v>
      </c>
      <c r="B439" s="168" t="s">
        <v>2153</v>
      </c>
      <c r="C439" s="176">
        <v>18151.12</v>
      </c>
      <c r="D439" s="176">
        <v>72604.479999999996</v>
      </c>
      <c r="E439" s="176">
        <v>145208.95999999999</v>
      </c>
      <c r="F439" s="176">
        <v>72604.479999999996</v>
      </c>
      <c r="G439" s="176">
        <v>90755.6</v>
      </c>
      <c r="H439" s="168">
        <f t="shared" si="14"/>
        <v>90755.6</v>
      </c>
      <c r="I439" s="176">
        <f t="shared" si="15"/>
        <v>0</v>
      </c>
    </row>
    <row r="440" spans="1:9">
      <c r="A440" s="168" t="s">
        <v>4040</v>
      </c>
      <c r="B440" s="168" t="s">
        <v>4041</v>
      </c>
      <c r="C440" s="176">
        <v>741824</v>
      </c>
      <c r="D440" s="176">
        <v>0</v>
      </c>
      <c r="E440" s="176">
        <v>0</v>
      </c>
      <c r="F440" s="176">
        <v>0</v>
      </c>
      <c r="G440" s="176">
        <v>741824</v>
      </c>
      <c r="H440" s="168">
        <f t="shared" si="14"/>
        <v>741824</v>
      </c>
      <c r="I440" s="176">
        <f t="shared" si="15"/>
        <v>0</v>
      </c>
    </row>
    <row r="441" spans="1:9">
      <c r="A441" s="168" t="s">
        <v>1414</v>
      </c>
      <c r="B441" s="168" t="s">
        <v>2154</v>
      </c>
      <c r="C441" s="176">
        <v>1632000</v>
      </c>
      <c r="D441" s="176">
        <v>0</v>
      </c>
      <c r="E441" s="176">
        <v>0</v>
      </c>
      <c r="F441" s="176">
        <v>0</v>
      </c>
      <c r="G441" s="176">
        <v>1632000</v>
      </c>
      <c r="H441" s="168">
        <f t="shared" si="14"/>
        <v>1632000</v>
      </c>
      <c r="I441" s="176">
        <f t="shared" si="15"/>
        <v>0</v>
      </c>
    </row>
    <row r="442" spans="1:9">
      <c r="A442" s="168" t="s">
        <v>6193</v>
      </c>
      <c r="B442" s="168" t="s">
        <v>6194</v>
      </c>
      <c r="C442" s="176">
        <v>0</v>
      </c>
      <c r="D442" s="176">
        <v>96350.53</v>
      </c>
      <c r="E442" s="176">
        <v>738496.37</v>
      </c>
      <c r="F442" s="176">
        <v>642145.84</v>
      </c>
      <c r="G442" s="176">
        <v>642145.84</v>
      </c>
      <c r="H442" s="168">
        <f t="shared" si="14"/>
        <v>642145.84</v>
      </c>
      <c r="I442" s="176">
        <f t="shared" si="15"/>
        <v>0</v>
      </c>
    </row>
    <row r="443" spans="1:9">
      <c r="A443" s="168" t="s">
        <v>1415</v>
      </c>
      <c r="B443" s="168" t="s">
        <v>2155</v>
      </c>
      <c r="C443" s="176">
        <v>243600</v>
      </c>
      <c r="D443" s="176">
        <v>0</v>
      </c>
      <c r="E443" s="176">
        <v>0</v>
      </c>
      <c r="F443" s="176">
        <v>0</v>
      </c>
      <c r="G443" s="176">
        <v>243600</v>
      </c>
      <c r="H443" s="168">
        <f t="shared" si="14"/>
        <v>243600</v>
      </c>
      <c r="I443" s="176">
        <f t="shared" si="15"/>
        <v>0</v>
      </c>
    </row>
    <row r="444" spans="1:9">
      <c r="A444" s="168" t="s">
        <v>1416</v>
      </c>
      <c r="B444" s="168" t="s">
        <v>2156</v>
      </c>
      <c r="C444" s="176">
        <v>89320</v>
      </c>
      <c r="D444" s="176">
        <v>0</v>
      </c>
      <c r="E444" s="176">
        <v>0</v>
      </c>
      <c r="F444" s="176">
        <v>0</v>
      </c>
      <c r="G444" s="176">
        <v>89320</v>
      </c>
      <c r="H444" s="168">
        <f t="shared" si="14"/>
        <v>89320</v>
      </c>
      <c r="I444" s="176">
        <f t="shared" si="15"/>
        <v>0</v>
      </c>
    </row>
    <row r="445" spans="1:9">
      <c r="A445" s="168" t="s">
        <v>1417</v>
      </c>
      <c r="B445" s="168" t="s">
        <v>2157</v>
      </c>
      <c r="C445" s="176">
        <v>13936354</v>
      </c>
      <c r="D445" s="176">
        <v>0</v>
      </c>
      <c r="E445" s="176">
        <v>0</v>
      </c>
      <c r="F445" s="176">
        <v>0</v>
      </c>
      <c r="G445" s="176">
        <v>13936354</v>
      </c>
      <c r="H445" s="168">
        <f t="shared" si="14"/>
        <v>13936354</v>
      </c>
      <c r="I445" s="176">
        <f t="shared" si="15"/>
        <v>0</v>
      </c>
    </row>
    <row r="446" spans="1:9">
      <c r="A446" s="168" t="s">
        <v>1418</v>
      </c>
      <c r="B446" s="168" t="s">
        <v>2158</v>
      </c>
      <c r="C446" s="176">
        <v>63779.7</v>
      </c>
      <c r="D446" s="176">
        <v>0</v>
      </c>
      <c r="E446" s="176">
        <v>0</v>
      </c>
      <c r="F446" s="176">
        <v>0</v>
      </c>
      <c r="G446" s="176">
        <v>63779.7</v>
      </c>
      <c r="H446" s="168">
        <f t="shared" si="14"/>
        <v>63779.7</v>
      </c>
      <c r="I446" s="176">
        <f t="shared" si="15"/>
        <v>0</v>
      </c>
    </row>
    <row r="447" spans="1:9">
      <c r="A447" s="168" t="s">
        <v>1419</v>
      </c>
      <c r="B447" s="168" t="s">
        <v>2159</v>
      </c>
      <c r="C447" s="176">
        <v>4443.51</v>
      </c>
      <c r="D447" s="176">
        <v>0</v>
      </c>
      <c r="E447" s="176">
        <v>0</v>
      </c>
      <c r="F447" s="176">
        <v>0</v>
      </c>
      <c r="G447" s="176">
        <v>4443.51</v>
      </c>
      <c r="H447" s="168">
        <f t="shared" si="14"/>
        <v>4443.51</v>
      </c>
      <c r="I447" s="176">
        <f t="shared" si="15"/>
        <v>0</v>
      </c>
    </row>
    <row r="448" spans="1:9">
      <c r="A448" s="168" t="s">
        <v>1420</v>
      </c>
      <c r="B448" s="168" t="s">
        <v>2160</v>
      </c>
      <c r="C448" s="176">
        <v>109381.04</v>
      </c>
      <c r="D448" s="176">
        <v>0</v>
      </c>
      <c r="E448" s="176">
        <v>0</v>
      </c>
      <c r="F448" s="176">
        <v>0</v>
      </c>
      <c r="G448" s="176">
        <v>109381.04</v>
      </c>
      <c r="H448" s="168">
        <f t="shared" si="14"/>
        <v>109381.04</v>
      </c>
      <c r="I448" s="176">
        <f t="shared" si="15"/>
        <v>0</v>
      </c>
    </row>
    <row r="449" spans="1:9">
      <c r="A449" s="168" t="s">
        <v>1421</v>
      </c>
      <c r="B449" s="168" t="s">
        <v>2161</v>
      </c>
      <c r="C449" s="176">
        <v>43500</v>
      </c>
      <c r="D449" s="176">
        <v>0</v>
      </c>
      <c r="E449" s="176">
        <v>0</v>
      </c>
      <c r="F449" s="176">
        <v>0</v>
      </c>
      <c r="G449" s="176">
        <v>43500</v>
      </c>
      <c r="H449" s="168">
        <f t="shared" si="14"/>
        <v>43500</v>
      </c>
      <c r="I449" s="176">
        <f t="shared" si="15"/>
        <v>0</v>
      </c>
    </row>
    <row r="450" spans="1:9">
      <c r="A450" s="168" t="s">
        <v>1405</v>
      </c>
      <c r="B450" s="168" t="s">
        <v>2162</v>
      </c>
      <c r="C450" s="176">
        <v>667877.54</v>
      </c>
      <c r="D450" s="176">
        <v>0</v>
      </c>
      <c r="E450" s="176">
        <v>0</v>
      </c>
      <c r="F450" s="176">
        <v>0</v>
      </c>
      <c r="G450" s="176">
        <v>667877.54</v>
      </c>
      <c r="H450" s="168">
        <f t="shared" si="14"/>
        <v>667877.54</v>
      </c>
      <c r="I450" s="176">
        <f t="shared" si="15"/>
        <v>0</v>
      </c>
    </row>
    <row r="451" spans="1:9">
      <c r="A451" s="168" t="s">
        <v>735</v>
      </c>
      <c r="B451" s="168" t="s">
        <v>2163</v>
      </c>
      <c r="C451" s="176">
        <v>11855007.24</v>
      </c>
      <c r="D451" s="176">
        <v>2000000</v>
      </c>
      <c r="E451" s="176">
        <v>2011142.01</v>
      </c>
      <c r="F451" s="176">
        <v>11142.01</v>
      </c>
      <c r="G451" s="176">
        <v>11866149.25</v>
      </c>
      <c r="H451" s="168">
        <f t="shared" si="14"/>
        <v>11866149.25</v>
      </c>
      <c r="I451" s="176">
        <f t="shared" si="15"/>
        <v>0</v>
      </c>
    </row>
    <row r="452" spans="1:9">
      <c r="A452" s="168" t="s">
        <v>2876</v>
      </c>
      <c r="B452" s="168" t="s">
        <v>2877</v>
      </c>
      <c r="C452" s="176">
        <v>174000</v>
      </c>
      <c r="D452" s="176">
        <v>50000</v>
      </c>
      <c r="E452" s="176">
        <v>284041.8</v>
      </c>
      <c r="F452" s="176">
        <v>234041.8</v>
      </c>
      <c r="G452" s="176">
        <v>408041.8</v>
      </c>
      <c r="H452" s="168">
        <f t="shared" si="14"/>
        <v>408041.8</v>
      </c>
      <c r="I452" s="176">
        <f t="shared" si="15"/>
        <v>0</v>
      </c>
    </row>
    <row r="453" spans="1:9">
      <c r="A453" s="168" t="s">
        <v>1409</v>
      </c>
      <c r="B453" s="168" t="s">
        <v>2164</v>
      </c>
      <c r="C453" s="176">
        <v>5278472.8</v>
      </c>
      <c r="D453" s="176">
        <v>1000000</v>
      </c>
      <c r="E453" s="176">
        <v>0</v>
      </c>
      <c r="F453" s="176">
        <v>-1000000</v>
      </c>
      <c r="G453" s="176">
        <v>4278472.8</v>
      </c>
      <c r="H453" s="168">
        <f t="shared" si="14"/>
        <v>4278472.8</v>
      </c>
      <c r="I453" s="176">
        <f t="shared" si="15"/>
        <v>0</v>
      </c>
    </row>
    <row r="454" spans="1:9">
      <c r="A454" s="168" t="s">
        <v>4067</v>
      </c>
      <c r="B454" s="168" t="s">
        <v>4068</v>
      </c>
      <c r="C454" s="176">
        <v>219915.12</v>
      </c>
      <c r="D454" s="176">
        <v>248915.12</v>
      </c>
      <c r="E454" s="176">
        <v>58000</v>
      </c>
      <c r="F454" s="176">
        <v>-190915.12</v>
      </c>
      <c r="G454" s="176">
        <v>29000</v>
      </c>
      <c r="H454" s="168">
        <f t="shared" ref="H454:H517" si="16">VLOOKUP(A454,VERIFICADORA,22,FALSE)</f>
        <v>29000</v>
      </c>
      <c r="I454" s="176">
        <f t="shared" si="15"/>
        <v>0</v>
      </c>
    </row>
    <row r="455" spans="1:9">
      <c r="A455" s="168" t="s">
        <v>3219</v>
      </c>
      <c r="B455" s="168" t="s">
        <v>3218</v>
      </c>
      <c r="C455" s="176">
        <v>39014.51</v>
      </c>
      <c r="D455" s="176">
        <v>39014.51</v>
      </c>
      <c r="E455" s="176">
        <v>0</v>
      </c>
      <c r="F455" s="176">
        <v>-39014.51</v>
      </c>
      <c r="G455" s="176">
        <v>0</v>
      </c>
      <c r="H455" s="168">
        <f t="shared" si="16"/>
        <v>0</v>
      </c>
      <c r="I455" s="176">
        <f t="shared" si="15"/>
        <v>0</v>
      </c>
    </row>
    <row r="456" spans="1:9">
      <c r="A456" s="168" t="s">
        <v>1410</v>
      </c>
      <c r="B456" s="168" t="s">
        <v>2165</v>
      </c>
      <c r="C456" s="176">
        <v>1697663.78</v>
      </c>
      <c r="D456" s="176">
        <v>300000</v>
      </c>
      <c r="E456" s="176">
        <v>834381.38</v>
      </c>
      <c r="F456" s="176">
        <v>534381.38</v>
      </c>
      <c r="G456" s="176">
        <v>2232045.16</v>
      </c>
      <c r="H456" s="168">
        <f t="shared" si="16"/>
        <v>2232045.16</v>
      </c>
      <c r="I456" s="176">
        <f t="shared" si="15"/>
        <v>0</v>
      </c>
    </row>
    <row r="457" spans="1:9">
      <c r="A457" s="168" t="s">
        <v>3217</v>
      </c>
      <c r="B457" s="168" t="s">
        <v>4831</v>
      </c>
      <c r="C457" s="176">
        <v>0</v>
      </c>
      <c r="D457" s="176">
        <v>64951.88</v>
      </c>
      <c r="E457" s="176">
        <v>64951.88</v>
      </c>
      <c r="F457" s="176">
        <v>0</v>
      </c>
      <c r="G457" s="176">
        <v>0</v>
      </c>
      <c r="H457" s="168">
        <f t="shared" si="16"/>
        <v>0</v>
      </c>
      <c r="I457" s="176">
        <f t="shared" si="15"/>
        <v>0</v>
      </c>
    </row>
    <row r="458" spans="1:9">
      <c r="A458" s="168" t="s">
        <v>4608</v>
      </c>
      <c r="B458" s="168" t="s">
        <v>4609</v>
      </c>
      <c r="C458" s="176">
        <v>3995040</v>
      </c>
      <c r="D458" s="176">
        <v>3995040</v>
      </c>
      <c r="E458" s="176">
        <v>0</v>
      </c>
      <c r="F458" s="176">
        <v>-3995040</v>
      </c>
      <c r="G458" s="176">
        <v>0</v>
      </c>
      <c r="H458" s="168">
        <f t="shared" si="16"/>
        <v>0</v>
      </c>
      <c r="I458" s="176">
        <f t="shared" si="15"/>
        <v>0</v>
      </c>
    </row>
    <row r="459" spans="1:9">
      <c r="A459" s="168" t="s">
        <v>5041</v>
      </c>
      <c r="B459" s="168" t="s">
        <v>5040</v>
      </c>
      <c r="C459" s="176">
        <v>0</v>
      </c>
      <c r="D459" s="176">
        <v>299860</v>
      </c>
      <c r="E459" s="176">
        <v>299860</v>
      </c>
      <c r="F459" s="176">
        <v>0</v>
      </c>
      <c r="G459" s="176">
        <v>0</v>
      </c>
      <c r="H459" s="168">
        <f t="shared" si="16"/>
        <v>0</v>
      </c>
      <c r="I459" s="176">
        <f t="shared" si="15"/>
        <v>0</v>
      </c>
    </row>
    <row r="460" spans="1:9">
      <c r="A460" s="168" t="s">
        <v>5177</v>
      </c>
      <c r="B460" s="168" t="s">
        <v>5178</v>
      </c>
      <c r="C460" s="176">
        <v>0</v>
      </c>
      <c r="D460" s="176">
        <v>6615727</v>
      </c>
      <c r="E460" s="176">
        <v>6615727</v>
      </c>
      <c r="F460" s="176">
        <v>0</v>
      </c>
      <c r="G460" s="176">
        <v>0</v>
      </c>
      <c r="H460" s="168">
        <f t="shared" si="16"/>
        <v>0</v>
      </c>
      <c r="I460" s="176">
        <f t="shared" si="15"/>
        <v>0</v>
      </c>
    </row>
    <row r="461" spans="1:9">
      <c r="A461" s="168" t="s">
        <v>1406</v>
      </c>
      <c r="B461" s="168" t="s">
        <v>2166</v>
      </c>
      <c r="C461" s="176">
        <v>1392000</v>
      </c>
      <c r="D461" s="176">
        <v>0</v>
      </c>
      <c r="E461" s="176">
        <v>0</v>
      </c>
      <c r="F461" s="176">
        <v>0</v>
      </c>
      <c r="G461" s="176">
        <v>1392000</v>
      </c>
      <c r="H461" s="168">
        <f t="shared" si="16"/>
        <v>1392000</v>
      </c>
      <c r="I461" s="176">
        <f t="shared" si="15"/>
        <v>0</v>
      </c>
    </row>
    <row r="462" spans="1:9">
      <c r="A462" s="168" t="s">
        <v>1913</v>
      </c>
      <c r="B462" s="168" t="s">
        <v>5566</v>
      </c>
      <c r="C462" s="176">
        <v>152536.68</v>
      </c>
      <c r="D462" s="176">
        <v>152536.68</v>
      </c>
      <c r="E462" s="176">
        <v>0</v>
      </c>
      <c r="F462" s="176">
        <v>-152536.68</v>
      </c>
      <c r="G462" s="176">
        <v>0</v>
      </c>
      <c r="H462" s="168">
        <f t="shared" si="16"/>
        <v>0</v>
      </c>
      <c r="I462" s="176">
        <f t="shared" si="15"/>
        <v>0</v>
      </c>
    </row>
    <row r="463" spans="1:9">
      <c r="A463" s="168" t="s">
        <v>3088</v>
      </c>
      <c r="B463" s="168" t="s">
        <v>4517</v>
      </c>
      <c r="C463" s="176">
        <v>184092</v>
      </c>
      <c r="D463" s="176">
        <v>91350</v>
      </c>
      <c r="E463" s="176">
        <v>0</v>
      </c>
      <c r="F463" s="176">
        <v>-91350</v>
      </c>
      <c r="G463" s="176">
        <v>92742</v>
      </c>
      <c r="H463" s="168">
        <f t="shared" si="16"/>
        <v>92742</v>
      </c>
      <c r="I463" s="176">
        <f t="shared" si="15"/>
        <v>0</v>
      </c>
    </row>
    <row r="464" spans="1:9">
      <c r="A464" s="168" t="s">
        <v>1407</v>
      </c>
      <c r="B464" s="168" t="s">
        <v>2167</v>
      </c>
      <c r="C464" s="176">
        <v>227331</v>
      </c>
      <c r="D464" s="176">
        <v>112723</v>
      </c>
      <c r="E464" s="176">
        <v>0</v>
      </c>
      <c r="F464" s="176">
        <v>-112723</v>
      </c>
      <c r="G464" s="176">
        <v>114608</v>
      </c>
      <c r="H464" s="168">
        <f t="shared" si="16"/>
        <v>114608</v>
      </c>
      <c r="I464" s="176">
        <f t="shared" si="15"/>
        <v>0</v>
      </c>
    </row>
    <row r="465" spans="1:9">
      <c r="A465" s="168" t="s">
        <v>2168</v>
      </c>
      <c r="B465" s="168" t="s">
        <v>2169</v>
      </c>
      <c r="C465" s="176">
        <v>2375000</v>
      </c>
      <c r="D465" s="176">
        <v>0</v>
      </c>
      <c r="E465" s="176">
        <v>0</v>
      </c>
      <c r="F465" s="176">
        <v>0</v>
      </c>
      <c r="G465" s="176">
        <v>2375000</v>
      </c>
      <c r="H465" s="168">
        <f t="shared" si="16"/>
        <v>2375000</v>
      </c>
      <c r="I465" s="176">
        <f t="shared" si="15"/>
        <v>0</v>
      </c>
    </row>
    <row r="466" spans="1:9">
      <c r="A466" s="168" t="s">
        <v>1408</v>
      </c>
      <c r="B466" s="168" t="s">
        <v>2170</v>
      </c>
      <c r="C466" s="176">
        <v>2667776</v>
      </c>
      <c r="D466" s="176">
        <v>0</v>
      </c>
      <c r="E466" s="176">
        <v>0</v>
      </c>
      <c r="F466" s="176">
        <v>0</v>
      </c>
      <c r="G466" s="176">
        <v>2667776</v>
      </c>
      <c r="H466" s="168">
        <f t="shared" si="16"/>
        <v>2667776</v>
      </c>
      <c r="I466" s="176">
        <f t="shared" si="15"/>
        <v>0</v>
      </c>
    </row>
    <row r="467" spans="1:9">
      <c r="A467" s="168" t="s">
        <v>3089</v>
      </c>
      <c r="B467" s="168" t="s">
        <v>3090</v>
      </c>
      <c r="C467" s="176">
        <v>17490</v>
      </c>
      <c r="D467" s="176">
        <v>69960</v>
      </c>
      <c r="E467" s="176">
        <v>139920</v>
      </c>
      <c r="F467" s="176">
        <v>69960</v>
      </c>
      <c r="G467" s="176">
        <v>87450</v>
      </c>
      <c r="H467" s="168">
        <f t="shared" si="16"/>
        <v>87450</v>
      </c>
      <c r="I467" s="176">
        <f t="shared" si="15"/>
        <v>0</v>
      </c>
    </row>
    <row r="468" spans="1:9">
      <c r="A468" s="168" t="s">
        <v>4069</v>
      </c>
      <c r="B468" s="168" t="s">
        <v>4070</v>
      </c>
      <c r="C468" s="176">
        <v>6100000</v>
      </c>
      <c r="D468" s="176">
        <v>8700000</v>
      </c>
      <c r="E468" s="176">
        <v>11600000</v>
      </c>
      <c r="F468" s="176">
        <v>2900000</v>
      </c>
      <c r="G468" s="176">
        <v>9000000</v>
      </c>
      <c r="H468" s="168">
        <f t="shared" si="16"/>
        <v>9000000</v>
      </c>
      <c r="I468" s="176">
        <f t="shared" si="15"/>
        <v>0</v>
      </c>
    </row>
    <row r="469" spans="1:9">
      <c r="A469" s="168" t="s">
        <v>5039</v>
      </c>
      <c r="B469" s="168" t="s">
        <v>5038</v>
      </c>
      <c r="C469" s="176">
        <v>0</v>
      </c>
      <c r="D469" s="176">
        <v>2618522.8199999998</v>
      </c>
      <c r="E469" s="176">
        <v>3599999.99</v>
      </c>
      <c r="F469" s="176">
        <v>981477.17</v>
      </c>
      <c r="G469" s="176">
        <v>981477.17</v>
      </c>
      <c r="H469" s="168">
        <f t="shared" si="16"/>
        <v>981477.17</v>
      </c>
      <c r="I469" s="176">
        <f t="shared" si="15"/>
        <v>0</v>
      </c>
    </row>
    <row r="470" spans="1:9">
      <c r="A470" s="168" t="s">
        <v>4095</v>
      </c>
      <c r="B470" s="168" t="s">
        <v>5565</v>
      </c>
      <c r="C470" s="176">
        <v>24360</v>
      </c>
      <c r="D470" s="176">
        <v>24360</v>
      </c>
      <c r="E470" s="176">
        <v>0</v>
      </c>
      <c r="F470" s="176">
        <v>-24360</v>
      </c>
      <c r="G470" s="176">
        <v>0</v>
      </c>
      <c r="H470" s="168">
        <f t="shared" si="16"/>
        <v>0</v>
      </c>
      <c r="I470" s="176">
        <f t="shared" si="15"/>
        <v>0</v>
      </c>
    </row>
    <row r="471" spans="1:9">
      <c r="A471" s="168" t="s">
        <v>4210</v>
      </c>
      <c r="B471" s="168" t="s">
        <v>4211</v>
      </c>
      <c r="C471" s="176">
        <v>849964</v>
      </c>
      <c r="D471" s="176">
        <v>1749964</v>
      </c>
      <c r="E471" s="176">
        <v>1800000</v>
      </c>
      <c r="F471" s="176">
        <v>50036</v>
      </c>
      <c r="G471" s="176">
        <v>900000</v>
      </c>
      <c r="H471" s="168">
        <f t="shared" si="16"/>
        <v>900000</v>
      </c>
      <c r="I471" s="176">
        <f t="shared" si="15"/>
        <v>0</v>
      </c>
    </row>
    <row r="472" spans="1:9">
      <c r="A472" s="168" t="s">
        <v>4318</v>
      </c>
      <c r="B472" s="168" t="s">
        <v>4317</v>
      </c>
      <c r="C472" s="176">
        <v>14266714.58</v>
      </c>
      <c r="D472" s="176">
        <v>28769180.579999998</v>
      </c>
      <c r="E472" s="176">
        <v>26034472.600000001</v>
      </c>
      <c r="F472" s="176">
        <v>-2734707.98</v>
      </c>
      <c r="G472" s="176">
        <v>11532006.6</v>
      </c>
      <c r="H472" s="168">
        <f t="shared" si="16"/>
        <v>11532006.6</v>
      </c>
      <c r="I472" s="176">
        <f t="shared" si="15"/>
        <v>0</v>
      </c>
    </row>
    <row r="473" spans="1:9">
      <c r="A473" s="168" t="s">
        <v>4374</v>
      </c>
      <c r="B473" s="168" t="s">
        <v>5564</v>
      </c>
      <c r="C473" s="176">
        <v>3990400</v>
      </c>
      <c r="D473" s="176">
        <v>3990400</v>
      </c>
      <c r="E473" s="176">
        <v>0</v>
      </c>
      <c r="F473" s="176">
        <v>-3990400</v>
      </c>
      <c r="G473" s="176">
        <v>0</v>
      </c>
      <c r="H473" s="168">
        <f t="shared" si="16"/>
        <v>0</v>
      </c>
      <c r="I473" s="176">
        <f t="shared" si="15"/>
        <v>0</v>
      </c>
    </row>
    <row r="474" spans="1:9">
      <c r="A474" s="168" t="s">
        <v>4471</v>
      </c>
      <c r="B474" s="168" t="s">
        <v>4472</v>
      </c>
      <c r="C474" s="176">
        <v>10000</v>
      </c>
      <c r="D474" s="176">
        <v>10000</v>
      </c>
      <c r="E474" s="176">
        <v>0</v>
      </c>
      <c r="F474" s="176">
        <v>-10000</v>
      </c>
      <c r="G474" s="176">
        <v>0</v>
      </c>
      <c r="H474" s="168">
        <f t="shared" si="16"/>
        <v>0</v>
      </c>
      <c r="I474" s="176">
        <f t="shared" si="15"/>
        <v>0</v>
      </c>
    </row>
    <row r="475" spans="1:9">
      <c r="A475" s="168" t="s">
        <v>5442</v>
      </c>
      <c r="B475" s="168" t="s">
        <v>5441</v>
      </c>
      <c r="C475" s="176">
        <v>0</v>
      </c>
      <c r="D475" s="176">
        <v>2202552.7999999998</v>
      </c>
      <c r="E475" s="176">
        <v>2202552.7999999998</v>
      </c>
      <c r="F475" s="176">
        <v>0</v>
      </c>
      <c r="G475" s="176">
        <v>0</v>
      </c>
      <c r="H475" s="168">
        <f t="shared" si="16"/>
        <v>0</v>
      </c>
      <c r="I475" s="176">
        <f t="shared" si="15"/>
        <v>0</v>
      </c>
    </row>
    <row r="476" spans="1:9">
      <c r="A476" s="168" t="s">
        <v>4832</v>
      </c>
      <c r="B476" s="168" t="s">
        <v>4833</v>
      </c>
      <c r="C476" s="176">
        <v>0</v>
      </c>
      <c r="D476" s="176">
        <v>61088</v>
      </c>
      <c r="E476" s="176">
        <v>106904</v>
      </c>
      <c r="F476" s="176">
        <v>45816</v>
      </c>
      <c r="G476" s="176">
        <v>45816</v>
      </c>
      <c r="H476" s="168">
        <f t="shared" si="16"/>
        <v>45816</v>
      </c>
      <c r="I476" s="176">
        <f t="shared" si="15"/>
        <v>0</v>
      </c>
    </row>
    <row r="477" spans="1:9">
      <c r="A477" s="168" t="s">
        <v>5179</v>
      </c>
      <c r="B477" s="168" t="s">
        <v>5180</v>
      </c>
      <c r="C477" s="176">
        <v>0</v>
      </c>
      <c r="D477" s="176">
        <v>3698660</v>
      </c>
      <c r="E477" s="176">
        <v>3698660</v>
      </c>
      <c r="F477" s="176">
        <v>0</v>
      </c>
      <c r="G477" s="176">
        <v>0</v>
      </c>
      <c r="H477" s="168">
        <f t="shared" si="16"/>
        <v>0</v>
      </c>
      <c r="I477" s="176">
        <f t="shared" si="15"/>
        <v>0</v>
      </c>
    </row>
    <row r="478" spans="1:9">
      <c r="A478" s="168" t="s">
        <v>6195</v>
      </c>
      <c r="B478" s="168" t="s">
        <v>6196</v>
      </c>
      <c r="C478" s="176">
        <v>0</v>
      </c>
      <c r="D478" s="176">
        <v>0</v>
      </c>
      <c r="E478" s="176">
        <v>15868.8</v>
      </c>
      <c r="F478" s="176">
        <v>15868.8</v>
      </c>
      <c r="G478" s="176">
        <v>15868.8</v>
      </c>
      <c r="H478" s="168">
        <f t="shared" si="16"/>
        <v>15868.8</v>
      </c>
      <c r="I478" s="176">
        <f t="shared" si="15"/>
        <v>0</v>
      </c>
    </row>
    <row r="479" spans="1:9">
      <c r="A479" s="168" t="s">
        <v>3216</v>
      </c>
      <c r="B479" s="168" t="s">
        <v>3215</v>
      </c>
      <c r="C479" s="176">
        <v>126820</v>
      </c>
      <c r="D479" s="176">
        <v>126820</v>
      </c>
      <c r="E479" s="176">
        <v>0</v>
      </c>
      <c r="F479" s="176">
        <v>-126820</v>
      </c>
      <c r="G479" s="176">
        <v>0</v>
      </c>
      <c r="H479" s="168">
        <f t="shared" si="16"/>
        <v>0</v>
      </c>
      <c r="I479" s="176">
        <f t="shared" si="15"/>
        <v>0</v>
      </c>
    </row>
    <row r="480" spans="1:9">
      <c r="A480" s="168" t="s">
        <v>5037</v>
      </c>
      <c r="B480" s="168" t="s">
        <v>5036</v>
      </c>
      <c r="C480" s="176">
        <v>0</v>
      </c>
      <c r="D480" s="176">
        <v>144744.84</v>
      </c>
      <c r="E480" s="176">
        <v>144744.84</v>
      </c>
      <c r="F480" s="176">
        <v>0</v>
      </c>
      <c r="G480" s="176">
        <v>0</v>
      </c>
      <c r="H480" s="168">
        <f t="shared" si="16"/>
        <v>0</v>
      </c>
      <c r="I480" s="176">
        <f t="shared" si="15"/>
        <v>0</v>
      </c>
    </row>
    <row r="481" spans="1:9">
      <c r="A481" s="168" t="s">
        <v>2966</v>
      </c>
      <c r="B481" s="168" t="s">
        <v>2967</v>
      </c>
      <c r="C481" s="176">
        <v>29684838.239999998</v>
      </c>
      <c r="D481" s="176">
        <v>57413945.119999997</v>
      </c>
      <c r="E481" s="176">
        <v>64206167.039999999</v>
      </c>
      <c r="F481" s="176">
        <v>6792221.9199999999</v>
      </c>
      <c r="G481" s="176">
        <v>36477060.159999996</v>
      </c>
      <c r="H481" s="168">
        <f t="shared" si="16"/>
        <v>36477060.159999996</v>
      </c>
      <c r="I481" s="176">
        <f t="shared" si="15"/>
        <v>0</v>
      </c>
    </row>
    <row r="482" spans="1:9">
      <c r="A482" s="168" t="s">
        <v>1422</v>
      </c>
      <c r="B482" s="168" t="s">
        <v>2171</v>
      </c>
      <c r="C482" s="176">
        <v>23018.11</v>
      </c>
      <c r="D482" s="176">
        <v>0</v>
      </c>
      <c r="E482" s="176">
        <v>0</v>
      </c>
      <c r="F482" s="176">
        <v>0</v>
      </c>
      <c r="G482" s="176">
        <v>23018.11</v>
      </c>
      <c r="H482" s="168">
        <f t="shared" si="16"/>
        <v>23018.11</v>
      </c>
      <c r="I482" s="176">
        <f t="shared" si="15"/>
        <v>0</v>
      </c>
    </row>
    <row r="483" spans="1:9">
      <c r="A483" s="168" t="s">
        <v>1423</v>
      </c>
      <c r="B483" s="168" t="s">
        <v>2172</v>
      </c>
      <c r="C483" s="176">
        <v>4000000.44</v>
      </c>
      <c r="D483" s="176">
        <v>0</v>
      </c>
      <c r="E483" s="176">
        <v>0</v>
      </c>
      <c r="F483" s="176">
        <v>0</v>
      </c>
      <c r="G483" s="176">
        <v>4000000.44</v>
      </c>
      <c r="H483" s="168">
        <f t="shared" si="16"/>
        <v>4000000.44</v>
      </c>
      <c r="I483" s="176">
        <f t="shared" si="15"/>
        <v>0</v>
      </c>
    </row>
    <row r="484" spans="1:9">
      <c r="A484" s="168" t="s">
        <v>1424</v>
      </c>
      <c r="B484" s="168" t="s">
        <v>2173</v>
      </c>
      <c r="C484" s="176">
        <v>5300</v>
      </c>
      <c r="D484" s="176">
        <v>21200</v>
      </c>
      <c r="E484" s="176">
        <v>31800</v>
      </c>
      <c r="F484" s="176">
        <v>10600</v>
      </c>
      <c r="G484" s="176">
        <v>15900</v>
      </c>
      <c r="H484" s="168">
        <f t="shared" si="16"/>
        <v>15900</v>
      </c>
      <c r="I484" s="176">
        <f t="shared" si="15"/>
        <v>0</v>
      </c>
    </row>
    <row r="485" spans="1:9">
      <c r="A485" s="168" t="s">
        <v>4172</v>
      </c>
      <c r="B485" s="168" t="s">
        <v>4173</v>
      </c>
      <c r="C485" s="176">
        <v>19621.8</v>
      </c>
      <c r="D485" s="176">
        <v>156974.39999999999</v>
      </c>
      <c r="E485" s="176">
        <v>137352.6</v>
      </c>
      <c r="F485" s="176">
        <v>-19621.8</v>
      </c>
      <c r="G485" s="176">
        <v>0</v>
      </c>
      <c r="H485" s="168">
        <f t="shared" si="16"/>
        <v>0</v>
      </c>
      <c r="I485" s="176">
        <f t="shared" si="15"/>
        <v>0</v>
      </c>
    </row>
    <row r="486" spans="1:9">
      <c r="A486" s="168" t="s">
        <v>1425</v>
      </c>
      <c r="B486" s="168" t="s">
        <v>2174</v>
      </c>
      <c r="C486" s="176">
        <v>13340</v>
      </c>
      <c r="D486" s="176">
        <v>0</v>
      </c>
      <c r="E486" s="176">
        <v>0</v>
      </c>
      <c r="F486" s="176">
        <v>0</v>
      </c>
      <c r="G486" s="176">
        <v>13340</v>
      </c>
      <c r="H486" s="168">
        <f t="shared" si="16"/>
        <v>13340</v>
      </c>
      <c r="I486" s="176">
        <f t="shared" si="15"/>
        <v>0</v>
      </c>
    </row>
    <row r="487" spans="1:9">
      <c r="A487" s="168" t="s">
        <v>1426</v>
      </c>
      <c r="B487" s="168" t="s">
        <v>2175</v>
      </c>
      <c r="C487" s="176">
        <v>42087.12</v>
      </c>
      <c r="D487" s="176">
        <v>0</v>
      </c>
      <c r="E487" s="176">
        <v>0</v>
      </c>
      <c r="F487" s="176">
        <v>0</v>
      </c>
      <c r="G487" s="176">
        <v>42087.12</v>
      </c>
      <c r="H487" s="168">
        <f t="shared" si="16"/>
        <v>42087.12</v>
      </c>
      <c r="I487" s="176">
        <f t="shared" si="15"/>
        <v>0</v>
      </c>
    </row>
    <row r="488" spans="1:9">
      <c r="A488" s="168" t="s">
        <v>5181</v>
      </c>
      <c r="B488" s="168" t="s">
        <v>5182</v>
      </c>
      <c r="C488" s="176">
        <v>0</v>
      </c>
      <c r="D488" s="176">
        <v>30160</v>
      </c>
      <c r="E488" s="176">
        <v>120640</v>
      </c>
      <c r="F488" s="176">
        <v>90480</v>
      </c>
      <c r="G488" s="176">
        <v>90480</v>
      </c>
      <c r="H488" s="168">
        <f t="shared" si="16"/>
        <v>90480</v>
      </c>
      <c r="I488" s="176">
        <f t="shared" si="15"/>
        <v>0</v>
      </c>
    </row>
    <row r="489" spans="1:9">
      <c r="A489" s="168" t="s">
        <v>2878</v>
      </c>
      <c r="B489" s="168" t="s">
        <v>2879</v>
      </c>
      <c r="C489" s="176">
        <v>15982.48</v>
      </c>
      <c r="D489" s="176">
        <v>15982.48</v>
      </c>
      <c r="E489" s="176">
        <v>0</v>
      </c>
      <c r="F489" s="176">
        <v>-15982.48</v>
      </c>
      <c r="G489" s="176">
        <v>0</v>
      </c>
      <c r="H489" s="168">
        <f t="shared" si="16"/>
        <v>0</v>
      </c>
      <c r="I489" s="176">
        <f t="shared" si="15"/>
        <v>0</v>
      </c>
    </row>
    <row r="490" spans="1:9">
      <c r="A490" s="168" t="s">
        <v>3214</v>
      </c>
      <c r="B490" s="168" t="s">
        <v>5563</v>
      </c>
      <c r="C490" s="176">
        <v>1033560</v>
      </c>
      <c r="D490" s="176">
        <v>1033560</v>
      </c>
      <c r="E490" s="176">
        <v>0</v>
      </c>
      <c r="F490" s="176">
        <v>-1033560</v>
      </c>
      <c r="G490" s="176">
        <v>0</v>
      </c>
      <c r="H490" s="168">
        <f t="shared" si="16"/>
        <v>0</v>
      </c>
      <c r="I490" s="176">
        <f t="shared" si="15"/>
        <v>0</v>
      </c>
    </row>
    <row r="491" spans="1:9">
      <c r="A491" s="168" t="s">
        <v>2880</v>
      </c>
      <c r="B491" s="168" t="s">
        <v>2881</v>
      </c>
      <c r="C491" s="176">
        <v>21200</v>
      </c>
      <c r="D491" s="176">
        <v>90050</v>
      </c>
      <c r="E491" s="176">
        <v>160650</v>
      </c>
      <c r="F491" s="176">
        <v>70600</v>
      </c>
      <c r="G491" s="176">
        <v>91800</v>
      </c>
      <c r="H491" s="168">
        <f t="shared" si="16"/>
        <v>91800</v>
      </c>
      <c r="I491" s="176">
        <f t="shared" si="15"/>
        <v>0</v>
      </c>
    </row>
    <row r="492" spans="1:9">
      <c r="A492" s="168" t="s">
        <v>6378</v>
      </c>
      <c r="B492" s="168" t="s">
        <v>6379</v>
      </c>
      <c r="C492" s="176">
        <v>0</v>
      </c>
      <c r="D492" s="176">
        <v>0</v>
      </c>
      <c r="E492" s="176">
        <v>116000</v>
      </c>
      <c r="F492" s="176">
        <v>116000</v>
      </c>
      <c r="G492" s="176">
        <v>116000</v>
      </c>
      <c r="H492" s="168">
        <f t="shared" si="16"/>
        <v>116000</v>
      </c>
      <c r="I492" s="176">
        <f t="shared" si="15"/>
        <v>0</v>
      </c>
    </row>
    <row r="493" spans="1:9">
      <c r="A493" s="168" t="s">
        <v>3096</v>
      </c>
      <c r="B493" s="168" t="s">
        <v>3097</v>
      </c>
      <c r="C493" s="176">
        <v>6862652.6299999999</v>
      </c>
      <c r="D493" s="176">
        <v>9262652.6300000008</v>
      </c>
      <c r="E493" s="176">
        <v>8000000</v>
      </c>
      <c r="F493" s="176">
        <v>-1262652.6299999999</v>
      </c>
      <c r="G493" s="176">
        <v>5600000</v>
      </c>
      <c r="H493" s="168">
        <f t="shared" si="16"/>
        <v>5600000</v>
      </c>
      <c r="I493" s="176">
        <f t="shared" si="15"/>
        <v>0</v>
      </c>
    </row>
    <row r="494" spans="1:9">
      <c r="A494" s="168" t="s">
        <v>4096</v>
      </c>
      <c r="B494" s="168" t="s">
        <v>4097</v>
      </c>
      <c r="C494" s="176">
        <v>416356.12</v>
      </c>
      <c r="D494" s="176">
        <v>514062.92</v>
      </c>
      <c r="E494" s="176">
        <v>97706.8</v>
      </c>
      <c r="F494" s="176">
        <v>-416356.12</v>
      </c>
      <c r="G494" s="176">
        <v>0</v>
      </c>
      <c r="H494" s="168">
        <f t="shared" si="16"/>
        <v>0</v>
      </c>
      <c r="I494" s="176">
        <f t="shared" si="15"/>
        <v>0</v>
      </c>
    </row>
    <row r="495" spans="1:9">
      <c r="A495" s="168" t="s">
        <v>4212</v>
      </c>
      <c r="B495" s="168" t="s">
        <v>4213</v>
      </c>
      <c r="C495" s="176">
        <v>805040</v>
      </c>
      <c r="D495" s="176">
        <v>1382539.96</v>
      </c>
      <c r="E495" s="176">
        <v>1998474.84</v>
      </c>
      <c r="F495" s="176">
        <v>615934.88</v>
      </c>
      <c r="G495" s="176">
        <v>1420974.88</v>
      </c>
      <c r="H495" s="168">
        <f t="shared" si="16"/>
        <v>1420974.88</v>
      </c>
      <c r="I495" s="176">
        <f t="shared" si="15"/>
        <v>0</v>
      </c>
    </row>
    <row r="496" spans="1:9">
      <c r="A496" s="168" t="s">
        <v>5035</v>
      </c>
      <c r="B496" s="168" t="s">
        <v>5034</v>
      </c>
      <c r="C496" s="176">
        <v>0</v>
      </c>
      <c r="D496" s="176">
        <v>71145.039999999994</v>
      </c>
      <c r="E496" s="176">
        <v>71145.039999999994</v>
      </c>
      <c r="F496" s="176">
        <v>0</v>
      </c>
      <c r="G496" s="176">
        <v>0</v>
      </c>
      <c r="H496" s="168">
        <f t="shared" si="16"/>
        <v>0</v>
      </c>
      <c r="I496" s="176">
        <f t="shared" ref="I496:I558" si="17">H496-G496</f>
        <v>0</v>
      </c>
    </row>
    <row r="497" spans="1:9">
      <c r="A497" s="168" t="s">
        <v>5183</v>
      </c>
      <c r="B497" s="168" t="s">
        <v>5184</v>
      </c>
      <c r="C497" s="176">
        <v>0</v>
      </c>
      <c r="D497" s="176">
        <v>2160352.6800000002</v>
      </c>
      <c r="E497" s="176">
        <v>2160352.6800000002</v>
      </c>
      <c r="F497" s="176">
        <v>0</v>
      </c>
      <c r="G497" s="176">
        <v>0</v>
      </c>
      <c r="H497" s="168">
        <f t="shared" si="16"/>
        <v>0</v>
      </c>
      <c r="I497" s="176">
        <f t="shared" si="17"/>
        <v>0</v>
      </c>
    </row>
    <row r="498" spans="1:9">
      <c r="A498" s="168" t="s">
        <v>5440</v>
      </c>
      <c r="B498" s="168" t="s">
        <v>5439</v>
      </c>
      <c r="C498" s="176">
        <v>0</v>
      </c>
      <c r="D498" s="176">
        <v>1269691.3600000001</v>
      </c>
      <c r="E498" s="176">
        <v>1269691.3600000001</v>
      </c>
      <c r="F498" s="176">
        <v>0</v>
      </c>
      <c r="G498" s="176">
        <v>0</v>
      </c>
      <c r="H498" s="168">
        <f t="shared" si="16"/>
        <v>0</v>
      </c>
      <c r="I498" s="176">
        <f t="shared" si="17"/>
        <v>0</v>
      </c>
    </row>
    <row r="499" spans="1:9">
      <c r="A499" s="168" t="s">
        <v>4316</v>
      </c>
      <c r="B499" s="168" t="s">
        <v>4315</v>
      </c>
      <c r="C499" s="176">
        <v>232000</v>
      </c>
      <c r="D499" s="176">
        <v>232000</v>
      </c>
      <c r="E499" s="176">
        <v>0</v>
      </c>
      <c r="F499" s="176">
        <v>-232000</v>
      </c>
      <c r="G499" s="176">
        <v>0</v>
      </c>
      <c r="H499" s="168">
        <f t="shared" si="16"/>
        <v>0</v>
      </c>
      <c r="I499" s="176">
        <f t="shared" si="17"/>
        <v>0</v>
      </c>
    </row>
    <row r="500" spans="1:9">
      <c r="A500" s="168" t="s">
        <v>2840</v>
      </c>
      <c r="B500" s="168" t="s">
        <v>2841</v>
      </c>
      <c r="C500" s="176">
        <v>8976.25</v>
      </c>
      <c r="D500" s="176">
        <v>6128</v>
      </c>
      <c r="E500" s="176">
        <v>10200</v>
      </c>
      <c r="F500" s="176">
        <v>4072</v>
      </c>
      <c r="G500" s="176">
        <v>13048.25</v>
      </c>
      <c r="H500" s="168">
        <f t="shared" si="16"/>
        <v>13048.25</v>
      </c>
      <c r="I500" s="176">
        <f t="shared" si="17"/>
        <v>0</v>
      </c>
    </row>
    <row r="501" spans="1:9">
      <c r="A501" s="168" t="s">
        <v>6197</v>
      </c>
      <c r="B501" s="168" t="s">
        <v>6198</v>
      </c>
      <c r="C501" s="176">
        <v>0</v>
      </c>
      <c r="D501" s="176">
        <v>703000</v>
      </c>
      <c r="E501" s="176">
        <v>4089000</v>
      </c>
      <c r="F501" s="176">
        <v>3386000</v>
      </c>
      <c r="G501" s="176">
        <v>3386000</v>
      </c>
      <c r="H501" s="168">
        <f t="shared" si="16"/>
        <v>3386000</v>
      </c>
      <c r="I501" s="176">
        <f t="shared" si="17"/>
        <v>0</v>
      </c>
    </row>
    <row r="502" spans="1:9">
      <c r="A502" s="168" t="s">
        <v>1453</v>
      </c>
      <c r="B502" s="168" t="s">
        <v>2176</v>
      </c>
      <c r="C502" s="176">
        <v>124462.93</v>
      </c>
      <c r="D502" s="176">
        <v>0</v>
      </c>
      <c r="E502" s="176">
        <v>0</v>
      </c>
      <c r="F502" s="176">
        <v>0</v>
      </c>
      <c r="G502" s="176">
        <v>124462.93</v>
      </c>
      <c r="H502" s="168">
        <f t="shared" si="16"/>
        <v>124462.93</v>
      </c>
      <c r="I502" s="176">
        <f t="shared" si="17"/>
        <v>0</v>
      </c>
    </row>
    <row r="503" spans="1:9">
      <c r="A503" s="168" t="s">
        <v>2940</v>
      </c>
      <c r="B503" s="168" t="s">
        <v>2941</v>
      </c>
      <c r="C503" s="176">
        <v>15916.41</v>
      </c>
      <c r="D503" s="176">
        <v>0</v>
      </c>
      <c r="E503" s="176">
        <v>0</v>
      </c>
      <c r="F503" s="176">
        <v>0</v>
      </c>
      <c r="G503" s="176">
        <v>15916.41</v>
      </c>
      <c r="H503" s="168">
        <f t="shared" si="16"/>
        <v>15916.41</v>
      </c>
      <c r="I503" s="176">
        <f t="shared" si="17"/>
        <v>0</v>
      </c>
    </row>
    <row r="504" spans="1:9">
      <c r="A504" s="168" t="s">
        <v>4214</v>
      </c>
      <c r="B504" s="168" t="s">
        <v>5562</v>
      </c>
      <c r="C504" s="176">
        <v>48000</v>
      </c>
      <c r="D504" s="176">
        <v>179586.21</v>
      </c>
      <c r="E504" s="176">
        <v>263172.42</v>
      </c>
      <c r="F504" s="176">
        <v>83586.210000000006</v>
      </c>
      <c r="G504" s="176">
        <v>131586.21</v>
      </c>
      <c r="H504" s="168">
        <f t="shared" si="16"/>
        <v>131586.21</v>
      </c>
      <c r="I504" s="176">
        <f t="shared" si="17"/>
        <v>0</v>
      </c>
    </row>
    <row r="505" spans="1:9">
      <c r="A505" s="168" t="s">
        <v>1427</v>
      </c>
      <c r="B505" s="168" t="s">
        <v>2177</v>
      </c>
      <c r="C505" s="176">
        <v>25781.51</v>
      </c>
      <c r="D505" s="176">
        <v>0</v>
      </c>
      <c r="E505" s="176">
        <v>0</v>
      </c>
      <c r="F505" s="176">
        <v>0</v>
      </c>
      <c r="G505" s="176">
        <v>25781.51</v>
      </c>
      <c r="H505" s="168">
        <f t="shared" si="16"/>
        <v>25781.51</v>
      </c>
      <c r="I505" s="176">
        <f t="shared" si="17"/>
        <v>0</v>
      </c>
    </row>
    <row r="506" spans="1:9">
      <c r="A506" s="168" t="s">
        <v>3098</v>
      </c>
      <c r="B506" s="168" t="s">
        <v>3099</v>
      </c>
      <c r="C506" s="176">
        <v>19348.88</v>
      </c>
      <c r="D506" s="176">
        <v>0</v>
      </c>
      <c r="E506" s="176">
        <v>0</v>
      </c>
      <c r="F506" s="176">
        <v>0</v>
      </c>
      <c r="G506" s="176">
        <v>19348.88</v>
      </c>
      <c r="H506" s="168">
        <f t="shared" si="16"/>
        <v>19348.88</v>
      </c>
      <c r="I506" s="176">
        <f t="shared" si="17"/>
        <v>0</v>
      </c>
    </row>
    <row r="507" spans="1:9">
      <c r="A507" s="168" t="s">
        <v>3320</v>
      </c>
      <c r="B507" s="168" t="s">
        <v>3321</v>
      </c>
      <c r="C507" s="176">
        <v>203000</v>
      </c>
      <c r="D507" s="176">
        <v>0</v>
      </c>
      <c r="E507" s="176">
        <v>0</v>
      </c>
      <c r="F507" s="176">
        <v>0</v>
      </c>
      <c r="G507" s="176">
        <v>203000</v>
      </c>
      <c r="H507" s="168">
        <f t="shared" si="16"/>
        <v>203000</v>
      </c>
      <c r="I507" s="176">
        <f t="shared" si="17"/>
        <v>0</v>
      </c>
    </row>
    <row r="508" spans="1:9">
      <c r="A508" s="168" t="s">
        <v>3100</v>
      </c>
      <c r="B508" s="168" t="s">
        <v>3101</v>
      </c>
      <c r="C508" s="176">
        <v>150836.5</v>
      </c>
      <c r="D508" s="176">
        <v>138554.07</v>
      </c>
      <c r="E508" s="176">
        <v>0</v>
      </c>
      <c r="F508" s="176">
        <v>-138554.07</v>
      </c>
      <c r="G508" s="176">
        <v>12282.43</v>
      </c>
      <c r="H508" s="168">
        <f t="shared" si="16"/>
        <v>12282.43</v>
      </c>
      <c r="I508" s="176">
        <f t="shared" si="17"/>
        <v>0</v>
      </c>
    </row>
    <row r="509" spans="1:9">
      <c r="A509" s="168" t="s">
        <v>1435</v>
      </c>
      <c r="B509" s="168" t="s">
        <v>2178</v>
      </c>
      <c r="C509" s="176">
        <v>1160000</v>
      </c>
      <c r="D509" s="176">
        <v>0</v>
      </c>
      <c r="E509" s="176">
        <v>0</v>
      </c>
      <c r="F509" s="176">
        <v>0</v>
      </c>
      <c r="G509" s="176">
        <v>1160000</v>
      </c>
      <c r="H509" s="168">
        <f t="shared" si="16"/>
        <v>1160000</v>
      </c>
      <c r="I509" s="176">
        <f t="shared" si="17"/>
        <v>0</v>
      </c>
    </row>
    <row r="510" spans="1:9">
      <c r="A510" s="168" t="s">
        <v>1438</v>
      </c>
      <c r="B510" s="168" t="s">
        <v>2179</v>
      </c>
      <c r="C510" s="176">
        <v>972162.68</v>
      </c>
      <c r="D510" s="176">
        <v>0</v>
      </c>
      <c r="E510" s="176">
        <v>0</v>
      </c>
      <c r="F510" s="176">
        <v>0</v>
      </c>
      <c r="G510" s="176">
        <v>972162.68</v>
      </c>
      <c r="H510" s="168">
        <f t="shared" si="16"/>
        <v>972162.68</v>
      </c>
      <c r="I510" s="176">
        <f t="shared" si="17"/>
        <v>0</v>
      </c>
    </row>
    <row r="511" spans="1:9">
      <c r="A511" s="168" t="s">
        <v>1441</v>
      </c>
      <c r="B511" s="168" t="s">
        <v>2180</v>
      </c>
      <c r="C511" s="176">
        <v>122100</v>
      </c>
      <c r="D511" s="176">
        <v>0</v>
      </c>
      <c r="E511" s="176">
        <v>0</v>
      </c>
      <c r="F511" s="176">
        <v>0</v>
      </c>
      <c r="G511" s="176">
        <v>122100</v>
      </c>
      <c r="H511" s="168">
        <f t="shared" si="16"/>
        <v>122100</v>
      </c>
      <c r="I511" s="176">
        <f t="shared" si="17"/>
        <v>0</v>
      </c>
    </row>
    <row r="512" spans="1:9">
      <c r="A512" s="168" t="s">
        <v>1442</v>
      </c>
      <c r="B512" s="168" t="s">
        <v>2181</v>
      </c>
      <c r="C512" s="176">
        <v>356447.31</v>
      </c>
      <c r="D512" s="176">
        <v>0</v>
      </c>
      <c r="E512" s="176">
        <v>0</v>
      </c>
      <c r="F512" s="176">
        <v>0</v>
      </c>
      <c r="G512" s="176">
        <v>356447.31</v>
      </c>
      <c r="H512" s="168">
        <f t="shared" si="16"/>
        <v>356447.31</v>
      </c>
      <c r="I512" s="176">
        <f t="shared" si="17"/>
        <v>0</v>
      </c>
    </row>
    <row r="513" spans="1:9">
      <c r="A513" s="168" t="s">
        <v>1443</v>
      </c>
      <c r="B513" s="168" t="s">
        <v>2182</v>
      </c>
      <c r="C513" s="176">
        <v>207023.78</v>
      </c>
      <c r="D513" s="176">
        <v>122884.49</v>
      </c>
      <c r="E513" s="176">
        <v>163456.13</v>
      </c>
      <c r="F513" s="176">
        <v>40571.64</v>
      </c>
      <c r="G513" s="176">
        <v>247595.42</v>
      </c>
      <c r="H513" s="168">
        <f t="shared" si="16"/>
        <v>247595.42</v>
      </c>
      <c r="I513" s="176">
        <f t="shared" si="17"/>
        <v>0</v>
      </c>
    </row>
    <row r="514" spans="1:9">
      <c r="A514" s="168" t="s">
        <v>737</v>
      </c>
      <c r="B514" s="168" t="s">
        <v>2183</v>
      </c>
      <c r="C514" s="176">
        <v>16218</v>
      </c>
      <c r="D514" s="176">
        <v>115476.75</v>
      </c>
      <c r="E514" s="176">
        <v>140454</v>
      </c>
      <c r="F514" s="176">
        <v>24977.25</v>
      </c>
      <c r="G514" s="176">
        <v>41195.25</v>
      </c>
      <c r="H514" s="168">
        <f t="shared" si="16"/>
        <v>41195.25</v>
      </c>
      <c r="I514" s="176">
        <f t="shared" si="17"/>
        <v>0</v>
      </c>
    </row>
    <row r="515" spans="1:9">
      <c r="A515" s="168" t="s">
        <v>5033</v>
      </c>
      <c r="B515" s="168" t="s">
        <v>5561</v>
      </c>
      <c r="C515" s="176">
        <v>0</v>
      </c>
      <c r="D515" s="176">
        <v>1576254.4</v>
      </c>
      <c r="E515" s="176">
        <v>2758445.2</v>
      </c>
      <c r="F515" s="176">
        <v>1182190.8</v>
      </c>
      <c r="G515" s="176">
        <v>1182190.8</v>
      </c>
      <c r="H515" s="168">
        <f t="shared" si="16"/>
        <v>1182190.8</v>
      </c>
      <c r="I515" s="176">
        <f t="shared" si="17"/>
        <v>0</v>
      </c>
    </row>
    <row r="516" spans="1:9">
      <c r="A516" s="168" t="s">
        <v>1445</v>
      </c>
      <c r="B516" s="168" t="s">
        <v>2184</v>
      </c>
      <c r="C516" s="176">
        <v>132543.84</v>
      </c>
      <c r="D516" s="176">
        <v>0</v>
      </c>
      <c r="E516" s="176">
        <v>0</v>
      </c>
      <c r="F516" s="176">
        <v>0</v>
      </c>
      <c r="G516" s="176">
        <v>132543.84</v>
      </c>
      <c r="H516" s="168">
        <f t="shared" si="16"/>
        <v>132543.84</v>
      </c>
      <c r="I516" s="176">
        <f t="shared" si="17"/>
        <v>0</v>
      </c>
    </row>
    <row r="517" spans="1:9">
      <c r="A517" s="168" t="s">
        <v>5032</v>
      </c>
      <c r="B517" s="168" t="s">
        <v>5031</v>
      </c>
      <c r="C517" s="176">
        <v>0</v>
      </c>
      <c r="D517" s="176">
        <v>16797.72</v>
      </c>
      <c r="E517" s="176">
        <v>67582.95</v>
      </c>
      <c r="F517" s="176">
        <v>50785.23</v>
      </c>
      <c r="G517" s="176">
        <v>50785.23</v>
      </c>
      <c r="H517" s="168">
        <f t="shared" si="16"/>
        <v>50785.23</v>
      </c>
      <c r="I517" s="176">
        <f t="shared" si="17"/>
        <v>0</v>
      </c>
    </row>
    <row r="518" spans="1:9">
      <c r="A518" s="168" t="s">
        <v>3283</v>
      </c>
      <c r="B518" s="168" t="s">
        <v>3284</v>
      </c>
      <c r="C518" s="176">
        <v>582000</v>
      </c>
      <c r="D518" s="176">
        <v>582000</v>
      </c>
      <c r="E518" s="176">
        <v>0</v>
      </c>
      <c r="F518" s="176">
        <v>-582000</v>
      </c>
      <c r="G518" s="176">
        <v>0</v>
      </c>
      <c r="H518" s="168">
        <f t="shared" ref="H518:H581" si="18">VLOOKUP(A518,VERIFICADORA,22,FALSE)</f>
        <v>0</v>
      </c>
      <c r="I518" s="176">
        <f t="shared" si="17"/>
        <v>0</v>
      </c>
    </row>
    <row r="519" spans="1:9">
      <c r="A519" s="168" t="s">
        <v>1451</v>
      </c>
      <c r="B519" s="168" t="s">
        <v>2185</v>
      </c>
      <c r="C519" s="176">
        <v>80800</v>
      </c>
      <c r="D519" s="176">
        <v>0</v>
      </c>
      <c r="E519" s="176">
        <v>80800</v>
      </c>
      <c r="F519" s="176">
        <v>80800</v>
      </c>
      <c r="G519" s="176">
        <v>161600</v>
      </c>
      <c r="H519" s="168">
        <f t="shared" si="18"/>
        <v>161600</v>
      </c>
      <c r="I519" s="176">
        <f t="shared" si="17"/>
        <v>0</v>
      </c>
    </row>
    <row r="520" spans="1:9">
      <c r="A520" s="168" t="s">
        <v>5185</v>
      </c>
      <c r="B520" s="168" t="s">
        <v>5186</v>
      </c>
      <c r="C520" s="176">
        <v>0</v>
      </c>
      <c r="D520" s="176">
        <v>0</v>
      </c>
      <c r="E520" s="176">
        <v>15625.2</v>
      </c>
      <c r="F520" s="176">
        <v>15625.2</v>
      </c>
      <c r="G520" s="176">
        <v>15625.2</v>
      </c>
      <c r="H520" s="168">
        <f t="shared" si="18"/>
        <v>15625.2</v>
      </c>
      <c r="I520" s="176">
        <f t="shared" si="17"/>
        <v>0</v>
      </c>
    </row>
    <row r="521" spans="1:9">
      <c r="A521" s="168" t="s">
        <v>3624</v>
      </c>
      <c r="B521" s="168" t="s">
        <v>4281</v>
      </c>
      <c r="C521" s="176">
        <v>36005.24</v>
      </c>
      <c r="D521" s="176">
        <v>0</v>
      </c>
      <c r="E521" s="176">
        <v>0</v>
      </c>
      <c r="F521" s="176">
        <v>0</v>
      </c>
      <c r="G521" s="176">
        <v>36005.24</v>
      </c>
      <c r="H521" s="168">
        <f t="shared" si="18"/>
        <v>36005.24</v>
      </c>
      <c r="I521" s="176">
        <f t="shared" si="17"/>
        <v>0</v>
      </c>
    </row>
    <row r="522" spans="1:9">
      <c r="A522" s="168" t="s">
        <v>1452</v>
      </c>
      <c r="B522" s="168" t="s">
        <v>2186</v>
      </c>
      <c r="C522" s="176">
        <v>300000</v>
      </c>
      <c r="D522" s="176">
        <v>0</v>
      </c>
      <c r="E522" s="176">
        <v>0</v>
      </c>
      <c r="F522" s="176">
        <v>0</v>
      </c>
      <c r="G522" s="176">
        <v>300000</v>
      </c>
      <c r="H522" s="168">
        <f t="shared" si="18"/>
        <v>300000</v>
      </c>
      <c r="I522" s="176">
        <f t="shared" si="17"/>
        <v>0</v>
      </c>
    </row>
    <row r="523" spans="1:9">
      <c r="A523" s="168" t="s">
        <v>1454</v>
      </c>
      <c r="B523" s="168" t="s">
        <v>2187</v>
      </c>
      <c r="C523" s="176">
        <v>8700</v>
      </c>
      <c r="D523" s="176">
        <v>0</v>
      </c>
      <c r="E523" s="176">
        <v>0</v>
      </c>
      <c r="F523" s="176">
        <v>0</v>
      </c>
      <c r="G523" s="176">
        <v>8700</v>
      </c>
      <c r="H523" s="168">
        <f t="shared" si="18"/>
        <v>8700</v>
      </c>
      <c r="I523" s="176">
        <f t="shared" si="17"/>
        <v>0</v>
      </c>
    </row>
    <row r="524" spans="1:9">
      <c r="A524" s="168" t="s">
        <v>742</v>
      </c>
      <c r="B524" s="168" t="s">
        <v>2188</v>
      </c>
      <c r="C524" s="176">
        <v>55123.199999999997</v>
      </c>
      <c r="D524" s="176">
        <v>45263.199999999997</v>
      </c>
      <c r="E524" s="176">
        <v>16077.6</v>
      </c>
      <c r="F524" s="176">
        <v>-29185.599999999999</v>
      </c>
      <c r="G524" s="176">
        <v>25937.599999999999</v>
      </c>
      <c r="H524" s="168">
        <f t="shared" si="18"/>
        <v>25937.599999999999</v>
      </c>
      <c r="I524" s="176">
        <f t="shared" si="17"/>
        <v>0</v>
      </c>
    </row>
    <row r="525" spans="1:9">
      <c r="A525" s="168" t="s">
        <v>1455</v>
      </c>
      <c r="B525" s="168" t="s">
        <v>2189</v>
      </c>
      <c r="C525" s="176">
        <v>569848.24</v>
      </c>
      <c r="D525" s="176">
        <v>181878.05</v>
      </c>
      <c r="E525" s="176">
        <v>-4055.94</v>
      </c>
      <c r="F525" s="176">
        <v>-185933.99</v>
      </c>
      <c r="G525" s="176">
        <v>383914.25</v>
      </c>
      <c r="H525" s="168">
        <f t="shared" si="18"/>
        <v>383914.25</v>
      </c>
      <c r="I525" s="176">
        <f t="shared" si="17"/>
        <v>0</v>
      </c>
    </row>
    <row r="526" spans="1:9">
      <c r="A526" s="168" t="s">
        <v>3113</v>
      </c>
      <c r="B526" s="168" t="s">
        <v>3114</v>
      </c>
      <c r="C526" s="176">
        <v>350105</v>
      </c>
      <c r="D526" s="176">
        <v>492959</v>
      </c>
      <c r="E526" s="176">
        <v>322393</v>
      </c>
      <c r="F526" s="176">
        <v>-170566</v>
      </c>
      <c r="G526" s="176">
        <v>179539</v>
      </c>
      <c r="H526" s="168">
        <f t="shared" si="18"/>
        <v>179539</v>
      </c>
      <c r="I526" s="176">
        <f t="shared" si="17"/>
        <v>0</v>
      </c>
    </row>
    <row r="527" spans="1:9">
      <c r="A527" s="168" t="s">
        <v>1456</v>
      </c>
      <c r="B527" s="168" t="s">
        <v>2190</v>
      </c>
      <c r="C527" s="176">
        <v>1129.8399999999999</v>
      </c>
      <c r="D527" s="176">
        <v>0</v>
      </c>
      <c r="E527" s="176">
        <v>0</v>
      </c>
      <c r="F527" s="176">
        <v>0</v>
      </c>
      <c r="G527" s="176">
        <v>1129.8399999999999</v>
      </c>
      <c r="H527" s="168">
        <f t="shared" si="18"/>
        <v>1129.8399999999999</v>
      </c>
      <c r="I527" s="176">
        <f t="shared" si="17"/>
        <v>0</v>
      </c>
    </row>
    <row r="528" spans="1:9">
      <c r="A528" s="168" t="s">
        <v>1457</v>
      </c>
      <c r="B528" s="168" t="s">
        <v>2191</v>
      </c>
      <c r="C528" s="176">
        <v>199267.79</v>
      </c>
      <c r="D528" s="176">
        <v>347236.07</v>
      </c>
      <c r="E528" s="176">
        <v>328051.34999999998</v>
      </c>
      <c r="F528" s="176">
        <v>-19184.72</v>
      </c>
      <c r="G528" s="176">
        <v>180083.07</v>
      </c>
      <c r="H528" s="168">
        <f t="shared" si="18"/>
        <v>180083.07</v>
      </c>
      <c r="I528" s="176">
        <f t="shared" si="17"/>
        <v>0</v>
      </c>
    </row>
    <row r="529" spans="1:9">
      <c r="A529" s="168" t="s">
        <v>1458</v>
      </c>
      <c r="B529" s="168" t="s">
        <v>2192</v>
      </c>
      <c r="C529" s="176">
        <v>70546.490000000005</v>
      </c>
      <c r="D529" s="176">
        <v>0</v>
      </c>
      <c r="E529" s="176">
        <v>0</v>
      </c>
      <c r="F529" s="176">
        <v>0</v>
      </c>
      <c r="G529" s="176">
        <v>70546.490000000005</v>
      </c>
      <c r="H529" s="168">
        <f t="shared" si="18"/>
        <v>70546.490000000005</v>
      </c>
      <c r="I529" s="176">
        <f t="shared" si="17"/>
        <v>0</v>
      </c>
    </row>
    <row r="530" spans="1:9">
      <c r="A530" s="168" t="s">
        <v>1459</v>
      </c>
      <c r="B530" s="168" t="s">
        <v>2193</v>
      </c>
      <c r="C530" s="176">
        <v>1160000</v>
      </c>
      <c r="D530" s="176">
        <v>0</v>
      </c>
      <c r="E530" s="176">
        <v>0</v>
      </c>
      <c r="F530" s="176">
        <v>0</v>
      </c>
      <c r="G530" s="176">
        <v>1160000</v>
      </c>
      <c r="H530" s="168">
        <f t="shared" si="18"/>
        <v>1160000</v>
      </c>
      <c r="I530" s="176">
        <f t="shared" si="17"/>
        <v>0</v>
      </c>
    </row>
    <row r="531" spans="1:9">
      <c r="A531" s="168" t="s">
        <v>2937</v>
      </c>
      <c r="B531" s="168" t="s">
        <v>2938</v>
      </c>
      <c r="C531" s="176">
        <v>111139.17</v>
      </c>
      <c r="D531" s="176">
        <v>111139.02</v>
      </c>
      <c r="E531" s="176">
        <v>0</v>
      </c>
      <c r="F531" s="176">
        <v>-111139.02</v>
      </c>
      <c r="G531" s="176">
        <v>0.15</v>
      </c>
      <c r="H531" s="168">
        <f t="shared" si="18"/>
        <v>0.15</v>
      </c>
      <c r="I531" s="176">
        <f t="shared" si="17"/>
        <v>0</v>
      </c>
    </row>
    <row r="532" spans="1:9">
      <c r="A532" s="168" t="s">
        <v>1428</v>
      </c>
      <c r="B532" s="168" t="s">
        <v>2194</v>
      </c>
      <c r="C532" s="176">
        <v>1188593.32</v>
      </c>
      <c r="D532" s="176">
        <v>0</v>
      </c>
      <c r="E532" s="176">
        <v>0</v>
      </c>
      <c r="F532" s="176">
        <v>0</v>
      </c>
      <c r="G532" s="176">
        <v>1188593.32</v>
      </c>
      <c r="H532" s="168">
        <f t="shared" si="18"/>
        <v>1188593.32</v>
      </c>
      <c r="I532" s="176">
        <f t="shared" si="17"/>
        <v>0</v>
      </c>
    </row>
    <row r="533" spans="1:9">
      <c r="A533" s="168" t="s">
        <v>1429</v>
      </c>
      <c r="B533" s="168" t="s">
        <v>2195</v>
      </c>
      <c r="C533" s="176">
        <v>529764</v>
      </c>
      <c r="D533" s="176">
        <v>0</v>
      </c>
      <c r="E533" s="176">
        <v>0</v>
      </c>
      <c r="F533" s="176">
        <v>0</v>
      </c>
      <c r="G533" s="176">
        <v>529764</v>
      </c>
      <c r="H533" s="168">
        <f t="shared" si="18"/>
        <v>529764</v>
      </c>
      <c r="I533" s="176">
        <f t="shared" si="17"/>
        <v>0</v>
      </c>
    </row>
    <row r="534" spans="1:9">
      <c r="A534" s="168" t="s">
        <v>1430</v>
      </c>
      <c r="B534" s="168" t="s">
        <v>2196</v>
      </c>
      <c r="C534" s="176">
        <v>1581402.48</v>
      </c>
      <c r="D534" s="176">
        <v>852757.92</v>
      </c>
      <c r="E534" s="176">
        <v>0</v>
      </c>
      <c r="F534" s="176">
        <v>-852757.92</v>
      </c>
      <c r="G534" s="176">
        <v>728644.56</v>
      </c>
      <c r="H534" s="168">
        <f t="shared" si="18"/>
        <v>728644.56</v>
      </c>
      <c r="I534" s="176">
        <f t="shared" si="17"/>
        <v>0</v>
      </c>
    </row>
    <row r="535" spans="1:9">
      <c r="A535" s="168" t="s">
        <v>1431</v>
      </c>
      <c r="B535" s="168" t="s">
        <v>2197</v>
      </c>
      <c r="C535" s="176">
        <v>895</v>
      </c>
      <c r="D535" s="176">
        <v>0</v>
      </c>
      <c r="E535" s="176">
        <v>0</v>
      </c>
      <c r="F535" s="176">
        <v>0</v>
      </c>
      <c r="G535" s="176">
        <v>895</v>
      </c>
      <c r="H535" s="168">
        <f t="shared" si="18"/>
        <v>895</v>
      </c>
      <c r="I535" s="176">
        <f t="shared" si="17"/>
        <v>0</v>
      </c>
    </row>
    <row r="536" spans="1:9">
      <c r="A536" s="168" t="s">
        <v>4042</v>
      </c>
      <c r="B536" s="168" t="s">
        <v>4043</v>
      </c>
      <c r="C536" s="176">
        <v>36840.78</v>
      </c>
      <c r="D536" s="176">
        <v>184203.74</v>
      </c>
      <c r="E536" s="176">
        <v>331566.65999999997</v>
      </c>
      <c r="F536" s="176">
        <v>147362.92000000001</v>
      </c>
      <c r="G536" s="176">
        <v>184203.7</v>
      </c>
      <c r="H536" s="168">
        <f t="shared" si="18"/>
        <v>184203.7</v>
      </c>
      <c r="I536" s="176">
        <f t="shared" si="17"/>
        <v>0</v>
      </c>
    </row>
    <row r="537" spans="1:9">
      <c r="A537" s="168" t="s">
        <v>1432</v>
      </c>
      <c r="B537" s="168" t="s">
        <v>2198</v>
      </c>
      <c r="C537" s="176">
        <v>162400</v>
      </c>
      <c r="D537" s="176">
        <v>0</v>
      </c>
      <c r="E537" s="176">
        <v>0</v>
      </c>
      <c r="F537" s="176">
        <v>0</v>
      </c>
      <c r="G537" s="176">
        <v>162400</v>
      </c>
      <c r="H537" s="168">
        <f t="shared" si="18"/>
        <v>162400</v>
      </c>
      <c r="I537" s="176">
        <f t="shared" si="17"/>
        <v>0</v>
      </c>
    </row>
    <row r="538" spans="1:9">
      <c r="A538" s="168" t="s">
        <v>3978</v>
      </c>
      <c r="B538" s="168" t="s">
        <v>4071</v>
      </c>
      <c r="C538" s="176">
        <v>748223.2</v>
      </c>
      <c r="D538" s="176">
        <v>18729861.600000001</v>
      </c>
      <c r="E538" s="176">
        <v>21674293.760000002</v>
      </c>
      <c r="F538" s="176">
        <v>2944432.16</v>
      </c>
      <c r="G538" s="176">
        <v>3692655.36</v>
      </c>
      <c r="H538" s="168">
        <f t="shared" si="18"/>
        <v>3692655.36</v>
      </c>
      <c r="I538" s="176">
        <f t="shared" si="17"/>
        <v>0</v>
      </c>
    </row>
    <row r="539" spans="1:9">
      <c r="A539" s="168" t="s">
        <v>4314</v>
      </c>
      <c r="B539" s="168" t="s">
        <v>5560</v>
      </c>
      <c r="C539" s="176">
        <v>323636.40000000002</v>
      </c>
      <c r="D539" s="176">
        <v>511556.4</v>
      </c>
      <c r="E539" s="176">
        <v>378822.13</v>
      </c>
      <c r="F539" s="176">
        <v>-132734.26999999999</v>
      </c>
      <c r="G539" s="176">
        <v>190902.13</v>
      </c>
      <c r="H539" s="168">
        <f t="shared" si="18"/>
        <v>190902.13</v>
      </c>
      <c r="I539" s="176">
        <f t="shared" si="17"/>
        <v>0</v>
      </c>
    </row>
    <row r="540" spans="1:9">
      <c r="A540" s="168" t="s">
        <v>1433</v>
      </c>
      <c r="B540" s="168" t="s">
        <v>2199</v>
      </c>
      <c r="C540" s="176">
        <v>1392000</v>
      </c>
      <c r="D540" s="176">
        <v>0</v>
      </c>
      <c r="E540" s="176">
        <v>0</v>
      </c>
      <c r="F540" s="176">
        <v>0</v>
      </c>
      <c r="G540" s="176">
        <v>1392000</v>
      </c>
      <c r="H540" s="168">
        <f t="shared" si="18"/>
        <v>1392000</v>
      </c>
      <c r="I540" s="176">
        <f t="shared" si="17"/>
        <v>0</v>
      </c>
    </row>
    <row r="541" spans="1:9">
      <c r="A541" s="168" t="s">
        <v>1434</v>
      </c>
      <c r="B541" s="168" t="s">
        <v>2200</v>
      </c>
      <c r="C541" s="176">
        <v>15600</v>
      </c>
      <c r="D541" s="176">
        <v>0</v>
      </c>
      <c r="E541" s="176">
        <v>0</v>
      </c>
      <c r="F541" s="176">
        <v>0</v>
      </c>
      <c r="G541" s="176">
        <v>15600</v>
      </c>
      <c r="H541" s="168">
        <f t="shared" si="18"/>
        <v>15600</v>
      </c>
      <c r="I541" s="176">
        <f t="shared" si="17"/>
        <v>0</v>
      </c>
    </row>
    <row r="542" spans="1:9">
      <c r="A542" s="168" t="s">
        <v>1436</v>
      </c>
      <c r="B542" s="168" t="s">
        <v>2201</v>
      </c>
      <c r="C542" s="176">
        <v>96701.82</v>
      </c>
      <c r="D542" s="176">
        <v>51823.8</v>
      </c>
      <c r="E542" s="176">
        <v>37999.800000000003</v>
      </c>
      <c r="F542" s="176">
        <v>-13824</v>
      </c>
      <c r="G542" s="176">
        <v>82877.820000000007</v>
      </c>
      <c r="H542" s="168">
        <f t="shared" si="18"/>
        <v>82877.820000000007</v>
      </c>
      <c r="I542" s="176">
        <f t="shared" si="17"/>
        <v>0</v>
      </c>
    </row>
    <row r="543" spans="1:9">
      <c r="A543" s="168" t="s">
        <v>1437</v>
      </c>
      <c r="B543" s="168" t="s">
        <v>1945</v>
      </c>
      <c r="C543" s="176">
        <v>10600</v>
      </c>
      <c r="D543" s="176">
        <v>0</v>
      </c>
      <c r="E543" s="176">
        <v>0</v>
      </c>
      <c r="F543" s="176">
        <v>0</v>
      </c>
      <c r="G543" s="176">
        <v>10600</v>
      </c>
      <c r="H543" s="168">
        <f t="shared" si="18"/>
        <v>10600</v>
      </c>
      <c r="I543" s="176">
        <f t="shared" si="17"/>
        <v>0</v>
      </c>
    </row>
    <row r="544" spans="1:9">
      <c r="A544" s="168" t="s">
        <v>1439</v>
      </c>
      <c r="B544" s="168" t="s">
        <v>2202</v>
      </c>
      <c r="C544" s="176">
        <v>1566.84</v>
      </c>
      <c r="D544" s="176">
        <v>0</v>
      </c>
      <c r="E544" s="176">
        <v>0</v>
      </c>
      <c r="F544" s="176">
        <v>0</v>
      </c>
      <c r="G544" s="176">
        <v>1566.84</v>
      </c>
      <c r="H544" s="168">
        <f t="shared" si="18"/>
        <v>1566.84</v>
      </c>
      <c r="I544" s="176">
        <f t="shared" si="17"/>
        <v>0</v>
      </c>
    </row>
    <row r="545" spans="1:9">
      <c r="A545" s="168" t="s">
        <v>2203</v>
      </c>
      <c r="B545" s="168" t="s">
        <v>3102</v>
      </c>
      <c r="C545" s="176">
        <v>3863442.12</v>
      </c>
      <c r="D545" s="176">
        <v>10477607.4</v>
      </c>
      <c r="E545" s="176">
        <v>8198134.2000000002</v>
      </c>
      <c r="F545" s="176">
        <v>-2279473.2000000002</v>
      </c>
      <c r="G545" s="176">
        <v>1583968.92</v>
      </c>
      <c r="H545" s="168">
        <f t="shared" si="18"/>
        <v>1583968.92</v>
      </c>
      <c r="I545" s="176">
        <f t="shared" si="17"/>
        <v>0</v>
      </c>
    </row>
    <row r="546" spans="1:9">
      <c r="A546" s="168" t="s">
        <v>1440</v>
      </c>
      <c r="B546" s="168" t="s">
        <v>2204</v>
      </c>
      <c r="C546" s="176">
        <v>4674.8</v>
      </c>
      <c r="D546" s="176">
        <v>0</v>
      </c>
      <c r="E546" s="176">
        <v>0</v>
      </c>
      <c r="F546" s="176">
        <v>0</v>
      </c>
      <c r="G546" s="176">
        <v>4674.8</v>
      </c>
      <c r="H546" s="168">
        <f t="shared" si="18"/>
        <v>4674.8</v>
      </c>
      <c r="I546" s="176">
        <f t="shared" si="17"/>
        <v>0</v>
      </c>
    </row>
    <row r="547" spans="1:9">
      <c r="A547" s="168" t="s">
        <v>1444</v>
      </c>
      <c r="B547" s="168" t="s">
        <v>2205</v>
      </c>
      <c r="C547" s="176">
        <v>75941.31</v>
      </c>
      <c r="D547" s="176">
        <v>189091.83</v>
      </c>
      <c r="E547" s="176">
        <v>197570.88</v>
      </c>
      <c r="F547" s="176">
        <v>8479.0499999999993</v>
      </c>
      <c r="G547" s="176">
        <v>84420.36</v>
      </c>
      <c r="H547" s="168">
        <f t="shared" si="18"/>
        <v>84420.36</v>
      </c>
      <c r="I547" s="176">
        <f t="shared" si="17"/>
        <v>0</v>
      </c>
    </row>
    <row r="548" spans="1:9">
      <c r="A548" s="168" t="s">
        <v>2968</v>
      </c>
      <c r="B548" s="168" t="s">
        <v>5559</v>
      </c>
      <c r="C548" s="176">
        <v>297239.67999999999</v>
      </c>
      <c r="D548" s="176">
        <v>297239.67999999999</v>
      </c>
      <c r="E548" s="176">
        <v>0</v>
      </c>
      <c r="F548" s="176">
        <v>-297239.67999999999</v>
      </c>
      <c r="G548" s="176">
        <v>0</v>
      </c>
      <c r="H548" s="168">
        <f t="shared" si="18"/>
        <v>0</v>
      </c>
      <c r="I548" s="176">
        <f t="shared" si="17"/>
        <v>0</v>
      </c>
    </row>
    <row r="549" spans="1:9">
      <c r="A549" s="168" t="s">
        <v>1446</v>
      </c>
      <c r="B549" s="168" t="s">
        <v>4375</v>
      </c>
      <c r="C549" s="176">
        <v>567626.66</v>
      </c>
      <c r="D549" s="176">
        <v>993346.54</v>
      </c>
      <c r="E549" s="176">
        <v>567626.51</v>
      </c>
      <c r="F549" s="176">
        <v>-425720.03</v>
      </c>
      <c r="G549" s="176">
        <v>141906.63</v>
      </c>
      <c r="H549" s="168">
        <f t="shared" si="18"/>
        <v>141906.63</v>
      </c>
      <c r="I549" s="176">
        <f t="shared" si="17"/>
        <v>0</v>
      </c>
    </row>
    <row r="550" spans="1:9">
      <c r="A550" s="168" t="s">
        <v>738</v>
      </c>
      <c r="B550" s="168" t="s">
        <v>5558</v>
      </c>
      <c r="C550" s="176">
        <v>1392</v>
      </c>
      <c r="D550" s="176">
        <v>68792.009999999995</v>
      </c>
      <c r="E550" s="176">
        <v>67400.009999999995</v>
      </c>
      <c r="F550" s="176">
        <v>-1392</v>
      </c>
      <c r="G550" s="176">
        <v>0</v>
      </c>
      <c r="H550" s="168">
        <f t="shared" si="18"/>
        <v>0</v>
      </c>
      <c r="I550" s="176">
        <f t="shared" si="17"/>
        <v>0</v>
      </c>
    </row>
    <row r="551" spans="1:9">
      <c r="A551" s="168" t="s">
        <v>1898</v>
      </c>
      <c r="B551" s="168" t="s">
        <v>5557</v>
      </c>
      <c r="C551" s="176">
        <v>162400</v>
      </c>
      <c r="D551" s="176">
        <v>162400</v>
      </c>
      <c r="E551" s="176">
        <v>0</v>
      </c>
      <c r="F551" s="176">
        <v>-162400</v>
      </c>
      <c r="G551" s="176">
        <v>0</v>
      </c>
      <c r="H551" s="168">
        <f t="shared" si="18"/>
        <v>0</v>
      </c>
      <c r="I551" s="176">
        <f t="shared" si="17"/>
        <v>0</v>
      </c>
    </row>
    <row r="552" spans="1:9">
      <c r="A552" s="168" t="s">
        <v>3103</v>
      </c>
      <c r="B552" s="168" t="s">
        <v>3970</v>
      </c>
      <c r="C552" s="176">
        <v>0</v>
      </c>
      <c r="D552" s="176">
        <v>36656</v>
      </c>
      <c r="E552" s="176">
        <v>36656</v>
      </c>
      <c r="F552" s="176">
        <v>0</v>
      </c>
      <c r="G552" s="176">
        <v>0</v>
      </c>
      <c r="H552" s="168">
        <f t="shared" si="18"/>
        <v>0</v>
      </c>
      <c r="I552" s="176">
        <f t="shared" si="17"/>
        <v>0</v>
      </c>
    </row>
    <row r="553" spans="1:9">
      <c r="A553" s="168" t="s">
        <v>739</v>
      </c>
      <c r="B553" s="168" t="s">
        <v>2206</v>
      </c>
      <c r="C553" s="176">
        <v>139200</v>
      </c>
      <c r="D553" s="176">
        <v>0</v>
      </c>
      <c r="E553" s="176">
        <v>0</v>
      </c>
      <c r="F553" s="176">
        <v>0</v>
      </c>
      <c r="G553" s="176">
        <v>139200</v>
      </c>
      <c r="H553" s="168">
        <f t="shared" si="18"/>
        <v>139200</v>
      </c>
      <c r="I553" s="176">
        <f t="shared" si="17"/>
        <v>0</v>
      </c>
    </row>
    <row r="554" spans="1:9">
      <c r="A554" s="168" t="s">
        <v>2882</v>
      </c>
      <c r="B554" s="168" t="s">
        <v>2883</v>
      </c>
      <c r="C554" s="176">
        <v>2110248.63</v>
      </c>
      <c r="D554" s="176">
        <v>3300922.13</v>
      </c>
      <c r="E554" s="176">
        <v>3435323.42</v>
      </c>
      <c r="F554" s="176">
        <v>134401.29</v>
      </c>
      <c r="G554" s="176">
        <v>2244649.92</v>
      </c>
      <c r="H554" s="168">
        <f t="shared" si="18"/>
        <v>2244649.92</v>
      </c>
      <c r="I554" s="176">
        <f t="shared" si="17"/>
        <v>0</v>
      </c>
    </row>
    <row r="555" spans="1:9">
      <c r="A555" s="168" t="s">
        <v>1447</v>
      </c>
      <c r="B555" s="168" t="s">
        <v>2207</v>
      </c>
      <c r="C555" s="176">
        <v>166358.04999999999</v>
      </c>
      <c r="D555" s="176">
        <v>127948</v>
      </c>
      <c r="E555" s="176">
        <v>354786</v>
      </c>
      <c r="F555" s="176">
        <v>226838</v>
      </c>
      <c r="G555" s="176">
        <v>393196.05</v>
      </c>
      <c r="H555" s="168">
        <f t="shared" si="18"/>
        <v>393196.05</v>
      </c>
      <c r="I555" s="176">
        <f t="shared" si="17"/>
        <v>0</v>
      </c>
    </row>
    <row r="556" spans="1:9">
      <c r="A556" s="168" t="s">
        <v>2208</v>
      </c>
      <c r="B556" s="168" t="s">
        <v>2209</v>
      </c>
      <c r="C556" s="176">
        <v>360000</v>
      </c>
      <c r="D556" s="176">
        <v>0</v>
      </c>
      <c r="E556" s="176">
        <v>0</v>
      </c>
      <c r="F556" s="176">
        <v>0</v>
      </c>
      <c r="G556" s="176">
        <v>360000</v>
      </c>
      <c r="H556" s="168">
        <f t="shared" si="18"/>
        <v>360000</v>
      </c>
      <c r="I556" s="176">
        <f t="shared" si="17"/>
        <v>0</v>
      </c>
    </row>
    <row r="557" spans="1:9">
      <c r="A557" s="168" t="s">
        <v>1448</v>
      </c>
      <c r="B557" s="168" t="s">
        <v>640</v>
      </c>
      <c r="C557" s="176">
        <v>98368.79</v>
      </c>
      <c r="D557" s="176">
        <v>0</v>
      </c>
      <c r="E557" s="176">
        <v>0</v>
      </c>
      <c r="F557" s="176">
        <v>0</v>
      </c>
      <c r="G557" s="176">
        <v>98368.79</v>
      </c>
      <c r="H557" s="168">
        <f t="shared" si="18"/>
        <v>98368.79</v>
      </c>
      <c r="I557" s="176">
        <f t="shared" si="17"/>
        <v>0</v>
      </c>
    </row>
    <row r="558" spans="1:9">
      <c r="A558" s="168" t="s">
        <v>2210</v>
      </c>
      <c r="B558" s="168" t="s">
        <v>3104</v>
      </c>
      <c r="C558" s="176">
        <v>69600</v>
      </c>
      <c r="D558" s="176">
        <v>0</v>
      </c>
      <c r="E558" s="176">
        <v>0</v>
      </c>
      <c r="F558" s="176">
        <v>0</v>
      </c>
      <c r="G558" s="176">
        <v>69600</v>
      </c>
      <c r="H558" s="168">
        <f t="shared" si="18"/>
        <v>69600</v>
      </c>
      <c r="I558" s="176">
        <f t="shared" si="17"/>
        <v>0</v>
      </c>
    </row>
    <row r="559" spans="1:9">
      <c r="A559" s="168" t="s">
        <v>740</v>
      </c>
      <c r="B559" s="168" t="s">
        <v>2211</v>
      </c>
      <c r="C559" s="176">
        <v>19871824.899999999</v>
      </c>
      <c r="D559" s="176">
        <v>6476468.6500000004</v>
      </c>
      <c r="E559" s="176">
        <v>12610618.109999999</v>
      </c>
      <c r="F559" s="176">
        <v>6134149.46</v>
      </c>
      <c r="G559" s="176">
        <v>26005974.359999999</v>
      </c>
      <c r="H559" s="168">
        <f t="shared" si="18"/>
        <v>26005974.359999999</v>
      </c>
      <c r="I559" s="176">
        <f t="shared" ref="I559:I620" si="19">H559-G559</f>
        <v>0</v>
      </c>
    </row>
    <row r="560" spans="1:9">
      <c r="A560" s="168" t="s">
        <v>741</v>
      </c>
      <c r="B560" s="168" t="s">
        <v>3961</v>
      </c>
      <c r="C560" s="176">
        <v>713662.5</v>
      </c>
      <c r="D560" s="176">
        <v>0</v>
      </c>
      <c r="E560" s="176">
        <v>0</v>
      </c>
      <c r="F560" s="176">
        <v>0</v>
      </c>
      <c r="G560" s="176">
        <v>713662.5</v>
      </c>
      <c r="H560" s="168">
        <f t="shared" si="18"/>
        <v>713662.5</v>
      </c>
      <c r="I560" s="176">
        <f t="shared" si="19"/>
        <v>0</v>
      </c>
    </row>
    <row r="561" spans="1:9">
      <c r="A561" s="168" t="s">
        <v>4610</v>
      </c>
      <c r="B561" s="168" t="s">
        <v>4611</v>
      </c>
      <c r="C561" s="176">
        <v>148132</v>
      </c>
      <c r="D561" s="176">
        <v>148132</v>
      </c>
      <c r="E561" s="176">
        <v>0</v>
      </c>
      <c r="F561" s="176">
        <v>-148132</v>
      </c>
      <c r="G561" s="176">
        <v>0</v>
      </c>
      <c r="H561" s="168">
        <f t="shared" si="18"/>
        <v>0</v>
      </c>
      <c r="I561" s="176">
        <f t="shared" si="19"/>
        <v>0</v>
      </c>
    </row>
    <row r="562" spans="1:9">
      <c r="A562" s="168" t="s">
        <v>3105</v>
      </c>
      <c r="B562" s="168" t="s">
        <v>3106</v>
      </c>
      <c r="C562" s="176">
        <v>1969920.22</v>
      </c>
      <c r="D562" s="176">
        <v>1969920.22</v>
      </c>
      <c r="E562" s="176">
        <v>0</v>
      </c>
      <c r="F562" s="176">
        <v>-1969920.22</v>
      </c>
      <c r="G562" s="176">
        <v>0</v>
      </c>
      <c r="H562" s="168">
        <f t="shared" si="18"/>
        <v>0</v>
      </c>
      <c r="I562" s="176">
        <f t="shared" si="19"/>
        <v>0</v>
      </c>
    </row>
    <row r="563" spans="1:9">
      <c r="A563" s="168" t="s">
        <v>6199</v>
      </c>
      <c r="B563" s="168" t="s">
        <v>6200</v>
      </c>
      <c r="C563" s="176">
        <v>0</v>
      </c>
      <c r="D563" s="176">
        <v>0</v>
      </c>
      <c r="E563" s="176">
        <v>57628.79</v>
      </c>
      <c r="F563" s="176">
        <v>57628.79</v>
      </c>
      <c r="G563" s="176">
        <v>57628.79</v>
      </c>
      <c r="H563" s="168">
        <f t="shared" si="18"/>
        <v>57628.79</v>
      </c>
      <c r="I563" s="176">
        <f t="shared" si="19"/>
        <v>0</v>
      </c>
    </row>
    <row r="564" spans="1:9">
      <c r="A564" s="168" t="s">
        <v>1449</v>
      </c>
      <c r="B564" s="168" t="s">
        <v>2212</v>
      </c>
      <c r="C564" s="176">
        <v>9000</v>
      </c>
      <c r="D564" s="176">
        <v>0</v>
      </c>
      <c r="E564" s="176">
        <v>0</v>
      </c>
      <c r="F564" s="176">
        <v>0</v>
      </c>
      <c r="G564" s="176">
        <v>9000</v>
      </c>
      <c r="H564" s="168">
        <f t="shared" si="18"/>
        <v>9000</v>
      </c>
      <c r="I564" s="176">
        <f t="shared" si="19"/>
        <v>0</v>
      </c>
    </row>
    <row r="565" spans="1:9">
      <c r="A565" s="168" t="s">
        <v>1450</v>
      </c>
      <c r="B565" s="168" t="s">
        <v>2213</v>
      </c>
      <c r="C565" s="176">
        <v>10927.21</v>
      </c>
      <c r="D565" s="176">
        <v>0</v>
      </c>
      <c r="E565" s="176">
        <v>0</v>
      </c>
      <c r="F565" s="176">
        <v>0</v>
      </c>
      <c r="G565" s="176">
        <v>10927.21</v>
      </c>
      <c r="H565" s="168">
        <f t="shared" si="18"/>
        <v>10927.21</v>
      </c>
      <c r="I565" s="176">
        <f t="shared" si="19"/>
        <v>0</v>
      </c>
    </row>
    <row r="566" spans="1:9">
      <c r="A566" s="168" t="s">
        <v>3107</v>
      </c>
      <c r="B566" s="168" t="s">
        <v>3108</v>
      </c>
      <c r="C566" s="176">
        <v>39007.58</v>
      </c>
      <c r="D566" s="176">
        <v>0</v>
      </c>
      <c r="E566" s="176">
        <v>0</v>
      </c>
      <c r="F566" s="176">
        <v>0</v>
      </c>
      <c r="G566" s="176">
        <v>39007.58</v>
      </c>
      <c r="H566" s="168">
        <f t="shared" si="18"/>
        <v>39007.58</v>
      </c>
      <c r="I566" s="176">
        <f t="shared" si="19"/>
        <v>0</v>
      </c>
    </row>
    <row r="567" spans="1:9">
      <c r="A567" s="168" t="s">
        <v>4098</v>
      </c>
      <c r="B567" s="168" t="s">
        <v>4099</v>
      </c>
      <c r="C567" s="176">
        <v>1053200</v>
      </c>
      <c r="D567" s="176">
        <v>3280400</v>
      </c>
      <c r="E567" s="176">
        <v>3978800</v>
      </c>
      <c r="F567" s="176">
        <v>698400</v>
      </c>
      <c r="G567" s="176">
        <v>1751600</v>
      </c>
      <c r="H567" s="168">
        <f t="shared" si="18"/>
        <v>1751600</v>
      </c>
      <c r="I567" s="176">
        <f t="shared" si="19"/>
        <v>0</v>
      </c>
    </row>
    <row r="568" spans="1:9">
      <c r="A568" s="168" t="s">
        <v>2214</v>
      </c>
      <c r="B568" s="168" t="s">
        <v>2215</v>
      </c>
      <c r="C568" s="176">
        <v>8170540</v>
      </c>
      <c r="D568" s="176">
        <v>4500000</v>
      </c>
      <c r="E568" s="176">
        <v>0</v>
      </c>
      <c r="F568" s="176">
        <v>-4500000</v>
      </c>
      <c r="G568" s="176">
        <v>3670540</v>
      </c>
      <c r="H568" s="168">
        <f t="shared" si="18"/>
        <v>3670540</v>
      </c>
      <c r="I568" s="176">
        <f t="shared" si="19"/>
        <v>0</v>
      </c>
    </row>
    <row r="569" spans="1:9">
      <c r="A569" s="168" t="s">
        <v>3109</v>
      </c>
      <c r="B569" s="168" t="s">
        <v>3110</v>
      </c>
      <c r="C569" s="176">
        <v>20130</v>
      </c>
      <c r="D569" s="176">
        <v>20130</v>
      </c>
      <c r="E569" s="176">
        <v>0</v>
      </c>
      <c r="F569" s="176">
        <v>-20130</v>
      </c>
      <c r="G569" s="176">
        <v>0</v>
      </c>
      <c r="H569" s="168">
        <f t="shared" si="18"/>
        <v>0</v>
      </c>
      <c r="I569" s="176">
        <f t="shared" si="19"/>
        <v>0</v>
      </c>
    </row>
    <row r="570" spans="1:9">
      <c r="A570" s="168" t="s">
        <v>3111</v>
      </c>
      <c r="B570" s="168" t="s">
        <v>3112</v>
      </c>
      <c r="C570" s="176">
        <v>132894.24</v>
      </c>
      <c r="D570" s="176">
        <v>132894.24</v>
      </c>
      <c r="E570" s="176">
        <v>0</v>
      </c>
      <c r="F570" s="176">
        <v>-132894.24</v>
      </c>
      <c r="G570" s="176">
        <v>0</v>
      </c>
      <c r="H570" s="168">
        <f t="shared" si="18"/>
        <v>0</v>
      </c>
      <c r="I570" s="176">
        <f t="shared" si="19"/>
        <v>0</v>
      </c>
    </row>
    <row r="571" spans="1:9">
      <c r="A571" s="168" t="s">
        <v>4215</v>
      </c>
      <c r="B571" s="168" t="s">
        <v>4216</v>
      </c>
      <c r="C571" s="176">
        <v>0</v>
      </c>
      <c r="D571" s="176">
        <v>23117930</v>
      </c>
      <c r="E571" s="176">
        <v>23117930</v>
      </c>
      <c r="F571" s="176">
        <v>0</v>
      </c>
      <c r="G571" s="176">
        <v>0</v>
      </c>
      <c r="H571" s="168">
        <f t="shared" si="18"/>
        <v>0</v>
      </c>
      <c r="I571" s="176">
        <f t="shared" si="19"/>
        <v>0</v>
      </c>
    </row>
    <row r="572" spans="1:9">
      <c r="A572" s="168" t="s">
        <v>4612</v>
      </c>
      <c r="B572" s="168" t="s">
        <v>4613</v>
      </c>
      <c r="C572" s="176">
        <v>4007800</v>
      </c>
      <c r="D572" s="176">
        <v>10851573</v>
      </c>
      <c r="E572" s="176">
        <v>16131575.16</v>
      </c>
      <c r="F572" s="176">
        <v>5280002.16</v>
      </c>
      <c r="G572" s="176">
        <v>9287802.1600000001</v>
      </c>
      <c r="H572" s="168">
        <f t="shared" si="18"/>
        <v>9287802.1600000001</v>
      </c>
      <c r="I572" s="176">
        <f t="shared" si="19"/>
        <v>0</v>
      </c>
    </row>
    <row r="573" spans="1:9">
      <c r="A573" s="168" t="s">
        <v>6380</v>
      </c>
      <c r="B573" s="168" t="s">
        <v>6381</v>
      </c>
      <c r="C573" s="176">
        <v>0</v>
      </c>
      <c r="D573" s="176">
        <v>0</v>
      </c>
      <c r="E573" s="176">
        <v>6171200</v>
      </c>
      <c r="F573" s="176">
        <v>6171200</v>
      </c>
      <c r="G573" s="176">
        <v>6171200</v>
      </c>
      <c r="H573" s="168">
        <f t="shared" si="18"/>
        <v>6171200</v>
      </c>
      <c r="I573" s="176">
        <f t="shared" si="19"/>
        <v>0</v>
      </c>
    </row>
    <row r="574" spans="1:9">
      <c r="A574" s="168" t="s">
        <v>4816</v>
      </c>
      <c r="B574" s="168" t="s">
        <v>4817</v>
      </c>
      <c r="C574" s="176">
        <v>0</v>
      </c>
      <c r="D574" s="176">
        <v>10575102</v>
      </c>
      <c r="E574" s="176">
        <v>10575102</v>
      </c>
      <c r="F574" s="176">
        <v>0</v>
      </c>
      <c r="G574" s="176">
        <v>0</v>
      </c>
      <c r="H574" s="168">
        <f t="shared" si="18"/>
        <v>0</v>
      </c>
      <c r="I574" s="176">
        <f t="shared" si="19"/>
        <v>0</v>
      </c>
    </row>
    <row r="575" spans="1:9">
      <c r="A575" s="168" t="s">
        <v>4875</v>
      </c>
      <c r="B575" s="168" t="s">
        <v>4876</v>
      </c>
      <c r="C575" s="176">
        <v>0</v>
      </c>
      <c r="D575" s="176">
        <v>17159101.039999999</v>
      </c>
      <c r="E575" s="176">
        <v>17159101.039999999</v>
      </c>
      <c r="F575" s="176">
        <v>0</v>
      </c>
      <c r="G575" s="176">
        <v>0</v>
      </c>
      <c r="H575" s="168">
        <f t="shared" si="18"/>
        <v>0</v>
      </c>
      <c r="I575" s="176">
        <f t="shared" si="19"/>
        <v>0</v>
      </c>
    </row>
    <row r="576" spans="1:9">
      <c r="A576" s="168" t="s">
        <v>5030</v>
      </c>
      <c r="B576" s="168" t="s">
        <v>5029</v>
      </c>
      <c r="C576" s="176">
        <v>0</v>
      </c>
      <c r="D576" s="176">
        <v>15769800.32</v>
      </c>
      <c r="E576" s="176">
        <v>21508140.440000001</v>
      </c>
      <c r="F576" s="176">
        <v>5738340.1200000001</v>
      </c>
      <c r="G576" s="176">
        <v>5738340.1200000001</v>
      </c>
      <c r="H576" s="168">
        <f t="shared" si="18"/>
        <v>5738340.1200000001</v>
      </c>
      <c r="I576" s="176">
        <f t="shared" si="19"/>
        <v>0</v>
      </c>
    </row>
    <row r="577" spans="1:9">
      <c r="A577" s="168" t="s">
        <v>5028</v>
      </c>
      <c r="B577" s="168" t="s">
        <v>5027</v>
      </c>
      <c r="C577" s="176">
        <v>0</v>
      </c>
      <c r="D577" s="176">
        <v>15403286.24</v>
      </c>
      <c r="E577" s="176">
        <v>15403286.24</v>
      </c>
      <c r="F577" s="176">
        <v>0</v>
      </c>
      <c r="G577" s="176">
        <v>0</v>
      </c>
      <c r="H577" s="168">
        <f t="shared" si="18"/>
        <v>0</v>
      </c>
      <c r="I577" s="176">
        <f t="shared" si="19"/>
        <v>0</v>
      </c>
    </row>
    <row r="578" spans="1:9">
      <c r="A578" s="168" t="s">
        <v>5026</v>
      </c>
      <c r="B578" s="168" t="s">
        <v>5025</v>
      </c>
      <c r="C578" s="176">
        <v>0</v>
      </c>
      <c r="D578" s="176">
        <v>71145.039999999994</v>
      </c>
      <c r="E578" s="176">
        <v>71145.039999999994</v>
      </c>
      <c r="F578" s="176">
        <v>0</v>
      </c>
      <c r="G578" s="176">
        <v>0</v>
      </c>
      <c r="H578" s="168">
        <f t="shared" si="18"/>
        <v>0</v>
      </c>
      <c r="I578" s="176">
        <f t="shared" si="19"/>
        <v>0</v>
      </c>
    </row>
    <row r="579" spans="1:9">
      <c r="A579" s="168" t="s">
        <v>5024</v>
      </c>
      <c r="B579" s="168" t="s">
        <v>5023</v>
      </c>
      <c r="C579" s="176">
        <v>0</v>
      </c>
      <c r="D579" s="176">
        <v>31552</v>
      </c>
      <c r="E579" s="176">
        <v>59856</v>
      </c>
      <c r="F579" s="176">
        <v>28304</v>
      </c>
      <c r="G579" s="176">
        <v>28304</v>
      </c>
      <c r="H579" s="168">
        <f t="shared" si="18"/>
        <v>28304</v>
      </c>
      <c r="I579" s="176">
        <f t="shared" si="19"/>
        <v>0</v>
      </c>
    </row>
    <row r="580" spans="1:9">
      <c r="A580" s="168" t="s">
        <v>5187</v>
      </c>
      <c r="B580" s="168" t="s">
        <v>5188</v>
      </c>
      <c r="C580" s="176">
        <v>0</v>
      </c>
      <c r="D580" s="176">
        <v>4757160</v>
      </c>
      <c r="E580" s="176">
        <v>4757160</v>
      </c>
      <c r="F580" s="176">
        <v>0</v>
      </c>
      <c r="G580" s="176">
        <v>0</v>
      </c>
      <c r="H580" s="168">
        <f t="shared" si="18"/>
        <v>0</v>
      </c>
      <c r="I580" s="176">
        <f t="shared" si="19"/>
        <v>0</v>
      </c>
    </row>
    <row r="581" spans="1:9">
      <c r="A581" s="168" t="s">
        <v>6201</v>
      </c>
      <c r="B581" s="168" t="s">
        <v>6202</v>
      </c>
      <c r="C581" s="176">
        <v>0</v>
      </c>
      <c r="D581" s="176">
        <v>0</v>
      </c>
      <c r="E581" s="176">
        <v>2700</v>
      </c>
      <c r="F581" s="176">
        <v>2700</v>
      </c>
      <c r="G581" s="176">
        <v>2700</v>
      </c>
      <c r="H581" s="168">
        <f t="shared" si="18"/>
        <v>2700</v>
      </c>
      <c r="I581" s="176">
        <f t="shared" si="19"/>
        <v>0</v>
      </c>
    </row>
    <row r="582" spans="1:9">
      <c r="A582" s="168" t="s">
        <v>6203</v>
      </c>
      <c r="B582" s="168" t="s">
        <v>6204</v>
      </c>
      <c r="C582" s="176">
        <v>0</v>
      </c>
      <c r="D582" s="176">
        <v>0</v>
      </c>
      <c r="E582" s="176">
        <v>6476179.0800000001</v>
      </c>
      <c r="F582" s="176">
        <v>6476179.0800000001</v>
      </c>
      <c r="G582" s="176">
        <v>6476179.0800000001</v>
      </c>
      <c r="H582" s="168">
        <f t="shared" ref="H582:H645" si="20">VLOOKUP(A582,VERIFICADORA,22,FALSE)</f>
        <v>6476179.0800000001</v>
      </c>
      <c r="I582" s="176">
        <f t="shared" si="19"/>
        <v>0</v>
      </c>
    </row>
    <row r="583" spans="1:9">
      <c r="A583" s="168" t="s">
        <v>6205</v>
      </c>
      <c r="B583" s="168" t="s">
        <v>6206</v>
      </c>
      <c r="C583" s="176">
        <v>0</v>
      </c>
      <c r="D583" s="176">
        <v>55769.29</v>
      </c>
      <c r="E583" s="176">
        <v>97596.28</v>
      </c>
      <c r="F583" s="176">
        <v>41826.99</v>
      </c>
      <c r="G583" s="176">
        <v>41826.99</v>
      </c>
      <c r="H583" s="168">
        <f t="shared" si="20"/>
        <v>41826.99</v>
      </c>
      <c r="I583" s="176">
        <f t="shared" si="19"/>
        <v>0</v>
      </c>
    </row>
    <row r="584" spans="1:9">
      <c r="A584" s="168" t="s">
        <v>6207</v>
      </c>
      <c r="B584" s="168" t="s">
        <v>6208</v>
      </c>
      <c r="C584" s="176">
        <v>0</v>
      </c>
      <c r="D584" s="176">
        <v>280836</v>
      </c>
      <c r="E584" s="176">
        <v>379507.19</v>
      </c>
      <c r="F584" s="176">
        <v>98671.19</v>
      </c>
      <c r="G584" s="176">
        <v>98671.19</v>
      </c>
      <c r="H584" s="168">
        <f t="shared" si="20"/>
        <v>98671.19</v>
      </c>
      <c r="I584" s="176">
        <f t="shared" si="19"/>
        <v>0</v>
      </c>
    </row>
    <row r="585" spans="1:9">
      <c r="A585" s="168" t="s">
        <v>6382</v>
      </c>
      <c r="B585" s="168" t="s">
        <v>6383</v>
      </c>
      <c r="C585" s="176">
        <v>0</v>
      </c>
      <c r="D585" s="176">
        <v>0</v>
      </c>
      <c r="E585" s="176">
        <v>11600</v>
      </c>
      <c r="F585" s="176">
        <v>11600</v>
      </c>
      <c r="G585" s="176">
        <v>11600</v>
      </c>
      <c r="H585" s="168">
        <f t="shared" si="20"/>
        <v>11600</v>
      </c>
      <c r="I585" s="176">
        <f t="shared" si="19"/>
        <v>0</v>
      </c>
    </row>
    <row r="586" spans="1:9">
      <c r="A586" s="168" t="s">
        <v>3993</v>
      </c>
      <c r="B586" s="168" t="s">
        <v>5104</v>
      </c>
      <c r="C586" s="176">
        <v>25520</v>
      </c>
      <c r="D586" s="176">
        <v>78880</v>
      </c>
      <c r="E586" s="176">
        <v>53360</v>
      </c>
      <c r="F586" s="176">
        <v>-25520</v>
      </c>
      <c r="G586" s="176">
        <v>0</v>
      </c>
      <c r="H586" s="168">
        <f t="shared" si="20"/>
        <v>0</v>
      </c>
      <c r="I586" s="176">
        <f t="shared" si="19"/>
        <v>0</v>
      </c>
    </row>
    <row r="587" spans="1:9">
      <c r="A587" s="168" t="s">
        <v>1466</v>
      </c>
      <c r="B587" s="168" t="s">
        <v>2216</v>
      </c>
      <c r="C587" s="176">
        <v>233100</v>
      </c>
      <c r="D587" s="176">
        <v>0</v>
      </c>
      <c r="E587" s="176">
        <v>0</v>
      </c>
      <c r="F587" s="176">
        <v>0</v>
      </c>
      <c r="G587" s="176">
        <v>233100</v>
      </c>
      <c r="H587" s="168">
        <f t="shared" si="20"/>
        <v>233100</v>
      </c>
      <c r="I587" s="176">
        <f t="shared" si="19"/>
        <v>0</v>
      </c>
    </row>
    <row r="588" spans="1:9">
      <c r="A588" s="168" t="s">
        <v>1460</v>
      </c>
      <c r="B588" s="168" t="s">
        <v>2217</v>
      </c>
      <c r="C588" s="176">
        <v>25704</v>
      </c>
      <c r="D588" s="176">
        <v>0</v>
      </c>
      <c r="E588" s="176">
        <v>0</v>
      </c>
      <c r="F588" s="176">
        <v>0</v>
      </c>
      <c r="G588" s="176">
        <v>25704</v>
      </c>
      <c r="H588" s="168">
        <f t="shared" si="20"/>
        <v>25704</v>
      </c>
      <c r="I588" s="176">
        <f t="shared" si="19"/>
        <v>0</v>
      </c>
    </row>
    <row r="589" spans="1:9">
      <c r="A589" s="168" t="s">
        <v>1461</v>
      </c>
      <c r="B589" s="168" t="s">
        <v>5556</v>
      </c>
      <c r="C589" s="176">
        <v>23200</v>
      </c>
      <c r="D589" s="176">
        <v>363200</v>
      </c>
      <c r="E589" s="176">
        <v>340000</v>
      </c>
      <c r="F589" s="176">
        <v>-23200</v>
      </c>
      <c r="G589" s="176">
        <v>0</v>
      </c>
      <c r="H589" s="168">
        <f t="shared" si="20"/>
        <v>0</v>
      </c>
      <c r="I589" s="176">
        <f t="shared" si="19"/>
        <v>0</v>
      </c>
    </row>
    <row r="590" spans="1:9">
      <c r="A590" s="168" t="s">
        <v>743</v>
      </c>
      <c r="B590" s="168" t="s">
        <v>2218</v>
      </c>
      <c r="C590" s="176">
        <v>102.08</v>
      </c>
      <c r="D590" s="176">
        <v>15317.75</v>
      </c>
      <c r="E590" s="176">
        <v>15317.75</v>
      </c>
      <c r="F590" s="176">
        <v>0</v>
      </c>
      <c r="G590" s="176">
        <v>102.08</v>
      </c>
      <c r="H590" s="168">
        <f t="shared" si="20"/>
        <v>102.08</v>
      </c>
      <c r="I590" s="176">
        <f t="shared" si="19"/>
        <v>0</v>
      </c>
    </row>
    <row r="591" spans="1:9">
      <c r="A591" s="168" t="s">
        <v>1462</v>
      </c>
      <c r="B591" s="168" t="s">
        <v>2219</v>
      </c>
      <c r="C591" s="176">
        <v>60592.6</v>
      </c>
      <c r="D591" s="176">
        <v>0</v>
      </c>
      <c r="E591" s="176">
        <v>0</v>
      </c>
      <c r="F591" s="176">
        <v>0</v>
      </c>
      <c r="G591" s="176">
        <v>60592.6</v>
      </c>
      <c r="H591" s="168">
        <f t="shared" si="20"/>
        <v>60592.6</v>
      </c>
      <c r="I591" s="176">
        <f t="shared" si="19"/>
        <v>0</v>
      </c>
    </row>
    <row r="592" spans="1:9">
      <c r="A592" s="168" t="s">
        <v>1463</v>
      </c>
      <c r="B592" s="168" t="s">
        <v>2220</v>
      </c>
      <c r="C592" s="176">
        <v>9338</v>
      </c>
      <c r="D592" s="176">
        <v>1764328.08</v>
      </c>
      <c r="E592" s="176">
        <v>1764328.08</v>
      </c>
      <c r="F592" s="176">
        <v>0</v>
      </c>
      <c r="G592" s="176">
        <v>9338</v>
      </c>
      <c r="H592" s="168">
        <f t="shared" si="20"/>
        <v>9338</v>
      </c>
      <c r="I592" s="176">
        <f t="shared" si="19"/>
        <v>0</v>
      </c>
    </row>
    <row r="593" spans="1:9">
      <c r="A593" s="168" t="s">
        <v>1464</v>
      </c>
      <c r="B593" s="168" t="s">
        <v>2221</v>
      </c>
      <c r="C593" s="176">
        <v>38427.01</v>
      </c>
      <c r="D593" s="176">
        <v>80254.03</v>
      </c>
      <c r="E593" s="176">
        <v>365829.11</v>
      </c>
      <c r="F593" s="176">
        <v>285575.08</v>
      </c>
      <c r="G593" s="176">
        <v>324002.09000000003</v>
      </c>
      <c r="H593" s="168">
        <f t="shared" si="20"/>
        <v>324002.09000000003</v>
      </c>
      <c r="I593" s="176">
        <f t="shared" si="19"/>
        <v>0</v>
      </c>
    </row>
    <row r="594" spans="1:9">
      <c r="A594" s="168" t="s">
        <v>1465</v>
      </c>
      <c r="B594" s="168" t="s">
        <v>2222</v>
      </c>
      <c r="C594" s="176">
        <v>3056177.65</v>
      </c>
      <c r="D594" s="176">
        <v>2812392.68</v>
      </c>
      <c r="E594" s="176">
        <v>1138706.48</v>
      </c>
      <c r="F594" s="176">
        <v>-1673686.2</v>
      </c>
      <c r="G594" s="176">
        <v>1382491.45</v>
      </c>
      <c r="H594" s="168">
        <f t="shared" si="20"/>
        <v>1382491.45</v>
      </c>
      <c r="I594" s="176">
        <f t="shared" si="19"/>
        <v>0</v>
      </c>
    </row>
    <row r="595" spans="1:9">
      <c r="A595" s="168" t="s">
        <v>1467</v>
      </c>
      <c r="B595" s="168" t="s">
        <v>489</v>
      </c>
      <c r="C595" s="176">
        <v>12000.01</v>
      </c>
      <c r="D595" s="176">
        <v>12000.01</v>
      </c>
      <c r="E595" s="176">
        <v>0</v>
      </c>
      <c r="F595" s="176">
        <v>-12000.01</v>
      </c>
      <c r="G595" s="176">
        <v>0</v>
      </c>
      <c r="H595" s="168">
        <f t="shared" si="20"/>
        <v>0</v>
      </c>
      <c r="I595" s="176">
        <f t="shared" si="19"/>
        <v>0</v>
      </c>
    </row>
    <row r="596" spans="1:9">
      <c r="A596" s="168" t="s">
        <v>2223</v>
      </c>
      <c r="B596" s="168" t="s">
        <v>2224</v>
      </c>
      <c r="C596" s="176">
        <v>1026306.17</v>
      </c>
      <c r="D596" s="176">
        <v>206290.53</v>
      </c>
      <c r="E596" s="176">
        <v>0</v>
      </c>
      <c r="F596" s="176">
        <v>-206290.53</v>
      </c>
      <c r="G596" s="176">
        <v>820015.64</v>
      </c>
      <c r="H596" s="168">
        <f t="shared" si="20"/>
        <v>820015.64</v>
      </c>
      <c r="I596" s="176">
        <f t="shared" si="19"/>
        <v>0</v>
      </c>
    </row>
    <row r="597" spans="1:9">
      <c r="A597" s="168" t="s">
        <v>1468</v>
      </c>
      <c r="B597" s="168" t="s">
        <v>2225</v>
      </c>
      <c r="C597" s="176">
        <v>21200</v>
      </c>
      <c r="D597" s="176">
        <v>0</v>
      </c>
      <c r="E597" s="176">
        <v>0</v>
      </c>
      <c r="F597" s="176">
        <v>0</v>
      </c>
      <c r="G597" s="176">
        <v>21200</v>
      </c>
      <c r="H597" s="168">
        <f t="shared" si="20"/>
        <v>21200</v>
      </c>
      <c r="I597" s="176">
        <f t="shared" si="19"/>
        <v>0</v>
      </c>
    </row>
    <row r="598" spans="1:9">
      <c r="A598" s="168" t="s">
        <v>2226</v>
      </c>
      <c r="B598" s="168" t="s">
        <v>2227</v>
      </c>
      <c r="C598" s="176">
        <v>34800</v>
      </c>
      <c r="D598" s="176">
        <v>0</v>
      </c>
      <c r="E598" s="176">
        <v>0</v>
      </c>
      <c r="F598" s="176">
        <v>0</v>
      </c>
      <c r="G598" s="176">
        <v>34800</v>
      </c>
      <c r="H598" s="168">
        <f t="shared" si="20"/>
        <v>34800</v>
      </c>
      <c r="I598" s="176">
        <f t="shared" si="19"/>
        <v>0</v>
      </c>
    </row>
    <row r="599" spans="1:9">
      <c r="A599" s="168" t="s">
        <v>2969</v>
      </c>
      <c r="B599" s="168" t="s">
        <v>2970</v>
      </c>
      <c r="C599" s="176">
        <v>93774.399999999994</v>
      </c>
      <c r="D599" s="176">
        <v>402053.1</v>
      </c>
      <c r="E599" s="176">
        <v>353379.5</v>
      </c>
      <c r="F599" s="176">
        <v>-48673.599999999999</v>
      </c>
      <c r="G599" s="176">
        <v>45100.800000000003</v>
      </c>
      <c r="H599" s="168">
        <f t="shared" si="20"/>
        <v>45100.800000000003</v>
      </c>
      <c r="I599" s="176">
        <f t="shared" si="19"/>
        <v>0</v>
      </c>
    </row>
    <row r="600" spans="1:9">
      <c r="A600" s="168" t="s">
        <v>4614</v>
      </c>
      <c r="B600" s="168" t="s">
        <v>4615</v>
      </c>
      <c r="C600" s="176">
        <v>163966</v>
      </c>
      <c r="D600" s="176">
        <v>163966</v>
      </c>
      <c r="E600" s="176">
        <v>0</v>
      </c>
      <c r="F600" s="176">
        <v>-163966</v>
      </c>
      <c r="G600" s="176">
        <v>0</v>
      </c>
      <c r="H600" s="168">
        <f t="shared" si="20"/>
        <v>0</v>
      </c>
      <c r="I600" s="176">
        <f t="shared" si="19"/>
        <v>0</v>
      </c>
    </row>
    <row r="601" spans="1:9">
      <c r="A601" s="168" t="s">
        <v>5189</v>
      </c>
      <c r="B601" s="168" t="s">
        <v>5190</v>
      </c>
      <c r="C601" s="176">
        <v>0</v>
      </c>
      <c r="D601" s="176">
        <v>65720</v>
      </c>
      <c r="E601" s="176">
        <v>65720</v>
      </c>
      <c r="F601" s="176">
        <v>0</v>
      </c>
      <c r="G601" s="176">
        <v>0</v>
      </c>
      <c r="H601" s="168">
        <f t="shared" si="20"/>
        <v>0</v>
      </c>
      <c r="I601" s="176">
        <f t="shared" si="19"/>
        <v>0</v>
      </c>
    </row>
    <row r="602" spans="1:9">
      <c r="A602" s="168" t="s">
        <v>5191</v>
      </c>
      <c r="B602" s="168" t="s">
        <v>5192</v>
      </c>
      <c r="C602" s="176">
        <v>0</v>
      </c>
      <c r="D602" s="176">
        <v>0</v>
      </c>
      <c r="E602" s="176">
        <v>2500</v>
      </c>
      <c r="F602" s="176">
        <v>2500</v>
      </c>
      <c r="G602" s="176">
        <v>2500</v>
      </c>
      <c r="H602" s="168">
        <f t="shared" si="20"/>
        <v>2500</v>
      </c>
      <c r="I602" s="176">
        <f t="shared" si="19"/>
        <v>0</v>
      </c>
    </row>
    <row r="603" spans="1:9">
      <c r="A603" s="168" t="s">
        <v>6384</v>
      </c>
      <c r="B603" s="168" t="s">
        <v>6385</v>
      </c>
      <c r="C603" s="176">
        <v>0</v>
      </c>
      <c r="D603" s="176">
        <v>195055.1</v>
      </c>
      <c r="E603" s="176">
        <v>195055.1</v>
      </c>
      <c r="F603" s="176">
        <v>0</v>
      </c>
      <c r="G603" s="176">
        <v>0</v>
      </c>
      <c r="H603" s="168">
        <f t="shared" si="20"/>
        <v>0</v>
      </c>
      <c r="I603" s="176">
        <f t="shared" si="19"/>
        <v>0</v>
      </c>
    </row>
    <row r="604" spans="1:9">
      <c r="A604" s="168" t="s">
        <v>1474</v>
      </c>
      <c r="B604" s="168" t="s">
        <v>2228</v>
      </c>
      <c r="C604" s="176">
        <v>320878.8</v>
      </c>
      <c r="D604" s="176">
        <v>0</v>
      </c>
      <c r="E604" s="176">
        <v>0</v>
      </c>
      <c r="F604" s="176">
        <v>0</v>
      </c>
      <c r="G604" s="176">
        <v>320878.8</v>
      </c>
      <c r="H604" s="168">
        <f t="shared" si="20"/>
        <v>320878.8</v>
      </c>
      <c r="I604" s="176">
        <f t="shared" si="19"/>
        <v>0</v>
      </c>
    </row>
    <row r="605" spans="1:9">
      <c r="A605" s="168" t="s">
        <v>1479</v>
      </c>
      <c r="B605" s="168" t="s">
        <v>2229</v>
      </c>
      <c r="C605" s="176">
        <v>552190</v>
      </c>
      <c r="D605" s="176">
        <v>0</v>
      </c>
      <c r="E605" s="176">
        <v>0</v>
      </c>
      <c r="F605" s="176">
        <v>0</v>
      </c>
      <c r="G605" s="176">
        <v>552190</v>
      </c>
      <c r="H605" s="168">
        <f t="shared" si="20"/>
        <v>552190</v>
      </c>
      <c r="I605" s="176">
        <f t="shared" si="19"/>
        <v>0</v>
      </c>
    </row>
    <row r="606" spans="1:9">
      <c r="A606" s="168" t="s">
        <v>1484</v>
      </c>
      <c r="B606" s="168" t="s">
        <v>2230</v>
      </c>
      <c r="C606" s="176">
        <v>6380</v>
      </c>
      <c r="D606" s="176">
        <v>0</v>
      </c>
      <c r="E606" s="176">
        <v>0</v>
      </c>
      <c r="F606" s="176">
        <v>0</v>
      </c>
      <c r="G606" s="176">
        <v>6380</v>
      </c>
      <c r="H606" s="168">
        <f t="shared" si="20"/>
        <v>6380</v>
      </c>
      <c r="I606" s="176">
        <f t="shared" si="19"/>
        <v>0</v>
      </c>
    </row>
    <row r="607" spans="1:9">
      <c r="A607" s="168" t="s">
        <v>5193</v>
      </c>
      <c r="B607" s="168" t="s">
        <v>5194</v>
      </c>
      <c r="C607" s="176">
        <v>0</v>
      </c>
      <c r="D607" s="176">
        <v>186143</v>
      </c>
      <c r="E607" s="176">
        <v>186143</v>
      </c>
      <c r="F607" s="176">
        <v>0</v>
      </c>
      <c r="G607" s="176">
        <v>0</v>
      </c>
      <c r="H607" s="168">
        <f t="shared" si="20"/>
        <v>0</v>
      </c>
      <c r="I607" s="176">
        <f t="shared" si="19"/>
        <v>0</v>
      </c>
    </row>
    <row r="608" spans="1:9">
      <c r="A608" s="168" t="s">
        <v>1472</v>
      </c>
      <c r="B608" s="168" t="s">
        <v>2231</v>
      </c>
      <c r="C608" s="176">
        <v>6630</v>
      </c>
      <c r="D608" s="176">
        <v>0</v>
      </c>
      <c r="E608" s="176">
        <v>0</v>
      </c>
      <c r="F608" s="176">
        <v>0</v>
      </c>
      <c r="G608" s="176">
        <v>6630</v>
      </c>
      <c r="H608" s="168">
        <f t="shared" si="20"/>
        <v>6630</v>
      </c>
      <c r="I608" s="176">
        <f t="shared" si="19"/>
        <v>0</v>
      </c>
    </row>
    <row r="609" spans="1:9">
      <c r="A609" s="168" t="s">
        <v>1473</v>
      </c>
      <c r="B609" s="168" t="s">
        <v>2232</v>
      </c>
      <c r="C609" s="176">
        <v>16800</v>
      </c>
      <c r="D609" s="176">
        <v>0</v>
      </c>
      <c r="E609" s="176">
        <v>0</v>
      </c>
      <c r="F609" s="176">
        <v>0</v>
      </c>
      <c r="G609" s="176">
        <v>16800</v>
      </c>
      <c r="H609" s="168">
        <f t="shared" si="20"/>
        <v>16800</v>
      </c>
      <c r="I609" s="176">
        <f t="shared" si="19"/>
        <v>0</v>
      </c>
    </row>
    <row r="610" spans="1:9">
      <c r="A610" s="168" t="s">
        <v>1475</v>
      </c>
      <c r="B610" s="168" t="s">
        <v>2233</v>
      </c>
      <c r="C610" s="176">
        <v>99999.99</v>
      </c>
      <c r="D610" s="176">
        <v>0</v>
      </c>
      <c r="E610" s="176">
        <v>0</v>
      </c>
      <c r="F610" s="176">
        <v>0</v>
      </c>
      <c r="G610" s="176">
        <v>99999.99</v>
      </c>
      <c r="H610" s="168">
        <f t="shared" si="20"/>
        <v>99999.99</v>
      </c>
      <c r="I610" s="176">
        <f t="shared" si="19"/>
        <v>0</v>
      </c>
    </row>
    <row r="611" spans="1:9">
      <c r="A611" s="168" t="s">
        <v>1476</v>
      </c>
      <c r="B611" s="168" t="s">
        <v>2234</v>
      </c>
      <c r="C611" s="176">
        <v>3696999.14</v>
      </c>
      <c r="D611" s="176">
        <v>0</v>
      </c>
      <c r="E611" s="176">
        <v>0</v>
      </c>
      <c r="F611" s="176">
        <v>0</v>
      </c>
      <c r="G611" s="176">
        <v>3696999.14</v>
      </c>
      <c r="H611" s="168">
        <f t="shared" si="20"/>
        <v>3696999.14</v>
      </c>
      <c r="I611" s="176">
        <f t="shared" si="19"/>
        <v>0</v>
      </c>
    </row>
    <row r="612" spans="1:9">
      <c r="A612" s="168" t="s">
        <v>1477</v>
      </c>
      <c r="B612" s="168" t="s">
        <v>2235</v>
      </c>
      <c r="C612" s="176">
        <v>5048000</v>
      </c>
      <c r="D612" s="176">
        <v>1000000</v>
      </c>
      <c r="E612" s="176">
        <v>0</v>
      </c>
      <c r="F612" s="176">
        <v>-1000000</v>
      </c>
      <c r="G612" s="176">
        <v>4048000</v>
      </c>
      <c r="H612" s="168">
        <f t="shared" si="20"/>
        <v>4048000</v>
      </c>
      <c r="I612" s="176">
        <f t="shared" si="19"/>
        <v>0</v>
      </c>
    </row>
    <row r="613" spans="1:9">
      <c r="A613" s="168" t="s">
        <v>1478</v>
      </c>
      <c r="B613" s="168" t="s">
        <v>2236</v>
      </c>
      <c r="C613" s="176">
        <v>301600</v>
      </c>
      <c r="D613" s="176">
        <v>0</v>
      </c>
      <c r="E613" s="176">
        <v>0</v>
      </c>
      <c r="F613" s="176">
        <v>0</v>
      </c>
      <c r="G613" s="176">
        <v>301600</v>
      </c>
      <c r="H613" s="168">
        <f t="shared" si="20"/>
        <v>301600</v>
      </c>
      <c r="I613" s="176">
        <f t="shared" si="19"/>
        <v>0</v>
      </c>
    </row>
    <row r="614" spans="1:9">
      <c r="A614" s="168" t="s">
        <v>1480</v>
      </c>
      <c r="B614" s="168" t="s">
        <v>2237</v>
      </c>
      <c r="C614" s="176">
        <v>128211.9</v>
      </c>
      <c r="D614" s="176">
        <v>0</v>
      </c>
      <c r="E614" s="176">
        <v>0</v>
      </c>
      <c r="F614" s="176">
        <v>0</v>
      </c>
      <c r="G614" s="176">
        <v>128211.9</v>
      </c>
      <c r="H614" s="168">
        <f t="shared" si="20"/>
        <v>128211.9</v>
      </c>
      <c r="I614" s="176">
        <f t="shared" si="19"/>
        <v>0</v>
      </c>
    </row>
    <row r="615" spans="1:9">
      <c r="A615" s="168" t="s">
        <v>2884</v>
      </c>
      <c r="B615" s="168" t="s">
        <v>2885</v>
      </c>
      <c r="C615" s="176">
        <v>5736471.4800000004</v>
      </c>
      <c r="D615" s="176">
        <v>6462831.2400000002</v>
      </c>
      <c r="E615" s="176">
        <v>7650567.8399999999</v>
      </c>
      <c r="F615" s="176">
        <v>1187736.6000000001</v>
      </c>
      <c r="G615" s="176">
        <v>6924208.0800000001</v>
      </c>
      <c r="H615" s="168">
        <f t="shared" si="20"/>
        <v>6924208.0800000001</v>
      </c>
      <c r="I615" s="176">
        <f t="shared" si="19"/>
        <v>0</v>
      </c>
    </row>
    <row r="616" spans="1:9">
      <c r="A616" s="168" t="s">
        <v>1481</v>
      </c>
      <c r="B616" s="168" t="s">
        <v>2238</v>
      </c>
      <c r="C616" s="176">
        <v>306240</v>
      </c>
      <c r="D616" s="176">
        <v>0</v>
      </c>
      <c r="E616" s="176">
        <v>0</v>
      </c>
      <c r="F616" s="176">
        <v>0</v>
      </c>
      <c r="G616" s="176">
        <v>306240</v>
      </c>
      <c r="H616" s="168">
        <f t="shared" si="20"/>
        <v>306240</v>
      </c>
      <c r="I616" s="176">
        <f t="shared" si="19"/>
        <v>0</v>
      </c>
    </row>
    <row r="617" spans="1:9">
      <c r="A617" s="168" t="s">
        <v>1482</v>
      </c>
      <c r="B617" s="168" t="s">
        <v>2239</v>
      </c>
      <c r="C617" s="176">
        <v>88000</v>
      </c>
      <c r="D617" s="176">
        <v>743700</v>
      </c>
      <c r="E617" s="176">
        <v>743700</v>
      </c>
      <c r="F617" s="176">
        <v>0</v>
      </c>
      <c r="G617" s="176">
        <v>88000</v>
      </c>
      <c r="H617" s="168">
        <f t="shared" si="20"/>
        <v>88000</v>
      </c>
      <c r="I617" s="176">
        <f t="shared" si="19"/>
        <v>0</v>
      </c>
    </row>
    <row r="618" spans="1:9">
      <c r="A618" s="168" t="s">
        <v>1483</v>
      </c>
      <c r="B618" s="168" t="s">
        <v>2240</v>
      </c>
      <c r="C618" s="176">
        <v>851092</v>
      </c>
      <c r="D618" s="176">
        <v>0</v>
      </c>
      <c r="E618" s="176">
        <v>0</v>
      </c>
      <c r="F618" s="176">
        <v>0</v>
      </c>
      <c r="G618" s="176">
        <v>851092</v>
      </c>
      <c r="H618" s="168">
        <f t="shared" si="20"/>
        <v>851092</v>
      </c>
      <c r="I618" s="176">
        <f t="shared" si="19"/>
        <v>0</v>
      </c>
    </row>
    <row r="619" spans="1:9">
      <c r="A619" s="168" t="s">
        <v>2942</v>
      </c>
      <c r="B619" s="168" t="s">
        <v>4174</v>
      </c>
      <c r="C619" s="176">
        <v>2871400</v>
      </c>
      <c r="D619" s="176">
        <v>2871400</v>
      </c>
      <c r="E619" s="176">
        <v>1550700</v>
      </c>
      <c r="F619" s="176">
        <v>-1320700</v>
      </c>
      <c r="G619" s="176">
        <v>1550700</v>
      </c>
      <c r="H619" s="168">
        <f t="shared" si="20"/>
        <v>1550700</v>
      </c>
      <c r="I619" s="176">
        <f t="shared" si="19"/>
        <v>0</v>
      </c>
    </row>
    <row r="620" spans="1:9">
      <c r="A620" s="168" t="s">
        <v>1485</v>
      </c>
      <c r="B620" s="168" t="s">
        <v>5555</v>
      </c>
      <c r="C620" s="176">
        <v>91139.42</v>
      </c>
      <c r="D620" s="176">
        <v>91139.42</v>
      </c>
      <c r="E620" s="176">
        <v>0</v>
      </c>
      <c r="F620" s="176">
        <v>-91139.42</v>
      </c>
      <c r="G620" s="176">
        <v>0</v>
      </c>
      <c r="H620" s="168">
        <f t="shared" si="20"/>
        <v>0</v>
      </c>
      <c r="I620" s="176">
        <f t="shared" si="19"/>
        <v>0</v>
      </c>
    </row>
    <row r="621" spans="1:9">
      <c r="A621" s="168" t="s">
        <v>1486</v>
      </c>
      <c r="B621" s="168" t="s">
        <v>2241</v>
      </c>
      <c r="C621" s="176">
        <v>509848.47</v>
      </c>
      <c r="D621" s="176">
        <v>0</v>
      </c>
      <c r="E621" s="176">
        <v>0</v>
      </c>
      <c r="F621" s="176">
        <v>0</v>
      </c>
      <c r="G621" s="176">
        <v>509848.47</v>
      </c>
      <c r="H621" s="168">
        <f t="shared" si="20"/>
        <v>509848.47</v>
      </c>
      <c r="I621" s="176">
        <f t="shared" ref="I621:I681" si="21">H621-G621</f>
        <v>0</v>
      </c>
    </row>
    <row r="622" spans="1:9">
      <c r="A622" s="168" t="s">
        <v>1487</v>
      </c>
      <c r="B622" s="168" t="s">
        <v>2242</v>
      </c>
      <c r="C622" s="176">
        <v>60407.44</v>
      </c>
      <c r="D622" s="176">
        <v>0</v>
      </c>
      <c r="E622" s="176">
        <v>0</v>
      </c>
      <c r="F622" s="176">
        <v>0</v>
      </c>
      <c r="G622" s="176">
        <v>60407.44</v>
      </c>
      <c r="H622" s="168">
        <f t="shared" si="20"/>
        <v>60407.44</v>
      </c>
      <c r="I622" s="176">
        <f t="shared" si="21"/>
        <v>0</v>
      </c>
    </row>
    <row r="623" spans="1:9">
      <c r="A623" s="168" t="s">
        <v>3115</v>
      </c>
      <c r="B623" s="168" t="s">
        <v>3116</v>
      </c>
      <c r="C623" s="176">
        <v>5684</v>
      </c>
      <c r="D623" s="176">
        <v>44999.82</v>
      </c>
      <c r="E623" s="176">
        <v>44999.82</v>
      </c>
      <c r="F623" s="176">
        <v>0</v>
      </c>
      <c r="G623" s="176">
        <v>5684</v>
      </c>
      <c r="H623" s="168">
        <f t="shared" si="20"/>
        <v>5684</v>
      </c>
      <c r="I623" s="176">
        <f t="shared" si="21"/>
        <v>0</v>
      </c>
    </row>
    <row r="624" spans="1:9">
      <c r="A624" s="168" t="s">
        <v>1469</v>
      </c>
      <c r="B624" s="168" t="s">
        <v>2243</v>
      </c>
      <c r="C624" s="176">
        <v>90000</v>
      </c>
      <c r="D624" s="176">
        <v>0</v>
      </c>
      <c r="E624" s="176">
        <v>0</v>
      </c>
      <c r="F624" s="176">
        <v>0</v>
      </c>
      <c r="G624" s="176">
        <v>90000</v>
      </c>
      <c r="H624" s="168">
        <f t="shared" si="20"/>
        <v>90000</v>
      </c>
      <c r="I624" s="176">
        <f t="shared" si="21"/>
        <v>0</v>
      </c>
    </row>
    <row r="625" spans="1:9">
      <c r="A625" s="168" t="s">
        <v>1470</v>
      </c>
      <c r="B625" s="168" t="s">
        <v>2244</v>
      </c>
      <c r="C625" s="176">
        <v>1643650.78</v>
      </c>
      <c r="D625" s="176">
        <v>7350050.7800000003</v>
      </c>
      <c r="E625" s="176">
        <v>9774443.8399999999</v>
      </c>
      <c r="F625" s="176">
        <v>2424393.06</v>
      </c>
      <c r="G625" s="176">
        <v>4068043.84</v>
      </c>
      <c r="H625" s="168">
        <f t="shared" si="20"/>
        <v>4068043.84</v>
      </c>
      <c r="I625" s="176">
        <f t="shared" si="21"/>
        <v>0</v>
      </c>
    </row>
    <row r="626" spans="1:9">
      <c r="A626" s="168" t="s">
        <v>5438</v>
      </c>
      <c r="B626" s="168" t="s">
        <v>5437</v>
      </c>
      <c r="C626" s="176">
        <v>0</v>
      </c>
      <c r="D626" s="176">
        <v>3744480</v>
      </c>
      <c r="E626" s="176">
        <v>3744480</v>
      </c>
      <c r="F626" s="176">
        <v>0</v>
      </c>
      <c r="G626" s="176">
        <v>0</v>
      </c>
      <c r="H626" s="168">
        <f t="shared" si="20"/>
        <v>0</v>
      </c>
      <c r="I626" s="176">
        <f t="shared" si="21"/>
        <v>0</v>
      </c>
    </row>
    <row r="627" spans="1:9">
      <c r="A627" s="168" t="s">
        <v>1471</v>
      </c>
      <c r="B627" s="168" t="s">
        <v>2245</v>
      </c>
      <c r="C627" s="176">
        <v>2632000</v>
      </c>
      <c r="D627" s="176">
        <v>0</v>
      </c>
      <c r="E627" s="176">
        <v>0</v>
      </c>
      <c r="F627" s="176">
        <v>0</v>
      </c>
      <c r="G627" s="176">
        <v>2632000</v>
      </c>
      <c r="H627" s="168">
        <f t="shared" si="20"/>
        <v>2632000</v>
      </c>
      <c r="I627" s="176">
        <f t="shared" si="21"/>
        <v>0</v>
      </c>
    </row>
    <row r="628" spans="1:9">
      <c r="A628" s="168" t="s">
        <v>5195</v>
      </c>
      <c r="B628" s="168" t="s">
        <v>5196</v>
      </c>
      <c r="C628" s="176">
        <v>0</v>
      </c>
      <c r="D628" s="176">
        <v>580000</v>
      </c>
      <c r="E628" s="176">
        <v>4060000</v>
      </c>
      <c r="F628" s="176">
        <v>3480000</v>
      </c>
      <c r="G628" s="176">
        <v>3480000</v>
      </c>
      <c r="H628" s="168">
        <f t="shared" si="20"/>
        <v>3480000</v>
      </c>
      <c r="I628" s="176">
        <f t="shared" si="21"/>
        <v>0</v>
      </c>
    </row>
    <row r="629" spans="1:9">
      <c r="A629" s="168" t="s">
        <v>4100</v>
      </c>
      <c r="B629" s="168" t="s">
        <v>4101</v>
      </c>
      <c r="C629" s="176">
        <v>3574683.84</v>
      </c>
      <c r="D629" s="176">
        <v>3574683.84</v>
      </c>
      <c r="E629" s="176">
        <v>0</v>
      </c>
      <c r="F629" s="176">
        <v>-3574683.84</v>
      </c>
      <c r="G629" s="176">
        <v>0</v>
      </c>
      <c r="H629" s="168">
        <f t="shared" si="20"/>
        <v>0</v>
      </c>
      <c r="I629" s="176">
        <f t="shared" si="21"/>
        <v>0</v>
      </c>
    </row>
    <row r="630" spans="1:9">
      <c r="A630" s="168" t="s">
        <v>4282</v>
      </c>
      <c r="B630" s="168" t="s">
        <v>4283</v>
      </c>
      <c r="C630" s="176">
        <v>151605.5</v>
      </c>
      <c r="D630" s="176">
        <v>151605.5</v>
      </c>
      <c r="E630" s="176">
        <v>288840</v>
      </c>
      <c r="F630" s="176">
        <v>137234.5</v>
      </c>
      <c r="G630" s="176">
        <v>288840</v>
      </c>
      <c r="H630" s="168">
        <f t="shared" si="20"/>
        <v>288840</v>
      </c>
      <c r="I630" s="176">
        <f t="shared" si="21"/>
        <v>0</v>
      </c>
    </row>
    <row r="631" spans="1:9">
      <c r="A631" s="168" t="s">
        <v>4313</v>
      </c>
      <c r="B631" s="168" t="s">
        <v>4312</v>
      </c>
      <c r="C631" s="176">
        <v>464000</v>
      </c>
      <c r="D631" s="176">
        <v>464000</v>
      </c>
      <c r="E631" s="176">
        <v>0</v>
      </c>
      <c r="F631" s="176">
        <v>-464000</v>
      </c>
      <c r="G631" s="176">
        <v>0</v>
      </c>
      <c r="H631" s="168">
        <f t="shared" si="20"/>
        <v>0</v>
      </c>
      <c r="I631" s="176">
        <f t="shared" si="21"/>
        <v>0</v>
      </c>
    </row>
    <row r="632" spans="1:9">
      <c r="A632" s="168" t="s">
        <v>4311</v>
      </c>
      <c r="B632" s="168" t="s">
        <v>4310</v>
      </c>
      <c r="C632" s="176">
        <v>5220</v>
      </c>
      <c r="D632" s="176">
        <v>5220</v>
      </c>
      <c r="E632" s="176">
        <v>0</v>
      </c>
      <c r="F632" s="176">
        <v>-5220</v>
      </c>
      <c r="G632" s="176">
        <v>0</v>
      </c>
      <c r="H632" s="168">
        <f t="shared" si="20"/>
        <v>0</v>
      </c>
      <c r="I632" s="176">
        <f t="shared" si="21"/>
        <v>0</v>
      </c>
    </row>
    <row r="633" spans="1:9">
      <c r="A633" s="168" t="s">
        <v>4616</v>
      </c>
      <c r="B633" s="168" t="s">
        <v>4617</v>
      </c>
      <c r="C633" s="176">
        <v>78706</v>
      </c>
      <c r="D633" s="176">
        <v>78706</v>
      </c>
      <c r="E633" s="176">
        <v>0</v>
      </c>
      <c r="F633" s="176">
        <v>-78706</v>
      </c>
      <c r="G633" s="176">
        <v>0</v>
      </c>
      <c r="H633" s="168">
        <f t="shared" si="20"/>
        <v>0</v>
      </c>
      <c r="I633" s="176">
        <f t="shared" si="21"/>
        <v>0</v>
      </c>
    </row>
    <row r="634" spans="1:9">
      <c r="A634" s="168" t="s">
        <v>4618</v>
      </c>
      <c r="B634" s="168" t="s">
        <v>4619</v>
      </c>
      <c r="C634" s="176">
        <v>314940</v>
      </c>
      <c r="D634" s="176">
        <v>314940</v>
      </c>
      <c r="E634" s="176">
        <v>0</v>
      </c>
      <c r="F634" s="176">
        <v>-314940</v>
      </c>
      <c r="G634" s="176">
        <v>0</v>
      </c>
      <c r="H634" s="168">
        <f t="shared" si="20"/>
        <v>0</v>
      </c>
      <c r="I634" s="176">
        <f t="shared" si="21"/>
        <v>0</v>
      </c>
    </row>
    <row r="635" spans="1:9">
      <c r="A635" s="168" t="s">
        <v>4620</v>
      </c>
      <c r="B635" s="168" t="s">
        <v>4621</v>
      </c>
      <c r="C635" s="176">
        <v>149640</v>
      </c>
      <c r="D635" s="176">
        <v>149640</v>
      </c>
      <c r="E635" s="176">
        <v>0</v>
      </c>
      <c r="F635" s="176">
        <v>-149640</v>
      </c>
      <c r="G635" s="176">
        <v>0</v>
      </c>
      <c r="H635" s="168">
        <f t="shared" si="20"/>
        <v>0</v>
      </c>
      <c r="I635" s="176">
        <f t="shared" si="21"/>
        <v>0</v>
      </c>
    </row>
    <row r="636" spans="1:9">
      <c r="A636" s="168" t="s">
        <v>4622</v>
      </c>
      <c r="B636" s="168" t="s">
        <v>4623</v>
      </c>
      <c r="C636" s="176">
        <v>344281.84</v>
      </c>
      <c r="D636" s="176">
        <v>774634.14</v>
      </c>
      <c r="E636" s="176">
        <v>688563.68</v>
      </c>
      <c r="F636" s="176">
        <v>-86070.46</v>
      </c>
      <c r="G636" s="176">
        <v>258211.38</v>
      </c>
      <c r="H636" s="168">
        <f t="shared" si="20"/>
        <v>258211.38</v>
      </c>
      <c r="I636" s="176">
        <f t="shared" si="21"/>
        <v>0</v>
      </c>
    </row>
    <row r="637" spans="1:9">
      <c r="A637" s="168" t="s">
        <v>4624</v>
      </c>
      <c r="B637" s="168" t="s">
        <v>4625</v>
      </c>
      <c r="C637" s="176">
        <v>2865224.36</v>
      </c>
      <c r="D637" s="176">
        <v>8467881.6799999997</v>
      </c>
      <c r="E637" s="176">
        <v>5602657.3200000003</v>
      </c>
      <c r="F637" s="176">
        <v>-2865224.36</v>
      </c>
      <c r="G637" s="176">
        <v>0</v>
      </c>
      <c r="H637" s="168">
        <f t="shared" si="20"/>
        <v>0</v>
      </c>
      <c r="I637" s="176">
        <f t="shared" si="21"/>
        <v>0</v>
      </c>
    </row>
    <row r="638" spans="1:9">
      <c r="A638" s="168" t="s">
        <v>6209</v>
      </c>
      <c r="B638" s="168" t="s">
        <v>6210</v>
      </c>
      <c r="C638" s="176">
        <v>0</v>
      </c>
      <c r="D638" s="176">
        <v>0</v>
      </c>
      <c r="E638" s="176">
        <v>3932197</v>
      </c>
      <c r="F638" s="176">
        <v>3932197</v>
      </c>
      <c r="G638" s="176">
        <v>3932197</v>
      </c>
      <c r="H638" s="168">
        <f t="shared" si="20"/>
        <v>3932197</v>
      </c>
      <c r="I638" s="176">
        <f t="shared" si="21"/>
        <v>0</v>
      </c>
    </row>
    <row r="639" spans="1:9">
      <c r="A639" s="168" t="s">
        <v>5022</v>
      </c>
      <c r="B639" s="168" t="s">
        <v>5021</v>
      </c>
      <c r="C639" s="176">
        <v>0</v>
      </c>
      <c r="D639" s="176">
        <v>3459.62</v>
      </c>
      <c r="E639" s="176">
        <v>3459.62</v>
      </c>
      <c r="F639" s="176">
        <v>0</v>
      </c>
      <c r="G639" s="176">
        <v>0</v>
      </c>
      <c r="H639" s="168">
        <f t="shared" si="20"/>
        <v>0</v>
      </c>
      <c r="I639" s="176">
        <f t="shared" si="21"/>
        <v>0</v>
      </c>
    </row>
    <row r="640" spans="1:9">
      <c r="A640" s="168" t="s">
        <v>5197</v>
      </c>
      <c r="B640" s="168" t="s">
        <v>5198</v>
      </c>
      <c r="C640" s="176">
        <v>0</v>
      </c>
      <c r="D640" s="176">
        <v>6697840</v>
      </c>
      <c r="E640" s="176">
        <v>6697840</v>
      </c>
      <c r="F640" s="176">
        <v>0</v>
      </c>
      <c r="G640" s="176">
        <v>0</v>
      </c>
      <c r="H640" s="168">
        <f t="shared" si="20"/>
        <v>0</v>
      </c>
      <c r="I640" s="176">
        <f t="shared" si="21"/>
        <v>0</v>
      </c>
    </row>
    <row r="641" spans="1:9">
      <c r="A641" s="168" t="s">
        <v>5199</v>
      </c>
      <c r="B641" s="168" t="s">
        <v>5200</v>
      </c>
      <c r="C641" s="176">
        <v>0</v>
      </c>
      <c r="D641" s="176">
        <v>7524997.5999999996</v>
      </c>
      <c r="E641" s="176">
        <v>7524997.5999999996</v>
      </c>
      <c r="F641" s="176">
        <v>0</v>
      </c>
      <c r="G641" s="176">
        <v>0</v>
      </c>
      <c r="H641" s="168">
        <f t="shared" si="20"/>
        <v>0</v>
      </c>
      <c r="I641" s="176">
        <f t="shared" si="21"/>
        <v>0</v>
      </c>
    </row>
    <row r="642" spans="1:9">
      <c r="A642" s="168" t="s">
        <v>5436</v>
      </c>
      <c r="B642" s="168" t="s">
        <v>5435</v>
      </c>
      <c r="C642" s="176">
        <v>0</v>
      </c>
      <c r="D642" s="176">
        <v>44212.74</v>
      </c>
      <c r="E642" s="176">
        <v>44212.74</v>
      </c>
      <c r="F642" s="176">
        <v>0</v>
      </c>
      <c r="G642" s="176">
        <v>0</v>
      </c>
      <c r="H642" s="168">
        <f t="shared" si="20"/>
        <v>0</v>
      </c>
      <c r="I642" s="176">
        <f t="shared" si="21"/>
        <v>0</v>
      </c>
    </row>
    <row r="643" spans="1:9">
      <c r="A643" s="168" t="s">
        <v>5434</v>
      </c>
      <c r="B643" s="168" t="s">
        <v>5433</v>
      </c>
      <c r="C643" s="176">
        <v>0</v>
      </c>
      <c r="D643" s="176">
        <v>217500</v>
      </c>
      <c r="E643" s="176">
        <v>652500</v>
      </c>
      <c r="F643" s="176">
        <v>435000</v>
      </c>
      <c r="G643" s="176">
        <v>435000</v>
      </c>
      <c r="H643" s="168">
        <f t="shared" si="20"/>
        <v>435000</v>
      </c>
      <c r="I643" s="176">
        <f t="shared" si="21"/>
        <v>0</v>
      </c>
    </row>
    <row r="644" spans="1:9">
      <c r="A644" s="168" t="s">
        <v>5432</v>
      </c>
      <c r="B644" s="168" t="s">
        <v>5431</v>
      </c>
      <c r="C644" s="176">
        <v>0</v>
      </c>
      <c r="D644" s="176">
        <v>248000</v>
      </c>
      <c r="E644" s="176">
        <v>248000</v>
      </c>
      <c r="F644" s="176">
        <v>0</v>
      </c>
      <c r="G644" s="176">
        <v>0</v>
      </c>
      <c r="H644" s="168">
        <f t="shared" si="20"/>
        <v>0</v>
      </c>
      <c r="I644" s="176">
        <f t="shared" si="21"/>
        <v>0</v>
      </c>
    </row>
    <row r="645" spans="1:9">
      <c r="A645" s="168" t="s">
        <v>1068</v>
      </c>
      <c r="B645" s="168" t="s">
        <v>2246</v>
      </c>
      <c r="C645" s="176">
        <v>60647.77</v>
      </c>
      <c r="D645" s="176">
        <v>242591.13</v>
      </c>
      <c r="E645" s="176">
        <v>485182.21</v>
      </c>
      <c r="F645" s="176">
        <v>242591.08</v>
      </c>
      <c r="G645" s="176">
        <v>303238.84999999998</v>
      </c>
      <c r="H645" s="168">
        <f t="shared" si="20"/>
        <v>303238.84999999998</v>
      </c>
      <c r="I645" s="176">
        <f t="shared" si="21"/>
        <v>0</v>
      </c>
    </row>
    <row r="646" spans="1:9">
      <c r="A646" s="168" t="s">
        <v>1069</v>
      </c>
      <c r="B646" s="168" t="s">
        <v>2247</v>
      </c>
      <c r="C646" s="176">
        <v>77700</v>
      </c>
      <c r="D646" s="176">
        <v>0</v>
      </c>
      <c r="E646" s="176">
        <v>0</v>
      </c>
      <c r="F646" s="176">
        <v>0</v>
      </c>
      <c r="G646" s="176">
        <v>77700</v>
      </c>
      <c r="H646" s="168">
        <f t="shared" ref="H646:H709" si="22">VLOOKUP(A646,VERIFICADORA,22,FALSE)</f>
        <v>77700</v>
      </c>
      <c r="I646" s="176">
        <f t="shared" si="21"/>
        <v>0</v>
      </c>
    </row>
    <row r="647" spans="1:9">
      <c r="A647" s="168" t="s">
        <v>1066</v>
      </c>
      <c r="B647" s="168" t="s">
        <v>2248</v>
      </c>
      <c r="C647" s="176">
        <v>36793.17</v>
      </c>
      <c r="D647" s="176">
        <v>0</v>
      </c>
      <c r="E647" s="176">
        <v>0</v>
      </c>
      <c r="F647" s="176">
        <v>0</v>
      </c>
      <c r="G647" s="176">
        <v>36793.17</v>
      </c>
      <c r="H647" s="168">
        <f t="shared" si="22"/>
        <v>36793.17</v>
      </c>
      <c r="I647" s="176">
        <f t="shared" si="21"/>
        <v>0</v>
      </c>
    </row>
    <row r="648" spans="1:9">
      <c r="A648" s="168" t="s">
        <v>1067</v>
      </c>
      <c r="B648" s="168" t="s">
        <v>2249</v>
      </c>
      <c r="C648" s="176">
        <v>207048.5</v>
      </c>
      <c r="D648" s="176">
        <v>0</v>
      </c>
      <c r="E648" s="176">
        <v>0</v>
      </c>
      <c r="F648" s="176">
        <v>0</v>
      </c>
      <c r="G648" s="176">
        <v>207048.5</v>
      </c>
      <c r="H648" s="168">
        <f t="shared" si="22"/>
        <v>207048.5</v>
      </c>
      <c r="I648" s="176">
        <f t="shared" si="21"/>
        <v>0</v>
      </c>
    </row>
    <row r="649" spans="1:9">
      <c r="A649" s="168" t="s">
        <v>2250</v>
      </c>
      <c r="B649" s="168" t="s">
        <v>2251</v>
      </c>
      <c r="C649" s="176">
        <v>4660000</v>
      </c>
      <c r="D649" s="176">
        <v>0</v>
      </c>
      <c r="E649" s="176">
        <v>0</v>
      </c>
      <c r="F649" s="176">
        <v>0</v>
      </c>
      <c r="G649" s="176">
        <v>4660000</v>
      </c>
      <c r="H649" s="168">
        <f t="shared" si="22"/>
        <v>4660000</v>
      </c>
      <c r="I649" s="176">
        <f t="shared" si="21"/>
        <v>0</v>
      </c>
    </row>
    <row r="650" spans="1:9">
      <c r="A650" s="168" t="s">
        <v>6211</v>
      </c>
      <c r="B650" s="168" t="s">
        <v>6212</v>
      </c>
      <c r="C650" s="176">
        <v>0</v>
      </c>
      <c r="D650" s="176">
        <v>72631.679999999993</v>
      </c>
      <c r="E650" s="176">
        <v>325670.25</v>
      </c>
      <c r="F650" s="176">
        <v>253038.57</v>
      </c>
      <c r="G650" s="176">
        <v>253038.57</v>
      </c>
      <c r="H650" s="168">
        <f t="shared" si="22"/>
        <v>253038.57</v>
      </c>
      <c r="I650" s="176">
        <f t="shared" si="21"/>
        <v>0</v>
      </c>
    </row>
    <row r="651" spans="1:9">
      <c r="A651" s="168" t="s">
        <v>5020</v>
      </c>
      <c r="B651" s="168" t="s">
        <v>5019</v>
      </c>
      <c r="C651" s="176">
        <v>0</v>
      </c>
      <c r="D651" s="176">
        <v>2589708</v>
      </c>
      <c r="E651" s="176">
        <v>5283891</v>
      </c>
      <c r="F651" s="176">
        <v>2694183</v>
      </c>
      <c r="G651" s="176">
        <v>2694183</v>
      </c>
      <c r="H651" s="168">
        <f t="shared" si="22"/>
        <v>2694183</v>
      </c>
      <c r="I651" s="176">
        <f t="shared" si="21"/>
        <v>0</v>
      </c>
    </row>
    <row r="652" spans="1:9">
      <c r="A652" s="168" t="s">
        <v>5201</v>
      </c>
      <c r="B652" s="168" t="s">
        <v>5202</v>
      </c>
      <c r="C652" s="176">
        <v>0</v>
      </c>
      <c r="D652" s="176">
        <v>1283975</v>
      </c>
      <c r="E652" s="176">
        <v>4783975</v>
      </c>
      <c r="F652" s="176">
        <v>3500000</v>
      </c>
      <c r="G652" s="176">
        <v>3500000</v>
      </c>
      <c r="H652" s="168">
        <f t="shared" si="22"/>
        <v>3500000</v>
      </c>
      <c r="I652" s="176">
        <f t="shared" si="21"/>
        <v>0</v>
      </c>
    </row>
    <row r="653" spans="1:9">
      <c r="A653" s="168" t="s">
        <v>1072</v>
      </c>
      <c r="B653" s="168" t="s">
        <v>2252</v>
      </c>
      <c r="C653" s="176">
        <v>54622.93</v>
      </c>
      <c r="D653" s="176">
        <v>0</v>
      </c>
      <c r="E653" s="176">
        <v>0</v>
      </c>
      <c r="F653" s="176">
        <v>0</v>
      </c>
      <c r="G653" s="176">
        <v>54622.93</v>
      </c>
      <c r="H653" s="168">
        <f t="shared" si="22"/>
        <v>54622.93</v>
      </c>
      <c r="I653" s="176">
        <f t="shared" si="21"/>
        <v>0</v>
      </c>
    </row>
    <row r="654" spans="1:9">
      <c r="A654" s="168" t="s">
        <v>1070</v>
      </c>
      <c r="B654" s="168" t="s">
        <v>2253</v>
      </c>
      <c r="C654" s="176">
        <v>4837.2</v>
      </c>
      <c r="D654" s="176">
        <v>0</v>
      </c>
      <c r="E654" s="176">
        <v>0</v>
      </c>
      <c r="F654" s="176">
        <v>0</v>
      </c>
      <c r="G654" s="176">
        <v>4837.2</v>
      </c>
      <c r="H654" s="168">
        <f t="shared" si="22"/>
        <v>4837.2</v>
      </c>
      <c r="I654" s="176">
        <f t="shared" si="21"/>
        <v>0</v>
      </c>
    </row>
    <row r="655" spans="1:9">
      <c r="A655" s="168" t="s">
        <v>2886</v>
      </c>
      <c r="B655" s="168" t="s">
        <v>2887</v>
      </c>
      <c r="C655" s="176">
        <v>2632400</v>
      </c>
      <c r="D655" s="176">
        <v>1800000</v>
      </c>
      <c r="E655" s="176">
        <v>2949300</v>
      </c>
      <c r="F655" s="176">
        <v>1149300</v>
      </c>
      <c r="G655" s="176">
        <v>3781700</v>
      </c>
      <c r="H655" s="168">
        <f t="shared" si="22"/>
        <v>3781700</v>
      </c>
      <c r="I655" s="176">
        <f t="shared" si="21"/>
        <v>0</v>
      </c>
    </row>
    <row r="656" spans="1:9">
      <c r="A656" s="168" t="s">
        <v>1071</v>
      </c>
      <c r="B656" s="168" t="s">
        <v>638</v>
      </c>
      <c r="C656" s="176">
        <v>2726</v>
      </c>
      <c r="D656" s="176">
        <v>0</v>
      </c>
      <c r="E656" s="176">
        <v>0</v>
      </c>
      <c r="F656" s="176">
        <v>0</v>
      </c>
      <c r="G656" s="176">
        <v>2726</v>
      </c>
      <c r="H656" s="168">
        <f t="shared" si="22"/>
        <v>2726</v>
      </c>
      <c r="I656" s="176">
        <f t="shared" si="21"/>
        <v>0</v>
      </c>
    </row>
    <row r="657" spans="1:9">
      <c r="A657" s="168" t="s">
        <v>4217</v>
      </c>
      <c r="B657" s="168" t="s">
        <v>4218</v>
      </c>
      <c r="C657" s="176">
        <v>157657.01</v>
      </c>
      <c r="D657" s="176">
        <v>157657.01</v>
      </c>
      <c r="E657" s="176">
        <v>2029999.2</v>
      </c>
      <c r="F657" s="176">
        <v>1872342.19</v>
      </c>
      <c r="G657" s="176">
        <v>2029999.2</v>
      </c>
      <c r="H657" s="168">
        <f t="shared" si="22"/>
        <v>2029999.2</v>
      </c>
      <c r="I657" s="176">
        <f t="shared" si="21"/>
        <v>0</v>
      </c>
    </row>
    <row r="658" spans="1:9">
      <c r="A658" s="168" t="s">
        <v>6213</v>
      </c>
      <c r="B658" s="168" t="s">
        <v>6214</v>
      </c>
      <c r="C658" s="176">
        <v>0</v>
      </c>
      <c r="D658" s="176">
        <v>737760</v>
      </c>
      <c r="E658" s="176">
        <v>737760</v>
      </c>
      <c r="F658" s="176">
        <v>0</v>
      </c>
      <c r="G658" s="176">
        <v>0</v>
      </c>
      <c r="H658" s="168">
        <f t="shared" si="22"/>
        <v>0</v>
      </c>
      <c r="I658" s="176">
        <f t="shared" si="21"/>
        <v>0</v>
      </c>
    </row>
    <row r="659" spans="1:9">
      <c r="A659" s="168" t="s">
        <v>6386</v>
      </c>
      <c r="B659" s="168" t="s">
        <v>6387</v>
      </c>
      <c r="C659" s="176">
        <v>0</v>
      </c>
      <c r="D659" s="176">
        <v>5248.16</v>
      </c>
      <c r="E659" s="176">
        <v>5248.16</v>
      </c>
      <c r="F659" s="176">
        <v>0</v>
      </c>
      <c r="G659" s="176">
        <v>0</v>
      </c>
      <c r="H659" s="168">
        <f t="shared" si="22"/>
        <v>0</v>
      </c>
      <c r="I659" s="176">
        <f t="shared" si="21"/>
        <v>0</v>
      </c>
    </row>
    <row r="660" spans="1:9">
      <c r="A660" s="168" t="s">
        <v>1073</v>
      </c>
      <c r="B660" s="168" t="s">
        <v>2254</v>
      </c>
      <c r="C660" s="176">
        <v>522754.55</v>
      </c>
      <c r="D660" s="176">
        <v>0</v>
      </c>
      <c r="E660" s="176">
        <v>0</v>
      </c>
      <c r="F660" s="176">
        <v>0</v>
      </c>
      <c r="G660" s="176">
        <v>522754.55</v>
      </c>
      <c r="H660" s="168">
        <f t="shared" si="22"/>
        <v>522754.55</v>
      </c>
      <c r="I660" s="176">
        <f t="shared" si="21"/>
        <v>0</v>
      </c>
    </row>
    <row r="661" spans="1:9">
      <c r="A661" s="168" t="s">
        <v>5018</v>
      </c>
      <c r="B661" s="168" t="s">
        <v>5017</v>
      </c>
      <c r="C661" s="176">
        <v>0</v>
      </c>
      <c r="D661" s="176">
        <v>18068.400000000001</v>
      </c>
      <c r="E661" s="176">
        <v>36169.199999999997</v>
      </c>
      <c r="F661" s="176">
        <v>18100.8</v>
      </c>
      <c r="G661" s="176">
        <v>18100.8</v>
      </c>
      <c r="H661" s="168">
        <f t="shared" si="22"/>
        <v>18100.8</v>
      </c>
      <c r="I661" s="176">
        <f t="shared" si="21"/>
        <v>0</v>
      </c>
    </row>
    <row r="662" spans="1:9">
      <c r="A662" s="168" t="s">
        <v>3001</v>
      </c>
      <c r="B662" s="168" t="s">
        <v>3002</v>
      </c>
      <c r="C662" s="176">
        <v>405000</v>
      </c>
      <c r="D662" s="176">
        <v>0</v>
      </c>
      <c r="E662" s="176">
        <v>-405000</v>
      </c>
      <c r="F662" s="176">
        <v>-405000</v>
      </c>
      <c r="G662" s="176">
        <v>0</v>
      </c>
      <c r="H662" s="168">
        <f t="shared" si="22"/>
        <v>0</v>
      </c>
      <c r="I662" s="176">
        <f t="shared" si="21"/>
        <v>0</v>
      </c>
    </row>
    <row r="663" spans="1:9">
      <c r="A663" s="168" t="s">
        <v>5016</v>
      </c>
      <c r="B663" s="168" t="s">
        <v>5015</v>
      </c>
      <c r="C663" s="176">
        <v>0</v>
      </c>
      <c r="D663" s="176">
        <v>143733.35999999999</v>
      </c>
      <c r="E663" s="176">
        <v>143733.35999999999</v>
      </c>
      <c r="F663" s="176">
        <v>0</v>
      </c>
      <c r="G663" s="176">
        <v>0</v>
      </c>
      <c r="H663" s="168">
        <f t="shared" si="22"/>
        <v>0</v>
      </c>
      <c r="I663" s="176">
        <f t="shared" si="21"/>
        <v>0</v>
      </c>
    </row>
    <row r="664" spans="1:9">
      <c r="A664" s="168" t="s">
        <v>709</v>
      </c>
      <c r="B664" s="168" t="s">
        <v>2255</v>
      </c>
      <c r="C664" s="176">
        <v>6839.98</v>
      </c>
      <c r="D664" s="176">
        <v>0</v>
      </c>
      <c r="E664" s="176">
        <v>0</v>
      </c>
      <c r="F664" s="176">
        <v>0</v>
      </c>
      <c r="G664" s="176">
        <v>6839.98</v>
      </c>
      <c r="H664" s="168">
        <f t="shared" si="22"/>
        <v>6839.98</v>
      </c>
      <c r="I664" s="176">
        <f t="shared" si="21"/>
        <v>0</v>
      </c>
    </row>
    <row r="665" spans="1:9">
      <c r="A665" s="168" t="s">
        <v>1083</v>
      </c>
      <c r="B665" s="168" t="s">
        <v>2256</v>
      </c>
      <c r="C665" s="176">
        <v>15150</v>
      </c>
      <c r="D665" s="176">
        <v>0</v>
      </c>
      <c r="E665" s="176">
        <v>0</v>
      </c>
      <c r="F665" s="176">
        <v>0</v>
      </c>
      <c r="G665" s="176">
        <v>15150</v>
      </c>
      <c r="H665" s="168">
        <f t="shared" si="22"/>
        <v>15150</v>
      </c>
      <c r="I665" s="176">
        <f t="shared" si="21"/>
        <v>0</v>
      </c>
    </row>
    <row r="666" spans="1:9">
      <c r="A666" s="168" t="s">
        <v>3290</v>
      </c>
      <c r="B666" s="168" t="s">
        <v>3291</v>
      </c>
      <c r="C666" s="176">
        <v>42286.01</v>
      </c>
      <c r="D666" s="176">
        <v>38360.46</v>
      </c>
      <c r="E666" s="176">
        <v>28183.27</v>
      </c>
      <c r="F666" s="176">
        <v>-10177.19</v>
      </c>
      <c r="G666" s="176">
        <v>32108.82</v>
      </c>
      <c r="H666" s="168">
        <f t="shared" si="22"/>
        <v>32108.82</v>
      </c>
      <c r="I666" s="176">
        <f t="shared" si="21"/>
        <v>0</v>
      </c>
    </row>
    <row r="667" spans="1:9">
      <c r="A667" s="168" t="s">
        <v>1084</v>
      </c>
      <c r="B667" s="168" t="s">
        <v>2257</v>
      </c>
      <c r="C667" s="176">
        <v>66600</v>
      </c>
      <c r="D667" s="176">
        <v>0</v>
      </c>
      <c r="E667" s="176">
        <v>0</v>
      </c>
      <c r="F667" s="176">
        <v>0</v>
      </c>
      <c r="G667" s="176">
        <v>66600</v>
      </c>
      <c r="H667" s="168">
        <f t="shared" si="22"/>
        <v>66600</v>
      </c>
      <c r="I667" s="176">
        <f t="shared" si="21"/>
        <v>0</v>
      </c>
    </row>
    <row r="668" spans="1:9">
      <c r="A668" s="168" t="s">
        <v>1085</v>
      </c>
      <c r="B668" s="168" t="s">
        <v>5554</v>
      </c>
      <c r="C668" s="176">
        <v>1231296</v>
      </c>
      <c r="D668" s="176">
        <v>1357521</v>
      </c>
      <c r="E668" s="176">
        <v>1009800</v>
      </c>
      <c r="F668" s="176">
        <v>-347721</v>
      </c>
      <c r="G668" s="176">
        <v>883575</v>
      </c>
      <c r="H668" s="168">
        <f t="shared" si="22"/>
        <v>883575</v>
      </c>
      <c r="I668" s="176">
        <f t="shared" si="21"/>
        <v>0</v>
      </c>
    </row>
    <row r="669" spans="1:9">
      <c r="A669" s="168" t="s">
        <v>1871</v>
      </c>
      <c r="B669" s="168" t="s">
        <v>4518</v>
      </c>
      <c r="C669" s="176">
        <v>83663.45</v>
      </c>
      <c r="D669" s="176">
        <v>83663.45</v>
      </c>
      <c r="E669" s="176">
        <v>0</v>
      </c>
      <c r="F669" s="176">
        <v>-83663.45</v>
      </c>
      <c r="G669" s="176">
        <v>0</v>
      </c>
      <c r="H669" s="168">
        <f t="shared" si="22"/>
        <v>0</v>
      </c>
      <c r="I669" s="176">
        <f t="shared" si="21"/>
        <v>0</v>
      </c>
    </row>
    <row r="670" spans="1:9">
      <c r="A670" s="168" t="s">
        <v>1086</v>
      </c>
      <c r="B670" s="168" t="s">
        <v>2258</v>
      </c>
      <c r="C670" s="176">
        <v>928000</v>
      </c>
      <c r="D670" s="176">
        <v>0</v>
      </c>
      <c r="E670" s="176">
        <v>0</v>
      </c>
      <c r="F670" s="176">
        <v>0</v>
      </c>
      <c r="G670" s="176">
        <v>928000</v>
      </c>
      <c r="H670" s="168">
        <f t="shared" si="22"/>
        <v>928000</v>
      </c>
      <c r="I670" s="176">
        <f t="shared" si="21"/>
        <v>0</v>
      </c>
    </row>
    <row r="671" spans="1:9">
      <c r="A671" s="168" t="s">
        <v>1087</v>
      </c>
      <c r="B671" s="168" t="s">
        <v>2259</v>
      </c>
      <c r="C671" s="176">
        <v>21241.89</v>
      </c>
      <c r="D671" s="176">
        <v>63725.63</v>
      </c>
      <c r="E671" s="176">
        <v>127451.22</v>
      </c>
      <c r="F671" s="176">
        <v>63725.59</v>
      </c>
      <c r="G671" s="176">
        <v>84967.48</v>
      </c>
      <c r="H671" s="168">
        <f t="shared" si="22"/>
        <v>84967.48</v>
      </c>
      <c r="I671" s="176">
        <f t="shared" si="21"/>
        <v>0</v>
      </c>
    </row>
    <row r="672" spans="1:9">
      <c r="A672" s="168" t="s">
        <v>1088</v>
      </c>
      <c r="B672" s="168" t="s">
        <v>2260</v>
      </c>
      <c r="C672" s="176">
        <v>1160000</v>
      </c>
      <c r="D672" s="176">
        <v>0</v>
      </c>
      <c r="E672" s="176">
        <v>0</v>
      </c>
      <c r="F672" s="176">
        <v>0</v>
      </c>
      <c r="G672" s="176">
        <v>1160000</v>
      </c>
      <c r="H672" s="168">
        <f t="shared" si="22"/>
        <v>1160000</v>
      </c>
      <c r="I672" s="176">
        <f t="shared" si="21"/>
        <v>0</v>
      </c>
    </row>
    <row r="673" spans="1:9">
      <c r="A673" s="168" t="s">
        <v>1089</v>
      </c>
      <c r="B673" s="168" t="s">
        <v>2261</v>
      </c>
      <c r="C673" s="176">
        <v>754000</v>
      </c>
      <c r="D673" s="176">
        <v>0</v>
      </c>
      <c r="E673" s="176">
        <v>0</v>
      </c>
      <c r="F673" s="176">
        <v>0</v>
      </c>
      <c r="G673" s="176">
        <v>754000</v>
      </c>
      <c r="H673" s="168">
        <f t="shared" si="22"/>
        <v>754000</v>
      </c>
      <c r="I673" s="176">
        <f t="shared" si="21"/>
        <v>0</v>
      </c>
    </row>
    <row r="674" spans="1:9">
      <c r="A674" s="168" t="s">
        <v>1090</v>
      </c>
      <c r="B674" s="168" t="s">
        <v>2262</v>
      </c>
      <c r="C674" s="176">
        <v>600000</v>
      </c>
      <c r="D674" s="176">
        <v>0</v>
      </c>
      <c r="E674" s="176">
        <v>0</v>
      </c>
      <c r="F674" s="176">
        <v>0</v>
      </c>
      <c r="G674" s="176">
        <v>600000</v>
      </c>
      <c r="H674" s="168">
        <f t="shared" si="22"/>
        <v>600000</v>
      </c>
      <c r="I674" s="176">
        <f t="shared" si="21"/>
        <v>0</v>
      </c>
    </row>
    <row r="675" spans="1:9">
      <c r="A675" s="168" t="s">
        <v>1091</v>
      </c>
      <c r="B675" s="168" t="s">
        <v>2263</v>
      </c>
      <c r="C675" s="176">
        <v>358900</v>
      </c>
      <c r="D675" s="176">
        <v>0</v>
      </c>
      <c r="E675" s="176">
        <v>0</v>
      </c>
      <c r="F675" s="176">
        <v>0</v>
      </c>
      <c r="G675" s="176">
        <v>358900</v>
      </c>
      <c r="H675" s="168">
        <f t="shared" si="22"/>
        <v>358900</v>
      </c>
      <c r="I675" s="176">
        <f t="shared" si="21"/>
        <v>0</v>
      </c>
    </row>
    <row r="676" spans="1:9">
      <c r="A676" s="168" t="s">
        <v>1092</v>
      </c>
      <c r="B676" s="168" t="s">
        <v>2264</v>
      </c>
      <c r="C676" s="176">
        <v>17172.919999999998</v>
      </c>
      <c r="D676" s="176">
        <v>0</v>
      </c>
      <c r="E676" s="176">
        <v>0</v>
      </c>
      <c r="F676" s="176">
        <v>0</v>
      </c>
      <c r="G676" s="176">
        <v>17172.919999999998</v>
      </c>
      <c r="H676" s="168">
        <f t="shared" si="22"/>
        <v>17172.919999999998</v>
      </c>
      <c r="I676" s="176">
        <f t="shared" si="21"/>
        <v>0</v>
      </c>
    </row>
    <row r="677" spans="1:9">
      <c r="A677" s="168" t="s">
        <v>1093</v>
      </c>
      <c r="B677" s="168" t="s">
        <v>2265</v>
      </c>
      <c r="C677" s="176">
        <v>4200000</v>
      </c>
      <c r="D677" s="176">
        <v>0</v>
      </c>
      <c r="E677" s="176">
        <v>0</v>
      </c>
      <c r="F677" s="176">
        <v>0</v>
      </c>
      <c r="G677" s="176">
        <v>4200000</v>
      </c>
      <c r="H677" s="168">
        <f t="shared" si="22"/>
        <v>4200000</v>
      </c>
      <c r="I677" s="176">
        <f t="shared" si="21"/>
        <v>0</v>
      </c>
    </row>
    <row r="678" spans="1:9">
      <c r="A678" s="168" t="s">
        <v>1094</v>
      </c>
      <c r="B678" s="168" t="s">
        <v>2266</v>
      </c>
      <c r="C678" s="176">
        <v>11451.52</v>
      </c>
      <c r="D678" s="176">
        <v>0</v>
      </c>
      <c r="E678" s="176">
        <v>0</v>
      </c>
      <c r="F678" s="176">
        <v>0</v>
      </c>
      <c r="G678" s="176">
        <v>11451.52</v>
      </c>
      <c r="H678" s="168">
        <f t="shared" si="22"/>
        <v>11451.52</v>
      </c>
      <c r="I678" s="176">
        <f t="shared" si="21"/>
        <v>0</v>
      </c>
    </row>
    <row r="679" spans="1:9">
      <c r="A679" s="168" t="s">
        <v>1095</v>
      </c>
      <c r="B679" s="168" t="s">
        <v>1952</v>
      </c>
      <c r="C679" s="176">
        <v>2456.65</v>
      </c>
      <c r="D679" s="176">
        <v>0</v>
      </c>
      <c r="E679" s="176">
        <v>0</v>
      </c>
      <c r="F679" s="176">
        <v>0</v>
      </c>
      <c r="G679" s="176">
        <v>2456.65</v>
      </c>
      <c r="H679" s="168">
        <f t="shared" si="22"/>
        <v>2456.65</v>
      </c>
      <c r="I679" s="176">
        <f t="shared" si="21"/>
        <v>0</v>
      </c>
    </row>
    <row r="680" spans="1:9">
      <c r="A680" s="168" t="s">
        <v>1074</v>
      </c>
      <c r="B680" s="168" t="s">
        <v>2267</v>
      </c>
      <c r="C680" s="176">
        <v>13202.84</v>
      </c>
      <c r="D680" s="176">
        <v>0</v>
      </c>
      <c r="E680" s="176">
        <v>0</v>
      </c>
      <c r="F680" s="176">
        <v>0</v>
      </c>
      <c r="G680" s="176">
        <v>13202.84</v>
      </c>
      <c r="H680" s="168">
        <f t="shared" si="22"/>
        <v>13202.84</v>
      </c>
      <c r="I680" s="176">
        <f t="shared" si="21"/>
        <v>0</v>
      </c>
    </row>
    <row r="681" spans="1:9">
      <c r="A681" s="168" t="s">
        <v>1075</v>
      </c>
      <c r="B681" s="168" t="s">
        <v>2268</v>
      </c>
      <c r="C681" s="176">
        <v>63551</v>
      </c>
      <c r="D681" s="176">
        <v>0</v>
      </c>
      <c r="E681" s="176">
        <v>0</v>
      </c>
      <c r="F681" s="176">
        <v>0</v>
      </c>
      <c r="G681" s="176">
        <v>63551</v>
      </c>
      <c r="H681" s="168">
        <f t="shared" si="22"/>
        <v>63551</v>
      </c>
      <c r="I681" s="176">
        <f t="shared" si="21"/>
        <v>0</v>
      </c>
    </row>
    <row r="682" spans="1:9">
      <c r="A682" s="168" t="s">
        <v>703</v>
      </c>
      <c r="B682" s="168" t="s">
        <v>2269</v>
      </c>
      <c r="C682" s="176">
        <v>72648324.420000002</v>
      </c>
      <c r="D682" s="176">
        <v>68806757.090000004</v>
      </c>
      <c r="E682" s="176">
        <v>45015111.960000001</v>
      </c>
      <c r="F682" s="176">
        <v>-23791645.129999999</v>
      </c>
      <c r="G682" s="176">
        <v>48856679.289999999</v>
      </c>
      <c r="H682" s="168">
        <f t="shared" si="22"/>
        <v>48856679.289999999</v>
      </c>
      <c r="I682" s="176">
        <f t="shared" ref="I682:I744" si="23">H682-G682</f>
        <v>0</v>
      </c>
    </row>
    <row r="683" spans="1:9">
      <c r="A683" s="168" t="s">
        <v>704</v>
      </c>
      <c r="B683" s="168" t="s">
        <v>5553</v>
      </c>
      <c r="C683" s="176">
        <v>45588</v>
      </c>
      <c r="D683" s="176">
        <v>45588</v>
      </c>
      <c r="E683" s="176">
        <v>0</v>
      </c>
      <c r="F683" s="176">
        <v>-45588</v>
      </c>
      <c r="G683" s="176">
        <v>0</v>
      </c>
      <c r="H683" s="168">
        <f t="shared" si="22"/>
        <v>0</v>
      </c>
      <c r="I683" s="176">
        <f t="shared" si="23"/>
        <v>0</v>
      </c>
    </row>
    <row r="684" spans="1:9">
      <c r="A684" s="168" t="s">
        <v>6215</v>
      </c>
      <c r="B684" s="168" t="s">
        <v>6216</v>
      </c>
      <c r="C684" s="176">
        <v>0</v>
      </c>
      <c r="D684" s="176">
        <v>0</v>
      </c>
      <c r="E684" s="176">
        <v>12697.36</v>
      </c>
      <c r="F684" s="176">
        <v>12697.36</v>
      </c>
      <c r="G684" s="176">
        <v>12697.36</v>
      </c>
      <c r="H684" s="168">
        <f t="shared" si="22"/>
        <v>12697.36</v>
      </c>
      <c r="I684" s="176">
        <f t="shared" si="23"/>
        <v>0</v>
      </c>
    </row>
    <row r="685" spans="1:9">
      <c r="A685" s="168" t="s">
        <v>6217</v>
      </c>
      <c r="B685" s="168" t="s">
        <v>6218</v>
      </c>
      <c r="C685" s="176">
        <v>0</v>
      </c>
      <c r="D685" s="176">
        <v>15000</v>
      </c>
      <c r="E685" s="176">
        <v>15000</v>
      </c>
      <c r="F685" s="176">
        <v>0</v>
      </c>
      <c r="G685" s="176">
        <v>0</v>
      </c>
      <c r="H685" s="168">
        <f t="shared" si="22"/>
        <v>0</v>
      </c>
      <c r="I685" s="176">
        <f t="shared" si="23"/>
        <v>0</v>
      </c>
    </row>
    <row r="686" spans="1:9">
      <c r="A686" s="168" t="s">
        <v>1076</v>
      </c>
      <c r="B686" s="168" t="s">
        <v>2270</v>
      </c>
      <c r="C686" s="176">
        <v>18147.2</v>
      </c>
      <c r="D686" s="176">
        <v>127030.39999999999</v>
      </c>
      <c r="E686" s="176">
        <v>145177.60000000001</v>
      </c>
      <c r="F686" s="176">
        <v>18147.2</v>
      </c>
      <c r="G686" s="176">
        <v>36294.400000000001</v>
      </c>
      <c r="H686" s="168">
        <f t="shared" si="22"/>
        <v>36294.400000000001</v>
      </c>
      <c r="I686" s="176">
        <f t="shared" si="23"/>
        <v>0</v>
      </c>
    </row>
    <row r="687" spans="1:9">
      <c r="A687" s="168" t="s">
        <v>1077</v>
      </c>
      <c r="B687" s="168" t="s">
        <v>2271</v>
      </c>
      <c r="C687" s="176">
        <v>178587909.56</v>
      </c>
      <c r="D687" s="176">
        <v>45000000</v>
      </c>
      <c r="E687" s="176">
        <v>0</v>
      </c>
      <c r="F687" s="176">
        <v>-45000000</v>
      </c>
      <c r="G687" s="176">
        <v>133587909.56</v>
      </c>
      <c r="H687" s="168">
        <f t="shared" si="22"/>
        <v>133587909.56</v>
      </c>
      <c r="I687" s="176">
        <f t="shared" si="23"/>
        <v>0</v>
      </c>
    </row>
    <row r="688" spans="1:9">
      <c r="A688" s="168" t="s">
        <v>705</v>
      </c>
      <c r="B688" s="168" t="s">
        <v>2272</v>
      </c>
      <c r="C688" s="176">
        <v>93326671.209999993</v>
      </c>
      <c r="D688" s="176">
        <v>136179875.28</v>
      </c>
      <c r="E688" s="176">
        <v>88980749.519999996</v>
      </c>
      <c r="F688" s="176">
        <v>-47199125.759999998</v>
      </c>
      <c r="G688" s="176">
        <v>46127545.450000003</v>
      </c>
      <c r="H688" s="168">
        <f t="shared" si="22"/>
        <v>46127545.450000003</v>
      </c>
      <c r="I688" s="176">
        <f t="shared" si="23"/>
        <v>0</v>
      </c>
    </row>
    <row r="689" spans="1:9">
      <c r="A689" s="168" t="s">
        <v>706</v>
      </c>
      <c r="B689" s="168" t="s">
        <v>707</v>
      </c>
      <c r="C689" s="176">
        <v>6854.44</v>
      </c>
      <c r="D689" s="176">
        <v>0</v>
      </c>
      <c r="E689" s="176">
        <v>0</v>
      </c>
      <c r="F689" s="176">
        <v>0</v>
      </c>
      <c r="G689" s="176">
        <v>6854.44</v>
      </c>
      <c r="H689" s="168">
        <f t="shared" si="22"/>
        <v>6854.44</v>
      </c>
      <c r="I689" s="176">
        <f t="shared" si="23"/>
        <v>0</v>
      </c>
    </row>
    <row r="690" spans="1:9">
      <c r="A690" s="168" t="s">
        <v>1078</v>
      </c>
      <c r="B690" s="168" t="s">
        <v>4175</v>
      </c>
      <c r="C690" s="176">
        <v>210299.1</v>
      </c>
      <c r="D690" s="176">
        <v>108000</v>
      </c>
      <c r="E690" s="176">
        <v>0</v>
      </c>
      <c r="F690" s="176">
        <v>-108000</v>
      </c>
      <c r="G690" s="176">
        <v>102299.1</v>
      </c>
      <c r="H690" s="168">
        <f t="shared" si="22"/>
        <v>102299.1</v>
      </c>
      <c r="I690" s="176">
        <f t="shared" si="23"/>
        <v>0</v>
      </c>
    </row>
    <row r="691" spans="1:9">
      <c r="A691" s="168" t="s">
        <v>1853</v>
      </c>
      <c r="B691" s="168" t="s">
        <v>2273</v>
      </c>
      <c r="C691" s="176">
        <v>12212.71</v>
      </c>
      <c r="D691" s="176">
        <v>12212.71</v>
      </c>
      <c r="E691" s="176">
        <v>0</v>
      </c>
      <c r="F691" s="176">
        <v>-12212.71</v>
      </c>
      <c r="G691" s="176">
        <v>0</v>
      </c>
      <c r="H691" s="168">
        <f t="shared" si="22"/>
        <v>0</v>
      </c>
      <c r="I691" s="176">
        <f t="shared" si="23"/>
        <v>0</v>
      </c>
    </row>
    <row r="692" spans="1:9">
      <c r="A692" s="168" t="s">
        <v>1079</v>
      </c>
      <c r="B692" s="168" t="s">
        <v>297</v>
      </c>
      <c r="C692" s="176">
        <v>8328856.1500000004</v>
      </c>
      <c r="D692" s="176">
        <v>1020797.41</v>
      </c>
      <c r="E692" s="176">
        <v>1664598.03</v>
      </c>
      <c r="F692" s="176">
        <v>643800.62</v>
      </c>
      <c r="G692" s="176">
        <v>8972656.7699999996</v>
      </c>
      <c r="H692" s="168">
        <f t="shared" si="22"/>
        <v>8972656.7699999996</v>
      </c>
      <c r="I692" s="176">
        <f t="shared" si="23"/>
        <v>0</v>
      </c>
    </row>
    <row r="693" spans="1:9">
      <c r="A693" s="168" t="s">
        <v>708</v>
      </c>
      <c r="B693" s="168" t="s">
        <v>2274</v>
      </c>
      <c r="C693" s="176">
        <v>16060.62</v>
      </c>
      <c r="D693" s="176">
        <v>0</v>
      </c>
      <c r="E693" s="176">
        <v>0</v>
      </c>
      <c r="F693" s="176">
        <v>0</v>
      </c>
      <c r="G693" s="176">
        <v>16060.62</v>
      </c>
      <c r="H693" s="168">
        <f t="shared" si="22"/>
        <v>16060.62</v>
      </c>
      <c r="I693" s="176">
        <f t="shared" si="23"/>
        <v>0</v>
      </c>
    </row>
    <row r="694" spans="1:9">
      <c r="A694" s="168" t="s">
        <v>2888</v>
      </c>
      <c r="B694" s="168" t="s">
        <v>4877</v>
      </c>
      <c r="C694" s="176">
        <v>0</v>
      </c>
      <c r="D694" s="176">
        <v>470141.53</v>
      </c>
      <c r="E694" s="176">
        <v>2061320.73</v>
      </c>
      <c r="F694" s="176">
        <v>1591179.2</v>
      </c>
      <c r="G694" s="176">
        <v>1591179.2</v>
      </c>
      <c r="H694" s="168">
        <f t="shared" si="22"/>
        <v>1591179.2</v>
      </c>
      <c r="I694" s="176">
        <f t="shared" si="23"/>
        <v>0</v>
      </c>
    </row>
    <row r="695" spans="1:9">
      <c r="A695" s="168" t="s">
        <v>1080</v>
      </c>
      <c r="B695" s="168" t="s">
        <v>2275</v>
      </c>
      <c r="C695" s="176">
        <v>293940.64</v>
      </c>
      <c r="D695" s="176">
        <v>0</v>
      </c>
      <c r="E695" s="176">
        <v>0</v>
      </c>
      <c r="F695" s="176">
        <v>0</v>
      </c>
      <c r="G695" s="176">
        <v>293940.64</v>
      </c>
      <c r="H695" s="168">
        <f t="shared" si="22"/>
        <v>293940.64</v>
      </c>
      <c r="I695" s="176">
        <f t="shared" si="23"/>
        <v>0</v>
      </c>
    </row>
    <row r="696" spans="1:9">
      <c r="A696" s="168" t="s">
        <v>4176</v>
      </c>
      <c r="B696" s="168" t="s">
        <v>4177</v>
      </c>
      <c r="C696" s="176">
        <v>14500</v>
      </c>
      <c r="D696" s="176">
        <v>14500</v>
      </c>
      <c r="E696" s="176">
        <v>0</v>
      </c>
      <c r="F696" s="176">
        <v>-14500</v>
      </c>
      <c r="G696" s="176">
        <v>0</v>
      </c>
      <c r="H696" s="168">
        <f t="shared" si="22"/>
        <v>0</v>
      </c>
      <c r="I696" s="176">
        <f t="shared" si="23"/>
        <v>0</v>
      </c>
    </row>
    <row r="697" spans="1:9">
      <c r="A697" s="168" t="s">
        <v>1081</v>
      </c>
      <c r="B697" s="168" t="s">
        <v>2276</v>
      </c>
      <c r="C697" s="176">
        <v>50000</v>
      </c>
      <c r="D697" s="176">
        <v>0</v>
      </c>
      <c r="E697" s="176">
        <v>0</v>
      </c>
      <c r="F697" s="176">
        <v>0</v>
      </c>
      <c r="G697" s="176">
        <v>50000</v>
      </c>
      <c r="H697" s="168">
        <f t="shared" si="22"/>
        <v>50000</v>
      </c>
      <c r="I697" s="176">
        <f t="shared" si="23"/>
        <v>0</v>
      </c>
    </row>
    <row r="698" spans="1:9">
      <c r="A698" s="168" t="s">
        <v>1082</v>
      </c>
      <c r="B698" s="168" t="s">
        <v>2277</v>
      </c>
      <c r="C698" s="176">
        <v>2737.3</v>
      </c>
      <c r="D698" s="176">
        <v>0</v>
      </c>
      <c r="E698" s="176">
        <v>0</v>
      </c>
      <c r="F698" s="176">
        <v>0</v>
      </c>
      <c r="G698" s="176">
        <v>2737.3</v>
      </c>
      <c r="H698" s="168">
        <f t="shared" si="22"/>
        <v>2737.3</v>
      </c>
      <c r="I698" s="176">
        <f t="shared" si="23"/>
        <v>0</v>
      </c>
    </row>
    <row r="699" spans="1:9">
      <c r="A699" s="168" t="s">
        <v>2278</v>
      </c>
      <c r="B699" s="168" t="s">
        <v>2279</v>
      </c>
      <c r="C699" s="176">
        <v>259521</v>
      </c>
      <c r="D699" s="176">
        <v>0</v>
      </c>
      <c r="E699" s="176">
        <v>0</v>
      </c>
      <c r="F699" s="176">
        <v>0</v>
      </c>
      <c r="G699" s="176">
        <v>259521</v>
      </c>
      <c r="H699" s="168">
        <f t="shared" si="22"/>
        <v>259521</v>
      </c>
      <c r="I699" s="176">
        <f t="shared" si="23"/>
        <v>0</v>
      </c>
    </row>
    <row r="700" spans="1:9">
      <c r="A700" s="168" t="s">
        <v>4102</v>
      </c>
      <c r="B700" s="168" t="s">
        <v>4103</v>
      </c>
      <c r="C700" s="176">
        <v>154523.6</v>
      </c>
      <c r="D700" s="176">
        <v>22457.599999999999</v>
      </c>
      <c r="E700" s="176">
        <v>0</v>
      </c>
      <c r="F700" s="176">
        <v>-22457.599999999999</v>
      </c>
      <c r="G700" s="176">
        <v>132066</v>
      </c>
      <c r="H700" s="168">
        <f t="shared" si="22"/>
        <v>132066</v>
      </c>
      <c r="I700" s="176">
        <f t="shared" si="23"/>
        <v>0</v>
      </c>
    </row>
    <row r="701" spans="1:9">
      <c r="A701" s="168" t="s">
        <v>4219</v>
      </c>
      <c r="B701" s="168" t="s">
        <v>4220</v>
      </c>
      <c r="C701" s="176">
        <v>674716.32</v>
      </c>
      <c r="D701" s="176">
        <v>1987952.32</v>
      </c>
      <c r="E701" s="176">
        <v>1756211</v>
      </c>
      <c r="F701" s="176">
        <v>-231741.32</v>
      </c>
      <c r="G701" s="176">
        <v>442975</v>
      </c>
      <c r="H701" s="168">
        <f t="shared" si="22"/>
        <v>442975</v>
      </c>
      <c r="I701" s="176">
        <f t="shared" si="23"/>
        <v>0</v>
      </c>
    </row>
    <row r="702" spans="1:9">
      <c r="A702" s="168" t="s">
        <v>4626</v>
      </c>
      <c r="B702" s="168" t="s">
        <v>4627</v>
      </c>
      <c r="C702" s="176">
        <v>360227.56</v>
      </c>
      <c r="D702" s="176">
        <v>1080682.68</v>
      </c>
      <c r="E702" s="176">
        <v>990625.79</v>
      </c>
      <c r="F702" s="176">
        <v>-90056.89</v>
      </c>
      <c r="G702" s="176">
        <v>270170.67</v>
      </c>
      <c r="H702" s="168">
        <f t="shared" si="22"/>
        <v>270170.67</v>
      </c>
      <c r="I702" s="176">
        <f t="shared" si="23"/>
        <v>0</v>
      </c>
    </row>
    <row r="703" spans="1:9">
      <c r="A703" s="168" t="s">
        <v>4628</v>
      </c>
      <c r="B703" s="168" t="s">
        <v>4629</v>
      </c>
      <c r="C703" s="176">
        <v>299788.08</v>
      </c>
      <c r="D703" s="176">
        <v>939017.68</v>
      </c>
      <c r="E703" s="176">
        <v>639229.6</v>
      </c>
      <c r="F703" s="176">
        <v>-299788.08</v>
      </c>
      <c r="G703" s="176">
        <v>0</v>
      </c>
      <c r="H703" s="168">
        <f t="shared" si="22"/>
        <v>0</v>
      </c>
      <c r="I703" s="176">
        <f t="shared" si="23"/>
        <v>0</v>
      </c>
    </row>
    <row r="704" spans="1:9">
      <c r="A704" s="168" t="s">
        <v>5203</v>
      </c>
      <c r="B704" s="168" t="s">
        <v>5204</v>
      </c>
      <c r="C704" s="176">
        <v>0</v>
      </c>
      <c r="D704" s="176">
        <v>112800</v>
      </c>
      <c r="E704" s="176">
        <v>112800</v>
      </c>
      <c r="F704" s="176">
        <v>0</v>
      </c>
      <c r="G704" s="176">
        <v>0</v>
      </c>
      <c r="H704" s="168">
        <f t="shared" si="22"/>
        <v>0</v>
      </c>
      <c r="I704" s="176">
        <f t="shared" si="23"/>
        <v>0</v>
      </c>
    </row>
    <row r="705" spans="1:9">
      <c r="A705" s="168" t="s">
        <v>5430</v>
      </c>
      <c r="B705" s="168" t="s">
        <v>5429</v>
      </c>
      <c r="C705" s="176">
        <v>0</v>
      </c>
      <c r="D705" s="176">
        <v>0</v>
      </c>
      <c r="E705" s="176">
        <v>323408</v>
      </c>
      <c r="F705" s="176">
        <v>323408</v>
      </c>
      <c r="G705" s="176">
        <v>323408</v>
      </c>
      <c r="H705" s="168">
        <f t="shared" si="22"/>
        <v>323408</v>
      </c>
      <c r="I705" s="176">
        <f t="shared" si="23"/>
        <v>0</v>
      </c>
    </row>
    <row r="706" spans="1:9">
      <c r="A706" s="168" t="s">
        <v>3005</v>
      </c>
      <c r="B706" s="168" t="s">
        <v>3006</v>
      </c>
      <c r="C706" s="176">
        <v>23326.47</v>
      </c>
      <c r="D706" s="176">
        <v>88498.51</v>
      </c>
      <c r="E706" s="176">
        <v>76008.06</v>
      </c>
      <c r="F706" s="176">
        <v>-12490.45</v>
      </c>
      <c r="G706" s="176">
        <v>10836.02</v>
      </c>
      <c r="H706" s="168">
        <f t="shared" si="22"/>
        <v>10836.02</v>
      </c>
      <c r="I706" s="176">
        <f t="shared" si="23"/>
        <v>0</v>
      </c>
    </row>
    <row r="707" spans="1:9">
      <c r="A707" s="168" t="s">
        <v>2914</v>
      </c>
      <c r="B707" s="168" t="s">
        <v>2915</v>
      </c>
      <c r="C707" s="176">
        <v>6048938.9400000004</v>
      </c>
      <c r="D707" s="176">
        <v>13211143.32</v>
      </c>
      <c r="E707" s="176">
        <v>14324408.82</v>
      </c>
      <c r="F707" s="176">
        <v>1113265.5</v>
      </c>
      <c r="G707" s="176">
        <v>7162204.4400000004</v>
      </c>
      <c r="H707" s="168">
        <f t="shared" si="22"/>
        <v>7162204.4400000004</v>
      </c>
      <c r="I707" s="176">
        <f t="shared" si="23"/>
        <v>0</v>
      </c>
    </row>
    <row r="708" spans="1:9">
      <c r="A708" s="168" t="s">
        <v>1881</v>
      </c>
      <c r="B708" s="168" t="s">
        <v>2280</v>
      </c>
      <c r="C708" s="176">
        <v>9280</v>
      </c>
      <c r="D708" s="176">
        <v>0</v>
      </c>
      <c r="E708" s="176">
        <v>0</v>
      </c>
      <c r="F708" s="176">
        <v>0</v>
      </c>
      <c r="G708" s="176">
        <v>9280</v>
      </c>
      <c r="H708" s="168">
        <f t="shared" si="22"/>
        <v>9280</v>
      </c>
      <c r="I708" s="176">
        <f t="shared" si="23"/>
        <v>0</v>
      </c>
    </row>
    <row r="709" spans="1:9">
      <c r="A709" s="168" t="s">
        <v>2971</v>
      </c>
      <c r="B709" s="168" t="s">
        <v>2972</v>
      </c>
      <c r="C709" s="176">
        <v>1271190.8400000001</v>
      </c>
      <c r="D709" s="176">
        <v>1271190.8400000001</v>
      </c>
      <c r="E709" s="176">
        <v>0</v>
      </c>
      <c r="F709" s="176">
        <v>-1271190.8400000001</v>
      </c>
      <c r="G709" s="176">
        <v>0</v>
      </c>
      <c r="H709" s="168">
        <f t="shared" si="22"/>
        <v>0</v>
      </c>
      <c r="I709" s="176">
        <f t="shared" si="23"/>
        <v>0</v>
      </c>
    </row>
    <row r="710" spans="1:9">
      <c r="A710" s="168" t="s">
        <v>1097</v>
      </c>
      <c r="B710" s="168" t="s">
        <v>2281</v>
      </c>
      <c r="C710" s="176">
        <v>756949.53</v>
      </c>
      <c r="D710" s="176">
        <v>0</v>
      </c>
      <c r="E710" s="176">
        <v>0</v>
      </c>
      <c r="F710" s="176">
        <v>0</v>
      </c>
      <c r="G710" s="176">
        <v>756949.53</v>
      </c>
      <c r="H710" s="168">
        <f t="shared" ref="H710:H773" si="24">VLOOKUP(A710,VERIFICADORA,22,FALSE)</f>
        <v>756949.53</v>
      </c>
      <c r="I710" s="176">
        <f t="shared" si="23"/>
        <v>0</v>
      </c>
    </row>
    <row r="711" spans="1:9">
      <c r="A711" s="168" t="s">
        <v>710</v>
      </c>
      <c r="B711" s="168" t="s">
        <v>2282</v>
      </c>
      <c r="C711" s="176">
        <v>23733.5</v>
      </c>
      <c r="D711" s="176">
        <v>3998.49</v>
      </c>
      <c r="E711" s="176">
        <v>3998.49</v>
      </c>
      <c r="F711" s="176">
        <v>0</v>
      </c>
      <c r="G711" s="176">
        <v>23733.5</v>
      </c>
      <c r="H711" s="168">
        <f t="shared" si="24"/>
        <v>23733.5</v>
      </c>
      <c r="I711" s="176">
        <f t="shared" si="23"/>
        <v>0</v>
      </c>
    </row>
    <row r="712" spans="1:9">
      <c r="A712" s="168" t="s">
        <v>1105</v>
      </c>
      <c r="B712" s="168" t="s">
        <v>2283</v>
      </c>
      <c r="C712" s="176">
        <v>36480</v>
      </c>
      <c r="D712" s="176">
        <v>0</v>
      </c>
      <c r="E712" s="176">
        <v>0</v>
      </c>
      <c r="F712" s="176">
        <v>0</v>
      </c>
      <c r="G712" s="176">
        <v>36480</v>
      </c>
      <c r="H712" s="168">
        <f t="shared" si="24"/>
        <v>36480</v>
      </c>
      <c r="I712" s="176">
        <f t="shared" si="23"/>
        <v>0</v>
      </c>
    </row>
    <row r="713" spans="1:9">
      <c r="A713" s="168" t="s">
        <v>3003</v>
      </c>
      <c r="B713" s="168" t="s">
        <v>3004</v>
      </c>
      <c r="C713" s="176">
        <v>30000</v>
      </c>
      <c r="D713" s="176">
        <v>0</v>
      </c>
      <c r="E713" s="176">
        <v>0</v>
      </c>
      <c r="F713" s="176">
        <v>0</v>
      </c>
      <c r="G713" s="176">
        <v>30000</v>
      </c>
      <c r="H713" s="168">
        <f t="shared" si="24"/>
        <v>30000</v>
      </c>
      <c r="I713" s="176">
        <f t="shared" si="23"/>
        <v>0</v>
      </c>
    </row>
    <row r="714" spans="1:9">
      <c r="A714" s="168" t="s">
        <v>1112</v>
      </c>
      <c r="B714" s="168" t="s">
        <v>2284</v>
      </c>
      <c r="C714" s="176">
        <v>763630.36</v>
      </c>
      <c r="D714" s="176">
        <v>798447.8</v>
      </c>
      <c r="E714" s="176">
        <v>720145.16</v>
      </c>
      <c r="F714" s="176">
        <v>-78302.64</v>
      </c>
      <c r="G714" s="176">
        <v>685327.72</v>
      </c>
      <c r="H714" s="168">
        <f t="shared" si="24"/>
        <v>685327.72</v>
      </c>
      <c r="I714" s="176">
        <f t="shared" si="23"/>
        <v>0</v>
      </c>
    </row>
    <row r="715" spans="1:9">
      <c r="A715" s="168" t="s">
        <v>1115</v>
      </c>
      <c r="B715" s="168" t="s">
        <v>2285</v>
      </c>
      <c r="C715" s="176">
        <v>66600</v>
      </c>
      <c r="D715" s="176">
        <v>0</v>
      </c>
      <c r="E715" s="176">
        <v>0</v>
      </c>
      <c r="F715" s="176">
        <v>0</v>
      </c>
      <c r="G715" s="176">
        <v>66600</v>
      </c>
      <c r="H715" s="168">
        <f t="shared" si="24"/>
        <v>66600</v>
      </c>
      <c r="I715" s="176">
        <f t="shared" si="23"/>
        <v>0</v>
      </c>
    </row>
    <row r="716" spans="1:9">
      <c r="A716" s="168" t="s">
        <v>3213</v>
      </c>
      <c r="B716" s="168" t="s">
        <v>3212</v>
      </c>
      <c r="C716" s="176">
        <v>339998.66</v>
      </c>
      <c r="D716" s="176">
        <v>339998.66</v>
      </c>
      <c r="E716" s="176">
        <v>171856.01</v>
      </c>
      <c r="F716" s="176">
        <v>-168142.65</v>
      </c>
      <c r="G716" s="176">
        <v>171856.01</v>
      </c>
      <c r="H716" s="168">
        <f t="shared" si="24"/>
        <v>171856.01</v>
      </c>
      <c r="I716" s="176">
        <f t="shared" si="23"/>
        <v>0</v>
      </c>
    </row>
    <row r="717" spans="1:9">
      <c r="A717" s="168" t="s">
        <v>1120</v>
      </c>
      <c r="B717" s="168" t="s">
        <v>2286</v>
      </c>
      <c r="C717" s="176">
        <v>155400</v>
      </c>
      <c r="D717" s="176">
        <v>0</v>
      </c>
      <c r="E717" s="176">
        <v>0</v>
      </c>
      <c r="F717" s="176">
        <v>0</v>
      </c>
      <c r="G717" s="176">
        <v>155400</v>
      </c>
      <c r="H717" s="168">
        <f t="shared" si="24"/>
        <v>155400</v>
      </c>
      <c r="I717" s="176">
        <f t="shared" si="23"/>
        <v>0</v>
      </c>
    </row>
    <row r="718" spans="1:9">
      <c r="A718" s="168" t="s">
        <v>3322</v>
      </c>
      <c r="B718" s="168" t="s">
        <v>3323</v>
      </c>
      <c r="C718" s="176">
        <v>339999.99</v>
      </c>
      <c r="D718" s="176">
        <v>0</v>
      </c>
      <c r="E718" s="176">
        <v>0</v>
      </c>
      <c r="F718" s="176">
        <v>0</v>
      </c>
      <c r="G718" s="176">
        <v>339999.99</v>
      </c>
      <c r="H718" s="168">
        <f t="shared" si="24"/>
        <v>339999.99</v>
      </c>
      <c r="I718" s="176">
        <f t="shared" si="23"/>
        <v>0</v>
      </c>
    </row>
    <row r="719" spans="1:9">
      <c r="A719" s="168" t="s">
        <v>1129</v>
      </c>
      <c r="B719" s="168" t="s">
        <v>2287</v>
      </c>
      <c r="C719" s="176">
        <v>385716.36</v>
      </c>
      <c r="D719" s="176">
        <v>385716.35</v>
      </c>
      <c r="E719" s="176">
        <v>2970</v>
      </c>
      <c r="F719" s="176">
        <v>-382746.35</v>
      </c>
      <c r="G719" s="176">
        <v>2970.01</v>
      </c>
      <c r="H719" s="168">
        <f t="shared" si="24"/>
        <v>2970.01</v>
      </c>
      <c r="I719" s="176">
        <f t="shared" si="23"/>
        <v>0</v>
      </c>
    </row>
    <row r="720" spans="1:9">
      <c r="A720" s="168" t="s">
        <v>1134</v>
      </c>
      <c r="B720" s="168" t="s">
        <v>2288</v>
      </c>
      <c r="C720" s="176">
        <v>35350</v>
      </c>
      <c r="D720" s="176">
        <v>0</v>
      </c>
      <c r="E720" s="176">
        <v>0</v>
      </c>
      <c r="F720" s="176">
        <v>0</v>
      </c>
      <c r="G720" s="176">
        <v>35350</v>
      </c>
      <c r="H720" s="168">
        <f t="shared" si="24"/>
        <v>35350</v>
      </c>
      <c r="I720" s="176">
        <f t="shared" si="23"/>
        <v>0</v>
      </c>
    </row>
    <row r="721" spans="1:9">
      <c r="A721" s="168" t="s">
        <v>2916</v>
      </c>
      <c r="B721" s="168" t="s">
        <v>4072</v>
      </c>
      <c r="C721" s="176">
        <v>20756</v>
      </c>
      <c r="D721" s="176">
        <v>103780</v>
      </c>
      <c r="E721" s="176">
        <v>186804</v>
      </c>
      <c r="F721" s="176">
        <v>83024</v>
      </c>
      <c r="G721" s="176">
        <v>103780</v>
      </c>
      <c r="H721" s="168">
        <f t="shared" si="24"/>
        <v>103780</v>
      </c>
      <c r="I721" s="176">
        <f t="shared" si="23"/>
        <v>0</v>
      </c>
    </row>
    <row r="722" spans="1:9">
      <c r="A722" s="168" t="s">
        <v>1135</v>
      </c>
      <c r="B722" s="168" t="s">
        <v>2289</v>
      </c>
      <c r="C722" s="176">
        <v>15742.58</v>
      </c>
      <c r="D722" s="176">
        <v>49826.76</v>
      </c>
      <c r="E722" s="176">
        <v>136336.72</v>
      </c>
      <c r="F722" s="176">
        <v>86509.96</v>
      </c>
      <c r="G722" s="176">
        <v>102252.54</v>
      </c>
      <c r="H722" s="168">
        <f t="shared" si="24"/>
        <v>102252.54</v>
      </c>
      <c r="I722" s="176">
        <f t="shared" si="23"/>
        <v>0</v>
      </c>
    </row>
    <row r="723" spans="1:9">
      <c r="A723" s="168" t="s">
        <v>1136</v>
      </c>
      <c r="B723" s="168" t="s">
        <v>2290</v>
      </c>
      <c r="C723" s="176">
        <v>323187.94</v>
      </c>
      <c r="D723" s="176">
        <v>295909.15999999997</v>
      </c>
      <c r="E723" s="176">
        <v>0</v>
      </c>
      <c r="F723" s="176">
        <v>-295909.15999999997</v>
      </c>
      <c r="G723" s="176">
        <v>27278.78</v>
      </c>
      <c r="H723" s="168">
        <f t="shared" si="24"/>
        <v>27278.78</v>
      </c>
      <c r="I723" s="176">
        <f t="shared" si="23"/>
        <v>0</v>
      </c>
    </row>
    <row r="724" spans="1:9">
      <c r="A724" s="168" t="s">
        <v>1137</v>
      </c>
      <c r="B724" s="168" t="s">
        <v>4878</v>
      </c>
      <c r="C724" s="176">
        <v>0</v>
      </c>
      <c r="D724" s="176">
        <v>22260</v>
      </c>
      <c r="E724" s="176">
        <v>59360</v>
      </c>
      <c r="F724" s="176">
        <v>37100</v>
      </c>
      <c r="G724" s="176">
        <v>37100</v>
      </c>
      <c r="H724" s="168">
        <f t="shared" si="24"/>
        <v>37100</v>
      </c>
      <c r="I724" s="176">
        <f t="shared" si="23"/>
        <v>0</v>
      </c>
    </row>
    <row r="725" spans="1:9">
      <c r="A725" s="168" t="s">
        <v>1138</v>
      </c>
      <c r="B725" s="168" t="s">
        <v>2291</v>
      </c>
      <c r="C725" s="176">
        <v>1347424.95</v>
      </c>
      <c r="D725" s="176">
        <v>0</v>
      </c>
      <c r="E725" s="176">
        <v>0</v>
      </c>
      <c r="F725" s="176">
        <v>0</v>
      </c>
      <c r="G725" s="176">
        <v>1347424.95</v>
      </c>
      <c r="H725" s="168">
        <f t="shared" si="24"/>
        <v>1347424.95</v>
      </c>
      <c r="I725" s="176">
        <f t="shared" si="23"/>
        <v>0</v>
      </c>
    </row>
    <row r="726" spans="1:9">
      <c r="A726" s="168" t="s">
        <v>1139</v>
      </c>
      <c r="B726" s="168" t="s">
        <v>2292</v>
      </c>
      <c r="C726" s="176">
        <v>2000000</v>
      </c>
      <c r="D726" s="176">
        <v>0</v>
      </c>
      <c r="E726" s="176">
        <v>0</v>
      </c>
      <c r="F726" s="176">
        <v>0</v>
      </c>
      <c r="G726" s="176">
        <v>2000000</v>
      </c>
      <c r="H726" s="168">
        <f t="shared" si="24"/>
        <v>2000000</v>
      </c>
      <c r="I726" s="176">
        <f t="shared" si="23"/>
        <v>0</v>
      </c>
    </row>
    <row r="727" spans="1:9">
      <c r="A727" s="168" t="s">
        <v>1140</v>
      </c>
      <c r="B727" s="168" t="s">
        <v>2293</v>
      </c>
      <c r="C727" s="176">
        <v>616127.66</v>
      </c>
      <c r="D727" s="176">
        <v>3027.6</v>
      </c>
      <c r="E727" s="176">
        <v>0</v>
      </c>
      <c r="F727" s="176">
        <v>-3027.6</v>
      </c>
      <c r="G727" s="176">
        <v>613100.06000000006</v>
      </c>
      <c r="H727" s="168">
        <f t="shared" si="24"/>
        <v>613100.06000000006</v>
      </c>
      <c r="I727" s="176">
        <f t="shared" si="23"/>
        <v>0</v>
      </c>
    </row>
    <row r="728" spans="1:9">
      <c r="A728" s="168" t="s">
        <v>1096</v>
      </c>
      <c r="B728" s="168" t="s">
        <v>2294</v>
      </c>
      <c r="C728" s="176">
        <v>74873.2</v>
      </c>
      <c r="D728" s="176">
        <v>0</v>
      </c>
      <c r="E728" s="176">
        <v>0</v>
      </c>
      <c r="F728" s="176">
        <v>0</v>
      </c>
      <c r="G728" s="176">
        <v>74873.2</v>
      </c>
      <c r="H728" s="168">
        <f t="shared" si="24"/>
        <v>74873.2</v>
      </c>
      <c r="I728" s="176">
        <f t="shared" si="23"/>
        <v>0</v>
      </c>
    </row>
    <row r="729" spans="1:9">
      <c r="A729" s="168" t="s">
        <v>1098</v>
      </c>
      <c r="B729" s="168" t="s">
        <v>2295</v>
      </c>
      <c r="C729" s="176">
        <v>57240</v>
      </c>
      <c r="D729" s="176">
        <v>0</v>
      </c>
      <c r="E729" s="176">
        <v>0</v>
      </c>
      <c r="F729" s="176">
        <v>0</v>
      </c>
      <c r="G729" s="176">
        <v>57240</v>
      </c>
      <c r="H729" s="168">
        <f t="shared" si="24"/>
        <v>57240</v>
      </c>
      <c r="I729" s="176">
        <f t="shared" si="23"/>
        <v>0</v>
      </c>
    </row>
    <row r="730" spans="1:9">
      <c r="A730" s="168" t="s">
        <v>1099</v>
      </c>
      <c r="B730" s="168" t="s">
        <v>2296</v>
      </c>
      <c r="C730" s="176">
        <v>136350</v>
      </c>
      <c r="D730" s="176">
        <v>0</v>
      </c>
      <c r="E730" s="176">
        <v>0</v>
      </c>
      <c r="F730" s="176">
        <v>0</v>
      </c>
      <c r="G730" s="176">
        <v>136350</v>
      </c>
      <c r="H730" s="168">
        <f t="shared" si="24"/>
        <v>136350</v>
      </c>
      <c r="I730" s="176">
        <f t="shared" si="23"/>
        <v>0</v>
      </c>
    </row>
    <row r="731" spans="1:9">
      <c r="A731" s="168" t="s">
        <v>1100</v>
      </c>
      <c r="B731" s="168" t="s">
        <v>2297</v>
      </c>
      <c r="C731" s="176">
        <v>13684000</v>
      </c>
      <c r="D731" s="176">
        <v>0</v>
      </c>
      <c r="E731" s="176">
        <v>0</v>
      </c>
      <c r="F731" s="176">
        <v>0</v>
      </c>
      <c r="G731" s="176">
        <v>13684000</v>
      </c>
      <c r="H731" s="168">
        <f t="shared" si="24"/>
        <v>13684000</v>
      </c>
      <c r="I731" s="176">
        <f t="shared" si="23"/>
        <v>0</v>
      </c>
    </row>
    <row r="732" spans="1:9">
      <c r="A732" s="168" t="s">
        <v>1101</v>
      </c>
      <c r="B732" s="168" t="s">
        <v>2298</v>
      </c>
      <c r="C732" s="176">
        <v>436350.3</v>
      </c>
      <c r="D732" s="176">
        <v>0</v>
      </c>
      <c r="E732" s="176">
        <v>0</v>
      </c>
      <c r="F732" s="176">
        <v>0</v>
      </c>
      <c r="G732" s="176">
        <v>436350.3</v>
      </c>
      <c r="H732" s="168">
        <f t="shared" si="24"/>
        <v>436350.3</v>
      </c>
      <c r="I732" s="176">
        <f t="shared" si="23"/>
        <v>0</v>
      </c>
    </row>
    <row r="733" spans="1:9">
      <c r="A733" s="168" t="s">
        <v>1102</v>
      </c>
      <c r="B733" s="168" t="s">
        <v>2299</v>
      </c>
      <c r="C733" s="176">
        <v>260155.19</v>
      </c>
      <c r="D733" s="176">
        <v>0</v>
      </c>
      <c r="E733" s="176">
        <v>0</v>
      </c>
      <c r="F733" s="176">
        <v>0</v>
      </c>
      <c r="G733" s="176">
        <v>260155.19</v>
      </c>
      <c r="H733" s="168">
        <f t="shared" si="24"/>
        <v>260155.19</v>
      </c>
      <c r="I733" s="176">
        <f t="shared" si="23"/>
        <v>0</v>
      </c>
    </row>
    <row r="734" spans="1:9">
      <c r="A734" s="168" t="s">
        <v>1103</v>
      </c>
      <c r="B734" s="168" t="s">
        <v>2300</v>
      </c>
      <c r="C734" s="176">
        <v>467059</v>
      </c>
      <c r="D734" s="176">
        <v>0</v>
      </c>
      <c r="E734" s="176">
        <v>0</v>
      </c>
      <c r="F734" s="176">
        <v>0</v>
      </c>
      <c r="G734" s="176">
        <v>467059</v>
      </c>
      <c r="H734" s="168">
        <f t="shared" si="24"/>
        <v>467059</v>
      </c>
      <c r="I734" s="176">
        <f t="shared" si="23"/>
        <v>0</v>
      </c>
    </row>
    <row r="735" spans="1:9">
      <c r="A735" s="168" t="s">
        <v>1104</v>
      </c>
      <c r="B735" s="168" t="s">
        <v>2301</v>
      </c>
      <c r="C735" s="176">
        <v>750000</v>
      </c>
      <c r="D735" s="176">
        <v>0</v>
      </c>
      <c r="E735" s="176">
        <v>0</v>
      </c>
      <c r="F735" s="176">
        <v>0</v>
      </c>
      <c r="G735" s="176">
        <v>750000</v>
      </c>
      <c r="H735" s="168">
        <f t="shared" si="24"/>
        <v>750000</v>
      </c>
      <c r="I735" s="176">
        <f t="shared" si="23"/>
        <v>0</v>
      </c>
    </row>
    <row r="736" spans="1:9">
      <c r="A736" s="168" t="s">
        <v>1106</v>
      </c>
      <c r="B736" s="168" t="s">
        <v>2302</v>
      </c>
      <c r="C736" s="176">
        <v>7319599.7699999996</v>
      </c>
      <c r="D736" s="176">
        <v>0</v>
      </c>
      <c r="E736" s="176">
        <v>0</v>
      </c>
      <c r="F736" s="176">
        <v>0</v>
      </c>
      <c r="G736" s="176">
        <v>7319599.7699999996</v>
      </c>
      <c r="H736" s="168">
        <f t="shared" si="24"/>
        <v>7319599.7699999996</v>
      </c>
      <c r="I736" s="176">
        <f t="shared" si="23"/>
        <v>0</v>
      </c>
    </row>
    <row r="737" spans="1:9">
      <c r="A737" s="168" t="s">
        <v>1107</v>
      </c>
      <c r="B737" s="168" t="s">
        <v>2303</v>
      </c>
      <c r="C737" s="176">
        <v>37662.22</v>
      </c>
      <c r="D737" s="176">
        <v>0</v>
      </c>
      <c r="E737" s="176">
        <v>0</v>
      </c>
      <c r="F737" s="176">
        <v>0</v>
      </c>
      <c r="G737" s="176">
        <v>37662.22</v>
      </c>
      <c r="H737" s="168">
        <f t="shared" si="24"/>
        <v>37662.22</v>
      </c>
      <c r="I737" s="176">
        <f t="shared" si="23"/>
        <v>0</v>
      </c>
    </row>
    <row r="738" spans="1:9">
      <c r="A738" s="168" t="s">
        <v>1108</v>
      </c>
      <c r="B738" s="168" t="s">
        <v>2304</v>
      </c>
      <c r="C738" s="176">
        <v>1717616.77</v>
      </c>
      <c r="D738" s="176">
        <v>2087038.64</v>
      </c>
      <c r="E738" s="176">
        <v>4724993.24</v>
      </c>
      <c r="F738" s="176">
        <v>2637954.6</v>
      </c>
      <c r="G738" s="176">
        <v>4355571.37</v>
      </c>
      <c r="H738" s="168">
        <f t="shared" si="24"/>
        <v>4355571.37</v>
      </c>
      <c r="I738" s="176">
        <f t="shared" si="23"/>
        <v>0</v>
      </c>
    </row>
    <row r="739" spans="1:9">
      <c r="A739" s="168" t="s">
        <v>1109</v>
      </c>
      <c r="B739" s="168" t="s">
        <v>2305</v>
      </c>
      <c r="C739" s="176">
        <v>232000</v>
      </c>
      <c r="D739" s="176">
        <v>0</v>
      </c>
      <c r="E739" s="176">
        <v>0</v>
      </c>
      <c r="F739" s="176">
        <v>0</v>
      </c>
      <c r="G739" s="176">
        <v>232000</v>
      </c>
      <c r="H739" s="168">
        <f t="shared" si="24"/>
        <v>232000</v>
      </c>
      <c r="I739" s="176">
        <f t="shared" si="23"/>
        <v>0</v>
      </c>
    </row>
    <row r="740" spans="1:9">
      <c r="A740" s="168" t="s">
        <v>5205</v>
      </c>
      <c r="B740" s="168" t="s">
        <v>5206</v>
      </c>
      <c r="C740" s="176">
        <v>0</v>
      </c>
      <c r="D740" s="176">
        <v>422362.48</v>
      </c>
      <c r="E740" s="176">
        <v>1111475.79</v>
      </c>
      <c r="F740" s="176">
        <v>689113.31</v>
      </c>
      <c r="G740" s="176">
        <v>689113.31</v>
      </c>
      <c r="H740" s="168">
        <f t="shared" si="24"/>
        <v>689113.31</v>
      </c>
      <c r="I740" s="176">
        <f t="shared" si="23"/>
        <v>0</v>
      </c>
    </row>
    <row r="741" spans="1:9">
      <c r="A741" s="168" t="s">
        <v>5428</v>
      </c>
      <c r="B741" s="168" t="s">
        <v>5427</v>
      </c>
      <c r="C741" s="176">
        <v>0</v>
      </c>
      <c r="D741" s="176">
        <v>13514</v>
      </c>
      <c r="E741" s="176">
        <v>13514</v>
      </c>
      <c r="F741" s="176">
        <v>0</v>
      </c>
      <c r="G741" s="176">
        <v>0</v>
      </c>
      <c r="H741" s="168">
        <f t="shared" si="24"/>
        <v>0</v>
      </c>
      <c r="I741" s="176">
        <f t="shared" si="23"/>
        <v>0</v>
      </c>
    </row>
    <row r="742" spans="1:9">
      <c r="A742" s="168" t="s">
        <v>1110</v>
      </c>
      <c r="B742" s="168" t="s">
        <v>2306</v>
      </c>
      <c r="C742" s="176">
        <v>1110000</v>
      </c>
      <c r="D742" s="176">
        <v>0</v>
      </c>
      <c r="E742" s="176">
        <v>0</v>
      </c>
      <c r="F742" s="176">
        <v>0</v>
      </c>
      <c r="G742" s="176">
        <v>1110000</v>
      </c>
      <c r="H742" s="168">
        <f t="shared" si="24"/>
        <v>1110000</v>
      </c>
      <c r="I742" s="176">
        <f t="shared" si="23"/>
        <v>0</v>
      </c>
    </row>
    <row r="743" spans="1:9">
      <c r="A743" s="168" t="s">
        <v>1111</v>
      </c>
      <c r="B743" s="168" t="s">
        <v>2307</v>
      </c>
      <c r="C743" s="176">
        <v>81045.14</v>
      </c>
      <c r="D743" s="176">
        <v>0</v>
      </c>
      <c r="E743" s="176">
        <v>0</v>
      </c>
      <c r="F743" s="176">
        <v>0</v>
      </c>
      <c r="G743" s="176">
        <v>81045.14</v>
      </c>
      <c r="H743" s="168">
        <f t="shared" si="24"/>
        <v>81045.14</v>
      </c>
      <c r="I743" s="176">
        <f t="shared" si="23"/>
        <v>0</v>
      </c>
    </row>
    <row r="744" spans="1:9">
      <c r="A744" s="168" t="s">
        <v>1113</v>
      </c>
      <c r="B744" s="168" t="s">
        <v>2308</v>
      </c>
      <c r="C744" s="176">
        <v>30380</v>
      </c>
      <c r="D744" s="176">
        <v>0</v>
      </c>
      <c r="E744" s="176">
        <v>0</v>
      </c>
      <c r="F744" s="176">
        <v>0</v>
      </c>
      <c r="G744" s="176">
        <v>30380</v>
      </c>
      <c r="H744" s="168">
        <f t="shared" si="24"/>
        <v>30380</v>
      </c>
      <c r="I744" s="176">
        <f t="shared" si="23"/>
        <v>0</v>
      </c>
    </row>
    <row r="745" spans="1:9">
      <c r="A745" s="168" t="s">
        <v>1114</v>
      </c>
      <c r="B745" s="168" t="s">
        <v>2309</v>
      </c>
      <c r="C745" s="176">
        <v>96280</v>
      </c>
      <c r="D745" s="176">
        <v>0</v>
      </c>
      <c r="E745" s="176">
        <v>0</v>
      </c>
      <c r="F745" s="176">
        <v>0</v>
      </c>
      <c r="G745" s="176">
        <v>96280</v>
      </c>
      <c r="H745" s="168">
        <f t="shared" si="24"/>
        <v>96280</v>
      </c>
      <c r="I745" s="176">
        <f t="shared" ref="I745:I807" si="25">H745-G745</f>
        <v>0</v>
      </c>
    </row>
    <row r="746" spans="1:9">
      <c r="A746" s="168" t="s">
        <v>1116</v>
      </c>
      <c r="B746" s="168" t="s">
        <v>2310</v>
      </c>
      <c r="C746" s="176">
        <v>79756.350000000006</v>
      </c>
      <c r="D746" s="176">
        <v>0</v>
      </c>
      <c r="E746" s="176">
        <v>0</v>
      </c>
      <c r="F746" s="176">
        <v>0</v>
      </c>
      <c r="G746" s="176">
        <v>79756.350000000006</v>
      </c>
      <c r="H746" s="168">
        <f t="shared" si="24"/>
        <v>79756.350000000006</v>
      </c>
      <c r="I746" s="176">
        <f t="shared" si="25"/>
        <v>0</v>
      </c>
    </row>
    <row r="747" spans="1:9">
      <c r="A747" s="168" t="s">
        <v>1117</v>
      </c>
      <c r="B747" s="168" t="s">
        <v>2311</v>
      </c>
      <c r="C747" s="176">
        <v>18060.04</v>
      </c>
      <c r="D747" s="176">
        <v>0</v>
      </c>
      <c r="E747" s="176">
        <v>0</v>
      </c>
      <c r="F747" s="176">
        <v>0</v>
      </c>
      <c r="G747" s="176">
        <v>18060.04</v>
      </c>
      <c r="H747" s="168">
        <f t="shared" si="24"/>
        <v>18060.04</v>
      </c>
      <c r="I747" s="176">
        <f t="shared" si="25"/>
        <v>0</v>
      </c>
    </row>
    <row r="748" spans="1:9">
      <c r="A748" s="168" t="s">
        <v>1118</v>
      </c>
      <c r="B748" s="168" t="s">
        <v>2312</v>
      </c>
      <c r="C748" s="176">
        <v>39064.980000000003</v>
      </c>
      <c r="D748" s="176">
        <v>0</v>
      </c>
      <c r="E748" s="176">
        <v>0</v>
      </c>
      <c r="F748" s="176">
        <v>0</v>
      </c>
      <c r="G748" s="176">
        <v>39064.980000000003</v>
      </c>
      <c r="H748" s="168">
        <f t="shared" si="24"/>
        <v>39064.980000000003</v>
      </c>
      <c r="I748" s="176">
        <f t="shared" si="25"/>
        <v>0</v>
      </c>
    </row>
    <row r="749" spans="1:9">
      <c r="A749" s="168" t="s">
        <v>1119</v>
      </c>
      <c r="B749" s="168" t="s">
        <v>2313</v>
      </c>
      <c r="C749" s="176">
        <v>301600</v>
      </c>
      <c r="D749" s="176">
        <v>0</v>
      </c>
      <c r="E749" s="176">
        <v>0</v>
      </c>
      <c r="F749" s="176">
        <v>0</v>
      </c>
      <c r="G749" s="176">
        <v>301600</v>
      </c>
      <c r="H749" s="168">
        <f t="shared" si="24"/>
        <v>301600</v>
      </c>
      <c r="I749" s="176">
        <f t="shared" si="25"/>
        <v>0</v>
      </c>
    </row>
    <row r="750" spans="1:9">
      <c r="A750" s="168" t="s">
        <v>5426</v>
      </c>
      <c r="B750" s="168" t="s">
        <v>5425</v>
      </c>
      <c r="C750" s="176">
        <v>0</v>
      </c>
      <c r="D750" s="176">
        <v>30006</v>
      </c>
      <c r="E750" s="176">
        <v>30006</v>
      </c>
      <c r="F750" s="176">
        <v>0</v>
      </c>
      <c r="G750" s="176">
        <v>0</v>
      </c>
      <c r="H750" s="168">
        <f t="shared" si="24"/>
        <v>0</v>
      </c>
      <c r="I750" s="176">
        <f t="shared" si="25"/>
        <v>0</v>
      </c>
    </row>
    <row r="751" spans="1:9">
      <c r="A751" s="168" t="s">
        <v>1121</v>
      </c>
      <c r="B751" s="168" t="s">
        <v>5552</v>
      </c>
      <c r="C751" s="176">
        <v>95400</v>
      </c>
      <c r="D751" s="176">
        <v>198675</v>
      </c>
      <c r="E751" s="176">
        <v>826200</v>
      </c>
      <c r="F751" s="176">
        <v>627525</v>
      </c>
      <c r="G751" s="176">
        <v>722925</v>
      </c>
      <c r="H751" s="168">
        <f t="shared" si="24"/>
        <v>722925</v>
      </c>
      <c r="I751" s="176">
        <f t="shared" si="25"/>
        <v>0</v>
      </c>
    </row>
    <row r="752" spans="1:9">
      <c r="A752" s="168" t="s">
        <v>1122</v>
      </c>
      <c r="B752" s="168" t="s">
        <v>2314</v>
      </c>
      <c r="C752" s="176">
        <v>1358072.27</v>
      </c>
      <c r="D752" s="176">
        <v>1354176.24</v>
      </c>
      <c r="E752" s="176">
        <v>0</v>
      </c>
      <c r="F752" s="176">
        <v>-1354176.24</v>
      </c>
      <c r="G752" s="176">
        <v>3896.03</v>
      </c>
      <c r="H752" s="168">
        <f t="shared" si="24"/>
        <v>3896.03</v>
      </c>
      <c r="I752" s="176">
        <f t="shared" si="25"/>
        <v>0</v>
      </c>
    </row>
    <row r="753" spans="1:9">
      <c r="A753" s="168" t="s">
        <v>5207</v>
      </c>
      <c r="B753" s="168" t="s">
        <v>5208</v>
      </c>
      <c r="C753" s="176">
        <v>0</v>
      </c>
      <c r="D753" s="176">
        <v>108054</v>
      </c>
      <c r="E753" s="176">
        <v>288144</v>
      </c>
      <c r="F753" s="176">
        <v>180090</v>
      </c>
      <c r="G753" s="176">
        <v>180090</v>
      </c>
      <c r="H753" s="168">
        <f t="shared" si="24"/>
        <v>180090</v>
      </c>
      <c r="I753" s="176">
        <f t="shared" si="25"/>
        <v>0</v>
      </c>
    </row>
    <row r="754" spans="1:9">
      <c r="A754" s="168" t="s">
        <v>1123</v>
      </c>
      <c r="B754" s="168" t="s">
        <v>1962</v>
      </c>
      <c r="C754" s="176">
        <v>1044000</v>
      </c>
      <c r="D754" s="176">
        <v>83520</v>
      </c>
      <c r="E754" s="176">
        <v>301600</v>
      </c>
      <c r="F754" s="176">
        <v>218080</v>
      </c>
      <c r="G754" s="176">
        <v>1262080</v>
      </c>
      <c r="H754" s="168">
        <f t="shared" si="24"/>
        <v>1262080</v>
      </c>
      <c r="I754" s="176">
        <f t="shared" si="25"/>
        <v>0</v>
      </c>
    </row>
    <row r="755" spans="1:9">
      <c r="A755" s="168" t="s">
        <v>4630</v>
      </c>
      <c r="B755" s="168" t="s">
        <v>5551</v>
      </c>
      <c r="C755" s="176">
        <v>294640</v>
      </c>
      <c r="D755" s="176">
        <v>294640</v>
      </c>
      <c r="E755" s="176">
        <v>0</v>
      </c>
      <c r="F755" s="176">
        <v>-294640</v>
      </c>
      <c r="G755" s="176">
        <v>0</v>
      </c>
      <c r="H755" s="168">
        <f t="shared" si="24"/>
        <v>0</v>
      </c>
      <c r="I755" s="176">
        <f t="shared" si="25"/>
        <v>0</v>
      </c>
    </row>
    <row r="756" spans="1:9">
      <c r="A756" s="168" t="s">
        <v>1847</v>
      </c>
      <c r="B756" s="168" t="s">
        <v>2315</v>
      </c>
      <c r="C756" s="176">
        <v>39028</v>
      </c>
      <c r="D756" s="176">
        <v>0</v>
      </c>
      <c r="E756" s="176">
        <v>0</v>
      </c>
      <c r="F756" s="176">
        <v>0</v>
      </c>
      <c r="G756" s="176">
        <v>39028</v>
      </c>
      <c r="H756" s="168">
        <f t="shared" si="24"/>
        <v>39028</v>
      </c>
      <c r="I756" s="176">
        <f t="shared" si="25"/>
        <v>0</v>
      </c>
    </row>
    <row r="757" spans="1:9">
      <c r="A757" s="168" t="s">
        <v>1124</v>
      </c>
      <c r="B757" s="168" t="s">
        <v>5103</v>
      </c>
      <c r="C757" s="176">
        <v>28620</v>
      </c>
      <c r="D757" s="176">
        <v>81405.02</v>
      </c>
      <c r="E757" s="176">
        <v>211140.01</v>
      </c>
      <c r="F757" s="176">
        <v>129734.99</v>
      </c>
      <c r="G757" s="176">
        <v>158354.99</v>
      </c>
      <c r="H757" s="168">
        <f t="shared" si="24"/>
        <v>158354.99</v>
      </c>
      <c r="I757" s="176">
        <f t="shared" si="25"/>
        <v>0</v>
      </c>
    </row>
    <row r="758" spans="1:9">
      <c r="A758" s="168" t="s">
        <v>1125</v>
      </c>
      <c r="B758" s="168" t="s">
        <v>2316</v>
      </c>
      <c r="C758" s="176">
        <v>1392000</v>
      </c>
      <c r="D758" s="176">
        <v>0</v>
      </c>
      <c r="E758" s="176">
        <v>0</v>
      </c>
      <c r="F758" s="176">
        <v>0</v>
      </c>
      <c r="G758" s="176">
        <v>1392000</v>
      </c>
      <c r="H758" s="168">
        <f t="shared" si="24"/>
        <v>1392000</v>
      </c>
      <c r="I758" s="176">
        <f t="shared" si="25"/>
        <v>0</v>
      </c>
    </row>
    <row r="759" spans="1:9">
      <c r="A759" s="168" t="s">
        <v>1914</v>
      </c>
      <c r="B759" s="168" t="s">
        <v>2317</v>
      </c>
      <c r="C759" s="176">
        <v>8066.87</v>
      </c>
      <c r="D759" s="176">
        <v>0</v>
      </c>
      <c r="E759" s="176">
        <v>0</v>
      </c>
      <c r="F759" s="176">
        <v>0</v>
      </c>
      <c r="G759" s="176">
        <v>8066.87</v>
      </c>
      <c r="H759" s="168">
        <f t="shared" si="24"/>
        <v>8066.87</v>
      </c>
      <c r="I759" s="176">
        <f t="shared" si="25"/>
        <v>0</v>
      </c>
    </row>
    <row r="760" spans="1:9">
      <c r="A760" s="168" t="s">
        <v>1126</v>
      </c>
      <c r="B760" s="168" t="s">
        <v>2318</v>
      </c>
      <c r="C760" s="176">
        <v>3499140</v>
      </c>
      <c r="D760" s="176">
        <v>0</v>
      </c>
      <c r="E760" s="176">
        <v>0</v>
      </c>
      <c r="F760" s="176">
        <v>0</v>
      </c>
      <c r="G760" s="176">
        <v>3499140</v>
      </c>
      <c r="H760" s="168">
        <f t="shared" si="24"/>
        <v>3499140</v>
      </c>
      <c r="I760" s="176">
        <f t="shared" si="25"/>
        <v>0</v>
      </c>
    </row>
    <row r="761" spans="1:9">
      <c r="A761" s="168" t="s">
        <v>2913</v>
      </c>
      <c r="B761" s="168" t="s">
        <v>4834</v>
      </c>
      <c r="C761" s="176">
        <v>0</v>
      </c>
      <c r="D761" s="176">
        <v>60310.35</v>
      </c>
      <c r="E761" s="176">
        <v>160827.6</v>
      </c>
      <c r="F761" s="176">
        <v>100517.25</v>
      </c>
      <c r="G761" s="176">
        <v>100517.25</v>
      </c>
      <c r="H761" s="168">
        <f t="shared" si="24"/>
        <v>100517.25</v>
      </c>
      <c r="I761" s="176">
        <f t="shared" si="25"/>
        <v>0</v>
      </c>
    </row>
    <row r="762" spans="1:9">
      <c r="A762" s="168" t="s">
        <v>1127</v>
      </c>
      <c r="B762" s="168" t="s">
        <v>5550</v>
      </c>
      <c r="C762" s="176">
        <v>23722.07</v>
      </c>
      <c r="D762" s="176">
        <v>23722.07</v>
      </c>
      <c r="E762" s="176">
        <v>0</v>
      </c>
      <c r="F762" s="176">
        <v>-23722.07</v>
      </c>
      <c r="G762" s="176">
        <v>0</v>
      </c>
      <c r="H762" s="168">
        <f t="shared" si="24"/>
        <v>0</v>
      </c>
      <c r="I762" s="176">
        <f t="shared" si="25"/>
        <v>0</v>
      </c>
    </row>
    <row r="763" spans="1:9">
      <c r="A763" s="168" t="s">
        <v>2889</v>
      </c>
      <c r="B763" s="168" t="s">
        <v>4178</v>
      </c>
      <c r="C763" s="176">
        <v>123187.77</v>
      </c>
      <c r="D763" s="176">
        <v>0</v>
      </c>
      <c r="E763" s="176">
        <v>619279.82999999996</v>
      </c>
      <c r="F763" s="176">
        <v>619279.82999999996</v>
      </c>
      <c r="G763" s="176">
        <v>742467.6</v>
      </c>
      <c r="H763" s="168">
        <f t="shared" si="24"/>
        <v>742467.6</v>
      </c>
      <c r="I763" s="176">
        <f t="shared" si="25"/>
        <v>0</v>
      </c>
    </row>
    <row r="764" spans="1:9">
      <c r="A764" s="168" t="s">
        <v>1128</v>
      </c>
      <c r="B764" s="168" t="s">
        <v>2319</v>
      </c>
      <c r="C764" s="176">
        <v>1605524.32</v>
      </c>
      <c r="D764" s="176">
        <v>0</v>
      </c>
      <c r="E764" s="176">
        <v>167775.9</v>
      </c>
      <c r="F764" s="176">
        <v>167775.9</v>
      </c>
      <c r="G764" s="176">
        <v>1773300.22</v>
      </c>
      <c r="H764" s="168">
        <f t="shared" si="24"/>
        <v>1773300.22</v>
      </c>
      <c r="I764" s="176">
        <f t="shared" si="25"/>
        <v>0</v>
      </c>
    </row>
    <row r="765" spans="1:9">
      <c r="A765" s="168" t="s">
        <v>3286</v>
      </c>
      <c r="B765" s="168" t="s">
        <v>5549</v>
      </c>
      <c r="C765" s="176">
        <v>19947.18</v>
      </c>
      <c r="D765" s="176">
        <v>19947.18</v>
      </c>
      <c r="E765" s="176">
        <v>19947.18</v>
      </c>
      <c r="F765" s="176">
        <v>0</v>
      </c>
      <c r="G765" s="176">
        <v>19947.18</v>
      </c>
      <c r="H765" s="168">
        <f t="shared" si="24"/>
        <v>19947.18</v>
      </c>
      <c r="I765" s="176">
        <f t="shared" si="25"/>
        <v>0</v>
      </c>
    </row>
    <row r="766" spans="1:9">
      <c r="A766" s="168" t="s">
        <v>1130</v>
      </c>
      <c r="B766" s="168" t="s">
        <v>2320</v>
      </c>
      <c r="C766" s="176">
        <v>45608.6</v>
      </c>
      <c r="D766" s="176">
        <v>0</v>
      </c>
      <c r="E766" s="176">
        <v>0</v>
      </c>
      <c r="F766" s="176">
        <v>0</v>
      </c>
      <c r="G766" s="176">
        <v>45608.6</v>
      </c>
      <c r="H766" s="168">
        <f t="shared" si="24"/>
        <v>45608.6</v>
      </c>
      <c r="I766" s="176">
        <f t="shared" si="25"/>
        <v>0</v>
      </c>
    </row>
    <row r="767" spans="1:9">
      <c r="A767" s="168" t="s">
        <v>1131</v>
      </c>
      <c r="B767" s="168" t="s">
        <v>2321</v>
      </c>
      <c r="C767" s="176">
        <v>104578.53</v>
      </c>
      <c r="D767" s="176">
        <v>49093.2</v>
      </c>
      <c r="E767" s="176">
        <v>73916.850000000006</v>
      </c>
      <c r="F767" s="176">
        <v>24823.65</v>
      </c>
      <c r="G767" s="176">
        <v>129402.18</v>
      </c>
      <c r="H767" s="168">
        <f t="shared" si="24"/>
        <v>129402.18</v>
      </c>
      <c r="I767" s="176">
        <f t="shared" si="25"/>
        <v>0</v>
      </c>
    </row>
    <row r="768" spans="1:9">
      <c r="A768" s="168" t="s">
        <v>2322</v>
      </c>
      <c r="B768" s="168" t="s">
        <v>2323</v>
      </c>
      <c r="C768" s="176">
        <v>56543.12</v>
      </c>
      <c r="D768" s="176">
        <v>0</v>
      </c>
      <c r="E768" s="176">
        <v>0</v>
      </c>
      <c r="F768" s="176">
        <v>0</v>
      </c>
      <c r="G768" s="176">
        <v>56543.12</v>
      </c>
      <c r="H768" s="168">
        <f t="shared" si="24"/>
        <v>56543.12</v>
      </c>
      <c r="I768" s="176">
        <f t="shared" si="25"/>
        <v>0</v>
      </c>
    </row>
    <row r="769" spans="1:9">
      <c r="A769" s="168" t="s">
        <v>2890</v>
      </c>
      <c r="B769" s="168" t="s">
        <v>2891</v>
      </c>
      <c r="C769" s="176">
        <v>5208400</v>
      </c>
      <c r="D769" s="176">
        <v>1200000</v>
      </c>
      <c r="E769" s="176">
        <v>0</v>
      </c>
      <c r="F769" s="176">
        <v>-1200000</v>
      </c>
      <c r="G769" s="176">
        <v>4008400</v>
      </c>
      <c r="H769" s="168">
        <f t="shared" si="24"/>
        <v>4008400</v>
      </c>
      <c r="I769" s="176">
        <f t="shared" si="25"/>
        <v>0</v>
      </c>
    </row>
    <row r="770" spans="1:9">
      <c r="A770" s="168" t="s">
        <v>3007</v>
      </c>
      <c r="B770" s="168" t="s">
        <v>3008</v>
      </c>
      <c r="C770" s="176">
        <v>77462.48</v>
      </c>
      <c r="D770" s="176">
        <v>0</v>
      </c>
      <c r="E770" s="176">
        <v>0</v>
      </c>
      <c r="F770" s="176">
        <v>0</v>
      </c>
      <c r="G770" s="176">
        <v>77462.48</v>
      </c>
      <c r="H770" s="168">
        <f t="shared" si="24"/>
        <v>77462.48</v>
      </c>
      <c r="I770" s="176">
        <f t="shared" si="25"/>
        <v>0</v>
      </c>
    </row>
    <row r="771" spans="1:9">
      <c r="A771" s="168" t="s">
        <v>1132</v>
      </c>
      <c r="B771" s="168" t="s">
        <v>2324</v>
      </c>
      <c r="C771" s="176">
        <v>119999.99</v>
      </c>
      <c r="D771" s="176">
        <v>360000.05</v>
      </c>
      <c r="E771" s="176">
        <v>960000.06</v>
      </c>
      <c r="F771" s="176">
        <v>600000.01</v>
      </c>
      <c r="G771" s="176">
        <v>720000</v>
      </c>
      <c r="H771" s="168">
        <f t="shared" si="24"/>
        <v>720000</v>
      </c>
      <c r="I771" s="176">
        <f t="shared" si="25"/>
        <v>0</v>
      </c>
    </row>
    <row r="772" spans="1:9">
      <c r="A772" s="168" t="s">
        <v>3009</v>
      </c>
      <c r="B772" s="168" t="s">
        <v>3010</v>
      </c>
      <c r="C772" s="176">
        <v>85383.91</v>
      </c>
      <c r="D772" s="176">
        <v>85383.91</v>
      </c>
      <c r="E772" s="176">
        <v>0</v>
      </c>
      <c r="F772" s="176">
        <v>-85383.91</v>
      </c>
      <c r="G772" s="176">
        <v>0</v>
      </c>
      <c r="H772" s="168">
        <f t="shared" si="24"/>
        <v>0</v>
      </c>
      <c r="I772" s="176">
        <f t="shared" si="25"/>
        <v>0</v>
      </c>
    </row>
    <row r="773" spans="1:9">
      <c r="A773" s="168" t="s">
        <v>1133</v>
      </c>
      <c r="B773" s="168" t="s">
        <v>2325</v>
      </c>
      <c r="C773" s="176">
        <v>25889.07</v>
      </c>
      <c r="D773" s="176">
        <v>0</v>
      </c>
      <c r="E773" s="176">
        <v>0</v>
      </c>
      <c r="F773" s="176">
        <v>0</v>
      </c>
      <c r="G773" s="176">
        <v>25889.07</v>
      </c>
      <c r="H773" s="168">
        <f t="shared" si="24"/>
        <v>25889.07</v>
      </c>
      <c r="I773" s="176">
        <f t="shared" si="25"/>
        <v>0</v>
      </c>
    </row>
    <row r="774" spans="1:9">
      <c r="A774" s="168" t="s">
        <v>2326</v>
      </c>
      <c r="B774" s="168" t="s">
        <v>5548</v>
      </c>
      <c r="C774" s="176">
        <v>4005244</v>
      </c>
      <c r="D774" s="176">
        <v>4005244</v>
      </c>
      <c r="E774" s="176">
        <v>12992000</v>
      </c>
      <c r="F774" s="176">
        <v>8986756</v>
      </c>
      <c r="G774" s="176">
        <v>12992000</v>
      </c>
      <c r="H774" s="168">
        <f t="shared" ref="H774:H837" si="26">VLOOKUP(A774,VERIFICADORA,22,FALSE)</f>
        <v>12992000</v>
      </c>
      <c r="I774" s="176">
        <f t="shared" si="25"/>
        <v>0</v>
      </c>
    </row>
    <row r="775" spans="1:9">
      <c r="A775" s="168" t="s">
        <v>3994</v>
      </c>
      <c r="B775" s="168" t="s">
        <v>4179</v>
      </c>
      <c r="C775" s="176">
        <v>2155000</v>
      </c>
      <c r="D775" s="176">
        <v>16271505.92</v>
      </c>
      <c r="E775" s="176">
        <v>14116505.92</v>
      </c>
      <c r="F775" s="176">
        <v>-2155000</v>
      </c>
      <c r="G775" s="176">
        <v>0</v>
      </c>
      <c r="H775" s="168">
        <f t="shared" si="26"/>
        <v>0</v>
      </c>
      <c r="I775" s="176">
        <f t="shared" si="25"/>
        <v>0</v>
      </c>
    </row>
    <row r="776" spans="1:9">
      <c r="A776" s="168" t="s">
        <v>2327</v>
      </c>
      <c r="B776" s="168" t="s">
        <v>2328</v>
      </c>
      <c r="C776" s="176">
        <v>475000</v>
      </c>
      <c r="D776" s="176">
        <v>0</v>
      </c>
      <c r="E776" s="176">
        <v>0</v>
      </c>
      <c r="F776" s="176">
        <v>0</v>
      </c>
      <c r="G776" s="176">
        <v>475000</v>
      </c>
      <c r="H776" s="168">
        <f t="shared" si="26"/>
        <v>475000</v>
      </c>
      <c r="I776" s="176">
        <f t="shared" si="25"/>
        <v>0</v>
      </c>
    </row>
    <row r="777" spans="1:9">
      <c r="A777" s="168" t="s">
        <v>2329</v>
      </c>
      <c r="B777" s="168" t="s">
        <v>2330</v>
      </c>
      <c r="C777" s="176">
        <v>4176210.88</v>
      </c>
      <c r="D777" s="176">
        <v>5565210.8700000001</v>
      </c>
      <c r="E777" s="176">
        <v>4565210.87</v>
      </c>
      <c r="F777" s="176">
        <v>-1000000</v>
      </c>
      <c r="G777" s="176">
        <v>3176210.88</v>
      </c>
      <c r="H777" s="168">
        <f t="shared" si="26"/>
        <v>3176210.88</v>
      </c>
      <c r="I777" s="176">
        <f t="shared" si="25"/>
        <v>0</v>
      </c>
    </row>
    <row r="778" spans="1:9">
      <c r="A778" s="168" t="s">
        <v>2331</v>
      </c>
      <c r="B778" s="168" t="s">
        <v>2332</v>
      </c>
      <c r="C778" s="176">
        <v>9473488</v>
      </c>
      <c r="D778" s="176">
        <v>2500000</v>
      </c>
      <c r="E778" s="176">
        <v>0</v>
      </c>
      <c r="F778" s="176">
        <v>-2500000</v>
      </c>
      <c r="G778" s="176">
        <v>6973488</v>
      </c>
      <c r="H778" s="168">
        <f t="shared" si="26"/>
        <v>6973488</v>
      </c>
      <c r="I778" s="176">
        <f t="shared" si="25"/>
        <v>0</v>
      </c>
    </row>
    <row r="779" spans="1:9">
      <c r="A779" s="168" t="s">
        <v>4309</v>
      </c>
      <c r="B779" s="168" t="s">
        <v>5547</v>
      </c>
      <c r="C779" s="176">
        <v>580000</v>
      </c>
      <c r="D779" s="176">
        <v>580000</v>
      </c>
      <c r="E779" s="176">
        <v>0</v>
      </c>
      <c r="F779" s="176">
        <v>-580000</v>
      </c>
      <c r="G779" s="176">
        <v>0</v>
      </c>
      <c r="H779" s="168">
        <f t="shared" si="26"/>
        <v>0</v>
      </c>
      <c r="I779" s="176">
        <f t="shared" si="25"/>
        <v>0</v>
      </c>
    </row>
    <row r="780" spans="1:9">
      <c r="A780" s="168" t="s">
        <v>4308</v>
      </c>
      <c r="B780" s="168" t="s">
        <v>4307</v>
      </c>
      <c r="C780" s="176">
        <v>2095215.38</v>
      </c>
      <c r="D780" s="176">
        <v>0</v>
      </c>
      <c r="E780" s="176">
        <v>506779.94</v>
      </c>
      <c r="F780" s="176">
        <v>506779.94</v>
      </c>
      <c r="G780" s="176">
        <v>2601995.3199999998</v>
      </c>
      <c r="H780" s="168">
        <f t="shared" si="26"/>
        <v>2601995.3199999998</v>
      </c>
      <c r="I780" s="176">
        <f t="shared" si="25"/>
        <v>0</v>
      </c>
    </row>
    <row r="781" spans="1:9">
      <c r="A781" s="168" t="s">
        <v>4631</v>
      </c>
      <c r="B781" s="168" t="s">
        <v>4632</v>
      </c>
      <c r="C781" s="176">
        <v>784800</v>
      </c>
      <c r="D781" s="176">
        <v>784800</v>
      </c>
      <c r="E781" s="176">
        <v>0</v>
      </c>
      <c r="F781" s="176">
        <v>-784800</v>
      </c>
      <c r="G781" s="176">
        <v>0</v>
      </c>
      <c r="H781" s="168">
        <f t="shared" si="26"/>
        <v>0</v>
      </c>
      <c r="I781" s="176">
        <f t="shared" si="25"/>
        <v>0</v>
      </c>
    </row>
    <row r="782" spans="1:9">
      <c r="A782" s="168" t="s">
        <v>5014</v>
      </c>
      <c r="B782" s="168" t="s">
        <v>5013</v>
      </c>
      <c r="C782" s="176">
        <v>0</v>
      </c>
      <c r="D782" s="176">
        <v>0</v>
      </c>
      <c r="E782" s="176">
        <v>5600</v>
      </c>
      <c r="F782" s="176">
        <v>5600</v>
      </c>
      <c r="G782" s="176">
        <v>5600</v>
      </c>
      <c r="H782" s="168">
        <f t="shared" si="26"/>
        <v>5600</v>
      </c>
      <c r="I782" s="176">
        <f t="shared" si="25"/>
        <v>0</v>
      </c>
    </row>
    <row r="783" spans="1:9">
      <c r="A783" s="168" t="s">
        <v>4835</v>
      </c>
      <c r="B783" s="168" t="s">
        <v>5209</v>
      </c>
      <c r="C783" s="176">
        <v>0</v>
      </c>
      <c r="D783" s="176">
        <v>6274070.0800000001</v>
      </c>
      <c r="E783" s="176">
        <v>6383852.4800000004</v>
      </c>
      <c r="F783" s="176">
        <v>109782.39999999999</v>
      </c>
      <c r="G783" s="176">
        <v>109782.39999999999</v>
      </c>
      <c r="H783" s="168">
        <f t="shared" si="26"/>
        <v>109782.39999999999</v>
      </c>
      <c r="I783" s="176">
        <f t="shared" si="25"/>
        <v>0</v>
      </c>
    </row>
    <row r="784" spans="1:9">
      <c r="A784" s="168" t="s">
        <v>4879</v>
      </c>
      <c r="B784" s="168" t="s">
        <v>4880</v>
      </c>
      <c r="C784" s="176">
        <v>0</v>
      </c>
      <c r="D784" s="176">
        <v>13683.21</v>
      </c>
      <c r="E784" s="176">
        <v>23062.799999999999</v>
      </c>
      <c r="F784" s="176">
        <v>9379.59</v>
      </c>
      <c r="G784" s="176">
        <v>9379.59</v>
      </c>
      <c r="H784" s="168">
        <f t="shared" si="26"/>
        <v>9379.59</v>
      </c>
      <c r="I784" s="176">
        <f t="shared" si="25"/>
        <v>0</v>
      </c>
    </row>
    <row r="785" spans="1:9">
      <c r="A785" s="168" t="s">
        <v>4881</v>
      </c>
      <c r="B785" s="168" t="s">
        <v>4882</v>
      </c>
      <c r="C785" s="176">
        <v>0</v>
      </c>
      <c r="D785" s="176">
        <v>7772076.25</v>
      </c>
      <c r="E785" s="176">
        <v>18410259.850000001</v>
      </c>
      <c r="F785" s="176">
        <v>10638183.6</v>
      </c>
      <c r="G785" s="176">
        <v>10638183.6</v>
      </c>
      <c r="H785" s="168">
        <f t="shared" si="26"/>
        <v>10638183.6</v>
      </c>
      <c r="I785" s="176">
        <f t="shared" si="25"/>
        <v>0</v>
      </c>
    </row>
    <row r="786" spans="1:9">
      <c r="A786" s="168" t="s">
        <v>5012</v>
      </c>
      <c r="B786" s="168" t="s">
        <v>5011</v>
      </c>
      <c r="C786" s="176">
        <v>0</v>
      </c>
      <c r="D786" s="176">
        <v>35033047.189999998</v>
      </c>
      <c r="E786" s="176">
        <v>35033047.189999998</v>
      </c>
      <c r="F786" s="176">
        <v>0</v>
      </c>
      <c r="G786" s="176">
        <v>0</v>
      </c>
      <c r="H786" s="168">
        <f t="shared" si="26"/>
        <v>0</v>
      </c>
      <c r="I786" s="176">
        <f t="shared" si="25"/>
        <v>0</v>
      </c>
    </row>
    <row r="787" spans="1:9">
      <c r="A787" s="168" t="s">
        <v>5010</v>
      </c>
      <c r="B787" s="168" t="s">
        <v>5009</v>
      </c>
      <c r="C787" s="176">
        <v>0</v>
      </c>
      <c r="D787" s="176">
        <v>1620</v>
      </c>
      <c r="E787" s="176">
        <v>1620</v>
      </c>
      <c r="F787" s="176">
        <v>0</v>
      </c>
      <c r="G787" s="176">
        <v>0</v>
      </c>
      <c r="H787" s="168">
        <f t="shared" si="26"/>
        <v>0</v>
      </c>
      <c r="I787" s="176">
        <f t="shared" si="25"/>
        <v>0</v>
      </c>
    </row>
    <row r="788" spans="1:9">
      <c r="A788" s="168" t="s">
        <v>5210</v>
      </c>
      <c r="B788" s="168" t="s">
        <v>5211</v>
      </c>
      <c r="C788" s="176">
        <v>0</v>
      </c>
      <c r="D788" s="176">
        <v>190800</v>
      </c>
      <c r="E788" s="176">
        <v>190800</v>
      </c>
      <c r="F788" s="176">
        <v>0</v>
      </c>
      <c r="G788" s="176">
        <v>0</v>
      </c>
      <c r="H788" s="168">
        <f t="shared" si="26"/>
        <v>0</v>
      </c>
      <c r="I788" s="176">
        <f t="shared" si="25"/>
        <v>0</v>
      </c>
    </row>
    <row r="789" spans="1:9">
      <c r="A789" s="168" t="s">
        <v>5008</v>
      </c>
      <c r="B789" s="168" t="s">
        <v>5007</v>
      </c>
      <c r="C789" s="176">
        <v>0</v>
      </c>
      <c r="D789" s="176">
        <v>0</v>
      </c>
      <c r="E789" s="176">
        <v>4170321</v>
      </c>
      <c r="F789" s="176">
        <v>4170321</v>
      </c>
      <c r="G789" s="176">
        <v>4170321</v>
      </c>
      <c r="H789" s="168">
        <f t="shared" si="26"/>
        <v>4170321</v>
      </c>
      <c r="I789" s="176">
        <f t="shared" si="25"/>
        <v>0</v>
      </c>
    </row>
    <row r="790" spans="1:9">
      <c r="A790" s="168" t="s">
        <v>5006</v>
      </c>
      <c r="B790" s="168" t="s">
        <v>5005</v>
      </c>
      <c r="C790" s="176">
        <v>0</v>
      </c>
      <c r="D790" s="176">
        <v>95135</v>
      </c>
      <c r="E790" s="176">
        <v>95135</v>
      </c>
      <c r="F790" s="176">
        <v>0</v>
      </c>
      <c r="G790" s="176">
        <v>0</v>
      </c>
      <c r="H790" s="168">
        <f t="shared" si="26"/>
        <v>0</v>
      </c>
      <c r="I790" s="176">
        <f t="shared" si="25"/>
        <v>0</v>
      </c>
    </row>
    <row r="791" spans="1:9">
      <c r="A791" s="168" t="s">
        <v>5212</v>
      </c>
      <c r="B791" s="168" t="s">
        <v>5213</v>
      </c>
      <c r="C791" s="176">
        <v>0</v>
      </c>
      <c r="D791" s="176">
        <v>96233.600000000006</v>
      </c>
      <c r="E791" s="176">
        <v>96233.600000000006</v>
      </c>
      <c r="F791" s="176">
        <v>0</v>
      </c>
      <c r="G791" s="176">
        <v>0</v>
      </c>
      <c r="H791" s="168">
        <f t="shared" si="26"/>
        <v>0</v>
      </c>
      <c r="I791" s="176">
        <f t="shared" si="25"/>
        <v>0</v>
      </c>
    </row>
    <row r="792" spans="1:9">
      <c r="A792" s="168" t="s">
        <v>5214</v>
      </c>
      <c r="B792" s="168" t="s">
        <v>5215</v>
      </c>
      <c r="C792" s="176">
        <v>0</v>
      </c>
      <c r="D792" s="176">
        <v>19247.39</v>
      </c>
      <c r="E792" s="176">
        <v>19247.39</v>
      </c>
      <c r="F792" s="176">
        <v>0</v>
      </c>
      <c r="G792" s="176">
        <v>0</v>
      </c>
      <c r="H792" s="168">
        <f t="shared" si="26"/>
        <v>0</v>
      </c>
      <c r="I792" s="176">
        <f t="shared" si="25"/>
        <v>0</v>
      </c>
    </row>
    <row r="793" spans="1:9">
      <c r="A793" s="168" t="s">
        <v>5216</v>
      </c>
      <c r="B793" s="168" t="s">
        <v>5217</v>
      </c>
      <c r="C793" s="176">
        <v>0</v>
      </c>
      <c r="D793" s="176">
        <v>0</v>
      </c>
      <c r="E793" s="176">
        <v>2168</v>
      </c>
      <c r="F793" s="176">
        <v>2168</v>
      </c>
      <c r="G793" s="176">
        <v>2168</v>
      </c>
      <c r="H793" s="168">
        <f t="shared" si="26"/>
        <v>2168</v>
      </c>
      <c r="I793" s="176">
        <f t="shared" si="25"/>
        <v>0</v>
      </c>
    </row>
    <row r="794" spans="1:9">
      <c r="A794" s="168" t="s">
        <v>5424</v>
      </c>
      <c r="B794" s="168" t="s">
        <v>5423</v>
      </c>
      <c r="C794" s="176">
        <v>0</v>
      </c>
      <c r="D794" s="176">
        <v>960247.8</v>
      </c>
      <c r="E794" s="176">
        <v>1041814.36</v>
      </c>
      <c r="F794" s="176">
        <v>81566.559999999998</v>
      </c>
      <c r="G794" s="176">
        <v>81566.559999999998</v>
      </c>
      <c r="H794" s="168">
        <f t="shared" si="26"/>
        <v>81566.559999999998</v>
      </c>
      <c r="I794" s="176">
        <f t="shared" si="25"/>
        <v>0</v>
      </c>
    </row>
    <row r="795" spans="1:9">
      <c r="A795" s="168" t="s">
        <v>6219</v>
      </c>
      <c r="B795" s="168" t="s">
        <v>6220</v>
      </c>
      <c r="C795" s="176">
        <v>0</v>
      </c>
      <c r="D795" s="176">
        <v>78207.199999999997</v>
      </c>
      <c r="E795" s="176">
        <v>89575.2</v>
      </c>
      <c r="F795" s="176">
        <v>11368</v>
      </c>
      <c r="G795" s="176">
        <v>11368</v>
      </c>
      <c r="H795" s="168">
        <f t="shared" si="26"/>
        <v>11368</v>
      </c>
      <c r="I795" s="176">
        <f t="shared" si="25"/>
        <v>0</v>
      </c>
    </row>
    <row r="796" spans="1:9">
      <c r="A796" s="168" t="s">
        <v>6221</v>
      </c>
      <c r="B796" s="168" t="s">
        <v>6222</v>
      </c>
      <c r="C796" s="176">
        <v>0</v>
      </c>
      <c r="D796" s="176">
        <v>5572000</v>
      </c>
      <c r="E796" s="176">
        <v>6044120</v>
      </c>
      <c r="F796" s="176">
        <v>472120</v>
      </c>
      <c r="G796" s="176">
        <v>472120</v>
      </c>
      <c r="H796" s="168">
        <f t="shared" si="26"/>
        <v>472120</v>
      </c>
      <c r="I796" s="176">
        <f t="shared" si="25"/>
        <v>0</v>
      </c>
    </row>
    <row r="797" spans="1:9">
      <c r="A797" s="168" t="s">
        <v>6223</v>
      </c>
      <c r="B797" s="168" t="s">
        <v>6224</v>
      </c>
      <c r="C797" s="176">
        <v>0</v>
      </c>
      <c r="D797" s="176">
        <v>15935581.199999999</v>
      </c>
      <c r="E797" s="176">
        <v>31871162.399999999</v>
      </c>
      <c r="F797" s="176">
        <v>15935581.199999999</v>
      </c>
      <c r="G797" s="176">
        <v>15935581.199999999</v>
      </c>
      <c r="H797" s="168">
        <f t="shared" si="26"/>
        <v>15935581.199999999</v>
      </c>
      <c r="I797" s="176">
        <f t="shared" si="25"/>
        <v>0</v>
      </c>
    </row>
    <row r="798" spans="1:9">
      <c r="A798" s="168" t="s">
        <v>6225</v>
      </c>
      <c r="B798" s="168" t="s">
        <v>6226</v>
      </c>
      <c r="C798" s="176">
        <v>0</v>
      </c>
      <c r="D798" s="176">
        <v>23409</v>
      </c>
      <c r="E798" s="176">
        <v>23409</v>
      </c>
      <c r="F798" s="176">
        <v>0</v>
      </c>
      <c r="G798" s="176">
        <v>0</v>
      </c>
      <c r="H798" s="168">
        <f t="shared" si="26"/>
        <v>0</v>
      </c>
      <c r="I798" s="176">
        <f t="shared" si="25"/>
        <v>0</v>
      </c>
    </row>
    <row r="799" spans="1:9">
      <c r="A799" s="168" t="s">
        <v>6388</v>
      </c>
      <c r="B799" s="168" t="s">
        <v>6389</v>
      </c>
      <c r="C799" s="176">
        <v>0</v>
      </c>
      <c r="D799" s="176">
        <v>0</v>
      </c>
      <c r="E799" s="176">
        <v>99760</v>
      </c>
      <c r="F799" s="176">
        <v>99760</v>
      </c>
      <c r="G799" s="176">
        <v>99760</v>
      </c>
      <c r="H799" s="168">
        <f t="shared" si="26"/>
        <v>99760</v>
      </c>
      <c r="I799" s="176">
        <f t="shared" si="25"/>
        <v>0</v>
      </c>
    </row>
    <row r="800" spans="1:9">
      <c r="A800" s="168" t="s">
        <v>6390</v>
      </c>
      <c r="B800" s="168" t="s">
        <v>6391</v>
      </c>
      <c r="C800" s="176">
        <v>0</v>
      </c>
      <c r="D800" s="176">
        <v>0</v>
      </c>
      <c r="E800" s="176">
        <v>870</v>
      </c>
      <c r="F800" s="176">
        <v>870</v>
      </c>
      <c r="G800" s="176">
        <v>870</v>
      </c>
      <c r="H800" s="168">
        <f t="shared" si="26"/>
        <v>870</v>
      </c>
      <c r="I800" s="176">
        <f t="shared" si="25"/>
        <v>0</v>
      </c>
    </row>
    <row r="801" spans="1:9">
      <c r="A801" s="168" t="s">
        <v>2892</v>
      </c>
      <c r="B801" s="168" t="s">
        <v>4073</v>
      </c>
      <c r="C801" s="176">
        <v>1752215.93</v>
      </c>
      <c r="D801" s="176">
        <v>6157087.4000000004</v>
      </c>
      <c r="E801" s="176">
        <v>5728968.2999999998</v>
      </c>
      <c r="F801" s="176">
        <v>-428119.1</v>
      </c>
      <c r="G801" s="176">
        <v>1324096.83</v>
      </c>
      <c r="H801" s="168">
        <f t="shared" si="26"/>
        <v>1324096.83</v>
      </c>
      <c r="I801" s="176">
        <f t="shared" si="25"/>
        <v>0</v>
      </c>
    </row>
    <row r="802" spans="1:9">
      <c r="A802" s="168" t="s">
        <v>3011</v>
      </c>
      <c r="B802" s="168" t="s">
        <v>3012</v>
      </c>
      <c r="C802" s="176">
        <v>11879.31</v>
      </c>
      <c r="D802" s="176">
        <v>50459.040000000001</v>
      </c>
      <c r="E802" s="176">
        <v>102879.28</v>
      </c>
      <c r="F802" s="176">
        <v>52420.24</v>
      </c>
      <c r="G802" s="176">
        <v>64299.55</v>
      </c>
      <c r="H802" s="168">
        <f t="shared" si="26"/>
        <v>64299.55</v>
      </c>
      <c r="I802" s="176">
        <f t="shared" si="25"/>
        <v>0</v>
      </c>
    </row>
    <row r="803" spans="1:9">
      <c r="A803" s="168" t="s">
        <v>2893</v>
      </c>
      <c r="B803" s="168" t="s">
        <v>2894</v>
      </c>
      <c r="C803" s="176">
        <v>102136.43</v>
      </c>
      <c r="D803" s="176">
        <v>347297.72</v>
      </c>
      <c r="E803" s="176">
        <v>817091.44</v>
      </c>
      <c r="F803" s="176">
        <v>469793.72</v>
      </c>
      <c r="G803" s="176">
        <v>571930.15</v>
      </c>
      <c r="H803" s="168">
        <f t="shared" si="26"/>
        <v>571930.15</v>
      </c>
      <c r="I803" s="176">
        <f t="shared" si="25"/>
        <v>0</v>
      </c>
    </row>
    <row r="804" spans="1:9">
      <c r="A804" s="168" t="s">
        <v>1148</v>
      </c>
      <c r="B804" s="168" t="s">
        <v>2333</v>
      </c>
      <c r="C804" s="176">
        <v>6671.16</v>
      </c>
      <c r="D804" s="176">
        <v>0</v>
      </c>
      <c r="E804" s="176">
        <v>0</v>
      </c>
      <c r="F804" s="176">
        <v>0</v>
      </c>
      <c r="G804" s="176">
        <v>6671.16</v>
      </c>
      <c r="H804" s="168">
        <f t="shared" si="26"/>
        <v>6671.16</v>
      </c>
      <c r="I804" s="176">
        <f t="shared" si="25"/>
        <v>0</v>
      </c>
    </row>
    <row r="805" spans="1:9">
      <c r="A805" s="168" t="s">
        <v>1141</v>
      </c>
      <c r="B805" s="168" t="s">
        <v>2334</v>
      </c>
      <c r="C805" s="176">
        <v>29861</v>
      </c>
      <c r="D805" s="176">
        <v>0</v>
      </c>
      <c r="E805" s="176">
        <v>0</v>
      </c>
      <c r="F805" s="176">
        <v>0</v>
      </c>
      <c r="G805" s="176">
        <v>29861</v>
      </c>
      <c r="H805" s="168">
        <f t="shared" si="26"/>
        <v>29861</v>
      </c>
      <c r="I805" s="176">
        <f t="shared" si="25"/>
        <v>0</v>
      </c>
    </row>
    <row r="806" spans="1:9">
      <c r="A806" s="168" t="s">
        <v>1142</v>
      </c>
      <c r="B806" s="168" t="s">
        <v>2335</v>
      </c>
      <c r="C806" s="176">
        <v>72832.800000000003</v>
      </c>
      <c r="D806" s="176">
        <v>0</v>
      </c>
      <c r="E806" s="176">
        <v>0</v>
      </c>
      <c r="F806" s="176">
        <v>0</v>
      </c>
      <c r="G806" s="176">
        <v>72832.800000000003</v>
      </c>
      <c r="H806" s="168">
        <f t="shared" si="26"/>
        <v>72832.800000000003</v>
      </c>
      <c r="I806" s="176">
        <f t="shared" si="25"/>
        <v>0</v>
      </c>
    </row>
    <row r="807" spans="1:9">
      <c r="A807" s="168" t="s">
        <v>1143</v>
      </c>
      <c r="B807" s="168" t="s">
        <v>2336</v>
      </c>
      <c r="C807" s="176">
        <v>52699.02</v>
      </c>
      <c r="D807" s="176">
        <v>0</v>
      </c>
      <c r="E807" s="176">
        <v>0</v>
      </c>
      <c r="F807" s="176">
        <v>0</v>
      </c>
      <c r="G807" s="176">
        <v>52699.02</v>
      </c>
      <c r="H807" s="168">
        <f t="shared" si="26"/>
        <v>52699.02</v>
      </c>
      <c r="I807" s="176">
        <f t="shared" si="25"/>
        <v>0</v>
      </c>
    </row>
    <row r="808" spans="1:9">
      <c r="A808" s="168" t="s">
        <v>1144</v>
      </c>
      <c r="B808" s="168" t="s">
        <v>2337</v>
      </c>
      <c r="C808" s="176">
        <v>210099.20000000001</v>
      </c>
      <c r="D808" s="176">
        <v>0</v>
      </c>
      <c r="E808" s="176">
        <v>0</v>
      </c>
      <c r="F808" s="176">
        <v>0</v>
      </c>
      <c r="G808" s="176">
        <v>210099.20000000001</v>
      </c>
      <c r="H808" s="168">
        <f t="shared" si="26"/>
        <v>210099.20000000001</v>
      </c>
      <c r="I808" s="176">
        <f t="shared" ref="I808:I869" si="27">H808-G808</f>
        <v>0</v>
      </c>
    </row>
    <row r="809" spans="1:9">
      <c r="A809" s="168" t="s">
        <v>1145</v>
      </c>
      <c r="B809" s="168" t="s">
        <v>2338</v>
      </c>
      <c r="C809" s="176">
        <v>1856</v>
      </c>
      <c r="D809" s="176">
        <v>0</v>
      </c>
      <c r="E809" s="176">
        <v>0</v>
      </c>
      <c r="F809" s="176">
        <v>0</v>
      </c>
      <c r="G809" s="176">
        <v>1856</v>
      </c>
      <c r="H809" s="168">
        <f t="shared" si="26"/>
        <v>1856</v>
      </c>
      <c r="I809" s="176">
        <f t="shared" si="27"/>
        <v>0</v>
      </c>
    </row>
    <row r="810" spans="1:9">
      <c r="A810" s="168" t="s">
        <v>1146</v>
      </c>
      <c r="B810" s="168" t="s">
        <v>2339</v>
      </c>
      <c r="C810" s="176">
        <v>13688</v>
      </c>
      <c r="D810" s="176">
        <v>0</v>
      </c>
      <c r="E810" s="176">
        <v>0</v>
      </c>
      <c r="F810" s="176">
        <v>0</v>
      </c>
      <c r="G810" s="176">
        <v>13688</v>
      </c>
      <c r="H810" s="168">
        <f t="shared" si="26"/>
        <v>13688</v>
      </c>
      <c r="I810" s="176">
        <f t="shared" si="27"/>
        <v>0</v>
      </c>
    </row>
    <row r="811" spans="1:9">
      <c r="A811" s="168" t="s">
        <v>3324</v>
      </c>
      <c r="B811" s="168" t="s">
        <v>5546</v>
      </c>
      <c r="C811" s="176">
        <v>158688</v>
      </c>
      <c r="D811" s="176">
        <v>158688</v>
      </c>
      <c r="E811" s="176">
        <v>0</v>
      </c>
      <c r="F811" s="176">
        <v>-158688</v>
      </c>
      <c r="G811" s="176">
        <v>0</v>
      </c>
      <c r="H811" s="168">
        <f t="shared" si="26"/>
        <v>0</v>
      </c>
      <c r="I811" s="176">
        <f t="shared" si="27"/>
        <v>0</v>
      </c>
    </row>
    <row r="812" spans="1:9">
      <c r="A812" s="168" t="s">
        <v>1147</v>
      </c>
      <c r="B812" s="168" t="s">
        <v>2340</v>
      </c>
      <c r="C812" s="176">
        <v>27209.599999999999</v>
      </c>
      <c r="D812" s="176">
        <v>0</v>
      </c>
      <c r="E812" s="176">
        <v>20404.21</v>
      </c>
      <c r="F812" s="176">
        <v>20404.21</v>
      </c>
      <c r="G812" s="176">
        <v>47613.81</v>
      </c>
      <c r="H812" s="168">
        <f t="shared" si="26"/>
        <v>47613.81</v>
      </c>
      <c r="I812" s="176">
        <f t="shared" si="27"/>
        <v>0</v>
      </c>
    </row>
    <row r="813" spans="1:9">
      <c r="A813" s="168" t="s">
        <v>4074</v>
      </c>
      <c r="B813" s="168" t="s">
        <v>5545</v>
      </c>
      <c r="C813" s="176">
        <v>5196.99</v>
      </c>
      <c r="D813" s="176">
        <v>5196.99</v>
      </c>
      <c r="E813" s="176">
        <v>0</v>
      </c>
      <c r="F813" s="176">
        <v>-5196.99</v>
      </c>
      <c r="G813" s="176">
        <v>0</v>
      </c>
      <c r="H813" s="168">
        <f t="shared" si="26"/>
        <v>0</v>
      </c>
      <c r="I813" s="176">
        <f t="shared" si="27"/>
        <v>0</v>
      </c>
    </row>
    <row r="814" spans="1:9">
      <c r="A814" s="168" t="s">
        <v>1915</v>
      </c>
      <c r="B814" s="168" t="s">
        <v>3013</v>
      </c>
      <c r="C814" s="176">
        <v>522000</v>
      </c>
      <c r="D814" s="176">
        <v>0</v>
      </c>
      <c r="E814" s="176">
        <v>0</v>
      </c>
      <c r="F814" s="176">
        <v>0</v>
      </c>
      <c r="G814" s="176">
        <v>522000</v>
      </c>
      <c r="H814" s="168">
        <f t="shared" si="26"/>
        <v>522000</v>
      </c>
      <c r="I814" s="176">
        <f t="shared" si="27"/>
        <v>0</v>
      </c>
    </row>
    <row r="815" spans="1:9">
      <c r="A815" s="168" t="s">
        <v>2341</v>
      </c>
      <c r="B815" s="168" t="s">
        <v>3014</v>
      </c>
      <c r="C815" s="176">
        <v>69600</v>
      </c>
      <c r="D815" s="176">
        <v>0</v>
      </c>
      <c r="E815" s="176">
        <v>0</v>
      </c>
      <c r="F815" s="176">
        <v>0</v>
      </c>
      <c r="G815" s="176">
        <v>69600</v>
      </c>
      <c r="H815" s="168">
        <f t="shared" si="26"/>
        <v>69600</v>
      </c>
      <c r="I815" s="176">
        <f t="shared" si="27"/>
        <v>0</v>
      </c>
    </row>
    <row r="816" spans="1:9">
      <c r="A816" s="168" t="s">
        <v>711</v>
      </c>
      <c r="B816" s="168" t="s">
        <v>2342</v>
      </c>
      <c r="C816" s="176">
        <v>1000000</v>
      </c>
      <c r="D816" s="176">
        <v>0</v>
      </c>
      <c r="E816" s="176">
        <v>0</v>
      </c>
      <c r="F816" s="176">
        <v>0</v>
      </c>
      <c r="G816" s="176">
        <v>1000000</v>
      </c>
      <c r="H816" s="168">
        <f t="shared" si="26"/>
        <v>1000000</v>
      </c>
      <c r="I816" s="176">
        <f t="shared" si="27"/>
        <v>0</v>
      </c>
    </row>
    <row r="817" spans="1:9">
      <c r="A817" s="168" t="s">
        <v>4633</v>
      </c>
      <c r="B817" s="168" t="s">
        <v>4634</v>
      </c>
      <c r="C817" s="176">
        <v>6085940</v>
      </c>
      <c r="D817" s="176">
        <v>24498859.079999998</v>
      </c>
      <c r="E817" s="176">
        <v>23395088.920000002</v>
      </c>
      <c r="F817" s="176">
        <v>-1103770.1599999999</v>
      </c>
      <c r="G817" s="176">
        <v>4982169.84</v>
      </c>
      <c r="H817" s="168">
        <f t="shared" si="26"/>
        <v>4982169.84</v>
      </c>
      <c r="I817" s="176">
        <f t="shared" si="27"/>
        <v>0</v>
      </c>
    </row>
    <row r="818" spans="1:9">
      <c r="A818" s="168" t="s">
        <v>5218</v>
      </c>
      <c r="B818" s="168" t="s">
        <v>5219</v>
      </c>
      <c r="C818" s="176">
        <v>0</v>
      </c>
      <c r="D818" s="176">
        <v>4064999.99</v>
      </c>
      <c r="E818" s="176">
        <v>4064999.99</v>
      </c>
      <c r="F818" s="176">
        <v>0</v>
      </c>
      <c r="G818" s="176">
        <v>0</v>
      </c>
      <c r="H818" s="168">
        <f t="shared" si="26"/>
        <v>0</v>
      </c>
      <c r="I818" s="176">
        <f t="shared" si="27"/>
        <v>0</v>
      </c>
    </row>
    <row r="819" spans="1:9">
      <c r="A819" s="168" t="s">
        <v>6392</v>
      </c>
      <c r="B819" s="168" t="s">
        <v>4858</v>
      </c>
      <c r="C819" s="176">
        <v>0</v>
      </c>
      <c r="D819" s="176">
        <v>49204.2</v>
      </c>
      <c r="E819" s="176">
        <v>93719.26</v>
      </c>
      <c r="F819" s="176">
        <v>44515.06</v>
      </c>
      <c r="G819" s="176">
        <v>44515.06</v>
      </c>
      <c r="H819" s="168">
        <f t="shared" si="26"/>
        <v>44515.06</v>
      </c>
      <c r="I819" s="176">
        <f t="shared" si="27"/>
        <v>0</v>
      </c>
    </row>
    <row r="820" spans="1:9">
      <c r="A820" s="168" t="s">
        <v>6393</v>
      </c>
      <c r="B820" s="168" t="s">
        <v>6394</v>
      </c>
      <c r="C820" s="176">
        <v>0</v>
      </c>
      <c r="D820" s="176">
        <v>0</v>
      </c>
      <c r="E820" s="176">
        <v>1740</v>
      </c>
      <c r="F820" s="176">
        <v>1740</v>
      </c>
      <c r="G820" s="176">
        <v>1740</v>
      </c>
      <c r="H820" s="168">
        <f t="shared" si="26"/>
        <v>1740</v>
      </c>
      <c r="I820" s="176">
        <f t="shared" si="27"/>
        <v>0</v>
      </c>
    </row>
    <row r="821" spans="1:9">
      <c r="A821" s="168" t="s">
        <v>3016</v>
      </c>
      <c r="B821" s="168" t="s">
        <v>3017</v>
      </c>
      <c r="C821" s="176">
        <v>580000</v>
      </c>
      <c r="D821" s="176">
        <v>0</v>
      </c>
      <c r="E821" s="176">
        <v>0</v>
      </c>
      <c r="F821" s="176">
        <v>0</v>
      </c>
      <c r="G821" s="176">
        <v>580000</v>
      </c>
      <c r="H821" s="168">
        <f t="shared" si="26"/>
        <v>580000</v>
      </c>
      <c r="I821" s="176">
        <f t="shared" si="27"/>
        <v>0</v>
      </c>
    </row>
    <row r="822" spans="1:9">
      <c r="A822" s="168" t="s">
        <v>4044</v>
      </c>
      <c r="B822" s="168" t="s">
        <v>4045</v>
      </c>
      <c r="C822" s="176">
        <v>29116</v>
      </c>
      <c r="D822" s="176">
        <v>220356.01</v>
      </c>
      <c r="E822" s="176">
        <v>260088.53</v>
      </c>
      <c r="F822" s="176">
        <v>39732.519999999997</v>
      </c>
      <c r="G822" s="176">
        <v>68848.52</v>
      </c>
      <c r="H822" s="168">
        <f t="shared" si="26"/>
        <v>68848.52</v>
      </c>
      <c r="I822" s="176">
        <f t="shared" si="27"/>
        <v>0</v>
      </c>
    </row>
    <row r="823" spans="1:9">
      <c r="A823" s="168" t="s">
        <v>1152</v>
      </c>
      <c r="B823" s="168" t="s">
        <v>2343</v>
      </c>
      <c r="C823" s="176">
        <v>1521509.44</v>
      </c>
      <c r="D823" s="176">
        <v>0</v>
      </c>
      <c r="E823" s="176">
        <v>0</v>
      </c>
      <c r="F823" s="176">
        <v>0</v>
      </c>
      <c r="G823" s="176">
        <v>1521509.44</v>
      </c>
      <c r="H823" s="168">
        <f t="shared" si="26"/>
        <v>1521509.44</v>
      </c>
      <c r="I823" s="176">
        <f t="shared" si="27"/>
        <v>0</v>
      </c>
    </row>
    <row r="824" spans="1:9">
      <c r="A824" s="168" t="s">
        <v>5004</v>
      </c>
      <c r="B824" s="168" t="s">
        <v>5003</v>
      </c>
      <c r="C824" s="176">
        <v>0</v>
      </c>
      <c r="D824" s="176">
        <v>3746250</v>
      </c>
      <c r="E824" s="176">
        <v>4995000</v>
      </c>
      <c r="F824" s="176">
        <v>1248750</v>
      </c>
      <c r="G824" s="176">
        <v>1248750</v>
      </c>
      <c r="H824" s="168">
        <f t="shared" si="26"/>
        <v>1248750</v>
      </c>
      <c r="I824" s="176">
        <f t="shared" si="27"/>
        <v>0</v>
      </c>
    </row>
    <row r="825" spans="1:9">
      <c r="A825" s="168" t="s">
        <v>1153</v>
      </c>
      <c r="B825" s="168" t="s">
        <v>2344</v>
      </c>
      <c r="C825" s="176">
        <v>10749</v>
      </c>
      <c r="D825" s="176">
        <v>0</v>
      </c>
      <c r="E825" s="176">
        <v>0</v>
      </c>
      <c r="F825" s="176">
        <v>0</v>
      </c>
      <c r="G825" s="176">
        <v>10749</v>
      </c>
      <c r="H825" s="168">
        <f t="shared" si="26"/>
        <v>10749</v>
      </c>
      <c r="I825" s="176">
        <f t="shared" si="27"/>
        <v>0</v>
      </c>
    </row>
    <row r="826" spans="1:9">
      <c r="A826" s="168" t="s">
        <v>1154</v>
      </c>
      <c r="B826" s="168" t="s">
        <v>2345</v>
      </c>
      <c r="C826" s="176">
        <v>624000</v>
      </c>
      <c r="D826" s="176">
        <v>0</v>
      </c>
      <c r="E826" s="176">
        <v>0</v>
      </c>
      <c r="F826" s="176">
        <v>0</v>
      </c>
      <c r="G826" s="176">
        <v>624000</v>
      </c>
      <c r="H826" s="168">
        <f t="shared" si="26"/>
        <v>624000</v>
      </c>
      <c r="I826" s="176">
        <f t="shared" si="27"/>
        <v>0</v>
      </c>
    </row>
    <row r="827" spans="1:9">
      <c r="A827" s="168" t="s">
        <v>1155</v>
      </c>
      <c r="B827" s="168" t="s">
        <v>2346</v>
      </c>
      <c r="C827" s="176">
        <v>37800</v>
      </c>
      <c r="D827" s="176">
        <v>0</v>
      </c>
      <c r="E827" s="176">
        <v>0</v>
      </c>
      <c r="F827" s="176">
        <v>0</v>
      </c>
      <c r="G827" s="176">
        <v>37800</v>
      </c>
      <c r="H827" s="168">
        <f t="shared" si="26"/>
        <v>37800</v>
      </c>
      <c r="I827" s="176">
        <f t="shared" si="27"/>
        <v>0</v>
      </c>
    </row>
    <row r="828" spans="1:9">
      <c r="A828" s="168" t="s">
        <v>4635</v>
      </c>
      <c r="B828" s="168" t="s">
        <v>5544</v>
      </c>
      <c r="C828" s="176">
        <v>601344</v>
      </c>
      <c r="D828" s="176">
        <v>1202688</v>
      </c>
      <c r="E828" s="176">
        <v>601344</v>
      </c>
      <c r="F828" s="176">
        <v>-601344</v>
      </c>
      <c r="G828" s="176">
        <v>0</v>
      </c>
      <c r="H828" s="168">
        <f t="shared" si="26"/>
        <v>0</v>
      </c>
      <c r="I828" s="176">
        <f t="shared" si="27"/>
        <v>0</v>
      </c>
    </row>
    <row r="829" spans="1:9">
      <c r="A829" s="168" t="s">
        <v>1156</v>
      </c>
      <c r="B829" s="168" t="s">
        <v>2347</v>
      </c>
      <c r="C829" s="176">
        <v>2088</v>
      </c>
      <c r="D829" s="176">
        <v>0</v>
      </c>
      <c r="E829" s="176">
        <v>0</v>
      </c>
      <c r="F829" s="176">
        <v>0</v>
      </c>
      <c r="G829" s="176">
        <v>2088</v>
      </c>
      <c r="H829" s="168">
        <f t="shared" si="26"/>
        <v>2088</v>
      </c>
      <c r="I829" s="176">
        <f t="shared" si="27"/>
        <v>0</v>
      </c>
    </row>
    <row r="830" spans="1:9">
      <c r="A830" s="168" t="s">
        <v>3211</v>
      </c>
      <c r="B830" s="168" t="s">
        <v>3210</v>
      </c>
      <c r="C830" s="176">
        <v>441422.5</v>
      </c>
      <c r="D830" s="176">
        <v>441422.5</v>
      </c>
      <c r="E830" s="176">
        <v>202283.91</v>
      </c>
      <c r="F830" s="176">
        <v>-239138.59</v>
      </c>
      <c r="G830" s="176">
        <v>202283.91</v>
      </c>
      <c r="H830" s="168">
        <f t="shared" si="26"/>
        <v>202283.91</v>
      </c>
      <c r="I830" s="176">
        <f t="shared" si="27"/>
        <v>0</v>
      </c>
    </row>
    <row r="831" spans="1:9">
      <c r="A831" s="168" t="s">
        <v>1157</v>
      </c>
      <c r="B831" s="168" t="s">
        <v>5543</v>
      </c>
      <c r="C831" s="176">
        <v>921798.53</v>
      </c>
      <c r="D831" s="176">
        <v>921798.53</v>
      </c>
      <c r="E831" s="176">
        <v>0</v>
      </c>
      <c r="F831" s="176">
        <v>-921798.53</v>
      </c>
      <c r="G831" s="176">
        <v>0</v>
      </c>
      <c r="H831" s="168">
        <f t="shared" si="26"/>
        <v>0</v>
      </c>
      <c r="I831" s="176">
        <f t="shared" si="27"/>
        <v>0</v>
      </c>
    </row>
    <row r="832" spans="1:9">
      <c r="A832" s="168" t="s">
        <v>1149</v>
      </c>
      <c r="B832" s="168" t="s">
        <v>5542</v>
      </c>
      <c r="C832" s="176">
        <v>65793.119999999995</v>
      </c>
      <c r="D832" s="176">
        <v>65793.119999999995</v>
      </c>
      <c r="E832" s="176">
        <v>0</v>
      </c>
      <c r="F832" s="176">
        <v>-65793.119999999995</v>
      </c>
      <c r="G832" s="176">
        <v>0</v>
      </c>
      <c r="H832" s="168">
        <f t="shared" si="26"/>
        <v>0</v>
      </c>
      <c r="I832" s="176">
        <f t="shared" si="27"/>
        <v>0</v>
      </c>
    </row>
    <row r="833" spans="1:9">
      <c r="A833" s="168" t="s">
        <v>1150</v>
      </c>
      <c r="B833" s="168" t="s">
        <v>572</v>
      </c>
      <c r="C833" s="176">
        <v>1973.01</v>
      </c>
      <c r="D833" s="176">
        <v>0</v>
      </c>
      <c r="E833" s="176">
        <v>0</v>
      </c>
      <c r="F833" s="176">
        <v>0</v>
      </c>
      <c r="G833" s="176">
        <v>1973.01</v>
      </c>
      <c r="H833" s="168">
        <f t="shared" si="26"/>
        <v>1973.01</v>
      </c>
      <c r="I833" s="176">
        <f t="shared" si="27"/>
        <v>0</v>
      </c>
    </row>
    <row r="834" spans="1:9">
      <c r="A834" s="168" t="s">
        <v>712</v>
      </c>
      <c r="B834" s="168" t="s">
        <v>2348</v>
      </c>
      <c r="C834" s="176">
        <v>51148.69</v>
      </c>
      <c r="D834" s="176">
        <v>255744.47</v>
      </c>
      <c r="E834" s="176">
        <v>409191.6</v>
      </c>
      <c r="F834" s="176">
        <v>153447.13</v>
      </c>
      <c r="G834" s="176">
        <v>204595.82</v>
      </c>
      <c r="H834" s="168">
        <f t="shared" si="26"/>
        <v>204595.82</v>
      </c>
      <c r="I834" s="176">
        <f t="shared" si="27"/>
        <v>0</v>
      </c>
    </row>
    <row r="835" spans="1:9">
      <c r="A835" s="168" t="s">
        <v>1151</v>
      </c>
      <c r="B835" s="168" t="s">
        <v>2349</v>
      </c>
      <c r="C835" s="176">
        <v>105615.67999999999</v>
      </c>
      <c r="D835" s="176">
        <v>0</v>
      </c>
      <c r="E835" s="176">
        <v>0</v>
      </c>
      <c r="F835" s="176">
        <v>0</v>
      </c>
      <c r="G835" s="176">
        <v>105615.67999999999</v>
      </c>
      <c r="H835" s="168">
        <f t="shared" si="26"/>
        <v>105615.67999999999</v>
      </c>
      <c r="I835" s="176">
        <f t="shared" si="27"/>
        <v>0</v>
      </c>
    </row>
    <row r="836" spans="1:9">
      <c r="A836" s="168" t="s">
        <v>6227</v>
      </c>
      <c r="B836" s="168" t="s">
        <v>6228</v>
      </c>
      <c r="C836" s="176">
        <v>0</v>
      </c>
      <c r="D836" s="176">
        <v>34550.480000000003</v>
      </c>
      <c r="E836" s="176">
        <v>34550.480000000003</v>
      </c>
      <c r="F836" s="176">
        <v>0</v>
      </c>
      <c r="G836" s="176">
        <v>0</v>
      </c>
      <c r="H836" s="168">
        <f t="shared" si="26"/>
        <v>0</v>
      </c>
      <c r="I836" s="176">
        <f t="shared" si="27"/>
        <v>0</v>
      </c>
    </row>
    <row r="837" spans="1:9">
      <c r="A837" s="168" t="s">
        <v>2350</v>
      </c>
      <c r="B837" s="168" t="s">
        <v>3015</v>
      </c>
      <c r="C837" s="176">
        <v>58000</v>
      </c>
      <c r="D837" s="176">
        <v>0</v>
      </c>
      <c r="E837" s="176">
        <v>0</v>
      </c>
      <c r="F837" s="176">
        <v>0</v>
      </c>
      <c r="G837" s="176">
        <v>58000</v>
      </c>
      <c r="H837" s="168">
        <f t="shared" si="26"/>
        <v>58000</v>
      </c>
      <c r="I837" s="176">
        <f t="shared" si="27"/>
        <v>0</v>
      </c>
    </row>
    <row r="838" spans="1:9">
      <c r="A838" s="168" t="s">
        <v>5220</v>
      </c>
      <c r="B838" s="168" t="s">
        <v>5221</v>
      </c>
      <c r="C838" s="176">
        <v>0</v>
      </c>
      <c r="D838" s="176">
        <v>464000</v>
      </c>
      <c r="E838" s="176">
        <v>1160000</v>
      </c>
      <c r="F838" s="176">
        <v>696000</v>
      </c>
      <c r="G838" s="176">
        <v>696000</v>
      </c>
      <c r="H838" s="168">
        <f t="shared" ref="H838:H901" si="28">VLOOKUP(A838,VERIFICADORA,22,FALSE)</f>
        <v>696000</v>
      </c>
      <c r="I838" s="176">
        <f t="shared" si="27"/>
        <v>0</v>
      </c>
    </row>
    <row r="839" spans="1:9">
      <c r="A839" s="168" t="s">
        <v>3325</v>
      </c>
      <c r="B839" s="168" t="s">
        <v>3326</v>
      </c>
      <c r="C839" s="176">
        <v>145000</v>
      </c>
      <c r="D839" s="176">
        <v>0</v>
      </c>
      <c r="E839" s="176">
        <v>0</v>
      </c>
      <c r="F839" s="176">
        <v>0</v>
      </c>
      <c r="G839" s="176">
        <v>145000</v>
      </c>
      <c r="H839" s="168">
        <f t="shared" si="28"/>
        <v>145000</v>
      </c>
      <c r="I839" s="176">
        <f t="shared" si="27"/>
        <v>0</v>
      </c>
    </row>
    <row r="840" spans="1:9">
      <c r="A840" s="168" t="s">
        <v>4376</v>
      </c>
      <c r="B840" s="168" t="s">
        <v>4377</v>
      </c>
      <c r="C840" s="176">
        <v>82503.72</v>
      </c>
      <c r="D840" s="176">
        <v>0</v>
      </c>
      <c r="E840" s="176">
        <v>0</v>
      </c>
      <c r="F840" s="176">
        <v>0</v>
      </c>
      <c r="G840" s="176">
        <v>82503.72</v>
      </c>
      <c r="H840" s="168">
        <f t="shared" si="28"/>
        <v>82503.72</v>
      </c>
      <c r="I840" s="176">
        <f t="shared" si="27"/>
        <v>0</v>
      </c>
    </row>
    <row r="841" spans="1:9">
      <c r="A841" s="168" t="s">
        <v>4636</v>
      </c>
      <c r="B841" s="168" t="s">
        <v>4637</v>
      </c>
      <c r="C841" s="176">
        <v>15999.98</v>
      </c>
      <c r="D841" s="176">
        <v>0</v>
      </c>
      <c r="E841" s="176">
        <v>0</v>
      </c>
      <c r="F841" s="176">
        <v>0</v>
      </c>
      <c r="G841" s="176">
        <v>15999.98</v>
      </c>
      <c r="H841" s="168">
        <f t="shared" si="28"/>
        <v>15999.98</v>
      </c>
      <c r="I841" s="176">
        <f t="shared" si="27"/>
        <v>0</v>
      </c>
    </row>
    <row r="842" spans="1:9">
      <c r="A842" s="168" t="s">
        <v>4638</v>
      </c>
      <c r="B842" s="168" t="s">
        <v>4639</v>
      </c>
      <c r="C842" s="176">
        <v>2610000</v>
      </c>
      <c r="D842" s="176">
        <v>5220000</v>
      </c>
      <c r="E842" s="176">
        <v>2610000</v>
      </c>
      <c r="F842" s="176">
        <v>-2610000</v>
      </c>
      <c r="G842" s="176">
        <v>0</v>
      </c>
      <c r="H842" s="168">
        <f t="shared" si="28"/>
        <v>0</v>
      </c>
      <c r="I842" s="176">
        <f t="shared" si="27"/>
        <v>0</v>
      </c>
    </row>
    <row r="843" spans="1:9">
      <c r="A843" s="168" t="s">
        <v>5222</v>
      </c>
      <c r="B843" s="168" t="s">
        <v>5223</v>
      </c>
      <c r="C843" s="176">
        <v>0</v>
      </c>
      <c r="D843" s="176">
        <v>1600000</v>
      </c>
      <c r="E843" s="176">
        <v>1600000</v>
      </c>
      <c r="F843" s="176">
        <v>0</v>
      </c>
      <c r="G843" s="176">
        <v>0</v>
      </c>
      <c r="H843" s="168">
        <f t="shared" si="28"/>
        <v>0</v>
      </c>
      <c r="I843" s="176">
        <f t="shared" si="27"/>
        <v>0</v>
      </c>
    </row>
    <row r="844" spans="1:9">
      <c r="A844" s="168" t="s">
        <v>6229</v>
      </c>
      <c r="B844" s="168" t="s">
        <v>6230</v>
      </c>
      <c r="C844" s="176">
        <v>0</v>
      </c>
      <c r="D844" s="176">
        <v>0</v>
      </c>
      <c r="E844" s="176">
        <v>291972.55</v>
      </c>
      <c r="F844" s="176">
        <v>291972.55</v>
      </c>
      <c r="G844" s="176">
        <v>291972.55</v>
      </c>
      <c r="H844" s="168">
        <f t="shared" si="28"/>
        <v>291972.55</v>
      </c>
      <c r="I844" s="176">
        <f t="shared" si="27"/>
        <v>0</v>
      </c>
    </row>
    <row r="845" spans="1:9">
      <c r="A845" s="168" t="s">
        <v>3022</v>
      </c>
      <c r="B845" s="168" t="s">
        <v>3023</v>
      </c>
      <c r="C845" s="176">
        <v>5694088</v>
      </c>
      <c r="D845" s="176">
        <v>8966336.3499999996</v>
      </c>
      <c r="E845" s="176">
        <v>6544496.7000000002</v>
      </c>
      <c r="F845" s="176">
        <v>-2421839.65</v>
      </c>
      <c r="G845" s="176">
        <v>3272248.35</v>
      </c>
      <c r="H845" s="168">
        <f t="shared" si="28"/>
        <v>3272248.35</v>
      </c>
      <c r="I845" s="176">
        <f t="shared" si="27"/>
        <v>0</v>
      </c>
    </row>
    <row r="846" spans="1:9">
      <c r="A846" s="168" t="s">
        <v>5224</v>
      </c>
      <c r="B846" s="168" t="s">
        <v>5225</v>
      </c>
      <c r="C846" s="176">
        <v>0</v>
      </c>
      <c r="D846" s="176">
        <v>1624000</v>
      </c>
      <c r="E846" s="176">
        <v>2000408.9</v>
      </c>
      <c r="F846" s="176">
        <v>376408.9</v>
      </c>
      <c r="G846" s="176">
        <v>376408.9</v>
      </c>
      <c r="H846" s="168">
        <f t="shared" si="28"/>
        <v>376408.9</v>
      </c>
      <c r="I846" s="176">
        <f t="shared" si="27"/>
        <v>0</v>
      </c>
    </row>
    <row r="847" spans="1:9">
      <c r="A847" s="168" t="s">
        <v>5002</v>
      </c>
      <c r="B847" s="168" t="s">
        <v>5001</v>
      </c>
      <c r="C847" s="176">
        <v>0</v>
      </c>
      <c r="D847" s="176">
        <v>2041200</v>
      </c>
      <c r="E847" s="176">
        <v>2332800</v>
      </c>
      <c r="F847" s="176">
        <v>291600</v>
      </c>
      <c r="G847" s="176">
        <v>291600</v>
      </c>
      <c r="H847" s="168">
        <f t="shared" si="28"/>
        <v>291600</v>
      </c>
      <c r="I847" s="176">
        <f t="shared" si="27"/>
        <v>0</v>
      </c>
    </row>
    <row r="848" spans="1:9">
      <c r="A848" s="168" t="s">
        <v>2973</v>
      </c>
      <c r="B848" s="168" t="s">
        <v>2974</v>
      </c>
      <c r="C848" s="176">
        <v>356658.19</v>
      </c>
      <c r="D848" s="176">
        <v>356658.19</v>
      </c>
      <c r="E848" s="176">
        <v>0</v>
      </c>
      <c r="F848" s="176">
        <v>-356658.19</v>
      </c>
      <c r="G848" s="176">
        <v>0</v>
      </c>
      <c r="H848" s="168">
        <f t="shared" si="28"/>
        <v>0</v>
      </c>
      <c r="I848" s="176">
        <f t="shared" si="27"/>
        <v>0</v>
      </c>
    </row>
    <row r="849" spans="1:9">
      <c r="A849" s="168" t="s">
        <v>1162</v>
      </c>
      <c r="B849" s="168" t="s">
        <v>2351</v>
      </c>
      <c r="C849" s="176">
        <v>1740</v>
      </c>
      <c r="D849" s="176">
        <v>0</v>
      </c>
      <c r="E849" s="176">
        <v>0</v>
      </c>
      <c r="F849" s="176">
        <v>0</v>
      </c>
      <c r="G849" s="176">
        <v>1740</v>
      </c>
      <c r="H849" s="168">
        <f t="shared" si="28"/>
        <v>1740</v>
      </c>
      <c r="I849" s="176">
        <f t="shared" si="27"/>
        <v>0</v>
      </c>
    </row>
    <row r="850" spans="1:9">
      <c r="A850" s="168" t="s">
        <v>5000</v>
      </c>
      <c r="B850" s="168" t="s">
        <v>4999</v>
      </c>
      <c r="C850" s="176">
        <v>0</v>
      </c>
      <c r="D850" s="176">
        <v>143733.35999999999</v>
      </c>
      <c r="E850" s="176">
        <v>143733.35999999999</v>
      </c>
      <c r="F850" s="176">
        <v>0</v>
      </c>
      <c r="G850" s="176">
        <v>0</v>
      </c>
      <c r="H850" s="168">
        <f t="shared" si="28"/>
        <v>0</v>
      </c>
      <c r="I850" s="176">
        <f t="shared" si="27"/>
        <v>0</v>
      </c>
    </row>
    <row r="851" spans="1:9">
      <c r="A851" s="168" t="s">
        <v>4640</v>
      </c>
      <c r="B851" s="168" t="s">
        <v>4641</v>
      </c>
      <c r="C851" s="176">
        <v>396720</v>
      </c>
      <c r="D851" s="176">
        <v>471028.44</v>
      </c>
      <c r="E851" s="176">
        <v>615166.56000000006</v>
      </c>
      <c r="F851" s="176">
        <v>144138.12</v>
      </c>
      <c r="G851" s="176">
        <v>540858.12</v>
      </c>
      <c r="H851" s="168">
        <f t="shared" si="28"/>
        <v>540858.12</v>
      </c>
      <c r="I851" s="176">
        <f t="shared" si="27"/>
        <v>0</v>
      </c>
    </row>
    <row r="852" spans="1:9">
      <c r="A852" s="168" t="s">
        <v>3209</v>
      </c>
      <c r="B852" s="168" t="s">
        <v>3208</v>
      </c>
      <c r="C852" s="176">
        <v>10555.2</v>
      </c>
      <c r="D852" s="176">
        <v>10555.2</v>
      </c>
      <c r="E852" s="176">
        <v>171885.6</v>
      </c>
      <c r="F852" s="176">
        <v>161330.4</v>
      </c>
      <c r="G852" s="176">
        <v>171885.6</v>
      </c>
      <c r="H852" s="168">
        <f t="shared" si="28"/>
        <v>171885.6</v>
      </c>
      <c r="I852" s="176">
        <f t="shared" si="27"/>
        <v>0</v>
      </c>
    </row>
    <row r="853" spans="1:9">
      <c r="A853" s="168" t="s">
        <v>3979</v>
      </c>
      <c r="B853" s="168" t="s">
        <v>3299</v>
      </c>
      <c r="C853" s="176">
        <v>264183.59999999998</v>
      </c>
      <c r="D853" s="176">
        <v>16151596.4</v>
      </c>
      <c r="E853" s="176">
        <v>16151596.4</v>
      </c>
      <c r="F853" s="176">
        <v>0</v>
      </c>
      <c r="G853" s="176">
        <v>264183.59999999998</v>
      </c>
      <c r="H853" s="168">
        <f t="shared" si="28"/>
        <v>264183.59999999998</v>
      </c>
      <c r="I853" s="176">
        <f t="shared" si="27"/>
        <v>0</v>
      </c>
    </row>
    <row r="854" spans="1:9">
      <c r="A854" s="168" t="s">
        <v>1184</v>
      </c>
      <c r="B854" s="168" t="s">
        <v>2352</v>
      </c>
      <c r="C854" s="176">
        <v>582859.6</v>
      </c>
      <c r="D854" s="176">
        <v>0</v>
      </c>
      <c r="E854" s="176">
        <v>0</v>
      </c>
      <c r="F854" s="176">
        <v>0</v>
      </c>
      <c r="G854" s="176">
        <v>582859.6</v>
      </c>
      <c r="H854" s="168">
        <f t="shared" si="28"/>
        <v>582859.6</v>
      </c>
      <c r="I854" s="176">
        <f t="shared" si="27"/>
        <v>0</v>
      </c>
    </row>
    <row r="855" spans="1:9">
      <c r="A855" s="168" t="s">
        <v>1188</v>
      </c>
      <c r="B855" s="168" t="s">
        <v>1969</v>
      </c>
      <c r="C855" s="176">
        <v>1130181.6100000001</v>
      </c>
      <c r="D855" s="176">
        <v>0</v>
      </c>
      <c r="E855" s="176">
        <v>0</v>
      </c>
      <c r="F855" s="176">
        <v>0</v>
      </c>
      <c r="G855" s="176">
        <v>1130181.6100000001</v>
      </c>
      <c r="H855" s="168">
        <f t="shared" si="28"/>
        <v>1130181.6100000001</v>
      </c>
      <c r="I855" s="176">
        <f t="shared" si="27"/>
        <v>0</v>
      </c>
    </row>
    <row r="856" spans="1:9">
      <c r="A856" s="168" t="s">
        <v>1189</v>
      </c>
      <c r="B856" s="168" t="s">
        <v>2353</v>
      </c>
      <c r="C856" s="176">
        <v>80800</v>
      </c>
      <c r="D856" s="176">
        <v>0</v>
      </c>
      <c r="E856" s="176">
        <v>0</v>
      </c>
      <c r="F856" s="176">
        <v>0</v>
      </c>
      <c r="G856" s="176">
        <v>80800</v>
      </c>
      <c r="H856" s="168">
        <f t="shared" si="28"/>
        <v>80800</v>
      </c>
      <c r="I856" s="176">
        <f t="shared" si="27"/>
        <v>0</v>
      </c>
    </row>
    <row r="857" spans="1:9">
      <c r="A857" s="168" t="s">
        <v>2895</v>
      </c>
      <c r="B857" s="168" t="s">
        <v>2896</v>
      </c>
      <c r="C857" s="176">
        <v>6295826.2800000003</v>
      </c>
      <c r="D857" s="176">
        <v>0</v>
      </c>
      <c r="E857" s="176">
        <v>3185828.56</v>
      </c>
      <c r="F857" s="176">
        <v>3185828.56</v>
      </c>
      <c r="G857" s="176">
        <v>9481654.8399999999</v>
      </c>
      <c r="H857" s="168">
        <f t="shared" si="28"/>
        <v>9481654.8399999999</v>
      </c>
      <c r="I857" s="176">
        <f t="shared" si="27"/>
        <v>0</v>
      </c>
    </row>
    <row r="858" spans="1:9">
      <c r="A858" s="168" t="s">
        <v>1190</v>
      </c>
      <c r="B858" s="168" t="s">
        <v>2354</v>
      </c>
      <c r="C858" s="176">
        <v>72600.11</v>
      </c>
      <c r="D858" s="176">
        <v>0</v>
      </c>
      <c r="E858" s="176">
        <v>0</v>
      </c>
      <c r="F858" s="176">
        <v>0</v>
      </c>
      <c r="G858" s="176">
        <v>72600.11</v>
      </c>
      <c r="H858" s="168">
        <f t="shared" si="28"/>
        <v>72600.11</v>
      </c>
      <c r="I858" s="176">
        <f t="shared" si="27"/>
        <v>0</v>
      </c>
    </row>
    <row r="859" spans="1:9">
      <c r="A859" s="168" t="s">
        <v>1191</v>
      </c>
      <c r="B859" s="168" t="s">
        <v>2355</v>
      </c>
      <c r="C859" s="176">
        <v>3144436.37</v>
      </c>
      <c r="D859" s="176">
        <v>0</v>
      </c>
      <c r="E859" s="176">
        <v>0</v>
      </c>
      <c r="F859" s="176">
        <v>0</v>
      </c>
      <c r="G859" s="176">
        <v>3144436.37</v>
      </c>
      <c r="H859" s="168">
        <f t="shared" si="28"/>
        <v>3144436.37</v>
      </c>
      <c r="I859" s="176">
        <f t="shared" si="27"/>
        <v>0</v>
      </c>
    </row>
    <row r="860" spans="1:9">
      <c r="A860" s="168" t="s">
        <v>1192</v>
      </c>
      <c r="B860" s="168" t="s">
        <v>2356</v>
      </c>
      <c r="C860" s="176">
        <v>1260574.1599999999</v>
      </c>
      <c r="D860" s="176">
        <v>0</v>
      </c>
      <c r="E860" s="176">
        <v>0</v>
      </c>
      <c r="F860" s="176">
        <v>0</v>
      </c>
      <c r="G860" s="176">
        <v>1260574.1599999999</v>
      </c>
      <c r="H860" s="168">
        <f t="shared" si="28"/>
        <v>1260574.1599999999</v>
      </c>
      <c r="I860" s="176">
        <f t="shared" si="27"/>
        <v>0</v>
      </c>
    </row>
    <row r="861" spans="1:9">
      <c r="A861" s="168" t="s">
        <v>1194</v>
      </c>
      <c r="B861" s="168" t="s">
        <v>2357</v>
      </c>
      <c r="C861" s="176">
        <v>332000.03999999998</v>
      </c>
      <c r="D861" s="176">
        <v>0</v>
      </c>
      <c r="E861" s="176">
        <v>0</v>
      </c>
      <c r="F861" s="176">
        <v>0</v>
      </c>
      <c r="G861" s="176">
        <v>332000.03999999998</v>
      </c>
      <c r="H861" s="168">
        <f t="shared" si="28"/>
        <v>332000.03999999998</v>
      </c>
      <c r="I861" s="176">
        <f t="shared" si="27"/>
        <v>0</v>
      </c>
    </row>
    <row r="862" spans="1:9">
      <c r="A862" s="168" t="s">
        <v>1195</v>
      </c>
      <c r="B862" s="168" t="s">
        <v>2358</v>
      </c>
      <c r="C862" s="176">
        <v>23676.3</v>
      </c>
      <c r="D862" s="176">
        <v>0</v>
      </c>
      <c r="E862" s="176">
        <v>0</v>
      </c>
      <c r="F862" s="176">
        <v>0</v>
      </c>
      <c r="G862" s="176">
        <v>23676.3</v>
      </c>
      <c r="H862" s="168">
        <f t="shared" si="28"/>
        <v>23676.3</v>
      </c>
      <c r="I862" s="176">
        <f t="shared" si="27"/>
        <v>0</v>
      </c>
    </row>
    <row r="863" spans="1:9">
      <c r="A863" s="168" t="s">
        <v>1196</v>
      </c>
      <c r="B863" s="168" t="s">
        <v>2359</v>
      </c>
      <c r="C863" s="176">
        <v>45327</v>
      </c>
      <c r="D863" s="176">
        <v>0</v>
      </c>
      <c r="E863" s="176">
        <v>0</v>
      </c>
      <c r="F863" s="176">
        <v>0</v>
      </c>
      <c r="G863" s="176">
        <v>45327</v>
      </c>
      <c r="H863" s="168">
        <f t="shared" si="28"/>
        <v>45327</v>
      </c>
      <c r="I863" s="176">
        <f t="shared" si="27"/>
        <v>0</v>
      </c>
    </row>
    <row r="864" spans="1:9">
      <c r="A864" s="168" t="s">
        <v>1197</v>
      </c>
      <c r="B864" s="168" t="s">
        <v>2360</v>
      </c>
      <c r="C864" s="176">
        <v>8410</v>
      </c>
      <c r="D864" s="176">
        <v>0</v>
      </c>
      <c r="E864" s="176">
        <v>0</v>
      </c>
      <c r="F864" s="176">
        <v>0</v>
      </c>
      <c r="G864" s="176">
        <v>8410</v>
      </c>
      <c r="H864" s="168">
        <f t="shared" si="28"/>
        <v>8410</v>
      </c>
      <c r="I864" s="176">
        <f t="shared" si="27"/>
        <v>0</v>
      </c>
    </row>
    <row r="865" spans="1:9">
      <c r="A865" s="168" t="s">
        <v>1198</v>
      </c>
      <c r="B865" s="168" t="s">
        <v>2361</v>
      </c>
      <c r="C865" s="176">
        <v>323568.64000000001</v>
      </c>
      <c r="D865" s="176">
        <v>0</v>
      </c>
      <c r="E865" s="176">
        <v>132992.51999999999</v>
      </c>
      <c r="F865" s="176">
        <v>132992.51999999999</v>
      </c>
      <c r="G865" s="176">
        <v>456561.16</v>
      </c>
      <c r="H865" s="168">
        <f t="shared" si="28"/>
        <v>456561.16</v>
      </c>
      <c r="I865" s="176">
        <f t="shared" si="27"/>
        <v>0</v>
      </c>
    </row>
    <row r="866" spans="1:9">
      <c r="A866" s="168" t="s">
        <v>1199</v>
      </c>
      <c r="B866" s="168" t="s">
        <v>2362</v>
      </c>
      <c r="C866" s="176">
        <v>271483.42</v>
      </c>
      <c r="D866" s="176">
        <v>0</v>
      </c>
      <c r="E866" s="176">
        <v>0</v>
      </c>
      <c r="F866" s="176">
        <v>0</v>
      </c>
      <c r="G866" s="176">
        <v>271483.42</v>
      </c>
      <c r="H866" s="168">
        <f t="shared" si="28"/>
        <v>271483.42</v>
      </c>
      <c r="I866" s="176">
        <f t="shared" si="27"/>
        <v>0</v>
      </c>
    </row>
    <row r="867" spans="1:9">
      <c r="A867" s="168" t="s">
        <v>1200</v>
      </c>
      <c r="B867" s="168" t="s">
        <v>2363</v>
      </c>
      <c r="C867" s="176">
        <v>6295.76</v>
      </c>
      <c r="D867" s="176">
        <v>6295.76</v>
      </c>
      <c r="E867" s="176">
        <v>0</v>
      </c>
      <c r="F867" s="176">
        <v>-6295.76</v>
      </c>
      <c r="G867" s="176">
        <v>0</v>
      </c>
      <c r="H867" s="168">
        <f t="shared" si="28"/>
        <v>0</v>
      </c>
      <c r="I867" s="176">
        <f t="shared" si="27"/>
        <v>0</v>
      </c>
    </row>
    <row r="868" spans="1:9">
      <c r="A868" s="168" t="s">
        <v>1201</v>
      </c>
      <c r="B868" s="168" t="s">
        <v>2364</v>
      </c>
      <c r="C868" s="176">
        <v>12488.65</v>
      </c>
      <c r="D868" s="176">
        <v>0</v>
      </c>
      <c r="E868" s="176">
        <v>0</v>
      </c>
      <c r="F868" s="176">
        <v>0</v>
      </c>
      <c r="G868" s="176">
        <v>12488.65</v>
      </c>
      <c r="H868" s="168">
        <f t="shared" si="28"/>
        <v>12488.65</v>
      </c>
      <c r="I868" s="176">
        <f t="shared" si="27"/>
        <v>0</v>
      </c>
    </row>
    <row r="869" spans="1:9">
      <c r="A869" s="168" t="s">
        <v>1202</v>
      </c>
      <c r="B869" s="168" t="s">
        <v>2365</v>
      </c>
      <c r="C869" s="176">
        <v>74008</v>
      </c>
      <c r="D869" s="176">
        <v>0</v>
      </c>
      <c r="E869" s="176">
        <v>0</v>
      </c>
      <c r="F869" s="176">
        <v>0</v>
      </c>
      <c r="G869" s="176">
        <v>74008</v>
      </c>
      <c r="H869" s="168">
        <f t="shared" si="28"/>
        <v>74008</v>
      </c>
      <c r="I869" s="176">
        <f t="shared" si="27"/>
        <v>0</v>
      </c>
    </row>
    <row r="870" spans="1:9">
      <c r="A870" s="168" t="s">
        <v>1158</v>
      </c>
      <c r="B870" s="168" t="s">
        <v>2366</v>
      </c>
      <c r="C870" s="176">
        <v>1899675</v>
      </c>
      <c r="D870" s="176">
        <v>0</v>
      </c>
      <c r="E870" s="176">
        <v>0</v>
      </c>
      <c r="F870" s="176">
        <v>0</v>
      </c>
      <c r="G870" s="176">
        <v>1899675</v>
      </c>
      <c r="H870" s="168">
        <f t="shared" si="28"/>
        <v>1899675</v>
      </c>
      <c r="I870" s="176">
        <f t="shared" ref="I870:I933" si="29">H870-G870</f>
        <v>0</v>
      </c>
    </row>
    <row r="871" spans="1:9">
      <c r="A871" s="168" t="s">
        <v>1159</v>
      </c>
      <c r="B871" s="168" t="s">
        <v>2367</v>
      </c>
      <c r="C871" s="176">
        <v>11701.18</v>
      </c>
      <c r="D871" s="176">
        <v>0</v>
      </c>
      <c r="E871" s="176">
        <v>0</v>
      </c>
      <c r="F871" s="176">
        <v>0</v>
      </c>
      <c r="G871" s="176">
        <v>11701.18</v>
      </c>
      <c r="H871" s="168">
        <f t="shared" si="28"/>
        <v>11701.18</v>
      </c>
      <c r="I871" s="176">
        <f t="shared" si="29"/>
        <v>0</v>
      </c>
    </row>
    <row r="872" spans="1:9">
      <c r="A872" s="168" t="s">
        <v>1160</v>
      </c>
      <c r="B872" s="168" t="s">
        <v>2368</v>
      </c>
      <c r="C872" s="176">
        <v>23313.1</v>
      </c>
      <c r="D872" s="176">
        <v>0</v>
      </c>
      <c r="E872" s="176">
        <v>0</v>
      </c>
      <c r="F872" s="176">
        <v>0</v>
      </c>
      <c r="G872" s="176">
        <v>23313.1</v>
      </c>
      <c r="H872" s="168">
        <f t="shared" si="28"/>
        <v>23313.1</v>
      </c>
      <c r="I872" s="176">
        <f t="shared" si="29"/>
        <v>0</v>
      </c>
    </row>
    <row r="873" spans="1:9">
      <c r="A873" s="168" t="s">
        <v>1161</v>
      </c>
      <c r="B873" s="168" t="s">
        <v>2369</v>
      </c>
      <c r="C873" s="176">
        <v>555139.74</v>
      </c>
      <c r="D873" s="176">
        <v>0</v>
      </c>
      <c r="E873" s="176">
        <v>0</v>
      </c>
      <c r="F873" s="176">
        <v>0</v>
      </c>
      <c r="G873" s="176">
        <v>555139.74</v>
      </c>
      <c r="H873" s="168">
        <f t="shared" si="28"/>
        <v>555139.74</v>
      </c>
      <c r="I873" s="176">
        <f t="shared" si="29"/>
        <v>0</v>
      </c>
    </row>
    <row r="874" spans="1:9">
      <c r="A874" s="168" t="s">
        <v>1163</v>
      </c>
      <c r="B874" s="168" t="s">
        <v>2370</v>
      </c>
      <c r="C874" s="176">
        <v>8700</v>
      </c>
      <c r="D874" s="176">
        <v>0</v>
      </c>
      <c r="E874" s="176">
        <v>0</v>
      </c>
      <c r="F874" s="176">
        <v>0</v>
      </c>
      <c r="G874" s="176">
        <v>8700</v>
      </c>
      <c r="H874" s="168">
        <f t="shared" si="28"/>
        <v>8700</v>
      </c>
      <c r="I874" s="176">
        <f t="shared" si="29"/>
        <v>0</v>
      </c>
    </row>
    <row r="875" spans="1:9">
      <c r="A875" s="168" t="s">
        <v>1164</v>
      </c>
      <c r="B875" s="168" t="s">
        <v>2371</v>
      </c>
      <c r="C875" s="176">
        <v>21700</v>
      </c>
      <c r="D875" s="176">
        <v>0</v>
      </c>
      <c r="E875" s="176">
        <v>0</v>
      </c>
      <c r="F875" s="176">
        <v>0</v>
      </c>
      <c r="G875" s="176">
        <v>21700</v>
      </c>
      <c r="H875" s="168">
        <f t="shared" si="28"/>
        <v>21700</v>
      </c>
      <c r="I875" s="176">
        <f t="shared" si="29"/>
        <v>0</v>
      </c>
    </row>
    <row r="876" spans="1:9">
      <c r="A876" s="168" t="s">
        <v>1165</v>
      </c>
      <c r="B876" s="168" t="s">
        <v>2372</v>
      </c>
      <c r="C876" s="176">
        <v>44400</v>
      </c>
      <c r="D876" s="176">
        <v>0</v>
      </c>
      <c r="E876" s="176">
        <v>0</v>
      </c>
      <c r="F876" s="176">
        <v>0</v>
      </c>
      <c r="G876" s="176">
        <v>44400</v>
      </c>
      <c r="H876" s="168">
        <f t="shared" si="28"/>
        <v>44400</v>
      </c>
      <c r="I876" s="176">
        <f t="shared" si="29"/>
        <v>0</v>
      </c>
    </row>
    <row r="877" spans="1:9">
      <c r="A877" s="168" t="s">
        <v>1166</v>
      </c>
      <c r="B877" s="168" t="s">
        <v>2373</v>
      </c>
      <c r="C877" s="176">
        <v>780766.14</v>
      </c>
      <c r="D877" s="176">
        <v>0</v>
      </c>
      <c r="E877" s="176">
        <v>0</v>
      </c>
      <c r="F877" s="176">
        <v>0</v>
      </c>
      <c r="G877" s="176">
        <v>780766.14</v>
      </c>
      <c r="H877" s="168">
        <f t="shared" si="28"/>
        <v>780766.14</v>
      </c>
      <c r="I877" s="176">
        <f t="shared" si="29"/>
        <v>0</v>
      </c>
    </row>
    <row r="878" spans="1:9">
      <c r="A878" s="168" t="s">
        <v>1167</v>
      </c>
      <c r="B878" s="168" t="s">
        <v>2374</v>
      </c>
      <c r="C878" s="176">
        <v>44400</v>
      </c>
      <c r="D878" s="176">
        <v>0</v>
      </c>
      <c r="E878" s="176">
        <v>0</v>
      </c>
      <c r="F878" s="176">
        <v>0</v>
      </c>
      <c r="G878" s="176">
        <v>44400</v>
      </c>
      <c r="H878" s="168">
        <f t="shared" si="28"/>
        <v>44400</v>
      </c>
      <c r="I878" s="176">
        <f t="shared" si="29"/>
        <v>0</v>
      </c>
    </row>
    <row r="879" spans="1:9">
      <c r="A879" s="168" t="s">
        <v>1168</v>
      </c>
      <c r="B879" s="168" t="s">
        <v>2375</v>
      </c>
      <c r="C879" s="176">
        <v>4307.5</v>
      </c>
      <c r="D879" s="176">
        <v>0</v>
      </c>
      <c r="E879" s="176">
        <v>0</v>
      </c>
      <c r="F879" s="176">
        <v>0</v>
      </c>
      <c r="G879" s="176">
        <v>4307.5</v>
      </c>
      <c r="H879" s="168">
        <f t="shared" si="28"/>
        <v>4307.5</v>
      </c>
      <c r="I879" s="176">
        <f t="shared" si="29"/>
        <v>0</v>
      </c>
    </row>
    <row r="880" spans="1:9">
      <c r="A880" s="168" t="s">
        <v>1169</v>
      </c>
      <c r="B880" s="168" t="s">
        <v>2376</v>
      </c>
      <c r="C880" s="176">
        <v>14708.14</v>
      </c>
      <c r="D880" s="176">
        <v>0</v>
      </c>
      <c r="E880" s="176">
        <v>0</v>
      </c>
      <c r="F880" s="176">
        <v>0</v>
      </c>
      <c r="G880" s="176">
        <v>14708.14</v>
      </c>
      <c r="H880" s="168">
        <f t="shared" si="28"/>
        <v>14708.14</v>
      </c>
      <c r="I880" s="176">
        <f t="shared" si="29"/>
        <v>0</v>
      </c>
    </row>
    <row r="881" spans="1:9">
      <c r="A881" s="168" t="s">
        <v>1170</v>
      </c>
      <c r="B881" s="168" t="s">
        <v>2377</v>
      </c>
      <c r="C881" s="176">
        <v>117739.08</v>
      </c>
      <c r="D881" s="176">
        <v>0</v>
      </c>
      <c r="E881" s="176">
        <v>0</v>
      </c>
      <c r="F881" s="176">
        <v>0</v>
      </c>
      <c r="G881" s="176">
        <v>117739.08</v>
      </c>
      <c r="H881" s="168">
        <f t="shared" si="28"/>
        <v>117739.08</v>
      </c>
      <c r="I881" s="176">
        <f t="shared" si="29"/>
        <v>0</v>
      </c>
    </row>
    <row r="882" spans="1:9">
      <c r="A882" s="168" t="s">
        <v>1171</v>
      </c>
      <c r="B882" s="168" t="s">
        <v>2378</v>
      </c>
      <c r="C882" s="176">
        <v>580000</v>
      </c>
      <c r="D882" s="176">
        <v>0</v>
      </c>
      <c r="E882" s="176">
        <v>0</v>
      </c>
      <c r="F882" s="176">
        <v>0</v>
      </c>
      <c r="G882" s="176">
        <v>580000</v>
      </c>
      <c r="H882" s="168">
        <f t="shared" si="28"/>
        <v>580000</v>
      </c>
      <c r="I882" s="176">
        <f t="shared" si="29"/>
        <v>0</v>
      </c>
    </row>
    <row r="883" spans="1:9">
      <c r="A883" s="168" t="s">
        <v>1172</v>
      </c>
      <c r="B883" s="168" t="s">
        <v>2379</v>
      </c>
      <c r="C883" s="176">
        <v>660000</v>
      </c>
      <c r="D883" s="176">
        <v>0</v>
      </c>
      <c r="E883" s="176">
        <v>0</v>
      </c>
      <c r="F883" s="176">
        <v>0</v>
      </c>
      <c r="G883" s="176">
        <v>660000</v>
      </c>
      <c r="H883" s="168">
        <f t="shared" si="28"/>
        <v>660000</v>
      </c>
      <c r="I883" s="176">
        <f t="shared" si="29"/>
        <v>0</v>
      </c>
    </row>
    <row r="884" spans="1:9">
      <c r="A884" s="168" t="s">
        <v>1173</v>
      </c>
      <c r="B884" s="168" t="s">
        <v>2380</v>
      </c>
      <c r="C884" s="176">
        <v>119999.95</v>
      </c>
      <c r="D884" s="176">
        <v>0</v>
      </c>
      <c r="E884" s="176">
        <v>0</v>
      </c>
      <c r="F884" s="176">
        <v>0</v>
      </c>
      <c r="G884" s="176">
        <v>119999.95</v>
      </c>
      <c r="H884" s="168">
        <f t="shared" si="28"/>
        <v>119999.95</v>
      </c>
      <c r="I884" s="176">
        <f t="shared" si="29"/>
        <v>0</v>
      </c>
    </row>
    <row r="885" spans="1:9">
      <c r="A885" s="168" t="s">
        <v>1174</v>
      </c>
      <c r="B885" s="168" t="s">
        <v>2381</v>
      </c>
      <c r="C885" s="176">
        <v>2225186.84</v>
      </c>
      <c r="D885" s="176">
        <v>0</v>
      </c>
      <c r="E885" s="176">
        <v>0</v>
      </c>
      <c r="F885" s="176">
        <v>0</v>
      </c>
      <c r="G885" s="176">
        <v>2225186.84</v>
      </c>
      <c r="H885" s="168">
        <f t="shared" si="28"/>
        <v>2225186.84</v>
      </c>
      <c r="I885" s="176">
        <f t="shared" si="29"/>
        <v>0</v>
      </c>
    </row>
    <row r="886" spans="1:9">
      <c r="A886" s="168" t="s">
        <v>713</v>
      </c>
      <c r="B886" s="168" t="s">
        <v>2382</v>
      </c>
      <c r="C886" s="176">
        <v>100000</v>
      </c>
      <c r="D886" s="176">
        <v>0</v>
      </c>
      <c r="E886" s="176">
        <v>0</v>
      </c>
      <c r="F886" s="176">
        <v>0</v>
      </c>
      <c r="G886" s="176">
        <v>100000</v>
      </c>
      <c r="H886" s="168">
        <f t="shared" si="28"/>
        <v>100000</v>
      </c>
      <c r="I886" s="176">
        <f t="shared" si="29"/>
        <v>0</v>
      </c>
    </row>
    <row r="887" spans="1:9">
      <c r="A887" s="168" t="s">
        <v>1175</v>
      </c>
      <c r="B887" s="168" t="s">
        <v>2383</v>
      </c>
      <c r="C887" s="176">
        <v>28379.4</v>
      </c>
      <c r="D887" s="176">
        <v>0</v>
      </c>
      <c r="E887" s="176">
        <v>0</v>
      </c>
      <c r="F887" s="176">
        <v>0</v>
      </c>
      <c r="G887" s="176">
        <v>28379.4</v>
      </c>
      <c r="H887" s="168">
        <f t="shared" si="28"/>
        <v>28379.4</v>
      </c>
      <c r="I887" s="176">
        <f t="shared" si="29"/>
        <v>0</v>
      </c>
    </row>
    <row r="888" spans="1:9">
      <c r="A888" s="168" t="s">
        <v>4883</v>
      </c>
      <c r="B888" s="168" t="s">
        <v>4884</v>
      </c>
      <c r="C888" s="176">
        <v>0</v>
      </c>
      <c r="D888" s="176">
        <v>0</v>
      </c>
      <c r="E888" s="176">
        <v>546.85</v>
      </c>
      <c r="F888" s="176">
        <v>546.85</v>
      </c>
      <c r="G888" s="176">
        <v>546.85</v>
      </c>
      <c r="H888" s="168">
        <f t="shared" si="28"/>
        <v>546.85</v>
      </c>
      <c r="I888" s="176">
        <f t="shared" si="29"/>
        <v>0</v>
      </c>
    </row>
    <row r="889" spans="1:9">
      <c r="A889" s="168" t="s">
        <v>1176</v>
      </c>
      <c r="B889" s="168" t="s">
        <v>2384</v>
      </c>
      <c r="C889" s="176">
        <v>256103.92</v>
      </c>
      <c r="D889" s="176">
        <v>0</v>
      </c>
      <c r="E889" s="176">
        <v>0</v>
      </c>
      <c r="F889" s="176">
        <v>0</v>
      </c>
      <c r="G889" s="176">
        <v>256103.92</v>
      </c>
      <c r="H889" s="168">
        <f t="shared" si="28"/>
        <v>256103.92</v>
      </c>
      <c r="I889" s="176">
        <f t="shared" si="29"/>
        <v>0</v>
      </c>
    </row>
    <row r="890" spans="1:9">
      <c r="A890" s="168" t="s">
        <v>1177</v>
      </c>
      <c r="B890" s="168" t="s">
        <v>2385</v>
      </c>
      <c r="C890" s="176">
        <v>88739.42</v>
      </c>
      <c r="D890" s="176">
        <v>0</v>
      </c>
      <c r="E890" s="176">
        <v>0</v>
      </c>
      <c r="F890" s="176">
        <v>0</v>
      </c>
      <c r="G890" s="176">
        <v>88739.42</v>
      </c>
      <c r="H890" s="168">
        <f t="shared" si="28"/>
        <v>88739.42</v>
      </c>
      <c r="I890" s="176">
        <f t="shared" si="29"/>
        <v>0</v>
      </c>
    </row>
    <row r="891" spans="1:9">
      <c r="A891" s="168" t="s">
        <v>2386</v>
      </c>
      <c r="B891" s="168" t="s">
        <v>2387</v>
      </c>
      <c r="C891" s="176">
        <v>17626.96</v>
      </c>
      <c r="D891" s="176">
        <v>10297.799999999999</v>
      </c>
      <c r="E891" s="176">
        <v>0</v>
      </c>
      <c r="F891" s="176">
        <v>-10297.799999999999</v>
      </c>
      <c r="G891" s="176">
        <v>7329.16</v>
      </c>
      <c r="H891" s="168">
        <f t="shared" si="28"/>
        <v>7329.16</v>
      </c>
      <c r="I891" s="176">
        <f t="shared" si="29"/>
        <v>0</v>
      </c>
    </row>
    <row r="892" spans="1:9">
      <c r="A892" s="168" t="s">
        <v>1178</v>
      </c>
      <c r="B892" s="168" t="s">
        <v>2388</v>
      </c>
      <c r="C892" s="176">
        <v>297000</v>
      </c>
      <c r="D892" s="176">
        <v>0</v>
      </c>
      <c r="E892" s="176">
        <v>0</v>
      </c>
      <c r="F892" s="176">
        <v>0</v>
      </c>
      <c r="G892" s="176">
        <v>297000</v>
      </c>
      <c r="H892" s="168">
        <f t="shared" si="28"/>
        <v>297000</v>
      </c>
      <c r="I892" s="176">
        <f t="shared" si="29"/>
        <v>0</v>
      </c>
    </row>
    <row r="893" spans="1:9">
      <c r="A893" s="168" t="s">
        <v>1179</v>
      </c>
      <c r="B893" s="168" t="s">
        <v>5541</v>
      </c>
      <c r="C893" s="176">
        <v>2199.36</v>
      </c>
      <c r="D893" s="176">
        <v>0</v>
      </c>
      <c r="E893" s="176">
        <v>-2199.36</v>
      </c>
      <c r="F893" s="176">
        <v>-2199.36</v>
      </c>
      <c r="G893" s="176">
        <v>0</v>
      </c>
      <c r="H893" s="168">
        <f t="shared" si="28"/>
        <v>0</v>
      </c>
      <c r="I893" s="176">
        <f t="shared" si="29"/>
        <v>0</v>
      </c>
    </row>
    <row r="894" spans="1:9">
      <c r="A894" s="168" t="s">
        <v>1180</v>
      </c>
      <c r="B894" s="168" t="s">
        <v>4837</v>
      </c>
      <c r="C894" s="176">
        <v>0</v>
      </c>
      <c r="D894" s="176">
        <v>3831099.98</v>
      </c>
      <c r="E894" s="176">
        <v>4793057.8899999997</v>
      </c>
      <c r="F894" s="176">
        <v>961957.91</v>
      </c>
      <c r="G894" s="176">
        <v>961957.91</v>
      </c>
      <c r="H894" s="168">
        <f t="shared" si="28"/>
        <v>961957.91</v>
      </c>
      <c r="I894" s="176">
        <f t="shared" si="29"/>
        <v>0</v>
      </c>
    </row>
    <row r="895" spans="1:9">
      <c r="A895" s="168" t="s">
        <v>714</v>
      </c>
      <c r="B895" s="168" t="s">
        <v>2389</v>
      </c>
      <c r="C895" s="176">
        <v>2639.25</v>
      </c>
      <c r="D895" s="176">
        <v>0</v>
      </c>
      <c r="E895" s="176">
        <v>0</v>
      </c>
      <c r="F895" s="176">
        <v>0</v>
      </c>
      <c r="G895" s="176">
        <v>2639.25</v>
      </c>
      <c r="H895" s="168">
        <f t="shared" si="28"/>
        <v>2639.25</v>
      </c>
      <c r="I895" s="176">
        <f t="shared" si="29"/>
        <v>0</v>
      </c>
    </row>
    <row r="896" spans="1:9">
      <c r="A896" s="168" t="s">
        <v>1181</v>
      </c>
      <c r="B896" s="168" t="s">
        <v>3327</v>
      </c>
      <c r="C896" s="176">
        <v>255200</v>
      </c>
      <c r="D896" s="176">
        <v>255200</v>
      </c>
      <c r="E896" s="176">
        <v>0</v>
      </c>
      <c r="F896" s="176">
        <v>-255200</v>
      </c>
      <c r="G896" s="176">
        <v>0</v>
      </c>
      <c r="H896" s="168">
        <f t="shared" si="28"/>
        <v>0</v>
      </c>
      <c r="I896" s="176">
        <f t="shared" si="29"/>
        <v>0</v>
      </c>
    </row>
    <row r="897" spans="1:9">
      <c r="A897" s="168" t="s">
        <v>1182</v>
      </c>
      <c r="B897" s="168" t="s">
        <v>2390</v>
      </c>
      <c r="C897" s="176">
        <v>439030</v>
      </c>
      <c r="D897" s="176">
        <v>0</v>
      </c>
      <c r="E897" s="176">
        <v>0</v>
      </c>
      <c r="F897" s="176">
        <v>0</v>
      </c>
      <c r="G897" s="176">
        <v>439030</v>
      </c>
      <c r="H897" s="168">
        <f t="shared" si="28"/>
        <v>439030</v>
      </c>
      <c r="I897" s="176">
        <f t="shared" si="29"/>
        <v>0</v>
      </c>
    </row>
    <row r="898" spans="1:9">
      <c r="A898" s="168" t="s">
        <v>1877</v>
      </c>
      <c r="B898" s="168" t="s">
        <v>2391</v>
      </c>
      <c r="C898" s="176">
        <v>3448229.6</v>
      </c>
      <c r="D898" s="176">
        <v>2698229.6</v>
      </c>
      <c r="E898" s="176">
        <v>0</v>
      </c>
      <c r="F898" s="176">
        <v>-2698229.6</v>
      </c>
      <c r="G898" s="176">
        <v>750000</v>
      </c>
      <c r="H898" s="168">
        <f t="shared" si="28"/>
        <v>750000</v>
      </c>
      <c r="I898" s="176">
        <f t="shared" si="29"/>
        <v>0</v>
      </c>
    </row>
    <row r="899" spans="1:9">
      <c r="A899" s="168" t="s">
        <v>4306</v>
      </c>
      <c r="B899" s="168" t="s">
        <v>4305</v>
      </c>
      <c r="C899" s="176">
        <v>1776</v>
      </c>
      <c r="D899" s="176">
        <v>0</v>
      </c>
      <c r="E899" s="176">
        <v>0</v>
      </c>
      <c r="F899" s="176">
        <v>0</v>
      </c>
      <c r="G899" s="176">
        <v>1776</v>
      </c>
      <c r="H899" s="168">
        <f t="shared" si="28"/>
        <v>1776</v>
      </c>
      <c r="I899" s="176">
        <f t="shared" si="29"/>
        <v>0</v>
      </c>
    </row>
    <row r="900" spans="1:9">
      <c r="A900" s="168" t="s">
        <v>1183</v>
      </c>
      <c r="B900" s="168" t="s">
        <v>2392</v>
      </c>
      <c r="C900" s="176">
        <v>21495.66</v>
      </c>
      <c r="D900" s="176">
        <v>0</v>
      </c>
      <c r="E900" s="176">
        <v>0</v>
      </c>
      <c r="F900" s="176">
        <v>0</v>
      </c>
      <c r="G900" s="176">
        <v>21495.66</v>
      </c>
      <c r="H900" s="168">
        <f t="shared" si="28"/>
        <v>21495.66</v>
      </c>
      <c r="I900" s="176">
        <f t="shared" si="29"/>
        <v>0</v>
      </c>
    </row>
    <row r="901" spans="1:9">
      <c r="A901" s="168" t="s">
        <v>1916</v>
      </c>
      <c r="B901" s="168" t="s">
        <v>2393</v>
      </c>
      <c r="C901" s="176">
        <v>591600</v>
      </c>
      <c r="D901" s="176">
        <v>0</v>
      </c>
      <c r="E901" s="176">
        <v>0</v>
      </c>
      <c r="F901" s="176">
        <v>0</v>
      </c>
      <c r="G901" s="176">
        <v>591600</v>
      </c>
      <c r="H901" s="168">
        <f t="shared" si="28"/>
        <v>591600</v>
      </c>
      <c r="I901" s="176">
        <f t="shared" si="29"/>
        <v>0</v>
      </c>
    </row>
    <row r="902" spans="1:9">
      <c r="A902" s="168" t="s">
        <v>3018</v>
      </c>
      <c r="B902" s="168" t="s">
        <v>3019</v>
      </c>
      <c r="C902" s="176">
        <v>2297804.65</v>
      </c>
      <c r="D902" s="176">
        <v>2624811.0499999998</v>
      </c>
      <c r="E902" s="176">
        <v>1379084</v>
      </c>
      <c r="F902" s="176">
        <v>-1245727.05</v>
      </c>
      <c r="G902" s="176">
        <v>1052077.6000000001</v>
      </c>
      <c r="H902" s="168">
        <f t="shared" ref="H902:H965" si="30">VLOOKUP(A902,VERIFICADORA,22,FALSE)</f>
        <v>1052077.6000000001</v>
      </c>
      <c r="I902" s="176">
        <f t="shared" si="29"/>
        <v>0</v>
      </c>
    </row>
    <row r="903" spans="1:9">
      <c r="A903" s="168" t="s">
        <v>1185</v>
      </c>
      <c r="B903" s="168" t="s">
        <v>2394</v>
      </c>
      <c r="C903" s="176">
        <v>457191.1</v>
      </c>
      <c r="D903" s="176">
        <v>331529.49</v>
      </c>
      <c r="E903" s="176">
        <v>261710.93</v>
      </c>
      <c r="F903" s="176">
        <v>-69818.559999999998</v>
      </c>
      <c r="G903" s="176">
        <v>387372.54</v>
      </c>
      <c r="H903" s="168">
        <f t="shared" si="30"/>
        <v>387372.54</v>
      </c>
      <c r="I903" s="176">
        <f t="shared" si="29"/>
        <v>0</v>
      </c>
    </row>
    <row r="904" spans="1:9">
      <c r="A904" s="168" t="s">
        <v>1186</v>
      </c>
      <c r="B904" s="168" t="s">
        <v>2395</v>
      </c>
      <c r="C904" s="176">
        <v>3649328.1</v>
      </c>
      <c r="D904" s="176">
        <v>0</v>
      </c>
      <c r="E904" s="176">
        <v>903380.41</v>
      </c>
      <c r="F904" s="176">
        <v>903380.41</v>
      </c>
      <c r="G904" s="176">
        <v>4552708.51</v>
      </c>
      <c r="H904" s="168">
        <f t="shared" si="30"/>
        <v>4552708.51</v>
      </c>
      <c r="I904" s="176">
        <f t="shared" si="29"/>
        <v>0</v>
      </c>
    </row>
    <row r="905" spans="1:9">
      <c r="A905" s="168" t="s">
        <v>3207</v>
      </c>
      <c r="B905" s="168" t="s">
        <v>3206</v>
      </c>
      <c r="C905" s="176">
        <v>40000</v>
      </c>
      <c r="D905" s="176">
        <v>48000</v>
      </c>
      <c r="E905" s="176">
        <v>24000</v>
      </c>
      <c r="F905" s="176">
        <v>-24000</v>
      </c>
      <c r="G905" s="176">
        <v>16000</v>
      </c>
      <c r="H905" s="168">
        <f t="shared" si="30"/>
        <v>16000</v>
      </c>
      <c r="I905" s="176">
        <f t="shared" si="29"/>
        <v>0</v>
      </c>
    </row>
    <row r="906" spans="1:9">
      <c r="A906" s="168" t="s">
        <v>3020</v>
      </c>
      <c r="B906" s="168" t="s">
        <v>3021</v>
      </c>
      <c r="C906" s="176">
        <v>4555236.4800000004</v>
      </c>
      <c r="D906" s="176">
        <v>4555236.4800000004</v>
      </c>
      <c r="E906" s="176">
        <v>1392000</v>
      </c>
      <c r="F906" s="176">
        <v>-3163236.48</v>
      </c>
      <c r="G906" s="176">
        <v>1392000</v>
      </c>
      <c r="H906" s="168">
        <f t="shared" si="30"/>
        <v>1392000</v>
      </c>
      <c r="I906" s="176">
        <f t="shared" si="29"/>
        <v>0</v>
      </c>
    </row>
    <row r="907" spans="1:9">
      <c r="A907" s="168" t="s">
        <v>5422</v>
      </c>
      <c r="B907" s="168" t="s">
        <v>5421</v>
      </c>
      <c r="C907" s="176">
        <v>0</v>
      </c>
      <c r="D907" s="176">
        <v>5031262</v>
      </c>
      <c r="E907" s="176">
        <v>5310381.2</v>
      </c>
      <c r="F907" s="176">
        <v>279119.2</v>
      </c>
      <c r="G907" s="176">
        <v>279119.2</v>
      </c>
      <c r="H907" s="168">
        <f t="shared" si="30"/>
        <v>279119.2</v>
      </c>
      <c r="I907" s="176">
        <f t="shared" si="29"/>
        <v>0</v>
      </c>
    </row>
    <row r="908" spans="1:9">
      <c r="A908" s="168" t="s">
        <v>4998</v>
      </c>
      <c r="B908" s="168" t="s">
        <v>4997</v>
      </c>
      <c r="C908" s="176">
        <v>0</v>
      </c>
      <c r="D908" s="176">
        <v>1746135.99</v>
      </c>
      <c r="E908" s="176">
        <v>1746135.99</v>
      </c>
      <c r="F908" s="176">
        <v>0</v>
      </c>
      <c r="G908" s="176">
        <v>0</v>
      </c>
      <c r="H908" s="168">
        <f t="shared" si="30"/>
        <v>0</v>
      </c>
      <c r="I908" s="176">
        <f t="shared" si="29"/>
        <v>0</v>
      </c>
    </row>
    <row r="909" spans="1:9">
      <c r="A909" s="168" t="s">
        <v>1187</v>
      </c>
      <c r="B909" s="168" t="s">
        <v>5540</v>
      </c>
      <c r="C909" s="176">
        <v>74930.399999999994</v>
      </c>
      <c r="D909" s="176">
        <v>144210.4</v>
      </c>
      <c r="E909" s="176">
        <v>69280</v>
      </c>
      <c r="F909" s="176">
        <v>-74930.399999999994</v>
      </c>
      <c r="G909" s="176">
        <v>0</v>
      </c>
      <c r="H909" s="168">
        <f t="shared" si="30"/>
        <v>0</v>
      </c>
      <c r="I909" s="176">
        <f t="shared" si="29"/>
        <v>0</v>
      </c>
    </row>
    <row r="910" spans="1:9">
      <c r="A910" s="168" t="s">
        <v>2917</v>
      </c>
      <c r="B910" s="168" t="s">
        <v>2918</v>
      </c>
      <c r="C910" s="176">
        <v>3600000</v>
      </c>
      <c r="D910" s="176">
        <v>0</v>
      </c>
      <c r="E910" s="176">
        <v>0</v>
      </c>
      <c r="F910" s="176">
        <v>0</v>
      </c>
      <c r="G910" s="176">
        <v>3600000</v>
      </c>
      <c r="H910" s="168">
        <f t="shared" si="30"/>
        <v>3600000</v>
      </c>
      <c r="I910" s="176">
        <f t="shared" si="29"/>
        <v>0</v>
      </c>
    </row>
    <row r="911" spans="1:9">
      <c r="A911" s="168" t="s">
        <v>1917</v>
      </c>
      <c r="B911" s="168" t="s">
        <v>2396</v>
      </c>
      <c r="C911" s="176">
        <v>5340.64</v>
      </c>
      <c r="D911" s="176">
        <v>0</v>
      </c>
      <c r="E911" s="176">
        <v>0</v>
      </c>
      <c r="F911" s="176">
        <v>0</v>
      </c>
      <c r="G911" s="176">
        <v>5340.64</v>
      </c>
      <c r="H911" s="168">
        <f t="shared" si="30"/>
        <v>5340.64</v>
      </c>
      <c r="I911" s="176">
        <f t="shared" si="29"/>
        <v>0</v>
      </c>
    </row>
    <row r="912" spans="1:9">
      <c r="A912" s="168" t="s">
        <v>4642</v>
      </c>
      <c r="B912" s="168" t="s">
        <v>4643</v>
      </c>
      <c r="C912" s="176">
        <v>0</v>
      </c>
      <c r="D912" s="176">
        <v>11523566.439999999</v>
      </c>
      <c r="E912" s="176">
        <v>24953226.32</v>
      </c>
      <c r="F912" s="176">
        <v>13429659.880000001</v>
      </c>
      <c r="G912" s="176">
        <v>13429659.880000001</v>
      </c>
      <c r="H912" s="168">
        <f t="shared" si="30"/>
        <v>13429659.880000001</v>
      </c>
      <c r="I912" s="176">
        <f t="shared" si="29"/>
        <v>0</v>
      </c>
    </row>
    <row r="913" spans="1:9">
      <c r="A913" s="168" t="s">
        <v>2842</v>
      </c>
      <c r="B913" s="168" t="s">
        <v>2843</v>
      </c>
      <c r="C913" s="176">
        <v>5100</v>
      </c>
      <c r="D913" s="176">
        <v>0</v>
      </c>
      <c r="E913" s="176">
        <v>0</v>
      </c>
      <c r="F913" s="176">
        <v>0</v>
      </c>
      <c r="G913" s="176">
        <v>5100</v>
      </c>
      <c r="H913" s="168">
        <f t="shared" si="30"/>
        <v>5100</v>
      </c>
      <c r="I913" s="176">
        <f t="shared" si="29"/>
        <v>0</v>
      </c>
    </row>
    <row r="914" spans="1:9">
      <c r="A914" s="168" t="s">
        <v>2975</v>
      </c>
      <c r="B914" s="168" t="s">
        <v>2976</v>
      </c>
      <c r="C914" s="176">
        <v>0</v>
      </c>
      <c r="D914" s="176">
        <v>0</v>
      </c>
      <c r="E914" s="176">
        <v>46831.94</v>
      </c>
      <c r="F914" s="176">
        <v>46831.94</v>
      </c>
      <c r="G914" s="176">
        <v>46831.94</v>
      </c>
      <c r="H914" s="168">
        <f t="shared" si="30"/>
        <v>46831.94</v>
      </c>
      <c r="I914" s="176">
        <f t="shared" si="29"/>
        <v>0</v>
      </c>
    </row>
    <row r="915" spans="1:9">
      <c r="A915" s="168" t="s">
        <v>3328</v>
      </c>
      <c r="B915" s="168" t="s">
        <v>5539</v>
      </c>
      <c r="C915" s="176">
        <v>249899.55</v>
      </c>
      <c r="D915" s="176">
        <v>249899.55</v>
      </c>
      <c r="E915" s="176">
        <v>0</v>
      </c>
      <c r="F915" s="176">
        <v>-249899.55</v>
      </c>
      <c r="G915" s="176">
        <v>0</v>
      </c>
      <c r="H915" s="168">
        <f t="shared" si="30"/>
        <v>0</v>
      </c>
      <c r="I915" s="176">
        <f t="shared" si="29"/>
        <v>0</v>
      </c>
    </row>
    <row r="916" spans="1:9">
      <c r="A916" s="168" t="s">
        <v>4104</v>
      </c>
      <c r="B916" s="168" t="s">
        <v>5538</v>
      </c>
      <c r="C916" s="176">
        <v>189721.60000000001</v>
      </c>
      <c r="D916" s="176">
        <v>189721.60000000001</v>
      </c>
      <c r="E916" s="176">
        <v>0</v>
      </c>
      <c r="F916" s="176">
        <v>-189721.60000000001</v>
      </c>
      <c r="G916" s="176">
        <v>0</v>
      </c>
      <c r="H916" s="168">
        <f t="shared" si="30"/>
        <v>0</v>
      </c>
      <c r="I916" s="176">
        <f t="shared" si="29"/>
        <v>0</v>
      </c>
    </row>
    <row r="917" spans="1:9">
      <c r="A917" s="168" t="s">
        <v>4221</v>
      </c>
      <c r="B917" s="168" t="s">
        <v>4222</v>
      </c>
      <c r="C917" s="176">
        <v>45530</v>
      </c>
      <c r="D917" s="176">
        <v>322794.36</v>
      </c>
      <c r="E917" s="176">
        <v>285210.36</v>
      </c>
      <c r="F917" s="176">
        <v>-37584</v>
      </c>
      <c r="G917" s="176">
        <v>7946</v>
      </c>
      <c r="H917" s="168">
        <f t="shared" si="30"/>
        <v>7946</v>
      </c>
      <c r="I917" s="176">
        <f t="shared" si="29"/>
        <v>0</v>
      </c>
    </row>
    <row r="918" spans="1:9">
      <c r="A918" s="168" t="s">
        <v>4105</v>
      </c>
      <c r="B918" s="168" t="s">
        <v>4106</v>
      </c>
      <c r="C918" s="176">
        <v>13224</v>
      </c>
      <c r="D918" s="176">
        <v>0</v>
      </c>
      <c r="E918" s="176">
        <v>0</v>
      </c>
      <c r="F918" s="176">
        <v>0</v>
      </c>
      <c r="G918" s="176">
        <v>13224</v>
      </c>
      <c r="H918" s="168">
        <f t="shared" si="30"/>
        <v>13224</v>
      </c>
      <c r="I918" s="176">
        <f t="shared" si="29"/>
        <v>0</v>
      </c>
    </row>
    <row r="919" spans="1:9">
      <c r="A919" s="168" t="s">
        <v>4107</v>
      </c>
      <c r="B919" s="168" t="s">
        <v>3955</v>
      </c>
      <c r="C919" s="176">
        <v>27283482.899999999</v>
      </c>
      <c r="D919" s="176">
        <v>22694628</v>
      </c>
      <c r="E919" s="176">
        <v>-4588854.9000000004</v>
      </c>
      <c r="F919" s="176">
        <v>-27283482.899999999</v>
      </c>
      <c r="G919" s="176">
        <v>0</v>
      </c>
      <c r="H919" s="168">
        <f t="shared" si="30"/>
        <v>0</v>
      </c>
      <c r="I919" s="176">
        <f t="shared" si="29"/>
        <v>0</v>
      </c>
    </row>
    <row r="920" spans="1:9">
      <c r="A920" s="168" t="s">
        <v>4378</v>
      </c>
      <c r="B920" s="168" t="s">
        <v>4379</v>
      </c>
      <c r="C920" s="176">
        <v>0</v>
      </c>
      <c r="D920" s="176">
        <v>140991.31</v>
      </c>
      <c r="E920" s="176">
        <v>209989.27</v>
      </c>
      <c r="F920" s="176">
        <v>68997.960000000006</v>
      </c>
      <c r="G920" s="176">
        <v>68997.960000000006</v>
      </c>
      <c r="H920" s="168">
        <f t="shared" si="30"/>
        <v>68997.960000000006</v>
      </c>
      <c r="I920" s="176">
        <f t="shared" si="29"/>
        <v>0</v>
      </c>
    </row>
    <row r="921" spans="1:9">
      <c r="A921" s="168" t="s">
        <v>4304</v>
      </c>
      <c r="B921" s="168" t="s">
        <v>5102</v>
      </c>
      <c r="C921" s="176">
        <v>95142.82</v>
      </c>
      <c r="D921" s="176">
        <v>95142.82</v>
      </c>
      <c r="E921" s="176">
        <v>143325</v>
      </c>
      <c r="F921" s="176">
        <v>48182.18</v>
      </c>
      <c r="G921" s="176">
        <v>143325</v>
      </c>
      <c r="H921" s="168">
        <f t="shared" si="30"/>
        <v>143325</v>
      </c>
      <c r="I921" s="176">
        <f t="shared" si="29"/>
        <v>0</v>
      </c>
    </row>
    <row r="922" spans="1:9">
      <c r="A922" s="168" t="s">
        <v>4473</v>
      </c>
      <c r="B922" s="168" t="s">
        <v>4474</v>
      </c>
      <c r="C922" s="176">
        <v>141600</v>
      </c>
      <c r="D922" s="176">
        <v>141600</v>
      </c>
      <c r="E922" s="176">
        <v>417600</v>
      </c>
      <c r="F922" s="176">
        <v>276000</v>
      </c>
      <c r="G922" s="176">
        <v>417600</v>
      </c>
      <c r="H922" s="168">
        <f t="shared" si="30"/>
        <v>417600</v>
      </c>
      <c r="I922" s="176">
        <f t="shared" si="29"/>
        <v>0</v>
      </c>
    </row>
    <row r="923" spans="1:9">
      <c r="A923" s="168" t="s">
        <v>4380</v>
      </c>
      <c r="B923" s="168" t="s">
        <v>4381</v>
      </c>
      <c r="C923" s="176">
        <v>26466.79</v>
      </c>
      <c r="D923" s="176">
        <v>0</v>
      </c>
      <c r="E923" s="176">
        <v>0</v>
      </c>
      <c r="F923" s="176">
        <v>0</v>
      </c>
      <c r="G923" s="176">
        <v>26466.79</v>
      </c>
      <c r="H923" s="168">
        <f t="shared" si="30"/>
        <v>26466.79</v>
      </c>
      <c r="I923" s="176">
        <f t="shared" si="29"/>
        <v>0</v>
      </c>
    </row>
    <row r="924" spans="1:9">
      <c r="A924" s="168" t="s">
        <v>4644</v>
      </c>
      <c r="B924" s="168" t="s">
        <v>4645</v>
      </c>
      <c r="C924" s="176">
        <v>99996.64</v>
      </c>
      <c r="D924" s="176">
        <v>395663.24</v>
      </c>
      <c r="E924" s="176">
        <v>295666.59999999998</v>
      </c>
      <c r="F924" s="176">
        <v>-99996.64</v>
      </c>
      <c r="G924" s="176">
        <v>0</v>
      </c>
      <c r="H924" s="168">
        <f t="shared" si="30"/>
        <v>0</v>
      </c>
      <c r="I924" s="176">
        <f t="shared" si="29"/>
        <v>0</v>
      </c>
    </row>
    <row r="925" spans="1:9">
      <c r="A925" s="168" t="s">
        <v>4646</v>
      </c>
      <c r="B925" s="168" t="s">
        <v>4647</v>
      </c>
      <c r="C925" s="176">
        <v>3062400</v>
      </c>
      <c r="D925" s="176">
        <v>0</v>
      </c>
      <c r="E925" s="176">
        <v>0</v>
      </c>
      <c r="F925" s="176">
        <v>0</v>
      </c>
      <c r="G925" s="176">
        <v>3062400</v>
      </c>
      <c r="H925" s="168">
        <f t="shared" si="30"/>
        <v>3062400</v>
      </c>
      <c r="I925" s="176">
        <f t="shared" si="29"/>
        <v>0</v>
      </c>
    </row>
    <row r="926" spans="1:9">
      <c r="A926" s="168" t="s">
        <v>4648</v>
      </c>
      <c r="B926" s="168" t="s">
        <v>4649</v>
      </c>
      <c r="C926" s="176">
        <v>2792300.96</v>
      </c>
      <c r="D926" s="176">
        <v>1654610.67</v>
      </c>
      <c r="E926" s="176">
        <v>4175324.02</v>
      </c>
      <c r="F926" s="176">
        <v>2520713.35</v>
      </c>
      <c r="G926" s="176">
        <v>5313014.3099999996</v>
      </c>
      <c r="H926" s="168">
        <f t="shared" si="30"/>
        <v>5313014.3099999996</v>
      </c>
      <c r="I926" s="176">
        <f t="shared" si="29"/>
        <v>0</v>
      </c>
    </row>
    <row r="927" spans="1:9">
      <c r="A927" s="168" t="s">
        <v>6395</v>
      </c>
      <c r="B927" s="168" t="s">
        <v>6396</v>
      </c>
      <c r="C927" s="176">
        <v>0</v>
      </c>
      <c r="D927" s="176">
        <v>3400000</v>
      </c>
      <c r="E927" s="176">
        <v>3400000</v>
      </c>
      <c r="F927" s="176">
        <v>0</v>
      </c>
      <c r="G927" s="176">
        <v>0</v>
      </c>
      <c r="H927" s="168">
        <f t="shared" si="30"/>
        <v>0</v>
      </c>
      <c r="I927" s="176">
        <f t="shared" si="29"/>
        <v>0</v>
      </c>
    </row>
    <row r="928" spans="1:9">
      <c r="A928" s="168" t="s">
        <v>4650</v>
      </c>
      <c r="B928" s="168" t="s">
        <v>4651</v>
      </c>
      <c r="C928" s="176">
        <v>11368</v>
      </c>
      <c r="D928" s="176">
        <v>11368</v>
      </c>
      <c r="E928" s="176">
        <v>0</v>
      </c>
      <c r="F928" s="176">
        <v>-11368</v>
      </c>
      <c r="G928" s="176">
        <v>0</v>
      </c>
      <c r="H928" s="168">
        <f t="shared" si="30"/>
        <v>0</v>
      </c>
      <c r="I928" s="176">
        <f t="shared" si="29"/>
        <v>0</v>
      </c>
    </row>
    <row r="929" spans="1:9">
      <c r="A929" s="168" t="s">
        <v>5226</v>
      </c>
      <c r="B929" s="168" t="s">
        <v>5227</v>
      </c>
      <c r="C929" s="176">
        <v>0</v>
      </c>
      <c r="D929" s="176">
        <v>3641480.04</v>
      </c>
      <c r="E929" s="176">
        <v>3920800</v>
      </c>
      <c r="F929" s="176">
        <v>279319.96000000002</v>
      </c>
      <c r="G929" s="176">
        <v>279319.96000000002</v>
      </c>
      <c r="H929" s="168">
        <f t="shared" si="30"/>
        <v>279319.96000000002</v>
      </c>
      <c r="I929" s="176">
        <f t="shared" si="29"/>
        <v>0</v>
      </c>
    </row>
    <row r="930" spans="1:9">
      <c r="A930" s="168" t="s">
        <v>4652</v>
      </c>
      <c r="B930" s="168" t="s">
        <v>4653</v>
      </c>
      <c r="C930" s="176">
        <v>1243039.76</v>
      </c>
      <c r="D930" s="176">
        <v>1243039.76</v>
      </c>
      <c r="E930" s="176">
        <v>0</v>
      </c>
      <c r="F930" s="176">
        <v>-1243039.76</v>
      </c>
      <c r="G930" s="176">
        <v>0</v>
      </c>
      <c r="H930" s="168">
        <f t="shared" si="30"/>
        <v>0</v>
      </c>
      <c r="I930" s="176">
        <f t="shared" si="29"/>
        <v>0</v>
      </c>
    </row>
    <row r="931" spans="1:9">
      <c r="A931" s="168" t="s">
        <v>4885</v>
      </c>
      <c r="B931" s="168" t="s">
        <v>4886</v>
      </c>
      <c r="C931" s="176">
        <v>0</v>
      </c>
      <c r="D931" s="176">
        <v>47517.24</v>
      </c>
      <c r="E931" s="176">
        <v>83155.17</v>
      </c>
      <c r="F931" s="176">
        <v>35637.93</v>
      </c>
      <c r="G931" s="176">
        <v>35637.93</v>
      </c>
      <c r="H931" s="168">
        <f t="shared" si="30"/>
        <v>35637.93</v>
      </c>
      <c r="I931" s="176">
        <f t="shared" si="29"/>
        <v>0</v>
      </c>
    </row>
    <row r="932" spans="1:9">
      <c r="A932" s="168" t="s">
        <v>4996</v>
      </c>
      <c r="B932" s="168" t="s">
        <v>4995</v>
      </c>
      <c r="C932" s="176">
        <v>0</v>
      </c>
      <c r="D932" s="176">
        <v>0</v>
      </c>
      <c r="E932" s="176">
        <v>16312.5</v>
      </c>
      <c r="F932" s="176">
        <v>16312.5</v>
      </c>
      <c r="G932" s="176">
        <v>16312.5</v>
      </c>
      <c r="H932" s="168">
        <f t="shared" si="30"/>
        <v>16312.5</v>
      </c>
      <c r="I932" s="176">
        <f t="shared" si="29"/>
        <v>0</v>
      </c>
    </row>
    <row r="933" spans="1:9">
      <c r="A933" s="168" t="s">
        <v>4994</v>
      </c>
      <c r="B933" s="168" t="s">
        <v>4993</v>
      </c>
      <c r="C933" s="176">
        <v>0</v>
      </c>
      <c r="D933" s="176">
        <v>71145.039999999994</v>
      </c>
      <c r="E933" s="176">
        <v>71145.039999999994</v>
      </c>
      <c r="F933" s="176">
        <v>0</v>
      </c>
      <c r="G933" s="176">
        <v>0</v>
      </c>
      <c r="H933" s="168">
        <f t="shared" si="30"/>
        <v>0</v>
      </c>
      <c r="I933" s="176">
        <f t="shared" si="29"/>
        <v>0</v>
      </c>
    </row>
    <row r="934" spans="1:9">
      <c r="A934" s="168" t="s">
        <v>4992</v>
      </c>
      <c r="B934" s="168" t="s">
        <v>4991</v>
      </c>
      <c r="C934" s="176">
        <v>0</v>
      </c>
      <c r="D934" s="176">
        <v>65720</v>
      </c>
      <c r="E934" s="176">
        <v>65720</v>
      </c>
      <c r="F934" s="176">
        <v>0</v>
      </c>
      <c r="G934" s="176">
        <v>0</v>
      </c>
      <c r="H934" s="168">
        <f t="shared" si="30"/>
        <v>0</v>
      </c>
      <c r="I934" s="176">
        <f t="shared" ref="I934:I995" si="31">H934-G934</f>
        <v>0</v>
      </c>
    </row>
    <row r="935" spans="1:9">
      <c r="A935" s="168" t="s">
        <v>5228</v>
      </c>
      <c r="B935" s="168" t="s">
        <v>5229</v>
      </c>
      <c r="C935" s="176">
        <v>0</v>
      </c>
      <c r="D935" s="176">
        <v>62424.01</v>
      </c>
      <c r="E935" s="176">
        <v>62424.02</v>
      </c>
      <c r="F935" s="176">
        <v>0.01</v>
      </c>
      <c r="G935" s="176">
        <v>0.01</v>
      </c>
      <c r="H935" s="168">
        <f t="shared" si="30"/>
        <v>0.01</v>
      </c>
      <c r="I935" s="176">
        <f t="shared" si="31"/>
        <v>0</v>
      </c>
    </row>
    <row r="936" spans="1:9">
      <c r="A936" s="168" t="s">
        <v>5230</v>
      </c>
      <c r="B936" s="168" t="s">
        <v>5231</v>
      </c>
      <c r="C936" s="176">
        <v>0</v>
      </c>
      <c r="D936" s="176">
        <v>4300000</v>
      </c>
      <c r="E936" s="176">
        <v>4300000</v>
      </c>
      <c r="F936" s="176">
        <v>0</v>
      </c>
      <c r="G936" s="176">
        <v>0</v>
      </c>
      <c r="H936" s="168">
        <f t="shared" si="30"/>
        <v>0</v>
      </c>
      <c r="I936" s="176">
        <f t="shared" si="31"/>
        <v>0</v>
      </c>
    </row>
    <row r="937" spans="1:9">
      <c r="A937" s="168" t="s">
        <v>5420</v>
      </c>
      <c r="B937" s="168" t="s">
        <v>5419</v>
      </c>
      <c r="C937" s="176">
        <v>0</v>
      </c>
      <c r="D937" s="176">
        <v>397764</v>
      </c>
      <c r="E937" s="176">
        <v>397764</v>
      </c>
      <c r="F937" s="176">
        <v>0</v>
      </c>
      <c r="G937" s="176">
        <v>0</v>
      </c>
      <c r="H937" s="168">
        <f t="shared" si="30"/>
        <v>0</v>
      </c>
      <c r="I937" s="176">
        <f t="shared" si="31"/>
        <v>0</v>
      </c>
    </row>
    <row r="938" spans="1:9">
      <c r="A938" s="168" t="s">
        <v>5418</v>
      </c>
      <c r="B938" s="168" t="s">
        <v>5417</v>
      </c>
      <c r="C938" s="176">
        <v>0</v>
      </c>
      <c r="D938" s="176">
        <v>1155360</v>
      </c>
      <c r="E938" s="176">
        <v>1155360</v>
      </c>
      <c r="F938" s="176">
        <v>0</v>
      </c>
      <c r="G938" s="176">
        <v>0</v>
      </c>
      <c r="H938" s="168">
        <f t="shared" si="30"/>
        <v>0</v>
      </c>
      <c r="I938" s="176">
        <f t="shared" si="31"/>
        <v>0</v>
      </c>
    </row>
    <row r="939" spans="1:9">
      <c r="A939" s="168" t="s">
        <v>6231</v>
      </c>
      <c r="B939" s="168" t="s">
        <v>6232</v>
      </c>
      <c r="C939" s="176">
        <v>0</v>
      </c>
      <c r="D939" s="176">
        <v>1740000</v>
      </c>
      <c r="E939" s="176">
        <v>1740000</v>
      </c>
      <c r="F939" s="176">
        <v>0</v>
      </c>
      <c r="G939" s="176">
        <v>0</v>
      </c>
      <c r="H939" s="168">
        <f t="shared" si="30"/>
        <v>0</v>
      </c>
      <c r="I939" s="176">
        <f t="shared" si="31"/>
        <v>0</v>
      </c>
    </row>
    <row r="940" spans="1:9">
      <c r="A940" s="168" t="s">
        <v>6233</v>
      </c>
      <c r="B940" s="168" t="s">
        <v>6234</v>
      </c>
      <c r="C940" s="176">
        <v>0</v>
      </c>
      <c r="D940" s="176">
        <v>39015</v>
      </c>
      <c r="E940" s="176">
        <v>39015</v>
      </c>
      <c r="F940" s="176">
        <v>0</v>
      </c>
      <c r="G940" s="176">
        <v>0</v>
      </c>
      <c r="H940" s="168">
        <f t="shared" si="30"/>
        <v>0</v>
      </c>
      <c r="I940" s="176">
        <f t="shared" si="31"/>
        <v>0</v>
      </c>
    </row>
    <row r="941" spans="1:9">
      <c r="A941" s="168" t="s">
        <v>6397</v>
      </c>
      <c r="B941" s="168" t="s">
        <v>6398</v>
      </c>
      <c r="C941" s="176">
        <v>0</v>
      </c>
      <c r="D941" s="176">
        <v>0</v>
      </c>
      <c r="E941" s="176">
        <v>59856</v>
      </c>
      <c r="F941" s="176">
        <v>59856</v>
      </c>
      <c r="G941" s="176">
        <v>59856</v>
      </c>
      <c r="H941" s="168">
        <f t="shared" si="30"/>
        <v>59856</v>
      </c>
      <c r="I941" s="176">
        <f t="shared" si="31"/>
        <v>0</v>
      </c>
    </row>
    <row r="942" spans="1:9">
      <c r="A942" s="168" t="s">
        <v>4990</v>
      </c>
      <c r="B942" s="168" t="s">
        <v>4989</v>
      </c>
      <c r="C942" s="176">
        <v>0</v>
      </c>
      <c r="D942" s="176">
        <v>160666.28</v>
      </c>
      <c r="E942" s="176">
        <v>749997.61</v>
      </c>
      <c r="F942" s="176">
        <v>589331.32999999996</v>
      </c>
      <c r="G942" s="176">
        <v>589331.32999999996</v>
      </c>
      <c r="H942" s="168">
        <f t="shared" si="30"/>
        <v>589331.32999999996</v>
      </c>
      <c r="I942" s="176">
        <f t="shared" si="31"/>
        <v>0</v>
      </c>
    </row>
    <row r="943" spans="1:9">
      <c r="A943" s="168" t="s">
        <v>715</v>
      </c>
      <c r="B943" s="168" t="s">
        <v>2397</v>
      </c>
      <c r="C943" s="176">
        <v>7969.63</v>
      </c>
      <c r="D943" s="176">
        <v>0</v>
      </c>
      <c r="E943" s="176">
        <v>0</v>
      </c>
      <c r="F943" s="176">
        <v>0</v>
      </c>
      <c r="G943" s="176">
        <v>7969.63</v>
      </c>
      <c r="H943" s="168">
        <f t="shared" si="30"/>
        <v>7969.63</v>
      </c>
      <c r="I943" s="176">
        <f t="shared" si="31"/>
        <v>0</v>
      </c>
    </row>
    <row r="944" spans="1:9">
      <c r="A944" s="168" t="s">
        <v>1203</v>
      </c>
      <c r="B944" s="168" t="s">
        <v>2398</v>
      </c>
      <c r="C944" s="176">
        <v>162133.20000000001</v>
      </c>
      <c r="D944" s="176">
        <v>0</v>
      </c>
      <c r="E944" s="176">
        <v>0</v>
      </c>
      <c r="F944" s="176">
        <v>0</v>
      </c>
      <c r="G944" s="176">
        <v>162133.20000000001</v>
      </c>
      <c r="H944" s="168">
        <f t="shared" si="30"/>
        <v>162133.20000000001</v>
      </c>
      <c r="I944" s="176">
        <f t="shared" si="31"/>
        <v>0</v>
      </c>
    </row>
    <row r="945" spans="1:9">
      <c r="A945" s="168" t="s">
        <v>3330</v>
      </c>
      <c r="B945" s="168" t="s">
        <v>3331</v>
      </c>
      <c r="C945" s="176">
        <v>327901.61</v>
      </c>
      <c r="D945" s="176">
        <v>1294560</v>
      </c>
      <c r="E945" s="176">
        <v>1941840</v>
      </c>
      <c r="F945" s="176">
        <v>647280</v>
      </c>
      <c r="G945" s="176">
        <v>975181.61</v>
      </c>
      <c r="H945" s="168">
        <f t="shared" si="30"/>
        <v>975181.61</v>
      </c>
      <c r="I945" s="176">
        <f t="shared" si="31"/>
        <v>0</v>
      </c>
    </row>
    <row r="946" spans="1:9">
      <c r="A946" s="168" t="s">
        <v>6235</v>
      </c>
      <c r="B946" s="168" t="s">
        <v>6236</v>
      </c>
      <c r="C946" s="176">
        <v>0</v>
      </c>
      <c r="D946" s="176">
        <v>21103.88</v>
      </c>
      <c r="E946" s="176">
        <v>42207.76</v>
      </c>
      <c r="F946" s="176">
        <v>21103.88</v>
      </c>
      <c r="G946" s="176">
        <v>21103.88</v>
      </c>
      <c r="H946" s="168">
        <f t="shared" si="30"/>
        <v>21103.88</v>
      </c>
      <c r="I946" s="176">
        <f t="shared" si="31"/>
        <v>0</v>
      </c>
    </row>
    <row r="947" spans="1:9">
      <c r="A947" s="168" t="s">
        <v>1204</v>
      </c>
      <c r="B947" s="168" t="s">
        <v>2400</v>
      </c>
      <c r="C947" s="176">
        <v>40400</v>
      </c>
      <c r="D947" s="176">
        <v>0</v>
      </c>
      <c r="E947" s="176">
        <v>0</v>
      </c>
      <c r="F947" s="176">
        <v>0</v>
      </c>
      <c r="G947" s="176">
        <v>40400</v>
      </c>
      <c r="H947" s="168">
        <f t="shared" si="30"/>
        <v>40400</v>
      </c>
      <c r="I947" s="176">
        <f t="shared" si="31"/>
        <v>0</v>
      </c>
    </row>
    <row r="948" spans="1:9">
      <c r="A948" s="168" t="s">
        <v>2919</v>
      </c>
      <c r="B948" s="168" t="s">
        <v>4180</v>
      </c>
      <c r="C948" s="176">
        <v>0</v>
      </c>
      <c r="D948" s="176">
        <v>459676.01</v>
      </c>
      <c r="E948" s="176">
        <v>488070.01</v>
      </c>
      <c r="F948" s="176">
        <v>28394</v>
      </c>
      <c r="G948" s="176">
        <v>28394</v>
      </c>
      <c r="H948" s="168">
        <f t="shared" si="30"/>
        <v>28394</v>
      </c>
      <c r="I948" s="176">
        <f t="shared" si="31"/>
        <v>0</v>
      </c>
    </row>
    <row r="949" spans="1:9">
      <c r="A949" s="168" t="s">
        <v>1212</v>
      </c>
      <c r="B949" s="168" t="s">
        <v>2402</v>
      </c>
      <c r="C949" s="176">
        <v>249750.05</v>
      </c>
      <c r="D949" s="176">
        <v>0</v>
      </c>
      <c r="E949" s="176">
        <v>0</v>
      </c>
      <c r="F949" s="176">
        <v>0</v>
      </c>
      <c r="G949" s="176">
        <v>249750.05</v>
      </c>
      <c r="H949" s="168">
        <f t="shared" si="30"/>
        <v>249750.05</v>
      </c>
      <c r="I949" s="176">
        <f t="shared" si="31"/>
        <v>0</v>
      </c>
    </row>
    <row r="950" spans="1:9">
      <c r="A950" s="168" t="s">
        <v>1213</v>
      </c>
      <c r="B950" s="168" t="s">
        <v>2403</v>
      </c>
      <c r="C950" s="176">
        <v>470000</v>
      </c>
      <c r="D950" s="176">
        <v>122960</v>
      </c>
      <c r="E950" s="176">
        <v>276660</v>
      </c>
      <c r="F950" s="176">
        <v>153700</v>
      </c>
      <c r="G950" s="176">
        <v>623700</v>
      </c>
      <c r="H950" s="168">
        <f t="shared" si="30"/>
        <v>623700</v>
      </c>
      <c r="I950" s="176">
        <f t="shared" si="31"/>
        <v>0</v>
      </c>
    </row>
    <row r="951" spans="1:9">
      <c r="A951" s="168" t="s">
        <v>1214</v>
      </c>
      <c r="B951" s="168" t="s">
        <v>2404</v>
      </c>
      <c r="C951" s="176">
        <v>83250</v>
      </c>
      <c r="D951" s="176">
        <v>0</v>
      </c>
      <c r="E951" s="176">
        <v>0</v>
      </c>
      <c r="F951" s="176">
        <v>0</v>
      </c>
      <c r="G951" s="176">
        <v>83250</v>
      </c>
      <c r="H951" s="168">
        <f t="shared" si="30"/>
        <v>83250</v>
      </c>
      <c r="I951" s="176">
        <f t="shared" si="31"/>
        <v>0</v>
      </c>
    </row>
    <row r="952" spans="1:9">
      <c r="A952" s="168" t="s">
        <v>1215</v>
      </c>
      <c r="B952" s="168" t="s">
        <v>2405</v>
      </c>
      <c r="C952" s="176">
        <v>118197.3</v>
      </c>
      <c r="D952" s="176">
        <v>0</v>
      </c>
      <c r="E952" s="176">
        <v>0</v>
      </c>
      <c r="F952" s="176">
        <v>0</v>
      </c>
      <c r="G952" s="176">
        <v>118197.3</v>
      </c>
      <c r="H952" s="168">
        <f t="shared" si="30"/>
        <v>118197.3</v>
      </c>
      <c r="I952" s="176">
        <f t="shared" si="31"/>
        <v>0</v>
      </c>
    </row>
    <row r="953" spans="1:9">
      <c r="A953" s="168" t="s">
        <v>1216</v>
      </c>
      <c r="B953" s="168" t="s">
        <v>2406</v>
      </c>
      <c r="C953" s="176">
        <v>298.58999999999997</v>
      </c>
      <c r="D953" s="176">
        <v>0</v>
      </c>
      <c r="E953" s="176">
        <v>0</v>
      </c>
      <c r="F953" s="176">
        <v>0</v>
      </c>
      <c r="G953" s="176">
        <v>298.58999999999997</v>
      </c>
      <c r="H953" s="168">
        <f t="shared" si="30"/>
        <v>298.58999999999997</v>
      </c>
      <c r="I953" s="176">
        <f t="shared" si="31"/>
        <v>0</v>
      </c>
    </row>
    <row r="954" spans="1:9">
      <c r="A954" s="168" t="s">
        <v>1217</v>
      </c>
      <c r="B954" s="168" t="s">
        <v>2407</v>
      </c>
      <c r="C954" s="176">
        <v>106693.45</v>
      </c>
      <c r="D954" s="176">
        <v>0</v>
      </c>
      <c r="E954" s="176">
        <v>0</v>
      </c>
      <c r="F954" s="176">
        <v>0</v>
      </c>
      <c r="G954" s="176">
        <v>106693.45</v>
      </c>
      <c r="H954" s="168">
        <f t="shared" si="30"/>
        <v>106693.45</v>
      </c>
      <c r="I954" s="176">
        <f t="shared" si="31"/>
        <v>0</v>
      </c>
    </row>
    <row r="955" spans="1:9">
      <c r="A955" s="168" t="s">
        <v>1218</v>
      </c>
      <c r="B955" s="168" t="s">
        <v>2408</v>
      </c>
      <c r="C955" s="176">
        <v>1300000</v>
      </c>
      <c r="D955" s="176">
        <v>0</v>
      </c>
      <c r="E955" s="176">
        <v>0</v>
      </c>
      <c r="F955" s="176">
        <v>0</v>
      </c>
      <c r="G955" s="176">
        <v>1300000</v>
      </c>
      <c r="H955" s="168">
        <f t="shared" si="30"/>
        <v>1300000</v>
      </c>
      <c r="I955" s="176">
        <f t="shared" si="31"/>
        <v>0</v>
      </c>
    </row>
    <row r="956" spans="1:9">
      <c r="A956" s="168" t="s">
        <v>1219</v>
      </c>
      <c r="B956" s="168" t="s">
        <v>2409</v>
      </c>
      <c r="C956" s="176">
        <v>500000</v>
      </c>
      <c r="D956" s="176">
        <v>0</v>
      </c>
      <c r="E956" s="176">
        <v>0</v>
      </c>
      <c r="F956" s="176">
        <v>0</v>
      </c>
      <c r="G956" s="176">
        <v>500000</v>
      </c>
      <c r="H956" s="168">
        <f t="shared" si="30"/>
        <v>500000</v>
      </c>
      <c r="I956" s="176">
        <f t="shared" si="31"/>
        <v>0</v>
      </c>
    </row>
    <row r="957" spans="1:9">
      <c r="A957" s="168" t="s">
        <v>1220</v>
      </c>
      <c r="B957" s="168" t="s">
        <v>2410</v>
      </c>
      <c r="C957" s="176">
        <v>44400</v>
      </c>
      <c r="D957" s="176">
        <v>0</v>
      </c>
      <c r="E957" s="176">
        <v>0</v>
      </c>
      <c r="F957" s="176">
        <v>0</v>
      </c>
      <c r="G957" s="176">
        <v>44400</v>
      </c>
      <c r="H957" s="168">
        <f t="shared" si="30"/>
        <v>44400</v>
      </c>
      <c r="I957" s="176">
        <f t="shared" si="31"/>
        <v>0</v>
      </c>
    </row>
    <row r="958" spans="1:9">
      <c r="A958" s="168" t="s">
        <v>1221</v>
      </c>
      <c r="B958" s="168" t="s">
        <v>2411</v>
      </c>
      <c r="C958" s="176">
        <v>9516.32</v>
      </c>
      <c r="D958" s="176">
        <v>0</v>
      </c>
      <c r="E958" s="176">
        <v>0</v>
      </c>
      <c r="F958" s="176">
        <v>0</v>
      </c>
      <c r="G958" s="176">
        <v>9516.32</v>
      </c>
      <c r="H958" s="168">
        <f t="shared" si="30"/>
        <v>9516.32</v>
      </c>
      <c r="I958" s="176">
        <f t="shared" si="31"/>
        <v>0</v>
      </c>
    </row>
    <row r="959" spans="1:9">
      <c r="A959" s="168" t="s">
        <v>1222</v>
      </c>
      <c r="B959" s="168" t="s">
        <v>2412</v>
      </c>
      <c r="C959" s="176">
        <v>443466.64</v>
      </c>
      <c r="D959" s="176">
        <v>0</v>
      </c>
      <c r="E959" s="176">
        <v>0</v>
      </c>
      <c r="F959" s="176">
        <v>0</v>
      </c>
      <c r="G959" s="176">
        <v>443466.64</v>
      </c>
      <c r="H959" s="168">
        <f t="shared" si="30"/>
        <v>443466.64</v>
      </c>
      <c r="I959" s="176">
        <f t="shared" si="31"/>
        <v>0</v>
      </c>
    </row>
    <row r="960" spans="1:9">
      <c r="A960" s="168" t="s">
        <v>1223</v>
      </c>
      <c r="B960" s="168" t="s">
        <v>1972</v>
      </c>
      <c r="C960" s="176">
        <v>177600</v>
      </c>
      <c r="D960" s="176">
        <v>0</v>
      </c>
      <c r="E960" s="176">
        <v>0</v>
      </c>
      <c r="F960" s="176">
        <v>0</v>
      </c>
      <c r="G960" s="176">
        <v>177600</v>
      </c>
      <c r="H960" s="168">
        <f t="shared" si="30"/>
        <v>177600</v>
      </c>
      <c r="I960" s="176">
        <f t="shared" si="31"/>
        <v>0</v>
      </c>
    </row>
    <row r="961" spans="1:9">
      <c r="A961" s="168" t="s">
        <v>1869</v>
      </c>
      <c r="B961" s="168" t="s">
        <v>5537</v>
      </c>
      <c r="C961" s="176">
        <v>112099.5</v>
      </c>
      <c r="D961" s="176">
        <v>112099.5</v>
      </c>
      <c r="E961" s="176">
        <v>0</v>
      </c>
      <c r="F961" s="176">
        <v>-112099.5</v>
      </c>
      <c r="G961" s="176">
        <v>0</v>
      </c>
      <c r="H961" s="168">
        <f t="shared" si="30"/>
        <v>0</v>
      </c>
      <c r="I961" s="176">
        <f t="shared" si="31"/>
        <v>0</v>
      </c>
    </row>
    <row r="962" spans="1:9">
      <c r="A962" s="168" t="s">
        <v>1206</v>
      </c>
      <c r="B962" s="168" t="s">
        <v>2413</v>
      </c>
      <c r="C962" s="176">
        <v>53000</v>
      </c>
      <c r="D962" s="176">
        <v>0</v>
      </c>
      <c r="E962" s="176">
        <v>0</v>
      </c>
      <c r="F962" s="176">
        <v>0</v>
      </c>
      <c r="G962" s="176">
        <v>53000</v>
      </c>
      <c r="H962" s="168">
        <f t="shared" si="30"/>
        <v>53000</v>
      </c>
      <c r="I962" s="176">
        <f t="shared" si="31"/>
        <v>0</v>
      </c>
    </row>
    <row r="963" spans="1:9">
      <c r="A963" s="168" t="s">
        <v>1207</v>
      </c>
      <c r="B963" s="168" t="s">
        <v>2415</v>
      </c>
      <c r="C963" s="176">
        <v>151500</v>
      </c>
      <c r="D963" s="176">
        <v>0</v>
      </c>
      <c r="E963" s="176">
        <v>0</v>
      </c>
      <c r="F963" s="176">
        <v>0</v>
      </c>
      <c r="G963" s="176">
        <v>151500</v>
      </c>
      <c r="H963" s="168">
        <f t="shared" si="30"/>
        <v>151500</v>
      </c>
      <c r="I963" s="176">
        <f t="shared" si="31"/>
        <v>0</v>
      </c>
    </row>
    <row r="964" spans="1:9">
      <c r="A964" s="168" t="s">
        <v>1208</v>
      </c>
      <c r="B964" s="168" t="s">
        <v>2416</v>
      </c>
      <c r="C964" s="176">
        <v>4466</v>
      </c>
      <c r="D964" s="176">
        <v>0</v>
      </c>
      <c r="E964" s="176">
        <v>0</v>
      </c>
      <c r="F964" s="176">
        <v>0</v>
      </c>
      <c r="G964" s="176">
        <v>4466</v>
      </c>
      <c r="H964" s="168">
        <f t="shared" si="30"/>
        <v>4466</v>
      </c>
      <c r="I964" s="176">
        <f t="shared" si="31"/>
        <v>0</v>
      </c>
    </row>
    <row r="965" spans="1:9">
      <c r="A965" s="168" t="s">
        <v>1209</v>
      </c>
      <c r="B965" s="168" t="s">
        <v>2417</v>
      </c>
      <c r="C965" s="176">
        <v>7381.49</v>
      </c>
      <c r="D965" s="176">
        <v>0</v>
      </c>
      <c r="E965" s="176">
        <v>0</v>
      </c>
      <c r="F965" s="176">
        <v>0</v>
      </c>
      <c r="G965" s="176">
        <v>7381.49</v>
      </c>
      <c r="H965" s="168">
        <f t="shared" si="30"/>
        <v>7381.49</v>
      </c>
      <c r="I965" s="176">
        <f t="shared" si="31"/>
        <v>0</v>
      </c>
    </row>
    <row r="966" spans="1:9">
      <c r="A966" s="168" t="s">
        <v>4988</v>
      </c>
      <c r="B966" s="168" t="s">
        <v>5536</v>
      </c>
      <c r="C966" s="176">
        <v>0</v>
      </c>
      <c r="D966" s="176">
        <v>97589.54</v>
      </c>
      <c r="E966" s="176">
        <v>97589.54</v>
      </c>
      <c r="F966" s="176">
        <v>0</v>
      </c>
      <c r="G966" s="176">
        <v>0</v>
      </c>
      <c r="H966" s="168">
        <f t="shared" ref="H966:H1029" si="32">VLOOKUP(A966,VERIFICADORA,22,FALSE)</f>
        <v>0</v>
      </c>
      <c r="I966" s="176">
        <f t="shared" si="31"/>
        <v>0</v>
      </c>
    </row>
    <row r="967" spans="1:9">
      <c r="A967" s="168" t="s">
        <v>1883</v>
      </c>
      <c r="B967" s="168" t="s">
        <v>2418</v>
      </c>
      <c r="C967" s="176">
        <v>16689961.189999999</v>
      </c>
      <c r="D967" s="176">
        <v>2292586.19</v>
      </c>
      <c r="E967" s="176">
        <v>0</v>
      </c>
      <c r="F967" s="176">
        <v>-2292586.19</v>
      </c>
      <c r="G967" s="176">
        <v>14397375</v>
      </c>
      <c r="H967" s="168">
        <f t="shared" si="32"/>
        <v>14397375</v>
      </c>
      <c r="I967" s="176">
        <f t="shared" si="31"/>
        <v>0</v>
      </c>
    </row>
    <row r="968" spans="1:9">
      <c r="A968" s="168" t="s">
        <v>3024</v>
      </c>
      <c r="B968" s="168" t="s">
        <v>3025</v>
      </c>
      <c r="C968" s="176">
        <v>1308475.96</v>
      </c>
      <c r="D968" s="176">
        <v>820135.73</v>
      </c>
      <c r="E968" s="176">
        <v>629849.52</v>
      </c>
      <c r="F968" s="176">
        <v>-190286.21</v>
      </c>
      <c r="G968" s="176">
        <v>1118189.75</v>
      </c>
      <c r="H968" s="168">
        <f t="shared" si="32"/>
        <v>1118189.75</v>
      </c>
      <c r="I968" s="176">
        <f t="shared" si="31"/>
        <v>0</v>
      </c>
    </row>
    <row r="969" spans="1:9">
      <c r="A969" s="168" t="s">
        <v>1210</v>
      </c>
      <c r="B969" s="168" t="s">
        <v>2419</v>
      </c>
      <c r="C969" s="176">
        <v>15644.14</v>
      </c>
      <c r="D969" s="176">
        <v>93864.84</v>
      </c>
      <c r="E969" s="176">
        <v>156441.4</v>
      </c>
      <c r="F969" s="176">
        <v>62576.56</v>
      </c>
      <c r="G969" s="176">
        <v>78220.7</v>
      </c>
      <c r="H969" s="168">
        <f t="shared" si="32"/>
        <v>78220.7</v>
      </c>
      <c r="I969" s="176">
        <f t="shared" si="31"/>
        <v>0</v>
      </c>
    </row>
    <row r="970" spans="1:9">
      <c r="A970" s="168" t="s">
        <v>1879</v>
      </c>
      <c r="B970" s="168" t="s">
        <v>2420</v>
      </c>
      <c r="C970" s="176">
        <v>166248.88</v>
      </c>
      <c r="D970" s="176">
        <v>0</v>
      </c>
      <c r="E970" s="176">
        <v>0</v>
      </c>
      <c r="F970" s="176">
        <v>0</v>
      </c>
      <c r="G970" s="176">
        <v>166248.88</v>
      </c>
      <c r="H970" s="168">
        <f t="shared" si="32"/>
        <v>166248.88</v>
      </c>
      <c r="I970" s="176">
        <f t="shared" si="31"/>
        <v>0</v>
      </c>
    </row>
    <row r="971" spans="1:9">
      <c r="A971" s="168" t="s">
        <v>6237</v>
      </c>
      <c r="B971" s="168" t="s">
        <v>6238</v>
      </c>
      <c r="C971" s="176">
        <v>0</v>
      </c>
      <c r="D971" s="176">
        <v>149730</v>
      </c>
      <c r="E971" s="176">
        <v>386400</v>
      </c>
      <c r="F971" s="176">
        <v>236670</v>
      </c>
      <c r="G971" s="176">
        <v>236670</v>
      </c>
      <c r="H971" s="168">
        <f t="shared" si="32"/>
        <v>236670</v>
      </c>
      <c r="I971" s="176">
        <f t="shared" si="31"/>
        <v>0</v>
      </c>
    </row>
    <row r="972" spans="1:9">
      <c r="A972" s="168" t="s">
        <v>1211</v>
      </c>
      <c r="B972" s="168" t="s">
        <v>2421</v>
      </c>
      <c r="C972" s="176">
        <v>2125</v>
      </c>
      <c r="D972" s="176">
        <v>0</v>
      </c>
      <c r="E972" s="176">
        <v>0</v>
      </c>
      <c r="F972" s="176">
        <v>0</v>
      </c>
      <c r="G972" s="176">
        <v>2125</v>
      </c>
      <c r="H972" s="168">
        <f t="shared" si="32"/>
        <v>2125</v>
      </c>
      <c r="I972" s="176">
        <f t="shared" si="31"/>
        <v>0</v>
      </c>
    </row>
    <row r="973" spans="1:9">
      <c r="A973" s="168" t="s">
        <v>5232</v>
      </c>
      <c r="B973" s="168" t="s">
        <v>5535</v>
      </c>
      <c r="C973" s="176">
        <v>0</v>
      </c>
      <c r="D973" s="176">
        <v>107996</v>
      </c>
      <c r="E973" s="176">
        <v>107996</v>
      </c>
      <c r="F973" s="176">
        <v>0</v>
      </c>
      <c r="G973" s="176">
        <v>0</v>
      </c>
      <c r="H973" s="168">
        <f t="shared" si="32"/>
        <v>0</v>
      </c>
      <c r="I973" s="176">
        <f t="shared" si="31"/>
        <v>0</v>
      </c>
    </row>
    <row r="974" spans="1:9">
      <c r="A974" s="168" t="s">
        <v>3026</v>
      </c>
      <c r="B974" s="168" t="s">
        <v>5101</v>
      </c>
      <c r="C974" s="176">
        <v>449389.59</v>
      </c>
      <c r="D974" s="176">
        <v>656058.29</v>
      </c>
      <c r="E974" s="176">
        <v>706668.7</v>
      </c>
      <c r="F974" s="176">
        <v>50610.41</v>
      </c>
      <c r="G974" s="176">
        <v>500000</v>
      </c>
      <c r="H974" s="168">
        <f t="shared" si="32"/>
        <v>500000</v>
      </c>
      <c r="I974" s="176">
        <f t="shared" si="31"/>
        <v>0</v>
      </c>
    </row>
    <row r="975" spans="1:9">
      <c r="A975" s="168" t="s">
        <v>1918</v>
      </c>
      <c r="B975" s="168" t="s">
        <v>2422</v>
      </c>
      <c r="C975" s="176">
        <v>14349.78</v>
      </c>
      <c r="D975" s="176">
        <v>0</v>
      </c>
      <c r="E975" s="176">
        <v>0</v>
      </c>
      <c r="F975" s="176">
        <v>0</v>
      </c>
      <c r="G975" s="176">
        <v>14349.78</v>
      </c>
      <c r="H975" s="168">
        <f t="shared" si="32"/>
        <v>14349.78</v>
      </c>
      <c r="I975" s="176">
        <f t="shared" si="31"/>
        <v>0</v>
      </c>
    </row>
    <row r="976" spans="1:9">
      <c r="A976" s="168" t="s">
        <v>4887</v>
      </c>
      <c r="B976" s="168" t="s">
        <v>4888</v>
      </c>
      <c r="C976" s="176">
        <v>0</v>
      </c>
      <c r="D976" s="176">
        <v>0</v>
      </c>
      <c r="E976" s="176">
        <v>48164</v>
      </c>
      <c r="F976" s="176">
        <v>48164</v>
      </c>
      <c r="G976" s="176">
        <v>48164</v>
      </c>
      <c r="H976" s="168">
        <f t="shared" si="32"/>
        <v>48164</v>
      </c>
      <c r="I976" s="176">
        <f t="shared" si="31"/>
        <v>0</v>
      </c>
    </row>
    <row r="977" spans="1:9">
      <c r="A977" s="168" t="s">
        <v>2423</v>
      </c>
      <c r="B977" s="168" t="s">
        <v>2424</v>
      </c>
      <c r="C977" s="176">
        <v>842187.18</v>
      </c>
      <c r="D977" s="176">
        <v>991374.95</v>
      </c>
      <c r="E977" s="176">
        <v>2310908.5099999998</v>
      </c>
      <c r="F977" s="176">
        <v>1319533.56</v>
      </c>
      <c r="G977" s="176">
        <v>2161720.7400000002</v>
      </c>
      <c r="H977" s="168">
        <f t="shared" si="32"/>
        <v>2161720.7400000002</v>
      </c>
      <c r="I977" s="176">
        <f t="shared" si="31"/>
        <v>0</v>
      </c>
    </row>
    <row r="978" spans="1:9">
      <c r="A978" s="168" t="s">
        <v>3205</v>
      </c>
      <c r="B978" s="168" t="s">
        <v>3204</v>
      </c>
      <c r="C978" s="176">
        <v>368159.64</v>
      </c>
      <c r="D978" s="176">
        <v>113115.08</v>
      </c>
      <c r="E978" s="176">
        <v>103989.75999999999</v>
      </c>
      <c r="F978" s="176">
        <v>-9125.32</v>
      </c>
      <c r="G978" s="176">
        <v>359034.32</v>
      </c>
      <c r="H978" s="168">
        <f t="shared" si="32"/>
        <v>359034.32</v>
      </c>
      <c r="I978" s="176">
        <f t="shared" si="31"/>
        <v>0</v>
      </c>
    </row>
    <row r="979" spans="1:9">
      <c r="A979" s="168" t="s">
        <v>3027</v>
      </c>
      <c r="B979" s="168" t="s">
        <v>3028</v>
      </c>
      <c r="C979" s="176">
        <v>996136.64</v>
      </c>
      <c r="D979" s="176">
        <v>666666.66</v>
      </c>
      <c r="E979" s="176">
        <v>0</v>
      </c>
      <c r="F979" s="176">
        <v>-666666.66</v>
      </c>
      <c r="G979" s="176">
        <v>329469.98</v>
      </c>
      <c r="H979" s="168">
        <f t="shared" si="32"/>
        <v>329469.98</v>
      </c>
      <c r="I979" s="176">
        <f t="shared" si="31"/>
        <v>0</v>
      </c>
    </row>
    <row r="980" spans="1:9">
      <c r="A980" s="168" t="s">
        <v>4987</v>
      </c>
      <c r="B980" s="168" t="s">
        <v>4986</v>
      </c>
      <c r="C980" s="176">
        <v>0</v>
      </c>
      <c r="D980" s="176">
        <v>0</v>
      </c>
      <c r="E980" s="176">
        <v>4175788</v>
      </c>
      <c r="F980" s="176">
        <v>4175788</v>
      </c>
      <c r="G980" s="176">
        <v>4175788</v>
      </c>
      <c r="H980" s="168">
        <f t="shared" si="32"/>
        <v>4175788</v>
      </c>
      <c r="I980" s="176">
        <f t="shared" si="31"/>
        <v>0</v>
      </c>
    </row>
    <row r="981" spans="1:9">
      <c r="A981" s="168" t="s">
        <v>4985</v>
      </c>
      <c r="B981" s="168" t="s">
        <v>4984</v>
      </c>
      <c r="C981" s="176">
        <v>0</v>
      </c>
      <c r="D981" s="176">
        <v>144744.84</v>
      </c>
      <c r="E981" s="176">
        <v>144744.84</v>
      </c>
      <c r="F981" s="176">
        <v>0</v>
      </c>
      <c r="G981" s="176">
        <v>0</v>
      </c>
      <c r="H981" s="168">
        <f t="shared" si="32"/>
        <v>0</v>
      </c>
      <c r="I981" s="176">
        <f t="shared" si="31"/>
        <v>0</v>
      </c>
    </row>
    <row r="982" spans="1:9">
      <c r="A982" s="168" t="s">
        <v>4046</v>
      </c>
      <c r="B982" s="168" t="s">
        <v>4047</v>
      </c>
      <c r="C982" s="176">
        <v>15000</v>
      </c>
      <c r="D982" s="176">
        <v>0</v>
      </c>
      <c r="E982" s="176">
        <v>0</v>
      </c>
      <c r="F982" s="176">
        <v>0</v>
      </c>
      <c r="G982" s="176">
        <v>15000</v>
      </c>
      <c r="H982" s="168">
        <f t="shared" si="32"/>
        <v>15000</v>
      </c>
      <c r="I982" s="176">
        <f t="shared" si="31"/>
        <v>0</v>
      </c>
    </row>
    <row r="983" spans="1:9">
      <c r="A983" s="168" t="s">
        <v>4048</v>
      </c>
      <c r="B983" s="168" t="s">
        <v>4049</v>
      </c>
      <c r="C983" s="176">
        <v>51272</v>
      </c>
      <c r="D983" s="176">
        <v>51272</v>
      </c>
      <c r="E983" s="176">
        <v>0</v>
      </c>
      <c r="F983" s="176">
        <v>-51272</v>
      </c>
      <c r="G983" s="176">
        <v>0</v>
      </c>
      <c r="H983" s="168">
        <f t="shared" si="32"/>
        <v>0</v>
      </c>
      <c r="I983" s="176">
        <f t="shared" si="31"/>
        <v>0</v>
      </c>
    </row>
    <row r="984" spans="1:9">
      <c r="A984" s="168" t="s">
        <v>4475</v>
      </c>
      <c r="B984" s="168" t="s">
        <v>4476</v>
      </c>
      <c r="C984" s="176">
        <v>16000</v>
      </c>
      <c r="D984" s="176">
        <v>16000</v>
      </c>
      <c r="E984" s="176">
        <v>0</v>
      </c>
      <c r="F984" s="176">
        <v>-16000</v>
      </c>
      <c r="G984" s="176">
        <v>0</v>
      </c>
      <c r="H984" s="168">
        <f t="shared" si="32"/>
        <v>0</v>
      </c>
      <c r="I984" s="176">
        <f t="shared" si="31"/>
        <v>0</v>
      </c>
    </row>
    <row r="985" spans="1:9">
      <c r="A985" s="168" t="s">
        <v>4654</v>
      </c>
      <c r="B985" s="168" t="s">
        <v>4655</v>
      </c>
      <c r="C985" s="176">
        <v>297705.88</v>
      </c>
      <c r="D985" s="176">
        <v>454484.52</v>
      </c>
      <c r="E985" s="176">
        <v>694262.32</v>
      </c>
      <c r="F985" s="176">
        <v>239777.8</v>
      </c>
      <c r="G985" s="176">
        <v>537483.68000000005</v>
      </c>
      <c r="H985" s="168">
        <f t="shared" si="32"/>
        <v>537483.68000000005</v>
      </c>
      <c r="I985" s="176">
        <f t="shared" si="31"/>
        <v>0</v>
      </c>
    </row>
    <row r="986" spans="1:9">
      <c r="A986" s="168" t="s">
        <v>4889</v>
      </c>
      <c r="B986" s="168" t="s">
        <v>4890</v>
      </c>
      <c r="C986" s="176">
        <v>0</v>
      </c>
      <c r="D986" s="176">
        <v>24000</v>
      </c>
      <c r="E986" s="176">
        <v>24000</v>
      </c>
      <c r="F986" s="176">
        <v>0</v>
      </c>
      <c r="G986" s="176">
        <v>0</v>
      </c>
      <c r="H986" s="168">
        <f t="shared" si="32"/>
        <v>0</v>
      </c>
      <c r="I986" s="176">
        <f t="shared" si="31"/>
        <v>0</v>
      </c>
    </row>
    <row r="987" spans="1:9">
      <c r="A987" s="168" t="s">
        <v>4983</v>
      </c>
      <c r="B987" s="168" t="s">
        <v>5534</v>
      </c>
      <c r="C987" s="176">
        <v>0</v>
      </c>
      <c r="D987" s="176">
        <v>115186.88</v>
      </c>
      <c r="E987" s="176">
        <v>115186.88</v>
      </c>
      <c r="F987" s="176">
        <v>0</v>
      </c>
      <c r="G987" s="176">
        <v>0</v>
      </c>
      <c r="H987" s="168">
        <f t="shared" si="32"/>
        <v>0</v>
      </c>
      <c r="I987" s="176">
        <f t="shared" si="31"/>
        <v>0</v>
      </c>
    </row>
    <row r="988" spans="1:9">
      <c r="A988" s="168" t="s">
        <v>5233</v>
      </c>
      <c r="B988" s="168" t="s">
        <v>5234</v>
      </c>
      <c r="C988" s="176">
        <v>0</v>
      </c>
      <c r="D988" s="176">
        <v>32995.040000000001</v>
      </c>
      <c r="E988" s="176">
        <v>538708.64</v>
      </c>
      <c r="F988" s="176">
        <v>505713.6</v>
      </c>
      <c r="G988" s="176">
        <v>505713.6</v>
      </c>
      <c r="H988" s="168">
        <f t="shared" si="32"/>
        <v>505713.6</v>
      </c>
      <c r="I988" s="176">
        <f t="shared" si="31"/>
        <v>0</v>
      </c>
    </row>
    <row r="989" spans="1:9">
      <c r="A989" s="168" t="s">
        <v>4982</v>
      </c>
      <c r="B989" s="168" t="s">
        <v>4981</v>
      </c>
      <c r="C989" s="176">
        <v>0</v>
      </c>
      <c r="D989" s="176">
        <v>71145.039999999994</v>
      </c>
      <c r="E989" s="176">
        <v>71145.039999999994</v>
      </c>
      <c r="F989" s="176">
        <v>0</v>
      </c>
      <c r="G989" s="176">
        <v>0</v>
      </c>
      <c r="H989" s="168">
        <f t="shared" si="32"/>
        <v>0</v>
      </c>
      <c r="I989" s="176">
        <f t="shared" si="31"/>
        <v>0</v>
      </c>
    </row>
    <row r="990" spans="1:9">
      <c r="A990" s="168" t="s">
        <v>4980</v>
      </c>
      <c r="B990" s="168" t="s">
        <v>4979</v>
      </c>
      <c r="C990" s="176">
        <v>0</v>
      </c>
      <c r="D990" s="176">
        <v>65720</v>
      </c>
      <c r="E990" s="176">
        <v>65720</v>
      </c>
      <c r="F990" s="176">
        <v>0</v>
      </c>
      <c r="G990" s="176">
        <v>0</v>
      </c>
      <c r="H990" s="168">
        <f t="shared" si="32"/>
        <v>0</v>
      </c>
      <c r="I990" s="176">
        <f t="shared" si="31"/>
        <v>0</v>
      </c>
    </row>
    <row r="991" spans="1:9">
      <c r="A991" s="168" t="s">
        <v>5235</v>
      </c>
      <c r="B991" s="168" t="s">
        <v>5236</v>
      </c>
      <c r="C991" s="176">
        <v>0</v>
      </c>
      <c r="D991" s="176">
        <v>2293575</v>
      </c>
      <c r="E991" s="176">
        <v>3058100</v>
      </c>
      <c r="F991" s="176">
        <v>764525</v>
      </c>
      <c r="G991" s="176">
        <v>764525</v>
      </c>
      <c r="H991" s="168">
        <f t="shared" si="32"/>
        <v>764525</v>
      </c>
      <c r="I991" s="176">
        <f t="shared" si="31"/>
        <v>0</v>
      </c>
    </row>
    <row r="992" spans="1:9">
      <c r="A992" s="168" t="s">
        <v>5237</v>
      </c>
      <c r="B992" s="168" t="s">
        <v>5238</v>
      </c>
      <c r="C992" s="176">
        <v>0</v>
      </c>
      <c r="D992" s="176">
        <v>0</v>
      </c>
      <c r="E992" s="176">
        <v>9534</v>
      </c>
      <c r="F992" s="176">
        <v>9534</v>
      </c>
      <c r="G992" s="176">
        <v>9534</v>
      </c>
      <c r="H992" s="168">
        <f t="shared" si="32"/>
        <v>9534</v>
      </c>
      <c r="I992" s="176">
        <f t="shared" si="31"/>
        <v>0</v>
      </c>
    </row>
    <row r="993" spans="1:9">
      <c r="A993" s="168" t="s">
        <v>5239</v>
      </c>
      <c r="B993" s="168" t="s">
        <v>5240</v>
      </c>
      <c r="C993" s="176">
        <v>0</v>
      </c>
      <c r="D993" s="176">
        <v>396720</v>
      </c>
      <c r="E993" s="176">
        <v>396720</v>
      </c>
      <c r="F993" s="176">
        <v>0</v>
      </c>
      <c r="G993" s="176">
        <v>0</v>
      </c>
      <c r="H993" s="168">
        <f t="shared" si="32"/>
        <v>0</v>
      </c>
      <c r="I993" s="176">
        <f t="shared" si="31"/>
        <v>0</v>
      </c>
    </row>
    <row r="994" spans="1:9">
      <c r="A994" s="168" t="s">
        <v>5416</v>
      </c>
      <c r="B994" s="168" t="s">
        <v>5415</v>
      </c>
      <c r="C994" s="176">
        <v>0</v>
      </c>
      <c r="D994" s="176">
        <v>0</v>
      </c>
      <c r="E994" s="176">
        <v>87150.8</v>
      </c>
      <c r="F994" s="176">
        <v>87150.8</v>
      </c>
      <c r="G994" s="176">
        <v>87150.8</v>
      </c>
      <c r="H994" s="168">
        <f t="shared" si="32"/>
        <v>87150.8</v>
      </c>
      <c r="I994" s="176">
        <f t="shared" si="31"/>
        <v>0</v>
      </c>
    </row>
    <row r="995" spans="1:9">
      <c r="A995" s="168" t="s">
        <v>5241</v>
      </c>
      <c r="B995" s="168" t="s">
        <v>5242</v>
      </c>
      <c r="C995" s="176">
        <v>0</v>
      </c>
      <c r="D995" s="176">
        <v>0</v>
      </c>
      <c r="E995" s="176">
        <v>16329</v>
      </c>
      <c r="F995" s="176">
        <v>16329</v>
      </c>
      <c r="G995" s="176">
        <v>16329</v>
      </c>
      <c r="H995" s="168">
        <f t="shared" si="32"/>
        <v>16329</v>
      </c>
      <c r="I995" s="176">
        <f t="shared" si="31"/>
        <v>0</v>
      </c>
    </row>
    <row r="996" spans="1:9">
      <c r="A996" s="168" t="s">
        <v>6399</v>
      </c>
      <c r="B996" s="168" t="s">
        <v>6400</v>
      </c>
      <c r="C996" s="176">
        <v>0</v>
      </c>
      <c r="D996" s="176">
        <v>108218.72</v>
      </c>
      <c r="E996" s="176">
        <v>108218.72</v>
      </c>
      <c r="F996" s="176">
        <v>0</v>
      </c>
      <c r="G996" s="176">
        <v>0</v>
      </c>
      <c r="H996" s="168">
        <f t="shared" si="32"/>
        <v>0</v>
      </c>
      <c r="I996" s="176">
        <f t="shared" ref="I996:I1058" si="33">H996-G996</f>
        <v>0</v>
      </c>
    </row>
    <row r="997" spans="1:9">
      <c r="A997" s="168" t="s">
        <v>1244</v>
      </c>
      <c r="B997" s="168" t="s">
        <v>2425</v>
      </c>
      <c r="C997" s="176">
        <v>1631199.98</v>
      </c>
      <c r="D997" s="176">
        <v>0</v>
      </c>
      <c r="E997" s="176">
        <v>0</v>
      </c>
      <c r="F997" s="176">
        <v>0</v>
      </c>
      <c r="G997" s="176">
        <v>1631199.98</v>
      </c>
      <c r="H997" s="168">
        <f t="shared" si="32"/>
        <v>1631199.98</v>
      </c>
      <c r="I997" s="176">
        <f t="shared" si="33"/>
        <v>0</v>
      </c>
    </row>
    <row r="998" spans="1:9">
      <c r="A998" s="168" t="s">
        <v>3040</v>
      </c>
      <c r="B998" s="168" t="s">
        <v>3041</v>
      </c>
      <c r="C998" s="176">
        <v>238499.36</v>
      </c>
      <c r="D998" s="176">
        <v>0</v>
      </c>
      <c r="E998" s="176">
        <v>0</v>
      </c>
      <c r="F998" s="176">
        <v>0</v>
      </c>
      <c r="G998" s="176">
        <v>238499.36</v>
      </c>
      <c r="H998" s="168">
        <f t="shared" si="32"/>
        <v>238499.36</v>
      </c>
      <c r="I998" s="176">
        <f t="shared" si="33"/>
        <v>0</v>
      </c>
    </row>
    <row r="999" spans="1:9">
      <c r="A999" s="168" t="s">
        <v>1247</v>
      </c>
      <c r="B999" s="168" t="s">
        <v>2426</v>
      </c>
      <c r="C999" s="176">
        <v>11700</v>
      </c>
      <c r="D999" s="176">
        <v>0</v>
      </c>
      <c r="E999" s="176">
        <v>0</v>
      </c>
      <c r="F999" s="176">
        <v>0</v>
      </c>
      <c r="G999" s="176">
        <v>11700</v>
      </c>
      <c r="H999" s="168">
        <f t="shared" si="32"/>
        <v>11700</v>
      </c>
      <c r="I999" s="176">
        <f t="shared" si="33"/>
        <v>0</v>
      </c>
    </row>
    <row r="1000" spans="1:9">
      <c r="A1000" s="168" t="s">
        <v>1249</v>
      </c>
      <c r="B1000" s="168" t="s">
        <v>2427</v>
      </c>
      <c r="C1000" s="176">
        <v>25231</v>
      </c>
      <c r="D1000" s="176">
        <v>0</v>
      </c>
      <c r="E1000" s="176">
        <v>0</v>
      </c>
      <c r="F1000" s="176">
        <v>0</v>
      </c>
      <c r="G1000" s="176">
        <v>25231</v>
      </c>
      <c r="H1000" s="168">
        <f t="shared" si="32"/>
        <v>25231</v>
      </c>
      <c r="I1000" s="176">
        <f t="shared" si="33"/>
        <v>0</v>
      </c>
    </row>
    <row r="1001" spans="1:9">
      <c r="A1001" s="168" t="s">
        <v>1253</v>
      </c>
      <c r="B1001" s="168" t="s">
        <v>2428</v>
      </c>
      <c r="C1001" s="176">
        <v>2851</v>
      </c>
      <c r="D1001" s="176">
        <v>0</v>
      </c>
      <c r="E1001" s="176">
        <v>0</v>
      </c>
      <c r="F1001" s="176">
        <v>0</v>
      </c>
      <c r="G1001" s="176">
        <v>2851</v>
      </c>
      <c r="H1001" s="168">
        <f t="shared" si="32"/>
        <v>2851</v>
      </c>
      <c r="I1001" s="176">
        <f t="shared" si="33"/>
        <v>0</v>
      </c>
    </row>
    <row r="1002" spans="1:9">
      <c r="A1002" s="168" t="s">
        <v>1254</v>
      </c>
      <c r="B1002" s="168" t="s">
        <v>2429</v>
      </c>
      <c r="C1002" s="176">
        <v>1250375.99</v>
      </c>
      <c r="D1002" s="176">
        <v>0</v>
      </c>
      <c r="E1002" s="176">
        <v>0</v>
      </c>
      <c r="F1002" s="176">
        <v>0</v>
      </c>
      <c r="G1002" s="176">
        <v>1250375.99</v>
      </c>
      <c r="H1002" s="168">
        <f t="shared" si="32"/>
        <v>1250375.99</v>
      </c>
      <c r="I1002" s="176">
        <f t="shared" si="33"/>
        <v>0</v>
      </c>
    </row>
    <row r="1003" spans="1:9">
      <c r="A1003" s="168" t="s">
        <v>1263</v>
      </c>
      <c r="B1003" s="168" t="s">
        <v>2431</v>
      </c>
      <c r="C1003" s="176">
        <v>24829</v>
      </c>
      <c r="D1003" s="176">
        <v>0</v>
      </c>
      <c r="E1003" s="176">
        <v>0</v>
      </c>
      <c r="F1003" s="176">
        <v>0</v>
      </c>
      <c r="G1003" s="176">
        <v>24829</v>
      </c>
      <c r="H1003" s="168">
        <f t="shared" si="32"/>
        <v>24829</v>
      </c>
      <c r="I1003" s="176">
        <f t="shared" si="33"/>
        <v>0</v>
      </c>
    </row>
    <row r="1004" spans="1:9">
      <c r="A1004" s="168" t="s">
        <v>1264</v>
      </c>
      <c r="B1004" s="168" t="s">
        <v>2432</v>
      </c>
      <c r="C1004" s="176">
        <v>3422580</v>
      </c>
      <c r="D1004" s="176">
        <v>0</v>
      </c>
      <c r="E1004" s="176">
        <v>0</v>
      </c>
      <c r="F1004" s="176">
        <v>0</v>
      </c>
      <c r="G1004" s="176">
        <v>3422580</v>
      </c>
      <c r="H1004" s="168">
        <f t="shared" si="32"/>
        <v>3422580</v>
      </c>
      <c r="I1004" s="176">
        <f t="shared" si="33"/>
        <v>0</v>
      </c>
    </row>
    <row r="1005" spans="1:9">
      <c r="A1005" s="168" t="s">
        <v>718</v>
      </c>
      <c r="B1005" s="168" t="s">
        <v>2434</v>
      </c>
      <c r="C1005" s="176">
        <v>66526.03</v>
      </c>
      <c r="D1005" s="176">
        <v>0</v>
      </c>
      <c r="E1005" s="176">
        <v>0</v>
      </c>
      <c r="F1005" s="176">
        <v>0</v>
      </c>
      <c r="G1005" s="176">
        <v>66526.03</v>
      </c>
      <c r="H1005" s="168">
        <f t="shared" si="32"/>
        <v>66526.03</v>
      </c>
      <c r="I1005" s="176">
        <f t="shared" si="33"/>
        <v>0</v>
      </c>
    </row>
    <row r="1006" spans="1:9">
      <c r="A1006" s="168" t="s">
        <v>1265</v>
      </c>
      <c r="B1006" s="168" t="s">
        <v>2435</v>
      </c>
      <c r="C1006" s="176">
        <v>151472.04999999999</v>
      </c>
      <c r="D1006" s="176">
        <v>160339.28</v>
      </c>
      <c r="E1006" s="176">
        <v>125619.23</v>
      </c>
      <c r="F1006" s="176">
        <v>-34720.050000000003</v>
      </c>
      <c r="G1006" s="176">
        <v>116752</v>
      </c>
      <c r="H1006" s="168">
        <f t="shared" si="32"/>
        <v>116752</v>
      </c>
      <c r="I1006" s="176">
        <f t="shared" si="33"/>
        <v>0</v>
      </c>
    </row>
    <row r="1007" spans="1:9">
      <c r="A1007" s="168" t="s">
        <v>3203</v>
      </c>
      <c r="B1007" s="168" t="s">
        <v>5533</v>
      </c>
      <c r="C1007" s="176">
        <v>45066</v>
      </c>
      <c r="D1007" s="176">
        <v>45066</v>
      </c>
      <c r="E1007" s="176">
        <v>0</v>
      </c>
      <c r="F1007" s="176">
        <v>-45066</v>
      </c>
      <c r="G1007" s="176">
        <v>0</v>
      </c>
      <c r="H1007" s="168">
        <f t="shared" si="32"/>
        <v>0</v>
      </c>
      <c r="I1007" s="176">
        <f t="shared" si="33"/>
        <v>0</v>
      </c>
    </row>
    <row r="1008" spans="1:9">
      <c r="A1008" s="168" t="s">
        <v>1245</v>
      </c>
      <c r="B1008" s="168" t="s">
        <v>2436</v>
      </c>
      <c r="C1008" s="176">
        <v>125405.28</v>
      </c>
      <c r="D1008" s="176">
        <v>0</v>
      </c>
      <c r="E1008" s="176">
        <v>0</v>
      </c>
      <c r="F1008" s="176">
        <v>0</v>
      </c>
      <c r="G1008" s="176">
        <v>125405.28</v>
      </c>
      <c r="H1008" s="168">
        <f t="shared" si="32"/>
        <v>125405.28</v>
      </c>
      <c r="I1008" s="176">
        <f t="shared" si="33"/>
        <v>0</v>
      </c>
    </row>
    <row r="1009" spans="1:9">
      <c r="A1009" s="168" t="s">
        <v>1246</v>
      </c>
      <c r="B1009" s="168" t="s">
        <v>2437</v>
      </c>
      <c r="C1009" s="176">
        <v>28352.21</v>
      </c>
      <c r="D1009" s="176">
        <v>0</v>
      </c>
      <c r="E1009" s="176">
        <v>0</v>
      </c>
      <c r="F1009" s="176">
        <v>0</v>
      </c>
      <c r="G1009" s="176">
        <v>28352.21</v>
      </c>
      <c r="H1009" s="168">
        <f t="shared" si="32"/>
        <v>28352.21</v>
      </c>
      <c r="I1009" s="176">
        <f t="shared" si="33"/>
        <v>0</v>
      </c>
    </row>
    <row r="1010" spans="1:9">
      <c r="A1010" s="168" t="s">
        <v>1248</v>
      </c>
      <c r="B1010" s="168" t="s">
        <v>2438</v>
      </c>
      <c r="C1010" s="176">
        <v>194250</v>
      </c>
      <c r="D1010" s="176">
        <v>0</v>
      </c>
      <c r="E1010" s="176">
        <v>0</v>
      </c>
      <c r="F1010" s="176">
        <v>0</v>
      </c>
      <c r="G1010" s="176">
        <v>194250</v>
      </c>
      <c r="H1010" s="168">
        <f t="shared" si="32"/>
        <v>194250</v>
      </c>
      <c r="I1010" s="176">
        <f t="shared" si="33"/>
        <v>0</v>
      </c>
    </row>
    <row r="1011" spans="1:9">
      <c r="A1011" s="168" t="s">
        <v>1250</v>
      </c>
      <c r="B1011" s="168" t="s">
        <v>2440</v>
      </c>
      <c r="C1011" s="176">
        <v>1044000</v>
      </c>
      <c r="D1011" s="176">
        <v>0</v>
      </c>
      <c r="E1011" s="176">
        <v>0</v>
      </c>
      <c r="F1011" s="176">
        <v>0</v>
      </c>
      <c r="G1011" s="176">
        <v>1044000</v>
      </c>
      <c r="H1011" s="168">
        <f t="shared" si="32"/>
        <v>1044000</v>
      </c>
      <c r="I1011" s="176">
        <f t="shared" si="33"/>
        <v>0</v>
      </c>
    </row>
    <row r="1012" spans="1:9">
      <c r="A1012" s="168" t="s">
        <v>1251</v>
      </c>
      <c r="B1012" s="168" t="s">
        <v>2441</v>
      </c>
      <c r="C1012" s="176">
        <v>2900</v>
      </c>
      <c r="D1012" s="176">
        <v>0</v>
      </c>
      <c r="E1012" s="176">
        <v>0</v>
      </c>
      <c r="F1012" s="176">
        <v>0</v>
      </c>
      <c r="G1012" s="176">
        <v>2900</v>
      </c>
      <c r="H1012" s="168">
        <f t="shared" si="32"/>
        <v>2900</v>
      </c>
      <c r="I1012" s="176">
        <f t="shared" si="33"/>
        <v>0</v>
      </c>
    </row>
    <row r="1013" spans="1:9">
      <c r="A1013" s="168" t="s">
        <v>716</v>
      </c>
      <c r="B1013" s="168" t="s">
        <v>2442</v>
      </c>
      <c r="C1013" s="176">
        <v>7084.93</v>
      </c>
      <c r="D1013" s="176">
        <v>0</v>
      </c>
      <c r="E1013" s="176">
        <v>0</v>
      </c>
      <c r="F1013" s="176">
        <v>0</v>
      </c>
      <c r="G1013" s="176">
        <v>7084.93</v>
      </c>
      <c r="H1013" s="168">
        <f t="shared" si="32"/>
        <v>7084.93</v>
      </c>
      <c r="I1013" s="176">
        <f t="shared" si="33"/>
        <v>0</v>
      </c>
    </row>
    <row r="1014" spans="1:9">
      <c r="A1014" s="168" t="s">
        <v>1252</v>
      </c>
      <c r="B1014" s="168" t="s">
        <v>2443</v>
      </c>
      <c r="C1014" s="176">
        <v>46250</v>
      </c>
      <c r="D1014" s="176">
        <v>0</v>
      </c>
      <c r="E1014" s="176">
        <v>0</v>
      </c>
      <c r="F1014" s="176">
        <v>0</v>
      </c>
      <c r="G1014" s="176">
        <v>46250</v>
      </c>
      <c r="H1014" s="168">
        <f t="shared" si="32"/>
        <v>46250</v>
      </c>
      <c r="I1014" s="176">
        <f t="shared" si="33"/>
        <v>0</v>
      </c>
    </row>
    <row r="1015" spans="1:9">
      <c r="A1015" s="168" t="s">
        <v>1255</v>
      </c>
      <c r="B1015" s="168" t="s">
        <v>2444</v>
      </c>
      <c r="C1015" s="176">
        <v>3976.77</v>
      </c>
      <c r="D1015" s="176">
        <v>0</v>
      </c>
      <c r="E1015" s="176">
        <v>0</v>
      </c>
      <c r="F1015" s="176">
        <v>0</v>
      </c>
      <c r="G1015" s="176">
        <v>3976.77</v>
      </c>
      <c r="H1015" s="168">
        <f t="shared" si="32"/>
        <v>3976.77</v>
      </c>
      <c r="I1015" s="176">
        <f t="shared" si="33"/>
        <v>0</v>
      </c>
    </row>
    <row r="1016" spans="1:9">
      <c r="A1016" s="168" t="s">
        <v>3029</v>
      </c>
      <c r="B1016" s="168" t="s">
        <v>4181</v>
      </c>
      <c r="C1016" s="176">
        <v>20880</v>
      </c>
      <c r="D1016" s="176">
        <v>0</v>
      </c>
      <c r="E1016" s="176">
        <v>0</v>
      </c>
      <c r="F1016" s="176">
        <v>0</v>
      </c>
      <c r="G1016" s="176">
        <v>20880</v>
      </c>
      <c r="H1016" s="168">
        <f t="shared" si="32"/>
        <v>20880</v>
      </c>
      <c r="I1016" s="176">
        <f t="shared" si="33"/>
        <v>0</v>
      </c>
    </row>
    <row r="1017" spans="1:9">
      <c r="A1017" s="168" t="s">
        <v>1256</v>
      </c>
      <c r="B1017" s="168" t="s">
        <v>2445</v>
      </c>
      <c r="C1017" s="176">
        <v>47331.040000000001</v>
      </c>
      <c r="D1017" s="176">
        <v>0</v>
      </c>
      <c r="E1017" s="176">
        <v>0</v>
      </c>
      <c r="F1017" s="176">
        <v>0</v>
      </c>
      <c r="G1017" s="176">
        <v>47331.040000000001</v>
      </c>
      <c r="H1017" s="168">
        <f t="shared" si="32"/>
        <v>47331.040000000001</v>
      </c>
      <c r="I1017" s="176">
        <f t="shared" si="33"/>
        <v>0</v>
      </c>
    </row>
    <row r="1018" spans="1:9">
      <c r="A1018" s="168" t="s">
        <v>5414</v>
      </c>
      <c r="B1018" s="168" t="s">
        <v>5413</v>
      </c>
      <c r="C1018" s="176">
        <v>0</v>
      </c>
      <c r="D1018" s="176">
        <v>0</v>
      </c>
      <c r="E1018" s="176">
        <v>117707.28</v>
      </c>
      <c r="F1018" s="176">
        <v>117707.28</v>
      </c>
      <c r="G1018" s="176">
        <v>117707.28</v>
      </c>
      <c r="H1018" s="168">
        <f t="shared" si="32"/>
        <v>117707.28</v>
      </c>
      <c r="I1018" s="176">
        <f t="shared" si="33"/>
        <v>0</v>
      </c>
    </row>
    <row r="1019" spans="1:9">
      <c r="A1019" s="168" t="s">
        <v>2446</v>
      </c>
      <c r="B1019" s="168" t="s">
        <v>5532</v>
      </c>
      <c r="C1019" s="176">
        <v>252789.1</v>
      </c>
      <c r="D1019" s="176">
        <v>252789.1</v>
      </c>
      <c r="E1019" s="176">
        <v>0</v>
      </c>
      <c r="F1019" s="176">
        <v>-252789.1</v>
      </c>
      <c r="G1019" s="176">
        <v>0</v>
      </c>
      <c r="H1019" s="168">
        <f t="shared" si="32"/>
        <v>0</v>
      </c>
      <c r="I1019" s="176">
        <f t="shared" si="33"/>
        <v>0</v>
      </c>
    </row>
    <row r="1020" spans="1:9">
      <c r="A1020" s="168" t="s">
        <v>1257</v>
      </c>
      <c r="B1020" s="168" t="s">
        <v>2447</v>
      </c>
      <c r="C1020" s="176">
        <v>4517.47</v>
      </c>
      <c r="D1020" s="176">
        <v>0</v>
      </c>
      <c r="E1020" s="176">
        <v>0</v>
      </c>
      <c r="F1020" s="176">
        <v>0</v>
      </c>
      <c r="G1020" s="176">
        <v>4517.47</v>
      </c>
      <c r="H1020" s="168">
        <f t="shared" si="32"/>
        <v>4517.47</v>
      </c>
      <c r="I1020" s="176">
        <f t="shared" si="33"/>
        <v>0</v>
      </c>
    </row>
    <row r="1021" spans="1:9">
      <c r="A1021" s="168" t="s">
        <v>1900</v>
      </c>
      <c r="B1021" s="168" t="s">
        <v>2449</v>
      </c>
      <c r="C1021" s="176">
        <v>218000</v>
      </c>
      <c r="D1021" s="176">
        <v>439049.6</v>
      </c>
      <c r="E1021" s="176">
        <v>299976</v>
      </c>
      <c r="F1021" s="176">
        <v>-139073.60000000001</v>
      </c>
      <c r="G1021" s="176">
        <v>78926.399999999994</v>
      </c>
      <c r="H1021" s="168">
        <f t="shared" si="32"/>
        <v>78926.399999999994</v>
      </c>
      <c r="I1021" s="176">
        <f t="shared" si="33"/>
        <v>0</v>
      </c>
    </row>
    <row r="1022" spans="1:9">
      <c r="A1022" s="168" t="s">
        <v>1258</v>
      </c>
      <c r="B1022" s="168" t="s">
        <v>2450</v>
      </c>
      <c r="C1022" s="176">
        <v>100000</v>
      </c>
      <c r="D1022" s="176">
        <v>0</v>
      </c>
      <c r="E1022" s="176">
        <v>0</v>
      </c>
      <c r="F1022" s="176">
        <v>0</v>
      </c>
      <c r="G1022" s="176">
        <v>100000</v>
      </c>
      <c r="H1022" s="168">
        <f t="shared" si="32"/>
        <v>100000</v>
      </c>
      <c r="I1022" s="176">
        <f t="shared" si="33"/>
        <v>0</v>
      </c>
    </row>
    <row r="1023" spans="1:9">
      <c r="A1023" s="168" t="s">
        <v>3030</v>
      </c>
      <c r="B1023" s="168" t="s">
        <v>3031</v>
      </c>
      <c r="C1023" s="176">
        <v>4000</v>
      </c>
      <c r="D1023" s="176">
        <v>0</v>
      </c>
      <c r="E1023" s="176">
        <v>0</v>
      </c>
      <c r="F1023" s="176">
        <v>0</v>
      </c>
      <c r="G1023" s="176">
        <v>4000</v>
      </c>
      <c r="H1023" s="168">
        <f t="shared" si="32"/>
        <v>4000</v>
      </c>
      <c r="I1023" s="176">
        <f t="shared" si="33"/>
        <v>0</v>
      </c>
    </row>
    <row r="1024" spans="1:9">
      <c r="A1024" s="168" t="s">
        <v>4477</v>
      </c>
      <c r="B1024" s="168" t="s">
        <v>4478</v>
      </c>
      <c r="C1024" s="176">
        <v>35850.28</v>
      </c>
      <c r="D1024" s="176">
        <v>0</v>
      </c>
      <c r="E1024" s="176">
        <v>128580.2</v>
      </c>
      <c r="F1024" s="176">
        <v>128580.2</v>
      </c>
      <c r="G1024" s="176">
        <v>164430.48000000001</v>
      </c>
      <c r="H1024" s="168">
        <f t="shared" si="32"/>
        <v>164430.48000000001</v>
      </c>
      <c r="I1024" s="176">
        <f t="shared" si="33"/>
        <v>0</v>
      </c>
    </row>
    <row r="1025" spans="1:9">
      <c r="A1025" s="168" t="s">
        <v>1259</v>
      </c>
      <c r="B1025" s="168" t="s">
        <v>2451</v>
      </c>
      <c r="C1025" s="176">
        <v>23680</v>
      </c>
      <c r="D1025" s="176">
        <v>0</v>
      </c>
      <c r="E1025" s="176">
        <v>0</v>
      </c>
      <c r="F1025" s="176">
        <v>0</v>
      </c>
      <c r="G1025" s="176">
        <v>23680</v>
      </c>
      <c r="H1025" s="168">
        <f t="shared" si="32"/>
        <v>23680</v>
      </c>
      <c r="I1025" s="176">
        <f t="shared" si="33"/>
        <v>0</v>
      </c>
    </row>
    <row r="1026" spans="1:9">
      <c r="A1026" s="168" t="s">
        <v>1885</v>
      </c>
      <c r="B1026" s="168" t="s">
        <v>2452</v>
      </c>
      <c r="C1026" s="176">
        <v>704025.07</v>
      </c>
      <c r="D1026" s="176">
        <v>500000</v>
      </c>
      <c r="E1026" s="176">
        <v>0</v>
      </c>
      <c r="F1026" s="176">
        <v>-500000</v>
      </c>
      <c r="G1026" s="176">
        <v>204025.07</v>
      </c>
      <c r="H1026" s="168">
        <f t="shared" si="32"/>
        <v>204025.07</v>
      </c>
      <c r="I1026" s="176">
        <f t="shared" si="33"/>
        <v>0</v>
      </c>
    </row>
    <row r="1027" spans="1:9">
      <c r="A1027" s="168" t="s">
        <v>2977</v>
      </c>
      <c r="B1027" s="168" t="s">
        <v>2978</v>
      </c>
      <c r="C1027" s="176">
        <v>8120</v>
      </c>
      <c r="D1027" s="176">
        <v>0</v>
      </c>
      <c r="E1027" s="176">
        <v>0</v>
      </c>
      <c r="F1027" s="176">
        <v>0</v>
      </c>
      <c r="G1027" s="176">
        <v>8120</v>
      </c>
      <c r="H1027" s="168">
        <f t="shared" si="32"/>
        <v>8120</v>
      </c>
      <c r="I1027" s="176">
        <f t="shared" si="33"/>
        <v>0</v>
      </c>
    </row>
    <row r="1028" spans="1:9">
      <c r="A1028" s="168" t="s">
        <v>1260</v>
      </c>
      <c r="B1028" s="168" t="s">
        <v>2453</v>
      </c>
      <c r="C1028" s="176">
        <v>15465596.67</v>
      </c>
      <c r="D1028" s="176">
        <v>0</v>
      </c>
      <c r="E1028" s="176">
        <v>0</v>
      </c>
      <c r="F1028" s="176">
        <v>0</v>
      </c>
      <c r="G1028" s="176">
        <v>15465596.67</v>
      </c>
      <c r="H1028" s="168">
        <f t="shared" si="32"/>
        <v>15465596.67</v>
      </c>
      <c r="I1028" s="176">
        <f t="shared" si="33"/>
        <v>0</v>
      </c>
    </row>
    <row r="1029" spans="1:9">
      <c r="A1029" s="168" t="s">
        <v>2897</v>
      </c>
      <c r="B1029" s="168" t="s">
        <v>5531</v>
      </c>
      <c r="C1029" s="176">
        <v>13200.81</v>
      </c>
      <c r="D1029" s="176">
        <v>13200.82</v>
      </c>
      <c r="E1029" s="176">
        <v>114324.09</v>
      </c>
      <c r="F1029" s="176">
        <v>101123.27</v>
      </c>
      <c r="G1029" s="176">
        <v>114324.08</v>
      </c>
      <c r="H1029" s="168">
        <f t="shared" si="32"/>
        <v>114324.08</v>
      </c>
      <c r="I1029" s="176">
        <f t="shared" si="33"/>
        <v>0</v>
      </c>
    </row>
    <row r="1030" spans="1:9">
      <c r="A1030" s="168" t="s">
        <v>1261</v>
      </c>
      <c r="B1030" s="168" t="s">
        <v>5100</v>
      </c>
      <c r="C1030" s="176">
        <v>31026.75</v>
      </c>
      <c r="D1030" s="176">
        <v>67420.78</v>
      </c>
      <c r="E1030" s="176">
        <v>209791.45</v>
      </c>
      <c r="F1030" s="176">
        <v>142370.67000000001</v>
      </c>
      <c r="G1030" s="176">
        <v>173397.42</v>
      </c>
      <c r="H1030" s="168">
        <f t="shared" ref="H1030:H1093" si="34">VLOOKUP(A1030,VERIFICADORA,22,FALSE)</f>
        <v>173397.42</v>
      </c>
      <c r="I1030" s="176">
        <f t="shared" si="33"/>
        <v>0</v>
      </c>
    </row>
    <row r="1031" spans="1:9">
      <c r="A1031" s="168" t="s">
        <v>1887</v>
      </c>
      <c r="B1031" s="168" t="s">
        <v>2454</v>
      </c>
      <c r="C1031" s="176">
        <v>12195.2</v>
      </c>
      <c r="D1031" s="176">
        <v>0</v>
      </c>
      <c r="E1031" s="176">
        <v>0</v>
      </c>
      <c r="F1031" s="176">
        <v>0</v>
      </c>
      <c r="G1031" s="176">
        <v>12195.2</v>
      </c>
      <c r="H1031" s="168">
        <f t="shared" si="34"/>
        <v>12195.2</v>
      </c>
      <c r="I1031" s="176">
        <f t="shared" si="33"/>
        <v>0</v>
      </c>
    </row>
    <row r="1032" spans="1:9">
      <c r="A1032" s="168" t="s">
        <v>1262</v>
      </c>
      <c r="B1032" s="168" t="s">
        <v>3032</v>
      </c>
      <c r="C1032" s="176">
        <v>26500</v>
      </c>
      <c r="D1032" s="176">
        <v>106000</v>
      </c>
      <c r="E1032" s="176">
        <v>212000</v>
      </c>
      <c r="F1032" s="176">
        <v>106000</v>
      </c>
      <c r="G1032" s="176">
        <v>132500</v>
      </c>
      <c r="H1032" s="168">
        <f t="shared" si="34"/>
        <v>132500</v>
      </c>
      <c r="I1032" s="176">
        <f t="shared" si="33"/>
        <v>0</v>
      </c>
    </row>
    <row r="1033" spans="1:9">
      <c r="A1033" s="168" t="s">
        <v>3960</v>
      </c>
      <c r="B1033" s="168" t="s">
        <v>3202</v>
      </c>
      <c r="C1033" s="176">
        <v>0</v>
      </c>
      <c r="D1033" s="176">
        <v>7000</v>
      </c>
      <c r="E1033" s="176">
        <v>7000</v>
      </c>
      <c r="F1033" s="176">
        <v>0</v>
      </c>
      <c r="G1033" s="176">
        <v>0</v>
      </c>
      <c r="H1033" s="168">
        <f t="shared" si="34"/>
        <v>0</v>
      </c>
      <c r="I1033" s="176">
        <f t="shared" si="33"/>
        <v>0</v>
      </c>
    </row>
    <row r="1034" spans="1:9">
      <c r="A1034" s="168" t="s">
        <v>717</v>
      </c>
      <c r="B1034" s="168" t="s">
        <v>3033</v>
      </c>
      <c r="C1034" s="176">
        <v>1258800</v>
      </c>
      <c r="D1034" s="176">
        <v>0</v>
      </c>
      <c r="E1034" s="176">
        <v>0</v>
      </c>
      <c r="F1034" s="176">
        <v>0</v>
      </c>
      <c r="G1034" s="176">
        <v>1258800</v>
      </c>
      <c r="H1034" s="168">
        <f t="shared" si="34"/>
        <v>1258800</v>
      </c>
      <c r="I1034" s="176">
        <f t="shared" si="33"/>
        <v>0</v>
      </c>
    </row>
    <row r="1035" spans="1:9">
      <c r="A1035" s="168" t="s">
        <v>3034</v>
      </c>
      <c r="B1035" s="168" t="s">
        <v>3035</v>
      </c>
      <c r="C1035" s="176">
        <v>37100</v>
      </c>
      <c r="D1035" s="176">
        <v>148400</v>
      </c>
      <c r="E1035" s="176">
        <v>111300</v>
      </c>
      <c r="F1035" s="176">
        <v>-37100</v>
      </c>
      <c r="G1035" s="176">
        <v>0</v>
      </c>
      <c r="H1035" s="168">
        <f t="shared" si="34"/>
        <v>0</v>
      </c>
      <c r="I1035" s="176">
        <f t="shared" si="33"/>
        <v>0</v>
      </c>
    </row>
    <row r="1036" spans="1:9">
      <c r="A1036" s="168" t="s">
        <v>2979</v>
      </c>
      <c r="B1036" s="168" t="s">
        <v>2980</v>
      </c>
      <c r="C1036" s="176">
        <v>26500</v>
      </c>
      <c r="D1036" s="176">
        <v>106000</v>
      </c>
      <c r="E1036" s="176">
        <v>212000</v>
      </c>
      <c r="F1036" s="176">
        <v>106000</v>
      </c>
      <c r="G1036" s="176">
        <v>132500</v>
      </c>
      <c r="H1036" s="168">
        <f t="shared" si="34"/>
        <v>132500</v>
      </c>
      <c r="I1036" s="176">
        <f t="shared" si="33"/>
        <v>0</v>
      </c>
    </row>
    <row r="1037" spans="1:9">
      <c r="A1037" s="168" t="s">
        <v>2455</v>
      </c>
      <c r="B1037" s="168" t="s">
        <v>2456</v>
      </c>
      <c r="C1037" s="176">
        <v>19720</v>
      </c>
      <c r="D1037" s="176">
        <v>0</v>
      </c>
      <c r="E1037" s="176">
        <v>0</v>
      </c>
      <c r="F1037" s="176">
        <v>0</v>
      </c>
      <c r="G1037" s="176">
        <v>19720</v>
      </c>
      <c r="H1037" s="168">
        <f t="shared" si="34"/>
        <v>19720</v>
      </c>
      <c r="I1037" s="176">
        <f t="shared" si="33"/>
        <v>0</v>
      </c>
    </row>
    <row r="1038" spans="1:9">
      <c r="A1038" s="168" t="s">
        <v>2457</v>
      </c>
      <c r="B1038" s="168" t="s">
        <v>3959</v>
      </c>
      <c r="C1038" s="176">
        <v>4012808.56</v>
      </c>
      <c r="D1038" s="176">
        <v>1000000</v>
      </c>
      <c r="E1038" s="176">
        <v>0</v>
      </c>
      <c r="F1038" s="176">
        <v>-1000000</v>
      </c>
      <c r="G1038" s="176">
        <v>3012808.56</v>
      </c>
      <c r="H1038" s="168">
        <f t="shared" si="34"/>
        <v>3012808.56</v>
      </c>
      <c r="I1038" s="176">
        <f t="shared" si="33"/>
        <v>0</v>
      </c>
    </row>
    <row r="1039" spans="1:9">
      <c r="A1039" s="168" t="s">
        <v>3332</v>
      </c>
      <c r="B1039" s="168" t="s">
        <v>3333</v>
      </c>
      <c r="C1039" s="176">
        <v>3802120</v>
      </c>
      <c r="D1039" s="176">
        <v>3802120</v>
      </c>
      <c r="E1039" s="176">
        <v>0</v>
      </c>
      <c r="F1039" s="176">
        <v>-3802120</v>
      </c>
      <c r="G1039" s="176">
        <v>0</v>
      </c>
      <c r="H1039" s="168">
        <f t="shared" si="34"/>
        <v>0</v>
      </c>
      <c r="I1039" s="176">
        <f t="shared" si="33"/>
        <v>0</v>
      </c>
    </row>
    <row r="1040" spans="1:9">
      <c r="A1040" s="168" t="s">
        <v>3036</v>
      </c>
      <c r="B1040" s="168" t="s">
        <v>3037</v>
      </c>
      <c r="C1040" s="176">
        <v>870000</v>
      </c>
      <c r="D1040" s="176">
        <v>870000</v>
      </c>
      <c r="E1040" s="176">
        <v>1217999.21</v>
      </c>
      <c r="F1040" s="176">
        <v>347999.21</v>
      </c>
      <c r="G1040" s="176">
        <v>1217999.21</v>
      </c>
      <c r="H1040" s="168">
        <f t="shared" si="34"/>
        <v>1217999.21</v>
      </c>
      <c r="I1040" s="176">
        <f t="shared" si="33"/>
        <v>0</v>
      </c>
    </row>
    <row r="1041" spans="1:9">
      <c r="A1041" s="168" t="s">
        <v>3038</v>
      </c>
      <c r="B1041" s="168" t="s">
        <v>3039</v>
      </c>
      <c r="C1041" s="176">
        <v>1323560</v>
      </c>
      <c r="D1041" s="176">
        <v>10038173.68</v>
      </c>
      <c r="E1041" s="176">
        <v>8732300.1999999993</v>
      </c>
      <c r="F1041" s="176">
        <v>-1305873.48</v>
      </c>
      <c r="G1041" s="176">
        <v>17686.52</v>
      </c>
      <c r="H1041" s="168">
        <f t="shared" si="34"/>
        <v>17686.52</v>
      </c>
      <c r="I1041" s="176">
        <f t="shared" si="33"/>
        <v>0</v>
      </c>
    </row>
    <row r="1042" spans="1:9">
      <c r="A1042" s="168" t="s">
        <v>3042</v>
      </c>
      <c r="B1042" s="168" t="s">
        <v>3043</v>
      </c>
      <c r="C1042" s="176">
        <v>8098.6</v>
      </c>
      <c r="D1042" s="176">
        <v>0</v>
      </c>
      <c r="E1042" s="176">
        <v>0</v>
      </c>
      <c r="F1042" s="176">
        <v>0</v>
      </c>
      <c r="G1042" s="176">
        <v>8098.6</v>
      </c>
      <c r="H1042" s="168">
        <f t="shared" si="34"/>
        <v>8098.6</v>
      </c>
      <c r="I1042" s="176">
        <f t="shared" si="33"/>
        <v>0</v>
      </c>
    </row>
    <row r="1043" spans="1:9">
      <c r="A1043" s="168" t="s">
        <v>6239</v>
      </c>
      <c r="B1043" s="168" t="s">
        <v>6240</v>
      </c>
      <c r="C1043" s="176">
        <v>0</v>
      </c>
      <c r="D1043" s="176">
        <v>145928</v>
      </c>
      <c r="E1043" s="176">
        <v>145928</v>
      </c>
      <c r="F1043" s="176">
        <v>0</v>
      </c>
      <c r="G1043" s="176">
        <v>0</v>
      </c>
      <c r="H1043" s="168">
        <f t="shared" si="34"/>
        <v>0</v>
      </c>
      <c r="I1043" s="176">
        <f t="shared" si="33"/>
        <v>0</v>
      </c>
    </row>
    <row r="1044" spans="1:9">
      <c r="A1044" s="168" t="s">
        <v>3201</v>
      </c>
      <c r="B1044" s="168" t="s">
        <v>3200</v>
      </c>
      <c r="C1044" s="176">
        <v>7173.44</v>
      </c>
      <c r="D1044" s="176">
        <v>0</v>
      </c>
      <c r="E1044" s="176">
        <v>0</v>
      </c>
      <c r="F1044" s="176">
        <v>0</v>
      </c>
      <c r="G1044" s="176">
        <v>7173.44</v>
      </c>
      <c r="H1044" s="168">
        <f t="shared" si="34"/>
        <v>7173.44</v>
      </c>
      <c r="I1044" s="176">
        <f t="shared" si="33"/>
        <v>0</v>
      </c>
    </row>
    <row r="1045" spans="1:9">
      <c r="A1045" s="168" t="s">
        <v>3199</v>
      </c>
      <c r="B1045" s="168" t="s">
        <v>3198</v>
      </c>
      <c r="C1045" s="176">
        <v>339999.96</v>
      </c>
      <c r="D1045" s="176">
        <v>0</v>
      </c>
      <c r="E1045" s="176">
        <v>0</v>
      </c>
      <c r="F1045" s="176">
        <v>0</v>
      </c>
      <c r="G1045" s="176">
        <v>339999.96</v>
      </c>
      <c r="H1045" s="168">
        <f t="shared" si="34"/>
        <v>339999.96</v>
      </c>
      <c r="I1045" s="176">
        <f t="shared" si="33"/>
        <v>0</v>
      </c>
    </row>
    <row r="1046" spans="1:9">
      <c r="A1046" s="168" t="s">
        <v>3334</v>
      </c>
      <c r="B1046" s="168" t="s">
        <v>3335</v>
      </c>
      <c r="C1046" s="176">
        <v>3300</v>
      </c>
      <c r="D1046" s="176">
        <v>0</v>
      </c>
      <c r="E1046" s="176">
        <v>0</v>
      </c>
      <c r="F1046" s="176">
        <v>0</v>
      </c>
      <c r="G1046" s="176">
        <v>3300</v>
      </c>
      <c r="H1046" s="168">
        <f t="shared" si="34"/>
        <v>3300</v>
      </c>
      <c r="I1046" s="176">
        <f t="shared" si="33"/>
        <v>0</v>
      </c>
    </row>
    <row r="1047" spans="1:9">
      <c r="A1047" s="168" t="s">
        <v>3995</v>
      </c>
      <c r="B1047" s="168" t="s">
        <v>3300</v>
      </c>
      <c r="C1047" s="176">
        <v>0</v>
      </c>
      <c r="D1047" s="176">
        <v>4314622</v>
      </c>
      <c r="E1047" s="176">
        <v>4314622</v>
      </c>
      <c r="F1047" s="176">
        <v>0</v>
      </c>
      <c r="G1047" s="176">
        <v>0</v>
      </c>
      <c r="H1047" s="168">
        <f t="shared" si="34"/>
        <v>0</v>
      </c>
      <c r="I1047" s="176">
        <f t="shared" si="33"/>
        <v>0</v>
      </c>
    </row>
    <row r="1048" spans="1:9">
      <c r="A1048" s="168" t="s">
        <v>3971</v>
      </c>
      <c r="B1048" s="168" t="s">
        <v>3953</v>
      </c>
      <c r="C1048" s="176">
        <v>0</v>
      </c>
      <c r="D1048" s="176">
        <v>685000</v>
      </c>
      <c r="E1048" s="176">
        <v>685000</v>
      </c>
      <c r="F1048" s="176">
        <v>0</v>
      </c>
      <c r="G1048" s="176">
        <v>0</v>
      </c>
      <c r="H1048" s="168">
        <f t="shared" si="34"/>
        <v>0</v>
      </c>
      <c r="I1048" s="176">
        <f t="shared" si="33"/>
        <v>0</v>
      </c>
    </row>
    <row r="1049" spans="1:9">
      <c r="A1049" s="168" t="s">
        <v>4978</v>
      </c>
      <c r="B1049" s="168" t="s">
        <v>4977</v>
      </c>
      <c r="C1049" s="176">
        <v>0</v>
      </c>
      <c r="D1049" s="176">
        <v>8123355.8799999999</v>
      </c>
      <c r="E1049" s="176">
        <v>8123355.8799999999</v>
      </c>
      <c r="F1049" s="176">
        <v>0</v>
      </c>
      <c r="G1049" s="176">
        <v>0</v>
      </c>
      <c r="H1049" s="168">
        <f t="shared" si="34"/>
        <v>0</v>
      </c>
      <c r="I1049" s="176">
        <f t="shared" si="33"/>
        <v>0</v>
      </c>
    </row>
    <row r="1050" spans="1:9">
      <c r="A1050" s="168" t="s">
        <v>4976</v>
      </c>
      <c r="B1050" s="168" t="s">
        <v>5243</v>
      </c>
      <c r="C1050" s="176">
        <v>0</v>
      </c>
      <c r="D1050" s="176">
        <v>13032200</v>
      </c>
      <c r="E1050" s="176">
        <v>13032200</v>
      </c>
      <c r="F1050" s="176">
        <v>0</v>
      </c>
      <c r="G1050" s="176">
        <v>0</v>
      </c>
      <c r="H1050" s="168">
        <f t="shared" si="34"/>
        <v>0</v>
      </c>
      <c r="I1050" s="176">
        <f t="shared" si="33"/>
        <v>0</v>
      </c>
    </row>
    <row r="1051" spans="1:9">
      <c r="A1051" s="168" t="s">
        <v>3996</v>
      </c>
      <c r="B1051" s="168" t="s">
        <v>3997</v>
      </c>
      <c r="C1051" s="176">
        <v>226432</v>
      </c>
      <c r="D1051" s="176">
        <v>138736</v>
      </c>
      <c r="E1051" s="176">
        <v>0</v>
      </c>
      <c r="F1051" s="176">
        <v>-138736</v>
      </c>
      <c r="G1051" s="176">
        <v>87696</v>
      </c>
      <c r="H1051" s="168">
        <f t="shared" si="34"/>
        <v>87696</v>
      </c>
      <c r="I1051" s="176">
        <f t="shared" si="33"/>
        <v>0</v>
      </c>
    </row>
    <row r="1052" spans="1:9">
      <c r="A1052" s="168" t="s">
        <v>4127</v>
      </c>
      <c r="B1052" s="168" t="s">
        <v>4128</v>
      </c>
      <c r="C1052" s="176">
        <v>1999996.6</v>
      </c>
      <c r="D1052" s="176">
        <v>1999996.6</v>
      </c>
      <c r="E1052" s="176">
        <v>0</v>
      </c>
      <c r="F1052" s="176">
        <v>-1999996.6</v>
      </c>
      <c r="G1052" s="176">
        <v>0</v>
      </c>
      <c r="H1052" s="168">
        <f t="shared" si="34"/>
        <v>0</v>
      </c>
      <c r="I1052" s="176">
        <f t="shared" si="33"/>
        <v>0</v>
      </c>
    </row>
    <row r="1053" spans="1:9">
      <c r="A1053" s="168" t="s">
        <v>4303</v>
      </c>
      <c r="B1053" s="168" t="s">
        <v>4302</v>
      </c>
      <c r="C1053" s="176">
        <v>721746.2</v>
      </c>
      <c r="D1053" s="176">
        <v>0</v>
      </c>
      <c r="E1053" s="176">
        <v>0</v>
      </c>
      <c r="F1053" s="176">
        <v>0</v>
      </c>
      <c r="G1053" s="176">
        <v>721746.2</v>
      </c>
      <c r="H1053" s="168">
        <f t="shared" si="34"/>
        <v>721746.2</v>
      </c>
      <c r="I1053" s="176">
        <f t="shared" si="33"/>
        <v>0</v>
      </c>
    </row>
    <row r="1054" spans="1:9">
      <c r="A1054" s="168" t="s">
        <v>4382</v>
      </c>
      <c r="B1054" s="168" t="s">
        <v>5530</v>
      </c>
      <c r="C1054" s="176">
        <v>1856000</v>
      </c>
      <c r="D1054" s="176">
        <v>1856000</v>
      </c>
      <c r="E1054" s="176">
        <v>0</v>
      </c>
      <c r="F1054" s="176">
        <v>-1856000</v>
      </c>
      <c r="G1054" s="176">
        <v>0</v>
      </c>
      <c r="H1054" s="168">
        <f t="shared" si="34"/>
        <v>0</v>
      </c>
      <c r="I1054" s="176">
        <f t="shared" si="33"/>
        <v>0</v>
      </c>
    </row>
    <row r="1055" spans="1:9">
      <c r="A1055" s="168" t="s">
        <v>4479</v>
      </c>
      <c r="B1055" s="168" t="s">
        <v>5529</v>
      </c>
      <c r="C1055" s="176">
        <v>80310.44</v>
      </c>
      <c r="D1055" s="176">
        <v>0</v>
      </c>
      <c r="E1055" s="176">
        <v>-80310.44</v>
      </c>
      <c r="F1055" s="176">
        <v>-80310.44</v>
      </c>
      <c r="G1055" s="176">
        <v>0</v>
      </c>
      <c r="H1055" s="168">
        <f t="shared" si="34"/>
        <v>0</v>
      </c>
      <c r="I1055" s="176">
        <f t="shared" si="33"/>
        <v>0</v>
      </c>
    </row>
    <row r="1056" spans="1:9">
      <c r="A1056" s="168" t="s">
        <v>4383</v>
      </c>
      <c r="B1056" s="168" t="s">
        <v>4384</v>
      </c>
      <c r="C1056" s="176">
        <v>0</v>
      </c>
      <c r="D1056" s="176">
        <v>32600</v>
      </c>
      <c r="E1056" s="176">
        <v>32600</v>
      </c>
      <c r="F1056" s="176">
        <v>0</v>
      </c>
      <c r="G1056" s="176">
        <v>0</v>
      </c>
      <c r="H1056" s="168">
        <f t="shared" si="34"/>
        <v>0</v>
      </c>
      <c r="I1056" s="176">
        <f t="shared" si="33"/>
        <v>0</v>
      </c>
    </row>
    <row r="1057" spans="1:9">
      <c r="A1057" s="168" t="s">
        <v>4385</v>
      </c>
      <c r="B1057" s="168" t="s">
        <v>4386</v>
      </c>
      <c r="C1057" s="176">
        <v>7520.81</v>
      </c>
      <c r="D1057" s="176">
        <v>0</v>
      </c>
      <c r="E1057" s="176">
        <v>-7520.81</v>
      </c>
      <c r="F1057" s="176">
        <v>-7520.81</v>
      </c>
      <c r="G1057" s="176">
        <v>0</v>
      </c>
      <c r="H1057" s="168">
        <f t="shared" si="34"/>
        <v>0</v>
      </c>
      <c r="I1057" s="176">
        <f t="shared" si="33"/>
        <v>0</v>
      </c>
    </row>
    <row r="1058" spans="1:9">
      <c r="A1058" s="168" t="s">
        <v>4387</v>
      </c>
      <c r="B1058" s="168" t="s">
        <v>4388</v>
      </c>
      <c r="C1058" s="176">
        <v>3212847.45</v>
      </c>
      <c r="D1058" s="176">
        <v>7056160.8799999999</v>
      </c>
      <c r="E1058" s="176">
        <v>4593610.4400000004</v>
      </c>
      <c r="F1058" s="176">
        <v>-2462550.44</v>
      </c>
      <c r="G1058" s="176">
        <v>750297.01</v>
      </c>
      <c r="H1058" s="168">
        <f t="shared" si="34"/>
        <v>750297.01</v>
      </c>
      <c r="I1058" s="176">
        <f t="shared" si="33"/>
        <v>0</v>
      </c>
    </row>
    <row r="1059" spans="1:9">
      <c r="A1059" s="168" t="s">
        <v>4480</v>
      </c>
      <c r="B1059" s="168" t="s">
        <v>4481</v>
      </c>
      <c r="C1059" s="176">
        <v>249230.64</v>
      </c>
      <c r="D1059" s="176">
        <v>249230.64</v>
      </c>
      <c r="E1059" s="176">
        <v>0</v>
      </c>
      <c r="F1059" s="176">
        <v>-249230.64</v>
      </c>
      <c r="G1059" s="176">
        <v>0</v>
      </c>
      <c r="H1059" s="168">
        <f t="shared" si="34"/>
        <v>0</v>
      </c>
      <c r="I1059" s="176">
        <f t="shared" ref="I1059:I1121" si="35">H1059-G1059</f>
        <v>0</v>
      </c>
    </row>
    <row r="1060" spans="1:9">
      <c r="A1060" s="168" t="s">
        <v>4818</v>
      </c>
      <c r="B1060" s="168" t="s">
        <v>4819</v>
      </c>
      <c r="C1060" s="176">
        <v>0</v>
      </c>
      <c r="D1060" s="176">
        <v>119750</v>
      </c>
      <c r="E1060" s="176">
        <v>381697.36</v>
      </c>
      <c r="F1060" s="176">
        <v>261947.36</v>
      </c>
      <c r="G1060" s="176">
        <v>261947.36</v>
      </c>
      <c r="H1060" s="168">
        <f t="shared" si="34"/>
        <v>261947.36</v>
      </c>
      <c r="I1060" s="176">
        <f t="shared" si="35"/>
        <v>0</v>
      </c>
    </row>
    <row r="1061" spans="1:9">
      <c r="A1061" s="168" t="s">
        <v>4838</v>
      </c>
      <c r="B1061" s="168" t="s">
        <v>4839</v>
      </c>
      <c r="C1061" s="176">
        <v>0</v>
      </c>
      <c r="D1061" s="176">
        <v>8523000</v>
      </c>
      <c r="E1061" s="176">
        <v>8523000</v>
      </c>
      <c r="F1061" s="176">
        <v>0</v>
      </c>
      <c r="G1061" s="176">
        <v>0</v>
      </c>
      <c r="H1061" s="168">
        <f t="shared" si="34"/>
        <v>0</v>
      </c>
      <c r="I1061" s="176">
        <f t="shared" si="35"/>
        <v>0</v>
      </c>
    </row>
    <row r="1062" spans="1:9">
      <c r="A1062" s="168" t="s">
        <v>4840</v>
      </c>
      <c r="B1062" s="168" t="s">
        <v>4841</v>
      </c>
      <c r="C1062" s="176">
        <v>0</v>
      </c>
      <c r="D1062" s="176">
        <v>24236610.280000001</v>
      </c>
      <c r="E1062" s="176">
        <v>24236610.280000001</v>
      </c>
      <c r="F1062" s="176">
        <v>0</v>
      </c>
      <c r="G1062" s="176">
        <v>0</v>
      </c>
      <c r="H1062" s="168">
        <f t="shared" si="34"/>
        <v>0</v>
      </c>
      <c r="I1062" s="176">
        <f t="shared" si="35"/>
        <v>0</v>
      </c>
    </row>
    <row r="1063" spans="1:9">
      <c r="A1063" s="168" t="s">
        <v>4842</v>
      </c>
      <c r="B1063" s="168" t="s">
        <v>4843</v>
      </c>
      <c r="C1063" s="176">
        <v>0</v>
      </c>
      <c r="D1063" s="176">
        <v>6978760</v>
      </c>
      <c r="E1063" s="176">
        <v>6978760</v>
      </c>
      <c r="F1063" s="176">
        <v>0</v>
      </c>
      <c r="G1063" s="176">
        <v>0</v>
      </c>
      <c r="H1063" s="168">
        <f t="shared" si="34"/>
        <v>0</v>
      </c>
      <c r="I1063" s="176">
        <f t="shared" si="35"/>
        <v>0</v>
      </c>
    </row>
    <row r="1064" spans="1:9">
      <c r="A1064" s="168" t="s">
        <v>4844</v>
      </c>
      <c r="B1064" s="168" t="s">
        <v>4845</v>
      </c>
      <c r="C1064" s="176">
        <v>0</v>
      </c>
      <c r="D1064" s="176">
        <v>1545468</v>
      </c>
      <c r="E1064" s="176">
        <v>1545468</v>
      </c>
      <c r="F1064" s="176">
        <v>0</v>
      </c>
      <c r="G1064" s="176">
        <v>0</v>
      </c>
      <c r="H1064" s="168">
        <f t="shared" si="34"/>
        <v>0</v>
      </c>
      <c r="I1064" s="176">
        <f t="shared" si="35"/>
        <v>0</v>
      </c>
    </row>
    <row r="1065" spans="1:9">
      <c r="A1065" s="168" t="s">
        <v>4891</v>
      </c>
      <c r="B1065" s="168" t="s">
        <v>4892</v>
      </c>
      <c r="C1065" s="176">
        <v>0</v>
      </c>
      <c r="D1065" s="176">
        <v>12876</v>
      </c>
      <c r="E1065" s="176">
        <v>12876</v>
      </c>
      <c r="F1065" s="176">
        <v>0</v>
      </c>
      <c r="G1065" s="176">
        <v>0</v>
      </c>
      <c r="H1065" s="168">
        <f t="shared" si="34"/>
        <v>0</v>
      </c>
      <c r="I1065" s="176">
        <f t="shared" si="35"/>
        <v>0</v>
      </c>
    </row>
    <row r="1066" spans="1:9">
      <c r="A1066" s="168" t="s">
        <v>4974</v>
      </c>
      <c r="B1066" s="168" t="s">
        <v>4973</v>
      </c>
      <c r="C1066" s="176">
        <v>0</v>
      </c>
      <c r="D1066" s="176">
        <v>3632225.47</v>
      </c>
      <c r="E1066" s="176">
        <v>14622771.140000001</v>
      </c>
      <c r="F1066" s="176">
        <v>10990545.67</v>
      </c>
      <c r="G1066" s="176">
        <v>10990545.67</v>
      </c>
      <c r="H1066" s="168">
        <f t="shared" si="34"/>
        <v>10990545.67</v>
      </c>
      <c r="I1066" s="176">
        <f t="shared" si="35"/>
        <v>0</v>
      </c>
    </row>
    <row r="1067" spans="1:9">
      <c r="A1067" s="168" t="s">
        <v>4972</v>
      </c>
      <c r="B1067" s="168" t="s">
        <v>4971</v>
      </c>
      <c r="C1067" s="176">
        <v>0</v>
      </c>
      <c r="D1067" s="176">
        <v>41847.58</v>
      </c>
      <c r="E1067" s="176">
        <v>41847.58</v>
      </c>
      <c r="F1067" s="176">
        <v>0</v>
      </c>
      <c r="G1067" s="176">
        <v>0</v>
      </c>
      <c r="H1067" s="168">
        <f t="shared" si="34"/>
        <v>0</v>
      </c>
      <c r="I1067" s="176">
        <f t="shared" si="35"/>
        <v>0</v>
      </c>
    </row>
    <row r="1068" spans="1:9">
      <c r="A1068" s="168" t="s">
        <v>4970</v>
      </c>
      <c r="B1068" s="168" t="s">
        <v>4969</v>
      </c>
      <c r="C1068" s="176">
        <v>0</v>
      </c>
      <c r="D1068" s="176">
        <v>65720</v>
      </c>
      <c r="E1068" s="176">
        <v>65720</v>
      </c>
      <c r="F1068" s="176">
        <v>0</v>
      </c>
      <c r="G1068" s="176">
        <v>0</v>
      </c>
      <c r="H1068" s="168">
        <f t="shared" si="34"/>
        <v>0</v>
      </c>
      <c r="I1068" s="176">
        <f t="shared" si="35"/>
        <v>0</v>
      </c>
    </row>
    <row r="1069" spans="1:9">
      <c r="A1069" s="168" t="s">
        <v>5244</v>
      </c>
      <c r="B1069" s="168" t="s">
        <v>5245</v>
      </c>
      <c r="C1069" s="176">
        <v>0</v>
      </c>
      <c r="D1069" s="176">
        <v>8992400</v>
      </c>
      <c r="E1069" s="176">
        <v>8992400</v>
      </c>
      <c r="F1069" s="176">
        <v>0</v>
      </c>
      <c r="G1069" s="176">
        <v>0</v>
      </c>
      <c r="H1069" s="168">
        <f t="shared" si="34"/>
        <v>0</v>
      </c>
      <c r="I1069" s="176">
        <f t="shared" si="35"/>
        <v>0</v>
      </c>
    </row>
    <row r="1070" spans="1:9">
      <c r="A1070" s="168" t="s">
        <v>5246</v>
      </c>
      <c r="B1070" s="168" t="s">
        <v>5247</v>
      </c>
      <c r="C1070" s="176">
        <v>0</v>
      </c>
      <c r="D1070" s="176">
        <v>5769393</v>
      </c>
      <c r="E1070" s="176">
        <v>5769393</v>
      </c>
      <c r="F1070" s="176">
        <v>0</v>
      </c>
      <c r="G1070" s="176">
        <v>0</v>
      </c>
      <c r="H1070" s="168">
        <f t="shared" si="34"/>
        <v>0</v>
      </c>
      <c r="I1070" s="176">
        <f t="shared" si="35"/>
        <v>0</v>
      </c>
    </row>
    <row r="1071" spans="1:9">
      <c r="A1071" s="168" t="s">
        <v>5412</v>
      </c>
      <c r="B1071" s="168" t="s">
        <v>5411</v>
      </c>
      <c r="C1071" s="176">
        <v>0</v>
      </c>
      <c r="D1071" s="176">
        <v>62164.4</v>
      </c>
      <c r="E1071" s="176">
        <v>62164.4</v>
      </c>
      <c r="F1071" s="176">
        <v>0</v>
      </c>
      <c r="G1071" s="176">
        <v>0</v>
      </c>
      <c r="H1071" s="168">
        <f t="shared" si="34"/>
        <v>0</v>
      </c>
      <c r="I1071" s="176">
        <f t="shared" si="35"/>
        <v>0</v>
      </c>
    </row>
    <row r="1072" spans="1:9">
      <c r="A1072" s="168" t="s">
        <v>5248</v>
      </c>
      <c r="B1072" s="168" t="s">
        <v>5249</v>
      </c>
      <c r="C1072" s="176">
        <v>0</v>
      </c>
      <c r="D1072" s="176">
        <v>4492000</v>
      </c>
      <c r="E1072" s="176">
        <v>5147000</v>
      </c>
      <c r="F1072" s="176">
        <v>655000</v>
      </c>
      <c r="G1072" s="176">
        <v>655000</v>
      </c>
      <c r="H1072" s="168">
        <f t="shared" si="34"/>
        <v>655000</v>
      </c>
      <c r="I1072" s="176">
        <f t="shared" si="35"/>
        <v>0</v>
      </c>
    </row>
    <row r="1073" spans="1:9">
      <c r="A1073" s="168" t="s">
        <v>5250</v>
      </c>
      <c r="B1073" s="168" t="s">
        <v>5251</v>
      </c>
      <c r="C1073" s="176">
        <v>0</v>
      </c>
      <c r="D1073" s="176">
        <v>4142000</v>
      </c>
      <c r="E1073" s="176">
        <v>4142000</v>
      </c>
      <c r="F1073" s="176">
        <v>0</v>
      </c>
      <c r="G1073" s="176">
        <v>0</v>
      </c>
      <c r="H1073" s="168">
        <f t="shared" si="34"/>
        <v>0</v>
      </c>
      <c r="I1073" s="176">
        <f t="shared" si="35"/>
        <v>0</v>
      </c>
    </row>
    <row r="1074" spans="1:9">
      <c r="A1074" s="168" t="s">
        <v>6241</v>
      </c>
      <c r="B1074" s="168" t="s">
        <v>6242</v>
      </c>
      <c r="C1074" s="176">
        <v>0</v>
      </c>
      <c r="D1074" s="176">
        <v>75615923.920000002</v>
      </c>
      <c r="E1074" s="176">
        <v>75615923.920000002</v>
      </c>
      <c r="F1074" s="176">
        <v>0</v>
      </c>
      <c r="G1074" s="176">
        <v>0</v>
      </c>
      <c r="H1074" s="168">
        <f t="shared" si="34"/>
        <v>0</v>
      </c>
      <c r="I1074" s="176">
        <f t="shared" si="35"/>
        <v>0</v>
      </c>
    </row>
    <row r="1075" spans="1:9">
      <c r="A1075" s="168" t="s">
        <v>6243</v>
      </c>
      <c r="B1075" s="168" t="s">
        <v>6244</v>
      </c>
      <c r="C1075" s="176">
        <v>0</v>
      </c>
      <c r="D1075" s="176">
        <v>171471.2</v>
      </c>
      <c r="E1075" s="176">
        <v>171471.2</v>
      </c>
      <c r="F1075" s="176">
        <v>0</v>
      </c>
      <c r="G1075" s="176">
        <v>0</v>
      </c>
      <c r="H1075" s="168">
        <f t="shared" si="34"/>
        <v>0</v>
      </c>
      <c r="I1075" s="176">
        <f t="shared" si="35"/>
        <v>0</v>
      </c>
    </row>
    <row r="1076" spans="1:9">
      <c r="A1076" s="168" t="s">
        <v>6401</v>
      </c>
      <c r="B1076" s="168" t="s">
        <v>6402</v>
      </c>
      <c r="C1076" s="176">
        <v>0</v>
      </c>
      <c r="D1076" s="176">
        <v>0</v>
      </c>
      <c r="E1076" s="176">
        <v>2596660</v>
      </c>
      <c r="F1076" s="176">
        <v>2596660</v>
      </c>
      <c r="G1076" s="176">
        <v>2596660</v>
      </c>
      <c r="H1076" s="168">
        <f t="shared" si="34"/>
        <v>2596660</v>
      </c>
      <c r="I1076" s="176">
        <f t="shared" si="35"/>
        <v>0</v>
      </c>
    </row>
    <row r="1077" spans="1:9">
      <c r="A1077" s="168" t="s">
        <v>719</v>
      </c>
      <c r="B1077" s="168" t="s">
        <v>2458</v>
      </c>
      <c r="C1077" s="176">
        <v>664616.6</v>
      </c>
      <c r="D1077" s="176">
        <v>18507809.18</v>
      </c>
      <c r="E1077" s="176">
        <v>17849846.18</v>
      </c>
      <c r="F1077" s="176">
        <v>-657963</v>
      </c>
      <c r="G1077" s="176">
        <v>6653.6</v>
      </c>
      <c r="H1077" s="168">
        <f t="shared" si="34"/>
        <v>6653.6</v>
      </c>
      <c r="I1077" s="176">
        <f t="shared" si="35"/>
        <v>0</v>
      </c>
    </row>
    <row r="1078" spans="1:9">
      <c r="A1078" s="168" t="s">
        <v>1272</v>
      </c>
      <c r="B1078" s="168" t="s">
        <v>2459</v>
      </c>
      <c r="C1078" s="176">
        <v>252802.04</v>
      </c>
      <c r="D1078" s="176">
        <v>0</v>
      </c>
      <c r="E1078" s="176">
        <v>0</v>
      </c>
      <c r="F1078" s="176">
        <v>0</v>
      </c>
      <c r="G1078" s="176">
        <v>252802.04</v>
      </c>
      <c r="H1078" s="168">
        <f t="shared" si="34"/>
        <v>252802.04</v>
      </c>
      <c r="I1078" s="176">
        <f t="shared" si="35"/>
        <v>0</v>
      </c>
    </row>
    <row r="1079" spans="1:9">
      <c r="A1079" s="168" t="s">
        <v>722</v>
      </c>
      <c r="B1079" s="168" t="s">
        <v>2460</v>
      </c>
      <c r="C1079" s="176">
        <v>248696.99</v>
      </c>
      <c r="D1079" s="176">
        <v>0</v>
      </c>
      <c r="E1079" s="176">
        <v>0</v>
      </c>
      <c r="F1079" s="176">
        <v>0</v>
      </c>
      <c r="G1079" s="176">
        <v>248696.99</v>
      </c>
      <c r="H1079" s="168">
        <f t="shared" si="34"/>
        <v>248696.99</v>
      </c>
      <c r="I1079" s="176">
        <f t="shared" si="35"/>
        <v>0</v>
      </c>
    </row>
    <row r="1080" spans="1:9">
      <c r="A1080" s="168" t="s">
        <v>1278</v>
      </c>
      <c r="B1080" s="168" t="s">
        <v>2461</v>
      </c>
      <c r="C1080" s="176">
        <v>49028.92</v>
      </c>
      <c r="D1080" s="176">
        <v>0</v>
      </c>
      <c r="E1080" s="176">
        <v>0</v>
      </c>
      <c r="F1080" s="176">
        <v>0</v>
      </c>
      <c r="G1080" s="176">
        <v>49028.92</v>
      </c>
      <c r="H1080" s="168">
        <f t="shared" si="34"/>
        <v>49028.92</v>
      </c>
      <c r="I1080" s="176">
        <f t="shared" si="35"/>
        <v>0</v>
      </c>
    </row>
    <row r="1081" spans="1:9">
      <c r="A1081" s="168" t="s">
        <v>1271</v>
      </c>
      <c r="B1081" s="168" t="s">
        <v>2462</v>
      </c>
      <c r="C1081" s="176">
        <v>349617.1</v>
      </c>
      <c r="D1081" s="176">
        <v>0</v>
      </c>
      <c r="E1081" s="176">
        <v>0</v>
      </c>
      <c r="F1081" s="176">
        <v>0</v>
      </c>
      <c r="G1081" s="176">
        <v>349617.1</v>
      </c>
      <c r="H1081" s="168">
        <f t="shared" si="34"/>
        <v>349617.1</v>
      </c>
      <c r="I1081" s="176">
        <f t="shared" si="35"/>
        <v>0</v>
      </c>
    </row>
    <row r="1082" spans="1:9">
      <c r="A1082" s="168" t="s">
        <v>2898</v>
      </c>
      <c r="B1082" s="168" t="s">
        <v>2899</v>
      </c>
      <c r="C1082" s="176">
        <v>5689577.5999999996</v>
      </c>
      <c r="D1082" s="176">
        <v>12473138.15</v>
      </c>
      <c r="E1082" s="176">
        <v>7274268.0999999996</v>
      </c>
      <c r="F1082" s="176">
        <v>-5198870.05</v>
      </c>
      <c r="G1082" s="176">
        <v>490707.55</v>
      </c>
      <c r="H1082" s="168">
        <f t="shared" si="34"/>
        <v>490707.55</v>
      </c>
      <c r="I1082" s="176">
        <f t="shared" si="35"/>
        <v>0</v>
      </c>
    </row>
    <row r="1083" spans="1:9">
      <c r="A1083" s="168" t="s">
        <v>5252</v>
      </c>
      <c r="B1083" s="168" t="s">
        <v>5253</v>
      </c>
      <c r="C1083" s="176">
        <v>0</v>
      </c>
      <c r="D1083" s="176">
        <v>1498192.93</v>
      </c>
      <c r="E1083" s="176">
        <v>3098216.94</v>
      </c>
      <c r="F1083" s="176">
        <v>1600024.01</v>
      </c>
      <c r="G1083" s="176">
        <v>1600024.01</v>
      </c>
      <c r="H1083" s="168">
        <f t="shared" si="34"/>
        <v>1600024.01</v>
      </c>
      <c r="I1083" s="176">
        <f t="shared" si="35"/>
        <v>0</v>
      </c>
    </row>
    <row r="1084" spans="1:9">
      <c r="A1084" s="168" t="s">
        <v>2900</v>
      </c>
      <c r="B1084" s="168" t="s">
        <v>5099</v>
      </c>
      <c r="C1084" s="176">
        <v>1060886.1200000001</v>
      </c>
      <c r="D1084" s="176">
        <v>2493201.5299999998</v>
      </c>
      <c r="E1084" s="176">
        <v>2416978.94</v>
      </c>
      <c r="F1084" s="176">
        <v>-76222.59</v>
      </c>
      <c r="G1084" s="176">
        <v>984663.53</v>
      </c>
      <c r="H1084" s="168">
        <f t="shared" si="34"/>
        <v>984663.53</v>
      </c>
      <c r="I1084" s="176">
        <f t="shared" si="35"/>
        <v>0</v>
      </c>
    </row>
    <row r="1085" spans="1:9">
      <c r="A1085" s="168" t="s">
        <v>3197</v>
      </c>
      <c r="B1085" s="168" t="s">
        <v>3196</v>
      </c>
      <c r="C1085" s="176">
        <v>971680.54</v>
      </c>
      <c r="D1085" s="176">
        <v>0</v>
      </c>
      <c r="E1085" s="176">
        <v>505563.16</v>
      </c>
      <c r="F1085" s="176">
        <v>505563.16</v>
      </c>
      <c r="G1085" s="176">
        <v>1477243.7</v>
      </c>
      <c r="H1085" s="168">
        <f t="shared" si="34"/>
        <v>1477243.7</v>
      </c>
      <c r="I1085" s="176">
        <f t="shared" si="35"/>
        <v>0</v>
      </c>
    </row>
    <row r="1086" spans="1:9">
      <c r="A1086" s="168" t="s">
        <v>4182</v>
      </c>
      <c r="B1086" s="168" t="s">
        <v>4519</v>
      </c>
      <c r="C1086" s="176">
        <v>0</v>
      </c>
      <c r="D1086" s="176">
        <v>3040949</v>
      </c>
      <c r="E1086" s="176">
        <v>3040949</v>
      </c>
      <c r="F1086" s="176">
        <v>0</v>
      </c>
      <c r="G1086" s="176">
        <v>0</v>
      </c>
      <c r="H1086" s="168">
        <f t="shared" si="34"/>
        <v>0</v>
      </c>
      <c r="I1086" s="176">
        <f t="shared" si="35"/>
        <v>0</v>
      </c>
    </row>
    <row r="1087" spans="1:9">
      <c r="A1087" s="168" t="s">
        <v>2981</v>
      </c>
      <c r="B1087" s="168" t="s">
        <v>5528</v>
      </c>
      <c r="C1087" s="176">
        <v>34923.22</v>
      </c>
      <c r="D1087" s="176">
        <v>34923.22</v>
      </c>
      <c r="E1087" s="176">
        <v>284006.27</v>
      </c>
      <c r="F1087" s="176">
        <v>249083.05</v>
      </c>
      <c r="G1087" s="176">
        <v>284006.27</v>
      </c>
      <c r="H1087" s="168">
        <f t="shared" si="34"/>
        <v>284006.27</v>
      </c>
      <c r="I1087" s="176">
        <f t="shared" si="35"/>
        <v>0</v>
      </c>
    </row>
    <row r="1088" spans="1:9">
      <c r="A1088" s="168" t="s">
        <v>1889</v>
      </c>
      <c r="B1088" s="168" t="s">
        <v>2464</v>
      </c>
      <c r="C1088" s="176">
        <v>24940</v>
      </c>
      <c r="D1088" s="176">
        <v>0</v>
      </c>
      <c r="E1088" s="176">
        <v>0</v>
      </c>
      <c r="F1088" s="176">
        <v>0</v>
      </c>
      <c r="G1088" s="176">
        <v>24940</v>
      </c>
      <c r="H1088" s="168">
        <f t="shared" si="34"/>
        <v>24940</v>
      </c>
      <c r="I1088" s="176">
        <f t="shared" si="35"/>
        <v>0</v>
      </c>
    </row>
    <row r="1089" spans="1:9">
      <c r="A1089" s="168" t="s">
        <v>1273</v>
      </c>
      <c r="B1089" s="168" t="s">
        <v>2465</v>
      </c>
      <c r="C1089" s="176">
        <v>399600</v>
      </c>
      <c r="D1089" s="176">
        <v>0</v>
      </c>
      <c r="E1089" s="176">
        <v>0</v>
      </c>
      <c r="F1089" s="176">
        <v>0</v>
      </c>
      <c r="G1089" s="176">
        <v>399600</v>
      </c>
      <c r="H1089" s="168">
        <f t="shared" si="34"/>
        <v>399600</v>
      </c>
      <c r="I1089" s="176">
        <f t="shared" si="35"/>
        <v>0</v>
      </c>
    </row>
    <row r="1090" spans="1:9">
      <c r="A1090" s="168" t="s">
        <v>1274</v>
      </c>
      <c r="B1090" s="168" t="s">
        <v>2466</v>
      </c>
      <c r="C1090" s="176">
        <v>101000</v>
      </c>
      <c r="D1090" s="176">
        <v>0</v>
      </c>
      <c r="E1090" s="176">
        <v>0</v>
      </c>
      <c r="F1090" s="176">
        <v>0</v>
      </c>
      <c r="G1090" s="176">
        <v>101000</v>
      </c>
      <c r="H1090" s="168">
        <f t="shared" si="34"/>
        <v>101000</v>
      </c>
      <c r="I1090" s="176">
        <f t="shared" si="35"/>
        <v>0</v>
      </c>
    </row>
    <row r="1091" spans="1:9">
      <c r="A1091" s="168" t="s">
        <v>1275</v>
      </c>
      <c r="B1091" s="168" t="s">
        <v>2467</v>
      </c>
      <c r="C1091" s="176">
        <v>5661000</v>
      </c>
      <c r="D1091" s="176">
        <v>0</v>
      </c>
      <c r="E1091" s="176">
        <v>0</v>
      </c>
      <c r="F1091" s="176">
        <v>0</v>
      </c>
      <c r="G1091" s="176">
        <v>5661000</v>
      </c>
      <c r="H1091" s="168">
        <f t="shared" si="34"/>
        <v>5661000</v>
      </c>
      <c r="I1091" s="176">
        <f t="shared" si="35"/>
        <v>0</v>
      </c>
    </row>
    <row r="1092" spans="1:9">
      <c r="A1092" s="168" t="s">
        <v>1276</v>
      </c>
      <c r="B1092" s="168" t="s">
        <v>2468</v>
      </c>
      <c r="C1092" s="176">
        <v>4640000</v>
      </c>
      <c r="D1092" s="176">
        <v>41818.839999999997</v>
      </c>
      <c r="E1092" s="176">
        <v>1671400.88</v>
      </c>
      <c r="F1092" s="176">
        <v>1629582.04</v>
      </c>
      <c r="G1092" s="176">
        <v>6269582.04</v>
      </c>
      <c r="H1092" s="168">
        <f t="shared" si="34"/>
        <v>6269582.04</v>
      </c>
      <c r="I1092" s="176">
        <f t="shared" si="35"/>
        <v>0</v>
      </c>
    </row>
    <row r="1093" spans="1:9">
      <c r="A1093" s="168" t="s">
        <v>723</v>
      </c>
      <c r="B1093" s="168" t="s">
        <v>2469</v>
      </c>
      <c r="C1093" s="176">
        <v>123264.17</v>
      </c>
      <c r="D1093" s="176">
        <v>0</v>
      </c>
      <c r="E1093" s="176">
        <v>0</v>
      </c>
      <c r="F1093" s="176">
        <v>0</v>
      </c>
      <c r="G1093" s="176">
        <v>123264.17</v>
      </c>
      <c r="H1093" s="168">
        <f t="shared" si="34"/>
        <v>123264.17</v>
      </c>
      <c r="I1093" s="176">
        <f t="shared" si="35"/>
        <v>0</v>
      </c>
    </row>
    <row r="1094" spans="1:9">
      <c r="A1094" s="168" t="s">
        <v>1277</v>
      </c>
      <c r="B1094" s="168" t="s">
        <v>2470</v>
      </c>
      <c r="C1094" s="176">
        <v>290000</v>
      </c>
      <c r="D1094" s="176">
        <v>0</v>
      </c>
      <c r="E1094" s="176">
        <v>0</v>
      </c>
      <c r="F1094" s="176">
        <v>0</v>
      </c>
      <c r="G1094" s="176">
        <v>290000</v>
      </c>
      <c r="H1094" s="168">
        <f t="shared" ref="H1094:H1157" si="36">VLOOKUP(A1094,VERIFICADORA,22,FALSE)</f>
        <v>290000</v>
      </c>
      <c r="I1094" s="176">
        <f t="shared" si="35"/>
        <v>0</v>
      </c>
    </row>
    <row r="1095" spans="1:9">
      <c r="A1095" s="168" t="s">
        <v>1266</v>
      </c>
      <c r="B1095" s="168" t="s">
        <v>2471</v>
      </c>
      <c r="C1095" s="176">
        <v>1788.56</v>
      </c>
      <c r="D1095" s="176">
        <v>0</v>
      </c>
      <c r="E1095" s="176">
        <v>0</v>
      </c>
      <c r="F1095" s="176">
        <v>0</v>
      </c>
      <c r="G1095" s="176">
        <v>1788.56</v>
      </c>
      <c r="H1095" s="168">
        <f t="shared" si="36"/>
        <v>1788.56</v>
      </c>
      <c r="I1095" s="176">
        <f t="shared" si="35"/>
        <v>0</v>
      </c>
    </row>
    <row r="1096" spans="1:9">
      <c r="A1096" s="168" t="s">
        <v>2472</v>
      </c>
      <c r="B1096" s="168" t="s">
        <v>2921</v>
      </c>
      <c r="C1096" s="176">
        <v>1487496.25</v>
      </c>
      <c r="D1096" s="176">
        <v>75544574.219999999</v>
      </c>
      <c r="E1096" s="176">
        <v>78579794.239999995</v>
      </c>
      <c r="F1096" s="176">
        <v>3035220.02</v>
      </c>
      <c r="G1096" s="176">
        <v>4522716.2699999996</v>
      </c>
      <c r="H1096" s="168">
        <f t="shared" si="36"/>
        <v>4522716.2699999996</v>
      </c>
      <c r="I1096" s="176">
        <f t="shared" si="35"/>
        <v>0</v>
      </c>
    </row>
    <row r="1097" spans="1:9">
      <c r="A1097" s="168" t="s">
        <v>1267</v>
      </c>
      <c r="B1097" s="168" t="s">
        <v>2473</v>
      </c>
      <c r="C1097" s="176">
        <v>163296.28</v>
      </c>
      <c r="D1097" s="176">
        <v>0</v>
      </c>
      <c r="E1097" s="176">
        <v>0</v>
      </c>
      <c r="F1097" s="176">
        <v>0</v>
      </c>
      <c r="G1097" s="176">
        <v>163296.28</v>
      </c>
      <c r="H1097" s="168">
        <f t="shared" si="36"/>
        <v>163296.28</v>
      </c>
      <c r="I1097" s="176">
        <f t="shared" si="35"/>
        <v>0</v>
      </c>
    </row>
    <row r="1098" spans="1:9">
      <c r="A1098" s="168" t="s">
        <v>3044</v>
      </c>
      <c r="B1098" s="168" t="s">
        <v>3045</v>
      </c>
      <c r="C1098" s="176">
        <v>0.01</v>
      </c>
      <c r="D1098" s="176">
        <v>47721.7</v>
      </c>
      <c r="E1098" s="176">
        <v>47721.7</v>
      </c>
      <c r="F1098" s="176">
        <v>0</v>
      </c>
      <c r="G1098" s="176">
        <v>0.01</v>
      </c>
      <c r="H1098" s="168">
        <f t="shared" si="36"/>
        <v>0.01</v>
      </c>
      <c r="I1098" s="176">
        <f t="shared" si="35"/>
        <v>0</v>
      </c>
    </row>
    <row r="1099" spans="1:9">
      <c r="A1099" s="168" t="s">
        <v>1268</v>
      </c>
      <c r="B1099" s="168" t="s">
        <v>2474</v>
      </c>
      <c r="C1099" s="176">
        <v>228120.95999999999</v>
      </c>
      <c r="D1099" s="176">
        <v>0</v>
      </c>
      <c r="E1099" s="176">
        <v>0</v>
      </c>
      <c r="F1099" s="176">
        <v>0</v>
      </c>
      <c r="G1099" s="176">
        <v>228120.95999999999</v>
      </c>
      <c r="H1099" s="168">
        <f t="shared" si="36"/>
        <v>228120.95999999999</v>
      </c>
      <c r="I1099" s="176">
        <f t="shared" si="35"/>
        <v>0</v>
      </c>
    </row>
    <row r="1100" spans="1:9">
      <c r="A1100" s="168" t="s">
        <v>1269</v>
      </c>
      <c r="B1100" s="168" t="s">
        <v>2475</v>
      </c>
      <c r="C1100" s="176">
        <v>761377092.90999997</v>
      </c>
      <c r="D1100" s="176">
        <v>142978691.90000001</v>
      </c>
      <c r="E1100" s="176">
        <v>228468142.16999999</v>
      </c>
      <c r="F1100" s="176">
        <v>85489450.269999996</v>
      </c>
      <c r="G1100" s="176">
        <v>846866543.17999995</v>
      </c>
      <c r="H1100" s="168">
        <f t="shared" si="36"/>
        <v>846866543.17999995</v>
      </c>
      <c r="I1100" s="176">
        <f t="shared" si="35"/>
        <v>0</v>
      </c>
    </row>
    <row r="1101" spans="1:9">
      <c r="A1101" s="168" t="s">
        <v>3195</v>
      </c>
      <c r="B1101" s="168" t="s">
        <v>5527</v>
      </c>
      <c r="C1101" s="176">
        <v>99081.4</v>
      </c>
      <c r="D1101" s="176">
        <v>99081.4</v>
      </c>
      <c r="E1101" s="176">
        <v>0</v>
      </c>
      <c r="F1101" s="176">
        <v>-99081.4</v>
      </c>
      <c r="G1101" s="176">
        <v>0</v>
      </c>
      <c r="H1101" s="168">
        <f t="shared" si="36"/>
        <v>0</v>
      </c>
      <c r="I1101" s="176">
        <f t="shared" si="35"/>
        <v>0</v>
      </c>
    </row>
    <row r="1102" spans="1:9">
      <c r="A1102" s="168" t="s">
        <v>4301</v>
      </c>
      <c r="B1102" s="168" t="s">
        <v>4300</v>
      </c>
      <c r="C1102" s="176">
        <v>901000</v>
      </c>
      <c r="D1102" s="176">
        <v>2701157.33</v>
      </c>
      <c r="E1102" s="176">
        <v>1867357.33</v>
      </c>
      <c r="F1102" s="176">
        <v>-833800</v>
      </c>
      <c r="G1102" s="176">
        <v>67200</v>
      </c>
      <c r="H1102" s="168">
        <f t="shared" si="36"/>
        <v>67200</v>
      </c>
      <c r="I1102" s="176">
        <f t="shared" si="35"/>
        <v>0</v>
      </c>
    </row>
    <row r="1103" spans="1:9">
      <c r="A1103" s="168" t="s">
        <v>1270</v>
      </c>
      <c r="B1103" s="168" t="s">
        <v>2476</v>
      </c>
      <c r="C1103" s="176">
        <v>11781736.439999999</v>
      </c>
      <c r="D1103" s="176">
        <v>3512626.61</v>
      </c>
      <c r="E1103" s="176">
        <v>0</v>
      </c>
      <c r="F1103" s="176">
        <v>-3512626.61</v>
      </c>
      <c r="G1103" s="176">
        <v>8269109.8300000001</v>
      </c>
      <c r="H1103" s="168">
        <f t="shared" si="36"/>
        <v>8269109.8300000001</v>
      </c>
      <c r="I1103" s="176">
        <f t="shared" si="35"/>
        <v>0</v>
      </c>
    </row>
    <row r="1104" spans="1:9">
      <c r="A1104" s="168" t="s">
        <v>5410</v>
      </c>
      <c r="B1104" s="168" t="s">
        <v>5409</v>
      </c>
      <c r="C1104" s="176">
        <v>0</v>
      </c>
      <c r="D1104" s="176">
        <v>7499015.9500000002</v>
      </c>
      <c r="E1104" s="176">
        <v>37495079.75</v>
      </c>
      <c r="F1104" s="176">
        <v>29996063.800000001</v>
      </c>
      <c r="G1104" s="176">
        <v>29996063.800000001</v>
      </c>
      <c r="H1104" s="168">
        <f t="shared" si="36"/>
        <v>29996063.800000001</v>
      </c>
      <c r="I1104" s="176">
        <f t="shared" si="35"/>
        <v>0</v>
      </c>
    </row>
    <row r="1105" spans="1:9">
      <c r="A1105" s="168" t="s">
        <v>4482</v>
      </c>
      <c r="B1105" s="168" t="s">
        <v>4483</v>
      </c>
      <c r="C1105" s="176">
        <v>27162.75</v>
      </c>
      <c r="D1105" s="176">
        <v>27162.75</v>
      </c>
      <c r="E1105" s="176">
        <v>0</v>
      </c>
      <c r="F1105" s="176">
        <v>-27162.75</v>
      </c>
      <c r="G1105" s="176">
        <v>0</v>
      </c>
      <c r="H1105" s="168">
        <f t="shared" si="36"/>
        <v>0</v>
      </c>
      <c r="I1105" s="176">
        <f t="shared" si="35"/>
        <v>0</v>
      </c>
    </row>
    <row r="1106" spans="1:9">
      <c r="A1106" s="168" t="s">
        <v>3046</v>
      </c>
      <c r="B1106" s="168" t="s">
        <v>3047</v>
      </c>
      <c r="C1106" s="176">
        <v>249999.99</v>
      </c>
      <c r="D1106" s="176">
        <v>0</v>
      </c>
      <c r="E1106" s="176">
        <v>0</v>
      </c>
      <c r="F1106" s="176">
        <v>0</v>
      </c>
      <c r="G1106" s="176">
        <v>249999.99</v>
      </c>
      <c r="H1106" s="168">
        <f t="shared" si="36"/>
        <v>249999.99</v>
      </c>
      <c r="I1106" s="176">
        <f t="shared" si="35"/>
        <v>0</v>
      </c>
    </row>
    <row r="1107" spans="1:9">
      <c r="A1107" s="168" t="s">
        <v>720</v>
      </c>
      <c r="B1107" s="168" t="s">
        <v>721</v>
      </c>
      <c r="C1107" s="176">
        <v>182.18</v>
      </c>
      <c r="D1107" s="176">
        <v>1526.76</v>
      </c>
      <c r="E1107" s="176">
        <v>1526.76</v>
      </c>
      <c r="F1107" s="176">
        <v>0</v>
      </c>
      <c r="G1107" s="176">
        <v>182.18</v>
      </c>
      <c r="H1107" s="168">
        <f t="shared" si="36"/>
        <v>182.18</v>
      </c>
      <c r="I1107" s="176">
        <f t="shared" si="35"/>
        <v>0</v>
      </c>
    </row>
    <row r="1108" spans="1:9">
      <c r="A1108" s="168" t="s">
        <v>3048</v>
      </c>
      <c r="B1108" s="168" t="s">
        <v>3049</v>
      </c>
      <c r="C1108" s="176">
        <v>0</v>
      </c>
      <c r="D1108" s="176">
        <v>33280.080000000002</v>
      </c>
      <c r="E1108" s="176">
        <v>33280.080000000002</v>
      </c>
      <c r="F1108" s="176">
        <v>0</v>
      </c>
      <c r="G1108" s="176">
        <v>0</v>
      </c>
      <c r="H1108" s="168">
        <f t="shared" si="36"/>
        <v>0</v>
      </c>
      <c r="I1108" s="176">
        <f t="shared" si="35"/>
        <v>0</v>
      </c>
    </row>
    <row r="1109" spans="1:9">
      <c r="A1109" s="168" t="s">
        <v>3050</v>
      </c>
      <c r="B1109" s="168" t="s">
        <v>3051</v>
      </c>
      <c r="C1109" s="176">
        <v>2392570.9700000002</v>
      </c>
      <c r="D1109" s="176">
        <v>2392570.9700000002</v>
      </c>
      <c r="E1109" s="176">
        <v>0</v>
      </c>
      <c r="F1109" s="176">
        <v>-2392570.9700000002</v>
      </c>
      <c r="G1109" s="176">
        <v>0</v>
      </c>
      <c r="H1109" s="168">
        <f t="shared" si="36"/>
        <v>0</v>
      </c>
      <c r="I1109" s="176">
        <f t="shared" si="35"/>
        <v>0</v>
      </c>
    </row>
    <row r="1110" spans="1:9">
      <c r="A1110" s="168" t="s">
        <v>3194</v>
      </c>
      <c r="B1110" s="168" t="s">
        <v>3193</v>
      </c>
      <c r="C1110" s="176">
        <v>3561200</v>
      </c>
      <c r="D1110" s="176">
        <v>5825520</v>
      </c>
      <c r="E1110" s="176">
        <v>4033320</v>
      </c>
      <c r="F1110" s="176">
        <v>-1792200</v>
      </c>
      <c r="G1110" s="176">
        <v>1769000</v>
      </c>
      <c r="H1110" s="168">
        <f t="shared" si="36"/>
        <v>1769000</v>
      </c>
      <c r="I1110" s="176">
        <f t="shared" si="35"/>
        <v>0</v>
      </c>
    </row>
    <row r="1111" spans="1:9">
      <c r="A1111" s="168" t="s">
        <v>3052</v>
      </c>
      <c r="B1111" s="168" t="s">
        <v>3053</v>
      </c>
      <c r="C1111" s="176">
        <v>273097.87</v>
      </c>
      <c r="D1111" s="176">
        <v>259235.87</v>
      </c>
      <c r="E1111" s="176">
        <v>195382.34</v>
      </c>
      <c r="F1111" s="176">
        <v>-63853.53</v>
      </c>
      <c r="G1111" s="176">
        <v>209244.34</v>
      </c>
      <c r="H1111" s="168">
        <f t="shared" si="36"/>
        <v>209244.34</v>
      </c>
      <c r="I1111" s="176">
        <f t="shared" si="35"/>
        <v>0</v>
      </c>
    </row>
    <row r="1112" spans="1:9">
      <c r="A1112" s="168" t="s">
        <v>4223</v>
      </c>
      <c r="B1112" s="168" t="s">
        <v>4224</v>
      </c>
      <c r="C1112" s="176">
        <v>382800</v>
      </c>
      <c r="D1112" s="176">
        <v>150000</v>
      </c>
      <c r="E1112" s="176">
        <v>0</v>
      </c>
      <c r="F1112" s="176">
        <v>-150000</v>
      </c>
      <c r="G1112" s="176">
        <v>232800</v>
      </c>
      <c r="H1112" s="168">
        <f t="shared" si="36"/>
        <v>232800</v>
      </c>
      <c r="I1112" s="176">
        <f t="shared" si="35"/>
        <v>0</v>
      </c>
    </row>
    <row r="1113" spans="1:9">
      <c r="A1113" s="168" t="s">
        <v>4484</v>
      </c>
      <c r="B1113" s="168" t="s">
        <v>4485</v>
      </c>
      <c r="C1113" s="176">
        <v>69368</v>
      </c>
      <c r="D1113" s="176">
        <v>125280</v>
      </c>
      <c r="E1113" s="176">
        <v>99760</v>
      </c>
      <c r="F1113" s="176">
        <v>-25520</v>
      </c>
      <c r="G1113" s="176">
        <v>43848</v>
      </c>
      <c r="H1113" s="168">
        <f t="shared" si="36"/>
        <v>43848</v>
      </c>
      <c r="I1113" s="176">
        <f t="shared" si="35"/>
        <v>0</v>
      </c>
    </row>
    <row r="1114" spans="1:9">
      <c r="A1114" s="168" t="s">
        <v>4656</v>
      </c>
      <c r="B1114" s="168" t="s">
        <v>4657</v>
      </c>
      <c r="C1114" s="176">
        <v>478500</v>
      </c>
      <c r="D1114" s="176">
        <v>0</v>
      </c>
      <c r="E1114" s="176">
        <v>0</v>
      </c>
      <c r="F1114" s="176">
        <v>0</v>
      </c>
      <c r="G1114" s="176">
        <v>478500</v>
      </c>
      <c r="H1114" s="168">
        <f t="shared" si="36"/>
        <v>478500</v>
      </c>
      <c r="I1114" s="176">
        <f t="shared" si="35"/>
        <v>0</v>
      </c>
    </row>
    <row r="1115" spans="1:9">
      <c r="A1115" s="168" t="s">
        <v>4658</v>
      </c>
      <c r="B1115" s="168" t="s">
        <v>4659</v>
      </c>
      <c r="C1115" s="176">
        <v>4124942.6</v>
      </c>
      <c r="D1115" s="176">
        <v>4124942.6</v>
      </c>
      <c r="E1115" s="176">
        <v>0</v>
      </c>
      <c r="F1115" s="176">
        <v>-4124942.6</v>
      </c>
      <c r="G1115" s="176">
        <v>0</v>
      </c>
      <c r="H1115" s="168">
        <f t="shared" si="36"/>
        <v>0</v>
      </c>
      <c r="I1115" s="176">
        <f t="shared" si="35"/>
        <v>0</v>
      </c>
    </row>
    <row r="1116" spans="1:9">
      <c r="A1116" s="168" t="s">
        <v>4893</v>
      </c>
      <c r="B1116" s="168" t="s">
        <v>5526</v>
      </c>
      <c r="C1116" s="176">
        <v>0</v>
      </c>
      <c r="D1116" s="176">
        <v>97440</v>
      </c>
      <c r="E1116" s="176">
        <v>97440</v>
      </c>
      <c r="F1116" s="176">
        <v>0</v>
      </c>
      <c r="G1116" s="176">
        <v>0</v>
      </c>
      <c r="H1116" s="168">
        <f t="shared" si="36"/>
        <v>0</v>
      </c>
      <c r="I1116" s="176">
        <f t="shared" si="35"/>
        <v>0</v>
      </c>
    </row>
    <row r="1117" spans="1:9">
      <c r="A1117" s="168" t="s">
        <v>4968</v>
      </c>
      <c r="B1117" s="168" t="s">
        <v>4967</v>
      </c>
      <c r="C1117" s="176">
        <v>0</v>
      </c>
      <c r="D1117" s="176">
        <v>11024</v>
      </c>
      <c r="E1117" s="176">
        <v>11024</v>
      </c>
      <c r="F1117" s="176">
        <v>0</v>
      </c>
      <c r="G1117" s="176">
        <v>0</v>
      </c>
      <c r="H1117" s="168">
        <f t="shared" si="36"/>
        <v>0</v>
      </c>
      <c r="I1117" s="176">
        <f t="shared" si="35"/>
        <v>0</v>
      </c>
    </row>
    <row r="1118" spans="1:9">
      <c r="A1118" s="168" t="s">
        <v>5254</v>
      </c>
      <c r="B1118" s="168" t="s">
        <v>5255</v>
      </c>
      <c r="C1118" s="176">
        <v>0</v>
      </c>
      <c r="D1118" s="176">
        <v>1546666.66</v>
      </c>
      <c r="E1118" s="176">
        <v>1546666.66</v>
      </c>
      <c r="F1118" s="176">
        <v>0</v>
      </c>
      <c r="G1118" s="176">
        <v>0</v>
      </c>
      <c r="H1118" s="168">
        <f t="shared" si="36"/>
        <v>0</v>
      </c>
      <c r="I1118" s="176">
        <f t="shared" si="35"/>
        <v>0</v>
      </c>
    </row>
    <row r="1119" spans="1:9">
      <c r="A1119" s="168" t="s">
        <v>6245</v>
      </c>
      <c r="B1119" s="168" t="s">
        <v>6246</v>
      </c>
      <c r="C1119" s="176">
        <v>0</v>
      </c>
      <c r="D1119" s="176">
        <v>40600</v>
      </c>
      <c r="E1119" s="176">
        <v>40600</v>
      </c>
      <c r="F1119" s="176">
        <v>0</v>
      </c>
      <c r="G1119" s="176">
        <v>0</v>
      </c>
      <c r="H1119" s="168">
        <f t="shared" si="36"/>
        <v>0</v>
      </c>
      <c r="I1119" s="176">
        <f t="shared" si="35"/>
        <v>0</v>
      </c>
    </row>
    <row r="1120" spans="1:9">
      <c r="A1120" s="168" t="s">
        <v>5256</v>
      </c>
      <c r="B1120" s="168" t="s">
        <v>5257</v>
      </c>
      <c r="C1120" s="176">
        <v>0</v>
      </c>
      <c r="D1120" s="176">
        <v>0</v>
      </c>
      <c r="E1120" s="176">
        <v>2629720</v>
      </c>
      <c r="F1120" s="176">
        <v>2629720</v>
      </c>
      <c r="G1120" s="176">
        <v>2629720</v>
      </c>
      <c r="H1120" s="168">
        <f t="shared" si="36"/>
        <v>2629720</v>
      </c>
      <c r="I1120" s="176">
        <f t="shared" si="35"/>
        <v>0</v>
      </c>
    </row>
    <row r="1121" spans="1:9">
      <c r="A1121" s="168" t="s">
        <v>6247</v>
      </c>
      <c r="B1121" s="168" t="s">
        <v>6248</v>
      </c>
      <c r="C1121" s="176">
        <v>0</v>
      </c>
      <c r="D1121" s="176">
        <v>221300.28</v>
      </c>
      <c r="E1121" s="176">
        <v>354459</v>
      </c>
      <c r="F1121" s="176">
        <v>133158.72</v>
      </c>
      <c r="G1121" s="176">
        <v>133158.72</v>
      </c>
      <c r="H1121" s="168">
        <f t="shared" si="36"/>
        <v>133158.72</v>
      </c>
      <c r="I1121" s="176">
        <f t="shared" si="35"/>
        <v>0</v>
      </c>
    </row>
    <row r="1122" spans="1:9">
      <c r="A1122" s="168" t="s">
        <v>1279</v>
      </c>
      <c r="B1122" s="168" t="s">
        <v>2477</v>
      </c>
      <c r="C1122" s="176">
        <v>318983.76</v>
      </c>
      <c r="D1122" s="176">
        <v>596153.63</v>
      </c>
      <c r="E1122" s="176">
        <v>1537449.6</v>
      </c>
      <c r="F1122" s="176">
        <v>941295.97</v>
      </c>
      <c r="G1122" s="176">
        <v>1260279.73</v>
      </c>
      <c r="H1122" s="168">
        <f t="shared" si="36"/>
        <v>1260279.73</v>
      </c>
      <c r="I1122" s="176">
        <f t="shared" ref="I1122:I1179" si="37">H1122-G1122</f>
        <v>0</v>
      </c>
    </row>
    <row r="1123" spans="1:9">
      <c r="A1123" s="168" t="s">
        <v>1284</v>
      </c>
      <c r="B1123" s="168" t="s">
        <v>2478</v>
      </c>
      <c r="C1123" s="176">
        <v>1065600</v>
      </c>
      <c r="D1123" s="176">
        <v>0</v>
      </c>
      <c r="E1123" s="176">
        <v>0</v>
      </c>
      <c r="F1123" s="176">
        <v>0</v>
      </c>
      <c r="G1123" s="176">
        <v>1065600</v>
      </c>
      <c r="H1123" s="168">
        <f t="shared" si="36"/>
        <v>1065600</v>
      </c>
      <c r="I1123" s="176">
        <f t="shared" si="37"/>
        <v>0</v>
      </c>
    </row>
    <row r="1124" spans="1:9">
      <c r="A1124" s="168" t="s">
        <v>1285</v>
      </c>
      <c r="B1124" s="168" t="s">
        <v>724</v>
      </c>
      <c r="C1124" s="176">
        <v>711312.75</v>
      </c>
      <c r="D1124" s="176">
        <v>0</v>
      </c>
      <c r="E1124" s="176">
        <v>0</v>
      </c>
      <c r="F1124" s="176">
        <v>0</v>
      </c>
      <c r="G1124" s="176">
        <v>711312.75</v>
      </c>
      <c r="H1124" s="168">
        <f t="shared" si="36"/>
        <v>711312.75</v>
      </c>
      <c r="I1124" s="176">
        <f t="shared" si="37"/>
        <v>0</v>
      </c>
    </row>
    <row r="1125" spans="1:9">
      <c r="A1125" s="168" t="s">
        <v>3054</v>
      </c>
      <c r="B1125" s="168" t="s">
        <v>3055</v>
      </c>
      <c r="C1125" s="176">
        <v>250950.56</v>
      </c>
      <c r="D1125" s="176">
        <v>197743.68</v>
      </c>
      <c r="E1125" s="176">
        <v>58267.99</v>
      </c>
      <c r="F1125" s="176">
        <v>-139475.69</v>
      </c>
      <c r="G1125" s="176">
        <v>111474.87</v>
      </c>
      <c r="H1125" s="168">
        <f t="shared" si="36"/>
        <v>111474.87</v>
      </c>
      <c r="I1125" s="176">
        <f t="shared" si="37"/>
        <v>0</v>
      </c>
    </row>
    <row r="1126" spans="1:9">
      <c r="A1126" s="168" t="s">
        <v>1280</v>
      </c>
      <c r="B1126" s="168" t="s">
        <v>2481</v>
      </c>
      <c r="C1126" s="176">
        <v>993584.32</v>
      </c>
      <c r="D1126" s="176">
        <v>0</v>
      </c>
      <c r="E1126" s="176">
        <v>0</v>
      </c>
      <c r="F1126" s="176">
        <v>0</v>
      </c>
      <c r="G1126" s="176">
        <v>993584.32</v>
      </c>
      <c r="H1126" s="168">
        <f t="shared" si="36"/>
        <v>993584.32</v>
      </c>
      <c r="I1126" s="176">
        <f t="shared" si="37"/>
        <v>0</v>
      </c>
    </row>
    <row r="1127" spans="1:9">
      <c r="A1127" s="168" t="s">
        <v>1281</v>
      </c>
      <c r="B1127" s="168" t="s">
        <v>2482</v>
      </c>
      <c r="C1127" s="176">
        <v>854870.12</v>
      </c>
      <c r="D1127" s="176">
        <v>0</v>
      </c>
      <c r="E1127" s="176">
        <v>0</v>
      </c>
      <c r="F1127" s="176">
        <v>0</v>
      </c>
      <c r="G1127" s="176">
        <v>854870.12</v>
      </c>
      <c r="H1127" s="168">
        <f t="shared" si="36"/>
        <v>854870.12</v>
      </c>
      <c r="I1127" s="176">
        <f t="shared" si="37"/>
        <v>0</v>
      </c>
    </row>
    <row r="1128" spans="1:9">
      <c r="A1128" s="168" t="s">
        <v>1283</v>
      </c>
      <c r="B1128" s="168" t="s">
        <v>2483</v>
      </c>
      <c r="C1128" s="176">
        <v>239460.35</v>
      </c>
      <c r="D1128" s="176">
        <v>0</v>
      </c>
      <c r="E1128" s="176">
        <v>0</v>
      </c>
      <c r="F1128" s="176">
        <v>0</v>
      </c>
      <c r="G1128" s="176">
        <v>239460.35</v>
      </c>
      <c r="H1128" s="168">
        <f t="shared" si="36"/>
        <v>239460.35</v>
      </c>
      <c r="I1128" s="176">
        <f t="shared" si="37"/>
        <v>0</v>
      </c>
    </row>
    <row r="1129" spans="1:9">
      <c r="A1129" s="168" t="s">
        <v>4109</v>
      </c>
      <c r="B1129" s="168" t="s">
        <v>4894</v>
      </c>
      <c r="C1129" s="176">
        <v>0</v>
      </c>
      <c r="D1129" s="176">
        <v>0</v>
      </c>
      <c r="E1129" s="176">
        <v>100000</v>
      </c>
      <c r="F1129" s="176">
        <v>100000</v>
      </c>
      <c r="G1129" s="176">
        <v>100000</v>
      </c>
      <c r="H1129" s="168">
        <f t="shared" si="36"/>
        <v>100000</v>
      </c>
      <c r="I1129" s="176">
        <f t="shared" si="37"/>
        <v>0</v>
      </c>
    </row>
    <row r="1130" spans="1:9">
      <c r="A1130" s="168" t="s">
        <v>3056</v>
      </c>
      <c r="B1130" s="168" t="s">
        <v>3057</v>
      </c>
      <c r="C1130" s="176">
        <v>3078516.25</v>
      </c>
      <c r="D1130" s="176">
        <v>3140131.63</v>
      </c>
      <c r="E1130" s="176">
        <v>1986966.72</v>
      </c>
      <c r="F1130" s="176">
        <v>-1153164.9099999999</v>
      </c>
      <c r="G1130" s="176">
        <v>1925351.34</v>
      </c>
      <c r="H1130" s="168">
        <f t="shared" si="36"/>
        <v>1925351.34</v>
      </c>
      <c r="I1130" s="176">
        <f t="shared" si="37"/>
        <v>0</v>
      </c>
    </row>
    <row r="1131" spans="1:9">
      <c r="A1131" s="168" t="s">
        <v>3058</v>
      </c>
      <c r="B1131" s="168" t="s">
        <v>3958</v>
      </c>
      <c r="C1131" s="176">
        <v>534992</v>
      </c>
      <c r="D1131" s="176">
        <v>20000</v>
      </c>
      <c r="E1131" s="176">
        <v>0</v>
      </c>
      <c r="F1131" s="176">
        <v>-20000</v>
      </c>
      <c r="G1131" s="176">
        <v>514992</v>
      </c>
      <c r="H1131" s="168">
        <f t="shared" si="36"/>
        <v>514992</v>
      </c>
      <c r="I1131" s="176">
        <f t="shared" si="37"/>
        <v>0</v>
      </c>
    </row>
    <row r="1132" spans="1:9">
      <c r="A1132" s="168" t="s">
        <v>2484</v>
      </c>
      <c r="B1132" s="168" t="s">
        <v>2485</v>
      </c>
      <c r="C1132" s="176">
        <v>302314.3</v>
      </c>
      <c r="D1132" s="176">
        <v>0</v>
      </c>
      <c r="E1132" s="176">
        <v>0</v>
      </c>
      <c r="F1132" s="176">
        <v>0</v>
      </c>
      <c r="G1132" s="176">
        <v>302314.3</v>
      </c>
      <c r="H1132" s="168">
        <f t="shared" si="36"/>
        <v>302314.3</v>
      </c>
      <c r="I1132" s="176">
        <f t="shared" si="37"/>
        <v>0</v>
      </c>
    </row>
    <row r="1133" spans="1:9">
      <c r="A1133" s="168" t="s">
        <v>6403</v>
      </c>
      <c r="B1133" s="168" t="s">
        <v>6404</v>
      </c>
      <c r="C1133" s="176">
        <v>0</v>
      </c>
      <c r="D1133" s="176">
        <v>0</v>
      </c>
      <c r="E1133" s="176">
        <v>198000</v>
      </c>
      <c r="F1133" s="176">
        <v>198000</v>
      </c>
      <c r="G1133" s="176">
        <v>198000</v>
      </c>
      <c r="H1133" s="168">
        <f t="shared" si="36"/>
        <v>198000</v>
      </c>
      <c r="I1133" s="176">
        <f t="shared" si="37"/>
        <v>0</v>
      </c>
    </row>
    <row r="1134" spans="1:9">
      <c r="A1134" s="168" t="s">
        <v>6249</v>
      </c>
      <c r="B1134" s="168" t="s">
        <v>6250</v>
      </c>
      <c r="C1134" s="176">
        <v>0</v>
      </c>
      <c r="D1134" s="176">
        <v>290000</v>
      </c>
      <c r="E1134" s="176">
        <v>522000</v>
      </c>
      <c r="F1134" s="176">
        <v>232000</v>
      </c>
      <c r="G1134" s="176">
        <v>232000</v>
      </c>
      <c r="H1134" s="168">
        <f t="shared" si="36"/>
        <v>232000</v>
      </c>
      <c r="I1134" s="176">
        <f t="shared" si="37"/>
        <v>0</v>
      </c>
    </row>
    <row r="1135" spans="1:9">
      <c r="A1135" s="168" t="s">
        <v>1293</v>
      </c>
      <c r="B1135" s="168" t="s">
        <v>2486</v>
      </c>
      <c r="C1135" s="176">
        <v>8120</v>
      </c>
      <c r="D1135" s="176">
        <v>0</v>
      </c>
      <c r="E1135" s="176">
        <v>0</v>
      </c>
      <c r="F1135" s="176">
        <v>0</v>
      </c>
      <c r="G1135" s="176">
        <v>8120</v>
      </c>
      <c r="H1135" s="168">
        <f t="shared" si="36"/>
        <v>8120</v>
      </c>
      <c r="I1135" s="176">
        <f t="shared" si="37"/>
        <v>0</v>
      </c>
    </row>
    <row r="1136" spans="1:9">
      <c r="A1136" s="168" t="s">
        <v>1893</v>
      </c>
      <c r="B1136" s="168" t="s">
        <v>4110</v>
      </c>
      <c r="C1136" s="176">
        <v>187671.22</v>
      </c>
      <c r="D1136" s="176">
        <v>16019927.960000001</v>
      </c>
      <c r="E1136" s="176">
        <v>18437400</v>
      </c>
      <c r="F1136" s="176">
        <v>2417472.04</v>
      </c>
      <c r="G1136" s="176">
        <v>2605143.2599999998</v>
      </c>
      <c r="H1136" s="168">
        <f t="shared" si="36"/>
        <v>2605143.2599999998</v>
      </c>
      <c r="I1136" s="176">
        <f t="shared" si="37"/>
        <v>0</v>
      </c>
    </row>
    <row r="1137" spans="1:9">
      <c r="A1137" s="168" t="s">
        <v>1286</v>
      </c>
      <c r="B1137" s="168" t="s">
        <v>2487</v>
      </c>
      <c r="C1137" s="176">
        <v>561333.92000000004</v>
      </c>
      <c r="D1137" s="176">
        <v>0</v>
      </c>
      <c r="E1137" s="176">
        <v>14471</v>
      </c>
      <c r="F1137" s="176">
        <v>14471</v>
      </c>
      <c r="G1137" s="176">
        <v>575804.92000000004</v>
      </c>
      <c r="H1137" s="168">
        <f t="shared" si="36"/>
        <v>575804.92000000004</v>
      </c>
      <c r="I1137" s="176">
        <f t="shared" si="37"/>
        <v>0</v>
      </c>
    </row>
    <row r="1138" spans="1:9">
      <c r="A1138" s="168" t="s">
        <v>1287</v>
      </c>
      <c r="B1138" s="168" t="s">
        <v>2488</v>
      </c>
      <c r="C1138" s="176">
        <v>25250</v>
      </c>
      <c r="D1138" s="176">
        <v>0</v>
      </c>
      <c r="E1138" s="176">
        <v>0</v>
      </c>
      <c r="F1138" s="176">
        <v>0</v>
      </c>
      <c r="G1138" s="176">
        <v>25250</v>
      </c>
      <c r="H1138" s="168">
        <f t="shared" si="36"/>
        <v>25250</v>
      </c>
      <c r="I1138" s="176">
        <f t="shared" si="37"/>
        <v>0</v>
      </c>
    </row>
    <row r="1139" spans="1:9">
      <c r="A1139" s="168" t="s">
        <v>1288</v>
      </c>
      <c r="B1139" s="168" t="s">
        <v>4075</v>
      </c>
      <c r="C1139" s="176">
        <v>141637.99</v>
      </c>
      <c r="D1139" s="176">
        <v>368258.71</v>
      </c>
      <c r="E1139" s="176">
        <v>226620.72</v>
      </c>
      <c r="F1139" s="176">
        <v>-141637.99</v>
      </c>
      <c r="G1139" s="176">
        <v>0</v>
      </c>
      <c r="H1139" s="168">
        <f t="shared" si="36"/>
        <v>0</v>
      </c>
      <c r="I1139" s="176">
        <f t="shared" si="37"/>
        <v>0</v>
      </c>
    </row>
    <row r="1140" spans="1:9">
      <c r="A1140" s="168" t="s">
        <v>2982</v>
      </c>
      <c r="B1140" s="168" t="s">
        <v>4895</v>
      </c>
      <c r="C1140" s="176">
        <v>0</v>
      </c>
      <c r="D1140" s="176">
        <v>30782.400000000001</v>
      </c>
      <c r="E1140" s="176">
        <v>82086.399999999994</v>
      </c>
      <c r="F1140" s="176">
        <v>51304</v>
      </c>
      <c r="G1140" s="176">
        <v>51304</v>
      </c>
      <c r="H1140" s="168">
        <f t="shared" si="36"/>
        <v>51304</v>
      </c>
      <c r="I1140" s="176">
        <f t="shared" si="37"/>
        <v>0</v>
      </c>
    </row>
    <row r="1141" spans="1:9">
      <c r="A1141" s="168" t="s">
        <v>2901</v>
      </c>
      <c r="B1141" s="168" t="s">
        <v>2902</v>
      </c>
      <c r="C1141" s="176">
        <v>13215.53</v>
      </c>
      <c r="D1141" s="176">
        <v>39646.589999999997</v>
      </c>
      <c r="E1141" s="176">
        <v>105724.24</v>
      </c>
      <c r="F1141" s="176">
        <v>66077.649999999994</v>
      </c>
      <c r="G1141" s="176">
        <v>79293.179999999993</v>
      </c>
      <c r="H1141" s="168">
        <f t="shared" si="36"/>
        <v>79293.179999999993</v>
      </c>
      <c r="I1141" s="176">
        <f t="shared" si="37"/>
        <v>0</v>
      </c>
    </row>
    <row r="1142" spans="1:9">
      <c r="A1142" s="168" t="s">
        <v>2903</v>
      </c>
      <c r="B1142" s="168" t="s">
        <v>4520</v>
      </c>
      <c r="C1142" s="176">
        <v>1156438.8</v>
      </c>
      <c r="D1142" s="176">
        <v>2044882.8</v>
      </c>
      <c r="E1142" s="176">
        <v>1929625.2</v>
      </c>
      <c r="F1142" s="176">
        <v>-115257.60000000001</v>
      </c>
      <c r="G1142" s="176">
        <v>1041181.2</v>
      </c>
      <c r="H1142" s="168">
        <f t="shared" si="36"/>
        <v>1041181.2</v>
      </c>
      <c r="I1142" s="176">
        <f t="shared" si="37"/>
        <v>0</v>
      </c>
    </row>
    <row r="1143" spans="1:9">
      <c r="A1143" s="168" t="s">
        <v>1289</v>
      </c>
      <c r="B1143" s="168" t="s">
        <v>2489</v>
      </c>
      <c r="C1143" s="176">
        <v>25250</v>
      </c>
      <c r="D1143" s="176">
        <v>0</v>
      </c>
      <c r="E1143" s="176">
        <v>17400</v>
      </c>
      <c r="F1143" s="176">
        <v>17400</v>
      </c>
      <c r="G1143" s="176">
        <v>42650</v>
      </c>
      <c r="H1143" s="168">
        <f t="shared" si="36"/>
        <v>42650</v>
      </c>
      <c r="I1143" s="176">
        <f t="shared" si="37"/>
        <v>0</v>
      </c>
    </row>
    <row r="1144" spans="1:9">
      <c r="A1144" s="168" t="s">
        <v>1290</v>
      </c>
      <c r="B1144" s="168" t="s">
        <v>4076</v>
      </c>
      <c r="C1144" s="176">
        <v>54827.6</v>
      </c>
      <c r="D1144" s="176">
        <v>114181.12</v>
      </c>
      <c r="E1144" s="176">
        <v>474827.88</v>
      </c>
      <c r="F1144" s="176">
        <v>360646.76</v>
      </c>
      <c r="G1144" s="176">
        <v>415474.36</v>
      </c>
      <c r="H1144" s="168">
        <f t="shared" si="36"/>
        <v>415474.36</v>
      </c>
      <c r="I1144" s="176">
        <f t="shared" si="37"/>
        <v>0</v>
      </c>
    </row>
    <row r="1145" spans="1:9">
      <c r="A1145" s="168" t="s">
        <v>4660</v>
      </c>
      <c r="B1145" s="168" t="s">
        <v>4661</v>
      </c>
      <c r="C1145" s="176">
        <v>36668</v>
      </c>
      <c r="D1145" s="176">
        <v>0</v>
      </c>
      <c r="E1145" s="176">
        <v>68705.990000000005</v>
      </c>
      <c r="F1145" s="176">
        <v>68705.990000000005</v>
      </c>
      <c r="G1145" s="176">
        <v>105373.99</v>
      </c>
      <c r="H1145" s="168">
        <f t="shared" si="36"/>
        <v>105373.99</v>
      </c>
      <c r="I1145" s="176">
        <f t="shared" si="37"/>
        <v>0</v>
      </c>
    </row>
    <row r="1146" spans="1:9">
      <c r="A1146" s="168" t="s">
        <v>1291</v>
      </c>
      <c r="B1146" s="168" t="s">
        <v>2490</v>
      </c>
      <c r="C1146" s="176">
        <v>30300</v>
      </c>
      <c r="D1146" s="176">
        <v>0</v>
      </c>
      <c r="E1146" s="176">
        <v>0</v>
      </c>
      <c r="F1146" s="176">
        <v>0</v>
      </c>
      <c r="G1146" s="176">
        <v>30300</v>
      </c>
      <c r="H1146" s="168">
        <f t="shared" si="36"/>
        <v>30300</v>
      </c>
      <c r="I1146" s="176">
        <f t="shared" si="37"/>
        <v>0</v>
      </c>
    </row>
    <row r="1147" spans="1:9">
      <c r="A1147" s="168" t="s">
        <v>1292</v>
      </c>
      <c r="B1147" s="168" t="s">
        <v>2491</v>
      </c>
      <c r="C1147" s="176">
        <v>11692.8</v>
      </c>
      <c r="D1147" s="176">
        <v>0</v>
      </c>
      <c r="E1147" s="176">
        <v>0</v>
      </c>
      <c r="F1147" s="176">
        <v>0</v>
      </c>
      <c r="G1147" s="176">
        <v>11692.8</v>
      </c>
      <c r="H1147" s="168">
        <f t="shared" si="36"/>
        <v>11692.8</v>
      </c>
      <c r="I1147" s="176">
        <f t="shared" si="37"/>
        <v>0</v>
      </c>
    </row>
    <row r="1148" spans="1:9">
      <c r="A1148" s="168" t="s">
        <v>1891</v>
      </c>
      <c r="B1148" s="168" t="s">
        <v>2492</v>
      </c>
      <c r="C1148" s="176">
        <v>7540</v>
      </c>
      <c r="D1148" s="176">
        <v>0</v>
      </c>
      <c r="E1148" s="176">
        <v>0</v>
      </c>
      <c r="F1148" s="176">
        <v>0</v>
      </c>
      <c r="G1148" s="176">
        <v>7540</v>
      </c>
      <c r="H1148" s="168">
        <f t="shared" si="36"/>
        <v>7540</v>
      </c>
      <c r="I1148" s="176">
        <f t="shared" si="37"/>
        <v>0</v>
      </c>
    </row>
    <row r="1149" spans="1:9">
      <c r="A1149" s="168" t="s">
        <v>1294</v>
      </c>
      <c r="B1149" s="168" t="s">
        <v>2493</v>
      </c>
      <c r="C1149" s="176">
        <v>364742</v>
      </c>
      <c r="D1149" s="176">
        <v>324742</v>
      </c>
      <c r="E1149" s="176">
        <v>149999.99</v>
      </c>
      <c r="F1149" s="176">
        <v>-174742.01</v>
      </c>
      <c r="G1149" s="176">
        <v>189999.99</v>
      </c>
      <c r="H1149" s="168">
        <f t="shared" si="36"/>
        <v>189999.99</v>
      </c>
      <c r="I1149" s="176">
        <f t="shared" si="37"/>
        <v>0</v>
      </c>
    </row>
    <row r="1150" spans="1:9">
      <c r="A1150" s="168" t="s">
        <v>6251</v>
      </c>
      <c r="B1150" s="168" t="s">
        <v>6252</v>
      </c>
      <c r="C1150" s="176">
        <v>0</v>
      </c>
      <c r="D1150" s="176">
        <v>0</v>
      </c>
      <c r="E1150" s="176">
        <v>116928</v>
      </c>
      <c r="F1150" s="176">
        <v>116928</v>
      </c>
      <c r="G1150" s="176">
        <v>116928</v>
      </c>
      <c r="H1150" s="168">
        <f t="shared" si="36"/>
        <v>116928</v>
      </c>
      <c r="I1150" s="176">
        <f t="shared" si="37"/>
        <v>0</v>
      </c>
    </row>
    <row r="1151" spans="1:9">
      <c r="A1151" s="168" t="s">
        <v>1295</v>
      </c>
      <c r="B1151" s="168" t="s">
        <v>2494</v>
      </c>
      <c r="C1151" s="176">
        <v>12000</v>
      </c>
      <c r="D1151" s="176">
        <v>0</v>
      </c>
      <c r="E1151" s="176">
        <v>0</v>
      </c>
      <c r="F1151" s="176">
        <v>0</v>
      </c>
      <c r="G1151" s="176">
        <v>12000</v>
      </c>
      <c r="H1151" s="168">
        <f t="shared" si="36"/>
        <v>12000</v>
      </c>
      <c r="I1151" s="176">
        <f t="shared" si="37"/>
        <v>0</v>
      </c>
    </row>
    <row r="1152" spans="1:9">
      <c r="A1152" s="168" t="s">
        <v>1296</v>
      </c>
      <c r="B1152" s="168" t="s">
        <v>2495</v>
      </c>
      <c r="C1152" s="176">
        <v>472391.44</v>
      </c>
      <c r="D1152" s="176">
        <v>419979.44</v>
      </c>
      <c r="E1152" s="176">
        <v>0</v>
      </c>
      <c r="F1152" s="176">
        <v>-419979.44</v>
      </c>
      <c r="G1152" s="176">
        <v>52412</v>
      </c>
      <c r="H1152" s="168">
        <f t="shared" si="36"/>
        <v>52412</v>
      </c>
      <c r="I1152" s="176">
        <f t="shared" si="37"/>
        <v>0</v>
      </c>
    </row>
    <row r="1153" spans="1:9">
      <c r="A1153" s="168" t="s">
        <v>4111</v>
      </c>
      <c r="B1153" s="168" t="s">
        <v>4112</v>
      </c>
      <c r="C1153" s="176">
        <v>314999.19</v>
      </c>
      <c r="D1153" s="176">
        <v>408409.99</v>
      </c>
      <c r="E1153" s="176">
        <v>109999.99</v>
      </c>
      <c r="F1153" s="176">
        <v>-298410</v>
      </c>
      <c r="G1153" s="176">
        <v>16589.189999999999</v>
      </c>
      <c r="H1153" s="168">
        <f t="shared" si="36"/>
        <v>16589.189999999999</v>
      </c>
      <c r="I1153" s="176">
        <f t="shared" si="37"/>
        <v>0</v>
      </c>
    </row>
    <row r="1154" spans="1:9">
      <c r="A1154" s="168" t="s">
        <v>2983</v>
      </c>
      <c r="B1154" s="168" t="s">
        <v>2984</v>
      </c>
      <c r="C1154" s="176">
        <v>6213.76</v>
      </c>
      <c r="D1154" s="176">
        <v>31068.97</v>
      </c>
      <c r="E1154" s="176">
        <v>55924.160000000003</v>
      </c>
      <c r="F1154" s="176">
        <v>24855.19</v>
      </c>
      <c r="G1154" s="176">
        <v>31068.95</v>
      </c>
      <c r="H1154" s="168">
        <f t="shared" si="36"/>
        <v>31068.95</v>
      </c>
      <c r="I1154" s="176">
        <f t="shared" si="37"/>
        <v>0</v>
      </c>
    </row>
    <row r="1155" spans="1:9">
      <c r="A1155" s="168" t="s">
        <v>725</v>
      </c>
      <c r="B1155" s="168" t="s">
        <v>726</v>
      </c>
      <c r="C1155" s="176">
        <v>25599</v>
      </c>
      <c r="D1155" s="176">
        <v>0</v>
      </c>
      <c r="E1155" s="176">
        <v>0</v>
      </c>
      <c r="F1155" s="176">
        <v>0</v>
      </c>
      <c r="G1155" s="176">
        <v>25599</v>
      </c>
      <c r="H1155" s="168">
        <f t="shared" si="36"/>
        <v>25599</v>
      </c>
      <c r="I1155" s="176">
        <f t="shared" si="37"/>
        <v>0</v>
      </c>
    </row>
    <row r="1156" spans="1:9">
      <c r="A1156" s="168" t="s">
        <v>2844</v>
      </c>
      <c r="B1156" s="168" t="s">
        <v>2845</v>
      </c>
      <c r="C1156" s="176">
        <v>498480.4</v>
      </c>
      <c r="D1156" s="176">
        <v>0</v>
      </c>
      <c r="E1156" s="176">
        <v>0</v>
      </c>
      <c r="F1156" s="176">
        <v>0</v>
      </c>
      <c r="G1156" s="176">
        <v>498480.4</v>
      </c>
      <c r="H1156" s="168">
        <f t="shared" si="36"/>
        <v>498480.4</v>
      </c>
      <c r="I1156" s="176">
        <f t="shared" si="37"/>
        <v>0</v>
      </c>
    </row>
    <row r="1157" spans="1:9">
      <c r="A1157" s="168" t="s">
        <v>2985</v>
      </c>
      <c r="B1157" s="168" t="s">
        <v>2986</v>
      </c>
      <c r="C1157" s="176">
        <v>25520</v>
      </c>
      <c r="D1157" s="176">
        <v>0</v>
      </c>
      <c r="E1157" s="176">
        <v>214368</v>
      </c>
      <c r="F1157" s="176">
        <v>214368</v>
      </c>
      <c r="G1157" s="176">
        <v>239888</v>
      </c>
      <c r="H1157" s="168">
        <f t="shared" si="36"/>
        <v>239888</v>
      </c>
      <c r="I1157" s="176">
        <f t="shared" si="37"/>
        <v>0</v>
      </c>
    </row>
    <row r="1158" spans="1:9">
      <c r="A1158" s="168" t="s">
        <v>2987</v>
      </c>
      <c r="B1158" s="168" t="s">
        <v>2988</v>
      </c>
      <c r="C1158" s="176">
        <v>6407847.8700000001</v>
      </c>
      <c r="D1158" s="176">
        <v>8087579.8399999999</v>
      </c>
      <c r="E1158" s="176">
        <v>7223662.3600000003</v>
      </c>
      <c r="F1158" s="176">
        <v>-863917.48</v>
      </c>
      <c r="G1158" s="176">
        <v>5543930.3899999997</v>
      </c>
      <c r="H1158" s="168">
        <f t="shared" ref="H1158:H1221" si="38">VLOOKUP(A1158,VERIFICADORA,22,FALSE)</f>
        <v>5543930.3899999997</v>
      </c>
      <c r="I1158" s="176">
        <f t="shared" si="37"/>
        <v>0</v>
      </c>
    </row>
    <row r="1159" spans="1:9">
      <c r="A1159" s="168" t="s">
        <v>2989</v>
      </c>
      <c r="B1159" s="168" t="s">
        <v>2990</v>
      </c>
      <c r="C1159" s="176">
        <v>61730.03</v>
      </c>
      <c r="D1159" s="176">
        <v>0</v>
      </c>
      <c r="E1159" s="176">
        <v>0</v>
      </c>
      <c r="F1159" s="176">
        <v>0</v>
      </c>
      <c r="G1159" s="176">
        <v>61730.03</v>
      </c>
      <c r="H1159" s="168">
        <f t="shared" si="38"/>
        <v>61730.03</v>
      </c>
      <c r="I1159" s="176">
        <f t="shared" si="37"/>
        <v>0</v>
      </c>
    </row>
    <row r="1160" spans="1:9">
      <c r="A1160" s="168" t="s">
        <v>4077</v>
      </c>
      <c r="B1160" s="168" t="s">
        <v>4078</v>
      </c>
      <c r="C1160" s="176">
        <v>22840.400000000001</v>
      </c>
      <c r="D1160" s="176">
        <v>22840.400000000001</v>
      </c>
      <c r="E1160" s="176">
        <v>0</v>
      </c>
      <c r="F1160" s="176">
        <v>-22840.400000000001</v>
      </c>
      <c r="G1160" s="176">
        <v>0</v>
      </c>
      <c r="H1160" s="168">
        <f t="shared" si="38"/>
        <v>0</v>
      </c>
      <c r="I1160" s="176">
        <f t="shared" si="37"/>
        <v>0</v>
      </c>
    </row>
    <row r="1161" spans="1:9">
      <c r="A1161" s="168" t="s">
        <v>4225</v>
      </c>
      <c r="B1161" s="168" t="s">
        <v>4226</v>
      </c>
      <c r="C1161" s="176">
        <v>818656.08</v>
      </c>
      <c r="D1161" s="176">
        <v>10377629.84</v>
      </c>
      <c r="E1161" s="176">
        <v>22531166.760000002</v>
      </c>
      <c r="F1161" s="176">
        <v>12153536.92</v>
      </c>
      <c r="G1161" s="176">
        <v>12972193</v>
      </c>
      <c r="H1161" s="168">
        <f t="shared" si="38"/>
        <v>12972193</v>
      </c>
      <c r="I1161" s="176">
        <f t="shared" si="37"/>
        <v>0</v>
      </c>
    </row>
    <row r="1162" spans="1:9">
      <c r="A1162" s="168" t="s">
        <v>4284</v>
      </c>
      <c r="B1162" s="168" t="s">
        <v>4285</v>
      </c>
      <c r="C1162" s="176">
        <v>550000</v>
      </c>
      <c r="D1162" s="176">
        <v>200000</v>
      </c>
      <c r="E1162" s="176">
        <v>0</v>
      </c>
      <c r="F1162" s="176">
        <v>-200000</v>
      </c>
      <c r="G1162" s="176">
        <v>350000</v>
      </c>
      <c r="H1162" s="168">
        <f t="shared" si="38"/>
        <v>350000</v>
      </c>
      <c r="I1162" s="176">
        <f t="shared" si="37"/>
        <v>0</v>
      </c>
    </row>
    <row r="1163" spans="1:9">
      <c r="A1163" s="168" t="s">
        <v>4966</v>
      </c>
      <c r="B1163" s="168" t="s">
        <v>4965</v>
      </c>
      <c r="C1163" s="176">
        <v>0</v>
      </c>
      <c r="D1163" s="176">
        <v>65720</v>
      </c>
      <c r="E1163" s="176">
        <v>65720</v>
      </c>
      <c r="F1163" s="176">
        <v>0</v>
      </c>
      <c r="G1163" s="176">
        <v>0</v>
      </c>
      <c r="H1163" s="168">
        <f t="shared" si="38"/>
        <v>0</v>
      </c>
      <c r="I1163" s="176">
        <f t="shared" si="37"/>
        <v>0</v>
      </c>
    </row>
    <row r="1164" spans="1:9">
      <c r="A1164" s="168" t="s">
        <v>5258</v>
      </c>
      <c r="B1164" s="168" t="s">
        <v>5259</v>
      </c>
      <c r="C1164" s="176">
        <v>0</v>
      </c>
      <c r="D1164" s="176">
        <v>70227.02</v>
      </c>
      <c r="E1164" s="176">
        <v>70227.03</v>
      </c>
      <c r="F1164" s="176">
        <v>0.01</v>
      </c>
      <c r="G1164" s="176">
        <v>0.01</v>
      </c>
      <c r="H1164" s="168">
        <f t="shared" si="38"/>
        <v>0.01</v>
      </c>
      <c r="I1164" s="176">
        <f t="shared" si="37"/>
        <v>0</v>
      </c>
    </row>
    <row r="1165" spans="1:9">
      <c r="A1165" s="168" t="s">
        <v>5260</v>
      </c>
      <c r="B1165" s="168" t="s">
        <v>5261</v>
      </c>
      <c r="C1165" s="176">
        <v>0</v>
      </c>
      <c r="D1165" s="176">
        <v>0</v>
      </c>
      <c r="E1165" s="176">
        <v>5200</v>
      </c>
      <c r="F1165" s="176">
        <v>5200</v>
      </c>
      <c r="G1165" s="176">
        <v>5200</v>
      </c>
      <c r="H1165" s="168">
        <f t="shared" si="38"/>
        <v>5200</v>
      </c>
      <c r="I1165" s="176">
        <f t="shared" si="37"/>
        <v>0</v>
      </c>
    </row>
    <row r="1166" spans="1:9">
      <c r="A1166" s="168" t="s">
        <v>5262</v>
      </c>
      <c r="B1166" s="168" t="s">
        <v>5263</v>
      </c>
      <c r="C1166" s="176">
        <v>0</v>
      </c>
      <c r="D1166" s="176">
        <v>3628000</v>
      </c>
      <c r="E1166" s="176">
        <v>3628000</v>
      </c>
      <c r="F1166" s="176">
        <v>0</v>
      </c>
      <c r="G1166" s="176">
        <v>0</v>
      </c>
      <c r="H1166" s="168">
        <f t="shared" si="38"/>
        <v>0</v>
      </c>
      <c r="I1166" s="176">
        <f t="shared" si="37"/>
        <v>0</v>
      </c>
    </row>
    <row r="1167" spans="1:9">
      <c r="A1167" s="168" t="s">
        <v>5264</v>
      </c>
      <c r="B1167" s="168" t="s">
        <v>5265</v>
      </c>
      <c r="C1167" s="176">
        <v>0</v>
      </c>
      <c r="D1167" s="176">
        <v>432000</v>
      </c>
      <c r="E1167" s="176">
        <v>1098000</v>
      </c>
      <c r="F1167" s="176">
        <v>666000</v>
      </c>
      <c r="G1167" s="176">
        <v>666000</v>
      </c>
      <c r="H1167" s="168">
        <f t="shared" si="38"/>
        <v>666000</v>
      </c>
      <c r="I1167" s="176">
        <f t="shared" si="37"/>
        <v>0</v>
      </c>
    </row>
    <row r="1168" spans="1:9">
      <c r="A1168" s="168" t="s">
        <v>1297</v>
      </c>
      <c r="B1168" s="168" t="s">
        <v>2496</v>
      </c>
      <c r="C1168" s="176">
        <v>4469580.68</v>
      </c>
      <c r="D1168" s="176">
        <v>0</v>
      </c>
      <c r="E1168" s="176">
        <v>0</v>
      </c>
      <c r="F1168" s="176">
        <v>0</v>
      </c>
      <c r="G1168" s="176">
        <v>4469580.68</v>
      </c>
      <c r="H1168" s="168">
        <f t="shared" si="38"/>
        <v>4469580.68</v>
      </c>
      <c r="I1168" s="176">
        <f t="shared" si="37"/>
        <v>0</v>
      </c>
    </row>
    <row r="1169" spans="1:9">
      <c r="A1169" s="168" t="s">
        <v>1895</v>
      </c>
      <c r="B1169" s="168" t="s">
        <v>5525</v>
      </c>
      <c r="C1169" s="176">
        <v>20848</v>
      </c>
      <c r="D1169" s="176">
        <v>20848</v>
      </c>
      <c r="E1169" s="176">
        <v>0</v>
      </c>
      <c r="F1169" s="176">
        <v>-20848</v>
      </c>
      <c r="G1169" s="176">
        <v>0</v>
      </c>
      <c r="H1169" s="168">
        <f t="shared" si="38"/>
        <v>0</v>
      </c>
      <c r="I1169" s="176">
        <f t="shared" si="37"/>
        <v>0</v>
      </c>
    </row>
    <row r="1170" spans="1:9">
      <c r="A1170" s="168" t="s">
        <v>1298</v>
      </c>
      <c r="B1170" s="168" t="s">
        <v>2497</v>
      </c>
      <c r="C1170" s="176">
        <v>19674.62</v>
      </c>
      <c r="D1170" s="176">
        <v>0</v>
      </c>
      <c r="E1170" s="176">
        <v>0</v>
      </c>
      <c r="F1170" s="176">
        <v>0</v>
      </c>
      <c r="G1170" s="176">
        <v>19674.62</v>
      </c>
      <c r="H1170" s="168">
        <f t="shared" si="38"/>
        <v>19674.62</v>
      </c>
      <c r="I1170" s="176">
        <f t="shared" si="37"/>
        <v>0</v>
      </c>
    </row>
    <row r="1171" spans="1:9">
      <c r="A1171" s="168" t="s">
        <v>2922</v>
      </c>
      <c r="B1171" s="168" t="s">
        <v>2923</v>
      </c>
      <c r="C1171" s="176">
        <v>23638</v>
      </c>
      <c r="D1171" s="176">
        <v>94552</v>
      </c>
      <c r="E1171" s="176">
        <v>189104</v>
      </c>
      <c r="F1171" s="176">
        <v>94552</v>
      </c>
      <c r="G1171" s="176">
        <v>118190</v>
      </c>
      <c r="H1171" s="168">
        <f t="shared" si="38"/>
        <v>118190</v>
      </c>
      <c r="I1171" s="176">
        <f t="shared" si="37"/>
        <v>0</v>
      </c>
    </row>
    <row r="1172" spans="1:9">
      <c r="A1172" s="168" t="s">
        <v>3192</v>
      </c>
      <c r="B1172" s="168" t="s">
        <v>3998</v>
      </c>
      <c r="C1172" s="176">
        <v>20822659.09</v>
      </c>
      <c r="D1172" s="176">
        <v>18769299.199999999</v>
      </c>
      <c r="E1172" s="176">
        <v>5305948.84</v>
      </c>
      <c r="F1172" s="176">
        <v>-13463350.359999999</v>
      </c>
      <c r="G1172" s="176">
        <v>7359308.7300000004</v>
      </c>
      <c r="H1172" s="168">
        <f t="shared" si="38"/>
        <v>7359308.7300000004</v>
      </c>
      <c r="I1172" s="176">
        <f t="shared" si="37"/>
        <v>0</v>
      </c>
    </row>
    <row r="1173" spans="1:9">
      <c r="A1173" s="168" t="s">
        <v>3060</v>
      </c>
      <c r="B1173" s="168" t="s">
        <v>3061</v>
      </c>
      <c r="C1173" s="176">
        <v>10048.700000000001</v>
      </c>
      <c r="D1173" s="176">
        <v>87101.26</v>
      </c>
      <c r="E1173" s="176">
        <v>174202.52</v>
      </c>
      <c r="F1173" s="176">
        <v>87101.26</v>
      </c>
      <c r="G1173" s="176">
        <v>97149.96</v>
      </c>
      <c r="H1173" s="168">
        <f t="shared" si="38"/>
        <v>97149.96</v>
      </c>
      <c r="I1173" s="176">
        <f t="shared" si="37"/>
        <v>0</v>
      </c>
    </row>
    <row r="1174" spans="1:9">
      <c r="A1174" s="168" t="s">
        <v>3063</v>
      </c>
      <c r="B1174" s="168" t="s">
        <v>5524</v>
      </c>
      <c r="C1174" s="176">
        <v>4002280.97</v>
      </c>
      <c r="D1174" s="176">
        <v>4002280.97</v>
      </c>
      <c r="E1174" s="176">
        <v>0</v>
      </c>
      <c r="F1174" s="176">
        <v>-4002280.97</v>
      </c>
      <c r="G1174" s="176">
        <v>0</v>
      </c>
      <c r="H1174" s="168">
        <f t="shared" si="38"/>
        <v>0</v>
      </c>
      <c r="I1174" s="176">
        <f t="shared" si="37"/>
        <v>0</v>
      </c>
    </row>
    <row r="1175" spans="1:9">
      <c r="A1175" s="168" t="s">
        <v>3062</v>
      </c>
      <c r="B1175" s="168" t="s">
        <v>4389</v>
      </c>
      <c r="C1175" s="176">
        <v>408780</v>
      </c>
      <c r="D1175" s="176">
        <v>173300</v>
      </c>
      <c r="E1175" s="176">
        <v>52200</v>
      </c>
      <c r="F1175" s="176">
        <v>-121100</v>
      </c>
      <c r="G1175" s="176">
        <v>287680</v>
      </c>
      <c r="H1175" s="168">
        <f t="shared" si="38"/>
        <v>287680</v>
      </c>
      <c r="I1175" s="176">
        <f t="shared" si="37"/>
        <v>0</v>
      </c>
    </row>
    <row r="1176" spans="1:9">
      <c r="A1176" s="168" t="s">
        <v>4964</v>
      </c>
      <c r="B1176" s="168" t="s">
        <v>4963</v>
      </c>
      <c r="C1176" s="176">
        <v>0</v>
      </c>
      <c r="D1176" s="176">
        <v>783000</v>
      </c>
      <c r="E1176" s="176">
        <v>1044000</v>
      </c>
      <c r="F1176" s="176">
        <v>261000</v>
      </c>
      <c r="G1176" s="176">
        <v>261000</v>
      </c>
      <c r="H1176" s="168">
        <f t="shared" si="38"/>
        <v>261000</v>
      </c>
      <c r="I1176" s="176">
        <f t="shared" si="37"/>
        <v>0</v>
      </c>
    </row>
    <row r="1177" spans="1:9">
      <c r="A1177" s="168" t="s">
        <v>5266</v>
      </c>
      <c r="B1177" s="168" t="s">
        <v>5267</v>
      </c>
      <c r="C1177" s="176">
        <v>0</v>
      </c>
      <c r="D1177" s="176">
        <v>12947789.199999999</v>
      </c>
      <c r="E1177" s="176">
        <v>22659266.280000001</v>
      </c>
      <c r="F1177" s="176">
        <v>9711477.0800000001</v>
      </c>
      <c r="G1177" s="176">
        <v>9711477.0800000001</v>
      </c>
      <c r="H1177" s="168">
        <f t="shared" si="38"/>
        <v>9711477.0800000001</v>
      </c>
      <c r="I1177" s="176">
        <f t="shared" si="37"/>
        <v>0</v>
      </c>
    </row>
    <row r="1178" spans="1:9">
      <c r="A1178" s="168" t="s">
        <v>2904</v>
      </c>
      <c r="B1178" s="168" t="s">
        <v>2905</v>
      </c>
      <c r="C1178" s="176">
        <v>50880</v>
      </c>
      <c r="D1178" s="176">
        <v>298920</v>
      </c>
      <c r="E1178" s="176">
        <v>661440</v>
      </c>
      <c r="F1178" s="176">
        <v>362520</v>
      </c>
      <c r="G1178" s="176">
        <v>413400</v>
      </c>
      <c r="H1178" s="168">
        <f t="shared" si="38"/>
        <v>413400</v>
      </c>
      <c r="I1178" s="176">
        <f t="shared" si="37"/>
        <v>0</v>
      </c>
    </row>
    <row r="1179" spans="1:9">
      <c r="A1179" s="168" t="s">
        <v>1299</v>
      </c>
      <c r="B1179" s="168" t="s">
        <v>2498</v>
      </c>
      <c r="C1179" s="176">
        <v>86286.6</v>
      </c>
      <c r="D1179" s="176">
        <v>0</v>
      </c>
      <c r="E1179" s="176">
        <v>0</v>
      </c>
      <c r="F1179" s="176">
        <v>0</v>
      </c>
      <c r="G1179" s="176">
        <v>86286.6</v>
      </c>
      <c r="H1179" s="168">
        <f t="shared" si="38"/>
        <v>86286.6</v>
      </c>
      <c r="I1179" s="176">
        <f t="shared" si="37"/>
        <v>0</v>
      </c>
    </row>
    <row r="1180" spans="1:9">
      <c r="A1180" s="168" t="s">
        <v>1300</v>
      </c>
      <c r="B1180" s="168" t="s">
        <v>2499</v>
      </c>
      <c r="C1180" s="176">
        <v>99900</v>
      </c>
      <c r="D1180" s="176">
        <v>0</v>
      </c>
      <c r="E1180" s="176">
        <v>0</v>
      </c>
      <c r="F1180" s="176">
        <v>0</v>
      </c>
      <c r="G1180" s="176">
        <v>99900</v>
      </c>
      <c r="H1180" s="168">
        <f t="shared" si="38"/>
        <v>99900</v>
      </c>
      <c r="I1180" s="176">
        <f t="shared" ref="I1180:I1229" si="39">H1180-G1180</f>
        <v>0</v>
      </c>
    </row>
    <row r="1181" spans="1:9">
      <c r="A1181" s="168" t="s">
        <v>1301</v>
      </c>
      <c r="B1181" s="168" t="s">
        <v>2500</v>
      </c>
      <c r="C1181" s="176">
        <v>222611.20000000001</v>
      </c>
      <c r="D1181" s="176">
        <v>0</v>
      </c>
      <c r="E1181" s="176">
        <v>0</v>
      </c>
      <c r="F1181" s="176">
        <v>0</v>
      </c>
      <c r="G1181" s="176">
        <v>222611.20000000001</v>
      </c>
      <c r="H1181" s="168">
        <f t="shared" si="38"/>
        <v>222611.20000000001</v>
      </c>
      <c r="I1181" s="176">
        <f t="shared" si="39"/>
        <v>0</v>
      </c>
    </row>
    <row r="1182" spans="1:9">
      <c r="A1182" s="168" t="s">
        <v>3064</v>
      </c>
      <c r="B1182" s="168" t="s">
        <v>3065</v>
      </c>
      <c r="C1182" s="176">
        <v>662500</v>
      </c>
      <c r="D1182" s="176">
        <v>0</v>
      </c>
      <c r="E1182" s="176">
        <v>0</v>
      </c>
      <c r="F1182" s="176">
        <v>0</v>
      </c>
      <c r="G1182" s="176">
        <v>662500</v>
      </c>
      <c r="H1182" s="168">
        <f t="shared" si="38"/>
        <v>662500</v>
      </c>
      <c r="I1182" s="176">
        <f t="shared" si="39"/>
        <v>0</v>
      </c>
    </row>
    <row r="1183" spans="1:9">
      <c r="A1183" s="168" t="s">
        <v>1302</v>
      </c>
      <c r="B1183" s="168" t="s">
        <v>2501</v>
      </c>
      <c r="C1183" s="176">
        <v>318829.21999999997</v>
      </c>
      <c r="D1183" s="176">
        <v>257316.59</v>
      </c>
      <c r="E1183" s="176">
        <v>107971.94</v>
      </c>
      <c r="F1183" s="176">
        <v>-149344.65</v>
      </c>
      <c r="G1183" s="176">
        <v>169484.57</v>
      </c>
      <c r="H1183" s="168">
        <f t="shared" si="38"/>
        <v>169484.57</v>
      </c>
      <c r="I1183" s="176">
        <f t="shared" si="39"/>
        <v>0</v>
      </c>
    </row>
    <row r="1184" spans="1:9">
      <c r="A1184" s="168" t="s">
        <v>1303</v>
      </c>
      <c r="B1184" s="168" t="s">
        <v>2502</v>
      </c>
      <c r="C1184" s="176">
        <v>15534.48</v>
      </c>
      <c r="D1184" s="176">
        <v>62137.919999999998</v>
      </c>
      <c r="E1184" s="176">
        <v>124275.84</v>
      </c>
      <c r="F1184" s="176">
        <v>62137.919999999998</v>
      </c>
      <c r="G1184" s="176">
        <v>77672.399999999994</v>
      </c>
      <c r="H1184" s="168">
        <f t="shared" si="38"/>
        <v>77672.399999999994</v>
      </c>
      <c r="I1184" s="176">
        <f t="shared" si="39"/>
        <v>0</v>
      </c>
    </row>
    <row r="1185" spans="1:9">
      <c r="A1185" s="168" t="s">
        <v>3066</v>
      </c>
      <c r="B1185" s="168" t="s">
        <v>4079</v>
      </c>
      <c r="C1185" s="176">
        <v>100000</v>
      </c>
      <c r="D1185" s="176">
        <v>1566000</v>
      </c>
      <c r="E1185" s="176">
        <v>1566000</v>
      </c>
      <c r="F1185" s="176">
        <v>0</v>
      </c>
      <c r="G1185" s="176">
        <v>100000</v>
      </c>
      <c r="H1185" s="168">
        <f t="shared" si="38"/>
        <v>100000</v>
      </c>
      <c r="I1185" s="176">
        <f t="shared" si="39"/>
        <v>0</v>
      </c>
    </row>
    <row r="1186" spans="1:9">
      <c r="A1186" s="168" t="s">
        <v>4962</v>
      </c>
      <c r="B1186" s="168" t="s">
        <v>4961</v>
      </c>
      <c r="C1186" s="176">
        <v>0</v>
      </c>
      <c r="D1186" s="176">
        <v>1722600</v>
      </c>
      <c r="E1186" s="176">
        <v>2296800</v>
      </c>
      <c r="F1186" s="176">
        <v>574200</v>
      </c>
      <c r="G1186" s="176">
        <v>574200</v>
      </c>
      <c r="H1186" s="168">
        <f t="shared" si="38"/>
        <v>574200</v>
      </c>
      <c r="I1186" s="176">
        <f t="shared" si="39"/>
        <v>0</v>
      </c>
    </row>
    <row r="1187" spans="1:9">
      <c r="A1187" s="168" t="s">
        <v>6405</v>
      </c>
      <c r="B1187" s="168" t="s">
        <v>6406</v>
      </c>
      <c r="C1187" s="176">
        <v>0</v>
      </c>
      <c r="D1187" s="176">
        <v>0</v>
      </c>
      <c r="E1187" s="176">
        <v>3620.36</v>
      </c>
      <c r="F1187" s="176">
        <v>3620.36</v>
      </c>
      <c r="G1187" s="176">
        <v>3620.36</v>
      </c>
      <c r="H1187" s="168">
        <f t="shared" si="38"/>
        <v>3620.36</v>
      </c>
      <c r="I1187" s="176">
        <f t="shared" si="39"/>
        <v>0</v>
      </c>
    </row>
    <row r="1188" spans="1:9">
      <c r="A1188" s="168" t="s">
        <v>744</v>
      </c>
      <c r="B1188" s="168" t="s">
        <v>745</v>
      </c>
      <c r="C1188" s="176">
        <v>274450.65999999997</v>
      </c>
      <c r="D1188" s="176">
        <v>0</v>
      </c>
      <c r="E1188" s="176">
        <v>0</v>
      </c>
      <c r="F1188" s="176">
        <v>0</v>
      </c>
      <c r="G1188" s="176">
        <v>274450.65999999997</v>
      </c>
      <c r="H1188" s="168">
        <f t="shared" si="38"/>
        <v>274450.65999999997</v>
      </c>
      <c r="I1188" s="176">
        <f t="shared" si="39"/>
        <v>0</v>
      </c>
    </row>
    <row r="1189" spans="1:9">
      <c r="A1189" s="168" t="s">
        <v>773</v>
      </c>
      <c r="B1189" s="168" t="s">
        <v>2503</v>
      </c>
      <c r="C1189" s="176">
        <v>4585.5</v>
      </c>
      <c r="D1189" s="176">
        <v>0</v>
      </c>
      <c r="E1189" s="176">
        <v>0</v>
      </c>
      <c r="F1189" s="176">
        <v>0</v>
      </c>
      <c r="G1189" s="176">
        <v>4585.5</v>
      </c>
      <c r="H1189" s="168">
        <f t="shared" si="38"/>
        <v>4585.5</v>
      </c>
      <c r="I1189" s="176">
        <f t="shared" si="39"/>
        <v>0</v>
      </c>
    </row>
    <row r="1190" spans="1:9">
      <c r="A1190" s="168" t="s">
        <v>1494</v>
      </c>
      <c r="B1190" s="168" t="s">
        <v>2050</v>
      </c>
      <c r="C1190" s="176">
        <v>6660</v>
      </c>
      <c r="D1190" s="176">
        <v>0</v>
      </c>
      <c r="E1190" s="176">
        <v>0</v>
      </c>
      <c r="F1190" s="176">
        <v>0</v>
      </c>
      <c r="G1190" s="176">
        <v>6660</v>
      </c>
      <c r="H1190" s="168">
        <f t="shared" si="38"/>
        <v>6660</v>
      </c>
      <c r="I1190" s="176">
        <f t="shared" si="39"/>
        <v>0</v>
      </c>
    </row>
    <row r="1191" spans="1:9">
      <c r="A1191" s="168" t="s">
        <v>774</v>
      </c>
      <c r="B1191" s="168" t="s">
        <v>2504</v>
      </c>
      <c r="C1191" s="176">
        <v>4599.96</v>
      </c>
      <c r="D1191" s="176">
        <v>0</v>
      </c>
      <c r="E1191" s="176">
        <v>0</v>
      </c>
      <c r="F1191" s="176">
        <v>0</v>
      </c>
      <c r="G1191" s="176">
        <v>4599.96</v>
      </c>
      <c r="H1191" s="168">
        <f t="shared" si="38"/>
        <v>4599.96</v>
      </c>
      <c r="I1191" s="176">
        <f t="shared" si="39"/>
        <v>0</v>
      </c>
    </row>
    <row r="1192" spans="1:9">
      <c r="A1192" s="168" t="s">
        <v>1492</v>
      </c>
      <c r="B1192" s="168" t="s">
        <v>2505</v>
      </c>
      <c r="C1192" s="176">
        <v>41528.47</v>
      </c>
      <c r="D1192" s="176">
        <v>0</v>
      </c>
      <c r="E1192" s="176">
        <v>0</v>
      </c>
      <c r="F1192" s="176">
        <v>0</v>
      </c>
      <c r="G1192" s="176">
        <v>41528.47</v>
      </c>
      <c r="H1192" s="168">
        <f t="shared" si="38"/>
        <v>41528.47</v>
      </c>
      <c r="I1192" s="176">
        <f t="shared" si="39"/>
        <v>0</v>
      </c>
    </row>
    <row r="1193" spans="1:9">
      <c r="A1193" s="168" t="s">
        <v>1493</v>
      </c>
      <c r="B1193" s="168" t="s">
        <v>771</v>
      </c>
      <c r="C1193" s="176">
        <v>500</v>
      </c>
      <c r="D1193" s="176">
        <v>0</v>
      </c>
      <c r="E1193" s="176">
        <v>0</v>
      </c>
      <c r="F1193" s="176">
        <v>0</v>
      </c>
      <c r="G1193" s="176">
        <v>500</v>
      </c>
      <c r="H1193" s="168">
        <f t="shared" si="38"/>
        <v>500</v>
      </c>
      <c r="I1193" s="176">
        <f t="shared" si="39"/>
        <v>0</v>
      </c>
    </row>
    <row r="1194" spans="1:9">
      <c r="A1194" s="168" t="s">
        <v>772</v>
      </c>
      <c r="B1194" s="168" t="s">
        <v>2506</v>
      </c>
      <c r="C1194" s="176">
        <v>1640.58</v>
      </c>
      <c r="D1194" s="176">
        <v>0</v>
      </c>
      <c r="E1194" s="176">
        <v>0</v>
      </c>
      <c r="F1194" s="176">
        <v>0</v>
      </c>
      <c r="G1194" s="176">
        <v>1640.58</v>
      </c>
      <c r="H1194" s="168">
        <f t="shared" si="38"/>
        <v>1640.58</v>
      </c>
      <c r="I1194" s="176">
        <f t="shared" si="39"/>
        <v>0</v>
      </c>
    </row>
    <row r="1195" spans="1:9">
      <c r="A1195" s="168" t="s">
        <v>775</v>
      </c>
      <c r="B1195" s="168" t="s">
        <v>2507</v>
      </c>
      <c r="C1195" s="176">
        <v>3327.33</v>
      </c>
      <c r="D1195" s="176">
        <v>0</v>
      </c>
      <c r="E1195" s="176">
        <v>0</v>
      </c>
      <c r="F1195" s="176">
        <v>0</v>
      </c>
      <c r="G1195" s="176">
        <v>3327.33</v>
      </c>
      <c r="H1195" s="168">
        <f t="shared" si="38"/>
        <v>3327.33</v>
      </c>
      <c r="I1195" s="176">
        <f t="shared" si="39"/>
        <v>0</v>
      </c>
    </row>
    <row r="1196" spans="1:9">
      <c r="A1196" s="168" t="s">
        <v>746</v>
      </c>
      <c r="B1196" s="168" t="s">
        <v>747</v>
      </c>
      <c r="C1196" s="176">
        <v>999</v>
      </c>
      <c r="D1196" s="176">
        <v>0</v>
      </c>
      <c r="E1196" s="176">
        <v>0</v>
      </c>
      <c r="F1196" s="176">
        <v>0</v>
      </c>
      <c r="G1196" s="176">
        <v>999</v>
      </c>
      <c r="H1196" s="168">
        <f t="shared" si="38"/>
        <v>999</v>
      </c>
      <c r="I1196" s="176">
        <f t="shared" si="39"/>
        <v>0</v>
      </c>
    </row>
    <row r="1197" spans="1:9">
      <c r="A1197" s="168" t="s">
        <v>748</v>
      </c>
      <c r="B1197" s="168" t="s">
        <v>749</v>
      </c>
      <c r="C1197" s="176">
        <v>6825.39</v>
      </c>
      <c r="D1197" s="176">
        <v>0</v>
      </c>
      <c r="E1197" s="176">
        <v>0</v>
      </c>
      <c r="F1197" s="176">
        <v>0</v>
      </c>
      <c r="G1197" s="176">
        <v>6825.39</v>
      </c>
      <c r="H1197" s="168">
        <f t="shared" si="38"/>
        <v>6825.39</v>
      </c>
      <c r="I1197" s="176">
        <f t="shared" si="39"/>
        <v>0</v>
      </c>
    </row>
    <row r="1198" spans="1:9">
      <c r="A1198" s="168" t="s">
        <v>750</v>
      </c>
      <c r="B1198" s="168" t="s">
        <v>751</v>
      </c>
      <c r="C1198" s="176">
        <v>8345.92</v>
      </c>
      <c r="D1198" s="176">
        <v>0</v>
      </c>
      <c r="E1198" s="176">
        <v>0</v>
      </c>
      <c r="F1198" s="176">
        <v>0</v>
      </c>
      <c r="G1198" s="176">
        <v>8345.92</v>
      </c>
      <c r="H1198" s="168">
        <f t="shared" si="38"/>
        <v>8345.92</v>
      </c>
      <c r="I1198" s="176">
        <f t="shared" si="39"/>
        <v>0</v>
      </c>
    </row>
    <row r="1199" spans="1:9">
      <c r="A1199" s="168" t="s">
        <v>752</v>
      </c>
      <c r="B1199" s="168" t="s">
        <v>753</v>
      </c>
      <c r="C1199" s="176">
        <v>106957.55</v>
      </c>
      <c r="D1199" s="176">
        <v>0</v>
      </c>
      <c r="E1199" s="176">
        <v>0</v>
      </c>
      <c r="F1199" s="176">
        <v>0</v>
      </c>
      <c r="G1199" s="176">
        <v>106957.55</v>
      </c>
      <c r="H1199" s="168">
        <f t="shared" si="38"/>
        <v>106957.55</v>
      </c>
      <c r="I1199" s="176">
        <f t="shared" si="39"/>
        <v>0</v>
      </c>
    </row>
    <row r="1200" spans="1:9">
      <c r="A1200" s="168" t="s">
        <v>754</v>
      </c>
      <c r="B1200" s="168" t="s">
        <v>755</v>
      </c>
      <c r="C1200" s="176">
        <v>21850</v>
      </c>
      <c r="D1200" s="176">
        <v>0</v>
      </c>
      <c r="E1200" s="176">
        <v>0</v>
      </c>
      <c r="F1200" s="176">
        <v>0</v>
      </c>
      <c r="G1200" s="176">
        <v>21850</v>
      </c>
      <c r="H1200" s="168">
        <f t="shared" si="38"/>
        <v>21850</v>
      </c>
      <c r="I1200" s="176">
        <f t="shared" si="39"/>
        <v>0</v>
      </c>
    </row>
    <row r="1201" spans="1:9">
      <c r="A1201" s="168" t="s">
        <v>1488</v>
      </c>
      <c r="B1201" s="168" t="s">
        <v>2508</v>
      </c>
      <c r="C1201" s="176">
        <v>41514.839999999997</v>
      </c>
      <c r="D1201" s="176">
        <v>0</v>
      </c>
      <c r="E1201" s="176">
        <v>0</v>
      </c>
      <c r="F1201" s="176">
        <v>0</v>
      </c>
      <c r="G1201" s="176">
        <v>41514.839999999997</v>
      </c>
      <c r="H1201" s="168">
        <f t="shared" si="38"/>
        <v>41514.839999999997</v>
      </c>
      <c r="I1201" s="176">
        <f t="shared" si="39"/>
        <v>0</v>
      </c>
    </row>
    <row r="1202" spans="1:9">
      <c r="A1202" s="168" t="s">
        <v>756</v>
      </c>
      <c r="B1202" s="168" t="s">
        <v>2509</v>
      </c>
      <c r="C1202" s="176">
        <v>2597.4</v>
      </c>
      <c r="D1202" s="176">
        <v>0</v>
      </c>
      <c r="E1202" s="176">
        <v>0</v>
      </c>
      <c r="F1202" s="176">
        <v>0</v>
      </c>
      <c r="G1202" s="176">
        <v>2597.4</v>
      </c>
      <c r="H1202" s="168">
        <f t="shared" si="38"/>
        <v>2597.4</v>
      </c>
      <c r="I1202" s="176">
        <f t="shared" si="39"/>
        <v>0</v>
      </c>
    </row>
    <row r="1203" spans="1:9">
      <c r="A1203" s="168" t="s">
        <v>6253</v>
      </c>
      <c r="B1203" s="168" t="s">
        <v>6254</v>
      </c>
      <c r="C1203" s="176">
        <v>0</v>
      </c>
      <c r="D1203" s="176">
        <v>0</v>
      </c>
      <c r="E1203" s="176">
        <v>385647.23</v>
      </c>
      <c r="F1203" s="176">
        <v>385647.23</v>
      </c>
      <c r="G1203" s="176">
        <v>385647.23</v>
      </c>
      <c r="H1203" s="168">
        <f t="shared" si="38"/>
        <v>385647.23</v>
      </c>
      <c r="I1203" s="176">
        <f t="shared" si="39"/>
        <v>0</v>
      </c>
    </row>
    <row r="1204" spans="1:9">
      <c r="A1204" s="168" t="s">
        <v>1489</v>
      </c>
      <c r="B1204" s="168" t="s">
        <v>2375</v>
      </c>
      <c r="C1204" s="176">
        <v>30400.19</v>
      </c>
      <c r="D1204" s="176">
        <v>0</v>
      </c>
      <c r="E1204" s="176">
        <v>0</v>
      </c>
      <c r="F1204" s="176">
        <v>0</v>
      </c>
      <c r="G1204" s="176">
        <v>30400.19</v>
      </c>
      <c r="H1204" s="168">
        <f t="shared" si="38"/>
        <v>30400.19</v>
      </c>
      <c r="I1204" s="176">
        <f t="shared" si="39"/>
        <v>0</v>
      </c>
    </row>
    <row r="1205" spans="1:9">
      <c r="A1205" s="168" t="s">
        <v>757</v>
      </c>
      <c r="B1205" s="168" t="s">
        <v>758</v>
      </c>
      <c r="C1205" s="176">
        <v>35024.449999999997</v>
      </c>
      <c r="D1205" s="176">
        <v>0</v>
      </c>
      <c r="E1205" s="176">
        <v>0</v>
      </c>
      <c r="F1205" s="176">
        <v>0</v>
      </c>
      <c r="G1205" s="176">
        <v>35024.449999999997</v>
      </c>
      <c r="H1205" s="168">
        <f t="shared" si="38"/>
        <v>35024.449999999997</v>
      </c>
      <c r="I1205" s="176">
        <f t="shared" si="39"/>
        <v>0</v>
      </c>
    </row>
    <row r="1206" spans="1:9">
      <c r="A1206" s="168" t="s">
        <v>759</v>
      </c>
      <c r="B1206" s="168" t="s">
        <v>760</v>
      </c>
      <c r="C1206" s="176">
        <v>84970</v>
      </c>
      <c r="D1206" s="176">
        <v>0</v>
      </c>
      <c r="E1206" s="176">
        <v>0</v>
      </c>
      <c r="F1206" s="176">
        <v>0</v>
      </c>
      <c r="G1206" s="176">
        <v>84970</v>
      </c>
      <c r="H1206" s="168">
        <f t="shared" si="38"/>
        <v>84970</v>
      </c>
      <c r="I1206" s="176">
        <f t="shared" si="39"/>
        <v>0</v>
      </c>
    </row>
    <row r="1207" spans="1:9">
      <c r="A1207" s="168" t="s">
        <v>761</v>
      </c>
      <c r="B1207" s="168" t="s">
        <v>762</v>
      </c>
      <c r="C1207" s="176">
        <v>1458</v>
      </c>
      <c r="D1207" s="176">
        <v>0</v>
      </c>
      <c r="E1207" s="176">
        <v>0</v>
      </c>
      <c r="F1207" s="176">
        <v>0</v>
      </c>
      <c r="G1207" s="176">
        <v>1458</v>
      </c>
      <c r="H1207" s="168">
        <f t="shared" si="38"/>
        <v>1458</v>
      </c>
      <c r="I1207" s="176">
        <f t="shared" si="39"/>
        <v>0</v>
      </c>
    </row>
    <row r="1208" spans="1:9">
      <c r="A1208" s="168" t="s">
        <v>763</v>
      </c>
      <c r="B1208" s="168" t="s">
        <v>764</v>
      </c>
      <c r="C1208" s="176">
        <v>2250</v>
      </c>
      <c r="D1208" s="176">
        <v>0</v>
      </c>
      <c r="E1208" s="176">
        <v>0</v>
      </c>
      <c r="F1208" s="176">
        <v>0</v>
      </c>
      <c r="G1208" s="176">
        <v>2250</v>
      </c>
      <c r="H1208" s="168">
        <f t="shared" si="38"/>
        <v>2250</v>
      </c>
      <c r="I1208" s="176">
        <f t="shared" si="39"/>
        <v>0</v>
      </c>
    </row>
    <row r="1209" spans="1:9">
      <c r="A1209" s="168" t="s">
        <v>765</v>
      </c>
      <c r="B1209" s="168" t="s">
        <v>766</v>
      </c>
      <c r="C1209" s="176">
        <v>54273.43</v>
      </c>
      <c r="D1209" s="176">
        <v>0</v>
      </c>
      <c r="E1209" s="176">
        <v>0</v>
      </c>
      <c r="F1209" s="176">
        <v>0</v>
      </c>
      <c r="G1209" s="176">
        <v>54273.43</v>
      </c>
      <c r="H1209" s="168">
        <f t="shared" si="38"/>
        <v>54273.43</v>
      </c>
      <c r="I1209" s="176">
        <f t="shared" si="39"/>
        <v>0</v>
      </c>
    </row>
    <row r="1210" spans="1:9">
      <c r="A1210" s="168" t="s">
        <v>767</v>
      </c>
      <c r="B1210" s="168" t="s">
        <v>768</v>
      </c>
      <c r="C1210" s="176">
        <v>43776.09</v>
      </c>
      <c r="D1210" s="176">
        <v>0</v>
      </c>
      <c r="E1210" s="176">
        <v>0</v>
      </c>
      <c r="F1210" s="176">
        <v>0</v>
      </c>
      <c r="G1210" s="176">
        <v>43776.09</v>
      </c>
      <c r="H1210" s="168">
        <f t="shared" si="38"/>
        <v>43776.09</v>
      </c>
      <c r="I1210" s="176">
        <f t="shared" si="39"/>
        <v>0</v>
      </c>
    </row>
    <row r="1211" spans="1:9">
      <c r="A1211" s="168" t="s">
        <v>1490</v>
      </c>
      <c r="B1211" s="168" t="s">
        <v>769</v>
      </c>
      <c r="C1211" s="176">
        <v>2230</v>
      </c>
      <c r="D1211" s="176">
        <v>0</v>
      </c>
      <c r="E1211" s="176">
        <v>0</v>
      </c>
      <c r="F1211" s="176">
        <v>0</v>
      </c>
      <c r="G1211" s="176">
        <v>2230</v>
      </c>
      <c r="H1211" s="168">
        <f t="shared" si="38"/>
        <v>2230</v>
      </c>
      <c r="I1211" s="176">
        <f t="shared" si="39"/>
        <v>0</v>
      </c>
    </row>
    <row r="1212" spans="1:9">
      <c r="A1212" s="168" t="s">
        <v>770</v>
      </c>
      <c r="B1212" s="168" t="s">
        <v>2463</v>
      </c>
      <c r="C1212" s="176">
        <v>854.7</v>
      </c>
      <c r="D1212" s="176">
        <v>0</v>
      </c>
      <c r="E1212" s="176">
        <v>0</v>
      </c>
      <c r="F1212" s="176">
        <v>0</v>
      </c>
      <c r="G1212" s="176">
        <v>854.7</v>
      </c>
      <c r="H1212" s="168">
        <f t="shared" si="38"/>
        <v>854.7</v>
      </c>
      <c r="I1212" s="176">
        <f t="shared" si="39"/>
        <v>0</v>
      </c>
    </row>
    <row r="1213" spans="1:9">
      <c r="A1213" s="168" t="s">
        <v>1491</v>
      </c>
      <c r="B1213" s="168" t="s">
        <v>2510</v>
      </c>
      <c r="C1213" s="176">
        <v>47966.55</v>
      </c>
      <c r="D1213" s="176">
        <v>0</v>
      </c>
      <c r="E1213" s="176">
        <v>0</v>
      </c>
      <c r="F1213" s="176">
        <v>0</v>
      </c>
      <c r="G1213" s="176">
        <v>47966.55</v>
      </c>
      <c r="H1213" s="168">
        <f t="shared" si="38"/>
        <v>47966.55</v>
      </c>
      <c r="I1213" s="176">
        <f t="shared" si="39"/>
        <v>0</v>
      </c>
    </row>
    <row r="1214" spans="1:9">
      <c r="A1214" s="168" t="s">
        <v>1495</v>
      </c>
      <c r="B1214" s="168" t="s">
        <v>2511</v>
      </c>
      <c r="C1214" s="176">
        <v>6205.99</v>
      </c>
      <c r="D1214" s="176">
        <v>0</v>
      </c>
      <c r="E1214" s="176">
        <v>0</v>
      </c>
      <c r="F1214" s="176">
        <v>0</v>
      </c>
      <c r="G1214" s="176">
        <v>6205.99</v>
      </c>
      <c r="H1214" s="168">
        <f t="shared" si="38"/>
        <v>6205.99</v>
      </c>
      <c r="I1214" s="176">
        <f t="shared" si="39"/>
        <v>0</v>
      </c>
    </row>
    <row r="1215" spans="1:9">
      <c r="A1215" s="168" t="s">
        <v>4299</v>
      </c>
      <c r="B1215" s="168" t="s">
        <v>5523</v>
      </c>
      <c r="C1215" s="176">
        <v>660015.97</v>
      </c>
      <c r="D1215" s="176">
        <v>660015.97</v>
      </c>
      <c r="E1215" s="176">
        <v>0</v>
      </c>
      <c r="F1215" s="176">
        <v>-660015.97</v>
      </c>
      <c r="G1215" s="176">
        <v>0</v>
      </c>
      <c r="H1215" s="168">
        <f t="shared" si="38"/>
        <v>0</v>
      </c>
      <c r="I1215" s="176">
        <f t="shared" si="39"/>
        <v>0</v>
      </c>
    </row>
    <row r="1216" spans="1:9">
      <c r="A1216" s="168" t="s">
        <v>4286</v>
      </c>
      <c r="B1216" s="168" t="s">
        <v>5098</v>
      </c>
      <c r="C1216" s="176">
        <v>1679890.39</v>
      </c>
      <c r="D1216" s="176">
        <v>9989332.9100000001</v>
      </c>
      <c r="E1216" s="176">
        <v>8309442.5199999996</v>
      </c>
      <c r="F1216" s="176">
        <v>-1679890.39</v>
      </c>
      <c r="G1216" s="176">
        <v>0</v>
      </c>
      <c r="H1216" s="168">
        <f t="shared" si="38"/>
        <v>0</v>
      </c>
      <c r="I1216" s="176">
        <f t="shared" si="39"/>
        <v>0</v>
      </c>
    </row>
    <row r="1217" spans="1:9">
      <c r="A1217" s="168" t="s">
        <v>4662</v>
      </c>
      <c r="B1217" s="168" t="s">
        <v>4663</v>
      </c>
      <c r="C1217" s="176">
        <v>2712654.44</v>
      </c>
      <c r="D1217" s="176">
        <v>7578189.7000000002</v>
      </c>
      <c r="E1217" s="176">
        <v>4865535.26</v>
      </c>
      <c r="F1217" s="176">
        <v>-2712654.44</v>
      </c>
      <c r="G1217" s="176">
        <v>0</v>
      </c>
      <c r="H1217" s="168">
        <f t="shared" si="38"/>
        <v>0</v>
      </c>
      <c r="I1217" s="176">
        <f t="shared" si="39"/>
        <v>0</v>
      </c>
    </row>
    <row r="1218" spans="1:9">
      <c r="A1218" s="168" t="s">
        <v>5268</v>
      </c>
      <c r="B1218" s="168" t="s">
        <v>5269</v>
      </c>
      <c r="C1218" s="176">
        <v>0</v>
      </c>
      <c r="D1218" s="176">
        <v>239934.07999999999</v>
      </c>
      <c r="E1218" s="176">
        <v>239934.07999999999</v>
      </c>
      <c r="F1218" s="176">
        <v>0</v>
      </c>
      <c r="G1218" s="176">
        <v>0</v>
      </c>
      <c r="H1218" s="168">
        <f t="shared" si="38"/>
        <v>0</v>
      </c>
      <c r="I1218" s="176">
        <f t="shared" si="39"/>
        <v>0</v>
      </c>
    </row>
    <row r="1219" spans="1:9">
      <c r="A1219" s="168" t="s">
        <v>4664</v>
      </c>
      <c r="B1219" s="168" t="s">
        <v>5097</v>
      </c>
      <c r="C1219" s="176">
        <v>5172236.79</v>
      </c>
      <c r="D1219" s="176">
        <v>11485686.289999999</v>
      </c>
      <c r="E1219" s="176">
        <v>6313449.5</v>
      </c>
      <c r="F1219" s="176">
        <v>-5172236.79</v>
      </c>
      <c r="G1219" s="176">
        <v>0</v>
      </c>
      <c r="H1219" s="168">
        <f t="shared" si="38"/>
        <v>0</v>
      </c>
      <c r="I1219" s="176">
        <f t="shared" si="39"/>
        <v>0</v>
      </c>
    </row>
    <row r="1220" spans="1:9">
      <c r="A1220" s="168" t="s">
        <v>3117</v>
      </c>
      <c r="B1220" s="168" t="s">
        <v>3118</v>
      </c>
      <c r="C1220" s="176">
        <v>3201034.09</v>
      </c>
      <c r="D1220" s="176">
        <v>7314149.7699999996</v>
      </c>
      <c r="E1220" s="176">
        <v>4113115.68</v>
      </c>
      <c r="F1220" s="176">
        <v>-3201034.09</v>
      </c>
      <c r="G1220" s="176">
        <v>0</v>
      </c>
      <c r="H1220" s="168">
        <f t="shared" si="38"/>
        <v>0</v>
      </c>
      <c r="I1220" s="176">
        <f t="shared" si="39"/>
        <v>0</v>
      </c>
    </row>
    <row r="1221" spans="1:9">
      <c r="A1221" s="168" t="s">
        <v>6255</v>
      </c>
      <c r="B1221" s="168" t="s">
        <v>6256</v>
      </c>
      <c r="C1221" s="176">
        <v>0</v>
      </c>
      <c r="D1221" s="176">
        <v>312918.21999999997</v>
      </c>
      <c r="E1221" s="176">
        <v>312918.21999999997</v>
      </c>
      <c r="F1221" s="176">
        <v>0</v>
      </c>
      <c r="G1221" s="176">
        <v>0</v>
      </c>
      <c r="H1221" s="168">
        <f t="shared" si="38"/>
        <v>0</v>
      </c>
      <c r="I1221" s="176">
        <f t="shared" si="39"/>
        <v>0</v>
      </c>
    </row>
    <row r="1222" spans="1:9">
      <c r="A1222" s="168" t="s">
        <v>4390</v>
      </c>
      <c r="B1222" s="168" t="s">
        <v>4391</v>
      </c>
      <c r="C1222" s="176">
        <v>280972.46999999997</v>
      </c>
      <c r="D1222" s="176">
        <v>9440314.7799999993</v>
      </c>
      <c r="E1222" s="176">
        <v>9159342.3100000005</v>
      </c>
      <c r="F1222" s="176">
        <v>-280972.46999999997</v>
      </c>
      <c r="G1222" s="176">
        <v>0</v>
      </c>
      <c r="H1222" s="168">
        <f t="shared" ref="H1222:H1285" si="40">VLOOKUP(A1222,VERIFICADORA,22,FALSE)</f>
        <v>0</v>
      </c>
      <c r="I1222" s="176">
        <f t="shared" si="39"/>
        <v>0</v>
      </c>
    </row>
    <row r="1223" spans="1:9">
      <c r="A1223" s="168" t="s">
        <v>4665</v>
      </c>
      <c r="B1223" s="168" t="s">
        <v>4666</v>
      </c>
      <c r="C1223" s="176">
        <v>3705345.41</v>
      </c>
      <c r="D1223" s="176">
        <v>6734365.8099999996</v>
      </c>
      <c r="E1223" s="176">
        <v>3029020.4</v>
      </c>
      <c r="F1223" s="176">
        <v>-3705345.41</v>
      </c>
      <c r="G1223" s="176">
        <v>0</v>
      </c>
      <c r="H1223" s="168">
        <f t="shared" si="40"/>
        <v>0</v>
      </c>
      <c r="I1223" s="176">
        <f t="shared" si="39"/>
        <v>0</v>
      </c>
    </row>
    <row r="1224" spans="1:9">
      <c r="A1224" s="168" t="s">
        <v>4667</v>
      </c>
      <c r="B1224" s="168" t="s">
        <v>4668</v>
      </c>
      <c r="C1224" s="176">
        <v>430474.93</v>
      </c>
      <c r="D1224" s="176">
        <v>430474.93</v>
      </c>
      <c r="E1224" s="176">
        <v>0</v>
      </c>
      <c r="F1224" s="176">
        <v>-430474.93</v>
      </c>
      <c r="G1224" s="176">
        <v>0</v>
      </c>
      <c r="H1224" s="168">
        <f t="shared" si="40"/>
        <v>0</v>
      </c>
      <c r="I1224" s="176">
        <f t="shared" si="39"/>
        <v>0</v>
      </c>
    </row>
    <row r="1225" spans="1:9">
      <c r="A1225" s="168" t="s">
        <v>4669</v>
      </c>
      <c r="B1225" s="168" t="s">
        <v>4670</v>
      </c>
      <c r="C1225" s="176">
        <v>1266683.96</v>
      </c>
      <c r="D1225" s="176">
        <v>3113013.98</v>
      </c>
      <c r="E1225" s="176">
        <v>1846330.02</v>
      </c>
      <c r="F1225" s="176">
        <v>-1266683.96</v>
      </c>
      <c r="G1225" s="176">
        <v>0</v>
      </c>
      <c r="H1225" s="168">
        <f t="shared" si="40"/>
        <v>0</v>
      </c>
      <c r="I1225" s="176">
        <f t="shared" si="39"/>
        <v>0</v>
      </c>
    </row>
    <row r="1226" spans="1:9">
      <c r="A1226" s="168" t="s">
        <v>4671</v>
      </c>
      <c r="B1226" s="168" t="s">
        <v>4672</v>
      </c>
      <c r="C1226" s="176">
        <v>1047566.31</v>
      </c>
      <c r="D1226" s="176">
        <v>8804191.1400000006</v>
      </c>
      <c r="E1226" s="176">
        <v>7756624.8300000001</v>
      </c>
      <c r="F1226" s="176">
        <v>-1047566.31</v>
      </c>
      <c r="G1226" s="176">
        <v>0</v>
      </c>
      <c r="H1226" s="168">
        <f t="shared" si="40"/>
        <v>0</v>
      </c>
      <c r="I1226" s="176">
        <f t="shared" si="39"/>
        <v>0</v>
      </c>
    </row>
    <row r="1227" spans="1:9">
      <c r="A1227" s="168" t="s">
        <v>4673</v>
      </c>
      <c r="B1227" s="168" t="s">
        <v>4674</v>
      </c>
      <c r="C1227" s="176">
        <v>17523475.600000001</v>
      </c>
      <c r="D1227" s="176">
        <v>22581552.309999999</v>
      </c>
      <c r="E1227" s="176">
        <v>5058076.71</v>
      </c>
      <c r="F1227" s="176">
        <v>-17523475.600000001</v>
      </c>
      <c r="G1227" s="176">
        <v>0</v>
      </c>
      <c r="H1227" s="168">
        <f t="shared" si="40"/>
        <v>0</v>
      </c>
      <c r="I1227" s="176">
        <f t="shared" si="39"/>
        <v>0</v>
      </c>
    </row>
    <row r="1228" spans="1:9">
      <c r="A1228" s="168" t="s">
        <v>6407</v>
      </c>
      <c r="B1228" s="168" t="s">
        <v>6408</v>
      </c>
      <c r="C1228" s="176">
        <v>0</v>
      </c>
      <c r="D1228" s="176">
        <v>9455639.8900000006</v>
      </c>
      <c r="E1228" s="176">
        <v>9455639.8900000006</v>
      </c>
      <c r="F1228" s="176">
        <v>0</v>
      </c>
      <c r="G1228" s="176">
        <v>0</v>
      </c>
      <c r="H1228" s="168">
        <f t="shared" si="40"/>
        <v>0</v>
      </c>
      <c r="I1228" s="176">
        <f t="shared" si="39"/>
        <v>0</v>
      </c>
    </row>
    <row r="1229" spans="1:9">
      <c r="A1229" s="168" t="s">
        <v>1520</v>
      </c>
      <c r="B1229" s="168" t="s">
        <v>2514</v>
      </c>
      <c r="C1229" s="176">
        <v>23719.08</v>
      </c>
      <c r="D1229" s="176">
        <v>0</v>
      </c>
      <c r="E1229" s="176">
        <v>0</v>
      </c>
      <c r="F1229" s="176">
        <v>0</v>
      </c>
      <c r="G1229" s="176">
        <v>23719.08</v>
      </c>
      <c r="H1229" s="168">
        <f t="shared" si="40"/>
        <v>23719.08</v>
      </c>
      <c r="I1229" s="176">
        <f t="shared" si="39"/>
        <v>0</v>
      </c>
    </row>
    <row r="1230" spans="1:9">
      <c r="A1230" s="168" t="s">
        <v>1510</v>
      </c>
      <c r="B1230" s="168" t="s">
        <v>2085</v>
      </c>
      <c r="C1230" s="176">
        <v>4024326.74</v>
      </c>
      <c r="D1230" s="176">
        <v>0</v>
      </c>
      <c r="E1230" s="176">
        <v>0</v>
      </c>
      <c r="F1230" s="176">
        <v>0</v>
      </c>
      <c r="G1230" s="176">
        <v>4024326.74</v>
      </c>
      <c r="H1230" s="168">
        <f t="shared" si="40"/>
        <v>4024326.74</v>
      </c>
      <c r="I1230" s="176">
        <f t="shared" ref="I1230:I1290" si="41">H1230-G1230</f>
        <v>0</v>
      </c>
    </row>
    <row r="1231" spans="1:9">
      <c r="A1231" s="168" t="s">
        <v>2515</v>
      </c>
      <c r="B1231" s="168" t="s">
        <v>3120</v>
      </c>
      <c r="C1231" s="176">
        <v>21958795.5</v>
      </c>
      <c r="D1231" s="176">
        <v>22851644.379999999</v>
      </c>
      <c r="E1231" s="176">
        <v>892848.88</v>
      </c>
      <c r="F1231" s="176">
        <v>-21958795.5</v>
      </c>
      <c r="G1231" s="176">
        <v>0</v>
      </c>
      <c r="H1231" s="168">
        <f t="shared" si="40"/>
        <v>0</v>
      </c>
      <c r="I1231" s="176">
        <f t="shared" si="41"/>
        <v>0</v>
      </c>
    </row>
    <row r="1232" spans="1:9">
      <c r="A1232" s="168" t="s">
        <v>1513</v>
      </c>
      <c r="B1232" s="168" t="s">
        <v>2516</v>
      </c>
      <c r="C1232" s="176">
        <v>45089.32</v>
      </c>
      <c r="D1232" s="176">
        <v>0</v>
      </c>
      <c r="E1232" s="176">
        <v>0</v>
      </c>
      <c r="F1232" s="176">
        <v>0</v>
      </c>
      <c r="G1232" s="176">
        <v>45089.32</v>
      </c>
      <c r="H1232" s="168">
        <f t="shared" si="40"/>
        <v>45089.32</v>
      </c>
      <c r="I1232" s="176">
        <f t="shared" si="41"/>
        <v>0</v>
      </c>
    </row>
    <row r="1233" spans="1:9">
      <c r="A1233" s="168" t="s">
        <v>4846</v>
      </c>
      <c r="B1233" s="168" t="s">
        <v>5522</v>
      </c>
      <c r="C1233" s="176">
        <v>0</v>
      </c>
      <c r="D1233" s="176">
        <v>1832981.55</v>
      </c>
      <c r="E1233" s="176">
        <v>1832981.55</v>
      </c>
      <c r="F1233" s="176">
        <v>0</v>
      </c>
      <c r="G1233" s="176">
        <v>0</v>
      </c>
      <c r="H1233" s="168">
        <f t="shared" si="40"/>
        <v>0</v>
      </c>
      <c r="I1233" s="176">
        <f t="shared" si="41"/>
        <v>0</v>
      </c>
    </row>
    <row r="1234" spans="1:9">
      <c r="A1234" s="168" t="s">
        <v>1515</v>
      </c>
      <c r="B1234" s="168" t="s">
        <v>2517</v>
      </c>
      <c r="C1234" s="176">
        <v>10997</v>
      </c>
      <c r="D1234" s="176">
        <v>0</v>
      </c>
      <c r="E1234" s="176">
        <v>0</v>
      </c>
      <c r="F1234" s="176">
        <v>0</v>
      </c>
      <c r="G1234" s="176">
        <v>10997</v>
      </c>
      <c r="H1234" s="168">
        <f t="shared" si="40"/>
        <v>10997</v>
      </c>
      <c r="I1234" s="176">
        <f t="shared" si="41"/>
        <v>0</v>
      </c>
    </row>
    <row r="1235" spans="1:9">
      <c r="A1235" s="168" t="s">
        <v>3191</v>
      </c>
      <c r="B1235" s="168" t="s">
        <v>5521</v>
      </c>
      <c r="C1235" s="176">
        <v>0</v>
      </c>
      <c r="D1235" s="176">
        <v>44812582.880000003</v>
      </c>
      <c r="E1235" s="176">
        <v>44812582.880000003</v>
      </c>
      <c r="F1235" s="176">
        <v>0</v>
      </c>
      <c r="G1235" s="176">
        <v>0</v>
      </c>
      <c r="H1235" s="168">
        <f t="shared" si="40"/>
        <v>0</v>
      </c>
      <c r="I1235" s="176">
        <f t="shared" si="41"/>
        <v>0</v>
      </c>
    </row>
    <row r="1236" spans="1:9">
      <c r="A1236" s="168" t="s">
        <v>1516</v>
      </c>
      <c r="B1236" s="168" t="s">
        <v>2518</v>
      </c>
      <c r="C1236" s="176">
        <v>7295683.5</v>
      </c>
      <c r="D1236" s="176">
        <v>0</v>
      </c>
      <c r="E1236" s="176">
        <v>0</v>
      </c>
      <c r="F1236" s="176">
        <v>0</v>
      </c>
      <c r="G1236" s="176">
        <v>7295683.5</v>
      </c>
      <c r="H1236" s="168">
        <f t="shared" si="40"/>
        <v>7295683.5</v>
      </c>
      <c r="I1236" s="176">
        <f t="shared" si="41"/>
        <v>0</v>
      </c>
    </row>
    <row r="1237" spans="1:9">
      <c r="A1237" s="168" t="s">
        <v>1517</v>
      </c>
      <c r="B1237" s="168" t="s">
        <v>2519</v>
      </c>
      <c r="C1237" s="176">
        <v>173370.31</v>
      </c>
      <c r="D1237" s="176">
        <v>0</v>
      </c>
      <c r="E1237" s="176">
        <v>0</v>
      </c>
      <c r="F1237" s="176">
        <v>0</v>
      </c>
      <c r="G1237" s="176">
        <v>173370.31</v>
      </c>
      <c r="H1237" s="168">
        <f t="shared" si="40"/>
        <v>173370.31</v>
      </c>
      <c r="I1237" s="176">
        <f t="shared" si="41"/>
        <v>0</v>
      </c>
    </row>
    <row r="1238" spans="1:9">
      <c r="A1238" s="168" t="s">
        <v>3190</v>
      </c>
      <c r="B1238" s="168" t="s">
        <v>5520</v>
      </c>
      <c r="C1238" s="176">
        <v>2675986.73</v>
      </c>
      <c r="D1238" s="176">
        <v>6661770.3099999996</v>
      </c>
      <c r="E1238" s="176">
        <v>3985783.58</v>
      </c>
      <c r="F1238" s="176">
        <v>-2675986.73</v>
      </c>
      <c r="G1238" s="176">
        <v>0</v>
      </c>
      <c r="H1238" s="168">
        <f t="shared" si="40"/>
        <v>0</v>
      </c>
      <c r="I1238" s="176">
        <f t="shared" si="41"/>
        <v>0</v>
      </c>
    </row>
    <row r="1239" spans="1:9">
      <c r="A1239" s="168" t="s">
        <v>1518</v>
      </c>
      <c r="B1239" s="168" t="s">
        <v>2520</v>
      </c>
      <c r="C1239" s="176">
        <v>46710.33</v>
      </c>
      <c r="D1239" s="176">
        <v>112326.47</v>
      </c>
      <c r="E1239" s="176">
        <v>112326.47</v>
      </c>
      <c r="F1239" s="176">
        <v>0</v>
      </c>
      <c r="G1239" s="176">
        <v>46710.33</v>
      </c>
      <c r="H1239" s="168">
        <f t="shared" si="40"/>
        <v>46710.33</v>
      </c>
      <c r="I1239" s="176">
        <f t="shared" si="41"/>
        <v>0</v>
      </c>
    </row>
    <row r="1240" spans="1:9">
      <c r="A1240" s="168" t="s">
        <v>3189</v>
      </c>
      <c r="B1240" s="168" t="s">
        <v>5519</v>
      </c>
      <c r="C1240" s="176">
        <v>2699455.13</v>
      </c>
      <c r="D1240" s="176">
        <v>8564226.7599999998</v>
      </c>
      <c r="E1240" s="176">
        <v>5864771.6299999999</v>
      </c>
      <c r="F1240" s="176">
        <v>-2699455.13</v>
      </c>
      <c r="G1240" s="176">
        <v>0</v>
      </c>
      <c r="H1240" s="168">
        <f t="shared" si="40"/>
        <v>0</v>
      </c>
      <c r="I1240" s="176">
        <f t="shared" si="41"/>
        <v>0</v>
      </c>
    </row>
    <row r="1241" spans="1:9">
      <c r="A1241" s="168" t="s">
        <v>1519</v>
      </c>
      <c r="B1241" s="168" t="s">
        <v>2521</v>
      </c>
      <c r="C1241" s="176">
        <v>161276.39000000001</v>
      </c>
      <c r="D1241" s="176">
        <v>0</v>
      </c>
      <c r="E1241" s="176">
        <v>0</v>
      </c>
      <c r="F1241" s="176">
        <v>0</v>
      </c>
      <c r="G1241" s="176">
        <v>161276.39000000001</v>
      </c>
      <c r="H1241" s="168">
        <f t="shared" si="40"/>
        <v>161276.39000000001</v>
      </c>
      <c r="I1241" s="176">
        <f t="shared" si="41"/>
        <v>0</v>
      </c>
    </row>
    <row r="1242" spans="1:9">
      <c r="A1242" s="168" t="s">
        <v>3188</v>
      </c>
      <c r="B1242" s="168" t="s">
        <v>5518</v>
      </c>
      <c r="C1242" s="176">
        <v>409778.59</v>
      </c>
      <c r="D1242" s="176">
        <v>409778.59</v>
      </c>
      <c r="E1242" s="176">
        <v>2978898.44</v>
      </c>
      <c r="F1242" s="176">
        <v>2569119.85</v>
      </c>
      <c r="G1242" s="176">
        <v>2978898.44</v>
      </c>
      <c r="H1242" s="168">
        <f t="shared" si="40"/>
        <v>2978898.44</v>
      </c>
      <c r="I1242" s="176">
        <f t="shared" si="41"/>
        <v>0</v>
      </c>
    </row>
    <row r="1243" spans="1:9">
      <c r="A1243" s="168" t="s">
        <v>1511</v>
      </c>
      <c r="B1243" s="168" t="s">
        <v>2522</v>
      </c>
      <c r="C1243" s="176">
        <v>35093.56</v>
      </c>
      <c r="D1243" s="176">
        <v>0</v>
      </c>
      <c r="E1243" s="176">
        <v>0</v>
      </c>
      <c r="F1243" s="176">
        <v>0</v>
      </c>
      <c r="G1243" s="176">
        <v>35093.56</v>
      </c>
      <c r="H1243" s="168">
        <f t="shared" si="40"/>
        <v>35093.56</v>
      </c>
      <c r="I1243" s="176">
        <f t="shared" si="41"/>
        <v>0</v>
      </c>
    </row>
    <row r="1244" spans="1:9">
      <c r="A1244" s="168" t="s">
        <v>782</v>
      </c>
      <c r="B1244" s="168" t="s">
        <v>771</v>
      </c>
      <c r="C1244" s="176">
        <v>642482</v>
      </c>
      <c r="D1244" s="176">
        <v>0</v>
      </c>
      <c r="E1244" s="176">
        <v>0</v>
      </c>
      <c r="F1244" s="176">
        <v>0</v>
      </c>
      <c r="G1244" s="176">
        <v>642482</v>
      </c>
      <c r="H1244" s="168">
        <f t="shared" si="40"/>
        <v>642482</v>
      </c>
      <c r="I1244" s="176">
        <f t="shared" si="41"/>
        <v>0</v>
      </c>
    </row>
    <row r="1245" spans="1:9">
      <c r="A1245" s="168" t="s">
        <v>4486</v>
      </c>
      <c r="B1245" s="168" t="s">
        <v>5517</v>
      </c>
      <c r="C1245" s="176">
        <v>10985.4</v>
      </c>
      <c r="D1245" s="176">
        <v>7741524.0300000003</v>
      </c>
      <c r="E1245" s="176">
        <v>7730538.6299999999</v>
      </c>
      <c r="F1245" s="176">
        <v>-10985.4</v>
      </c>
      <c r="G1245" s="176">
        <v>0</v>
      </c>
      <c r="H1245" s="168">
        <f t="shared" si="40"/>
        <v>0</v>
      </c>
      <c r="I1245" s="176">
        <f t="shared" si="41"/>
        <v>0</v>
      </c>
    </row>
    <row r="1246" spans="1:9">
      <c r="A1246" s="168" t="s">
        <v>1512</v>
      </c>
      <c r="B1246" s="168" t="s">
        <v>2523</v>
      </c>
      <c r="C1246" s="176">
        <v>28333.23</v>
      </c>
      <c r="D1246" s="176">
        <v>0</v>
      </c>
      <c r="E1246" s="176">
        <v>0</v>
      </c>
      <c r="F1246" s="176">
        <v>0</v>
      </c>
      <c r="G1246" s="176">
        <v>28333.23</v>
      </c>
      <c r="H1246" s="168">
        <f t="shared" si="40"/>
        <v>28333.23</v>
      </c>
      <c r="I1246" s="176">
        <f t="shared" si="41"/>
        <v>0</v>
      </c>
    </row>
    <row r="1247" spans="1:9">
      <c r="A1247" s="168" t="s">
        <v>3187</v>
      </c>
      <c r="B1247" s="168" t="s">
        <v>5516</v>
      </c>
      <c r="C1247" s="176">
        <v>2156014.0299999998</v>
      </c>
      <c r="D1247" s="176">
        <v>2156014.0299999998</v>
      </c>
      <c r="E1247" s="176">
        <v>0</v>
      </c>
      <c r="F1247" s="176">
        <v>-2156014.0299999998</v>
      </c>
      <c r="G1247" s="176">
        <v>0</v>
      </c>
      <c r="H1247" s="168">
        <f t="shared" si="40"/>
        <v>0</v>
      </c>
      <c r="I1247" s="176">
        <f t="shared" si="41"/>
        <v>0</v>
      </c>
    </row>
    <row r="1248" spans="1:9">
      <c r="A1248" s="168" t="s">
        <v>783</v>
      </c>
      <c r="B1248" s="168" t="s">
        <v>2526</v>
      </c>
      <c r="C1248" s="176">
        <v>143408.48000000001</v>
      </c>
      <c r="D1248" s="176">
        <v>0</v>
      </c>
      <c r="E1248" s="176">
        <v>0</v>
      </c>
      <c r="F1248" s="176">
        <v>0</v>
      </c>
      <c r="G1248" s="176">
        <v>143408.48000000001</v>
      </c>
      <c r="H1248" s="168">
        <f t="shared" si="40"/>
        <v>143408.48000000001</v>
      </c>
      <c r="I1248" s="176">
        <f t="shared" si="41"/>
        <v>0</v>
      </c>
    </row>
    <row r="1249" spans="1:9">
      <c r="A1249" s="168" t="s">
        <v>3186</v>
      </c>
      <c r="B1249" s="168" t="s">
        <v>5515</v>
      </c>
      <c r="C1249" s="176">
        <v>297178.84999999998</v>
      </c>
      <c r="D1249" s="176">
        <v>1956194.77</v>
      </c>
      <c r="E1249" s="176">
        <v>1659015.92</v>
      </c>
      <c r="F1249" s="176">
        <v>-297178.84999999998</v>
      </c>
      <c r="G1249" s="176">
        <v>0</v>
      </c>
      <c r="H1249" s="168">
        <f t="shared" si="40"/>
        <v>0</v>
      </c>
      <c r="I1249" s="176">
        <f t="shared" si="41"/>
        <v>0</v>
      </c>
    </row>
    <row r="1250" spans="1:9">
      <c r="A1250" s="168" t="s">
        <v>3185</v>
      </c>
      <c r="B1250" s="168" t="s">
        <v>5514</v>
      </c>
      <c r="C1250" s="176">
        <v>160279.57</v>
      </c>
      <c r="D1250" s="176">
        <v>160279.57</v>
      </c>
      <c r="E1250" s="176">
        <v>0</v>
      </c>
      <c r="F1250" s="176">
        <v>-160279.57</v>
      </c>
      <c r="G1250" s="176">
        <v>0</v>
      </c>
      <c r="H1250" s="168">
        <f t="shared" si="40"/>
        <v>0</v>
      </c>
      <c r="I1250" s="176">
        <f t="shared" si="41"/>
        <v>0</v>
      </c>
    </row>
    <row r="1251" spans="1:9">
      <c r="A1251" s="168" t="s">
        <v>4487</v>
      </c>
      <c r="B1251" s="168" t="s">
        <v>5513</v>
      </c>
      <c r="C1251" s="176">
        <v>679119.15</v>
      </c>
      <c r="D1251" s="176">
        <v>679119.15</v>
      </c>
      <c r="E1251" s="176">
        <v>1197135.28</v>
      </c>
      <c r="F1251" s="176">
        <v>518016.13</v>
      </c>
      <c r="G1251" s="176">
        <v>1197135.28</v>
      </c>
      <c r="H1251" s="168">
        <f t="shared" si="40"/>
        <v>1197135.28</v>
      </c>
      <c r="I1251" s="176">
        <f t="shared" si="41"/>
        <v>0</v>
      </c>
    </row>
    <row r="1252" spans="1:9">
      <c r="A1252" s="168" t="s">
        <v>4675</v>
      </c>
      <c r="B1252" s="168" t="s">
        <v>4676</v>
      </c>
      <c r="C1252" s="176">
        <v>634944.18000000005</v>
      </c>
      <c r="D1252" s="176">
        <v>1787195.48</v>
      </c>
      <c r="E1252" s="176">
        <v>1152251.3</v>
      </c>
      <c r="F1252" s="176">
        <v>-634944.18000000005</v>
      </c>
      <c r="G1252" s="176">
        <v>0</v>
      </c>
      <c r="H1252" s="168">
        <f t="shared" si="40"/>
        <v>0</v>
      </c>
      <c r="I1252" s="176">
        <f t="shared" si="41"/>
        <v>0</v>
      </c>
    </row>
    <row r="1253" spans="1:9">
      <c r="A1253" s="168" t="s">
        <v>1514</v>
      </c>
      <c r="B1253" s="168" t="s">
        <v>350</v>
      </c>
      <c r="C1253" s="176">
        <v>500000</v>
      </c>
      <c r="D1253" s="176">
        <v>500000</v>
      </c>
      <c r="E1253" s="176">
        <v>0</v>
      </c>
      <c r="F1253" s="176">
        <v>-500000</v>
      </c>
      <c r="G1253" s="176">
        <v>0</v>
      </c>
      <c r="H1253" s="168">
        <f t="shared" si="40"/>
        <v>0</v>
      </c>
      <c r="I1253" s="176">
        <f t="shared" si="41"/>
        <v>0</v>
      </c>
    </row>
    <row r="1254" spans="1:9">
      <c r="A1254" s="168" t="s">
        <v>6257</v>
      </c>
      <c r="B1254" s="168" t="s">
        <v>6258</v>
      </c>
      <c r="C1254" s="176">
        <v>0</v>
      </c>
      <c r="D1254" s="176">
        <v>3177575.43</v>
      </c>
      <c r="E1254" s="176">
        <v>5574830.6100000003</v>
      </c>
      <c r="F1254" s="176">
        <v>2397255.1800000002</v>
      </c>
      <c r="G1254" s="176">
        <v>2397255.1800000002</v>
      </c>
      <c r="H1254" s="168">
        <f t="shared" si="40"/>
        <v>2397255.1800000002</v>
      </c>
      <c r="I1254" s="176">
        <f t="shared" si="41"/>
        <v>0</v>
      </c>
    </row>
    <row r="1255" spans="1:9">
      <c r="A1255" s="168" t="s">
        <v>4677</v>
      </c>
      <c r="B1255" s="168" t="s">
        <v>4678</v>
      </c>
      <c r="C1255" s="176">
        <v>1918119.11</v>
      </c>
      <c r="D1255" s="176">
        <v>1918119.11</v>
      </c>
      <c r="E1255" s="176">
        <v>2865010.81</v>
      </c>
      <c r="F1255" s="176">
        <v>946891.7</v>
      </c>
      <c r="G1255" s="176">
        <v>2865010.81</v>
      </c>
      <c r="H1255" s="168">
        <f t="shared" si="40"/>
        <v>2865010.81</v>
      </c>
      <c r="I1255" s="176">
        <f t="shared" si="41"/>
        <v>0</v>
      </c>
    </row>
    <row r="1256" spans="1:9">
      <c r="A1256" s="168" t="s">
        <v>5270</v>
      </c>
      <c r="B1256" s="168" t="s">
        <v>5271</v>
      </c>
      <c r="C1256" s="176">
        <v>0</v>
      </c>
      <c r="D1256" s="176">
        <v>203439</v>
      </c>
      <c r="E1256" s="176">
        <v>203439</v>
      </c>
      <c r="F1256" s="176">
        <v>0</v>
      </c>
      <c r="G1256" s="176">
        <v>0</v>
      </c>
      <c r="H1256" s="168">
        <f t="shared" si="40"/>
        <v>0</v>
      </c>
      <c r="I1256" s="176">
        <f t="shared" si="41"/>
        <v>0</v>
      </c>
    </row>
    <row r="1257" spans="1:9">
      <c r="A1257" s="168" t="s">
        <v>4298</v>
      </c>
      <c r="B1257" s="168" t="s">
        <v>4297</v>
      </c>
      <c r="C1257" s="176">
        <v>14342692.49</v>
      </c>
      <c r="D1257" s="176">
        <v>22951183.93</v>
      </c>
      <c r="E1257" s="176">
        <v>8608491.4399999995</v>
      </c>
      <c r="F1257" s="176">
        <v>-14342692.49</v>
      </c>
      <c r="G1257" s="176">
        <v>0</v>
      </c>
      <c r="H1257" s="168">
        <f t="shared" si="40"/>
        <v>0</v>
      </c>
      <c r="I1257" s="176">
        <f t="shared" si="41"/>
        <v>0</v>
      </c>
    </row>
    <row r="1258" spans="1:9">
      <c r="A1258" s="168" t="s">
        <v>4679</v>
      </c>
      <c r="B1258" s="168" t="s">
        <v>4680</v>
      </c>
      <c r="C1258" s="176">
        <v>0</v>
      </c>
      <c r="D1258" s="176">
        <v>1354317.65</v>
      </c>
      <c r="E1258" s="176">
        <v>1354317.65</v>
      </c>
      <c r="F1258" s="176">
        <v>0</v>
      </c>
      <c r="G1258" s="176">
        <v>0</v>
      </c>
      <c r="H1258" s="168">
        <f t="shared" si="40"/>
        <v>0</v>
      </c>
      <c r="I1258" s="176">
        <f t="shared" si="41"/>
        <v>0</v>
      </c>
    </row>
    <row r="1259" spans="1:9">
      <c r="A1259" s="168" t="s">
        <v>4681</v>
      </c>
      <c r="B1259" s="168" t="s">
        <v>4682</v>
      </c>
      <c r="C1259" s="176">
        <v>1457119.87</v>
      </c>
      <c r="D1259" s="176">
        <v>3658281.69</v>
      </c>
      <c r="E1259" s="176">
        <v>2201161.8199999998</v>
      </c>
      <c r="F1259" s="176">
        <v>-1457119.87</v>
      </c>
      <c r="G1259" s="176">
        <v>0</v>
      </c>
      <c r="H1259" s="168">
        <f t="shared" si="40"/>
        <v>0</v>
      </c>
      <c r="I1259" s="176">
        <f t="shared" si="41"/>
        <v>0</v>
      </c>
    </row>
    <row r="1260" spans="1:9">
      <c r="A1260" s="168" t="s">
        <v>4683</v>
      </c>
      <c r="B1260" s="168" t="s">
        <v>4684</v>
      </c>
      <c r="C1260" s="176">
        <v>1220238.1000000001</v>
      </c>
      <c r="D1260" s="176">
        <v>2271146.7200000002</v>
      </c>
      <c r="E1260" s="176">
        <v>1050908.6200000001</v>
      </c>
      <c r="F1260" s="176">
        <v>-1220238.1000000001</v>
      </c>
      <c r="G1260" s="176">
        <v>0</v>
      </c>
      <c r="H1260" s="168">
        <f t="shared" si="40"/>
        <v>0</v>
      </c>
      <c r="I1260" s="176">
        <f t="shared" si="41"/>
        <v>0</v>
      </c>
    </row>
    <row r="1261" spans="1:9">
      <c r="A1261" s="168" t="s">
        <v>4685</v>
      </c>
      <c r="B1261" s="168" t="s">
        <v>4686</v>
      </c>
      <c r="C1261" s="176">
        <v>771381.29</v>
      </c>
      <c r="D1261" s="176">
        <v>771381.29</v>
      </c>
      <c r="E1261" s="176">
        <v>0</v>
      </c>
      <c r="F1261" s="176">
        <v>-771381.29</v>
      </c>
      <c r="G1261" s="176">
        <v>0</v>
      </c>
      <c r="H1261" s="168">
        <f t="shared" si="40"/>
        <v>0</v>
      </c>
      <c r="I1261" s="176">
        <f t="shared" si="41"/>
        <v>0</v>
      </c>
    </row>
    <row r="1262" spans="1:9">
      <c r="A1262" s="168" t="s">
        <v>4687</v>
      </c>
      <c r="B1262" s="168" t="s">
        <v>4688</v>
      </c>
      <c r="C1262" s="176">
        <v>2344316.89</v>
      </c>
      <c r="D1262" s="176">
        <v>3919855.99</v>
      </c>
      <c r="E1262" s="176">
        <v>1575539.1</v>
      </c>
      <c r="F1262" s="176">
        <v>-2344316.89</v>
      </c>
      <c r="G1262" s="176">
        <v>0</v>
      </c>
      <c r="H1262" s="168">
        <f t="shared" si="40"/>
        <v>0</v>
      </c>
      <c r="I1262" s="176">
        <f t="shared" si="41"/>
        <v>0</v>
      </c>
    </row>
    <row r="1263" spans="1:9">
      <c r="A1263" s="168" t="s">
        <v>6259</v>
      </c>
      <c r="B1263" s="168" t="s">
        <v>6260</v>
      </c>
      <c r="C1263" s="176">
        <v>0</v>
      </c>
      <c r="D1263" s="176">
        <v>26388541.859999999</v>
      </c>
      <c r="E1263" s="176">
        <v>26388541.859999999</v>
      </c>
      <c r="F1263" s="176">
        <v>0</v>
      </c>
      <c r="G1263" s="176">
        <v>0</v>
      </c>
      <c r="H1263" s="168">
        <f t="shared" si="40"/>
        <v>0</v>
      </c>
      <c r="I1263" s="176">
        <f t="shared" si="41"/>
        <v>0</v>
      </c>
    </row>
    <row r="1264" spans="1:9">
      <c r="A1264" s="168" t="s">
        <v>6261</v>
      </c>
      <c r="B1264" s="168" t="s">
        <v>6262</v>
      </c>
      <c r="C1264" s="176">
        <v>0</v>
      </c>
      <c r="D1264" s="176">
        <v>5949846.3899999997</v>
      </c>
      <c r="E1264" s="176">
        <v>5949846.3899999997</v>
      </c>
      <c r="F1264" s="176">
        <v>0</v>
      </c>
      <c r="G1264" s="176">
        <v>0</v>
      </c>
      <c r="H1264" s="168">
        <f t="shared" si="40"/>
        <v>0</v>
      </c>
      <c r="I1264" s="176">
        <f t="shared" si="41"/>
        <v>0</v>
      </c>
    </row>
    <row r="1265" spans="1:9">
      <c r="A1265" s="168" t="s">
        <v>784</v>
      </c>
      <c r="B1265" s="168" t="s">
        <v>2528</v>
      </c>
      <c r="C1265" s="176">
        <v>7488.71</v>
      </c>
      <c r="D1265" s="176">
        <v>0</v>
      </c>
      <c r="E1265" s="176">
        <v>0</v>
      </c>
      <c r="F1265" s="176">
        <v>0</v>
      </c>
      <c r="G1265" s="176">
        <v>7488.71</v>
      </c>
      <c r="H1265" s="168">
        <f t="shared" si="40"/>
        <v>7488.71</v>
      </c>
      <c r="I1265" s="176">
        <f t="shared" si="41"/>
        <v>0</v>
      </c>
    </row>
    <row r="1266" spans="1:9">
      <c r="A1266" s="168" t="s">
        <v>1521</v>
      </c>
      <c r="B1266" s="168" t="s">
        <v>2529</v>
      </c>
      <c r="C1266" s="176">
        <v>88537.14</v>
      </c>
      <c r="D1266" s="176">
        <v>0</v>
      </c>
      <c r="E1266" s="176">
        <v>0</v>
      </c>
      <c r="F1266" s="176">
        <v>0</v>
      </c>
      <c r="G1266" s="176">
        <v>88537.14</v>
      </c>
      <c r="H1266" s="168">
        <f t="shared" si="40"/>
        <v>88537.14</v>
      </c>
      <c r="I1266" s="176">
        <f t="shared" si="41"/>
        <v>0</v>
      </c>
    </row>
    <row r="1267" spans="1:9">
      <c r="A1267" s="168" t="s">
        <v>6263</v>
      </c>
      <c r="B1267" s="168" t="s">
        <v>1888</v>
      </c>
      <c r="C1267" s="176">
        <v>0</v>
      </c>
      <c r="D1267" s="176">
        <v>281231.26</v>
      </c>
      <c r="E1267" s="176">
        <v>281231.26</v>
      </c>
      <c r="F1267" s="176">
        <v>0</v>
      </c>
      <c r="G1267" s="176">
        <v>0</v>
      </c>
      <c r="H1267" s="168">
        <f t="shared" si="40"/>
        <v>0</v>
      </c>
      <c r="I1267" s="176">
        <f t="shared" si="41"/>
        <v>0</v>
      </c>
    </row>
    <row r="1268" spans="1:9">
      <c r="A1268" s="168" t="s">
        <v>4689</v>
      </c>
      <c r="B1268" s="168" t="s">
        <v>4690</v>
      </c>
      <c r="C1268" s="176">
        <v>829931.59</v>
      </c>
      <c r="D1268" s="176">
        <v>829931.59</v>
      </c>
      <c r="E1268" s="176">
        <v>0</v>
      </c>
      <c r="F1268" s="176">
        <v>-829931.59</v>
      </c>
      <c r="G1268" s="176">
        <v>0</v>
      </c>
      <c r="H1268" s="168">
        <f t="shared" si="40"/>
        <v>0</v>
      </c>
      <c r="I1268" s="176">
        <f t="shared" si="41"/>
        <v>0</v>
      </c>
    </row>
    <row r="1269" spans="1:9">
      <c r="A1269" s="168" t="s">
        <v>3184</v>
      </c>
      <c r="B1269" s="168" t="s">
        <v>4847</v>
      </c>
      <c r="C1269" s="176">
        <v>0</v>
      </c>
      <c r="D1269" s="176">
        <v>20136973.219999999</v>
      </c>
      <c r="E1269" s="176">
        <v>20136973.219999999</v>
      </c>
      <c r="F1269" s="176">
        <v>0</v>
      </c>
      <c r="G1269" s="176">
        <v>0</v>
      </c>
      <c r="H1269" s="168">
        <f t="shared" si="40"/>
        <v>0</v>
      </c>
      <c r="I1269" s="176">
        <f t="shared" si="41"/>
        <v>0</v>
      </c>
    </row>
    <row r="1270" spans="1:9">
      <c r="A1270" s="168" t="s">
        <v>1526</v>
      </c>
      <c r="B1270" s="168" t="s">
        <v>2530</v>
      </c>
      <c r="C1270" s="176">
        <v>4607825.58</v>
      </c>
      <c r="D1270" s="176">
        <v>0</v>
      </c>
      <c r="E1270" s="176">
        <v>0</v>
      </c>
      <c r="F1270" s="176">
        <v>0</v>
      </c>
      <c r="G1270" s="176">
        <v>4607825.58</v>
      </c>
      <c r="H1270" s="168">
        <f t="shared" si="40"/>
        <v>4607825.58</v>
      </c>
      <c r="I1270" s="176">
        <f t="shared" si="41"/>
        <v>0</v>
      </c>
    </row>
    <row r="1271" spans="1:9">
      <c r="A1271" s="168" t="s">
        <v>1522</v>
      </c>
      <c r="B1271" s="168" t="s">
        <v>2531</v>
      </c>
      <c r="C1271" s="176">
        <v>10949.19</v>
      </c>
      <c r="D1271" s="176">
        <v>0</v>
      </c>
      <c r="E1271" s="176">
        <v>0</v>
      </c>
      <c r="F1271" s="176">
        <v>0</v>
      </c>
      <c r="G1271" s="176">
        <v>10949.19</v>
      </c>
      <c r="H1271" s="168">
        <f t="shared" si="40"/>
        <v>10949.19</v>
      </c>
      <c r="I1271" s="176">
        <f t="shared" si="41"/>
        <v>0</v>
      </c>
    </row>
    <row r="1272" spans="1:9">
      <c r="A1272" s="168" t="s">
        <v>3183</v>
      </c>
      <c r="B1272" s="168" t="s">
        <v>5512</v>
      </c>
      <c r="C1272" s="176">
        <v>186231.43</v>
      </c>
      <c r="D1272" s="176">
        <v>3278165.52</v>
      </c>
      <c r="E1272" s="176">
        <v>3091934.09</v>
      </c>
      <c r="F1272" s="176">
        <v>-186231.43</v>
      </c>
      <c r="G1272" s="176">
        <v>0</v>
      </c>
      <c r="H1272" s="168">
        <f t="shared" si="40"/>
        <v>0</v>
      </c>
      <c r="I1272" s="176">
        <f t="shared" si="41"/>
        <v>0</v>
      </c>
    </row>
    <row r="1273" spans="1:9">
      <c r="A1273" s="168" t="s">
        <v>1523</v>
      </c>
      <c r="B1273" s="168" t="s">
        <v>2532</v>
      </c>
      <c r="C1273" s="176">
        <v>436463.9</v>
      </c>
      <c r="D1273" s="176">
        <v>0</v>
      </c>
      <c r="E1273" s="176">
        <v>0</v>
      </c>
      <c r="F1273" s="176">
        <v>0</v>
      </c>
      <c r="G1273" s="176">
        <v>436463.9</v>
      </c>
      <c r="H1273" s="168">
        <f t="shared" si="40"/>
        <v>436463.9</v>
      </c>
      <c r="I1273" s="176">
        <f t="shared" si="41"/>
        <v>0</v>
      </c>
    </row>
    <row r="1274" spans="1:9">
      <c r="A1274" s="168" t="s">
        <v>6264</v>
      </c>
      <c r="B1274" s="168" t="s">
        <v>6265</v>
      </c>
      <c r="C1274" s="176">
        <v>0</v>
      </c>
      <c r="D1274" s="176">
        <v>2612821.73</v>
      </c>
      <c r="E1274" s="176">
        <v>2612821.73</v>
      </c>
      <c r="F1274" s="176">
        <v>0</v>
      </c>
      <c r="G1274" s="176">
        <v>0</v>
      </c>
      <c r="H1274" s="168">
        <f t="shared" si="40"/>
        <v>0</v>
      </c>
      <c r="I1274" s="176">
        <f t="shared" si="41"/>
        <v>0</v>
      </c>
    </row>
    <row r="1275" spans="1:9">
      <c r="A1275" s="168" t="s">
        <v>1524</v>
      </c>
      <c r="B1275" s="168" t="s">
        <v>2533</v>
      </c>
      <c r="C1275" s="176">
        <v>16314.12</v>
      </c>
      <c r="D1275" s="176">
        <v>0</v>
      </c>
      <c r="E1275" s="176">
        <v>0</v>
      </c>
      <c r="F1275" s="176">
        <v>0</v>
      </c>
      <c r="G1275" s="176">
        <v>16314.12</v>
      </c>
      <c r="H1275" s="168">
        <f t="shared" si="40"/>
        <v>16314.12</v>
      </c>
      <c r="I1275" s="176">
        <f t="shared" si="41"/>
        <v>0</v>
      </c>
    </row>
    <row r="1276" spans="1:9">
      <c r="A1276" s="168" t="s">
        <v>1525</v>
      </c>
      <c r="B1276" s="168" t="s">
        <v>2534</v>
      </c>
      <c r="C1276" s="176">
        <v>1512894.75</v>
      </c>
      <c r="D1276" s="176">
        <v>1392680.13</v>
      </c>
      <c r="E1276" s="176">
        <v>156050.32999999999</v>
      </c>
      <c r="F1276" s="176">
        <v>-1236629.8</v>
      </c>
      <c r="G1276" s="176">
        <v>276264.95</v>
      </c>
      <c r="H1276" s="168">
        <f t="shared" si="40"/>
        <v>276264.95</v>
      </c>
      <c r="I1276" s="176">
        <f t="shared" si="41"/>
        <v>0</v>
      </c>
    </row>
    <row r="1277" spans="1:9">
      <c r="A1277" s="168" t="s">
        <v>4392</v>
      </c>
      <c r="B1277" s="168" t="s">
        <v>5096</v>
      </c>
      <c r="C1277" s="176">
        <v>10375771.57</v>
      </c>
      <c r="D1277" s="176">
        <v>21721062.100000001</v>
      </c>
      <c r="E1277" s="176">
        <v>11345290.529999999</v>
      </c>
      <c r="F1277" s="176">
        <v>-10375771.57</v>
      </c>
      <c r="G1277" s="176">
        <v>0</v>
      </c>
      <c r="H1277" s="168">
        <f t="shared" si="40"/>
        <v>0</v>
      </c>
      <c r="I1277" s="176">
        <f t="shared" si="41"/>
        <v>0</v>
      </c>
    </row>
    <row r="1278" spans="1:9">
      <c r="A1278" s="168" t="s">
        <v>3182</v>
      </c>
      <c r="B1278" s="168" t="s">
        <v>3181</v>
      </c>
      <c r="C1278" s="176">
        <v>109592.49</v>
      </c>
      <c r="D1278" s="176">
        <v>2694904.7</v>
      </c>
      <c r="E1278" s="176">
        <v>2585312.21</v>
      </c>
      <c r="F1278" s="176">
        <v>-109592.49</v>
      </c>
      <c r="G1278" s="176">
        <v>0</v>
      </c>
      <c r="H1278" s="168">
        <f t="shared" si="40"/>
        <v>0</v>
      </c>
      <c r="I1278" s="176">
        <f t="shared" si="41"/>
        <v>0</v>
      </c>
    </row>
    <row r="1279" spans="1:9">
      <c r="A1279" s="168" t="s">
        <v>3180</v>
      </c>
      <c r="B1279" s="168" t="s">
        <v>3179</v>
      </c>
      <c r="C1279" s="176">
        <v>0</v>
      </c>
      <c r="D1279" s="176">
        <v>4922140.9800000004</v>
      </c>
      <c r="E1279" s="176">
        <v>4922140.9800000004</v>
      </c>
      <c r="F1279" s="176">
        <v>0</v>
      </c>
      <c r="G1279" s="176">
        <v>0</v>
      </c>
      <c r="H1279" s="168">
        <f t="shared" si="40"/>
        <v>0</v>
      </c>
      <c r="I1279" s="176">
        <f t="shared" si="41"/>
        <v>0</v>
      </c>
    </row>
    <row r="1280" spans="1:9">
      <c r="A1280" s="168" t="s">
        <v>4183</v>
      </c>
      <c r="B1280" s="168" t="s">
        <v>3975</v>
      </c>
      <c r="C1280" s="176">
        <v>691583.99</v>
      </c>
      <c r="D1280" s="176">
        <v>691583.99</v>
      </c>
      <c r="E1280" s="176">
        <v>5171691.83</v>
      </c>
      <c r="F1280" s="176">
        <v>4480107.84</v>
      </c>
      <c r="G1280" s="176">
        <v>5171691.83</v>
      </c>
      <c r="H1280" s="168">
        <f t="shared" si="40"/>
        <v>5171691.83</v>
      </c>
      <c r="I1280" s="176">
        <f t="shared" si="41"/>
        <v>0</v>
      </c>
    </row>
    <row r="1281" spans="1:9">
      <c r="A1281" s="168" t="s">
        <v>5272</v>
      </c>
      <c r="B1281" s="168" t="s">
        <v>5273</v>
      </c>
      <c r="C1281" s="176">
        <v>0</v>
      </c>
      <c r="D1281" s="176">
        <v>170506.08</v>
      </c>
      <c r="E1281" s="176">
        <v>170506.08</v>
      </c>
      <c r="F1281" s="176">
        <v>0</v>
      </c>
      <c r="G1281" s="176">
        <v>0</v>
      </c>
      <c r="H1281" s="168">
        <f t="shared" si="40"/>
        <v>0</v>
      </c>
      <c r="I1281" s="176">
        <f t="shared" si="41"/>
        <v>0</v>
      </c>
    </row>
    <row r="1282" spans="1:9">
      <c r="A1282" s="168" t="s">
        <v>4691</v>
      </c>
      <c r="B1282" s="168" t="s">
        <v>5511</v>
      </c>
      <c r="C1282" s="176">
        <v>876661.1</v>
      </c>
      <c r="D1282" s="176">
        <v>1057749.31</v>
      </c>
      <c r="E1282" s="176">
        <v>181088.21</v>
      </c>
      <c r="F1282" s="176">
        <v>-876661.1</v>
      </c>
      <c r="G1282" s="176">
        <v>0</v>
      </c>
      <c r="H1282" s="168">
        <f t="shared" si="40"/>
        <v>0</v>
      </c>
      <c r="I1282" s="176">
        <f t="shared" si="41"/>
        <v>0</v>
      </c>
    </row>
    <row r="1283" spans="1:9">
      <c r="A1283" s="168" t="s">
        <v>1527</v>
      </c>
      <c r="B1283" s="168" t="s">
        <v>2535</v>
      </c>
      <c r="C1283" s="176">
        <v>3892937.6</v>
      </c>
      <c r="D1283" s="176">
        <v>0</v>
      </c>
      <c r="E1283" s="176">
        <v>0</v>
      </c>
      <c r="F1283" s="176">
        <v>0</v>
      </c>
      <c r="G1283" s="176">
        <v>3892937.6</v>
      </c>
      <c r="H1283" s="168">
        <f t="shared" si="40"/>
        <v>3892937.6</v>
      </c>
      <c r="I1283" s="176">
        <f t="shared" si="41"/>
        <v>0</v>
      </c>
    </row>
    <row r="1284" spans="1:9">
      <c r="A1284" s="168" t="s">
        <v>3336</v>
      </c>
      <c r="B1284" s="168" t="s">
        <v>5510</v>
      </c>
      <c r="C1284" s="176">
        <v>121947.37</v>
      </c>
      <c r="D1284" s="176">
        <v>121947.37</v>
      </c>
      <c r="E1284" s="176">
        <v>881081.68</v>
      </c>
      <c r="F1284" s="176">
        <v>759134.31</v>
      </c>
      <c r="G1284" s="176">
        <v>881081.68</v>
      </c>
      <c r="H1284" s="168">
        <f t="shared" si="40"/>
        <v>881081.68</v>
      </c>
      <c r="I1284" s="176">
        <f t="shared" si="41"/>
        <v>0</v>
      </c>
    </row>
    <row r="1285" spans="1:9">
      <c r="A1285" s="168" t="s">
        <v>1528</v>
      </c>
      <c r="B1285" s="168" t="s">
        <v>2536</v>
      </c>
      <c r="C1285" s="176">
        <v>2882954.4</v>
      </c>
      <c r="D1285" s="176">
        <v>0</v>
      </c>
      <c r="E1285" s="176">
        <v>0</v>
      </c>
      <c r="F1285" s="176">
        <v>0</v>
      </c>
      <c r="G1285" s="176">
        <v>2882954.4</v>
      </c>
      <c r="H1285" s="168">
        <f t="shared" si="40"/>
        <v>2882954.4</v>
      </c>
      <c r="I1285" s="176">
        <f t="shared" si="41"/>
        <v>0</v>
      </c>
    </row>
    <row r="1286" spans="1:9">
      <c r="A1286" s="168" t="s">
        <v>1529</v>
      </c>
      <c r="B1286" s="168" t="s">
        <v>2537</v>
      </c>
      <c r="C1286" s="176">
        <v>840514.51</v>
      </c>
      <c r="D1286" s="176">
        <v>0</v>
      </c>
      <c r="E1286" s="176">
        <v>0</v>
      </c>
      <c r="F1286" s="176">
        <v>0</v>
      </c>
      <c r="G1286" s="176">
        <v>840514.51</v>
      </c>
      <c r="H1286" s="168">
        <f t="shared" ref="H1286:H1349" si="42">VLOOKUP(A1286,VERIFICADORA,22,FALSE)</f>
        <v>840514.51</v>
      </c>
      <c r="I1286" s="176">
        <f t="shared" si="41"/>
        <v>0</v>
      </c>
    </row>
    <row r="1287" spans="1:9">
      <c r="A1287" s="168" t="s">
        <v>1530</v>
      </c>
      <c r="B1287" s="168" t="s">
        <v>2539</v>
      </c>
      <c r="C1287" s="176">
        <v>199130.77</v>
      </c>
      <c r="D1287" s="176">
        <v>0</v>
      </c>
      <c r="E1287" s="176">
        <v>0</v>
      </c>
      <c r="F1287" s="176">
        <v>0</v>
      </c>
      <c r="G1287" s="176">
        <v>199130.77</v>
      </c>
      <c r="H1287" s="168">
        <f t="shared" si="42"/>
        <v>199130.77</v>
      </c>
      <c r="I1287" s="176">
        <f t="shared" si="41"/>
        <v>0</v>
      </c>
    </row>
    <row r="1288" spans="1:9">
      <c r="A1288" s="168" t="s">
        <v>4488</v>
      </c>
      <c r="B1288" s="168" t="s">
        <v>5509</v>
      </c>
      <c r="C1288" s="176">
        <v>0</v>
      </c>
      <c r="D1288" s="176">
        <v>1706919.12</v>
      </c>
      <c r="E1288" s="176">
        <v>1706919.12</v>
      </c>
      <c r="F1288" s="176">
        <v>0</v>
      </c>
      <c r="G1288" s="176">
        <v>0</v>
      </c>
      <c r="H1288" s="168">
        <f t="shared" si="42"/>
        <v>0</v>
      </c>
      <c r="I1288" s="176">
        <f t="shared" si="41"/>
        <v>0</v>
      </c>
    </row>
    <row r="1289" spans="1:9">
      <c r="A1289" s="168" t="s">
        <v>1531</v>
      </c>
      <c r="B1289" s="168" t="s">
        <v>2540</v>
      </c>
      <c r="C1289" s="176">
        <v>413507.84000000003</v>
      </c>
      <c r="D1289" s="176">
        <v>0</v>
      </c>
      <c r="E1289" s="176">
        <v>0</v>
      </c>
      <c r="F1289" s="176">
        <v>0</v>
      </c>
      <c r="G1289" s="176">
        <v>413507.84000000003</v>
      </c>
      <c r="H1289" s="168">
        <f t="shared" si="42"/>
        <v>413507.84000000003</v>
      </c>
      <c r="I1289" s="176">
        <f t="shared" si="41"/>
        <v>0</v>
      </c>
    </row>
    <row r="1290" spans="1:9">
      <c r="A1290" s="168" t="s">
        <v>785</v>
      </c>
      <c r="B1290" s="168" t="s">
        <v>2541</v>
      </c>
      <c r="C1290" s="176">
        <v>904332.47</v>
      </c>
      <c r="D1290" s="176">
        <v>0</v>
      </c>
      <c r="E1290" s="176">
        <v>0</v>
      </c>
      <c r="F1290" s="176">
        <v>0</v>
      </c>
      <c r="G1290" s="176">
        <v>904332.47</v>
      </c>
      <c r="H1290" s="168">
        <f t="shared" si="42"/>
        <v>904332.47</v>
      </c>
      <c r="I1290" s="176">
        <f t="shared" si="41"/>
        <v>0</v>
      </c>
    </row>
    <row r="1291" spans="1:9">
      <c r="A1291" s="168" t="s">
        <v>3178</v>
      </c>
      <c r="B1291" s="168" t="s">
        <v>4521</v>
      </c>
      <c r="C1291" s="176">
        <v>5711798.3399999999</v>
      </c>
      <c r="D1291" s="176">
        <v>20598788.449999999</v>
      </c>
      <c r="E1291" s="176">
        <v>14886990.109999999</v>
      </c>
      <c r="F1291" s="176">
        <v>-5711798.3399999999</v>
      </c>
      <c r="G1291" s="176">
        <v>0</v>
      </c>
      <c r="H1291" s="168">
        <f t="shared" si="42"/>
        <v>0</v>
      </c>
      <c r="I1291" s="176">
        <f t="shared" ref="I1291:I1345" si="43">H1291-G1291</f>
        <v>0</v>
      </c>
    </row>
    <row r="1292" spans="1:9">
      <c r="A1292" s="168" t="s">
        <v>4692</v>
      </c>
      <c r="B1292" s="168" t="s">
        <v>6266</v>
      </c>
      <c r="C1292" s="176">
        <v>138396</v>
      </c>
      <c r="D1292" s="176">
        <v>3437556.27</v>
      </c>
      <c r="E1292" s="176">
        <v>3299160.27</v>
      </c>
      <c r="F1292" s="176">
        <v>-138396</v>
      </c>
      <c r="G1292" s="176">
        <v>0</v>
      </c>
      <c r="H1292" s="168">
        <f t="shared" si="42"/>
        <v>0</v>
      </c>
      <c r="I1292" s="176">
        <f t="shared" si="43"/>
        <v>0</v>
      </c>
    </row>
    <row r="1293" spans="1:9">
      <c r="A1293" s="168" t="s">
        <v>4694</v>
      </c>
      <c r="B1293" s="168" t="s">
        <v>4695</v>
      </c>
      <c r="C1293" s="176">
        <v>1208047.83</v>
      </c>
      <c r="D1293" s="176">
        <v>1208047.83</v>
      </c>
      <c r="E1293" s="176">
        <v>0</v>
      </c>
      <c r="F1293" s="176">
        <v>-1208047.83</v>
      </c>
      <c r="G1293" s="176">
        <v>0</v>
      </c>
      <c r="H1293" s="168">
        <f t="shared" si="42"/>
        <v>0</v>
      </c>
      <c r="I1293" s="176">
        <f t="shared" si="43"/>
        <v>0</v>
      </c>
    </row>
    <row r="1294" spans="1:9">
      <c r="A1294" s="168" t="s">
        <v>4696</v>
      </c>
      <c r="B1294" s="168" t="s">
        <v>4697</v>
      </c>
      <c r="C1294" s="176">
        <v>31277635.100000001</v>
      </c>
      <c r="D1294" s="176">
        <v>100928298.20999999</v>
      </c>
      <c r="E1294" s="176">
        <v>69650663.109999999</v>
      </c>
      <c r="F1294" s="176">
        <v>-31277635.100000001</v>
      </c>
      <c r="G1294" s="176">
        <v>0</v>
      </c>
      <c r="H1294" s="168">
        <f t="shared" si="42"/>
        <v>0</v>
      </c>
      <c r="I1294" s="176">
        <f t="shared" si="43"/>
        <v>0</v>
      </c>
    </row>
    <row r="1295" spans="1:9">
      <c r="A1295" s="168" t="s">
        <v>6267</v>
      </c>
      <c r="B1295" s="168" t="s">
        <v>6268</v>
      </c>
      <c r="C1295" s="176">
        <v>0</v>
      </c>
      <c r="D1295" s="176">
        <v>8301257.6100000003</v>
      </c>
      <c r="E1295" s="176">
        <v>8301257.6100000003</v>
      </c>
      <c r="F1295" s="176">
        <v>0</v>
      </c>
      <c r="G1295" s="176">
        <v>0</v>
      </c>
      <c r="H1295" s="168">
        <f t="shared" si="42"/>
        <v>0</v>
      </c>
      <c r="I1295" s="176">
        <f t="shared" si="43"/>
        <v>0</v>
      </c>
    </row>
    <row r="1296" spans="1:9">
      <c r="A1296" s="168" t="s">
        <v>3177</v>
      </c>
      <c r="B1296" s="168" t="s">
        <v>5508</v>
      </c>
      <c r="C1296" s="176">
        <v>0</v>
      </c>
      <c r="D1296" s="176">
        <v>4413167.53</v>
      </c>
      <c r="E1296" s="176">
        <v>4413167.53</v>
      </c>
      <c r="F1296" s="176">
        <v>0</v>
      </c>
      <c r="G1296" s="176">
        <v>0</v>
      </c>
      <c r="H1296" s="168">
        <f t="shared" si="42"/>
        <v>0</v>
      </c>
      <c r="I1296" s="176">
        <f t="shared" si="43"/>
        <v>0</v>
      </c>
    </row>
    <row r="1297" spans="1:9">
      <c r="A1297" s="168" t="s">
        <v>4698</v>
      </c>
      <c r="B1297" s="168" t="s">
        <v>4699</v>
      </c>
      <c r="C1297" s="176">
        <v>2884655.09</v>
      </c>
      <c r="D1297" s="176">
        <v>4809020.12</v>
      </c>
      <c r="E1297" s="176">
        <v>1924365.03</v>
      </c>
      <c r="F1297" s="176">
        <v>-2884655.09</v>
      </c>
      <c r="G1297" s="176">
        <v>0</v>
      </c>
      <c r="H1297" s="168">
        <f t="shared" si="42"/>
        <v>0</v>
      </c>
      <c r="I1297" s="176">
        <f t="shared" si="43"/>
        <v>0</v>
      </c>
    </row>
    <row r="1298" spans="1:9">
      <c r="A1298" s="168" t="s">
        <v>4227</v>
      </c>
      <c r="B1298" s="168" t="s">
        <v>4228</v>
      </c>
      <c r="C1298" s="176">
        <v>575620.46</v>
      </c>
      <c r="D1298" s="176">
        <v>788984.98</v>
      </c>
      <c r="E1298" s="176">
        <v>213364.52</v>
      </c>
      <c r="F1298" s="176">
        <v>-575620.46</v>
      </c>
      <c r="G1298" s="176">
        <v>0</v>
      </c>
      <c r="H1298" s="168">
        <f t="shared" si="42"/>
        <v>0</v>
      </c>
      <c r="I1298" s="176">
        <f t="shared" si="43"/>
        <v>0</v>
      </c>
    </row>
    <row r="1299" spans="1:9">
      <c r="A1299" s="168" t="s">
        <v>4700</v>
      </c>
      <c r="B1299" s="168" t="s">
        <v>4701</v>
      </c>
      <c r="C1299" s="176">
        <v>0</v>
      </c>
      <c r="D1299" s="176">
        <v>197323.46</v>
      </c>
      <c r="E1299" s="176">
        <v>197323.46</v>
      </c>
      <c r="F1299" s="176">
        <v>0</v>
      </c>
      <c r="G1299" s="176">
        <v>0</v>
      </c>
      <c r="H1299" s="168">
        <f t="shared" si="42"/>
        <v>0</v>
      </c>
      <c r="I1299" s="176">
        <f t="shared" si="43"/>
        <v>0</v>
      </c>
    </row>
    <row r="1300" spans="1:9">
      <c r="A1300" s="168" t="s">
        <v>4702</v>
      </c>
      <c r="B1300" s="168" t="s">
        <v>5507</v>
      </c>
      <c r="C1300" s="176">
        <v>5280985.91</v>
      </c>
      <c r="D1300" s="176">
        <v>11735547.380000001</v>
      </c>
      <c r="E1300" s="176">
        <v>6454561.4699999997</v>
      </c>
      <c r="F1300" s="176">
        <v>-5280985.91</v>
      </c>
      <c r="G1300" s="176">
        <v>0</v>
      </c>
      <c r="H1300" s="168">
        <f t="shared" si="42"/>
        <v>0</v>
      </c>
      <c r="I1300" s="176">
        <f t="shared" si="43"/>
        <v>0</v>
      </c>
    </row>
    <row r="1301" spans="1:9">
      <c r="A1301" s="168" t="s">
        <v>1532</v>
      </c>
      <c r="B1301" s="168" t="s">
        <v>786</v>
      </c>
      <c r="C1301" s="176">
        <v>57163.05</v>
      </c>
      <c r="D1301" s="176">
        <v>0</v>
      </c>
      <c r="E1301" s="176">
        <v>0</v>
      </c>
      <c r="F1301" s="176">
        <v>0</v>
      </c>
      <c r="G1301" s="176">
        <v>57163.05</v>
      </c>
      <c r="H1301" s="168">
        <f t="shared" si="42"/>
        <v>57163.05</v>
      </c>
      <c r="I1301" s="176">
        <f t="shared" si="43"/>
        <v>0</v>
      </c>
    </row>
    <row r="1302" spans="1:9">
      <c r="A1302" s="168" t="s">
        <v>1533</v>
      </c>
      <c r="B1302" s="168" t="s">
        <v>2542</v>
      </c>
      <c r="C1302" s="176">
        <v>1970016.53</v>
      </c>
      <c r="D1302" s="176">
        <v>24049962.91</v>
      </c>
      <c r="E1302" s="176">
        <v>24049962.91</v>
      </c>
      <c r="F1302" s="176">
        <v>0</v>
      </c>
      <c r="G1302" s="176">
        <v>1970016.53</v>
      </c>
      <c r="H1302" s="168">
        <f t="shared" si="42"/>
        <v>1970016.53</v>
      </c>
      <c r="I1302" s="176">
        <f t="shared" si="43"/>
        <v>0</v>
      </c>
    </row>
    <row r="1303" spans="1:9">
      <c r="A1303" s="168" t="s">
        <v>1534</v>
      </c>
      <c r="B1303" s="168" t="s">
        <v>2543</v>
      </c>
      <c r="C1303" s="176">
        <v>351650</v>
      </c>
      <c r="D1303" s="176">
        <v>0</v>
      </c>
      <c r="E1303" s="176">
        <v>0</v>
      </c>
      <c r="F1303" s="176">
        <v>0</v>
      </c>
      <c r="G1303" s="176">
        <v>351650</v>
      </c>
      <c r="H1303" s="168">
        <f t="shared" si="42"/>
        <v>351650</v>
      </c>
      <c r="I1303" s="176">
        <f t="shared" si="43"/>
        <v>0</v>
      </c>
    </row>
    <row r="1304" spans="1:9">
      <c r="A1304" s="168" t="s">
        <v>1535</v>
      </c>
      <c r="B1304" s="168" t="s">
        <v>2544</v>
      </c>
      <c r="C1304" s="176">
        <v>80573.990000000005</v>
      </c>
      <c r="D1304" s="176">
        <v>0</v>
      </c>
      <c r="E1304" s="176">
        <v>0</v>
      </c>
      <c r="F1304" s="176">
        <v>0</v>
      </c>
      <c r="G1304" s="176">
        <v>80573.990000000005</v>
      </c>
      <c r="H1304" s="168">
        <f t="shared" si="42"/>
        <v>80573.990000000005</v>
      </c>
      <c r="I1304" s="176">
        <f t="shared" si="43"/>
        <v>0</v>
      </c>
    </row>
    <row r="1305" spans="1:9">
      <c r="A1305" s="168" t="s">
        <v>4703</v>
      </c>
      <c r="B1305" s="168" t="s">
        <v>5506</v>
      </c>
      <c r="C1305" s="176">
        <v>0</v>
      </c>
      <c r="D1305" s="176">
        <v>449282.81</v>
      </c>
      <c r="E1305" s="176">
        <v>449282.81</v>
      </c>
      <c r="F1305" s="176">
        <v>0</v>
      </c>
      <c r="G1305" s="176">
        <v>0</v>
      </c>
      <c r="H1305" s="168">
        <f t="shared" si="42"/>
        <v>0</v>
      </c>
      <c r="I1305" s="176">
        <f t="shared" si="43"/>
        <v>0</v>
      </c>
    </row>
    <row r="1306" spans="1:9">
      <c r="A1306" s="168" t="s">
        <v>1536</v>
      </c>
      <c r="B1306" s="168" t="s">
        <v>2546</v>
      </c>
      <c r="C1306" s="176">
        <v>59072.42</v>
      </c>
      <c r="D1306" s="176">
        <v>2269309.15</v>
      </c>
      <c r="E1306" s="176">
        <v>2269309.15</v>
      </c>
      <c r="F1306" s="176">
        <v>0</v>
      </c>
      <c r="G1306" s="176">
        <v>59072.42</v>
      </c>
      <c r="H1306" s="168">
        <f t="shared" si="42"/>
        <v>59072.42</v>
      </c>
      <c r="I1306" s="176">
        <f t="shared" si="43"/>
        <v>0</v>
      </c>
    </row>
    <row r="1307" spans="1:9">
      <c r="A1307" s="168" t="s">
        <v>3176</v>
      </c>
      <c r="B1307" s="168" t="s">
        <v>3175</v>
      </c>
      <c r="C1307" s="176">
        <v>850611.61</v>
      </c>
      <c r="D1307" s="176">
        <v>1031722.79</v>
      </c>
      <c r="E1307" s="176">
        <v>181111.18</v>
      </c>
      <c r="F1307" s="176">
        <v>-850611.61</v>
      </c>
      <c r="G1307" s="176">
        <v>0</v>
      </c>
      <c r="H1307" s="168">
        <f t="shared" si="42"/>
        <v>0</v>
      </c>
      <c r="I1307" s="176">
        <f t="shared" si="43"/>
        <v>0</v>
      </c>
    </row>
    <row r="1308" spans="1:9">
      <c r="A1308" s="168" t="s">
        <v>6269</v>
      </c>
      <c r="B1308" s="168" t="s">
        <v>6270</v>
      </c>
      <c r="C1308" s="176">
        <v>0</v>
      </c>
      <c r="D1308" s="176">
        <v>1976253.76</v>
      </c>
      <c r="E1308" s="176">
        <v>1976253.76</v>
      </c>
      <c r="F1308" s="176">
        <v>0</v>
      </c>
      <c r="G1308" s="176">
        <v>0</v>
      </c>
      <c r="H1308" s="168">
        <f t="shared" si="42"/>
        <v>0</v>
      </c>
      <c r="I1308" s="176">
        <f t="shared" si="43"/>
        <v>0</v>
      </c>
    </row>
    <row r="1309" spans="1:9">
      <c r="A1309" s="168" t="s">
        <v>6409</v>
      </c>
      <c r="B1309" s="168" t="s">
        <v>6410</v>
      </c>
      <c r="C1309" s="176">
        <v>0</v>
      </c>
      <c r="D1309" s="176">
        <v>1867530.47</v>
      </c>
      <c r="E1309" s="176">
        <v>1867530.47</v>
      </c>
      <c r="F1309" s="176">
        <v>0</v>
      </c>
      <c r="G1309" s="176">
        <v>0</v>
      </c>
      <c r="H1309" s="168">
        <f t="shared" si="42"/>
        <v>0</v>
      </c>
      <c r="I1309" s="176">
        <f t="shared" si="43"/>
        <v>0</v>
      </c>
    </row>
    <row r="1310" spans="1:9">
      <c r="A1310" s="168" t="s">
        <v>6411</v>
      </c>
      <c r="B1310" s="168" t="s">
        <v>6412</v>
      </c>
      <c r="C1310" s="176">
        <v>0</v>
      </c>
      <c r="D1310" s="176">
        <v>1126294.53</v>
      </c>
      <c r="E1310" s="176">
        <v>1126294.53</v>
      </c>
      <c r="F1310" s="176">
        <v>0</v>
      </c>
      <c r="G1310" s="176">
        <v>0</v>
      </c>
      <c r="H1310" s="168">
        <f t="shared" si="42"/>
        <v>0</v>
      </c>
      <c r="I1310" s="176">
        <f t="shared" si="43"/>
        <v>0</v>
      </c>
    </row>
    <row r="1311" spans="1:9">
      <c r="A1311" s="168" t="s">
        <v>6413</v>
      </c>
      <c r="B1311" s="168" t="s">
        <v>6414</v>
      </c>
      <c r="C1311" s="176">
        <v>0</v>
      </c>
      <c r="D1311" s="176">
        <v>0</v>
      </c>
      <c r="E1311" s="176">
        <v>965579.04</v>
      </c>
      <c r="F1311" s="176">
        <v>965579.04</v>
      </c>
      <c r="G1311" s="176">
        <v>965579.04</v>
      </c>
      <c r="H1311" s="168">
        <f t="shared" si="42"/>
        <v>965579.04</v>
      </c>
      <c r="I1311" s="176">
        <f t="shared" si="43"/>
        <v>0</v>
      </c>
    </row>
    <row r="1312" spans="1:9">
      <c r="A1312" s="168" t="s">
        <v>3174</v>
      </c>
      <c r="B1312" s="168" t="s">
        <v>4522</v>
      </c>
      <c r="C1312" s="176">
        <v>183972.76</v>
      </c>
      <c r="D1312" s="176">
        <v>3024523.07</v>
      </c>
      <c r="E1312" s="176">
        <v>2840550.31</v>
      </c>
      <c r="F1312" s="176">
        <v>-183972.76</v>
      </c>
      <c r="G1312" s="176">
        <v>0</v>
      </c>
      <c r="H1312" s="168">
        <f t="shared" si="42"/>
        <v>0</v>
      </c>
      <c r="I1312" s="176">
        <f t="shared" si="43"/>
        <v>0</v>
      </c>
    </row>
    <row r="1313" spans="1:9">
      <c r="A1313" s="168" t="s">
        <v>5408</v>
      </c>
      <c r="B1313" s="168" t="s">
        <v>5407</v>
      </c>
      <c r="C1313" s="176">
        <v>0</v>
      </c>
      <c r="D1313" s="176">
        <v>1364721.25</v>
      </c>
      <c r="E1313" s="176">
        <v>1364721.25</v>
      </c>
      <c r="F1313" s="176">
        <v>0</v>
      </c>
      <c r="G1313" s="176">
        <v>0</v>
      </c>
      <c r="H1313" s="168">
        <f t="shared" si="42"/>
        <v>0</v>
      </c>
      <c r="I1313" s="176">
        <f t="shared" si="43"/>
        <v>0</v>
      </c>
    </row>
    <row r="1314" spans="1:9">
      <c r="A1314" s="168" t="s">
        <v>1496</v>
      </c>
      <c r="B1314" s="168" t="s">
        <v>2547</v>
      </c>
      <c r="C1314" s="176">
        <v>3379923.99</v>
      </c>
      <c r="D1314" s="176">
        <v>0</v>
      </c>
      <c r="E1314" s="176">
        <v>-0.01</v>
      </c>
      <c r="F1314" s="176">
        <v>-0.01</v>
      </c>
      <c r="G1314" s="176">
        <v>3379923.98</v>
      </c>
      <c r="H1314" s="168">
        <f t="shared" si="42"/>
        <v>3379923.98</v>
      </c>
      <c r="I1314" s="176">
        <f t="shared" si="43"/>
        <v>0</v>
      </c>
    </row>
    <row r="1315" spans="1:9">
      <c r="A1315" s="168" t="s">
        <v>776</v>
      </c>
      <c r="B1315" s="168" t="s">
        <v>777</v>
      </c>
      <c r="C1315" s="176">
        <v>219747.98</v>
      </c>
      <c r="D1315" s="176">
        <v>0</v>
      </c>
      <c r="E1315" s="176">
        <v>0</v>
      </c>
      <c r="F1315" s="176">
        <v>0</v>
      </c>
      <c r="G1315" s="176">
        <v>219747.98</v>
      </c>
      <c r="H1315" s="168">
        <f t="shared" si="42"/>
        <v>219747.98</v>
      </c>
      <c r="I1315" s="176">
        <f t="shared" si="43"/>
        <v>0</v>
      </c>
    </row>
    <row r="1316" spans="1:9">
      <c r="A1316" s="168" t="s">
        <v>4704</v>
      </c>
      <c r="B1316" s="168" t="s">
        <v>5505</v>
      </c>
      <c r="C1316" s="176">
        <v>0</v>
      </c>
      <c r="D1316" s="176">
        <v>642066.97</v>
      </c>
      <c r="E1316" s="176">
        <v>642066.97</v>
      </c>
      <c r="F1316" s="176">
        <v>0</v>
      </c>
      <c r="G1316" s="176">
        <v>0</v>
      </c>
      <c r="H1316" s="168">
        <f t="shared" si="42"/>
        <v>0</v>
      </c>
      <c r="I1316" s="176">
        <f t="shared" si="43"/>
        <v>0</v>
      </c>
    </row>
    <row r="1317" spans="1:9">
      <c r="A1317" s="168" t="s">
        <v>3172</v>
      </c>
      <c r="B1317" s="168" t="s">
        <v>3171</v>
      </c>
      <c r="C1317" s="176">
        <v>0</v>
      </c>
      <c r="D1317" s="176">
        <v>2174126.77</v>
      </c>
      <c r="E1317" s="176">
        <v>2174126.77</v>
      </c>
      <c r="F1317" s="176">
        <v>0</v>
      </c>
      <c r="G1317" s="176">
        <v>0</v>
      </c>
      <c r="H1317" s="168">
        <f t="shared" si="42"/>
        <v>0</v>
      </c>
      <c r="I1317" s="176">
        <f t="shared" si="43"/>
        <v>0</v>
      </c>
    </row>
    <row r="1318" spans="1:9">
      <c r="A1318" s="168" t="s">
        <v>4393</v>
      </c>
      <c r="B1318" s="168" t="s">
        <v>5504</v>
      </c>
      <c r="C1318" s="176">
        <v>26683.33</v>
      </c>
      <c r="D1318" s="176">
        <v>26683.33</v>
      </c>
      <c r="E1318" s="176">
        <v>0</v>
      </c>
      <c r="F1318" s="176">
        <v>-26683.33</v>
      </c>
      <c r="G1318" s="176">
        <v>0</v>
      </c>
      <c r="H1318" s="168">
        <f t="shared" si="42"/>
        <v>0</v>
      </c>
      <c r="I1318" s="176">
        <f t="shared" si="43"/>
        <v>0</v>
      </c>
    </row>
    <row r="1319" spans="1:9">
      <c r="A1319" s="168" t="s">
        <v>4705</v>
      </c>
      <c r="B1319" s="168" t="s">
        <v>4706</v>
      </c>
      <c r="C1319" s="176">
        <v>3737932.69</v>
      </c>
      <c r="D1319" s="176">
        <v>4165475.9</v>
      </c>
      <c r="E1319" s="176">
        <v>427543.21</v>
      </c>
      <c r="F1319" s="176">
        <v>-3737932.69</v>
      </c>
      <c r="G1319" s="176">
        <v>0</v>
      </c>
      <c r="H1319" s="168">
        <f t="shared" si="42"/>
        <v>0</v>
      </c>
      <c r="I1319" s="176">
        <f t="shared" si="43"/>
        <v>0</v>
      </c>
    </row>
    <row r="1320" spans="1:9">
      <c r="A1320" s="168" t="s">
        <v>4707</v>
      </c>
      <c r="B1320" s="168" t="s">
        <v>4708</v>
      </c>
      <c r="C1320" s="176">
        <v>221096.44</v>
      </c>
      <c r="D1320" s="176">
        <v>221096.44</v>
      </c>
      <c r="E1320" s="176">
        <v>0</v>
      </c>
      <c r="F1320" s="176">
        <v>-221096.44</v>
      </c>
      <c r="G1320" s="176">
        <v>0</v>
      </c>
      <c r="H1320" s="168">
        <f t="shared" si="42"/>
        <v>0</v>
      </c>
      <c r="I1320" s="176">
        <f t="shared" si="43"/>
        <v>0</v>
      </c>
    </row>
    <row r="1321" spans="1:9">
      <c r="A1321" s="168" t="s">
        <v>3170</v>
      </c>
      <c r="B1321" s="168" t="s">
        <v>3169</v>
      </c>
      <c r="C1321" s="176">
        <v>0</v>
      </c>
      <c r="D1321" s="176">
        <v>5361353.92</v>
      </c>
      <c r="E1321" s="176">
        <v>5361353.92</v>
      </c>
      <c r="F1321" s="176">
        <v>0</v>
      </c>
      <c r="G1321" s="176">
        <v>0</v>
      </c>
      <c r="H1321" s="168">
        <f t="shared" si="42"/>
        <v>0</v>
      </c>
      <c r="I1321" s="176">
        <f t="shared" si="43"/>
        <v>0</v>
      </c>
    </row>
    <row r="1322" spans="1:9">
      <c r="A1322" s="168" t="s">
        <v>4394</v>
      </c>
      <c r="B1322" s="168" t="s">
        <v>5503</v>
      </c>
      <c r="C1322" s="176">
        <v>402205.56</v>
      </c>
      <c r="D1322" s="176">
        <v>402205.56</v>
      </c>
      <c r="E1322" s="176">
        <v>0</v>
      </c>
      <c r="F1322" s="176">
        <v>-402205.56</v>
      </c>
      <c r="G1322" s="176">
        <v>0</v>
      </c>
      <c r="H1322" s="168">
        <f t="shared" si="42"/>
        <v>0</v>
      </c>
      <c r="I1322" s="176">
        <f t="shared" si="43"/>
        <v>0</v>
      </c>
    </row>
    <row r="1323" spans="1:9">
      <c r="A1323" s="168" t="s">
        <v>3168</v>
      </c>
      <c r="B1323" s="168" t="s">
        <v>4848</v>
      </c>
      <c r="C1323" s="176">
        <v>0</v>
      </c>
      <c r="D1323" s="176">
        <v>43315375.140000001</v>
      </c>
      <c r="E1323" s="176">
        <v>44854745.350000001</v>
      </c>
      <c r="F1323" s="176">
        <v>1539370.21</v>
      </c>
      <c r="G1323" s="176">
        <v>1539370.21</v>
      </c>
      <c r="H1323" s="168">
        <f t="shared" si="42"/>
        <v>1539370.21</v>
      </c>
      <c r="I1323" s="176">
        <f t="shared" si="43"/>
        <v>0</v>
      </c>
    </row>
    <row r="1324" spans="1:9">
      <c r="A1324" s="168" t="s">
        <v>3167</v>
      </c>
      <c r="B1324" s="168" t="s">
        <v>5502</v>
      </c>
      <c r="C1324" s="176">
        <v>0</v>
      </c>
      <c r="D1324" s="176">
        <v>368847.1</v>
      </c>
      <c r="E1324" s="176">
        <v>368847.1</v>
      </c>
      <c r="F1324" s="176">
        <v>0</v>
      </c>
      <c r="G1324" s="176">
        <v>0</v>
      </c>
      <c r="H1324" s="168">
        <f t="shared" si="42"/>
        <v>0</v>
      </c>
      <c r="I1324" s="176">
        <f t="shared" si="43"/>
        <v>0</v>
      </c>
    </row>
    <row r="1325" spans="1:9">
      <c r="A1325" s="168" t="s">
        <v>1497</v>
      </c>
      <c r="B1325" s="168" t="s">
        <v>2548</v>
      </c>
      <c r="C1325" s="176">
        <v>88704.6</v>
      </c>
      <c r="D1325" s="176">
        <v>0</v>
      </c>
      <c r="E1325" s="176">
        <v>0</v>
      </c>
      <c r="F1325" s="176">
        <v>0</v>
      </c>
      <c r="G1325" s="176">
        <v>88704.6</v>
      </c>
      <c r="H1325" s="168">
        <f t="shared" si="42"/>
        <v>88704.6</v>
      </c>
      <c r="I1325" s="176">
        <f t="shared" si="43"/>
        <v>0</v>
      </c>
    </row>
    <row r="1326" spans="1:9">
      <c r="A1326" s="168" t="s">
        <v>4709</v>
      </c>
      <c r="B1326" s="168" t="s">
        <v>4710</v>
      </c>
      <c r="C1326" s="176">
        <v>1112340.05</v>
      </c>
      <c r="D1326" s="176">
        <v>1790332.78</v>
      </c>
      <c r="E1326" s="176">
        <v>677992.73</v>
      </c>
      <c r="F1326" s="176">
        <v>-1112340.05</v>
      </c>
      <c r="G1326" s="176">
        <v>0</v>
      </c>
      <c r="H1326" s="168">
        <f t="shared" si="42"/>
        <v>0</v>
      </c>
      <c r="I1326" s="176">
        <f t="shared" si="43"/>
        <v>0</v>
      </c>
    </row>
    <row r="1327" spans="1:9">
      <c r="A1327" s="168" t="s">
        <v>4711</v>
      </c>
      <c r="B1327" s="168" t="s">
        <v>4340</v>
      </c>
      <c r="C1327" s="176">
        <v>355154.21</v>
      </c>
      <c r="D1327" s="176">
        <v>355154.21</v>
      </c>
      <c r="E1327" s="176">
        <v>0</v>
      </c>
      <c r="F1327" s="176">
        <v>-355154.21</v>
      </c>
      <c r="G1327" s="176">
        <v>0</v>
      </c>
      <c r="H1327" s="168">
        <f t="shared" si="42"/>
        <v>0</v>
      </c>
      <c r="I1327" s="176">
        <f t="shared" si="43"/>
        <v>0</v>
      </c>
    </row>
    <row r="1328" spans="1:9">
      <c r="A1328" s="168" t="s">
        <v>1499</v>
      </c>
      <c r="B1328" s="168" t="s">
        <v>2549</v>
      </c>
      <c r="C1328" s="176">
        <v>6147.09</v>
      </c>
      <c r="D1328" s="176">
        <v>0</v>
      </c>
      <c r="E1328" s="176">
        <v>0</v>
      </c>
      <c r="F1328" s="176">
        <v>0</v>
      </c>
      <c r="G1328" s="176">
        <v>6147.09</v>
      </c>
      <c r="H1328" s="168">
        <f t="shared" si="42"/>
        <v>6147.09</v>
      </c>
      <c r="I1328" s="176">
        <f t="shared" si="43"/>
        <v>0</v>
      </c>
    </row>
    <row r="1329" spans="1:9">
      <c r="A1329" s="168" t="s">
        <v>3119</v>
      </c>
      <c r="B1329" s="168" t="s">
        <v>5501</v>
      </c>
      <c r="C1329" s="176">
        <v>72739.289999999994</v>
      </c>
      <c r="D1329" s="176">
        <v>72739.289999999994</v>
      </c>
      <c r="E1329" s="176">
        <v>0</v>
      </c>
      <c r="F1329" s="176">
        <v>-72739.289999999994</v>
      </c>
      <c r="G1329" s="176">
        <v>0</v>
      </c>
      <c r="H1329" s="168">
        <f t="shared" si="42"/>
        <v>0</v>
      </c>
      <c r="I1329" s="176">
        <f t="shared" si="43"/>
        <v>0</v>
      </c>
    </row>
    <row r="1330" spans="1:9">
      <c r="A1330" s="168" t="s">
        <v>1498</v>
      </c>
      <c r="B1330" s="168" t="s">
        <v>2550</v>
      </c>
      <c r="C1330" s="176">
        <v>86858.12</v>
      </c>
      <c r="D1330" s="176">
        <v>0</v>
      </c>
      <c r="E1330" s="176">
        <v>0</v>
      </c>
      <c r="F1330" s="176">
        <v>0</v>
      </c>
      <c r="G1330" s="176">
        <v>86858.12</v>
      </c>
      <c r="H1330" s="168">
        <f t="shared" si="42"/>
        <v>86858.12</v>
      </c>
      <c r="I1330" s="176">
        <f t="shared" si="43"/>
        <v>0</v>
      </c>
    </row>
    <row r="1331" spans="1:9">
      <c r="A1331" s="168" t="s">
        <v>6415</v>
      </c>
      <c r="B1331" s="168" t="s">
        <v>6416</v>
      </c>
      <c r="C1331" s="176">
        <v>0</v>
      </c>
      <c r="D1331" s="176">
        <v>1899776.72</v>
      </c>
      <c r="E1331" s="176">
        <v>4029935.39</v>
      </c>
      <c r="F1331" s="176">
        <v>2130158.67</v>
      </c>
      <c r="G1331" s="176">
        <v>2130158.67</v>
      </c>
      <c r="H1331" s="168">
        <f t="shared" si="42"/>
        <v>2130158.67</v>
      </c>
      <c r="I1331" s="176">
        <f t="shared" si="43"/>
        <v>0</v>
      </c>
    </row>
    <row r="1332" spans="1:9">
      <c r="A1332" s="168" t="s">
        <v>6271</v>
      </c>
      <c r="B1332" s="168" t="s">
        <v>6272</v>
      </c>
      <c r="C1332" s="176">
        <v>0</v>
      </c>
      <c r="D1332" s="176">
        <v>20435392.239999998</v>
      </c>
      <c r="E1332" s="176">
        <v>20435392.239999998</v>
      </c>
      <c r="F1332" s="176">
        <v>0</v>
      </c>
      <c r="G1332" s="176">
        <v>0</v>
      </c>
      <c r="H1332" s="168">
        <f t="shared" si="42"/>
        <v>0</v>
      </c>
      <c r="I1332" s="176">
        <f t="shared" si="43"/>
        <v>0</v>
      </c>
    </row>
    <row r="1333" spans="1:9">
      <c r="A1333" s="168" t="s">
        <v>5274</v>
      </c>
      <c r="B1333" s="168" t="s">
        <v>5275</v>
      </c>
      <c r="C1333" s="176">
        <v>0</v>
      </c>
      <c r="D1333" s="176">
        <v>191112.75</v>
      </c>
      <c r="E1333" s="176">
        <v>191112.75</v>
      </c>
      <c r="F1333" s="176">
        <v>0</v>
      </c>
      <c r="G1333" s="176">
        <v>0</v>
      </c>
      <c r="H1333" s="168">
        <f t="shared" si="42"/>
        <v>0</v>
      </c>
      <c r="I1333" s="176">
        <f t="shared" si="43"/>
        <v>0</v>
      </c>
    </row>
    <row r="1334" spans="1:9">
      <c r="A1334" s="168" t="s">
        <v>3166</v>
      </c>
      <c r="B1334" s="168" t="s">
        <v>3165</v>
      </c>
      <c r="C1334" s="176">
        <v>183804.45</v>
      </c>
      <c r="D1334" s="176">
        <v>183804.45</v>
      </c>
      <c r="E1334" s="176">
        <v>349225.21</v>
      </c>
      <c r="F1334" s="176">
        <v>165420.76</v>
      </c>
      <c r="G1334" s="176">
        <v>349225.21</v>
      </c>
      <c r="H1334" s="168">
        <f t="shared" si="42"/>
        <v>349225.21</v>
      </c>
      <c r="I1334" s="176">
        <f t="shared" si="43"/>
        <v>0</v>
      </c>
    </row>
    <row r="1335" spans="1:9">
      <c r="A1335" s="168" t="s">
        <v>5406</v>
      </c>
      <c r="B1335" s="168" t="s">
        <v>5405</v>
      </c>
      <c r="C1335" s="176">
        <v>0</v>
      </c>
      <c r="D1335" s="176">
        <v>1255536.3600000001</v>
      </c>
      <c r="E1335" s="176">
        <v>1255536.3600000001</v>
      </c>
      <c r="F1335" s="176">
        <v>0</v>
      </c>
      <c r="G1335" s="176">
        <v>0</v>
      </c>
      <c r="H1335" s="168">
        <f t="shared" si="42"/>
        <v>0</v>
      </c>
      <c r="I1335" s="176">
        <f t="shared" si="43"/>
        <v>0</v>
      </c>
    </row>
    <row r="1336" spans="1:9">
      <c r="A1336" s="168" t="s">
        <v>4395</v>
      </c>
      <c r="B1336" s="168" t="s">
        <v>4396</v>
      </c>
      <c r="C1336" s="176">
        <v>202327.28</v>
      </c>
      <c r="D1336" s="176">
        <v>202327.28</v>
      </c>
      <c r="E1336" s="176">
        <v>0</v>
      </c>
      <c r="F1336" s="176">
        <v>-202327.28</v>
      </c>
      <c r="G1336" s="176">
        <v>0</v>
      </c>
      <c r="H1336" s="168">
        <f t="shared" si="42"/>
        <v>0</v>
      </c>
      <c r="I1336" s="176">
        <f t="shared" si="43"/>
        <v>0</v>
      </c>
    </row>
    <row r="1337" spans="1:9">
      <c r="A1337" s="168" t="s">
        <v>4712</v>
      </c>
      <c r="B1337" s="168" t="s">
        <v>5500</v>
      </c>
      <c r="C1337" s="176">
        <v>1510849.74</v>
      </c>
      <c r="D1337" s="176">
        <v>6779249.4000000004</v>
      </c>
      <c r="E1337" s="176">
        <v>5268399.66</v>
      </c>
      <c r="F1337" s="176">
        <v>-1510849.74</v>
      </c>
      <c r="G1337" s="176">
        <v>0</v>
      </c>
      <c r="H1337" s="168">
        <f t="shared" si="42"/>
        <v>0</v>
      </c>
      <c r="I1337" s="176">
        <f t="shared" si="43"/>
        <v>0</v>
      </c>
    </row>
    <row r="1338" spans="1:9">
      <c r="A1338" s="168" t="s">
        <v>1501</v>
      </c>
      <c r="B1338" s="168" t="s">
        <v>2551</v>
      </c>
      <c r="C1338" s="176">
        <v>538183.47</v>
      </c>
      <c r="D1338" s="176">
        <v>0</v>
      </c>
      <c r="E1338" s="176">
        <v>0</v>
      </c>
      <c r="F1338" s="176">
        <v>0</v>
      </c>
      <c r="G1338" s="176">
        <v>538183.47</v>
      </c>
      <c r="H1338" s="168">
        <f t="shared" si="42"/>
        <v>538183.47</v>
      </c>
      <c r="I1338" s="176">
        <f t="shared" si="43"/>
        <v>0</v>
      </c>
    </row>
    <row r="1339" spans="1:9">
      <c r="A1339" s="168" t="s">
        <v>4713</v>
      </c>
      <c r="B1339" s="168" t="s">
        <v>5499</v>
      </c>
      <c r="C1339" s="176">
        <v>1154144.97</v>
      </c>
      <c r="D1339" s="176">
        <v>4382053.8600000003</v>
      </c>
      <c r="E1339" s="176">
        <v>3227908.89</v>
      </c>
      <c r="F1339" s="176">
        <v>-1154144.97</v>
      </c>
      <c r="G1339" s="176">
        <v>0</v>
      </c>
      <c r="H1339" s="168">
        <f t="shared" si="42"/>
        <v>0</v>
      </c>
      <c r="I1339" s="176">
        <f t="shared" si="43"/>
        <v>0</v>
      </c>
    </row>
    <row r="1340" spans="1:9">
      <c r="A1340" s="168" t="s">
        <v>1500</v>
      </c>
      <c r="B1340" s="168" t="s">
        <v>2552</v>
      </c>
      <c r="C1340" s="176">
        <v>2321137.44</v>
      </c>
      <c r="D1340" s="176">
        <v>0</v>
      </c>
      <c r="E1340" s="176">
        <v>0</v>
      </c>
      <c r="F1340" s="176">
        <v>0</v>
      </c>
      <c r="G1340" s="176">
        <v>2321137.44</v>
      </c>
      <c r="H1340" s="168">
        <f t="shared" si="42"/>
        <v>2321137.44</v>
      </c>
      <c r="I1340" s="176">
        <f t="shared" si="43"/>
        <v>0</v>
      </c>
    </row>
    <row r="1341" spans="1:9">
      <c r="A1341" s="168" t="s">
        <v>6417</v>
      </c>
      <c r="B1341" s="168" t="s">
        <v>6418</v>
      </c>
      <c r="C1341" s="176">
        <v>0</v>
      </c>
      <c r="D1341" s="176">
        <v>225226.79</v>
      </c>
      <c r="E1341" s="176">
        <v>225226.79</v>
      </c>
      <c r="F1341" s="176">
        <v>0</v>
      </c>
      <c r="G1341" s="176">
        <v>0</v>
      </c>
      <c r="H1341" s="168">
        <f t="shared" si="42"/>
        <v>0</v>
      </c>
      <c r="I1341" s="176">
        <f t="shared" si="43"/>
        <v>0</v>
      </c>
    </row>
    <row r="1342" spans="1:9">
      <c r="A1342" s="168" t="s">
        <v>6419</v>
      </c>
      <c r="B1342" s="168" t="s">
        <v>6420</v>
      </c>
      <c r="C1342" s="176">
        <v>0</v>
      </c>
      <c r="D1342" s="176">
        <v>0</v>
      </c>
      <c r="E1342" s="176">
        <v>3108130.05</v>
      </c>
      <c r="F1342" s="176">
        <v>3108130.05</v>
      </c>
      <c r="G1342" s="176">
        <v>3108130.05</v>
      </c>
      <c r="H1342" s="168">
        <f t="shared" si="42"/>
        <v>3108130.05</v>
      </c>
      <c r="I1342" s="176">
        <f t="shared" si="43"/>
        <v>0</v>
      </c>
    </row>
    <row r="1343" spans="1:9">
      <c r="A1343" s="168" t="s">
        <v>1506</v>
      </c>
      <c r="B1343" s="168" t="s">
        <v>2553</v>
      </c>
      <c r="C1343" s="176">
        <v>54345.5</v>
      </c>
      <c r="D1343" s="176">
        <v>0</v>
      </c>
      <c r="E1343" s="176">
        <v>0</v>
      </c>
      <c r="F1343" s="176">
        <v>0</v>
      </c>
      <c r="G1343" s="176">
        <v>54345.5</v>
      </c>
      <c r="H1343" s="168">
        <f t="shared" si="42"/>
        <v>54345.5</v>
      </c>
      <c r="I1343" s="176">
        <f t="shared" si="43"/>
        <v>0</v>
      </c>
    </row>
    <row r="1344" spans="1:9">
      <c r="A1344" s="168" t="s">
        <v>778</v>
      </c>
      <c r="B1344" s="168" t="s">
        <v>779</v>
      </c>
      <c r="C1344" s="176">
        <v>12151.46</v>
      </c>
      <c r="D1344" s="176">
        <v>7474690.2999999998</v>
      </c>
      <c r="E1344" s="176">
        <v>7474690.2999999998</v>
      </c>
      <c r="F1344" s="176">
        <v>0</v>
      </c>
      <c r="G1344" s="176">
        <v>12151.46</v>
      </c>
      <c r="H1344" s="168">
        <f t="shared" si="42"/>
        <v>12151.46</v>
      </c>
      <c r="I1344" s="176">
        <f t="shared" si="43"/>
        <v>0</v>
      </c>
    </row>
    <row r="1345" spans="1:9">
      <c r="A1345" s="168" t="s">
        <v>1507</v>
      </c>
      <c r="B1345" s="168" t="s">
        <v>2554</v>
      </c>
      <c r="C1345" s="176">
        <v>130120.23</v>
      </c>
      <c r="D1345" s="176">
        <v>0</v>
      </c>
      <c r="E1345" s="176">
        <v>0</v>
      </c>
      <c r="F1345" s="176">
        <v>0</v>
      </c>
      <c r="G1345" s="176">
        <v>130120.23</v>
      </c>
      <c r="H1345" s="168">
        <f t="shared" si="42"/>
        <v>130120.23</v>
      </c>
      <c r="I1345" s="176">
        <f t="shared" si="43"/>
        <v>0</v>
      </c>
    </row>
    <row r="1346" spans="1:9">
      <c r="A1346" s="168" t="s">
        <v>1502</v>
      </c>
      <c r="B1346" s="168" t="s">
        <v>2555</v>
      </c>
      <c r="C1346" s="176">
        <v>1640893.81</v>
      </c>
      <c r="D1346" s="176">
        <v>0</v>
      </c>
      <c r="E1346" s="176">
        <v>0</v>
      </c>
      <c r="F1346" s="176">
        <v>0</v>
      </c>
      <c r="G1346" s="176">
        <v>1640893.81</v>
      </c>
      <c r="H1346" s="168">
        <f t="shared" si="42"/>
        <v>1640893.81</v>
      </c>
      <c r="I1346" s="176">
        <f t="shared" ref="I1346:I1399" si="44">H1346-G1346</f>
        <v>0</v>
      </c>
    </row>
    <row r="1347" spans="1:9">
      <c r="A1347" s="168" t="s">
        <v>1503</v>
      </c>
      <c r="B1347" s="168" t="s">
        <v>2556</v>
      </c>
      <c r="C1347" s="176">
        <v>149875.91</v>
      </c>
      <c r="D1347" s="176">
        <v>0</v>
      </c>
      <c r="E1347" s="176">
        <v>0</v>
      </c>
      <c r="F1347" s="176">
        <v>0</v>
      </c>
      <c r="G1347" s="176">
        <v>149875.91</v>
      </c>
      <c r="H1347" s="168">
        <f t="shared" si="42"/>
        <v>149875.91</v>
      </c>
      <c r="I1347" s="176">
        <f t="shared" si="44"/>
        <v>0</v>
      </c>
    </row>
    <row r="1348" spans="1:9">
      <c r="A1348" s="168" t="s">
        <v>1504</v>
      </c>
      <c r="B1348" s="168" t="s">
        <v>2557</v>
      </c>
      <c r="C1348" s="176">
        <v>186493.99</v>
      </c>
      <c r="D1348" s="176">
        <v>0</v>
      </c>
      <c r="E1348" s="176">
        <v>0</v>
      </c>
      <c r="F1348" s="176">
        <v>0</v>
      </c>
      <c r="G1348" s="176">
        <v>186493.99</v>
      </c>
      <c r="H1348" s="168">
        <f t="shared" si="42"/>
        <v>186493.99</v>
      </c>
      <c r="I1348" s="176">
        <f t="shared" si="44"/>
        <v>0</v>
      </c>
    </row>
    <row r="1349" spans="1:9">
      <c r="A1349" s="168" t="s">
        <v>3164</v>
      </c>
      <c r="B1349" s="168" t="s">
        <v>5498</v>
      </c>
      <c r="C1349" s="176">
        <v>0</v>
      </c>
      <c r="D1349" s="176">
        <v>950455.15</v>
      </c>
      <c r="E1349" s="176">
        <v>950455.15</v>
      </c>
      <c r="F1349" s="176">
        <v>0</v>
      </c>
      <c r="G1349" s="176">
        <v>0</v>
      </c>
      <c r="H1349" s="168">
        <f t="shared" si="42"/>
        <v>0</v>
      </c>
      <c r="I1349" s="176">
        <f t="shared" si="44"/>
        <v>0</v>
      </c>
    </row>
    <row r="1350" spans="1:9">
      <c r="A1350" s="168" t="s">
        <v>1505</v>
      </c>
      <c r="B1350" s="168" t="s">
        <v>2558</v>
      </c>
      <c r="C1350" s="176">
        <v>86076.32</v>
      </c>
      <c r="D1350" s="176">
        <v>0</v>
      </c>
      <c r="E1350" s="176">
        <v>0</v>
      </c>
      <c r="F1350" s="176">
        <v>0</v>
      </c>
      <c r="G1350" s="176">
        <v>86076.32</v>
      </c>
      <c r="H1350" s="168">
        <f t="shared" ref="H1350:H1413" si="45">VLOOKUP(A1350,VERIFICADORA,22,FALSE)</f>
        <v>86076.32</v>
      </c>
      <c r="I1350" s="176">
        <f t="shared" si="44"/>
        <v>0</v>
      </c>
    </row>
    <row r="1351" spans="1:9">
      <c r="A1351" s="168" t="s">
        <v>4489</v>
      </c>
      <c r="B1351" s="168" t="s">
        <v>5497</v>
      </c>
      <c r="C1351" s="176">
        <v>2426256.27</v>
      </c>
      <c r="D1351" s="176">
        <v>3508287.62</v>
      </c>
      <c r="E1351" s="176">
        <v>1082031.3500000001</v>
      </c>
      <c r="F1351" s="176">
        <v>-2426256.27</v>
      </c>
      <c r="G1351" s="176">
        <v>0</v>
      </c>
      <c r="H1351" s="168">
        <f t="shared" si="45"/>
        <v>0</v>
      </c>
      <c r="I1351" s="176">
        <f t="shared" si="44"/>
        <v>0</v>
      </c>
    </row>
    <row r="1352" spans="1:9">
      <c r="A1352" s="168" t="s">
        <v>4229</v>
      </c>
      <c r="B1352" s="168" t="s">
        <v>5496</v>
      </c>
      <c r="C1352" s="176">
        <v>0</v>
      </c>
      <c r="D1352" s="176">
        <v>1053596.21</v>
      </c>
      <c r="E1352" s="176">
        <v>1053596.21</v>
      </c>
      <c r="F1352" s="176">
        <v>0</v>
      </c>
      <c r="G1352" s="176">
        <v>0</v>
      </c>
      <c r="H1352" s="168">
        <f t="shared" si="45"/>
        <v>0</v>
      </c>
      <c r="I1352" s="176">
        <f t="shared" si="44"/>
        <v>0</v>
      </c>
    </row>
    <row r="1353" spans="1:9">
      <c r="A1353" s="168" t="s">
        <v>3337</v>
      </c>
      <c r="B1353" s="168" t="s">
        <v>386</v>
      </c>
      <c r="C1353" s="176">
        <v>344000</v>
      </c>
      <c r="D1353" s="176">
        <v>344000</v>
      </c>
      <c r="E1353" s="176">
        <v>0</v>
      </c>
      <c r="F1353" s="176">
        <v>-344000</v>
      </c>
      <c r="G1353" s="176">
        <v>0</v>
      </c>
      <c r="H1353" s="168">
        <f t="shared" si="45"/>
        <v>0</v>
      </c>
      <c r="I1353" s="176">
        <f t="shared" si="44"/>
        <v>0</v>
      </c>
    </row>
    <row r="1354" spans="1:9">
      <c r="A1354" s="168" t="s">
        <v>4714</v>
      </c>
      <c r="B1354" s="168" t="s">
        <v>4715</v>
      </c>
      <c r="C1354" s="176">
        <v>0</v>
      </c>
      <c r="D1354" s="176">
        <v>16255984.800000001</v>
      </c>
      <c r="E1354" s="176">
        <v>16255984.800000001</v>
      </c>
      <c r="F1354" s="176">
        <v>0</v>
      </c>
      <c r="G1354" s="176">
        <v>0</v>
      </c>
      <c r="H1354" s="168">
        <f t="shared" si="45"/>
        <v>0</v>
      </c>
      <c r="I1354" s="176">
        <f t="shared" si="44"/>
        <v>0</v>
      </c>
    </row>
    <row r="1355" spans="1:9">
      <c r="A1355" s="168" t="s">
        <v>6273</v>
      </c>
      <c r="B1355" s="168" t="s">
        <v>6274</v>
      </c>
      <c r="C1355" s="176">
        <v>0</v>
      </c>
      <c r="D1355" s="176">
        <v>2333467.87</v>
      </c>
      <c r="E1355" s="176">
        <v>2333467.87</v>
      </c>
      <c r="F1355" s="176">
        <v>0</v>
      </c>
      <c r="G1355" s="176">
        <v>0</v>
      </c>
      <c r="H1355" s="168">
        <f t="shared" si="45"/>
        <v>0</v>
      </c>
      <c r="I1355" s="176">
        <f t="shared" si="44"/>
        <v>0</v>
      </c>
    </row>
    <row r="1356" spans="1:9">
      <c r="A1356" s="168" t="s">
        <v>6421</v>
      </c>
      <c r="B1356" s="168" t="s">
        <v>6422</v>
      </c>
      <c r="C1356" s="176">
        <v>0</v>
      </c>
      <c r="D1356" s="176">
        <v>1240082.76</v>
      </c>
      <c r="E1356" s="176">
        <v>1240082.76</v>
      </c>
      <c r="F1356" s="176">
        <v>0</v>
      </c>
      <c r="G1356" s="176">
        <v>0</v>
      </c>
      <c r="H1356" s="168">
        <f t="shared" si="45"/>
        <v>0</v>
      </c>
      <c r="I1356" s="176">
        <f t="shared" si="44"/>
        <v>0</v>
      </c>
    </row>
    <row r="1357" spans="1:9">
      <c r="A1357" s="168" t="s">
        <v>4296</v>
      </c>
      <c r="B1357" s="168" t="s">
        <v>5495</v>
      </c>
      <c r="C1357" s="176">
        <v>301222.84000000003</v>
      </c>
      <c r="D1357" s="176">
        <v>301222.84000000003</v>
      </c>
      <c r="E1357" s="176">
        <v>0</v>
      </c>
      <c r="F1357" s="176">
        <v>-301222.84000000003</v>
      </c>
      <c r="G1357" s="176">
        <v>0</v>
      </c>
      <c r="H1357" s="168">
        <f t="shared" si="45"/>
        <v>0</v>
      </c>
      <c r="I1357" s="176">
        <f t="shared" si="44"/>
        <v>0</v>
      </c>
    </row>
    <row r="1358" spans="1:9">
      <c r="A1358" s="168" t="s">
        <v>2560</v>
      </c>
      <c r="B1358" s="168" t="s">
        <v>2475</v>
      </c>
      <c r="C1358" s="176">
        <v>2260794.89</v>
      </c>
      <c r="D1358" s="176">
        <v>0</v>
      </c>
      <c r="E1358" s="176">
        <v>0</v>
      </c>
      <c r="F1358" s="176">
        <v>0</v>
      </c>
      <c r="G1358" s="176">
        <v>2260794.89</v>
      </c>
      <c r="H1358" s="168">
        <f t="shared" si="45"/>
        <v>2260794.89</v>
      </c>
      <c r="I1358" s="176">
        <f t="shared" si="44"/>
        <v>0</v>
      </c>
    </row>
    <row r="1359" spans="1:9">
      <c r="A1359" s="168" t="s">
        <v>4716</v>
      </c>
      <c r="B1359" s="168" t="s">
        <v>4508</v>
      </c>
      <c r="C1359" s="176">
        <v>0</v>
      </c>
      <c r="D1359" s="176">
        <v>3763991.29</v>
      </c>
      <c r="E1359" s="176">
        <v>3763991.29</v>
      </c>
      <c r="F1359" s="176">
        <v>0</v>
      </c>
      <c r="G1359" s="176">
        <v>0</v>
      </c>
      <c r="H1359" s="168">
        <f t="shared" si="45"/>
        <v>0</v>
      </c>
      <c r="I1359" s="176">
        <f t="shared" si="44"/>
        <v>0</v>
      </c>
    </row>
    <row r="1360" spans="1:9">
      <c r="A1360" s="168" t="s">
        <v>4717</v>
      </c>
      <c r="B1360" s="168" t="s">
        <v>4108</v>
      </c>
      <c r="C1360" s="176">
        <v>0</v>
      </c>
      <c r="D1360" s="176">
        <v>4170493.99</v>
      </c>
      <c r="E1360" s="176">
        <v>4170493.99</v>
      </c>
      <c r="F1360" s="176">
        <v>0</v>
      </c>
      <c r="G1360" s="176">
        <v>0</v>
      </c>
      <c r="H1360" s="168">
        <f t="shared" si="45"/>
        <v>0</v>
      </c>
      <c r="I1360" s="176">
        <f t="shared" si="44"/>
        <v>0</v>
      </c>
    </row>
    <row r="1361" spans="1:9">
      <c r="A1361" s="168" t="s">
        <v>4718</v>
      </c>
      <c r="B1361" s="168" t="s">
        <v>4719</v>
      </c>
      <c r="C1361" s="176">
        <v>2557859.15</v>
      </c>
      <c r="D1361" s="176">
        <v>4808169.04</v>
      </c>
      <c r="E1361" s="176">
        <v>2250309.89</v>
      </c>
      <c r="F1361" s="176">
        <v>-2557859.15</v>
      </c>
      <c r="G1361" s="176">
        <v>0</v>
      </c>
      <c r="H1361" s="168">
        <f t="shared" si="45"/>
        <v>0</v>
      </c>
      <c r="I1361" s="176">
        <f t="shared" si="44"/>
        <v>0</v>
      </c>
    </row>
    <row r="1362" spans="1:9">
      <c r="A1362" s="168" t="s">
        <v>6275</v>
      </c>
      <c r="B1362" s="168" t="s">
        <v>6276</v>
      </c>
      <c r="C1362" s="176">
        <v>0</v>
      </c>
      <c r="D1362" s="176">
        <v>2942617.09</v>
      </c>
      <c r="E1362" s="176">
        <v>2942617.09</v>
      </c>
      <c r="F1362" s="176">
        <v>0</v>
      </c>
      <c r="G1362" s="176">
        <v>0</v>
      </c>
      <c r="H1362" s="168">
        <f t="shared" si="45"/>
        <v>0</v>
      </c>
      <c r="I1362" s="176">
        <f t="shared" si="44"/>
        <v>0</v>
      </c>
    </row>
    <row r="1363" spans="1:9">
      <c r="A1363" s="168" t="s">
        <v>1508</v>
      </c>
      <c r="B1363" s="168" t="s">
        <v>2561</v>
      </c>
      <c r="C1363" s="176">
        <v>1687578.84</v>
      </c>
      <c r="D1363" s="176">
        <v>0</v>
      </c>
      <c r="E1363" s="176">
        <v>0</v>
      </c>
      <c r="F1363" s="176">
        <v>0</v>
      </c>
      <c r="G1363" s="176">
        <v>1687578.84</v>
      </c>
      <c r="H1363" s="168">
        <f t="shared" si="45"/>
        <v>1687578.84</v>
      </c>
      <c r="I1363" s="176">
        <f t="shared" si="44"/>
        <v>0</v>
      </c>
    </row>
    <row r="1364" spans="1:9">
      <c r="A1364" s="168" t="s">
        <v>4287</v>
      </c>
      <c r="B1364" s="168" t="s">
        <v>4288</v>
      </c>
      <c r="C1364" s="176">
        <v>177379.8</v>
      </c>
      <c r="D1364" s="176">
        <v>6911675.0199999996</v>
      </c>
      <c r="E1364" s="176">
        <v>7447748.1799999997</v>
      </c>
      <c r="F1364" s="176">
        <v>536073.16</v>
      </c>
      <c r="G1364" s="176">
        <v>713452.96</v>
      </c>
      <c r="H1364" s="168">
        <f t="shared" si="45"/>
        <v>713452.96</v>
      </c>
      <c r="I1364" s="176">
        <f t="shared" si="44"/>
        <v>0</v>
      </c>
    </row>
    <row r="1365" spans="1:9">
      <c r="A1365" s="168" t="s">
        <v>4720</v>
      </c>
      <c r="B1365" s="168" t="s">
        <v>4721</v>
      </c>
      <c r="C1365" s="176">
        <v>0</v>
      </c>
      <c r="D1365" s="176">
        <v>7214417.7699999996</v>
      </c>
      <c r="E1365" s="176">
        <v>7214417.7699999996</v>
      </c>
      <c r="F1365" s="176">
        <v>0</v>
      </c>
      <c r="G1365" s="176">
        <v>0</v>
      </c>
      <c r="H1365" s="168">
        <f t="shared" si="45"/>
        <v>0</v>
      </c>
      <c r="I1365" s="176">
        <f t="shared" si="44"/>
        <v>0</v>
      </c>
    </row>
    <row r="1366" spans="1:9">
      <c r="A1366" s="168" t="s">
        <v>4722</v>
      </c>
      <c r="B1366" s="168" t="s">
        <v>4723</v>
      </c>
      <c r="C1366" s="176">
        <v>1629449.42</v>
      </c>
      <c r="D1366" s="176">
        <v>3954269.38</v>
      </c>
      <c r="E1366" s="176">
        <v>6154296.1200000001</v>
      </c>
      <c r="F1366" s="176">
        <v>2200026.7400000002</v>
      </c>
      <c r="G1366" s="176">
        <v>3829476.16</v>
      </c>
      <c r="H1366" s="168">
        <f t="shared" si="45"/>
        <v>3829476.16</v>
      </c>
      <c r="I1366" s="176">
        <f t="shared" si="44"/>
        <v>0</v>
      </c>
    </row>
    <row r="1367" spans="1:9">
      <c r="A1367" s="168" t="s">
        <v>1509</v>
      </c>
      <c r="B1367" s="168" t="s">
        <v>2562</v>
      </c>
      <c r="C1367" s="176">
        <v>3951836.6</v>
      </c>
      <c r="D1367" s="176">
        <v>0</v>
      </c>
      <c r="E1367" s="176">
        <v>0</v>
      </c>
      <c r="F1367" s="176">
        <v>0</v>
      </c>
      <c r="G1367" s="176">
        <v>3951836.6</v>
      </c>
      <c r="H1367" s="168">
        <f t="shared" si="45"/>
        <v>3951836.6</v>
      </c>
      <c r="I1367" s="176">
        <f t="shared" si="44"/>
        <v>0</v>
      </c>
    </row>
    <row r="1368" spans="1:9">
      <c r="A1368" s="168" t="s">
        <v>780</v>
      </c>
      <c r="B1368" s="168" t="s">
        <v>781</v>
      </c>
      <c r="C1368" s="176">
        <v>1678985.83</v>
      </c>
      <c r="D1368" s="176">
        <v>0</v>
      </c>
      <c r="E1368" s="176">
        <v>0</v>
      </c>
      <c r="F1368" s="176">
        <v>0</v>
      </c>
      <c r="G1368" s="176">
        <v>1678985.83</v>
      </c>
      <c r="H1368" s="168">
        <f t="shared" si="45"/>
        <v>1678985.83</v>
      </c>
      <c r="I1368" s="176">
        <f t="shared" si="44"/>
        <v>0</v>
      </c>
    </row>
    <row r="1369" spans="1:9">
      <c r="A1369" s="168" t="s">
        <v>1820</v>
      </c>
      <c r="B1369" s="168" t="s">
        <v>779</v>
      </c>
      <c r="C1369" s="176">
        <v>114937.81</v>
      </c>
      <c r="D1369" s="176">
        <v>0</v>
      </c>
      <c r="E1369" s="176">
        <v>0</v>
      </c>
      <c r="F1369" s="176">
        <v>0</v>
      </c>
      <c r="G1369" s="176">
        <v>114937.81</v>
      </c>
      <c r="H1369" s="168">
        <f t="shared" si="45"/>
        <v>114937.81</v>
      </c>
      <c r="I1369" s="176">
        <f t="shared" si="44"/>
        <v>0</v>
      </c>
    </row>
    <row r="1370" spans="1:9">
      <c r="A1370" s="168" t="s">
        <v>1537</v>
      </c>
      <c r="B1370" s="168" t="s">
        <v>3163</v>
      </c>
      <c r="C1370" s="176">
        <v>0</v>
      </c>
      <c r="D1370" s="176">
        <v>536424354.68000001</v>
      </c>
      <c r="E1370" s="176">
        <v>536424354.68000001</v>
      </c>
      <c r="F1370" s="176">
        <v>0</v>
      </c>
      <c r="G1370" s="176">
        <v>0</v>
      </c>
      <c r="H1370" s="168">
        <f t="shared" si="45"/>
        <v>0</v>
      </c>
      <c r="I1370" s="176">
        <f t="shared" si="44"/>
        <v>0</v>
      </c>
    </row>
    <row r="1371" spans="1:9">
      <c r="A1371" s="168" t="s">
        <v>2945</v>
      </c>
      <c r="B1371" s="168" t="s">
        <v>2946</v>
      </c>
      <c r="C1371" s="176">
        <v>0</v>
      </c>
      <c r="D1371" s="176">
        <v>408618877</v>
      </c>
      <c r="E1371" s="176">
        <v>408618877</v>
      </c>
      <c r="F1371" s="176">
        <v>0</v>
      </c>
      <c r="G1371" s="176">
        <v>0</v>
      </c>
      <c r="H1371" s="168">
        <f t="shared" si="45"/>
        <v>0</v>
      </c>
      <c r="I1371" s="176">
        <f t="shared" si="44"/>
        <v>0</v>
      </c>
    </row>
    <row r="1372" spans="1:9">
      <c r="A1372" s="168" t="s">
        <v>3162</v>
      </c>
      <c r="B1372" s="168" t="s">
        <v>4113</v>
      </c>
      <c r="C1372" s="176">
        <v>0</v>
      </c>
      <c r="D1372" s="176">
        <v>210723763.52000001</v>
      </c>
      <c r="E1372" s="176">
        <v>210723763.52000001</v>
      </c>
      <c r="F1372" s="176">
        <v>0</v>
      </c>
      <c r="G1372" s="176">
        <v>0</v>
      </c>
      <c r="H1372" s="168">
        <f t="shared" si="45"/>
        <v>0</v>
      </c>
      <c r="I1372" s="176">
        <f t="shared" si="44"/>
        <v>0</v>
      </c>
    </row>
    <row r="1373" spans="1:9">
      <c r="A1373" s="168" t="s">
        <v>2947</v>
      </c>
      <c r="B1373" s="168" t="s">
        <v>2948</v>
      </c>
      <c r="C1373" s="176">
        <v>0</v>
      </c>
      <c r="D1373" s="176">
        <v>246944006.47</v>
      </c>
      <c r="E1373" s="176">
        <v>246944006.47</v>
      </c>
      <c r="F1373" s="176">
        <v>0</v>
      </c>
      <c r="G1373" s="176">
        <v>0</v>
      </c>
      <c r="H1373" s="168">
        <f t="shared" si="45"/>
        <v>0</v>
      </c>
      <c r="I1373" s="176">
        <f t="shared" si="44"/>
        <v>0</v>
      </c>
    </row>
    <row r="1374" spans="1:9">
      <c r="A1374" s="168" t="s">
        <v>2949</v>
      </c>
      <c r="B1374" s="168" t="s">
        <v>4114</v>
      </c>
      <c r="C1374" s="176">
        <v>0</v>
      </c>
      <c r="D1374" s="176">
        <v>176982708.62</v>
      </c>
      <c r="E1374" s="176">
        <v>176982708.62</v>
      </c>
      <c r="F1374" s="176">
        <v>0</v>
      </c>
      <c r="G1374" s="176">
        <v>0</v>
      </c>
      <c r="H1374" s="168">
        <f t="shared" si="45"/>
        <v>0</v>
      </c>
      <c r="I1374" s="176">
        <f t="shared" si="44"/>
        <v>0</v>
      </c>
    </row>
    <row r="1375" spans="1:9">
      <c r="A1375" s="168" t="s">
        <v>3161</v>
      </c>
      <c r="B1375" s="168" t="s">
        <v>3154</v>
      </c>
      <c r="C1375" s="176">
        <v>0</v>
      </c>
      <c r="D1375" s="176">
        <v>1331093170</v>
      </c>
      <c r="E1375" s="176">
        <v>1331093170</v>
      </c>
      <c r="F1375" s="176">
        <v>0</v>
      </c>
      <c r="G1375" s="176">
        <v>0</v>
      </c>
      <c r="H1375" s="168">
        <f t="shared" si="45"/>
        <v>0</v>
      </c>
      <c r="I1375" s="176">
        <f t="shared" si="44"/>
        <v>0</v>
      </c>
    </row>
    <row r="1376" spans="1:9">
      <c r="A1376" s="168" t="s">
        <v>3160</v>
      </c>
      <c r="B1376" s="168" t="s">
        <v>4115</v>
      </c>
      <c r="C1376" s="176">
        <v>0</v>
      </c>
      <c r="D1376" s="176">
        <v>150142755.40000001</v>
      </c>
      <c r="E1376" s="176">
        <v>150142755.40000001</v>
      </c>
      <c r="F1376" s="176">
        <v>0</v>
      </c>
      <c r="G1376" s="176">
        <v>0</v>
      </c>
      <c r="H1376" s="168">
        <f t="shared" si="45"/>
        <v>0</v>
      </c>
      <c r="I1376" s="176">
        <f t="shared" si="44"/>
        <v>0</v>
      </c>
    </row>
    <row r="1377" spans="1:9">
      <c r="A1377" s="168" t="s">
        <v>2950</v>
      </c>
      <c r="B1377" s="168" t="s">
        <v>2951</v>
      </c>
      <c r="C1377" s="176">
        <v>0</v>
      </c>
      <c r="D1377" s="176">
        <v>499750751</v>
      </c>
      <c r="E1377" s="176">
        <v>499750751</v>
      </c>
      <c r="F1377" s="176">
        <v>0</v>
      </c>
      <c r="G1377" s="176">
        <v>0</v>
      </c>
      <c r="H1377" s="168">
        <f t="shared" si="45"/>
        <v>0</v>
      </c>
      <c r="I1377" s="176">
        <f t="shared" si="44"/>
        <v>0</v>
      </c>
    </row>
    <row r="1378" spans="1:9">
      <c r="A1378" s="168" t="s">
        <v>2952</v>
      </c>
      <c r="B1378" s="168" t="s">
        <v>2953</v>
      </c>
      <c r="C1378" s="176">
        <v>1860000</v>
      </c>
      <c r="D1378" s="176">
        <v>189991877.81</v>
      </c>
      <c r="E1378" s="176">
        <v>188131877.81</v>
      </c>
      <c r="F1378" s="176">
        <v>-1860000</v>
      </c>
      <c r="G1378" s="176">
        <v>0</v>
      </c>
      <c r="H1378" s="168">
        <f t="shared" si="45"/>
        <v>0</v>
      </c>
      <c r="I1378" s="176">
        <f t="shared" si="44"/>
        <v>0</v>
      </c>
    </row>
    <row r="1379" spans="1:9">
      <c r="A1379" s="168" t="s">
        <v>3159</v>
      </c>
      <c r="B1379" s="168" t="s">
        <v>4116</v>
      </c>
      <c r="C1379" s="176">
        <v>0</v>
      </c>
      <c r="D1379" s="176">
        <v>190406692</v>
      </c>
      <c r="E1379" s="176">
        <v>190406692</v>
      </c>
      <c r="F1379" s="176">
        <v>0</v>
      </c>
      <c r="G1379" s="176">
        <v>0</v>
      </c>
      <c r="H1379" s="168">
        <f t="shared" si="45"/>
        <v>0</v>
      </c>
      <c r="I1379" s="176">
        <f t="shared" si="44"/>
        <v>0</v>
      </c>
    </row>
    <row r="1380" spans="1:9">
      <c r="A1380" s="168" t="s">
        <v>2943</v>
      </c>
      <c r="B1380" s="168" t="s">
        <v>2944</v>
      </c>
      <c r="C1380" s="176">
        <v>0</v>
      </c>
      <c r="D1380" s="176">
        <v>122583650</v>
      </c>
      <c r="E1380" s="176">
        <v>122583650</v>
      </c>
      <c r="F1380" s="176">
        <v>0</v>
      </c>
      <c r="G1380" s="176">
        <v>0</v>
      </c>
      <c r="H1380" s="168">
        <f t="shared" si="45"/>
        <v>0</v>
      </c>
      <c r="I1380" s="176">
        <f t="shared" si="44"/>
        <v>0</v>
      </c>
    </row>
    <row r="1381" spans="1:9">
      <c r="A1381" s="168" t="s">
        <v>1538</v>
      </c>
      <c r="B1381" s="168" t="s">
        <v>2545</v>
      </c>
      <c r="C1381" s="176">
        <v>12905.8</v>
      </c>
      <c r="D1381" s="176">
        <v>0</v>
      </c>
      <c r="E1381" s="176">
        <v>0</v>
      </c>
      <c r="F1381" s="176">
        <v>0</v>
      </c>
      <c r="G1381" s="176">
        <v>12905.8</v>
      </c>
      <c r="H1381" s="168">
        <f t="shared" si="45"/>
        <v>12905.8</v>
      </c>
      <c r="I1381" s="176">
        <f t="shared" si="44"/>
        <v>0</v>
      </c>
    </row>
    <row r="1382" spans="1:9">
      <c r="A1382" s="168" t="s">
        <v>1539</v>
      </c>
      <c r="B1382" s="168" t="s">
        <v>2525</v>
      </c>
      <c r="C1382" s="176">
        <v>36448.19</v>
      </c>
      <c r="D1382" s="176">
        <v>0</v>
      </c>
      <c r="E1382" s="176">
        <v>0</v>
      </c>
      <c r="F1382" s="176">
        <v>0</v>
      </c>
      <c r="G1382" s="176">
        <v>36448.19</v>
      </c>
      <c r="H1382" s="168">
        <f t="shared" si="45"/>
        <v>36448.19</v>
      </c>
      <c r="I1382" s="176">
        <f t="shared" si="44"/>
        <v>0</v>
      </c>
    </row>
    <row r="1383" spans="1:9">
      <c r="A1383" s="168" t="s">
        <v>1540</v>
      </c>
      <c r="B1383" s="168" t="s">
        <v>2513</v>
      </c>
      <c r="C1383" s="176">
        <v>80387068</v>
      </c>
      <c r="D1383" s="176">
        <v>847909675.5</v>
      </c>
      <c r="E1383" s="176">
        <v>1014417202</v>
      </c>
      <c r="F1383" s="176">
        <v>166507526.5</v>
      </c>
      <c r="G1383" s="176">
        <v>246894594.5</v>
      </c>
      <c r="H1383" s="168">
        <f t="shared" si="45"/>
        <v>246894594.5</v>
      </c>
      <c r="I1383" s="176">
        <f t="shared" si="44"/>
        <v>0</v>
      </c>
    </row>
    <row r="1384" spans="1:9">
      <c r="A1384" s="168" t="s">
        <v>1547</v>
      </c>
      <c r="B1384" s="168" t="s">
        <v>2563</v>
      </c>
      <c r="C1384" s="176">
        <v>19500</v>
      </c>
      <c r="D1384" s="176">
        <v>0</v>
      </c>
      <c r="E1384" s="176">
        <v>0</v>
      </c>
      <c r="F1384" s="176">
        <v>0</v>
      </c>
      <c r="G1384" s="176">
        <v>19500</v>
      </c>
      <c r="H1384" s="168">
        <f t="shared" si="45"/>
        <v>19500</v>
      </c>
      <c r="I1384" s="176">
        <f t="shared" si="44"/>
        <v>0</v>
      </c>
    </row>
    <row r="1385" spans="1:9">
      <c r="A1385" s="168" t="s">
        <v>1548</v>
      </c>
      <c r="B1385" s="168" t="s">
        <v>2564</v>
      </c>
      <c r="C1385" s="176">
        <v>17856</v>
      </c>
      <c r="D1385" s="176">
        <v>0</v>
      </c>
      <c r="E1385" s="176">
        <v>0</v>
      </c>
      <c r="F1385" s="176">
        <v>0</v>
      </c>
      <c r="G1385" s="176">
        <v>17856</v>
      </c>
      <c r="H1385" s="168">
        <f t="shared" si="45"/>
        <v>17856</v>
      </c>
      <c r="I1385" s="176">
        <f t="shared" si="44"/>
        <v>0</v>
      </c>
    </row>
    <row r="1386" spans="1:9">
      <c r="A1386" s="168" t="s">
        <v>788</v>
      </c>
      <c r="B1386" s="168" t="s">
        <v>2512</v>
      </c>
      <c r="C1386" s="176">
        <v>60634.92</v>
      </c>
      <c r="D1386" s="176">
        <v>0</v>
      </c>
      <c r="E1386" s="176">
        <v>0</v>
      </c>
      <c r="F1386" s="176">
        <v>0</v>
      </c>
      <c r="G1386" s="176">
        <v>60634.92</v>
      </c>
      <c r="H1386" s="168">
        <f t="shared" si="45"/>
        <v>60634.92</v>
      </c>
      <c r="I1386" s="176">
        <f t="shared" si="44"/>
        <v>0</v>
      </c>
    </row>
    <row r="1387" spans="1:9">
      <c r="A1387" s="168" t="s">
        <v>2565</v>
      </c>
      <c r="B1387" s="168" t="s">
        <v>2566</v>
      </c>
      <c r="C1387" s="176">
        <v>82339.69</v>
      </c>
      <c r="D1387" s="176">
        <v>0</v>
      </c>
      <c r="E1387" s="176">
        <v>0</v>
      </c>
      <c r="F1387" s="176">
        <v>0</v>
      </c>
      <c r="G1387" s="176">
        <v>82339.69</v>
      </c>
      <c r="H1387" s="168">
        <f t="shared" si="45"/>
        <v>82339.69</v>
      </c>
      <c r="I1387" s="176">
        <f t="shared" si="44"/>
        <v>0</v>
      </c>
    </row>
    <row r="1388" spans="1:9">
      <c r="A1388" s="168" t="s">
        <v>1541</v>
      </c>
      <c r="B1388" s="168" t="s">
        <v>2567</v>
      </c>
      <c r="C1388" s="176">
        <v>9000</v>
      </c>
      <c r="D1388" s="176">
        <v>0</v>
      </c>
      <c r="E1388" s="176">
        <v>0</v>
      </c>
      <c r="F1388" s="176">
        <v>0</v>
      </c>
      <c r="G1388" s="176">
        <v>9000</v>
      </c>
      <c r="H1388" s="168">
        <f t="shared" si="45"/>
        <v>9000</v>
      </c>
      <c r="I1388" s="176">
        <f t="shared" si="44"/>
        <v>0</v>
      </c>
    </row>
    <row r="1389" spans="1:9">
      <c r="A1389" s="168" t="s">
        <v>1542</v>
      </c>
      <c r="B1389" s="168" t="s">
        <v>2568</v>
      </c>
      <c r="C1389" s="176">
        <v>630</v>
      </c>
      <c r="D1389" s="176">
        <v>0</v>
      </c>
      <c r="E1389" s="176">
        <v>0</v>
      </c>
      <c r="F1389" s="176">
        <v>0</v>
      </c>
      <c r="G1389" s="176">
        <v>630</v>
      </c>
      <c r="H1389" s="168">
        <f t="shared" si="45"/>
        <v>630</v>
      </c>
      <c r="I1389" s="176">
        <f t="shared" si="44"/>
        <v>0</v>
      </c>
    </row>
    <row r="1390" spans="1:9">
      <c r="A1390" s="168" t="s">
        <v>1543</v>
      </c>
      <c r="B1390" s="168" t="s">
        <v>2569</v>
      </c>
      <c r="C1390" s="176">
        <v>3250</v>
      </c>
      <c r="D1390" s="176">
        <v>0</v>
      </c>
      <c r="E1390" s="176">
        <v>0</v>
      </c>
      <c r="F1390" s="176">
        <v>0</v>
      </c>
      <c r="G1390" s="176">
        <v>3250</v>
      </c>
      <c r="H1390" s="168">
        <f t="shared" si="45"/>
        <v>3250</v>
      </c>
      <c r="I1390" s="176">
        <f t="shared" si="44"/>
        <v>0</v>
      </c>
    </row>
    <row r="1391" spans="1:9">
      <c r="A1391" s="168" t="s">
        <v>3972</v>
      </c>
      <c r="B1391" s="168" t="s">
        <v>4117</v>
      </c>
      <c r="C1391" s="176">
        <v>979646.4</v>
      </c>
      <c r="D1391" s="176">
        <v>0</v>
      </c>
      <c r="E1391" s="176">
        <v>2320000</v>
      </c>
      <c r="F1391" s="176">
        <v>2320000</v>
      </c>
      <c r="G1391" s="176">
        <v>3299646.4</v>
      </c>
      <c r="H1391" s="168">
        <f t="shared" si="45"/>
        <v>3299646.4</v>
      </c>
      <c r="I1391" s="176">
        <f t="shared" si="44"/>
        <v>0</v>
      </c>
    </row>
    <row r="1392" spans="1:9">
      <c r="A1392" s="168" t="s">
        <v>1544</v>
      </c>
      <c r="B1392" s="168" t="s">
        <v>2571</v>
      </c>
      <c r="C1392" s="176">
        <v>38400</v>
      </c>
      <c r="D1392" s="176">
        <v>0</v>
      </c>
      <c r="E1392" s="176">
        <v>0</v>
      </c>
      <c r="F1392" s="176">
        <v>0</v>
      </c>
      <c r="G1392" s="176">
        <v>38400</v>
      </c>
      <c r="H1392" s="168">
        <f t="shared" si="45"/>
        <v>38400</v>
      </c>
      <c r="I1392" s="176">
        <f t="shared" si="44"/>
        <v>0</v>
      </c>
    </row>
    <row r="1393" spans="1:9">
      <c r="A1393" s="168" t="s">
        <v>1545</v>
      </c>
      <c r="B1393" s="168" t="s">
        <v>787</v>
      </c>
      <c r="C1393" s="176">
        <v>26724300</v>
      </c>
      <c r="D1393" s="176">
        <v>0</v>
      </c>
      <c r="E1393" s="176">
        <v>0</v>
      </c>
      <c r="F1393" s="176">
        <v>0</v>
      </c>
      <c r="G1393" s="176">
        <v>26724300</v>
      </c>
      <c r="H1393" s="168">
        <f t="shared" si="45"/>
        <v>26724300</v>
      </c>
      <c r="I1393" s="176">
        <f t="shared" si="44"/>
        <v>0</v>
      </c>
    </row>
    <row r="1394" spans="1:9">
      <c r="A1394" s="168" t="s">
        <v>3999</v>
      </c>
      <c r="B1394" s="168" t="s">
        <v>4184</v>
      </c>
      <c r="C1394" s="176">
        <v>0</v>
      </c>
      <c r="D1394" s="176">
        <v>7040693</v>
      </c>
      <c r="E1394" s="176">
        <v>7040693</v>
      </c>
      <c r="F1394" s="176">
        <v>0</v>
      </c>
      <c r="G1394" s="176">
        <v>0</v>
      </c>
      <c r="H1394" s="168">
        <f t="shared" si="45"/>
        <v>0</v>
      </c>
      <c r="I1394" s="176">
        <f t="shared" si="44"/>
        <v>0</v>
      </c>
    </row>
    <row r="1395" spans="1:9">
      <c r="A1395" s="168" t="s">
        <v>1546</v>
      </c>
      <c r="B1395" s="168" t="s">
        <v>2572</v>
      </c>
      <c r="C1395" s="176">
        <v>4400</v>
      </c>
      <c r="D1395" s="176">
        <v>0</v>
      </c>
      <c r="E1395" s="176">
        <v>0</v>
      </c>
      <c r="F1395" s="176">
        <v>0</v>
      </c>
      <c r="G1395" s="176">
        <v>4400</v>
      </c>
      <c r="H1395" s="168">
        <f t="shared" si="45"/>
        <v>4400</v>
      </c>
      <c r="I1395" s="176">
        <f t="shared" si="44"/>
        <v>0</v>
      </c>
    </row>
    <row r="1396" spans="1:9">
      <c r="A1396" s="168" t="s">
        <v>1840</v>
      </c>
      <c r="B1396" s="168" t="s">
        <v>2573</v>
      </c>
      <c r="C1396" s="176">
        <v>51211402.130000003</v>
      </c>
      <c r="D1396" s="176">
        <v>43803019.259999998</v>
      </c>
      <c r="E1396" s="176">
        <v>39298623.740000002</v>
      </c>
      <c r="F1396" s="176">
        <v>-4504395.5199999996</v>
      </c>
      <c r="G1396" s="176">
        <v>46707006.609999999</v>
      </c>
      <c r="H1396" s="168">
        <f t="shared" si="45"/>
        <v>46707006.609999999</v>
      </c>
      <c r="I1396" s="176">
        <f t="shared" si="44"/>
        <v>0</v>
      </c>
    </row>
    <row r="1397" spans="1:9">
      <c r="A1397" s="168" t="s">
        <v>2574</v>
      </c>
      <c r="B1397" s="168" t="s">
        <v>2575</v>
      </c>
      <c r="C1397" s="176">
        <v>3999999.4</v>
      </c>
      <c r="D1397" s="176">
        <v>3999999.4</v>
      </c>
      <c r="E1397" s="176">
        <v>0</v>
      </c>
      <c r="F1397" s="176">
        <v>-3999999.4</v>
      </c>
      <c r="G1397" s="176">
        <v>0</v>
      </c>
      <c r="H1397" s="168">
        <f t="shared" si="45"/>
        <v>0</v>
      </c>
      <c r="I1397" s="176">
        <f t="shared" si="44"/>
        <v>0</v>
      </c>
    </row>
    <row r="1398" spans="1:9">
      <c r="A1398" s="168" t="s">
        <v>3338</v>
      </c>
      <c r="B1398" s="168" t="s">
        <v>3339</v>
      </c>
      <c r="C1398" s="176">
        <v>1400</v>
      </c>
      <c r="D1398" s="176">
        <v>0</v>
      </c>
      <c r="E1398" s="176">
        <v>0</v>
      </c>
      <c r="F1398" s="176">
        <v>0</v>
      </c>
      <c r="G1398" s="176">
        <v>1400</v>
      </c>
      <c r="H1398" s="168">
        <f t="shared" si="45"/>
        <v>1400</v>
      </c>
      <c r="I1398" s="176">
        <f t="shared" si="44"/>
        <v>0</v>
      </c>
    </row>
    <row r="1399" spans="1:9">
      <c r="A1399" s="168" t="s">
        <v>4000</v>
      </c>
      <c r="B1399" s="168" t="s">
        <v>4001</v>
      </c>
      <c r="C1399" s="176">
        <v>48000</v>
      </c>
      <c r="D1399" s="176">
        <v>0</v>
      </c>
      <c r="E1399" s="176">
        <v>0</v>
      </c>
      <c r="F1399" s="176">
        <v>0</v>
      </c>
      <c r="G1399" s="176">
        <v>48000</v>
      </c>
      <c r="H1399" s="168">
        <f t="shared" si="45"/>
        <v>48000</v>
      </c>
      <c r="I1399" s="176">
        <f t="shared" si="44"/>
        <v>0</v>
      </c>
    </row>
    <row r="1400" spans="1:9">
      <c r="A1400" s="168" t="s">
        <v>4080</v>
      </c>
      <c r="B1400" s="168" t="s">
        <v>5494</v>
      </c>
      <c r="C1400" s="176">
        <v>100000</v>
      </c>
      <c r="D1400" s="176">
        <v>100000</v>
      </c>
      <c r="E1400" s="176">
        <v>0</v>
      </c>
      <c r="F1400" s="176">
        <v>-100000</v>
      </c>
      <c r="G1400" s="176">
        <v>0</v>
      </c>
      <c r="H1400" s="168">
        <f t="shared" si="45"/>
        <v>0</v>
      </c>
      <c r="I1400" s="176">
        <f t="shared" ref="I1400:I1461" si="46">H1400-G1400</f>
        <v>0</v>
      </c>
    </row>
    <row r="1401" spans="1:9">
      <c r="A1401" s="168" t="s">
        <v>4397</v>
      </c>
      <c r="B1401" s="168" t="s">
        <v>4398</v>
      </c>
      <c r="C1401" s="176">
        <v>10000</v>
      </c>
      <c r="D1401" s="176">
        <v>10000</v>
      </c>
      <c r="E1401" s="176">
        <v>0</v>
      </c>
      <c r="F1401" s="176">
        <v>-10000</v>
      </c>
      <c r="G1401" s="176">
        <v>0</v>
      </c>
      <c r="H1401" s="168">
        <f t="shared" si="45"/>
        <v>0</v>
      </c>
      <c r="I1401" s="176">
        <f t="shared" si="46"/>
        <v>0</v>
      </c>
    </row>
    <row r="1402" spans="1:9">
      <c r="A1402" s="168" t="s">
        <v>4490</v>
      </c>
      <c r="B1402" s="168" t="s">
        <v>4491</v>
      </c>
      <c r="C1402" s="176">
        <v>5200</v>
      </c>
      <c r="D1402" s="176">
        <v>5200</v>
      </c>
      <c r="E1402" s="176">
        <v>0</v>
      </c>
      <c r="F1402" s="176">
        <v>-5200</v>
      </c>
      <c r="G1402" s="176">
        <v>0</v>
      </c>
      <c r="H1402" s="168">
        <f t="shared" si="45"/>
        <v>0</v>
      </c>
      <c r="I1402" s="176">
        <f t="shared" si="46"/>
        <v>0</v>
      </c>
    </row>
    <row r="1403" spans="1:9">
      <c r="A1403" s="168" t="s">
        <v>4724</v>
      </c>
      <c r="B1403" s="168" t="s">
        <v>4725</v>
      </c>
      <c r="C1403" s="176">
        <v>112418.2</v>
      </c>
      <c r="D1403" s="176">
        <v>0</v>
      </c>
      <c r="E1403" s="176">
        <v>0</v>
      </c>
      <c r="F1403" s="176">
        <v>0</v>
      </c>
      <c r="G1403" s="176">
        <v>112418.2</v>
      </c>
      <c r="H1403" s="168">
        <f t="shared" si="45"/>
        <v>112418.2</v>
      </c>
      <c r="I1403" s="176">
        <f t="shared" si="46"/>
        <v>0</v>
      </c>
    </row>
    <row r="1404" spans="1:9">
      <c r="A1404" s="168" t="s">
        <v>4726</v>
      </c>
      <c r="B1404" s="168" t="s">
        <v>4727</v>
      </c>
      <c r="C1404" s="176">
        <v>2352</v>
      </c>
      <c r="D1404" s="176">
        <v>2352</v>
      </c>
      <c r="E1404" s="176">
        <v>0</v>
      </c>
      <c r="F1404" s="176">
        <v>-2352</v>
      </c>
      <c r="G1404" s="176">
        <v>0</v>
      </c>
      <c r="H1404" s="168">
        <f t="shared" si="45"/>
        <v>0</v>
      </c>
      <c r="I1404" s="176">
        <f t="shared" si="46"/>
        <v>0</v>
      </c>
    </row>
    <row r="1405" spans="1:9">
      <c r="A1405" s="168" t="s">
        <v>4728</v>
      </c>
      <c r="B1405" s="168" t="s">
        <v>4729</v>
      </c>
      <c r="C1405" s="176">
        <v>3000</v>
      </c>
      <c r="D1405" s="176">
        <v>3000</v>
      </c>
      <c r="E1405" s="176">
        <v>0</v>
      </c>
      <c r="F1405" s="176">
        <v>-3000</v>
      </c>
      <c r="G1405" s="176">
        <v>0</v>
      </c>
      <c r="H1405" s="168">
        <f t="shared" si="45"/>
        <v>0</v>
      </c>
      <c r="I1405" s="176">
        <f t="shared" si="46"/>
        <v>0</v>
      </c>
    </row>
    <row r="1406" spans="1:9">
      <c r="A1406" s="168" t="s">
        <v>4730</v>
      </c>
      <c r="B1406" s="168" t="s">
        <v>4731</v>
      </c>
      <c r="C1406" s="176">
        <v>8500</v>
      </c>
      <c r="D1406" s="176">
        <v>8500</v>
      </c>
      <c r="E1406" s="176">
        <v>0</v>
      </c>
      <c r="F1406" s="176">
        <v>-8500</v>
      </c>
      <c r="G1406" s="176">
        <v>0</v>
      </c>
      <c r="H1406" s="168">
        <f t="shared" si="45"/>
        <v>0</v>
      </c>
      <c r="I1406" s="176">
        <f t="shared" si="46"/>
        <v>0</v>
      </c>
    </row>
    <row r="1407" spans="1:9">
      <c r="A1407" s="168" t="s">
        <v>4896</v>
      </c>
      <c r="B1407" s="168" t="s">
        <v>4897</v>
      </c>
      <c r="C1407" s="176">
        <v>0</v>
      </c>
      <c r="D1407" s="176">
        <v>0</v>
      </c>
      <c r="E1407" s="176">
        <v>4860</v>
      </c>
      <c r="F1407" s="176">
        <v>4860</v>
      </c>
      <c r="G1407" s="176">
        <v>4860</v>
      </c>
      <c r="H1407" s="168">
        <f t="shared" si="45"/>
        <v>4860</v>
      </c>
      <c r="I1407" s="176">
        <f t="shared" si="46"/>
        <v>0</v>
      </c>
    </row>
    <row r="1408" spans="1:9">
      <c r="A1408" s="168" t="s">
        <v>5276</v>
      </c>
      <c r="B1408" s="168" t="s">
        <v>5277</v>
      </c>
      <c r="C1408" s="176">
        <v>0</v>
      </c>
      <c r="D1408" s="176">
        <v>200000</v>
      </c>
      <c r="E1408" s="176">
        <v>200000</v>
      </c>
      <c r="F1408" s="176">
        <v>0</v>
      </c>
      <c r="G1408" s="176">
        <v>0</v>
      </c>
      <c r="H1408" s="168">
        <f t="shared" si="45"/>
        <v>0</v>
      </c>
      <c r="I1408" s="176">
        <f t="shared" si="46"/>
        <v>0</v>
      </c>
    </row>
    <row r="1409" spans="1:9">
      <c r="A1409" s="168" t="s">
        <v>5404</v>
      </c>
      <c r="B1409" s="168" t="s">
        <v>5403</v>
      </c>
      <c r="C1409" s="176">
        <v>0</v>
      </c>
      <c r="D1409" s="176">
        <v>0</v>
      </c>
      <c r="E1409" s="176">
        <v>12200</v>
      </c>
      <c r="F1409" s="176">
        <v>12200</v>
      </c>
      <c r="G1409" s="176">
        <v>12200</v>
      </c>
      <c r="H1409" s="168">
        <f t="shared" si="45"/>
        <v>12200</v>
      </c>
      <c r="I1409" s="176">
        <f t="shared" si="46"/>
        <v>0</v>
      </c>
    </row>
    <row r="1410" spans="1:9">
      <c r="A1410" s="168" t="s">
        <v>5402</v>
      </c>
      <c r="B1410" s="168" t="s">
        <v>5401</v>
      </c>
      <c r="C1410" s="176">
        <v>0</v>
      </c>
      <c r="D1410" s="176">
        <v>0</v>
      </c>
      <c r="E1410" s="176">
        <v>16000</v>
      </c>
      <c r="F1410" s="176">
        <v>16000</v>
      </c>
      <c r="G1410" s="176">
        <v>16000</v>
      </c>
      <c r="H1410" s="168">
        <f t="shared" si="45"/>
        <v>16000</v>
      </c>
      <c r="I1410" s="176">
        <f t="shared" si="46"/>
        <v>0</v>
      </c>
    </row>
    <row r="1411" spans="1:9">
      <c r="A1411" s="168" t="s">
        <v>6277</v>
      </c>
      <c r="B1411" s="168" t="s">
        <v>6278</v>
      </c>
      <c r="C1411" s="176">
        <v>0</v>
      </c>
      <c r="D1411" s="176">
        <v>0</v>
      </c>
      <c r="E1411" s="176">
        <v>50000</v>
      </c>
      <c r="F1411" s="176">
        <v>50000</v>
      </c>
      <c r="G1411" s="176">
        <v>50000</v>
      </c>
      <c r="H1411" s="168">
        <f t="shared" si="45"/>
        <v>50000</v>
      </c>
      <c r="I1411" s="176">
        <f t="shared" si="46"/>
        <v>0</v>
      </c>
    </row>
    <row r="1412" spans="1:9">
      <c r="A1412" s="168" t="s">
        <v>1585</v>
      </c>
      <c r="B1412" s="168" t="s">
        <v>2576</v>
      </c>
      <c r="C1412" s="176">
        <v>11958966.199999999</v>
      </c>
      <c r="D1412" s="176">
        <v>0</v>
      </c>
      <c r="E1412" s="176">
        <v>0</v>
      </c>
      <c r="F1412" s="176">
        <v>0</v>
      </c>
      <c r="G1412" s="176">
        <v>11958966.199999999</v>
      </c>
      <c r="H1412" s="168">
        <f t="shared" si="45"/>
        <v>11958966.199999999</v>
      </c>
      <c r="I1412" s="176">
        <f t="shared" si="46"/>
        <v>0</v>
      </c>
    </row>
    <row r="1413" spans="1:9">
      <c r="A1413" s="168" t="s">
        <v>1586</v>
      </c>
      <c r="B1413" s="168" t="s">
        <v>2577</v>
      </c>
      <c r="C1413" s="176">
        <v>100000</v>
      </c>
      <c r="D1413" s="176">
        <v>0</v>
      </c>
      <c r="E1413" s="176">
        <v>0</v>
      </c>
      <c r="F1413" s="176">
        <v>0</v>
      </c>
      <c r="G1413" s="176">
        <v>100000</v>
      </c>
      <c r="H1413" s="168">
        <f t="shared" si="45"/>
        <v>100000</v>
      </c>
      <c r="I1413" s="176">
        <f t="shared" si="46"/>
        <v>0</v>
      </c>
    </row>
    <row r="1414" spans="1:9">
      <c r="A1414" s="168" t="s">
        <v>1587</v>
      </c>
      <c r="B1414" s="168" t="s">
        <v>2027</v>
      </c>
      <c r="C1414" s="176">
        <v>1500000</v>
      </c>
      <c r="D1414" s="176">
        <v>0</v>
      </c>
      <c r="E1414" s="176">
        <v>0</v>
      </c>
      <c r="F1414" s="176">
        <v>0</v>
      </c>
      <c r="G1414" s="176">
        <v>1500000</v>
      </c>
      <c r="H1414" s="168">
        <f t="shared" ref="H1414:H1477" si="47">VLOOKUP(A1414,VERIFICADORA,22,FALSE)</f>
        <v>1500000</v>
      </c>
      <c r="I1414" s="176">
        <f t="shared" si="46"/>
        <v>0</v>
      </c>
    </row>
    <row r="1415" spans="1:9">
      <c r="A1415" s="168" t="s">
        <v>1588</v>
      </c>
      <c r="B1415" s="168" t="s">
        <v>2578</v>
      </c>
      <c r="C1415" s="176">
        <v>4950000</v>
      </c>
      <c r="D1415" s="176">
        <v>0</v>
      </c>
      <c r="E1415" s="176">
        <v>0</v>
      </c>
      <c r="F1415" s="176">
        <v>0</v>
      </c>
      <c r="G1415" s="176">
        <v>4950000</v>
      </c>
      <c r="H1415" s="168">
        <f t="shared" si="47"/>
        <v>4950000</v>
      </c>
      <c r="I1415" s="176">
        <f t="shared" si="46"/>
        <v>0</v>
      </c>
    </row>
    <row r="1416" spans="1:9">
      <c r="A1416" s="168" t="s">
        <v>1589</v>
      </c>
      <c r="B1416" s="168" t="s">
        <v>2579</v>
      </c>
      <c r="C1416" s="176">
        <v>500000</v>
      </c>
      <c r="D1416" s="176">
        <v>0</v>
      </c>
      <c r="E1416" s="176">
        <v>0</v>
      </c>
      <c r="F1416" s="176">
        <v>0</v>
      </c>
      <c r="G1416" s="176">
        <v>500000</v>
      </c>
      <c r="H1416" s="168">
        <f t="shared" si="47"/>
        <v>500000</v>
      </c>
      <c r="I1416" s="176">
        <f t="shared" si="46"/>
        <v>0</v>
      </c>
    </row>
    <row r="1417" spans="1:9">
      <c r="A1417" s="168" t="s">
        <v>1590</v>
      </c>
      <c r="B1417" s="168" t="s">
        <v>2580</v>
      </c>
      <c r="C1417" s="176">
        <v>3000</v>
      </c>
      <c r="D1417" s="176">
        <v>0</v>
      </c>
      <c r="E1417" s="176">
        <v>0</v>
      </c>
      <c r="F1417" s="176">
        <v>0</v>
      </c>
      <c r="G1417" s="176">
        <v>3000</v>
      </c>
      <c r="H1417" s="168">
        <f t="shared" si="47"/>
        <v>3000</v>
      </c>
      <c r="I1417" s="176">
        <f t="shared" si="46"/>
        <v>0</v>
      </c>
    </row>
    <row r="1418" spans="1:9">
      <c r="A1418" s="168" t="s">
        <v>1591</v>
      </c>
      <c r="B1418" s="168" t="s">
        <v>2581</v>
      </c>
      <c r="C1418" s="176">
        <v>18000</v>
      </c>
      <c r="D1418" s="176">
        <v>0</v>
      </c>
      <c r="E1418" s="176">
        <v>0</v>
      </c>
      <c r="F1418" s="176">
        <v>0</v>
      </c>
      <c r="G1418" s="176">
        <v>18000</v>
      </c>
      <c r="H1418" s="168">
        <f t="shared" si="47"/>
        <v>18000</v>
      </c>
      <c r="I1418" s="176">
        <f t="shared" si="46"/>
        <v>0</v>
      </c>
    </row>
    <row r="1419" spans="1:9">
      <c r="A1419" s="168" t="s">
        <v>1592</v>
      </c>
      <c r="B1419" s="168" t="s">
        <v>2582</v>
      </c>
      <c r="C1419" s="176">
        <v>1200</v>
      </c>
      <c r="D1419" s="176">
        <v>0</v>
      </c>
      <c r="E1419" s="176">
        <v>0</v>
      </c>
      <c r="F1419" s="176">
        <v>0</v>
      </c>
      <c r="G1419" s="176">
        <v>1200</v>
      </c>
      <c r="H1419" s="168">
        <f t="shared" si="47"/>
        <v>1200</v>
      </c>
      <c r="I1419" s="176">
        <f t="shared" si="46"/>
        <v>0</v>
      </c>
    </row>
    <row r="1420" spans="1:9">
      <c r="A1420" s="168" t="s">
        <v>1593</v>
      </c>
      <c r="B1420" s="168" t="s">
        <v>2583</v>
      </c>
      <c r="C1420" s="176">
        <v>6000</v>
      </c>
      <c r="D1420" s="176">
        <v>0</v>
      </c>
      <c r="E1420" s="176">
        <v>0</v>
      </c>
      <c r="F1420" s="176">
        <v>0</v>
      </c>
      <c r="G1420" s="176">
        <v>6000</v>
      </c>
      <c r="H1420" s="168">
        <f t="shared" si="47"/>
        <v>6000</v>
      </c>
      <c r="I1420" s="176">
        <f t="shared" si="46"/>
        <v>0</v>
      </c>
    </row>
    <row r="1421" spans="1:9">
      <c r="A1421" s="168" t="s">
        <v>1594</v>
      </c>
      <c r="B1421" s="168" t="s">
        <v>243</v>
      </c>
      <c r="C1421" s="176">
        <v>15109024.68</v>
      </c>
      <c r="D1421" s="176">
        <v>2000000</v>
      </c>
      <c r="E1421" s="176">
        <v>0</v>
      </c>
      <c r="F1421" s="176">
        <v>-2000000</v>
      </c>
      <c r="G1421" s="176">
        <v>13109024.68</v>
      </c>
      <c r="H1421" s="168">
        <f t="shared" si="47"/>
        <v>13109024.68</v>
      </c>
      <c r="I1421" s="176">
        <f t="shared" si="46"/>
        <v>0</v>
      </c>
    </row>
    <row r="1422" spans="1:9">
      <c r="A1422" s="168" t="s">
        <v>2584</v>
      </c>
      <c r="B1422" s="168" t="s">
        <v>2585</v>
      </c>
      <c r="C1422" s="176">
        <v>2118</v>
      </c>
      <c r="D1422" s="176">
        <v>0</v>
      </c>
      <c r="E1422" s="176">
        <v>0</v>
      </c>
      <c r="F1422" s="176">
        <v>0</v>
      </c>
      <c r="G1422" s="176">
        <v>2118</v>
      </c>
      <c r="H1422" s="168">
        <f t="shared" si="47"/>
        <v>2118</v>
      </c>
      <c r="I1422" s="176">
        <f t="shared" si="46"/>
        <v>0</v>
      </c>
    </row>
    <row r="1423" spans="1:9">
      <c r="A1423" s="168" t="s">
        <v>4230</v>
      </c>
      <c r="B1423" s="168" t="s">
        <v>4231</v>
      </c>
      <c r="C1423" s="176">
        <v>35000</v>
      </c>
      <c r="D1423" s="176">
        <v>0</v>
      </c>
      <c r="E1423" s="176">
        <v>0</v>
      </c>
      <c r="F1423" s="176">
        <v>0</v>
      </c>
      <c r="G1423" s="176">
        <v>35000</v>
      </c>
      <c r="H1423" s="168">
        <f t="shared" si="47"/>
        <v>35000</v>
      </c>
      <c r="I1423" s="176">
        <f t="shared" si="46"/>
        <v>0</v>
      </c>
    </row>
    <row r="1424" spans="1:9">
      <c r="A1424" s="168" t="s">
        <v>6279</v>
      </c>
      <c r="B1424" s="168" t="s">
        <v>6280</v>
      </c>
      <c r="C1424" s="176">
        <v>0</v>
      </c>
      <c r="D1424" s="176">
        <v>5237900</v>
      </c>
      <c r="E1424" s="176">
        <v>5237900</v>
      </c>
      <c r="F1424" s="176">
        <v>0</v>
      </c>
      <c r="G1424" s="176">
        <v>0</v>
      </c>
      <c r="H1424" s="168">
        <f t="shared" si="47"/>
        <v>0</v>
      </c>
      <c r="I1424" s="176">
        <f t="shared" si="46"/>
        <v>0</v>
      </c>
    </row>
    <row r="1425" spans="1:9">
      <c r="A1425" s="168" t="s">
        <v>4399</v>
      </c>
      <c r="B1425" s="168" t="s">
        <v>4400</v>
      </c>
      <c r="C1425" s="176">
        <v>4860</v>
      </c>
      <c r="D1425" s="176">
        <v>4860</v>
      </c>
      <c r="E1425" s="176">
        <v>0</v>
      </c>
      <c r="F1425" s="176">
        <v>-4860</v>
      </c>
      <c r="G1425" s="176">
        <v>0</v>
      </c>
      <c r="H1425" s="168">
        <f t="shared" si="47"/>
        <v>0</v>
      </c>
      <c r="I1425" s="176">
        <f t="shared" si="46"/>
        <v>0</v>
      </c>
    </row>
    <row r="1426" spans="1:9">
      <c r="A1426" s="168" t="s">
        <v>4898</v>
      </c>
      <c r="B1426" s="168" t="s">
        <v>4899</v>
      </c>
      <c r="C1426" s="176">
        <v>0</v>
      </c>
      <c r="D1426" s="176">
        <v>417600</v>
      </c>
      <c r="E1426" s="176">
        <v>2908117.9</v>
      </c>
      <c r="F1426" s="176">
        <v>2490517.9</v>
      </c>
      <c r="G1426" s="176">
        <v>2490517.9</v>
      </c>
      <c r="H1426" s="168">
        <f t="shared" si="47"/>
        <v>2490517.9</v>
      </c>
      <c r="I1426" s="176">
        <f t="shared" si="46"/>
        <v>0</v>
      </c>
    </row>
    <row r="1427" spans="1:9">
      <c r="A1427" s="168" t="s">
        <v>5278</v>
      </c>
      <c r="B1427" s="168" t="s">
        <v>5279</v>
      </c>
      <c r="C1427" s="176">
        <v>0</v>
      </c>
      <c r="D1427" s="176">
        <v>0</v>
      </c>
      <c r="E1427" s="176">
        <v>2750</v>
      </c>
      <c r="F1427" s="176">
        <v>2750</v>
      </c>
      <c r="G1427" s="176">
        <v>2750</v>
      </c>
      <c r="H1427" s="168">
        <f t="shared" si="47"/>
        <v>2750</v>
      </c>
      <c r="I1427" s="176">
        <f t="shared" si="46"/>
        <v>0</v>
      </c>
    </row>
    <row r="1428" spans="1:9">
      <c r="A1428" s="168" t="s">
        <v>6281</v>
      </c>
      <c r="B1428" s="168" t="s">
        <v>6282</v>
      </c>
      <c r="C1428" s="176">
        <v>0</v>
      </c>
      <c r="D1428" s="176">
        <v>0</v>
      </c>
      <c r="E1428" s="176">
        <v>47000</v>
      </c>
      <c r="F1428" s="176">
        <v>47000</v>
      </c>
      <c r="G1428" s="176">
        <v>47000</v>
      </c>
      <c r="H1428" s="168">
        <f t="shared" si="47"/>
        <v>47000</v>
      </c>
      <c r="I1428" s="176">
        <f t="shared" si="46"/>
        <v>0</v>
      </c>
    </row>
    <row r="1429" spans="1:9">
      <c r="A1429" s="168" t="s">
        <v>1635</v>
      </c>
      <c r="B1429" s="168" t="s">
        <v>2586</v>
      </c>
      <c r="C1429" s="176">
        <v>11924362.449999999</v>
      </c>
      <c r="D1429" s="176">
        <v>41125649.020000003</v>
      </c>
      <c r="E1429" s="176">
        <v>40161495.170000002</v>
      </c>
      <c r="F1429" s="176">
        <v>-964153.85</v>
      </c>
      <c r="G1429" s="176">
        <v>10960208.6</v>
      </c>
      <c r="H1429" s="168">
        <f t="shared" si="47"/>
        <v>10960208.6</v>
      </c>
      <c r="I1429" s="176">
        <f t="shared" si="46"/>
        <v>0</v>
      </c>
    </row>
    <row r="1430" spans="1:9">
      <c r="A1430" s="168" t="s">
        <v>797</v>
      </c>
      <c r="B1430" s="168" t="s">
        <v>2587</v>
      </c>
      <c r="C1430" s="176">
        <v>67214133.870000005</v>
      </c>
      <c r="D1430" s="176">
        <v>241232108.09</v>
      </c>
      <c r="E1430" s="176">
        <v>369988543.81</v>
      </c>
      <c r="F1430" s="176">
        <v>128756435.72</v>
      </c>
      <c r="G1430" s="176">
        <v>195970569.59</v>
      </c>
      <c r="H1430" s="168">
        <f t="shared" si="47"/>
        <v>195970569.59</v>
      </c>
      <c r="I1430" s="176">
        <f t="shared" si="46"/>
        <v>0</v>
      </c>
    </row>
    <row r="1431" spans="1:9">
      <c r="A1431" s="168" t="s">
        <v>1641</v>
      </c>
      <c r="B1431" s="168" t="s">
        <v>798</v>
      </c>
      <c r="C1431" s="176">
        <v>1046203</v>
      </c>
      <c r="D1431" s="176">
        <v>445631337.68000001</v>
      </c>
      <c r="E1431" s="176">
        <v>454686073.18000001</v>
      </c>
      <c r="F1431" s="176">
        <v>9054735.5</v>
      </c>
      <c r="G1431" s="176">
        <v>10100938.5</v>
      </c>
      <c r="H1431" s="168">
        <f t="shared" si="47"/>
        <v>10100938.5</v>
      </c>
      <c r="I1431" s="176">
        <f t="shared" si="46"/>
        <v>0</v>
      </c>
    </row>
    <row r="1432" spans="1:9">
      <c r="A1432" s="168" t="s">
        <v>1651</v>
      </c>
      <c r="B1432" s="168" t="s">
        <v>2588</v>
      </c>
      <c r="C1432" s="176">
        <v>9831796.9000000004</v>
      </c>
      <c r="D1432" s="176">
        <v>203161534.97</v>
      </c>
      <c r="E1432" s="176">
        <v>204709547.97</v>
      </c>
      <c r="F1432" s="176">
        <v>1548013</v>
      </c>
      <c r="G1432" s="176">
        <v>11379809.9</v>
      </c>
      <c r="H1432" s="168">
        <f t="shared" si="47"/>
        <v>11379809.9</v>
      </c>
      <c r="I1432" s="176">
        <f t="shared" si="46"/>
        <v>0</v>
      </c>
    </row>
    <row r="1433" spans="1:9">
      <c r="A1433" s="168" t="s">
        <v>1652</v>
      </c>
      <c r="B1433" s="168" t="s">
        <v>2107</v>
      </c>
      <c r="C1433" s="176">
        <v>8513418.1699999999</v>
      </c>
      <c r="D1433" s="176">
        <v>19549371.260000002</v>
      </c>
      <c r="E1433" s="176">
        <v>18480744.640000001</v>
      </c>
      <c r="F1433" s="176">
        <v>-1068626.6200000001</v>
      </c>
      <c r="G1433" s="176">
        <v>7444791.5499999998</v>
      </c>
      <c r="H1433" s="168">
        <f t="shared" si="47"/>
        <v>7444791.5499999998</v>
      </c>
      <c r="I1433" s="176">
        <f t="shared" si="46"/>
        <v>0</v>
      </c>
    </row>
    <row r="1434" spans="1:9">
      <c r="A1434" s="168" t="s">
        <v>1657</v>
      </c>
      <c r="B1434" s="168" t="s">
        <v>2589</v>
      </c>
      <c r="C1434" s="176">
        <v>5112847.5999999996</v>
      </c>
      <c r="D1434" s="176">
        <v>26473566</v>
      </c>
      <c r="E1434" s="176">
        <v>25521111</v>
      </c>
      <c r="F1434" s="176">
        <v>-952455</v>
      </c>
      <c r="G1434" s="176">
        <v>4160392.6</v>
      </c>
      <c r="H1434" s="168">
        <f t="shared" si="47"/>
        <v>4160392.6</v>
      </c>
      <c r="I1434" s="176">
        <f t="shared" si="46"/>
        <v>0</v>
      </c>
    </row>
    <row r="1435" spans="1:9">
      <c r="A1435" s="168" t="s">
        <v>1661</v>
      </c>
      <c r="B1435" s="168" t="s">
        <v>2590</v>
      </c>
      <c r="C1435" s="176">
        <v>2071015</v>
      </c>
      <c r="D1435" s="176">
        <v>184825355</v>
      </c>
      <c r="E1435" s="176">
        <v>184825355</v>
      </c>
      <c r="F1435" s="176">
        <v>0</v>
      </c>
      <c r="G1435" s="176">
        <v>2071015</v>
      </c>
      <c r="H1435" s="168">
        <f t="shared" si="47"/>
        <v>2071015</v>
      </c>
      <c r="I1435" s="176">
        <f t="shared" si="46"/>
        <v>0</v>
      </c>
    </row>
    <row r="1436" spans="1:9">
      <c r="A1436" s="168" t="s">
        <v>1642</v>
      </c>
      <c r="B1436" s="168" t="s">
        <v>2591</v>
      </c>
      <c r="C1436" s="176">
        <v>400000</v>
      </c>
      <c r="D1436" s="176">
        <v>0</v>
      </c>
      <c r="E1436" s="176">
        <v>0</v>
      </c>
      <c r="F1436" s="176">
        <v>0</v>
      </c>
      <c r="G1436" s="176">
        <v>400000</v>
      </c>
      <c r="H1436" s="168">
        <f t="shared" si="47"/>
        <v>400000</v>
      </c>
      <c r="I1436" s="176">
        <f t="shared" si="46"/>
        <v>0</v>
      </c>
    </row>
    <row r="1437" spans="1:9">
      <c r="A1437" s="168" t="s">
        <v>1646</v>
      </c>
      <c r="B1437" s="168" t="s">
        <v>2592</v>
      </c>
      <c r="C1437" s="176">
        <v>4600</v>
      </c>
      <c r="D1437" s="176">
        <v>0</v>
      </c>
      <c r="E1437" s="176">
        <v>0</v>
      </c>
      <c r="F1437" s="176">
        <v>0</v>
      </c>
      <c r="G1437" s="176">
        <v>4600</v>
      </c>
      <c r="H1437" s="168">
        <f t="shared" si="47"/>
        <v>4600</v>
      </c>
      <c r="I1437" s="176">
        <f t="shared" si="46"/>
        <v>0</v>
      </c>
    </row>
    <row r="1438" spans="1:9">
      <c r="A1438" s="168" t="s">
        <v>1650</v>
      </c>
      <c r="B1438" s="168" t="s">
        <v>771</v>
      </c>
      <c r="C1438" s="176">
        <v>77773253.879999995</v>
      </c>
      <c r="D1438" s="176">
        <v>139506404.99000001</v>
      </c>
      <c r="E1438" s="176">
        <v>125278052.98999999</v>
      </c>
      <c r="F1438" s="176">
        <v>-14228352</v>
      </c>
      <c r="G1438" s="176">
        <v>63544901.880000003</v>
      </c>
      <c r="H1438" s="168">
        <f t="shared" si="47"/>
        <v>63544901.880000003</v>
      </c>
      <c r="I1438" s="176">
        <f t="shared" si="46"/>
        <v>0</v>
      </c>
    </row>
    <row r="1439" spans="1:9">
      <c r="A1439" s="168" t="s">
        <v>1653</v>
      </c>
      <c r="B1439" s="168" t="s">
        <v>2593</v>
      </c>
      <c r="C1439" s="176">
        <v>2000</v>
      </c>
      <c r="D1439" s="176">
        <v>0</v>
      </c>
      <c r="E1439" s="176">
        <v>0</v>
      </c>
      <c r="F1439" s="176">
        <v>0</v>
      </c>
      <c r="G1439" s="176">
        <v>2000</v>
      </c>
      <c r="H1439" s="168">
        <f t="shared" si="47"/>
        <v>2000</v>
      </c>
      <c r="I1439" s="176">
        <f t="shared" si="46"/>
        <v>0</v>
      </c>
    </row>
    <row r="1440" spans="1:9">
      <c r="A1440" s="168" t="s">
        <v>1654</v>
      </c>
      <c r="B1440" s="168" t="s">
        <v>2594</v>
      </c>
      <c r="C1440" s="176">
        <v>6750</v>
      </c>
      <c r="D1440" s="176">
        <v>0</v>
      </c>
      <c r="E1440" s="176">
        <v>0</v>
      </c>
      <c r="F1440" s="176">
        <v>0</v>
      </c>
      <c r="G1440" s="176">
        <v>6750</v>
      </c>
      <c r="H1440" s="168">
        <f t="shared" si="47"/>
        <v>6750</v>
      </c>
      <c r="I1440" s="176">
        <f t="shared" si="46"/>
        <v>0</v>
      </c>
    </row>
    <row r="1441" spans="1:9">
      <c r="A1441" s="168" t="s">
        <v>1655</v>
      </c>
      <c r="B1441" s="168" t="s">
        <v>2595</v>
      </c>
      <c r="C1441" s="176">
        <v>1150</v>
      </c>
      <c r="D1441" s="176">
        <v>0</v>
      </c>
      <c r="E1441" s="176">
        <v>0</v>
      </c>
      <c r="F1441" s="176">
        <v>0</v>
      </c>
      <c r="G1441" s="176">
        <v>1150</v>
      </c>
      <c r="H1441" s="168">
        <f t="shared" si="47"/>
        <v>1150</v>
      </c>
      <c r="I1441" s="176">
        <f t="shared" si="46"/>
        <v>0</v>
      </c>
    </row>
    <row r="1442" spans="1:9">
      <c r="A1442" s="168" t="s">
        <v>1656</v>
      </c>
      <c r="B1442" s="168" t="s">
        <v>2596</v>
      </c>
      <c r="C1442" s="176">
        <v>61194.91</v>
      </c>
      <c r="D1442" s="176">
        <v>0</v>
      </c>
      <c r="E1442" s="176">
        <v>0</v>
      </c>
      <c r="F1442" s="176">
        <v>0</v>
      </c>
      <c r="G1442" s="176">
        <v>61194.91</v>
      </c>
      <c r="H1442" s="168">
        <f t="shared" si="47"/>
        <v>61194.91</v>
      </c>
      <c r="I1442" s="176">
        <f t="shared" si="46"/>
        <v>0</v>
      </c>
    </row>
    <row r="1443" spans="1:9">
      <c r="A1443" s="168" t="s">
        <v>1658</v>
      </c>
      <c r="B1443" s="168" t="s">
        <v>4002</v>
      </c>
      <c r="C1443" s="176">
        <v>1500000</v>
      </c>
      <c r="D1443" s="176">
        <v>3000000</v>
      </c>
      <c r="E1443" s="176">
        <v>3500000</v>
      </c>
      <c r="F1443" s="176">
        <v>500000</v>
      </c>
      <c r="G1443" s="176">
        <v>2000000</v>
      </c>
      <c r="H1443" s="168">
        <f t="shared" si="47"/>
        <v>2000000</v>
      </c>
      <c r="I1443" s="176">
        <f t="shared" si="46"/>
        <v>0</v>
      </c>
    </row>
    <row r="1444" spans="1:9">
      <c r="A1444" s="168" t="s">
        <v>1659</v>
      </c>
      <c r="B1444" s="168" t="s">
        <v>2597</v>
      </c>
      <c r="C1444" s="176">
        <v>3000</v>
      </c>
      <c r="D1444" s="176">
        <v>0</v>
      </c>
      <c r="E1444" s="176">
        <v>0</v>
      </c>
      <c r="F1444" s="176">
        <v>0</v>
      </c>
      <c r="G1444" s="176">
        <v>3000</v>
      </c>
      <c r="H1444" s="168">
        <f t="shared" si="47"/>
        <v>3000</v>
      </c>
      <c r="I1444" s="176">
        <f t="shared" si="46"/>
        <v>0</v>
      </c>
    </row>
    <row r="1445" spans="1:9">
      <c r="A1445" s="168" t="s">
        <v>1660</v>
      </c>
      <c r="B1445" s="168" t="s">
        <v>2598</v>
      </c>
      <c r="C1445" s="176">
        <v>1500</v>
      </c>
      <c r="D1445" s="176">
        <v>0</v>
      </c>
      <c r="E1445" s="176">
        <v>0</v>
      </c>
      <c r="F1445" s="176">
        <v>0</v>
      </c>
      <c r="G1445" s="176">
        <v>1500</v>
      </c>
      <c r="H1445" s="168">
        <f t="shared" si="47"/>
        <v>1500</v>
      </c>
      <c r="I1445" s="176">
        <f t="shared" si="46"/>
        <v>0</v>
      </c>
    </row>
    <row r="1446" spans="1:9">
      <c r="A1446" s="168" t="s">
        <v>1662</v>
      </c>
      <c r="B1446" s="168" t="s">
        <v>2599</v>
      </c>
      <c r="C1446" s="176">
        <v>2500</v>
      </c>
      <c r="D1446" s="176">
        <v>0</v>
      </c>
      <c r="E1446" s="176">
        <v>0</v>
      </c>
      <c r="F1446" s="176">
        <v>0</v>
      </c>
      <c r="G1446" s="176">
        <v>2500</v>
      </c>
      <c r="H1446" s="168">
        <f t="shared" si="47"/>
        <v>2500</v>
      </c>
      <c r="I1446" s="176">
        <f t="shared" si="46"/>
        <v>0</v>
      </c>
    </row>
    <row r="1447" spans="1:9">
      <c r="A1447" s="168" t="s">
        <v>1663</v>
      </c>
      <c r="B1447" s="168" t="s">
        <v>2600</v>
      </c>
      <c r="C1447" s="176">
        <v>2500</v>
      </c>
      <c r="D1447" s="176">
        <v>0</v>
      </c>
      <c r="E1447" s="176">
        <v>0</v>
      </c>
      <c r="F1447" s="176">
        <v>0</v>
      </c>
      <c r="G1447" s="176">
        <v>2500</v>
      </c>
      <c r="H1447" s="168">
        <f t="shared" si="47"/>
        <v>2500</v>
      </c>
      <c r="I1447" s="176">
        <f t="shared" si="46"/>
        <v>0</v>
      </c>
    </row>
    <row r="1448" spans="1:9">
      <c r="A1448" s="168" t="s">
        <v>1636</v>
      </c>
      <c r="B1448" s="168" t="s">
        <v>2601</v>
      </c>
      <c r="C1448" s="176">
        <v>500</v>
      </c>
      <c r="D1448" s="176">
        <v>0</v>
      </c>
      <c r="E1448" s="176">
        <v>0</v>
      </c>
      <c r="F1448" s="176">
        <v>0</v>
      </c>
      <c r="G1448" s="176">
        <v>500</v>
      </c>
      <c r="H1448" s="168">
        <f t="shared" si="47"/>
        <v>500</v>
      </c>
      <c r="I1448" s="176">
        <f t="shared" si="46"/>
        <v>0</v>
      </c>
    </row>
    <row r="1449" spans="1:9">
      <c r="A1449" s="168" t="s">
        <v>1637</v>
      </c>
      <c r="B1449" s="168" t="s">
        <v>2602</v>
      </c>
      <c r="C1449" s="176">
        <v>3500</v>
      </c>
      <c r="D1449" s="176">
        <v>0</v>
      </c>
      <c r="E1449" s="176">
        <v>0</v>
      </c>
      <c r="F1449" s="176">
        <v>0</v>
      </c>
      <c r="G1449" s="176">
        <v>3500</v>
      </c>
      <c r="H1449" s="168">
        <f t="shared" si="47"/>
        <v>3500</v>
      </c>
      <c r="I1449" s="176">
        <f t="shared" si="46"/>
        <v>0</v>
      </c>
    </row>
    <row r="1450" spans="1:9">
      <c r="A1450" s="168" t="s">
        <v>6423</v>
      </c>
      <c r="B1450" s="168" t="s">
        <v>6424</v>
      </c>
      <c r="C1450" s="176">
        <v>0</v>
      </c>
      <c r="D1450" s="176">
        <v>3500000</v>
      </c>
      <c r="E1450" s="176">
        <v>3500000</v>
      </c>
      <c r="F1450" s="176">
        <v>0</v>
      </c>
      <c r="G1450" s="176">
        <v>0</v>
      </c>
      <c r="H1450" s="168">
        <f t="shared" si="47"/>
        <v>0</v>
      </c>
      <c r="I1450" s="176">
        <f t="shared" si="46"/>
        <v>0</v>
      </c>
    </row>
    <row r="1451" spans="1:9">
      <c r="A1451" s="168" t="s">
        <v>1638</v>
      </c>
      <c r="B1451" s="168" t="s">
        <v>2603</v>
      </c>
      <c r="C1451" s="176">
        <v>210000</v>
      </c>
      <c r="D1451" s="176">
        <v>0</v>
      </c>
      <c r="E1451" s="176">
        <v>0</v>
      </c>
      <c r="F1451" s="176">
        <v>0</v>
      </c>
      <c r="G1451" s="176">
        <v>210000</v>
      </c>
      <c r="H1451" s="168">
        <f t="shared" si="47"/>
        <v>210000</v>
      </c>
      <c r="I1451" s="176">
        <f t="shared" si="46"/>
        <v>0</v>
      </c>
    </row>
    <row r="1452" spans="1:9">
      <c r="A1452" s="168" t="s">
        <v>4401</v>
      </c>
      <c r="B1452" s="168" t="s">
        <v>5095</v>
      </c>
      <c r="C1452" s="176">
        <v>4000</v>
      </c>
      <c r="D1452" s="176">
        <v>4000</v>
      </c>
      <c r="E1452" s="176">
        <v>5000</v>
      </c>
      <c r="F1452" s="176">
        <v>1000</v>
      </c>
      <c r="G1452" s="176">
        <v>5000</v>
      </c>
      <c r="H1452" s="168">
        <f t="shared" si="47"/>
        <v>5000</v>
      </c>
      <c r="I1452" s="176">
        <f t="shared" si="46"/>
        <v>0</v>
      </c>
    </row>
    <row r="1453" spans="1:9">
      <c r="A1453" s="168" t="s">
        <v>4900</v>
      </c>
      <c r="B1453" s="168" t="s">
        <v>4901</v>
      </c>
      <c r="C1453" s="176">
        <v>0</v>
      </c>
      <c r="D1453" s="176">
        <v>6875</v>
      </c>
      <c r="E1453" s="176">
        <v>6875</v>
      </c>
      <c r="F1453" s="176">
        <v>0</v>
      </c>
      <c r="G1453" s="176">
        <v>0</v>
      </c>
      <c r="H1453" s="168">
        <f t="shared" si="47"/>
        <v>0</v>
      </c>
      <c r="I1453" s="176">
        <f t="shared" si="46"/>
        <v>0</v>
      </c>
    </row>
    <row r="1454" spans="1:9">
      <c r="A1454" s="168" t="s">
        <v>1826</v>
      </c>
      <c r="B1454" s="168" t="s">
        <v>1936</v>
      </c>
      <c r="C1454" s="176">
        <v>10000</v>
      </c>
      <c r="D1454" s="176">
        <v>0</v>
      </c>
      <c r="E1454" s="176">
        <v>0</v>
      </c>
      <c r="F1454" s="176">
        <v>0</v>
      </c>
      <c r="G1454" s="176">
        <v>10000</v>
      </c>
      <c r="H1454" s="168">
        <f t="shared" si="47"/>
        <v>10000</v>
      </c>
      <c r="I1454" s="176">
        <f t="shared" si="46"/>
        <v>0</v>
      </c>
    </row>
    <row r="1455" spans="1:9">
      <c r="A1455" s="168" t="s">
        <v>2604</v>
      </c>
      <c r="B1455" s="168" t="s">
        <v>2605</v>
      </c>
      <c r="C1455" s="176">
        <v>168607.08</v>
      </c>
      <c r="D1455" s="176">
        <v>0</v>
      </c>
      <c r="E1455" s="176">
        <v>0</v>
      </c>
      <c r="F1455" s="176">
        <v>0</v>
      </c>
      <c r="G1455" s="176">
        <v>168607.08</v>
      </c>
      <c r="H1455" s="168">
        <f t="shared" si="47"/>
        <v>168607.08</v>
      </c>
      <c r="I1455" s="176">
        <f t="shared" si="46"/>
        <v>0</v>
      </c>
    </row>
    <row r="1456" spans="1:9">
      <c r="A1456" s="168" t="s">
        <v>1639</v>
      </c>
      <c r="B1456" s="168" t="s">
        <v>2606</v>
      </c>
      <c r="C1456" s="176">
        <v>25000</v>
      </c>
      <c r="D1456" s="176">
        <v>0</v>
      </c>
      <c r="E1456" s="176">
        <v>0</v>
      </c>
      <c r="F1456" s="176">
        <v>0</v>
      </c>
      <c r="G1456" s="176">
        <v>25000</v>
      </c>
      <c r="H1456" s="168">
        <f t="shared" si="47"/>
        <v>25000</v>
      </c>
      <c r="I1456" s="176">
        <f t="shared" si="46"/>
        <v>0</v>
      </c>
    </row>
    <row r="1457" spans="1:9">
      <c r="A1457" s="168" t="s">
        <v>1640</v>
      </c>
      <c r="B1457" s="168" t="s">
        <v>2607</v>
      </c>
      <c r="C1457" s="176">
        <v>9000</v>
      </c>
      <c r="D1457" s="176">
        <v>0</v>
      </c>
      <c r="E1457" s="176">
        <v>0</v>
      </c>
      <c r="F1457" s="176">
        <v>0</v>
      </c>
      <c r="G1457" s="176">
        <v>9000</v>
      </c>
      <c r="H1457" s="168">
        <f t="shared" si="47"/>
        <v>9000</v>
      </c>
      <c r="I1457" s="176">
        <f t="shared" si="46"/>
        <v>0</v>
      </c>
    </row>
    <row r="1458" spans="1:9">
      <c r="A1458" s="168" t="s">
        <v>1643</v>
      </c>
      <c r="B1458" s="168" t="s">
        <v>2608</v>
      </c>
      <c r="C1458" s="176">
        <v>8850157.5199999996</v>
      </c>
      <c r="D1458" s="176">
        <v>16615664.789999999</v>
      </c>
      <c r="E1458" s="176">
        <v>21704197.239999998</v>
      </c>
      <c r="F1458" s="176">
        <v>5088532.45</v>
      </c>
      <c r="G1458" s="176">
        <v>13938689.970000001</v>
      </c>
      <c r="H1458" s="168">
        <f t="shared" si="47"/>
        <v>13938689.970000001</v>
      </c>
      <c r="I1458" s="176">
        <f t="shared" si="46"/>
        <v>0</v>
      </c>
    </row>
    <row r="1459" spans="1:9">
      <c r="A1459" s="168" t="s">
        <v>1644</v>
      </c>
      <c r="B1459" s="168" t="s">
        <v>2609</v>
      </c>
      <c r="C1459" s="176">
        <v>10000</v>
      </c>
      <c r="D1459" s="176">
        <v>0</v>
      </c>
      <c r="E1459" s="176">
        <v>0</v>
      </c>
      <c r="F1459" s="176">
        <v>0</v>
      </c>
      <c r="G1459" s="176">
        <v>10000</v>
      </c>
      <c r="H1459" s="168">
        <f t="shared" si="47"/>
        <v>10000</v>
      </c>
      <c r="I1459" s="176">
        <f t="shared" si="46"/>
        <v>0</v>
      </c>
    </row>
    <row r="1460" spans="1:9">
      <c r="A1460" s="168" t="s">
        <v>1645</v>
      </c>
      <c r="B1460" s="168" t="s">
        <v>2610</v>
      </c>
      <c r="C1460" s="176">
        <v>2300</v>
      </c>
      <c r="D1460" s="176">
        <v>0</v>
      </c>
      <c r="E1460" s="176">
        <v>0</v>
      </c>
      <c r="F1460" s="176">
        <v>0</v>
      </c>
      <c r="G1460" s="176">
        <v>2300</v>
      </c>
      <c r="H1460" s="168">
        <f t="shared" si="47"/>
        <v>2300</v>
      </c>
      <c r="I1460" s="176">
        <f t="shared" si="46"/>
        <v>0</v>
      </c>
    </row>
    <row r="1461" spans="1:9">
      <c r="A1461" s="168" t="s">
        <v>2612</v>
      </c>
      <c r="B1461" s="168" t="s">
        <v>2613</v>
      </c>
      <c r="C1461" s="176">
        <v>380070</v>
      </c>
      <c r="D1461" s="176">
        <v>0</v>
      </c>
      <c r="E1461" s="176">
        <v>0</v>
      </c>
      <c r="F1461" s="176">
        <v>0</v>
      </c>
      <c r="G1461" s="176">
        <v>380070</v>
      </c>
      <c r="H1461" s="168">
        <f t="shared" si="47"/>
        <v>380070</v>
      </c>
      <c r="I1461" s="176">
        <f t="shared" si="46"/>
        <v>0</v>
      </c>
    </row>
    <row r="1462" spans="1:9">
      <c r="A1462" s="168" t="s">
        <v>1647</v>
      </c>
      <c r="B1462" s="168" t="s">
        <v>2614</v>
      </c>
      <c r="C1462" s="176">
        <v>7109494.5800000001</v>
      </c>
      <c r="D1462" s="176">
        <v>0</v>
      </c>
      <c r="E1462" s="176">
        <v>0</v>
      </c>
      <c r="F1462" s="176">
        <v>0</v>
      </c>
      <c r="G1462" s="176">
        <v>7109494.5800000001</v>
      </c>
      <c r="H1462" s="168">
        <f t="shared" si="47"/>
        <v>7109494.5800000001</v>
      </c>
      <c r="I1462" s="176">
        <f t="shared" ref="I1462:I1522" si="48">H1462-G1462</f>
        <v>0</v>
      </c>
    </row>
    <row r="1463" spans="1:9">
      <c r="A1463" s="168" t="s">
        <v>1648</v>
      </c>
      <c r="B1463" s="168" t="s">
        <v>2615</v>
      </c>
      <c r="C1463" s="176">
        <v>884503375.33000004</v>
      </c>
      <c r="D1463" s="176">
        <v>286480136.91000003</v>
      </c>
      <c r="E1463" s="176">
        <v>259466158.77000001</v>
      </c>
      <c r="F1463" s="176">
        <v>-27013978.140000001</v>
      </c>
      <c r="G1463" s="176">
        <v>857489397.19000006</v>
      </c>
      <c r="H1463" s="168">
        <f t="shared" si="47"/>
        <v>857489397.19000006</v>
      </c>
      <c r="I1463" s="176">
        <f t="shared" si="48"/>
        <v>0</v>
      </c>
    </row>
    <row r="1464" spans="1:9">
      <c r="A1464" s="168" t="s">
        <v>1649</v>
      </c>
      <c r="B1464" s="168" t="s">
        <v>2616</v>
      </c>
      <c r="C1464" s="176">
        <v>603462.06999999995</v>
      </c>
      <c r="D1464" s="176">
        <v>0</v>
      </c>
      <c r="E1464" s="176">
        <v>0</v>
      </c>
      <c r="F1464" s="176">
        <v>0</v>
      </c>
      <c r="G1464" s="176">
        <v>603462.06999999995</v>
      </c>
      <c r="H1464" s="168">
        <f t="shared" si="47"/>
        <v>603462.06999999995</v>
      </c>
      <c r="I1464" s="176">
        <f t="shared" si="48"/>
        <v>0</v>
      </c>
    </row>
    <row r="1465" spans="1:9">
      <c r="A1465" s="168" t="s">
        <v>5280</v>
      </c>
      <c r="B1465" s="168" t="s">
        <v>5281</v>
      </c>
      <c r="C1465" s="176">
        <v>0</v>
      </c>
      <c r="D1465" s="176">
        <v>0</v>
      </c>
      <c r="E1465" s="176">
        <v>45000</v>
      </c>
      <c r="F1465" s="176">
        <v>45000</v>
      </c>
      <c r="G1465" s="176">
        <v>45000</v>
      </c>
      <c r="H1465" s="168">
        <f t="shared" si="47"/>
        <v>45000</v>
      </c>
      <c r="I1465" s="176">
        <f t="shared" si="48"/>
        <v>0</v>
      </c>
    </row>
    <row r="1466" spans="1:9">
      <c r="A1466" s="168" t="s">
        <v>4492</v>
      </c>
      <c r="B1466" s="168" t="s">
        <v>5493</v>
      </c>
      <c r="C1466" s="176">
        <v>10000</v>
      </c>
      <c r="D1466" s="176">
        <v>10000</v>
      </c>
      <c r="E1466" s="176">
        <v>0</v>
      </c>
      <c r="F1466" s="176">
        <v>-10000</v>
      </c>
      <c r="G1466" s="176">
        <v>0</v>
      </c>
      <c r="H1466" s="168">
        <f t="shared" si="47"/>
        <v>0</v>
      </c>
      <c r="I1466" s="176">
        <f t="shared" si="48"/>
        <v>0</v>
      </c>
    </row>
    <row r="1467" spans="1:9">
      <c r="A1467" s="168" t="s">
        <v>3127</v>
      </c>
      <c r="B1467" s="168" t="s">
        <v>3128</v>
      </c>
      <c r="C1467" s="176">
        <v>10000</v>
      </c>
      <c r="D1467" s="176">
        <v>0</v>
      </c>
      <c r="E1467" s="176">
        <v>0</v>
      </c>
      <c r="F1467" s="176">
        <v>0</v>
      </c>
      <c r="G1467" s="176">
        <v>10000</v>
      </c>
      <c r="H1467" s="168">
        <f t="shared" si="47"/>
        <v>10000</v>
      </c>
      <c r="I1467" s="176">
        <f t="shared" si="48"/>
        <v>0</v>
      </c>
    </row>
    <row r="1468" spans="1:9">
      <c r="A1468" s="168" t="s">
        <v>3340</v>
      </c>
      <c r="B1468" s="168" t="s">
        <v>3341</v>
      </c>
      <c r="C1468" s="176">
        <v>10550</v>
      </c>
      <c r="D1468" s="176">
        <v>0</v>
      </c>
      <c r="E1468" s="176">
        <v>0</v>
      </c>
      <c r="F1468" s="176">
        <v>0</v>
      </c>
      <c r="G1468" s="176">
        <v>10550</v>
      </c>
      <c r="H1468" s="168">
        <f t="shared" si="47"/>
        <v>10550</v>
      </c>
      <c r="I1468" s="176">
        <f t="shared" si="48"/>
        <v>0</v>
      </c>
    </row>
    <row r="1469" spans="1:9">
      <c r="A1469" s="168" t="s">
        <v>4003</v>
      </c>
      <c r="B1469" s="168" t="s">
        <v>4004</v>
      </c>
      <c r="C1469" s="176">
        <v>10500</v>
      </c>
      <c r="D1469" s="176">
        <v>0</v>
      </c>
      <c r="E1469" s="176">
        <v>0</v>
      </c>
      <c r="F1469" s="176">
        <v>0</v>
      </c>
      <c r="G1469" s="176">
        <v>10500</v>
      </c>
      <c r="H1469" s="168">
        <f t="shared" si="47"/>
        <v>10500</v>
      </c>
      <c r="I1469" s="176">
        <f t="shared" si="48"/>
        <v>0</v>
      </c>
    </row>
    <row r="1470" spans="1:9">
      <c r="A1470" s="168" t="s">
        <v>4050</v>
      </c>
      <c r="B1470" s="168" t="s">
        <v>4051</v>
      </c>
      <c r="C1470" s="176">
        <v>33000</v>
      </c>
      <c r="D1470" s="176">
        <v>0</v>
      </c>
      <c r="E1470" s="176">
        <v>0</v>
      </c>
      <c r="F1470" s="176">
        <v>0</v>
      </c>
      <c r="G1470" s="176">
        <v>33000</v>
      </c>
      <c r="H1470" s="168">
        <f t="shared" si="47"/>
        <v>33000</v>
      </c>
      <c r="I1470" s="176">
        <f t="shared" si="48"/>
        <v>0</v>
      </c>
    </row>
    <row r="1471" spans="1:9">
      <c r="A1471" s="168" t="s">
        <v>4232</v>
      </c>
      <c r="B1471" s="168" t="s">
        <v>4233</v>
      </c>
      <c r="C1471" s="176">
        <v>23000</v>
      </c>
      <c r="D1471" s="176">
        <v>0</v>
      </c>
      <c r="E1471" s="176">
        <v>0</v>
      </c>
      <c r="F1471" s="176">
        <v>0</v>
      </c>
      <c r="G1471" s="176">
        <v>23000</v>
      </c>
      <c r="H1471" s="168">
        <f t="shared" si="47"/>
        <v>23000</v>
      </c>
      <c r="I1471" s="176">
        <f t="shared" si="48"/>
        <v>0</v>
      </c>
    </row>
    <row r="1472" spans="1:9">
      <c r="A1472" s="168" t="s">
        <v>4289</v>
      </c>
      <c r="B1472" s="168" t="s">
        <v>4290</v>
      </c>
      <c r="C1472" s="176">
        <v>135000</v>
      </c>
      <c r="D1472" s="176">
        <v>0</v>
      </c>
      <c r="E1472" s="176">
        <v>0</v>
      </c>
      <c r="F1472" s="176">
        <v>0</v>
      </c>
      <c r="G1472" s="176">
        <v>135000</v>
      </c>
      <c r="H1472" s="168">
        <f t="shared" si="47"/>
        <v>135000</v>
      </c>
      <c r="I1472" s="176">
        <f t="shared" si="48"/>
        <v>0</v>
      </c>
    </row>
    <row r="1473" spans="1:9">
      <c r="A1473" s="168" t="s">
        <v>4493</v>
      </c>
      <c r="B1473" s="168" t="s">
        <v>4494</v>
      </c>
      <c r="C1473" s="176">
        <v>2694</v>
      </c>
      <c r="D1473" s="176">
        <v>2694</v>
      </c>
      <c r="E1473" s="176">
        <v>0</v>
      </c>
      <c r="F1473" s="176">
        <v>-2694</v>
      </c>
      <c r="G1473" s="176">
        <v>0</v>
      </c>
      <c r="H1473" s="168">
        <f t="shared" si="47"/>
        <v>0</v>
      </c>
      <c r="I1473" s="176">
        <f t="shared" si="48"/>
        <v>0</v>
      </c>
    </row>
    <row r="1474" spans="1:9">
      <c r="A1474" s="168" t="s">
        <v>4402</v>
      </c>
      <c r="B1474" s="168" t="s">
        <v>4403</v>
      </c>
      <c r="C1474" s="176">
        <v>6480</v>
      </c>
      <c r="D1474" s="176">
        <v>6480</v>
      </c>
      <c r="E1474" s="176">
        <v>0</v>
      </c>
      <c r="F1474" s="176">
        <v>-6480</v>
      </c>
      <c r="G1474" s="176">
        <v>0</v>
      </c>
      <c r="H1474" s="168">
        <f t="shared" si="47"/>
        <v>0</v>
      </c>
      <c r="I1474" s="176">
        <f t="shared" si="48"/>
        <v>0</v>
      </c>
    </row>
    <row r="1475" spans="1:9">
      <c r="A1475" s="168" t="s">
        <v>4404</v>
      </c>
      <c r="B1475" s="168" t="s">
        <v>4405</v>
      </c>
      <c r="C1475" s="176">
        <v>6207.82</v>
      </c>
      <c r="D1475" s="176">
        <v>6207.82</v>
      </c>
      <c r="E1475" s="176">
        <v>0</v>
      </c>
      <c r="F1475" s="176">
        <v>-6207.82</v>
      </c>
      <c r="G1475" s="176">
        <v>0</v>
      </c>
      <c r="H1475" s="168">
        <f t="shared" si="47"/>
        <v>0</v>
      </c>
      <c r="I1475" s="176">
        <f t="shared" si="48"/>
        <v>0</v>
      </c>
    </row>
    <row r="1476" spans="1:9">
      <c r="A1476" s="168" t="s">
        <v>4495</v>
      </c>
      <c r="B1476" s="168" t="s">
        <v>4496</v>
      </c>
      <c r="C1476" s="176">
        <v>3278347.3</v>
      </c>
      <c r="D1476" s="176">
        <v>21362076.100000001</v>
      </c>
      <c r="E1476" s="176">
        <v>21025967.050000001</v>
      </c>
      <c r="F1476" s="176">
        <v>-336109.05</v>
      </c>
      <c r="G1476" s="176">
        <v>2942238.25</v>
      </c>
      <c r="H1476" s="168">
        <f t="shared" si="47"/>
        <v>2942238.25</v>
      </c>
      <c r="I1476" s="176">
        <f t="shared" si="48"/>
        <v>0</v>
      </c>
    </row>
    <row r="1477" spans="1:9">
      <c r="A1477" s="168" t="s">
        <v>4497</v>
      </c>
      <c r="B1477" s="168" t="s">
        <v>4498</v>
      </c>
      <c r="C1477" s="176">
        <v>6000</v>
      </c>
      <c r="D1477" s="176">
        <v>6000</v>
      </c>
      <c r="E1477" s="176">
        <v>0</v>
      </c>
      <c r="F1477" s="176">
        <v>-6000</v>
      </c>
      <c r="G1477" s="176">
        <v>0</v>
      </c>
      <c r="H1477" s="168">
        <f t="shared" si="47"/>
        <v>0</v>
      </c>
      <c r="I1477" s="176">
        <f t="shared" si="48"/>
        <v>0</v>
      </c>
    </row>
    <row r="1478" spans="1:9">
      <c r="A1478" s="168" t="s">
        <v>4499</v>
      </c>
      <c r="B1478" s="168" t="s">
        <v>4500</v>
      </c>
      <c r="C1478" s="176">
        <v>2512.15</v>
      </c>
      <c r="D1478" s="176">
        <v>2512.15</v>
      </c>
      <c r="E1478" s="176">
        <v>0</v>
      </c>
      <c r="F1478" s="176">
        <v>-2512.15</v>
      </c>
      <c r="G1478" s="176">
        <v>0</v>
      </c>
      <c r="H1478" s="168">
        <f t="shared" ref="H1478:H1541" si="49">VLOOKUP(A1478,VERIFICADORA,22,FALSE)</f>
        <v>0</v>
      </c>
      <c r="I1478" s="176">
        <f t="shared" si="48"/>
        <v>0</v>
      </c>
    </row>
    <row r="1479" spans="1:9">
      <c r="A1479" s="168" t="s">
        <v>4732</v>
      </c>
      <c r="B1479" s="168" t="s">
        <v>4733</v>
      </c>
      <c r="C1479" s="176">
        <v>934312.5</v>
      </c>
      <c r="D1479" s="176">
        <v>934312.5</v>
      </c>
      <c r="E1479" s="176">
        <v>0</v>
      </c>
      <c r="F1479" s="176">
        <v>-934312.5</v>
      </c>
      <c r="G1479" s="176">
        <v>0</v>
      </c>
      <c r="H1479" s="168">
        <f t="shared" si="49"/>
        <v>0</v>
      </c>
      <c r="I1479" s="176">
        <f t="shared" si="48"/>
        <v>0</v>
      </c>
    </row>
    <row r="1480" spans="1:9">
      <c r="A1480" s="168" t="s">
        <v>4734</v>
      </c>
      <c r="B1480" s="168" t="s">
        <v>4735</v>
      </c>
      <c r="C1480" s="176">
        <v>6200</v>
      </c>
      <c r="D1480" s="176">
        <v>6200</v>
      </c>
      <c r="E1480" s="176">
        <v>0</v>
      </c>
      <c r="F1480" s="176">
        <v>-6200</v>
      </c>
      <c r="G1480" s="176">
        <v>0</v>
      </c>
      <c r="H1480" s="168">
        <f t="shared" si="49"/>
        <v>0</v>
      </c>
      <c r="I1480" s="176">
        <f t="shared" si="48"/>
        <v>0</v>
      </c>
    </row>
    <row r="1481" spans="1:9">
      <c r="A1481" s="168" t="s">
        <v>4736</v>
      </c>
      <c r="B1481" s="168" t="s">
        <v>4737</v>
      </c>
      <c r="C1481" s="176">
        <v>3000</v>
      </c>
      <c r="D1481" s="176">
        <v>3000</v>
      </c>
      <c r="E1481" s="176">
        <v>0</v>
      </c>
      <c r="F1481" s="176">
        <v>-3000</v>
      </c>
      <c r="G1481" s="176">
        <v>0</v>
      </c>
      <c r="H1481" s="168">
        <f t="shared" si="49"/>
        <v>0</v>
      </c>
      <c r="I1481" s="176">
        <f t="shared" si="48"/>
        <v>0</v>
      </c>
    </row>
    <row r="1482" spans="1:9">
      <c r="A1482" s="168" t="s">
        <v>4738</v>
      </c>
      <c r="B1482" s="168" t="s">
        <v>5492</v>
      </c>
      <c r="C1482" s="176">
        <v>5000</v>
      </c>
      <c r="D1482" s="176">
        <v>5000</v>
      </c>
      <c r="E1482" s="176">
        <v>0</v>
      </c>
      <c r="F1482" s="176">
        <v>-5000</v>
      </c>
      <c r="G1482" s="176">
        <v>0</v>
      </c>
      <c r="H1482" s="168">
        <f t="shared" si="49"/>
        <v>0</v>
      </c>
      <c r="I1482" s="176">
        <f t="shared" si="48"/>
        <v>0</v>
      </c>
    </row>
    <row r="1483" spans="1:9">
      <c r="A1483" s="168" t="s">
        <v>4739</v>
      </c>
      <c r="B1483" s="168" t="s">
        <v>4740</v>
      </c>
      <c r="C1483" s="176">
        <v>8000</v>
      </c>
      <c r="D1483" s="176">
        <v>8000</v>
      </c>
      <c r="E1483" s="176">
        <v>0</v>
      </c>
      <c r="F1483" s="176">
        <v>-8000</v>
      </c>
      <c r="G1483" s="176">
        <v>0</v>
      </c>
      <c r="H1483" s="168">
        <f t="shared" si="49"/>
        <v>0</v>
      </c>
      <c r="I1483" s="176">
        <f t="shared" si="48"/>
        <v>0</v>
      </c>
    </row>
    <row r="1484" spans="1:9">
      <c r="A1484" s="168" t="s">
        <v>4849</v>
      </c>
      <c r="B1484" s="168" t="s">
        <v>4850</v>
      </c>
      <c r="C1484" s="176">
        <v>0</v>
      </c>
      <c r="D1484" s="176">
        <v>4281100</v>
      </c>
      <c r="E1484" s="176">
        <v>4281100</v>
      </c>
      <c r="F1484" s="176">
        <v>0</v>
      </c>
      <c r="G1484" s="176">
        <v>0</v>
      </c>
      <c r="H1484" s="168">
        <f t="shared" si="49"/>
        <v>0</v>
      </c>
      <c r="I1484" s="176">
        <f t="shared" si="48"/>
        <v>0</v>
      </c>
    </row>
    <row r="1485" spans="1:9">
      <c r="A1485" s="168" t="s">
        <v>4851</v>
      </c>
      <c r="B1485" s="168" t="s">
        <v>4852</v>
      </c>
      <c r="C1485" s="176">
        <v>0</v>
      </c>
      <c r="D1485" s="176">
        <v>152314.6</v>
      </c>
      <c r="E1485" s="176">
        <v>152314.6</v>
      </c>
      <c r="F1485" s="176">
        <v>0</v>
      </c>
      <c r="G1485" s="176">
        <v>0</v>
      </c>
      <c r="H1485" s="168">
        <f t="shared" si="49"/>
        <v>0</v>
      </c>
      <c r="I1485" s="176">
        <f t="shared" si="48"/>
        <v>0</v>
      </c>
    </row>
    <row r="1486" spans="1:9">
      <c r="A1486" s="168" t="s">
        <v>4902</v>
      </c>
      <c r="B1486" s="168" t="s">
        <v>5491</v>
      </c>
      <c r="C1486" s="176">
        <v>0</v>
      </c>
      <c r="D1486" s="176">
        <v>2819997.68</v>
      </c>
      <c r="E1486" s="176">
        <v>2819997.68</v>
      </c>
      <c r="F1486" s="176">
        <v>0</v>
      </c>
      <c r="G1486" s="176">
        <v>0</v>
      </c>
      <c r="H1486" s="168">
        <f t="shared" si="49"/>
        <v>0</v>
      </c>
      <c r="I1486" s="176">
        <f t="shared" si="48"/>
        <v>0</v>
      </c>
    </row>
    <row r="1487" spans="1:9">
      <c r="A1487" s="168" t="s">
        <v>4903</v>
      </c>
      <c r="B1487" s="168" t="s">
        <v>4904</v>
      </c>
      <c r="C1487" s="176">
        <v>0</v>
      </c>
      <c r="D1487" s="176">
        <v>0</v>
      </c>
      <c r="E1487" s="176">
        <v>2400</v>
      </c>
      <c r="F1487" s="176">
        <v>2400</v>
      </c>
      <c r="G1487" s="176">
        <v>2400</v>
      </c>
      <c r="H1487" s="168">
        <f t="shared" si="49"/>
        <v>2400</v>
      </c>
      <c r="I1487" s="176">
        <f t="shared" si="48"/>
        <v>0</v>
      </c>
    </row>
    <row r="1488" spans="1:9">
      <c r="A1488" s="168" t="s">
        <v>4960</v>
      </c>
      <c r="B1488" s="168" t="s">
        <v>4959</v>
      </c>
      <c r="C1488" s="176">
        <v>0</v>
      </c>
      <c r="D1488" s="176">
        <v>228636</v>
      </c>
      <c r="E1488" s="176">
        <v>228636</v>
      </c>
      <c r="F1488" s="176">
        <v>0</v>
      </c>
      <c r="G1488" s="176">
        <v>0</v>
      </c>
      <c r="H1488" s="168">
        <f t="shared" si="49"/>
        <v>0</v>
      </c>
      <c r="I1488" s="176">
        <f t="shared" si="48"/>
        <v>0</v>
      </c>
    </row>
    <row r="1489" spans="1:9">
      <c r="A1489" s="168" t="s">
        <v>5282</v>
      </c>
      <c r="B1489" s="168" t="s">
        <v>5283</v>
      </c>
      <c r="C1489" s="176">
        <v>0</v>
      </c>
      <c r="D1489" s="176">
        <v>0</v>
      </c>
      <c r="E1489" s="176">
        <v>2994</v>
      </c>
      <c r="F1489" s="176">
        <v>2994</v>
      </c>
      <c r="G1489" s="176">
        <v>2994</v>
      </c>
      <c r="H1489" s="168">
        <f t="shared" si="49"/>
        <v>2994</v>
      </c>
      <c r="I1489" s="176">
        <f t="shared" si="48"/>
        <v>0</v>
      </c>
    </row>
    <row r="1490" spans="1:9">
      <c r="A1490" s="168" t="s">
        <v>5284</v>
      </c>
      <c r="B1490" s="168" t="s">
        <v>5285</v>
      </c>
      <c r="C1490" s="176">
        <v>0</v>
      </c>
      <c r="D1490" s="176">
        <v>0</v>
      </c>
      <c r="E1490" s="176">
        <v>2600</v>
      </c>
      <c r="F1490" s="176">
        <v>2600</v>
      </c>
      <c r="G1490" s="176">
        <v>2600</v>
      </c>
      <c r="H1490" s="168">
        <f t="shared" si="49"/>
        <v>2600</v>
      </c>
      <c r="I1490" s="176">
        <f t="shared" si="48"/>
        <v>0</v>
      </c>
    </row>
    <row r="1491" spans="1:9">
      <c r="A1491" s="168" t="s">
        <v>5286</v>
      </c>
      <c r="B1491" s="168" t="s">
        <v>5287</v>
      </c>
      <c r="C1491" s="176">
        <v>0</v>
      </c>
      <c r="D1491" s="176">
        <v>0</v>
      </c>
      <c r="E1491" s="176">
        <v>4500</v>
      </c>
      <c r="F1491" s="176">
        <v>4500</v>
      </c>
      <c r="G1491" s="176">
        <v>4500</v>
      </c>
      <c r="H1491" s="168">
        <f t="shared" si="49"/>
        <v>4500</v>
      </c>
      <c r="I1491" s="176">
        <f t="shared" si="48"/>
        <v>0</v>
      </c>
    </row>
    <row r="1492" spans="1:9">
      <c r="A1492" s="168" t="s">
        <v>5288</v>
      </c>
      <c r="B1492" s="168" t="s">
        <v>5289</v>
      </c>
      <c r="C1492" s="176">
        <v>0</v>
      </c>
      <c r="D1492" s="176">
        <v>0</v>
      </c>
      <c r="E1492" s="176">
        <v>1968</v>
      </c>
      <c r="F1492" s="176">
        <v>1968</v>
      </c>
      <c r="G1492" s="176">
        <v>1968</v>
      </c>
      <c r="H1492" s="168">
        <f t="shared" si="49"/>
        <v>1968</v>
      </c>
      <c r="I1492" s="176">
        <f t="shared" si="48"/>
        <v>0</v>
      </c>
    </row>
    <row r="1493" spans="1:9">
      <c r="A1493" s="168" t="s">
        <v>5290</v>
      </c>
      <c r="B1493" s="168" t="s">
        <v>5291</v>
      </c>
      <c r="C1493" s="176">
        <v>0</v>
      </c>
      <c r="D1493" s="176">
        <v>0</v>
      </c>
      <c r="E1493" s="176">
        <v>7000</v>
      </c>
      <c r="F1493" s="176">
        <v>7000</v>
      </c>
      <c r="G1493" s="176">
        <v>7000</v>
      </c>
      <c r="H1493" s="168">
        <f t="shared" si="49"/>
        <v>7000</v>
      </c>
      <c r="I1493" s="176">
        <f t="shared" si="48"/>
        <v>0</v>
      </c>
    </row>
    <row r="1494" spans="1:9">
      <c r="A1494" s="168" t="s">
        <v>5292</v>
      </c>
      <c r="B1494" s="168" t="s">
        <v>5293</v>
      </c>
      <c r="C1494" s="176">
        <v>0</v>
      </c>
      <c r="D1494" s="176">
        <v>0</v>
      </c>
      <c r="E1494" s="176">
        <v>5000</v>
      </c>
      <c r="F1494" s="176">
        <v>5000</v>
      </c>
      <c r="G1494" s="176">
        <v>5000</v>
      </c>
      <c r="H1494" s="168">
        <f t="shared" si="49"/>
        <v>5000</v>
      </c>
      <c r="I1494" s="176">
        <f t="shared" si="48"/>
        <v>0</v>
      </c>
    </row>
    <row r="1495" spans="1:9">
      <c r="A1495" s="168" t="s">
        <v>5294</v>
      </c>
      <c r="B1495" s="168" t="s">
        <v>5295</v>
      </c>
      <c r="C1495" s="176">
        <v>0</v>
      </c>
      <c r="D1495" s="176">
        <v>0</v>
      </c>
      <c r="E1495" s="176">
        <v>7490</v>
      </c>
      <c r="F1495" s="176">
        <v>7490</v>
      </c>
      <c r="G1495" s="176">
        <v>7490</v>
      </c>
      <c r="H1495" s="168">
        <f t="shared" si="49"/>
        <v>7490</v>
      </c>
      <c r="I1495" s="176">
        <f t="shared" si="48"/>
        <v>0</v>
      </c>
    </row>
    <row r="1496" spans="1:9">
      <c r="A1496" s="168" t="s">
        <v>5400</v>
      </c>
      <c r="B1496" s="168" t="s">
        <v>5399</v>
      </c>
      <c r="C1496" s="176">
        <v>0</v>
      </c>
      <c r="D1496" s="176">
        <v>0</v>
      </c>
      <c r="E1496" s="176">
        <v>1900</v>
      </c>
      <c r="F1496" s="176">
        <v>1900</v>
      </c>
      <c r="G1496" s="176">
        <v>1900</v>
      </c>
      <c r="H1496" s="168">
        <f t="shared" si="49"/>
        <v>1900</v>
      </c>
      <c r="I1496" s="176">
        <f t="shared" si="48"/>
        <v>0</v>
      </c>
    </row>
    <row r="1497" spans="1:9">
      <c r="A1497" s="168" t="s">
        <v>6283</v>
      </c>
      <c r="B1497" s="168" t="s">
        <v>6284</v>
      </c>
      <c r="C1497" s="176">
        <v>0</v>
      </c>
      <c r="D1497" s="176">
        <v>3501600</v>
      </c>
      <c r="E1497" s="176">
        <v>3501600</v>
      </c>
      <c r="F1497" s="176">
        <v>0</v>
      </c>
      <c r="G1497" s="176">
        <v>0</v>
      </c>
      <c r="H1497" s="168">
        <f t="shared" si="49"/>
        <v>0</v>
      </c>
      <c r="I1497" s="176">
        <f t="shared" si="48"/>
        <v>0</v>
      </c>
    </row>
    <row r="1498" spans="1:9">
      <c r="A1498" s="168" t="s">
        <v>1664</v>
      </c>
      <c r="B1498" s="168" t="s">
        <v>2617</v>
      </c>
      <c r="C1498" s="176">
        <v>13500</v>
      </c>
      <c r="D1498" s="176">
        <v>0</v>
      </c>
      <c r="E1498" s="176">
        <v>0</v>
      </c>
      <c r="F1498" s="176">
        <v>0</v>
      </c>
      <c r="G1498" s="176">
        <v>13500</v>
      </c>
      <c r="H1498" s="168">
        <f t="shared" si="49"/>
        <v>13500</v>
      </c>
      <c r="I1498" s="176">
        <f t="shared" si="48"/>
        <v>0</v>
      </c>
    </row>
    <row r="1499" spans="1:9">
      <c r="A1499" s="168" t="s">
        <v>1665</v>
      </c>
      <c r="B1499" s="168" t="s">
        <v>2141</v>
      </c>
      <c r="C1499" s="176">
        <v>1379738.06</v>
      </c>
      <c r="D1499" s="176">
        <v>0</v>
      </c>
      <c r="E1499" s="176">
        <v>0</v>
      </c>
      <c r="F1499" s="176">
        <v>0</v>
      </c>
      <c r="G1499" s="176">
        <v>1379738.06</v>
      </c>
      <c r="H1499" s="168">
        <f t="shared" si="49"/>
        <v>1379738.06</v>
      </c>
      <c r="I1499" s="176">
        <f t="shared" si="48"/>
        <v>0</v>
      </c>
    </row>
    <row r="1500" spans="1:9">
      <c r="A1500" s="168" t="s">
        <v>4118</v>
      </c>
      <c r="B1500" s="168" t="s">
        <v>5490</v>
      </c>
      <c r="C1500" s="176">
        <v>700000</v>
      </c>
      <c r="D1500" s="176">
        <v>700000</v>
      </c>
      <c r="E1500" s="176">
        <v>0</v>
      </c>
      <c r="F1500" s="176">
        <v>-700000</v>
      </c>
      <c r="G1500" s="176">
        <v>0</v>
      </c>
      <c r="H1500" s="168">
        <f t="shared" si="49"/>
        <v>0</v>
      </c>
      <c r="I1500" s="176">
        <f t="shared" si="48"/>
        <v>0</v>
      </c>
    </row>
    <row r="1501" spans="1:9">
      <c r="A1501" s="168" t="s">
        <v>4005</v>
      </c>
      <c r="B1501" s="168" t="s">
        <v>4006</v>
      </c>
      <c r="C1501" s="176">
        <v>23000</v>
      </c>
      <c r="D1501" s="176">
        <v>0</v>
      </c>
      <c r="E1501" s="176">
        <v>0</v>
      </c>
      <c r="F1501" s="176">
        <v>0</v>
      </c>
      <c r="G1501" s="176">
        <v>23000</v>
      </c>
      <c r="H1501" s="168">
        <f t="shared" si="49"/>
        <v>23000</v>
      </c>
      <c r="I1501" s="176">
        <f t="shared" si="48"/>
        <v>0</v>
      </c>
    </row>
    <row r="1502" spans="1:9">
      <c r="A1502" s="168" t="s">
        <v>4234</v>
      </c>
      <c r="B1502" s="168" t="s">
        <v>4235</v>
      </c>
      <c r="C1502" s="176">
        <v>7670</v>
      </c>
      <c r="D1502" s="176">
        <v>0</v>
      </c>
      <c r="E1502" s="176">
        <v>0</v>
      </c>
      <c r="F1502" s="176">
        <v>0</v>
      </c>
      <c r="G1502" s="176">
        <v>7670</v>
      </c>
      <c r="H1502" s="168">
        <f t="shared" si="49"/>
        <v>7670</v>
      </c>
      <c r="I1502" s="176">
        <f t="shared" si="48"/>
        <v>0</v>
      </c>
    </row>
    <row r="1503" spans="1:9">
      <c r="A1503" s="168" t="s">
        <v>4236</v>
      </c>
      <c r="B1503" s="168" t="s">
        <v>4237</v>
      </c>
      <c r="C1503" s="176">
        <v>7500</v>
      </c>
      <c r="D1503" s="176">
        <v>0</v>
      </c>
      <c r="E1503" s="176">
        <v>0</v>
      </c>
      <c r="F1503" s="176">
        <v>0</v>
      </c>
      <c r="G1503" s="176">
        <v>7500</v>
      </c>
      <c r="H1503" s="168">
        <f t="shared" si="49"/>
        <v>7500</v>
      </c>
      <c r="I1503" s="176">
        <f t="shared" si="48"/>
        <v>0</v>
      </c>
    </row>
    <row r="1504" spans="1:9">
      <c r="A1504" s="168" t="s">
        <v>4741</v>
      </c>
      <c r="B1504" s="168" t="s">
        <v>4742</v>
      </c>
      <c r="C1504" s="176">
        <v>56000</v>
      </c>
      <c r="D1504" s="176">
        <v>0</v>
      </c>
      <c r="E1504" s="176">
        <v>0</v>
      </c>
      <c r="F1504" s="176">
        <v>0</v>
      </c>
      <c r="G1504" s="176">
        <v>56000</v>
      </c>
      <c r="H1504" s="168">
        <f t="shared" si="49"/>
        <v>56000</v>
      </c>
      <c r="I1504" s="176">
        <f t="shared" si="48"/>
        <v>0</v>
      </c>
    </row>
    <row r="1505" spans="1:9">
      <c r="A1505" s="168" t="s">
        <v>4905</v>
      </c>
      <c r="B1505" s="168" t="s">
        <v>4906</v>
      </c>
      <c r="C1505" s="176">
        <v>0</v>
      </c>
      <c r="D1505" s="176">
        <v>0</v>
      </c>
      <c r="E1505" s="176">
        <v>5400</v>
      </c>
      <c r="F1505" s="176">
        <v>5400</v>
      </c>
      <c r="G1505" s="176">
        <v>5400</v>
      </c>
      <c r="H1505" s="168">
        <f t="shared" si="49"/>
        <v>5400</v>
      </c>
      <c r="I1505" s="176">
        <f t="shared" si="48"/>
        <v>0</v>
      </c>
    </row>
    <row r="1506" spans="1:9">
      <c r="A1506" s="168" t="s">
        <v>1666</v>
      </c>
      <c r="B1506" s="168" t="s">
        <v>2159</v>
      </c>
      <c r="C1506" s="176">
        <v>6000000</v>
      </c>
      <c r="D1506" s="176">
        <v>0</v>
      </c>
      <c r="E1506" s="176">
        <v>0</v>
      </c>
      <c r="F1506" s="176">
        <v>0</v>
      </c>
      <c r="G1506" s="176">
        <v>6000000</v>
      </c>
      <c r="H1506" s="168">
        <f t="shared" si="49"/>
        <v>6000000</v>
      </c>
      <c r="I1506" s="176">
        <f t="shared" si="48"/>
        <v>0</v>
      </c>
    </row>
    <row r="1507" spans="1:9">
      <c r="A1507" s="168" t="s">
        <v>3158</v>
      </c>
      <c r="B1507" s="168" t="s">
        <v>3157</v>
      </c>
      <c r="C1507" s="176">
        <v>63500</v>
      </c>
      <c r="D1507" s="176">
        <v>63500</v>
      </c>
      <c r="E1507" s="176">
        <v>0</v>
      </c>
      <c r="F1507" s="176">
        <v>-63500</v>
      </c>
      <c r="G1507" s="176">
        <v>0</v>
      </c>
      <c r="H1507" s="168">
        <f t="shared" si="49"/>
        <v>0</v>
      </c>
      <c r="I1507" s="176">
        <f t="shared" si="48"/>
        <v>0</v>
      </c>
    </row>
    <row r="1508" spans="1:9">
      <c r="A1508" s="168" t="s">
        <v>4907</v>
      </c>
      <c r="B1508" s="168" t="s">
        <v>4908</v>
      </c>
      <c r="C1508" s="176">
        <v>0</v>
      </c>
      <c r="D1508" s="176">
        <v>0</v>
      </c>
      <c r="E1508" s="176">
        <v>2000</v>
      </c>
      <c r="F1508" s="176">
        <v>2000</v>
      </c>
      <c r="G1508" s="176">
        <v>2000</v>
      </c>
      <c r="H1508" s="168">
        <f t="shared" si="49"/>
        <v>2000</v>
      </c>
      <c r="I1508" s="176">
        <f t="shared" si="48"/>
        <v>0</v>
      </c>
    </row>
    <row r="1509" spans="1:9">
      <c r="A1509" s="168" t="s">
        <v>5296</v>
      </c>
      <c r="B1509" s="168" t="s">
        <v>5297</v>
      </c>
      <c r="C1509" s="176">
        <v>0</v>
      </c>
      <c r="D1509" s="176">
        <v>0</v>
      </c>
      <c r="E1509" s="176">
        <v>5000</v>
      </c>
      <c r="F1509" s="176">
        <v>5000</v>
      </c>
      <c r="G1509" s="176">
        <v>5000</v>
      </c>
      <c r="H1509" s="168">
        <f t="shared" si="49"/>
        <v>5000</v>
      </c>
      <c r="I1509" s="176">
        <f t="shared" si="48"/>
        <v>0</v>
      </c>
    </row>
    <row r="1510" spans="1:9">
      <c r="A1510" s="168" t="s">
        <v>5298</v>
      </c>
      <c r="B1510" s="168" t="s">
        <v>5299</v>
      </c>
      <c r="C1510" s="176">
        <v>0</v>
      </c>
      <c r="D1510" s="176">
        <v>0</v>
      </c>
      <c r="E1510" s="176">
        <v>11957.65</v>
      </c>
      <c r="F1510" s="176">
        <v>11957.65</v>
      </c>
      <c r="G1510" s="176">
        <v>11957.65</v>
      </c>
      <c r="H1510" s="168">
        <f t="shared" si="49"/>
        <v>11957.65</v>
      </c>
      <c r="I1510" s="176">
        <f t="shared" si="48"/>
        <v>0</v>
      </c>
    </row>
    <row r="1511" spans="1:9">
      <c r="A1511" s="168" t="s">
        <v>6285</v>
      </c>
      <c r="B1511" s="168" t="s">
        <v>6286</v>
      </c>
      <c r="C1511" s="176">
        <v>0</v>
      </c>
      <c r="D1511" s="176">
        <v>0</v>
      </c>
      <c r="E1511" s="176">
        <v>45000</v>
      </c>
      <c r="F1511" s="176">
        <v>45000</v>
      </c>
      <c r="G1511" s="176">
        <v>45000</v>
      </c>
      <c r="H1511" s="168">
        <f t="shared" si="49"/>
        <v>45000</v>
      </c>
      <c r="I1511" s="176">
        <f t="shared" si="48"/>
        <v>0</v>
      </c>
    </row>
    <row r="1512" spans="1:9">
      <c r="A1512" s="168" t="s">
        <v>1667</v>
      </c>
      <c r="B1512" s="168" t="s">
        <v>2618</v>
      </c>
      <c r="C1512" s="176">
        <v>7541262.4400000004</v>
      </c>
      <c r="D1512" s="176">
        <v>0</v>
      </c>
      <c r="E1512" s="176">
        <v>0</v>
      </c>
      <c r="F1512" s="176">
        <v>0</v>
      </c>
      <c r="G1512" s="176">
        <v>7541262.4400000004</v>
      </c>
      <c r="H1512" s="168">
        <f t="shared" si="49"/>
        <v>7541262.4400000004</v>
      </c>
      <c r="I1512" s="176">
        <f t="shared" si="48"/>
        <v>0</v>
      </c>
    </row>
    <row r="1513" spans="1:9">
      <c r="A1513" s="168" t="s">
        <v>1673</v>
      </c>
      <c r="B1513" s="168" t="s">
        <v>2619</v>
      </c>
      <c r="C1513" s="176">
        <v>87329521.989999995</v>
      </c>
      <c r="D1513" s="176">
        <v>1212400</v>
      </c>
      <c r="E1513" s="176">
        <v>0</v>
      </c>
      <c r="F1513" s="176">
        <v>-1212400</v>
      </c>
      <c r="G1513" s="176">
        <v>86117121.989999995</v>
      </c>
      <c r="H1513" s="168">
        <f t="shared" si="49"/>
        <v>86117121.989999995</v>
      </c>
      <c r="I1513" s="176">
        <f t="shared" si="48"/>
        <v>0</v>
      </c>
    </row>
    <row r="1514" spans="1:9">
      <c r="A1514" s="168" t="s">
        <v>1675</v>
      </c>
      <c r="B1514" s="168" t="s">
        <v>2620</v>
      </c>
      <c r="C1514" s="176">
        <v>463577070.76999998</v>
      </c>
      <c r="D1514" s="176">
        <v>10338448.5</v>
      </c>
      <c r="E1514" s="176">
        <v>0</v>
      </c>
      <c r="F1514" s="176">
        <v>-10338448.5</v>
      </c>
      <c r="G1514" s="176">
        <v>453238622.26999998</v>
      </c>
      <c r="H1514" s="168">
        <f t="shared" si="49"/>
        <v>453238622.26999998</v>
      </c>
      <c r="I1514" s="176">
        <f t="shared" si="48"/>
        <v>0</v>
      </c>
    </row>
    <row r="1515" spans="1:9">
      <c r="A1515" s="168" t="s">
        <v>1680</v>
      </c>
      <c r="B1515" s="168" t="s">
        <v>2621</v>
      </c>
      <c r="C1515" s="176">
        <v>55341352.75</v>
      </c>
      <c r="D1515" s="176">
        <v>29150000</v>
      </c>
      <c r="E1515" s="176">
        <v>14658647.25</v>
      </c>
      <c r="F1515" s="176">
        <v>-14491352.75</v>
      </c>
      <c r="G1515" s="176">
        <v>40850000</v>
      </c>
      <c r="H1515" s="168">
        <f t="shared" si="49"/>
        <v>40850000</v>
      </c>
      <c r="I1515" s="176">
        <f t="shared" si="48"/>
        <v>0</v>
      </c>
    </row>
    <row r="1516" spans="1:9">
      <c r="A1516" s="168" t="s">
        <v>1668</v>
      </c>
      <c r="B1516" s="168" t="s">
        <v>2622</v>
      </c>
      <c r="C1516" s="176">
        <v>10000</v>
      </c>
      <c r="D1516" s="176">
        <v>0</v>
      </c>
      <c r="E1516" s="176">
        <v>0</v>
      </c>
      <c r="F1516" s="176">
        <v>0</v>
      </c>
      <c r="G1516" s="176">
        <v>10000</v>
      </c>
      <c r="H1516" s="168">
        <f t="shared" si="49"/>
        <v>10000</v>
      </c>
      <c r="I1516" s="176">
        <f t="shared" si="48"/>
        <v>0</v>
      </c>
    </row>
    <row r="1517" spans="1:9">
      <c r="A1517" s="168" t="s">
        <v>1669</v>
      </c>
      <c r="B1517" s="168" t="s">
        <v>2623</v>
      </c>
      <c r="C1517" s="176">
        <v>100000</v>
      </c>
      <c r="D1517" s="176">
        <v>0</v>
      </c>
      <c r="E1517" s="176">
        <v>0</v>
      </c>
      <c r="F1517" s="176">
        <v>0</v>
      </c>
      <c r="G1517" s="176">
        <v>100000</v>
      </c>
      <c r="H1517" s="168">
        <f t="shared" si="49"/>
        <v>100000</v>
      </c>
      <c r="I1517" s="176">
        <f t="shared" si="48"/>
        <v>0</v>
      </c>
    </row>
    <row r="1518" spans="1:9">
      <c r="A1518" s="168" t="s">
        <v>1670</v>
      </c>
      <c r="B1518" s="168" t="s">
        <v>2624</v>
      </c>
      <c r="C1518" s="176">
        <v>471900</v>
      </c>
      <c r="D1518" s="176">
        <v>0</v>
      </c>
      <c r="E1518" s="176">
        <v>0</v>
      </c>
      <c r="F1518" s="176">
        <v>0</v>
      </c>
      <c r="G1518" s="176">
        <v>471900</v>
      </c>
      <c r="H1518" s="168">
        <f t="shared" si="49"/>
        <v>471900</v>
      </c>
      <c r="I1518" s="176">
        <f t="shared" si="48"/>
        <v>0</v>
      </c>
    </row>
    <row r="1519" spans="1:9">
      <c r="A1519" s="168" t="s">
        <v>1671</v>
      </c>
      <c r="B1519" s="168" t="s">
        <v>2625</v>
      </c>
      <c r="C1519" s="176">
        <v>593240</v>
      </c>
      <c r="D1519" s="176">
        <v>0</v>
      </c>
      <c r="E1519" s="176">
        <v>0</v>
      </c>
      <c r="F1519" s="176">
        <v>0</v>
      </c>
      <c r="G1519" s="176">
        <v>593240</v>
      </c>
      <c r="H1519" s="168">
        <f t="shared" si="49"/>
        <v>593240</v>
      </c>
      <c r="I1519" s="176">
        <f t="shared" si="48"/>
        <v>0</v>
      </c>
    </row>
    <row r="1520" spans="1:9">
      <c r="A1520" s="168" t="s">
        <v>1672</v>
      </c>
      <c r="B1520" s="168" t="s">
        <v>2626</v>
      </c>
      <c r="C1520" s="176">
        <v>18719402.739999998</v>
      </c>
      <c r="D1520" s="176">
        <v>0</v>
      </c>
      <c r="E1520" s="176">
        <v>0</v>
      </c>
      <c r="F1520" s="176">
        <v>0</v>
      </c>
      <c r="G1520" s="176">
        <v>18719402.739999998</v>
      </c>
      <c r="H1520" s="168">
        <f t="shared" si="49"/>
        <v>18719402.739999998</v>
      </c>
      <c r="I1520" s="176">
        <f t="shared" si="48"/>
        <v>0</v>
      </c>
    </row>
    <row r="1521" spans="1:9">
      <c r="A1521" s="168" t="s">
        <v>1674</v>
      </c>
      <c r="B1521" s="168" t="s">
        <v>2627</v>
      </c>
      <c r="C1521" s="176">
        <v>546697</v>
      </c>
      <c r="D1521" s="176">
        <v>0</v>
      </c>
      <c r="E1521" s="176">
        <v>0</v>
      </c>
      <c r="F1521" s="176">
        <v>0</v>
      </c>
      <c r="G1521" s="176">
        <v>546697</v>
      </c>
      <c r="H1521" s="168">
        <f t="shared" si="49"/>
        <v>546697</v>
      </c>
      <c r="I1521" s="176">
        <f t="shared" si="48"/>
        <v>0</v>
      </c>
    </row>
    <row r="1522" spans="1:9">
      <c r="A1522" s="168" t="s">
        <v>1676</v>
      </c>
      <c r="B1522" s="168" t="s">
        <v>1944</v>
      </c>
      <c r="C1522" s="176">
        <v>177408927.11000001</v>
      </c>
      <c r="D1522" s="176">
        <v>767168442.61000001</v>
      </c>
      <c r="E1522" s="176">
        <v>798829740.64999998</v>
      </c>
      <c r="F1522" s="176">
        <v>31661298.039999999</v>
      </c>
      <c r="G1522" s="176">
        <v>209070225.15000001</v>
      </c>
      <c r="H1522" s="168">
        <f t="shared" si="49"/>
        <v>209070225.15000001</v>
      </c>
      <c r="I1522" s="176">
        <f t="shared" si="48"/>
        <v>0</v>
      </c>
    </row>
    <row r="1523" spans="1:9">
      <c r="A1523" s="168" t="s">
        <v>1677</v>
      </c>
      <c r="B1523" s="168" t="s">
        <v>2628</v>
      </c>
      <c r="C1523" s="176">
        <v>5370000</v>
      </c>
      <c r="D1523" s="176">
        <v>0</v>
      </c>
      <c r="E1523" s="176">
        <v>0</v>
      </c>
      <c r="F1523" s="176">
        <v>0</v>
      </c>
      <c r="G1523" s="176">
        <v>5370000</v>
      </c>
      <c r="H1523" s="168">
        <f t="shared" si="49"/>
        <v>5370000</v>
      </c>
      <c r="I1523" s="176">
        <f t="shared" ref="I1523:I1582" si="50">H1523-G1523</f>
        <v>0</v>
      </c>
    </row>
    <row r="1524" spans="1:9">
      <c r="A1524" s="168" t="s">
        <v>1678</v>
      </c>
      <c r="B1524" s="168" t="s">
        <v>5489</v>
      </c>
      <c r="C1524" s="176">
        <v>468000</v>
      </c>
      <c r="D1524" s="176">
        <v>468000</v>
      </c>
      <c r="E1524" s="176">
        <v>0</v>
      </c>
      <c r="F1524" s="176">
        <v>-468000</v>
      </c>
      <c r="G1524" s="176">
        <v>0</v>
      </c>
      <c r="H1524" s="168">
        <f t="shared" si="49"/>
        <v>0</v>
      </c>
      <c r="I1524" s="176">
        <f t="shared" si="50"/>
        <v>0</v>
      </c>
    </row>
    <row r="1525" spans="1:9">
      <c r="A1525" s="168" t="s">
        <v>1679</v>
      </c>
      <c r="B1525" s="168" t="s">
        <v>2629</v>
      </c>
      <c r="C1525" s="176">
        <v>105000</v>
      </c>
      <c r="D1525" s="176">
        <v>0</v>
      </c>
      <c r="E1525" s="176">
        <v>0</v>
      </c>
      <c r="F1525" s="176">
        <v>0</v>
      </c>
      <c r="G1525" s="176">
        <v>105000</v>
      </c>
      <c r="H1525" s="168">
        <f t="shared" si="49"/>
        <v>105000</v>
      </c>
      <c r="I1525" s="176">
        <f t="shared" si="50"/>
        <v>0</v>
      </c>
    </row>
    <row r="1526" spans="1:9">
      <c r="A1526" s="168" t="s">
        <v>3156</v>
      </c>
      <c r="B1526" s="168" t="s">
        <v>3155</v>
      </c>
      <c r="C1526" s="176">
        <v>120466</v>
      </c>
      <c r="D1526" s="176">
        <v>0</v>
      </c>
      <c r="E1526" s="176">
        <v>0</v>
      </c>
      <c r="F1526" s="176">
        <v>0</v>
      </c>
      <c r="G1526" s="176">
        <v>120466</v>
      </c>
      <c r="H1526" s="168">
        <f t="shared" si="49"/>
        <v>120466</v>
      </c>
      <c r="I1526" s="176">
        <f t="shared" si="50"/>
        <v>0</v>
      </c>
    </row>
    <row r="1527" spans="1:9">
      <c r="A1527" s="168" t="s">
        <v>4406</v>
      </c>
      <c r="B1527" s="168" t="s">
        <v>4407</v>
      </c>
      <c r="C1527" s="176">
        <v>16233</v>
      </c>
      <c r="D1527" s="176">
        <v>16233</v>
      </c>
      <c r="E1527" s="176">
        <v>0</v>
      </c>
      <c r="F1527" s="176">
        <v>-16233</v>
      </c>
      <c r="G1527" s="176">
        <v>0</v>
      </c>
      <c r="H1527" s="168">
        <f t="shared" si="49"/>
        <v>0</v>
      </c>
      <c r="I1527" s="176">
        <f t="shared" si="50"/>
        <v>0</v>
      </c>
    </row>
    <row r="1528" spans="1:9">
      <c r="A1528" s="168" t="s">
        <v>5300</v>
      </c>
      <c r="B1528" s="168" t="s">
        <v>5301</v>
      </c>
      <c r="C1528" s="176">
        <v>0</v>
      </c>
      <c r="D1528" s="176">
        <v>0</v>
      </c>
      <c r="E1528" s="176">
        <v>2599</v>
      </c>
      <c r="F1528" s="176">
        <v>2599</v>
      </c>
      <c r="G1528" s="176">
        <v>2599</v>
      </c>
      <c r="H1528" s="168">
        <f t="shared" si="49"/>
        <v>2599</v>
      </c>
      <c r="I1528" s="176">
        <f t="shared" si="50"/>
        <v>0</v>
      </c>
    </row>
    <row r="1529" spans="1:9">
      <c r="A1529" s="168" t="s">
        <v>1682</v>
      </c>
      <c r="B1529" s="168" t="s">
        <v>2630</v>
      </c>
      <c r="C1529" s="176">
        <v>3750</v>
      </c>
      <c r="D1529" s="176">
        <v>0</v>
      </c>
      <c r="E1529" s="176">
        <v>0</v>
      </c>
      <c r="F1529" s="176">
        <v>0</v>
      </c>
      <c r="G1529" s="176">
        <v>3750</v>
      </c>
      <c r="H1529" s="168">
        <f t="shared" si="49"/>
        <v>3750</v>
      </c>
      <c r="I1529" s="176">
        <f t="shared" si="50"/>
        <v>0</v>
      </c>
    </row>
    <row r="1530" spans="1:9">
      <c r="A1530" s="168" t="s">
        <v>1683</v>
      </c>
      <c r="B1530" s="168" t="s">
        <v>2631</v>
      </c>
      <c r="C1530" s="176">
        <v>2500</v>
      </c>
      <c r="D1530" s="176">
        <v>0</v>
      </c>
      <c r="E1530" s="176">
        <v>0</v>
      </c>
      <c r="F1530" s="176">
        <v>0</v>
      </c>
      <c r="G1530" s="176">
        <v>2500</v>
      </c>
      <c r="H1530" s="168">
        <f t="shared" si="49"/>
        <v>2500</v>
      </c>
      <c r="I1530" s="176">
        <f t="shared" si="50"/>
        <v>0</v>
      </c>
    </row>
    <row r="1531" spans="1:9">
      <c r="A1531" s="168" t="s">
        <v>5302</v>
      </c>
      <c r="B1531" s="168" t="s">
        <v>5303</v>
      </c>
      <c r="C1531" s="176">
        <v>0</v>
      </c>
      <c r="D1531" s="176">
        <v>0</v>
      </c>
      <c r="E1531" s="176">
        <v>1500</v>
      </c>
      <c r="F1531" s="176">
        <v>1500</v>
      </c>
      <c r="G1531" s="176">
        <v>1500</v>
      </c>
      <c r="H1531" s="168">
        <f t="shared" si="49"/>
        <v>1500</v>
      </c>
      <c r="I1531" s="176">
        <f t="shared" si="50"/>
        <v>0</v>
      </c>
    </row>
    <row r="1532" spans="1:9">
      <c r="A1532" s="168" t="s">
        <v>1687</v>
      </c>
      <c r="B1532" s="168" t="s">
        <v>2632</v>
      </c>
      <c r="C1532" s="176">
        <v>3200</v>
      </c>
      <c r="D1532" s="176">
        <v>0</v>
      </c>
      <c r="E1532" s="176">
        <v>0</v>
      </c>
      <c r="F1532" s="176">
        <v>0</v>
      </c>
      <c r="G1532" s="176">
        <v>3200</v>
      </c>
      <c r="H1532" s="168">
        <f t="shared" si="49"/>
        <v>3200</v>
      </c>
      <c r="I1532" s="176">
        <f t="shared" si="50"/>
        <v>0</v>
      </c>
    </row>
    <row r="1533" spans="1:9">
      <c r="A1533" s="168" t="s">
        <v>1688</v>
      </c>
      <c r="B1533" s="168" t="s">
        <v>2633</v>
      </c>
      <c r="C1533" s="176">
        <v>14558</v>
      </c>
      <c r="D1533" s="176">
        <v>0</v>
      </c>
      <c r="E1533" s="176">
        <v>0</v>
      </c>
      <c r="F1533" s="176">
        <v>0</v>
      </c>
      <c r="G1533" s="176">
        <v>14558</v>
      </c>
      <c r="H1533" s="168">
        <f t="shared" si="49"/>
        <v>14558</v>
      </c>
      <c r="I1533" s="176">
        <f t="shared" si="50"/>
        <v>0</v>
      </c>
    </row>
    <row r="1534" spans="1:9">
      <c r="A1534" s="168" t="s">
        <v>1689</v>
      </c>
      <c r="B1534" s="168" t="s">
        <v>2634</v>
      </c>
      <c r="C1534" s="176">
        <v>2398828.48</v>
      </c>
      <c r="D1534" s="176">
        <v>0</v>
      </c>
      <c r="E1534" s="176">
        <v>0</v>
      </c>
      <c r="F1534" s="176">
        <v>0</v>
      </c>
      <c r="G1534" s="176">
        <v>2398828.48</v>
      </c>
      <c r="H1534" s="168">
        <f t="shared" si="49"/>
        <v>2398828.48</v>
      </c>
      <c r="I1534" s="176">
        <f t="shared" si="50"/>
        <v>0</v>
      </c>
    </row>
    <row r="1535" spans="1:9">
      <c r="A1535" s="168" t="s">
        <v>799</v>
      </c>
      <c r="B1535" s="168" t="s">
        <v>2541</v>
      </c>
      <c r="C1535" s="176">
        <v>1497000</v>
      </c>
      <c r="D1535" s="176">
        <v>0</v>
      </c>
      <c r="E1535" s="176">
        <v>0</v>
      </c>
      <c r="F1535" s="176">
        <v>0</v>
      </c>
      <c r="G1535" s="176">
        <v>1497000</v>
      </c>
      <c r="H1535" s="168">
        <f t="shared" si="49"/>
        <v>1497000</v>
      </c>
      <c r="I1535" s="176">
        <f t="shared" si="50"/>
        <v>0</v>
      </c>
    </row>
    <row r="1536" spans="1:9">
      <c r="A1536" s="168" t="s">
        <v>1681</v>
      </c>
      <c r="B1536" s="168" t="s">
        <v>2635</v>
      </c>
      <c r="C1536" s="176">
        <v>12000</v>
      </c>
      <c r="D1536" s="176">
        <v>0</v>
      </c>
      <c r="E1536" s="176">
        <v>0</v>
      </c>
      <c r="F1536" s="176">
        <v>0</v>
      </c>
      <c r="G1536" s="176">
        <v>12000</v>
      </c>
      <c r="H1536" s="168">
        <f t="shared" si="49"/>
        <v>12000</v>
      </c>
      <c r="I1536" s="176">
        <f t="shared" si="50"/>
        <v>0</v>
      </c>
    </row>
    <row r="1537" spans="1:9">
      <c r="A1537" s="168" t="s">
        <v>800</v>
      </c>
      <c r="B1537" s="168" t="s">
        <v>2636</v>
      </c>
      <c r="C1537" s="176">
        <v>3537.2</v>
      </c>
      <c r="D1537" s="176">
        <v>0</v>
      </c>
      <c r="E1537" s="176">
        <v>0</v>
      </c>
      <c r="F1537" s="176">
        <v>0</v>
      </c>
      <c r="G1537" s="176">
        <v>3537.2</v>
      </c>
      <c r="H1537" s="168">
        <f t="shared" si="49"/>
        <v>3537.2</v>
      </c>
      <c r="I1537" s="176">
        <f t="shared" si="50"/>
        <v>0</v>
      </c>
    </row>
    <row r="1538" spans="1:9">
      <c r="A1538" s="168" t="s">
        <v>1684</v>
      </c>
      <c r="B1538" s="168" t="s">
        <v>2637</v>
      </c>
      <c r="C1538" s="176">
        <v>1000</v>
      </c>
      <c r="D1538" s="176">
        <v>0</v>
      </c>
      <c r="E1538" s="176">
        <v>0</v>
      </c>
      <c r="F1538" s="176">
        <v>0</v>
      </c>
      <c r="G1538" s="176">
        <v>1000</v>
      </c>
      <c r="H1538" s="168">
        <f t="shared" si="49"/>
        <v>1000</v>
      </c>
      <c r="I1538" s="176">
        <f t="shared" si="50"/>
        <v>0</v>
      </c>
    </row>
    <row r="1539" spans="1:9">
      <c r="A1539" s="168" t="s">
        <v>1685</v>
      </c>
      <c r="B1539" s="168" t="s">
        <v>2638</v>
      </c>
      <c r="C1539" s="176">
        <v>5310</v>
      </c>
      <c r="D1539" s="176">
        <v>0</v>
      </c>
      <c r="E1539" s="176">
        <v>0</v>
      </c>
      <c r="F1539" s="176">
        <v>0</v>
      </c>
      <c r="G1539" s="176">
        <v>5310</v>
      </c>
      <c r="H1539" s="168">
        <f t="shared" si="49"/>
        <v>5310</v>
      </c>
      <c r="I1539" s="176">
        <f t="shared" si="50"/>
        <v>0</v>
      </c>
    </row>
    <row r="1540" spans="1:9">
      <c r="A1540" s="168" t="s">
        <v>1686</v>
      </c>
      <c r="B1540" s="168" t="s">
        <v>506</v>
      </c>
      <c r="C1540" s="176">
        <v>1637.5</v>
      </c>
      <c r="D1540" s="176">
        <v>0</v>
      </c>
      <c r="E1540" s="176">
        <v>0</v>
      </c>
      <c r="F1540" s="176">
        <v>0</v>
      </c>
      <c r="G1540" s="176">
        <v>1637.5</v>
      </c>
      <c r="H1540" s="168">
        <f t="shared" si="49"/>
        <v>1637.5</v>
      </c>
      <c r="I1540" s="176">
        <f t="shared" si="50"/>
        <v>0</v>
      </c>
    </row>
    <row r="1541" spans="1:9">
      <c r="A1541" s="168" t="s">
        <v>3129</v>
      </c>
      <c r="B1541" s="168" t="s">
        <v>3130</v>
      </c>
      <c r="C1541" s="176">
        <v>13484</v>
      </c>
      <c r="D1541" s="176">
        <v>0</v>
      </c>
      <c r="E1541" s="176">
        <v>0</v>
      </c>
      <c r="F1541" s="176">
        <v>0</v>
      </c>
      <c r="G1541" s="176">
        <v>13484</v>
      </c>
      <c r="H1541" s="168">
        <f t="shared" si="49"/>
        <v>13484</v>
      </c>
      <c r="I1541" s="176">
        <f t="shared" si="50"/>
        <v>0</v>
      </c>
    </row>
    <row r="1542" spans="1:9">
      <c r="A1542" s="168" t="s">
        <v>3131</v>
      </c>
      <c r="B1542" s="168" t="s">
        <v>3132</v>
      </c>
      <c r="C1542" s="176">
        <v>50000</v>
      </c>
      <c r="D1542" s="176">
        <v>50000</v>
      </c>
      <c r="E1542" s="176">
        <v>0</v>
      </c>
      <c r="F1542" s="176">
        <v>-50000</v>
      </c>
      <c r="G1542" s="176">
        <v>0</v>
      </c>
      <c r="H1542" s="168">
        <f t="shared" ref="H1542:H1605" si="51">VLOOKUP(A1542,VERIFICADORA,22,FALSE)</f>
        <v>0</v>
      </c>
      <c r="I1542" s="176">
        <f t="shared" si="50"/>
        <v>0</v>
      </c>
    </row>
    <row r="1543" spans="1:9">
      <c r="A1543" s="168" t="s">
        <v>3133</v>
      </c>
      <c r="B1543" s="168" t="s">
        <v>3134</v>
      </c>
      <c r="C1543" s="176">
        <v>70000</v>
      </c>
      <c r="D1543" s="176">
        <v>0</v>
      </c>
      <c r="E1543" s="176">
        <v>0</v>
      </c>
      <c r="F1543" s="176">
        <v>0</v>
      </c>
      <c r="G1543" s="176">
        <v>70000</v>
      </c>
      <c r="H1543" s="168">
        <f t="shared" si="51"/>
        <v>70000</v>
      </c>
      <c r="I1543" s="176">
        <f t="shared" si="50"/>
        <v>0</v>
      </c>
    </row>
    <row r="1544" spans="1:9">
      <c r="A1544" s="168" t="s">
        <v>4743</v>
      </c>
      <c r="B1544" s="168" t="s">
        <v>4744</v>
      </c>
      <c r="C1544" s="176">
        <v>728</v>
      </c>
      <c r="D1544" s="176">
        <v>728</v>
      </c>
      <c r="E1544" s="176">
        <v>0</v>
      </c>
      <c r="F1544" s="176">
        <v>-728</v>
      </c>
      <c r="G1544" s="176">
        <v>0</v>
      </c>
      <c r="H1544" s="168">
        <f t="shared" si="51"/>
        <v>0</v>
      </c>
      <c r="I1544" s="176">
        <f t="shared" si="50"/>
        <v>0</v>
      </c>
    </row>
    <row r="1545" spans="1:9">
      <c r="A1545" s="168" t="s">
        <v>4745</v>
      </c>
      <c r="B1545" s="168" t="s">
        <v>5488</v>
      </c>
      <c r="C1545" s="176">
        <v>929</v>
      </c>
      <c r="D1545" s="176">
        <v>929</v>
      </c>
      <c r="E1545" s="176">
        <v>0</v>
      </c>
      <c r="F1545" s="176">
        <v>-929</v>
      </c>
      <c r="G1545" s="176">
        <v>0</v>
      </c>
      <c r="H1545" s="168">
        <f t="shared" si="51"/>
        <v>0</v>
      </c>
      <c r="I1545" s="176">
        <f t="shared" si="50"/>
        <v>0</v>
      </c>
    </row>
    <row r="1546" spans="1:9">
      <c r="A1546" s="168" t="s">
        <v>4853</v>
      </c>
      <c r="B1546" s="168" t="s">
        <v>4854</v>
      </c>
      <c r="C1546" s="176">
        <v>0</v>
      </c>
      <c r="D1546" s="176">
        <v>3821500</v>
      </c>
      <c r="E1546" s="176">
        <v>3821500</v>
      </c>
      <c r="F1546" s="176">
        <v>0</v>
      </c>
      <c r="G1546" s="176">
        <v>0</v>
      </c>
      <c r="H1546" s="168">
        <f t="shared" si="51"/>
        <v>0</v>
      </c>
      <c r="I1546" s="176">
        <f t="shared" si="50"/>
        <v>0</v>
      </c>
    </row>
    <row r="1547" spans="1:9">
      <c r="A1547" s="168" t="s">
        <v>4909</v>
      </c>
      <c r="B1547" s="168" t="s">
        <v>4910</v>
      </c>
      <c r="C1547" s="176">
        <v>0</v>
      </c>
      <c r="D1547" s="176">
        <v>0</v>
      </c>
      <c r="E1547" s="176">
        <v>5600</v>
      </c>
      <c r="F1547" s="176">
        <v>5600</v>
      </c>
      <c r="G1547" s="176">
        <v>5600</v>
      </c>
      <c r="H1547" s="168">
        <f t="shared" si="51"/>
        <v>5600</v>
      </c>
      <c r="I1547" s="176">
        <f t="shared" si="50"/>
        <v>0</v>
      </c>
    </row>
    <row r="1548" spans="1:9">
      <c r="A1548" s="168" t="s">
        <v>5304</v>
      </c>
      <c r="B1548" s="168" t="s">
        <v>5305</v>
      </c>
      <c r="C1548" s="176">
        <v>0</v>
      </c>
      <c r="D1548" s="176">
        <v>0</v>
      </c>
      <c r="E1548" s="176">
        <v>7000</v>
      </c>
      <c r="F1548" s="176">
        <v>7000</v>
      </c>
      <c r="G1548" s="176">
        <v>7000</v>
      </c>
      <c r="H1548" s="168">
        <f t="shared" si="51"/>
        <v>7000</v>
      </c>
      <c r="I1548" s="176">
        <f t="shared" si="50"/>
        <v>0</v>
      </c>
    </row>
    <row r="1549" spans="1:9">
      <c r="A1549" s="168" t="s">
        <v>5306</v>
      </c>
      <c r="B1549" s="168" t="s">
        <v>5307</v>
      </c>
      <c r="C1549" s="176">
        <v>0</v>
      </c>
      <c r="D1549" s="176">
        <v>0</v>
      </c>
      <c r="E1549" s="176">
        <v>1200</v>
      </c>
      <c r="F1549" s="176">
        <v>1200</v>
      </c>
      <c r="G1549" s="176">
        <v>1200</v>
      </c>
      <c r="H1549" s="168">
        <f t="shared" si="51"/>
        <v>1200</v>
      </c>
      <c r="I1549" s="176">
        <f t="shared" si="50"/>
        <v>0</v>
      </c>
    </row>
    <row r="1550" spans="1:9">
      <c r="A1550" s="168" t="s">
        <v>5308</v>
      </c>
      <c r="B1550" s="168" t="s">
        <v>5309</v>
      </c>
      <c r="C1550" s="176">
        <v>0</v>
      </c>
      <c r="D1550" s="176">
        <v>0</v>
      </c>
      <c r="E1550" s="176">
        <v>2150</v>
      </c>
      <c r="F1550" s="176">
        <v>2150</v>
      </c>
      <c r="G1550" s="176">
        <v>2150</v>
      </c>
      <c r="H1550" s="168">
        <f t="shared" si="51"/>
        <v>2150</v>
      </c>
      <c r="I1550" s="176">
        <f t="shared" si="50"/>
        <v>0</v>
      </c>
    </row>
    <row r="1551" spans="1:9">
      <c r="A1551" s="168" t="s">
        <v>5310</v>
      </c>
      <c r="B1551" s="168" t="s">
        <v>5311</v>
      </c>
      <c r="C1551" s="176">
        <v>0</v>
      </c>
      <c r="D1551" s="176">
        <v>0</v>
      </c>
      <c r="E1551" s="176">
        <v>4000</v>
      </c>
      <c r="F1551" s="176">
        <v>4000</v>
      </c>
      <c r="G1551" s="176">
        <v>4000</v>
      </c>
      <c r="H1551" s="168">
        <f t="shared" si="51"/>
        <v>4000</v>
      </c>
      <c r="I1551" s="176">
        <f t="shared" si="50"/>
        <v>0</v>
      </c>
    </row>
    <row r="1552" spans="1:9">
      <c r="A1552" s="168" t="s">
        <v>6287</v>
      </c>
      <c r="B1552" s="168" t="s">
        <v>6288</v>
      </c>
      <c r="C1552" s="176">
        <v>0</v>
      </c>
      <c r="D1552" s="176">
        <v>0</v>
      </c>
      <c r="E1552" s="176">
        <v>45000</v>
      </c>
      <c r="F1552" s="176">
        <v>45000</v>
      </c>
      <c r="G1552" s="176">
        <v>45000</v>
      </c>
      <c r="H1552" s="168">
        <f t="shared" si="51"/>
        <v>45000</v>
      </c>
      <c r="I1552" s="176">
        <f t="shared" si="50"/>
        <v>0</v>
      </c>
    </row>
    <row r="1553" spans="1:9">
      <c r="A1553" s="168" t="s">
        <v>1690</v>
      </c>
      <c r="B1553" s="168" t="s">
        <v>2640</v>
      </c>
      <c r="C1553" s="176">
        <v>704423.74</v>
      </c>
      <c r="D1553" s="176">
        <v>0</v>
      </c>
      <c r="E1553" s="176">
        <v>0</v>
      </c>
      <c r="F1553" s="176">
        <v>0</v>
      </c>
      <c r="G1553" s="176">
        <v>704423.74</v>
      </c>
      <c r="H1553" s="168">
        <f t="shared" si="51"/>
        <v>704423.74</v>
      </c>
      <c r="I1553" s="176">
        <f t="shared" si="50"/>
        <v>0</v>
      </c>
    </row>
    <row r="1554" spans="1:9">
      <c r="A1554" s="168" t="s">
        <v>1692</v>
      </c>
      <c r="B1554" s="168" t="s">
        <v>2641</v>
      </c>
      <c r="C1554" s="176">
        <v>6400</v>
      </c>
      <c r="D1554" s="176">
        <v>0</v>
      </c>
      <c r="E1554" s="176">
        <v>0</v>
      </c>
      <c r="F1554" s="176">
        <v>0</v>
      </c>
      <c r="G1554" s="176">
        <v>6400</v>
      </c>
      <c r="H1554" s="168">
        <f t="shared" si="51"/>
        <v>6400</v>
      </c>
      <c r="I1554" s="176">
        <f t="shared" si="50"/>
        <v>0</v>
      </c>
    </row>
    <row r="1555" spans="1:9">
      <c r="A1555" s="168" t="s">
        <v>1693</v>
      </c>
      <c r="B1555" s="168" t="s">
        <v>2642</v>
      </c>
      <c r="C1555" s="176">
        <v>292452.8</v>
      </c>
      <c r="D1555" s="176">
        <v>0</v>
      </c>
      <c r="E1555" s="176">
        <v>0</v>
      </c>
      <c r="F1555" s="176">
        <v>0</v>
      </c>
      <c r="G1555" s="176">
        <v>292452.8</v>
      </c>
      <c r="H1555" s="168">
        <f t="shared" si="51"/>
        <v>292452.8</v>
      </c>
      <c r="I1555" s="176">
        <f t="shared" si="50"/>
        <v>0</v>
      </c>
    </row>
    <row r="1556" spans="1:9">
      <c r="A1556" s="168" t="s">
        <v>1694</v>
      </c>
      <c r="B1556" s="168" t="s">
        <v>2643</v>
      </c>
      <c r="C1556" s="176">
        <v>13500</v>
      </c>
      <c r="D1556" s="176">
        <v>0</v>
      </c>
      <c r="E1556" s="176">
        <v>0</v>
      </c>
      <c r="F1556" s="176">
        <v>0</v>
      </c>
      <c r="G1556" s="176">
        <v>13500</v>
      </c>
      <c r="H1556" s="168">
        <f t="shared" si="51"/>
        <v>13500</v>
      </c>
      <c r="I1556" s="176">
        <f t="shared" si="50"/>
        <v>0</v>
      </c>
    </row>
    <row r="1557" spans="1:9">
      <c r="A1557" s="168" t="s">
        <v>1695</v>
      </c>
      <c r="B1557" s="168" t="s">
        <v>2644</v>
      </c>
      <c r="C1557" s="176">
        <v>50000</v>
      </c>
      <c r="D1557" s="176">
        <v>0</v>
      </c>
      <c r="E1557" s="176">
        <v>0</v>
      </c>
      <c r="F1557" s="176">
        <v>0</v>
      </c>
      <c r="G1557" s="176">
        <v>50000</v>
      </c>
      <c r="H1557" s="168">
        <f t="shared" si="51"/>
        <v>50000</v>
      </c>
      <c r="I1557" s="176">
        <f t="shared" si="50"/>
        <v>0</v>
      </c>
    </row>
    <row r="1558" spans="1:9">
      <c r="A1558" s="168" t="s">
        <v>1696</v>
      </c>
      <c r="B1558" s="168" t="s">
        <v>2645</v>
      </c>
      <c r="C1558" s="176">
        <v>3000</v>
      </c>
      <c r="D1558" s="176">
        <v>0</v>
      </c>
      <c r="E1558" s="176">
        <v>0</v>
      </c>
      <c r="F1558" s="176">
        <v>0</v>
      </c>
      <c r="G1558" s="176">
        <v>3000</v>
      </c>
      <c r="H1558" s="168">
        <f t="shared" si="51"/>
        <v>3000</v>
      </c>
      <c r="I1558" s="176">
        <f t="shared" si="50"/>
        <v>0</v>
      </c>
    </row>
    <row r="1559" spans="1:9">
      <c r="A1559" s="168" t="s">
        <v>1697</v>
      </c>
      <c r="B1559" s="168" t="s">
        <v>2646</v>
      </c>
      <c r="C1559" s="176">
        <v>7000</v>
      </c>
      <c r="D1559" s="176">
        <v>0</v>
      </c>
      <c r="E1559" s="176">
        <v>0</v>
      </c>
      <c r="F1559" s="176">
        <v>0</v>
      </c>
      <c r="G1559" s="176">
        <v>7000</v>
      </c>
      <c r="H1559" s="168">
        <f t="shared" si="51"/>
        <v>7000</v>
      </c>
      <c r="I1559" s="176">
        <f t="shared" si="50"/>
        <v>0</v>
      </c>
    </row>
    <row r="1560" spans="1:9">
      <c r="A1560" s="168" t="s">
        <v>6289</v>
      </c>
      <c r="B1560" s="168" t="s">
        <v>2644</v>
      </c>
      <c r="C1560" s="176">
        <v>0</v>
      </c>
      <c r="D1560" s="176">
        <v>0</v>
      </c>
      <c r="E1560" s="176">
        <v>608768</v>
      </c>
      <c r="F1560" s="176">
        <v>608768</v>
      </c>
      <c r="G1560" s="176">
        <v>608768</v>
      </c>
      <c r="H1560" s="168">
        <f t="shared" si="51"/>
        <v>608768</v>
      </c>
      <c r="I1560" s="176">
        <f t="shared" si="50"/>
        <v>0</v>
      </c>
    </row>
    <row r="1561" spans="1:9">
      <c r="A1561" s="168" t="s">
        <v>4408</v>
      </c>
      <c r="B1561" s="168" t="s">
        <v>4409</v>
      </c>
      <c r="C1561" s="176">
        <v>12250</v>
      </c>
      <c r="D1561" s="176">
        <v>12250</v>
      </c>
      <c r="E1561" s="176">
        <v>0</v>
      </c>
      <c r="F1561" s="176">
        <v>-12250</v>
      </c>
      <c r="G1561" s="176">
        <v>0</v>
      </c>
      <c r="H1561" s="168">
        <f t="shared" si="51"/>
        <v>0</v>
      </c>
      <c r="I1561" s="176">
        <f t="shared" si="50"/>
        <v>0</v>
      </c>
    </row>
    <row r="1562" spans="1:9">
      <c r="A1562" s="168" t="s">
        <v>4911</v>
      </c>
      <c r="B1562" s="168" t="s">
        <v>4912</v>
      </c>
      <c r="C1562" s="176">
        <v>0</v>
      </c>
      <c r="D1562" s="176">
        <v>0</v>
      </c>
      <c r="E1562" s="176">
        <v>7540</v>
      </c>
      <c r="F1562" s="176">
        <v>7540</v>
      </c>
      <c r="G1562" s="176">
        <v>7540</v>
      </c>
      <c r="H1562" s="168">
        <f t="shared" si="51"/>
        <v>7540</v>
      </c>
      <c r="I1562" s="176">
        <f t="shared" si="50"/>
        <v>0</v>
      </c>
    </row>
    <row r="1563" spans="1:9">
      <c r="A1563" s="168" t="s">
        <v>5312</v>
      </c>
      <c r="B1563" s="168" t="s">
        <v>5313</v>
      </c>
      <c r="C1563" s="176">
        <v>0</v>
      </c>
      <c r="D1563" s="176">
        <v>0</v>
      </c>
      <c r="E1563" s="176">
        <v>5940</v>
      </c>
      <c r="F1563" s="176">
        <v>5940</v>
      </c>
      <c r="G1563" s="176">
        <v>5940</v>
      </c>
      <c r="H1563" s="168">
        <f t="shared" si="51"/>
        <v>5940</v>
      </c>
      <c r="I1563" s="176">
        <f t="shared" si="50"/>
        <v>0</v>
      </c>
    </row>
    <row r="1564" spans="1:9">
      <c r="A1564" s="168" t="s">
        <v>5314</v>
      </c>
      <c r="B1564" s="168" t="s">
        <v>5315</v>
      </c>
      <c r="C1564" s="176">
        <v>0</v>
      </c>
      <c r="D1564" s="176">
        <v>0</v>
      </c>
      <c r="E1564" s="176">
        <v>2500</v>
      </c>
      <c r="F1564" s="176">
        <v>2500</v>
      </c>
      <c r="G1564" s="176">
        <v>2500</v>
      </c>
      <c r="H1564" s="168">
        <f t="shared" si="51"/>
        <v>2500</v>
      </c>
      <c r="I1564" s="176">
        <f t="shared" si="50"/>
        <v>0</v>
      </c>
    </row>
    <row r="1565" spans="1:9">
      <c r="A1565" s="168" t="s">
        <v>1698</v>
      </c>
      <c r="B1565" s="168" t="s">
        <v>2647</v>
      </c>
      <c r="C1565" s="176">
        <v>4240689.6900000004</v>
      </c>
      <c r="D1565" s="176">
        <v>52264631.07</v>
      </c>
      <c r="E1565" s="176">
        <v>50883205.780000001</v>
      </c>
      <c r="F1565" s="176">
        <v>-1381425.29</v>
      </c>
      <c r="G1565" s="176">
        <v>2859264.4</v>
      </c>
      <c r="H1565" s="168">
        <f t="shared" si="51"/>
        <v>2859264.4</v>
      </c>
      <c r="I1565" s="176">
        <f t="shared" si="50"/>
        <v>0</v>
      </c>
    </row>
    <row r="1566" spans="1:9">
      <c r="A1566" s="168" t="s">
        <v>1701</v>
      </c>
      <c r="B1566" s="168" t="s">
        <v>801</v>
      </c>
      <c r="C1566" s="176">
        <v>16808300.25</v>
      </c>
      <c r="D1566" s="176">
        <v>50944611.57</v>
      </c>
      <c r="E1566" s="176">
        <v>49267987.869999997</v>
      </c>
      <c r="F1566" s="176">
        <v>-1676623.7</v>
      </c>
      <c r="G1566" s="176">
        <v>15131676.550000001</v>
      </c>
      <c r="H1566" s="168">
        <f t="shared" si="51"/>
        <v>15131676.550000001</v>
      </c>
      <c r="I1566" s="176">
        <f t="shared" si="50"/>
        <v>0</v>
      </c>
    </row>
    <row r="1567" spans="1:9">
      <c r="A1567" s="168" t="s">
        <v>1704</v>
      </c>
      <c r="B1567" s="168" t="s">
        <v>802</v>
      </c>
      <c r="C1567" s="176">
        <v>21112115.02</v>
      </c>
      <c r="D1567" s="176">
        <v>24817741.949999999</v>
      </c>
      <c r="E1567" s="176">
        <v>25939723.949999999</v>
      </c>
      <c r="F1567" s="176">
        <v>1121982</v>
      </c>
      <c r="G1567" s="176">
        <v>22234097.02</v>
      </c>
      <c r="H1567" s="168">
        <f t="shared" si="51"/>
        <v>22234097.02</v>
      </c>
      <c r="I1567" s="176">
        <f t="shared" si="50"/>
        <v>0</v>
      </c>
    </row>
    <row r="1568" spans="1:9">
      <c r="A1568" s="168" t="s">
        <v>1709</v>
      </c>
      <c r="B1568" s="168" t="s">
        <v>2648</v>
      </c>
      <c r="C1568" s="176">
        <v>105762899.2</v>
      </c>
      <c r="D1568" s="176">
        <v>308020275.74000001</v>
      </c>
      <c r="E1568" s="176">
        <v>347805106</v>
      </c>
      <c r="F1568" s="176">
        <v>39784830.259999998</v>
      </c>
      <c r="G1568" s="176">
        <v>145547729.46000001</v>
      </c>
      <c r="H1568" s="168">
        <f t="shared" si="51"/>
        <v>145547729.46000001</v>
      </c>
      <c r="I1568" s="176">
        <f t="shared" si="50"/>
        <v>0</v>
      </c>
    </row>
    <row r="1569" spans="1:9">
      <c r="A1569" s="168" t="s">
        <v>1710</v>
      </c>
      <c r="B1569" s="168" t="s">
        <v>2649</v>
      </c>
      <c r="C1569" s="176">
        <v>1532128.5</v>
      </c>
      <c r="D1569" s="176">
        <v>29912252.16</v>
      </c>
      <c r="E1569" s="176">
        <v>28381362.66</v>
      </c>
      <c r="F1569" s="176">
        <v>-1530889.5</v>
      </c>
      <c r="G1569" s="176">
        <v>1239</v>
      </c>
      <c r="H1569" s="168">
        <f t="shared" si="51"/>
        <v>1239</v>
      </c>
      <c r="I1569" s="176">
        <f t="shared" si="50"/>
        <v>0</v>
      </c>
    </row>
    <row r="1570" spans="1:9">
      <c r="A1570" s="168" t="s">
        <v>1711</v>
      </c>
      <c r="B1570" s="168" t="s">
        <v>2650</v>
      </c>
      <c r="C1570" s="176">
        <v>2968814.19</v>
      </c>
      <c r="D1570" s="176">
        <v>7153045.4400000004</v>
      </c>
      <c r="E1570" s="176">
        <v>6192612.7000000002</v>
      </c>
      <c r="F1570" s="176">
        <v>-960432.74</v>
      </c>
      <c r="G1570" s="176">
        <v>2008381.45</v>
      </c>
      <c r="H1570" s="168">
        <f t="shared" si="51"/>
        <v>2008381.45</v>
      </c>
      <c r="I1570" s="176">
        <f t="shared" si="50"/>
        <v>0</v>
      </c>
    </row>
    <row r="1571" spans="1:9">
      <c r="A1571" s="168" t="s">
        <v>1699</v>
      </c>
      <c r="B1571" s="168" t="s">
        <v>786</v>
      </c>
      <c r="C1571" s="176">
        <v>22479491.260000002</v>
      </c>
      <c r="D1571" s="176">
        <v>354129846.94</v>
      </c>
      <c r="E1571" s="176">
        <v>364906951.47000003</v>
      </c>
      <c r="F1571" s="176">
        <v>10777104.529999999</v>
      </c>
      <c r="G1571" s="176">
        <v>33256595.789999999</v>
      </c>
      <c r="H1571" s="168">
        <f t="shared" si="51"/>
        <v>33256595.789999999</v>
      </c>
      <c r="I1571" s="176">
        <f t="shared" si="50"/>
        <v>0</v>
      </c>
    </row>
    <row r="1572" spans="1:9">
      <c r="A1572" s="168" t="s">
        <v>1700</v>
      </c>
      <c r="B1572" s="168" t="s">
        <v>2651</v>
      </c>
      <c r="C1572" s="176">
        <v>5367457.24</v>
      </c>
      <c r="D1572" s="176">
        <v>64683292.729999997</v>
      </c>
      <c r="E1572" s="176">
        <v>65251837.729999997</v>
      </c>
      <c r="F1572" s="176">
        <v>568545</v>
      </c>
      <c r="G1572" s="176">
        <v>5936002.2400000002</v>
      </c>
      <c r="H1572" s="168">
        <f t="shared" si="51"/>
        <v>5936002.2400000002</v>
      </c>
      <c r="I1572" s="176">
        <f t="shared" si="50"/>
        <v>0</v>
      </c>
    </row>
    <row r="1573" spans="1:9">
      <c r="A1573" s="168" t="s">
        <v>1702</v>
      </c>
      <c r="B1573" s="168" t="s">
        <v>2652</v>
      </c>
      <c r="C1573" s="176">
        <v>504711</v>
      </c>
      <c r="D1573" s="176">
        <v>0</v>
      </c>
      <c r="E1573" s="176">
        <v>0</v>
      </c>
      <c r="F1573" s="176">
        <v>0</v>
      </c>
      <c r="G1573" s="176">
        <v>504711</v>
      </c>
      <c r="H1573" s="168">
        <f t="shared" si="51"/>
        <v>504711</v>
      </c>
      <c r="I1573" s="176">
        <f t="shared" si="50"/>
        <v>0</v>
      </c>
    </row>
    <row r="1574" spans="1:9">
      <c r="A1574" s="168" t="s">
        <v>1703</v>
      </c>
      <c r="B1574" s="168" t="s">
        <v>2653</v>
      </c>
      <c r="C1574" s="176">
        <v>372275.32</v>
      </c>
      <c r="D1574" s="176">
        <v>0</v>
      </c>
      <c r="E1574" s="176">
        <v>0</v>
      </c>
      <c r="F1574" s="176">
        <v>0</v>
      </c>
      <c r="G1574" s="176">
        <v>372275.32</v>
      </c>
      <c r="H1574" s="168">
        <f t="shared" si="51"/>
        <v>372275.32</v>
      </c>
      <c r="I1574" s="176">
        <f t="shared" si="50"/>
        <v>0</v>
      </c>
    </row>
    <row r="1575" spans="1:9">
      <c r="A1575" s="168" t="s">
        <v>1705</v>
      </c>
      <c r="B1575" s="168" t="s">
        <v>2654</v>
      </c>
      <c r="C1575" s="176">
        <v>11342187.460000001</v>
      </c>
      <c r="D1575" s="176">
        <v>117609640.08</v>
      </c>
      <c r="E1575" s="176">
        <v>124555552.66</v>
      </c>
      <c r="F1575" s="176">
        <v>6945912.5800000001</v>
      </c>
      <c r="G1575" s="176">
        <v>18288100.039999999</v>
      </c>
      <c r="H1575" s="168">
        <f t="shared" si="51"/>
        <v>18288100.039999999</v>
      </c>
      <c r="I1575" s="176">
        <f t="shared" si="50"/>
        <v>0</v>
      </c>
    </row>
    <row r="1576" spans="1:9">
      <c r="A1576" s="168" t="s">
        <v>1706</v>
      </c>
      <c r="B1576" s="168" t="s">
        <v>2655</v>
      </c>
      <c r="C1576" s="176">
        <v>938972.34</v>
      </c>
      <c r="D1576" s="176">
        <v>19227296.510000002</v>
      </c>
      <c r="E1576" s="176">
        <v>19185498.850000001</v>
      </c>
      <c r="F1576" s="176">
        <v>-41797.660000000003</v>
      </c>
      <c r="G1576" s="176">
        <v>897174.68</v>
      </c>
      <c r="H1576" s="168">
        <f t="shared" si="51"/>
        <v>897174.68</v>
      </c>
      <c r="I1576" s="176">
        <f t="shared" si="50"/>
        <v>0</v>
      </c>
    </row>
    <row r="1577" spans="1:9">
      <c r="A1577" s="168" t="s">
        <v>1707</v>
      </c>
      <c r="B1577" s="168" t="s">
        <v>2656</v>
      </c>
      <c r="C1577" s="176">
        <v>18105615.079999998</v>
      </c>
      <c r="D1577" s="176">
        <v>14891611.58</v>
      </c>
      <c r="E1577" s="176">
        <v>2462469.61</v>
      </c>
      <c r="F1577" s="176">
        <v>-12429141.970000001</v>
      </c>
      <c r="G1577" s="176">
        <v>5676473.1100000003</v>
      </c>
      <c r="H1577" s="168">
        <f t="shared" si="51"/>
        <v>5676473.1100000003</v>
      </c>
      <c r="I1577" s="176">
        <f t="shared" si="50"/>
        <v>0</v>
      </c>
    </row>
    <row r="1578" spans="1:9">
      <c r="A1578" s="168" t="s">
        <v>3135</v>
      </c>
      <c r="B1578" s="168" t="s">
        <v>3136</v>
      </c>
      <c r="C1578" s="176">
        <v>3500000</v>
      </c>
      <c r="D1578" s="176">
        <v>0</v>
      </c>
      <c r="E1578" s="176">
        <v>2000000</v>
      </c>
      <c r="F1578" s="176">
        <v>2000000</v>
      </c>
      <c r="G1578" s="176">
        <v>5500000</v>
      </c>
      <c r="H1578" s="168">
        <f t="shared" si="51"/>
        <v>5500000</v>
      </c>
      <c r="I1578" s="176">
        <f t="shared" si="50"/>
        <v>0</v>
      </c>
    </row>
    <row r="1579" spans="1:9">
      <c r="A1579" s="168" t="s">
        <v>1708</v>
      </c>
      <c r="B1579" s="168" t="s">
        <v>2657</v>
      </c>
      <c r="C1579" s="176">
        <v>10651244.41</v>
      </c>
      <c r="D1579" s="176">
        <v>7008535.6799999997</v>
      </c>
      <c r="E1579" s="176">
        <v>9077400.6799999997</v>
      </c>
      <c r="F1579" s="176">
        <v>2068865</v>
      </c>
      <c r="G1579" s="176">
        <v>12720109.41</v>
      </c>
      <c r="H1579" s="168">
        <f t="shared" si="51"/>
        <v>12720109.41</v>
      </c>
      <c r="I1579" s="176">
        <f t="shared" si="50"/>
        <v>0</v>
      </c>
    </row>
    <row r="1580" spans="1:9">
      <c r="A1580" s="168" t="s">
        <v>1549</v>
      </c>
      <c r="B1580" s="168" t="s">
        <v>2658</v>
      </c>
      <c r="C1580" s="176">
        <v>750</v>
      </c>
      <c r="D1580" s="176">
        <v>0</v>
      </c>
      <c r="E1580" s="176">
        <v>0</v>
      </c>
      <c r="F1580" s="176">
        <v>0</v>
      </c>
      <c r="G1580" s="176">
        <v>750</v>
      </c>
      <c r="H1580" s="168">
        <f t="shared" si="51"/>
        <v>750</v>
      </c>
      <c r="I1580" s="176">
        <f t="shared" si="50"/>
        <v>0</v>
      </c>
    </row>
    <row r="1581" spans="1:9">
      <c r="A1581" s="168" t="s">
        <v>1550</v>
      </c>
      <c r="B1581" s="168" t="s">
        <v>2659</v>
      </c>
      <c r="C1581" s="176">
        <v>3000</v>
      </c>
      <c r="D1581" s="176">
        <v>0</v>
      </c>
      <c r="E1581" s="176">
        <v>0</v>
      </c>
      <c r="F1581" s="176">
        <v>0</v>
      </c>
      <c r="G1581" s="176">
        <v>3000</v>
      </c>
      <c r="H1581" s="168">
        <f t="shared" si="51"/>
        <v>3000</v>
      </c>
      <c r="I1581" s="176">
        <f t="shared" si="50"/>
        <v>0</v>
      </c>
    </row>
    <row r="1582" spans="1:9">
      <c r="A1582" s="168" t="s">
        <v>4746</v>
      </c>
      <c r="B1582" s="168" t="s">
        <v>4747</v>
      </c>
      <c r="C1582" s="176">
        <v>5200</v>
      </c>
      <c r="D1582" s="176">
        <v>5200</v>
      </c>
      <c r="E1582" s="176">
        <v>0</v>
      </c>
      <c r="F1582" s="176">
        <v>-5200</v>
      </c>
      <c r="G1582" s="176">
        <v>0</v>
      </c>
      <c r="H1582" s="168">
        <f t="shared" si="51"/>
        <v>0</v>
      </c>
      <c r="I1582" s="176">
        <f t="shared" si="50"/>
        <v>0</v>
      </c>
    </row>
    <row r="1583" spans="1:9">
      <c r="A1583" s="168" t="s">
        <v>4748</v>
      </c>
      <c r="B1583" s="168" t="s">
        <v>4749</v>
      </c>
      <c r="C1583" s="176">
        <v>15000</v>
      </c>
      <c r="D1583" s="176">
        <v>15000</v>
      </c>
      <c r="E1583" s="176">
        <v>0</v>
      </c>
      <c r="F1583" s="176">
        <v>-15000</v>
      </c>
      <c r="G1583" s="176">
        <v>0</v>
      </c>
      <c r="H1583" s="168">
        <f t="shared" si="51"/>
        <v>0</v>
      </c>
      <c r="I1583" s="176">
        <f t="shared" ref="I1583:I1642" si="52">H1583-G1583</f>
        <v>0</v>
      </c>
    </row>
    <row r="1584" spans="1:9">
      <c r="A1584" s="168" t="s">
        <v>1551</v>
      </c>
      <c r="B1584" s="168" t="s">
        <v>2660</v>
      </c>
      <c r="C1584" s="176">
        <v>5000</v>
      </c>
      <c r="D1584" s="176">
        <v>0</v>
      </c>
      <c r="E1584" s="176">
        <v>0</v>
      </c>
      <c r="F1584" s="176">
        <v>0</v>
      </c>
      <c r="G1584" s="176">
        <v>5000</v>
      </c>
      <c r="H1584" s="168">
        <f t="shared" si="51"/>
        <v>5000</v>
      </c>
      <c r="I1584" s="176">
        <f t="shared" si="52"/>
        <v>0</v>
      </c>
    </row>
    <row r="1585" spans="1:9">
      <c r="A1585" s="168" t="s">
        <v>1552</v>
      </c>
      <c r="B1585" s="168" t="s">
        <v>2661</v>
      </c>
      <c r="C1585" s="176">
        <v>9000</v>
      </c>
      <c r="D1585" s="176">
        <v>0</v>
      </c>
      <c r="E1585" s="176">
        <v>0</v>
      </c>
      <c r="F1585" s="176">
        <v>0</v>
      </c>
      <c r="G1585" s="176">
        <v>9000</v>
      </c>
      <c r="H1585" s="168">
        <f t="shared" si="51"/>
        <v>9000</v>
      </c>
      <c r="I1585" s="176">
        <f t="shared" si="52"/>
        <v>0</v>
      </c>
    </row>
    <row r="1586" spans="1:9">
      <c r="A1586" s="168" t="s">
        <v>4750</v>
      </c>
      <c r="B1586" s="168" t="s">
        <v>4751</v>
      </c>
      <c r="C1586" s="176">
        <v>15000</v>
      </c>
      <c r="D1586" s="176">
        <v>15000</v>
      </c>
      <c r="E1586" s="176">
        <v>0</v>
      </c>
      <c r="F1586" s="176">
        <v>-15000</v>
      </c>
      <c r="G1586" s="176">
        <v>0</v>
      </c>
      <c r="H1586" s="168">
        <f t="shared" si="51"/>
        <v>0</v>
      </c>
      <c r="I1586" s="176">
        <f t="shared" si="52"/>
        <v>0</v>
      </c>
    </row>
    <row r="1587" spans="1:9">
      <c r="A1587" s="168" t="s">
        <v>4913</v>
      </c>
      <c r="B1587" s="168" t="s">
        <v>4914</v>
      </c>
      <c r="C1587" s="176">
        <v>0</v>
      </c>
      <c r="D1587" s="176">
        <v>0</v>
      </c>
      <c r="E1587" s="176">
        <v>1500</v>
      </c>
      <c r="F1587" s="176">
        <v>1500</v>
      </c>
      <c r="G1587" s="176">
        <v>1500</v>
      </c>
      <c r="H1587" s="168">
        <f t="shared" si="51"/>
        <v>1500</v>
      </c>
      <c r="I1587" s="176">
        <f t="shared" si="52"/>
        <v>0</v>
      </c>
    </row>
    <row r="1588" spans="1:9">
      <c r="A1588" s="168" t="s">
        <v>1558</v>
      </c>
      <c r="B1588" s="168" t="s">
        <v>2662</v>
      </c>
      <c r="C1588" s="176">
        <v>3000</v>
      </c>
      <c r="D1588" s="176">
        <v>0</v>
      </c>
      <c r="E1588" s="176">
        <v>0</v>
      </c>
      <c r="F1588" s="176">
        <v>0</v>
      </c>
      <c r="G1588" s="176">
        <v>3000</v>
      </c>
      <c r="H1588" s="168">
        <f t="shared" si="51"/>
        <v>3000</v>
      </c>
      <c r="I1588" s="176">
        <f t="shared" si="52"/>
        <v>0</v>
      </c>
    </row>
    <row r="1589" spans="1:9">
      <c r="A1589" s="168" t="s">
        <v>1553</v>
      </c>
      <c r="B1589" s="168" t="s">
        <v>2663</v>
      </c>
      <c r="C1589" s="176">
        <v>1500</v>
      </c>
      <c r="D1589" s="176">
        <v>0</v>
      </c>
      <c r="E1589" s="176">
        <v>0</v>
      </c>
      <c r="F1589" s="176">
        <v>0</v>
      </c>
      <c r="G1589" s="176">
        <v>1500</v>
      </c>
      <c r="H1589" s="168">
        <f t="shared" si="51"/>
        <v>1500</v>
      </c>
      <c r="I1589" s="176">
        <f t="shared" si="52"/>
        <v>0</v>
      </c>
    </row>
    <row r="1590" spans="1:9">
      <c r="A1590" s="168" t="s">
        <v>1554</v>
      </c>
      <c r="B1590" s="168" t="s">
        <v>2664</v>
      </c>
      <c r="C1590" s="176">
        <v>2000</v>
      </c>
      <c r="D1590" s="176">
        <v>0</v>
      </c>
      <c r="E1590" s="176">
        <v>0</v>
      </c>
      <c r="F1590" s="176">
        <v>0</v>
      </c>
      <c r="G1590" s="176">
        <v>2000</v>
      </c>
      <c r="H1590" s="168">
        <f t="shared" si="51"/>
        <v>2000</v>
      </c>
      <c r="I1590" s="176">
        <f t="shared" si="52"/>
        <v>0</v>
      </c>
    </row>
    <row r="1591" spans="1:9">
      <c r="A1591" s="168" t="s">
        <v>4752</v>
      </c>
      <c r="B1591" s="168" t="s">
        <v>5487</v>
      </c>
      <c r="C1591" s="176">
        <v>10000</v>
      </c>
      <c r="D1591" s="176">
        <v>10000</v>
      </c>
      <c r="E1591" s="176">
        <v>0</v>
      </c>
      <c r="F1591" s="176">
        <v>-10000</v>
      </c>
      <c r="G1591" s="176">
        <v>0</v>
      </c>
      <c r="H1591" s="168">
        <f t="shared" si="51"/>
        <v>0</v>
      </c>
      <c r="I1591" s="176">
        <f t="shared" si="52"/>
        <v>0</v>
      </c>
    </row>
    <row r="1592" spans="1:9">
      <c r="A1592" s="168" t="s">
        <v>1555</v>
      </c>
      <c r="B1592" s="168" t="s">
        <v>2665</v>
      </c>
      <c r="C1592" s="176">
        <v>480000</v>
      </c>
      <c r="D1592" s="176">
        <v>0</v>
      </c>
      <c r="E1592" s="176">
        <v>0</v>
      </c>
      <c r="F1592" s="176">
        <v>0</v>
      </c>
      <c r="G1592" s="176">
        <v>480000</v>
      </c>
      <c r="H1592" s="168">
        <f t="shared" si="51"/>
        <v>480000</v>
      </c>
      <c r="I1592" s="176">
        <f t="shared" si="52"/>
        <v>0</v>
      </c>
    </row>
    <row r="1593" spans="1:9">
      <c r="A1593" s="168" t="s">
        <v>1556</v>
      </c>
      <c r="B1593" s="168" t="s">
        <v>1953</v>
      </c>
      <c r="C1593" s="176">
        <v>5777298</v>
      </c>
      <c r="D1593" s="176">
        <v>0</v>
      </c>
      <c r="E1593" s="176">
        <v>0</v>
      </c>
      <c r="F1593" s="176">
        <v>0</v>
      </c>
      <c r="G1593" s="176">
        <v>5777298</v>
      </c>
      <c r="H1593" s="168">
        <f t="shared" si="51"/>
        <v>5777298</v>
      </c>
      <c r="I1593" s="176">
        <f t="shared" si="52"/>
        <v>0</v>
      </c>
    </row>
    <row r="1594" spans="1:9">
      <c r="A1594" s="168" t="s">
        <v>4007</v>
      </c>
      <c r="B1594" s="168" t="s">
        <v>4008</v>
      </c>
      <c r="C1594" s="176">
        <v>0</v>
      </c>
      <c r="D1594" s="176">
        <v>6261255.9900000002</v>
      </c>
      <c r="E1594" s="176">
        <v>6261255.9900000002</v>
      </c>
      <c r="F1594" s="176">
        <v>0</v>
      </c>
      <c r="G1594" s="176">
        <v>0</v>
      </c>
      <c r="H1594" s="168">
        <f t="shared" si="51"/>
        <v>0</v>
      </c>
      <c r="I1594" s="176">
        <f t="shared" si="52"/>
        <v>0</v>
      </c>
    </row>
    <row r="1595" spans="1:9">
      <c r="A1595" s="168" t="s">
        <v>4410</v>
      </c>
      <c r="B1595" s="168" t="s">
        <v>4411</v>
      </c>
      <c r="C1595" s="176">
        <v>1500</v>
      </c>
      <c r="D1595" s="176">
        <v>1500</v>
      </c>
      <c r="E1595" s="176">
        <v>0</v>
      </c>
      <c r="F1595" s="176">
        <v>-1500</v>
      </c>
      <c r="G1595" s="176">
        <v>0</v>
      </c>
      <c r="H1595" s="168">
        <f t="shared" si="51"/>
        <v>0</v>
      </c>
      <c r="I1595" s="176">
        <f t="shared" si="52"/>
        <v>0</v>
      </c>
    </row>
    <row r="1596" spans="1:9">
      <c r="A1596" s="168" t="s">
        <v>1557</v>
      </c>
      <c r="B1596" s="168" t="s">
        <v>507</v>
      </c>
      <c r="C1596" s="176">
        <v>518</v>
      </c>
      <c r="D1596" s="176">
        <v>0</v>
      </c>
      <c r="E1596" s="176">
        <v>0</v>
      </c>
      <c r="F1596" s="176">
        <v>0</v>
      </c>
      <c r="G1596" s="176">
        <v>518</v>
      </c>
      <c r="H1596" s="168">
        <f t="shared" si="51"/>
        <v>518</v>
      </c>
      <c r="I1596" s="176">
        <f t="shared" si="52"/>
        <v>0</v>
      </c>
    </row>
    <row r="1597" spans="1:9">
      <c r="A1597" s="168" t="s">
        <v>4753</v>
      </c>
      <c r="B1597" s="168" t="s">
        <v>4754</v>
      </c>
      <c r="C1597" s="176">
        <v>10000</v>
      </c>
      <c r="D1597" s="176">
        <v>10000</v>
      </c>
      <c r="E1597" s="176">
        <v>0</v>
      </c>
      <c r="F1597" s="176">
        <v>-10000</v>
      </c>
      <c r="G1597" s="176">
        <v>0</v>
      </c>
      <c r="H1597" s="168">
        <f t="shared" si="51"/>
        <v>0</v>
      </c>
      <c r="I1597" s="176">
        <f t="shared" si="52"/>
        <v>0</v>
      </c>
    </row>
    <row r="1598" spans="1:9">
      <c r="A1598" s="168" t="s">
        <v>4855</v>
      </c>
      <c r="B1598" s="168" t="s">
        <v>4856</v>
      </c>
      <c r="C1598" s="176">
        <v>0</v>
      </c>
      <c r="D1598" s="176">
        <v>4165000</v>
      </c>
      <c r="E1598" s="176">
        <v>4165000</v>
      </c>
      <c r="F1598" s="176">
        <v>0</v>
      </c>
      <c r="G1598" s="176">
        <v>0</v>
      </c>
      <c r="H1598" s="168">
        <f t="shared" si="51"/>
        <v>0</v>
      </c>
      <c r="I1598" s="176">
        <f t="shared" si="52"/>
        <v>0</v>
      </c>
    </row>
    <row r="1599" spans="1:9">
      <c r="A1599" s="168" t="s">
        <v>4915</v>
      </c>
      <c r="B1599" s="168" t="s">
        <v>4916</v>
      </c>
      <c r="C1599" s="176">
        <v>0</v>
      </c>
      <c r="D1599" s="176">
        <v>0</v>
      </c>
      <c r="E1599" s="176">
        <v>6380</v>
      </c>
      <c r="F1599" s="176">
        <v>6380</v>
      </c>
      <c r="G1599" s="176">
        <v>6380</v>
      </c>
      <c r="H1599" s="168">
        <f t="shared" si="51"/>
        <v>6380</v>
      </c>
      <c r="I1599" s="176">
        <f t="shared" si="52"/>
        <v>0</v>
      </c>
    </row>
    <row r="1600" spans="1:9">
      <c r="A1600" s="168" t="s">
        <v>5316</v>
      </c>
      <c r="B1600" s="168" t="s">
        <v>5317</v>
      </c>
      <c r="C1600" s="176">
        <v>0</v>
      </c>
      <c r="D1600" s="176">
        <v>0</v>
      </c>
      <c r="E1600" s="176">
        <v>5000</v>
      </c>
      <c r="F1600" s="176">
        <v>5000</v>
      </c>
      <c r="G1600" s="176">
        <v>5000</v>
      </c>
      <c r="H1600" s="168">
        <f t="shared" si="51"/>
        <v>5000</v>
      </c>
      <c r="I1600" s="176">
        <f t="shared" si="52"/>
        <v>0</v>
      </c>
    </row>
    <row r="1601" spans="1:9">
      <c r="A1601" s="168" t="s">
        <v>6290</v>
      </c>
      <c r="B1601" s="168" t="s">
        <v>6291</v>
      </c>
      <c r="C1601" s="176">
        <v>0</v>
      </c>
      <c r="D1601" s="176">
        <v>0</v>
      </c>
      <c r="E1601" s="176">
        <v>37500</v>
      </c>
      <c r="F1601" s="176">
        <v>37500</v>
      </c>
      <c r="G1601" s="176">
        <v>37500</v>
      </c>
      <c r="H1601" s="168">
        <f t="shared" si="51"/>
        <v>37500</v>
      </c>
      <c r="I1601" s="176">
        <f t="shared" si="52"/>
        <v>0</v>
      </c>
    </row>
    <row r="1602" spans="1:9">
      <c r="A1602" s="168" t="s">
        <v>1559</v>
      </c>
      <c r="B1602" s="168" t="s">
        <v>2666</v>
      </c>
      <c r="C1602" s="176">
        <v>5000</v>
      </c>
      <c r="D1602" s="176">
        <v>0</v>
      </c>
      <c r="E1602" s="176">
        <v>0</v>
      </c>
      <c r="F1602" s="176">
        <v>0</v>
      </c>
      <c r="G1602" s="176">
        <v>5000</v>
      </c>
      <c r="H1602" s="168">
        <f t="shared" si="51"/>
        <v>5000</v>
      </c>
      <c r="I1602" s="176">
        <f t="shared" si="52"/>
        <v>0</v>
      </c>
    </row>
    <row r="1603" spans="1:9">
      <c r="A1603" s="168" t="s">
        <v>4820</v>
      </c>
      <c r="B1603" s="168" t="s">
        <v>2948</v>
      </c>
      <c r="C1603" s="176">
        <v>0</v>
      </c>
      <c r="D1603" s="176">
        <v>32800000</v>
      </c>
      <c r="E1603" s="176">
        <v>32800000</v>
      </c>
      <c r="F1603" s="176">
        <v>0</v>
      </c>
      <c r="G1603" s="176">
        <v>0</v>
      </c>
      <c r="H1603" s="168">
        <f t="shared" si="51"/>
        <v>0</v>
      </c>
      <c r="I1603" s="176">
        <f t="shared" si="52"/>
        <v>0</v>
      </c>
    </row>
    <row r="1604" spans="1:9">
      <c r="A1604" s="168" t="s">
        <v>4412</v>
      </c>
      <c r="B1604" s="168" t="s">
        <v>3163</v>
      </c>
      <c r="C1604" s="176">
        <v>0</v>
      </c>
      <c r="D1604" s="176">
        <v>4114284</v>
      </c>
      <c r="E1604" s="176">
        <v>4114284</v>
      </c>
      <c r="F1604" s="176">
        <v>0</v>
      </c>
      <c r="G1604" s="176">
        <v>0</v>
      </c>
      <c r="H1604" s="168">
        <f t="shared" si="51"/>
        <v>0</v>
      </c>
      <c r="I1604" s="176">
        <f t="shared" si="52"/>
        <v>0</v>
      </c>
    </row>
    <row r="1605" spans="1:9">
      <c r="A1605" s="168" t="s">
        <v>5318</v>
      </c>
      <c r="B1605" s="168" t="s">
        <v>3154</v>
      </c>
      <c r="C1605" s="176">
        <v>0</v>
      </c>
      <c r="D1605" s="176">
        <v>25000000</v>
      </c>
      <c r="E1605" s="176">
        <v>25000000</v>
      </c>
      <c r="F1605" s="176">
        <v>0</v>
      </c>
      <c r="G1605" s="176">
        <v>0</v>
      </c>
      <c r="H1605" s="168">
        <f t="shared" si="51"/>
        <v>0</v>
      </c>
      <c r="I1605" s="176">
        <f t="shared" si="52"/>
        <v>0</v>
      </c>
    </row>
    <row r="1606" spans="1:9">
      <c r="A1606" s="168" t="s">
        <v>3980</v>
      </c>
      <c r="B1606" s="168" t="s">
        <v>4113</v>
      </c>
      <c r="C1606" s="176">
        <v>0</v>
      </c>
      <c r="D1606" s="176">
        <v>812000</v>
      </c>
      <c r="E1606" s="176">
        <v>2812000</v>
      </c>
      <c r="F1606" s="176">
        <v>2000000</v>
      </c>
      <c r="G1606" s="176">
        <v>2000000</v>
      </c>
      <c r="H1606" s="168">
        <f t="shared" ref="H1606:H1669" si="53">VLOOKUP(A1606,VERIFICADORA,22,FALSE)</f>
        <v>2000000</v>
      </c>
      <c r="I1606" s="176">
        <f t="shared" si="52"/>
        <v>0</v>
      </c>
    </row>
    <row r="1607" spans="1:9">
      <c r="A1607" s="168" t="s">
        <v>1564</v>
      </c>
      <c r="B1607" s="168" t="s">
        <v>2667</v>
      </c>
      <c r="C1607" s="176">
        <v>76500.09</v>
      </c>
      <c r="D1607" s="176">
        <v>0</v>
      </c>
      <c r="E1607" s="176">
        <v>0</v>
      </c>
      <c r="F1607" s="176">
        <v>0</v>
      </c>
      <c r="G1607" s="176">
        <v>76500.09</v>
      </c>
      <c r="H1607" s="168">
        <f t="shared" si="53"/>
        <v>76500.09</v>
      </c>
      <c r="I1607" s="176">
        <f t="shared" si="52"/>
        <v>0</v>
      </c>
    </row>
    <row r="1608" spans="1:9">
      <c r="A1608" s="168" t="s">
        <v>1844</v>
      </c>
      <c r="B1608" s="168" t="s">
        <v>2668</v>
      </c>
      <c r="C1608" s="176">
        <v>49672.9</v>
      </c>
      <c r="D1608" s="176">
        <v>0</v>
      </c>
      <c r="E1608" s="176">
        <v>0</v>
      </c>
      <c r="F1608" s="176">
        <v>0</v>
      </c>
      <c r="G1608" s="176">
        <v>49672.9</v>
      </c>
      <c r="H1608" s="168">
        <f t="shared" si="53"/>
        <v>49672.9</v>
      </c>
      <c r="I1608" s="176">
        <f t="shared" si="52"/>
        <v>0</v>
      </c>
    </row>
    <row r="1609" spans="1:9">
      <c r="A1609" s="168" t="s">
        <v>1565</v>
      </c>
      <c r="B1609" s="168" t="s">
        <v>2669</v>
      </c>
      <c r="C1609" s="176">
        <v>5750</v>
      </c>
      <c r="D1609" s="176">
        <v>0</v>
      </c>
      <c r="E1609" s="176">
        <v>0</v>
      </c>
      <c r="F1609" s="176">
        <v>0</v>
      </c>
      <c r="G1609" s="176">
        <v>5750</v>
      </c>
      <c r="H1609" s="168">
        <f t="shared" si="53"/>
        <v>5750</v>
      </c>
      <c r="I1609" s="176">
        <f t="shared" si="52"/>
        <v>0</v>
      </c>
    </row>
    <row r="1610" spans="1:9">
      <c r="A1610" s="168" t="s">
        <v>1566</v>
      </c>
      <c r="B1610" s="168" t="s">
        <v>2670</v>
      </c>
      <c r="C1610" s="176">
        <v>500</v>
      </c>
      <c r="D1610" s="176">
        <v>0</v>
      </c>
      <c r="E1610" s="176">
        <v>0</v>
      </c>
      <c r="F1610" s="176">
        <v>0</v>
      </c>
      <c r="G1610" s="176">
        <v>500</v>
      </c>
      <c r="H1610" s="168">
        <f t="shared" si="53"/>
        <v>500</v>
      </c>
      <c r="I1610" s="176">
        <f t="shared" si="52"/>
        <v>0</v>
      </c>
    </row>
    <row r="1611" spans="1:9">
      <c r="A1611" s="168" t="s">
        <v>1567</v>
      </c>
      <c r="B1611" s="168" t="s">
        <v>2671</v>
      </c>
      <c r="C1611" s="176">
        <v>45000</v>
      </c>
      <c r="D1611" s="176">
        <v>0</v>
      </c>
      <c r="E1611" s="176">
        <v>0</v>
      </c>
      <c r="F1611" s="176">
        <v>0</v>
      </c>
      <c r="G1611" s="176">
        <v>45000</v>
      </c>
      <c r="H1611" s="168">
        <f t="shared" si="53"/>
        <v>45000</v>
      </c>
      <c r="I1611" s="176">
        <f t="shared" si="52"/>
        <v>0</v>
      </c>
    </row>
    <row r="1612" spans="1:9">
      <c r="A1612" s="168" t="s">
        <v>1568</v>
      </c>
      <c r="B1612" s="168" t="s">
        <v>2672</v>
      </c>
      <c r="C1612" s="176">
        <v>688686</v>
      </c>
      <c r="D1612" s="176">
        <v>0</v>
      </c>
      <c r="E1612" s="176">
        <v>0</v>
      </c>
      <c r="F1612" s="176">
        <v>0</v>
      </c>
      <c r="G1612" s="176">
        <v>688686</v>
      </c>
      <c r="H1612" s="168">
        <f t="shared" si="53"/>
        <v>688686</v>
      </c>
      <c r="I1612" s="176">
        <f t="shared" si="52"/>
        <v>0</v>
      </c>
    </row>
    <row r="1613" spans="1:9">
      <c r="A1613" s="168" t="s">
        <v>1569</v>
      </c>
      <c r="B1613" s="168" t="s">
        <v>2673</v>
      </c>
      <c r="C1613" s="176">
        <v>12000</v>
      </c>
      <c r="D1613" s="176">
        <v>0</v>
      </c>
      <c r="E1613" s="176">
        <v>0</v>
      </c>
      <c r="F1613" s="176">
        <v>0</v>
      </c>
      <c r="G1613" s="176">
        <v>12000</v>
      </c>
      <c r="H1613" s="168">
        <f t="shared" si="53"/>
        <v>12000</v>
      </c>
      <c r="I1613" s="176">
        <f t="shared" si="52"/>
        <v>0</v>
      </c>
    </row>
    <row r="1614" spans="1:9">
      <c r="A1614" s="168" t="s">
        <v>1560</v>
      </c>
      <c r="B1614" s="168" t="s">
        <v>2674</v>
      </c>
      <c r="C1614" s="176">
        <v>12000</v>
      </c>
      <c r="D1614" s="176">
        <v>0</v>
      </c>
      <c r="E1614" s="176">
        <v>0</v>
      </c>
      <c r="F1614" s="176">
        <v>0</v>
      </c>
      <c r="G1614" s="176">
        <v>12000</v>
      </c>
      <c r="H1614" s="168">
        <f t="shared" si="53"/>
        <v>12000</v>
      </c>
      <c r="I1614" s="176">
        <f t="shared" si="52"/>
        <v>0</v>
      </c>
    </row>
    <row r="1615" spans="1:9">
      <c r="A1615" s="168" t="s">
        <v>1561</v>
      </c>
      <c r="B1615" s="168" t="s">
        <v>2675</v>
      </c>
      <c r="C1615" s="176">
        <v>3480</v>
      </c>
      <c r="D1615" s="176">
        <v>0</v>
      </c>
      <c r="E1615" s="176">
        <v>0</v>
      </c>
      <c r="F1615" s="176">
        <v>0</v>
      </c>
      <c r="G1615" s="176">
        <v>3480</v>
      </c>
      <c r="H1615" s="168">
        <f t="shared" si="53"/>
        <v>3480</v>
      </c>
      <c r="I1615" s="176">
        <f t="shared" si="52"/>
        <v>0</v>
      </c>
    </row>
    <row r="1616" spans="1:9">
      <c r="A1616" s="168" t="s">
        <v>1562</v>
      </c>
      <c r="B1616" s="168" t="s">
        <v>2676</v>
      </c>
      <c r="C1616" s="176">
        <v>2000</v>
      </c>
      <c r="D1616" s="176">
        <v>0</v>
      </c>
      <c r="E1616" s="176">
        <v>0</v>
      </c>
      <c r="F1616" s="176">
        <v>0</v>
      </c>
      <c r="G1616" s="176">
        <v>2000</v>
      </c>
      <c r="H1616" s="168">
        <f t="shared" si="53"/>
        <v>2000</v>
      </c>
      <c r="I1616" s="176">
        <f t="shared" si="52"/>
        <v>0</v>
      </c>
    </row>
    <row r="1617" spans="1:9">
      <c r="A1617" s="168" t="s">
        <v>1563</v>
      </c>
      <c r="B1617" s="168" t="s">
        <v>2677</v>
      </c>
      <c r="C1617" s="176">
        <v>899985.6</v>
      </c>
      <c r="D1617" s="176">
        <v>0</v>
      </c>
      <c r="E1617" s="176">
        <v>0</v>
      </c>
      <c r="F1617" s="176">
        <v>0</v>
      </c>
      <c r="G1617" s="176">
        <v>899985.6</v>
      </c>
      <c r="H1617" s="168">
        <f t="shared" si="53"/>
        <v>899985.6</v>
      </c>
      <c r="I1617" s="176">
        <f t="shared" si="52"/>
        <v>0</v>
      </c>
    </row>
    <row r="1618" spans="1:9">
      <c r="A1618" s="168" t="s">
        <v>789</v>
      </c>
      <c r="B1618" s="168" t="s">
        <v>2287</v>
      </c>
      <c r="C1618" s="176">
        <v>50000</v>
      </c>
      <c r="D1618" s="176">
        <v>0</v>
      </c>
      <c r="E1618" s="176">
        <v>0</v>
      </c>
      <c r="F1618" s="176">
        <v>0</v>
      </c>
      <c r="G1618" s="176">
        <v>50000</v>
      </c>
      <c r="H1618" s="168">
        <f t="shared" si="53"/>
        <v>50000</v>
      </c>
      <c r="I1618" s="176">
        <f t="shared" si="52"/>
        <v>0</v>
      </c>
    </row>
    <row r="1619" spans="1:9">
      <c r="A1619" s="168" t="s">
        <v>4238</v>
      </c>
      <c r="B1619" s="168" t="s">
        <v>5486</v>
      </c>
      <c r="C1619" s="176">
        <v>0</v>
      </c>
      <c r="D1619" s="176">
        <v>7677305</v>
      </c>
      <c r="E1619" s="176">
        <v>7677305</v>
      </c>
      <c r="F1619" s="176">
        <v>0</v>
      </c>
      <c r="G1619" s="176">
        <v>0</v>
      </c>
      <c r="H1619" s="168">
        <f t="shared" si="53"/>
        <v>0</v>
      </c>
      <c r="I1619" s="176">
        <f t="shared" si="52"/>
        <v>0</v>
      </c>
    </row>
    <row r="1620" spans="1:9">
      <c r="A1620" s="168" t="s">
        <v>790</v>
      </c>
      <c r="B1620" s="168" t="s">
        <v>5485</v>
      </c>
      <c r="C1620" s="176">
        <v>426990.2</v>
      </c>
      <c r="D1620" s="176">
        <v>426990.2</v>
      </c>
      <c r="E1620" s="176">
        <v>0</v>
      </c>
      <c r="F1620" s="176">
        <v>-426990.2</v>
      </c>
      <c r="G1620" s="176">
        <v>0</v>
      </c>
      <c r="H1620" s="168">
        <f t="shared" si="53"/>
        <v>0</v>
      </c>
      <c r="I1620" s="176">
        <f t="shared" si="52"/>
        <v>0</v>
      </c>
    </row>
    <row r="1621" spans="1:9">
      <c r="A1621" s="168" t="s">
        <v>2678</v>
      </c>
      <c r="B1621" s="168" t="s">
        <v>2679</v>
      </c>
      <c r="C1621" s="176">
        <v>5800</v>
      </c>
      <c r="D1621" s="176">
        <v>0</v>
      </c>
      <c r="E1621" s="176">
        <v>0</v>
      </c>
      <c r="F1621" s="176">
        <v>0</v>
      </c>
      <c r="G1621" s="176">
        <v>5800</v>
      </c>
      <c r="H1621" s="168">
        <f t="shared" si="53"/>
        <v>5800</v>
      </c>
      <c r="I1621" s="176">
        <f t="shared" si="52"/>
        <v>0</v>
      </c>
    </row>
    <row r="1622" spans="1:9">
      <c r="A1622" s="168" t="s">
        <v>2680</v>
      </c>
      <c r="B1622" s="168" t="s">
        <v>2281</v>
      </c>
      <c r="C1622" s="176">
        <v>555534.5</v>
      </c>
      <c r="D1622" s="176">
        <v>551689.1</v>
      </c>
      <c r="E1622" s="176">
        <v>660378.96</v>
      </c>
      <c r="F1622" s="176">
        <v>108689.86</v>
      </c>
      <c r="G1622" s="176">
        <v>664224.36</v>
      </c>
      <c r="H1622" s="168">
        <f t="shared" si="53"/>
        <v>664224.36</v>
      </c>
      <c r="I1622" s="176">
        <f t="shared" si="52"/>
        <v>0</v>
      </c>
    </row>
    <row r="1623" spans="1:9">
      <c r="A1623" s="168" t="s">
        <v>4917</v>
      </c>
      <c r="B1623" s="168" t="s">
        <v>4918</v>
      </c>
      <c r="C1623" s="176">
        <v>0</v>
      </c>
      <c r="D1623" s="176">
        <v>0</v>
      </c>
      <c r="E1623" s="176">
        <v>19800</v>
      </c>
      <c r="F1623" s="176">
        <v>19800</v>
      </c>
      <c r="G1623" s="176">
        <v>19800</v>
      </c>
      <c r="H1623" s="168">
        <f t="shared" si="53"/>
        <v>19800</v>
      </c>
      <c r="I1623" s="176">
        <f t="shared" si="52"/>
        <v>0</v>
      </c>
    </row>
    <row r="1624" spans="1:9">
      <c r="A1624" s="168" t="s">
        <v>3121</v>
      </c>
      <c r="B1624" s="168" t="s">
        <v>3122</v>
      </c>
      <c r="C1624" s="176">
        <v>2900000</v>
      </c>
      <c r="D1624" s="176">
        <v>8087716.7199999997</v>
      </c>
      <c r="E1624" s="176">
        <v>14100000</v>
      </c>
      <c r="F1624" s="176">
        <v>6012283.2800000003</v>
      </c>
      <c r="G1624" s="176">
        <v>8912283.2799999993</v>
      </c>
      <c r="H1624" s="168">
        <f t="shared" si="53"/>
        <v>8912283.2799999993</v>
      </c>
      <c r="I1624" s="176">
        <f t="shared" si="52"/>
        <v>0</v>
      </c>
    </row>
    <row r="1625" spans="1:9">
      <c r="A1625" s="168" t="s">
        <v>3342</v>
      </c>
      <c r="B1625" s="168" t="s">
        <v>3343</v>
      </c>
      <c r="C1625" s="176">
        <v>4000</v>
      </c>
      <c r="D1625" s="176">
        <v>0</v>
      </c>
      <c r="E1625" s="176">
        <v>0</v>
      </c>
      <c r="F1625" s="176">
        <v>0</v>
      </c>
      <c r="G1625" s="176">
        <v>4000</v>
      </c>
      <c r="H1625" s="168">
        <f t="shared" si="53"/>
        <v>4000</v>
      </c>
      <c r="I1625" s="176">
        <f t="shared" si="52"/>
        <v>0</v>
      </c>
    </row>
    <row r="1626" spans="1:9">
      <c r="A1626" s="168" t="s">
        <v>3344</v>
      </c>
      <c r="B1626" s="168" t="s">
        <v>3345</v>
      </c>
      <c r="C1626" s="176">
        <v>75000</v>
      </c>
      <c r="D1626" s="176">
        <v>0</v>
      </c>
      <c r="E1626" s="176">
        <v>0</v>
      </c>
      <c r="F1626" s="176">
        <v>0</v>
      </c>
      <c r="G1626" s="176">
        <v>75000</v>
      </c>
      <c r="H1626" s="168">
        <f t="shared" si="53"/>
        <v>75000</v>
      </c>
      <c r="I1626" s="176">
        <f t="shared" si="52"/>
        <v>0</v>
      </c>
    </row>
    <row r="1627" spans="1:9">
      <c r="A1627" s="168" t="s">
        <v>5319</v>
      </c>
      <c r="B1627" s="168" t="s">
        <v>5320</v>
      </c>
      <c r="C1627" s="176">
        <v>0</v>
      </c>
      <c r="D1627" s="176">
        <v>0</v>
      </c>
      <c r="E1627" s="176">
        <v>2500</v>
      </c>
      <c r="F1627" s="176">
        <v>2500</v>
      </c>
      <c r="G1627" s="176">
        <v>2500</v>
      </c>
      <c r="H1627" s="168">
        <f t="shared" si="53"/>
        <v>2500</v>
      </c>
      <c r="I1627" s="176">
        <f t="shared" si="52"/>
        <v>0</v>
      </c>
    </row>
    <row r="1628" spans="1:9">
      <c r="A1628" s="168" t="s">
        <v>4239</v>
      </c>
      <c r="B1628" s="168" t="s">
        <v>4240</v>
      </c>
      <c r="C1628" s="176">
        <v>20000</v>
      </c>
      <c r="D1628" s="176">
        <v>0</v>
      </c>
      <c r="E1628" s="176">
        <v>0</v>
      </c>
      <c r="F1628" s="176">
        <v>0</v>
      </c>
      <c r="G1628" s="176">
        <v>20000</v>
      </c>
      <c r="H1628" s="168">
        <f t="shared" si="53"/>
        <v>20000</v>
      </c>
      <c r="I1628" s="176">
        <f t="shared" si="52"/>
        <v>0</v>
      </c>
    </row>
    <row r="1629" spans="1:9">
      <c r="A1629" s="168" t="s">
        <v>4413</v>
      </c>
      <c r="B1629" s="168" t="s">
        <v>4414</v>
      </c>
      <c r="C1629" s="176">
        <v>10000</v>
      </c>
      <c r="D1629" s="176">
        <v>10000</v>
      </c>
      <c r="E1629" s="176">
        <v>0</v>
      </c>
      <c r="F1629" s="176">
        <v>-10000</v>
      </c>
      <c r="G1629" s="176">
        <v>0</v>
      </c>
      <c r="H1629" s="168">
        <f t="shared" si="53"/>
        <v>0</v>
      </c>
      <c r="I1629" s="176">
        <f t="shared" si="52"/>
        <v>0</v>
      </c>
    </row>
    <row r="1630" spans="1:9">
      <c r="A1630" s="168" t="s">
        <v>4415</v>
      </c>
      <c r="B1630" s="168" t="s">
        <v>4416</v>
      </c>
      <c r="C1630" s="176">
        <v>4643</v>
      </c>
      <c r="D1630" s="176">
        <v>4643</v>
      </c>
      <c r="E1630" s="176">
        <v>0</v>
      </c>
      <c r="F1630" s="176">
        <v>-4643</v>
      </c>
      <c r="G1630" s="176">
        <v>0</v>
      </c>
      <c r="H1630" s="168">
        <f t="shared" si="53"/>
        <v>0</v>
      </c>
      <c r="I1630" s="176">
        <f t="shared" si="52"/>
        <v>0</v>
      </c>
    </row>
    <row r="1631" spans="1:9">
      <c r="A1631" s="168" t="s">
        <v>4755</v>
      </c>
      <c r="B1631" s="168" t="s">
        <v>4756</v>
      </c>
      <c r="C1631" s="176">
        <v>65000</v>
      </c>
      <c r="D1631" s="176">
        <v>65000</v>
      </c>
      <c r="E1631" s="176">
        <v>0</v>
      </c>
      <c r="F1631" s="176">
        <v>-65000</v>
      </c>
      <c r="G1631" s="176">
        <v>0</v>
      </c>
      <c r="H1631" s="168">
        <f t="shared" si="53"/>
        <v>0</v>
      </c>
      <c r="I1631" s="176">
        <f t="shared" si="52"/>
        <v>0</v>
      </c>
    </row>
    <row r="1632" spans="1:9">
      <c r="A1632" s="168" t="s">
        <v>4757</v>
      </c>
      <c r="B1632" s="168" t="s">
        <v>4758</v>
      </c>
      <c r="C1632" s="176">
        <v>934294.16</v>
      </c>
      <c r="D1632" s="176">
        <v>934294.16</v>
      </c>
      <c r="E1632" s="176">
        <v>0</v>
      </c>
      <c r="F1632" s="176">
        <v>-934294.16</v>
      </c>
      <c r="G1632" s="176">
        <v>0</v>
      </c>
      <c r="H1632" s="168">
        <f t="shared" si="53"/>
        <v>0</v>
      </c>
      <c r="I1632" s="176">
        <f t="shared" si="52"/>
        <v>0</v>
      </c>
    </row>
    <row r="1633" spans="1:9">
      <c r="A1633" s="168" t="s">
        <v>4759</v>
      </c>
      <c r="B1633" s="168" t="s">
        <v>4760</v>
      </c>
      <c r="C1633" s="176">
        <v>7656</v>
      </c>
      <c r="D1633" s="176">
        <v>7656</v>
      </c>
      <c r="E1633" s="176">
        <v>0</v>
      </c>
      <c r="F1633" s="176">
        <v>-7656</v>
      </c>
      <c r="G1633" s="176">
        <v>0</v>
      </c>
      <c r="H1633" s="168">
        <f t="shared" si="53"/>
        <v>0</v>
      </c>
      <c r="I1633" s="176">
        <f t="shared" si="52"/>
        <v>0</v>
      </c>
    </row>
    <row r="1634" spans="1:9">
      <c r="A1634" s="168" t="s">
        <v>4761</v>
      </c>
      <c r="B1634" s="168" t="s">
        <v>4762</v>
      </c>
      <c r="C1634" s="176">
        <v>2775.09</v>
      </c>
      <c r="D1634" s="176">
        <v>2775.09</v>
      </c>
      <c r="E1634" s="176">
        <v>0</v>
      </c>
      <c r="F1634" s="176">
        <v>-2775.09</v>
      </c>
      <c r="G1634" s="176">
        <v>0</v>
      </c>
      <c r="H1634" s="168">
        <f t="shared" si="53"/>
        <v>0</v>
      </c>
      <c r="I1634" s="176">
        <f t="shared" si="52"/>
        <v>0</v>
      </c>
    </row>
    <row r="1635" spans="1:9">
      <c r="A1635" s="168" t="s">
        <v>4919</v>
      </c>
      <c r="B1635" s="168" t="s">
        <v>4920</v>
      </c>
      <c r="C1635" s="176">
        <v>0</v>
      </c>
      <c r="D1635" s="176">
        <v>3904000</v>
      </c>
      <c r="E1635" s="176">
        <v>4336000</v>
      </c>
      <c r="F1635" s="176">
        <v>432000</v>
      </c>
      <c r="G1635" s="176">
        <v>432000</v>
      </c>
      <c r="H1635" s="168">
        <f t="shared" si="53"/>
        <v>432000</v>
      </c>
      <c r="I1635" s="176">
        <f t="shared" si="52"/>
        <v>0</v>
      </c>
    </row>
    <row r="1636" spans="1:9">
      <c r="A1636" s="168" t="s">
        <v>5321</v>
      </c>
      <c r="B1636" s="168" t="s">
        <v>5322</v>
      </c>
      <c r="C1636" s="176">
        <v>0</v>
      </c>
      <c r="D1636" s="176">
        <v>0</v>
      </c>
      <c r="E1636" s="176">
        <v>5000</v>
      </c>
      <c r="F1636" s="176">
        <v>5000</v>
      </c>
      <c r="G1636" s="176">
        <v>5000</v>
      </c>
      <c r="H1636" s="168">
        <f t="shared" si="53"/>
        <v>5000</v>
      </c>
      <c r="I1636" s="176">
        <f t="shared" si="52"/>
        <v>0</v>
      </c>
    </row>
    <row r="1637" spans="1:9">
      <c r="A1637" s="168" t="s">
        <v>5323</v>
      </c>
      <c r="B1637" s="168" t="s">
        <v>5324</v>
      </c>
      <c r="C1637" s="176">
        <v>0</v>
      </c>
      <c r="D1637" s="176">
        <v>0</v>
      </c>
      <c r="E1637" s="176">
        <v>5750</v>
      </c>
      <c r="F1637" s="176">
        <v>5750</v>
      </c>
      <c r="G1637" s="176">
        <v>5750</v>
      </c>
      <c r="H1637" s="168">
        <f t="shared" si="53"/>
        <v>5750</v>
      </c>
      <c r="I1637" s="176">
        <f t="shared" si="52"/>
        <v>0</v>
      </c>
    </row>
    <row r="1638" spans="1:9">
      <c r="A1638" s="168" t="s">
        <v>5325</v>
      </c>
      <c r="B1638" s="168" t="s">
        <v>5326</v>
      </c>
      <c r="C1638" s="176">
        <v>0</v>
      </c>
      <c r="D1638" s="176">
        <v>0</v>
      </c>
      <c r="E1638" s="176">
        <v>5500</v>
      </c>
      <c r="F1638" s="176">
        <v>5500</v>
      </c>
      <c r="G1638" s="176">
        <v>5500</v>
      </c>
      <c r="H1638" s="168">
        <f t="shared" si="53"/>
        <v>5500</v>
      </c>
      <c r="I1638" s="176">
        <f t="shared" si="52"/>
        <v>0</v>
      </c>
    </row>
    <row r="1639" spans="1:9">
      <c r="A1639" s="168" t="s">
        <v>5327</v>
      </c>
      <c r="B1639" s="168" t="s">
        <v>5328</v>
      </c>
      <c r="C1639" s="176">
        <v>0</v>
      </c>
      <c r="D1639" s="176">
        <v>600000</v>
      </c>
      <c r="E1639" s="176">
        <v>1350000</v>
      </c>
      <c r="F1639" s="176">
        <v>750000</v>
      </c>
      <c r="G1639" s="176">
        <v>750000</v>
      </c>
      <c r="H1639" s="168">
        <f t="shared" si="53"/>
        <v>750000</v>
      </c>
      <c r="I1639" s="176">
        <f t="shared" si="52"/>
        <v>0</v>
      </c>
    </row>
    <row r="1640" spans="1:9">
      <c r="A1640" s="168" t="s">
        <v>5329</v>
      </c>
      <c r="B1640" s="168" t="s">
        <v>5330</v>
      </c>
      <c r="C1640" s="176">
        <v>0</v>
      </c>
      <c r="D1640" s="176">
        <v>0</v>
      </c>
      <c r="E1640" s="176">
        <v>3500</v>
      </c>
      <c r="F1640" s="176">
        <v>3500</v>
      </c>
      <c r="G1640" s="176">
        <v>3500</v>
      </c>
      <c r="H1640" s="168">
        <f t="shared" si="53"/>
        <v>3500</v>
      </c>
      <c r="I1640" s="176">
        <f t="shared" si="52"/>
        <v>0</v>
      </c>
    </row>
    <row r="1641" spans="1:9">
      <c r="A1641" s="168" t="s">
        <v>5331</v>
      </c>
      <c r="B1641" s="168" t="s">
        <v>5332</v>
      </c>
      <c r="C1641" s="176">
        <v>0</v>
      </c>
      <c r="D1641" s="176">
        <v>0</v>
      </c>
      <c r="E1641" s="176">
        <v>15000</v>
      </c>
      <c r="F1641" s="176">
        <v>15000</v>
      </c>
      <c r="G1641" s="176">
        <v>15000</v>
      </c>
      <c r="H1641" s="168">
        <f t="shared" si="53"/>
        <v>15000</v>
      </c>
      <c r="I1641" s="176">
        <f t="shared" si="52"/>
        <v>0</v>
      </c>
    </row>
    <row r="1642" spans="1:9">
      <c r="A1642" s="168" t="s">
        <v>5398</v>
      </c>
      <c r="B1642" s="168" t="s">
        <v>5213</v>
      </c>
      <c r="C1642" s="176">
        <v>0</v>
      </c>
      <c r="D1642" s="176">
        <v>2320000</v>
      </c>
      <c r="E1642" s="176">
        <v>2320000</v>
      </c>
      <c r="F1642" s="176">
        <v>0</v>
      </c>
      <c r="G1642" s="176">
        <v>0</v>
      </c>
      <c r="H1642" s="168">
        <f t="shared" si="53"/>
        <v>0</v>
      </c>
      <c r="I1642" s="176">
        <f t="shared" si="52"/>
        <v>0</v>
      </c>
    </row>
    <row r="1643" spans="1:9">
      <c r="A1643" s="168" t="s">
        <v>4417</v>
      </c>
      <c r="B1643" s="168" t="s">
        <v>4418</v>
      </c>
      <c r="C1643" s="176">
        <v>3880000</v>
      </c>
      <c r="D1643" s="176">
        <v>0</v>
      </c>
      <c r="E1643" s="176">
        <v>0</v>
      </c>
      <c r="F1643" s="176">
        <v>0</v>
      </c>
      <c r="G1643" s="176">
        <v>3880000</v>
      </c>
      <c r="H1643" s="168">
        <f t="shared" si="53"/>
        <v>3880000</v>
      </c>
      <c r="I1643" s="176">
        <f t="shared" ref="I1643:I1701" si="54">H1643-G1643</f>
        <v>0</v>
      </c>
    </row>
    <row r="1644" spans="1:9">
      <c r="A1644" s="168" t="s">
        <v>4295</v>
      </c>
      <c r="B1644" s="168" t="s">
        <v>5484</v>
      </c>
      <c r="C1644" s="176">
        <v>450000</v>
      </c>
      <c r="D1644" s="176">
        <v>450000</v>
      </c>
      <c r="E1644" s="176">
        <v>0</v>
      </c>
      <c r="F1644" s="176">
        <v>-450000</v>
      </c>
      <c r="G1644" s="176">
        <v>0</v>
      </c>
      <c r="H1644" s="168">
        <f t="shared" si="53"/>
        <v>0</v>
      </c>
      <c r="I1644" s="176">
        <f t="shared" si="54"/>
        <v>0</v>
      </c>
    </row>
    <row r="1645" spans="1:9">
      <c r="A1645" s="168" t="s">
        <v>4857</v>
      </c>
      <c r="B1645" s="168" t="s">
        <v>4858</v>
      </c>
      <c r="C1645" s="176">
        <v>0</v>
      </c>
      <c r="D1645" s="176">
        <v>4118000</v>
      </c>
      <c r="E1645" s="176">
        <v>4118000</v>
      </c>
      <c r="F1645" s="176">
        <v>0</v>
      </c>
      <c r="G1645" s="176">
        <v>0</v>
      </c>
      <c r="H1645" s="168">
        <f t="shared" si="53"/>
        <v>0</v>
      </c>
      <c r="I1645" s="176">
        <f t="shared" si="54"/>
        <v>0</v>
      </c>
    </row>
    <row r="1646" spans="1:9">
      <c r="A1646" s="168" t="s">
        <v>1570</v>
      </c>
      <c r="B1646" s="168" t="s">
        <v>2682</v>
      </c>
      <c r="C1646" s="176">
        <v>100000</v>
      </c>
      <c r="D1646" s="176">
        <v>0</v>
      </c>
      <c r="E1646" s="176">
        <v>0</v>
      </c>
      <c r="F1646" s="176">
        <v>0</v>
      </c>
      <c r="G1646" s="176">
        <v>100000</v>
      </c>
      <c r="H1646" s="168">
        <f t="shared" si="53"/>
        <v>100000</v>
      </c>
      <c r="I1646" s="176">
        <f t="shared" si="54"/>
        <v>0</v>
      </c>
    </row>
    <row r="1647" spans="1:9">
      <c r="A1647" s="168" t="s">
        <v>1571</v>
      </c>
      <c r="B1647" s="168" t="s">
        <v>2683</v>
      </c>
      <c r="C1647" s="176">
        <v>13711.94</v>
      </c>
      <c r="D1647" s="176">
        <v>0</v>
      </c>
      <c r="E1647" s="176">
        <v>0</v>
      </c>
      <c r="F1647" s="176">
        <v>0</v>
      </c>
      <c r="G1647" s="176">
        <v>13711.94</v>
      </c>
      <c r="H1647" s="168">
        <f t="shared" si="53"/>
        <v>13711.94</v>
      </c>
      <c r="I1647" s="176">
        <f t="shared" si="54"/>
        <v>0</v>
      </c>
    </row>
    <row r="1648" spans="1:9">
      <c r="A1648" s="168" t="s">
        <v>1572</v>
      </c>
      <c r="B1648" s="168" t="s">
        <v>1968</v>
      </c>
      <c r="C1648" s="176">
        <v>34104</v>
      </c>
      <c r="D1648" s="176">
        <v>0</v>
      </c>
      <c r="E1648" s="176">
        <v>0</v>
      </c>
      <c r="F1648" s="176">
        <v>0</v>
      </c>
      <c r="G1648" s="176">
        <v>34104</v>
      </c>
      <c r="H1648" s="168">
        <f t="shared" si="53"/>
        <v>34104</v>
      </c>
      <c r="I1648" s="176">
        <f t="shared" si="54"/>
        <v>0</v>
      </c>
    </row>
    <row r="1649" spans="1:9">
      <c r="A1649" s="168" t="s">
        <v>6292</v>
      </c>
      <c r="B1649" s="168" t="s">
        <v>6293</v>
      </c>
      <c r="C1649" s="176">
        <v>0</v>
      </c>
      <c r="D1649" s="176">
        <v>0</v>
      </c>
      <c r="E1649" s="176">
        <v>39000</v>
      </c>
      <c r="F1649" s="176">
        <v>39000</v>
      </c>
      <c r="G1649" s="176">
        <v>39000</v>
      </c>
      <c r="H1649" s="168">
        <f t="shared" si="53"/>
        <v>39000</v>
      </c>
      <c r="I1649" s="176">
        <f t="shared" si="54"/>
        <v>0</v>
      </c>
    </row>
    <row r="1650" spans="1:9">
      <c r="A1650" s="168" t="s">
        <v>3153</v>
      </c>
      <c r="B1650" s="168" t="s">
        <v>4185</v>
      </c>
      <c r="C1650" s="176">
        <v>17715484</v>
      </c>
      <c r="D1650" s="176">
        <v>343444801.11000001</v>
      </c>
      <c r="E1650" s="176">
        <v>326229317.11000001</v>
      </c>
      <c r="F1650" s="176">
        <v>-17215484</v>
      </c>
      <c r="G1650" s="176">
        <v>500000</v>
      </c>
      <c r="H1650" s="168">
        <f t="shared" si="53"/>
        <v>500000</v>
      </c>
      <c r="I1650" s="176">
        <f t="shared" si="54"/>
        <v>0</v>
      </c>
    </row>
    <row r="1651" spans="1:9">
      <c r="A1651" s="168" t="s">
        <v>1851</v>
      </c>
      <c r="B1651" s="168" t="s">
        <v>2352</v>
      </c>
      <c r="C1651" s="176">
        <v>6485716.3099999996</v>
      </c>
      <c r="D1651" s="176">
        <v>4500000</v>
      </c>
      <c r="E1651" s="176">
        <v>0</v>
      </c>
      <c r="F1651" s="176">
        <v>-4500000</v>
      </c>
      <c r="G1651" s="176">
        <v>1985716.31</v>
      </c>
      <c r="H1651" s="168">
        <f t="shared" si="53"/>
        <v>1985716.31</v>
      </c>
      <c r="I1651" s="176">
        <f t="shared" si="54"/>
        <v>0</v>
      </c>
    </row>
    <row r="1652" spans="1:9">
      <c r="A1652" s="168" t="s">
        <v>3346</v>
      </c>
      <c r="B1652" s="168" t="s">
        <v>3347</v>
      </c>
      <c r="C1652" s="176">
        <v>10000</v>
      </c>
      <c r="D1652" s="176">
        <v>0</v>
      </c>
      <c r="E1652" s="176">
        <v>0</v>
      </c>
      <c r="F1652" s="176">
        <v>0</v>
      </c>
      <c r="G1652" s="176">
        <v>10000</v>
      </c>
      <c r="H1652" s="168">
        <f t="shared" si="53"/>
        <v>10000</v>
      </c>
      <c r="I1652" s="176">
        <f t="shared" si="54"/>
        <v>0</v>
      </c>
    </row>
    <row r="1653" spans="1:9">
      <c r="A1653" s="168" t="s">
        <v>1573</v>
      </c>
      <c r="B1653" s="168" t="s">
        <v>2684</v>
      </c>
      <c r="C1653" s="176">
        <v>2615849.81</v>
      </c>
      <c r="D1653" s="176">
        <v>0</v>
      </c>
      <c r="E1653" s="176">
        <v>0</v>
      </c>
      <c r="F1653" s="176">
        <v>0</v>
      </c>
      <c r="G1653" s="176">
        <v>2615849.81</v>
      </c>
      <c r="H1653" s="168">
        <f t="shared" si="53"/>
        <v>2615849.81</v>
      </c>
      <c r="I1653" s="176">
        <f t="shared" si="54"/>
        <v>0</v>
      </c>
    </row>
    <row r="1654" spans="1:9">
      <c r="A1654" s="168" t="s">
        <v>1574</v>
      </c>
      <c r="B1654" s="168" t="s">
        <v>2685</v>
      </c>
      <c r="C1654" s="176">
        <v>3000</v>
      </c>
      <c r="D1654" s="176">
        <v>0</v>
      </c>
      <c r="E1654" s="176">
        <v>0</v>
      </c>
      <c r="F1654" s="176">
        <v>0</v>
      </c>
      <c r="G1654" s="176">
        <v>3000</v>
      </c>
      <c r="H1654" s="168">
        <f t="shared" si="53"/>
        <v>3000</v>
      </c>
      <c r="I1654" s="176">
        <f t="shared" si="54"/>
        <v>0</v>
      </c>
    </row>
    <row r="1655" spans="1:9">
      <c r="A1655" s="168" t="s">
        <v>1575</v>
      </c>
      <c r="B1655" s="168" t="s">
        <v>2686</v>
      </c>
      <c r="C1655" s="176">
        <v>12000</v>
      </c>
      <c r="D1655" s="176">
        <v>0</v>
      </c>
      <c r="E1655" s="176">
        <v>0</v>
      </c>
      <c r="F1655" s="176">
        <v>0</v>
      </c>
      <c r="G1655" s="176">
        <v>12000</v>
      </c>
      <c r="H1655" s="168">
        <f t="shared" si="53"/>
        <v>12000</v>
      </c>
      <c r="I1655" s="176">
        <f t="shared" si="54"/>
        <v>0</v>
      </c>
    </row>
    <row r="1656" spans="1:9">
      <c r="A1656" s="168" t="s">
        <v>1576</v>
      </c>
      <c r="B1656" s="168" t="s">
        <v>2687</v>
      </c>
      <c r="C1656" s="176">
        <v>4400</v>
      </c>
      <c r="D1656" s="176">
        <v>0</v>
      </c>
      <c r="E1656" s="176">
        <v>0</v>
      </c>
      <c r="F1656" s="176">
        <v>0</v>
      </c>
      <c r="G1656" s="176">
        <v>4400</v>
      </c>
      <c r="H1656" s="168">
        <f t="shared" si="53"/>
        <v>4400</v>
      </c>
      <c r="I1656" s="176">
        <f t="shared" si="54"/>
        <v>0</v>
      </c>
    </row>
    <row r="1657" spans="1:9">
      <c r="A1657" s="168" t="s">
        <v>1577</v>
      </c>
      <c r="B1657" s="168" t="s">
        <v>2688</v>
      </c>
      <c r="C1657" s="176">
        <v>500</v>
      </c>
      <c r="D1657" s="176">
        <v>0</v>
      </c>
      <c r="E1657" s="176">
        <v>0</v>
      </c>
      <c r="F1657" s="176">
        <v>0</v>
      </c>
      <c r="G1657" s="176">
        <v>500</v>
      </c>
      <c r="H1657" s="168">
        <f t="shared" si="53"/>
        <v>500</v>
      </c>
      <c r="I1657" s="176">
        <f t="shared" si="54"/>
        <v>0</v>
      </c>
    </row>
    <row r="1658" spans="1:9">
      <c r="A1658" s="168" t="s">
        <v>4921</v>
      </c>
      <c r="B1658" s="168" t="s">
        <v>4922</v>
      </c>
      <c r="C1658" s="176">
        <v>0</v>
      </c>
      <c r="D1658" s="176">
        <v>0</v>
      </c>
      <c r="E1658" s="176">
        <v>10000</v>
      </c>
      <c r="F1658" s="176">
        <v>10000</v>
      </c>
      <c r="G1658" s="176">
        <v>10000</v>
      </c>
      <c r="H1658" s="168">
        <f t="shared" si="53"/>
        <v>10000</v>
      </c>
      <c r="I1658" s="176">
        <f t="shared" si="54"/>
        <v>0</v>
      </c>
    </row>
    <row r="1659" spans="1:9">
      <c r="A1659" s="168" t="s">
        <v>3124</v>
      </c>
      <c r="B1659" s="168" t="s">
        <v>5483</v>
      </c>
      <c r="C1659" s="176">
        <v>397500</v>
      </c>
      <c r="D1659" s="176">
        <v>4597500</v>
      </c>
      <c r="E1659" s="176">
        <v>4200000</v>
      </c>
      <c r="F1659" s="176">
        <v>-397500</v>
      </c>
      <c r="G1659" s="176">
        <v>0</v>
      </c>
      <c r="H1659" s="168">
        <f t="shared" si="53"/>
        <v>0</v>
      </c>
      <c r="I1659" s="176">
        <f t="shared" si="54"/>
        <v>0</v>
      </c>
    </row>
    <row r="1660" spans="1:9">
      <c r="A1660" s="168" t="s">
        <v>1578</v>
      </c>
      <c r="B1660" s="168" t="s">
        <v>2689</v>
      </c>
      <c r="C1660" s="176">
        <v>48000</v>
      </c>
      <c r="D1660" s="176">
        <v>0</v>
      </c>
      <c r="E1660" s="176">
        <v>0</v>
      </c>
      <c r="F1660" s="176">
        <v>0</v>
      </c>
      <c r="G1660" s="176">
        <v>48000</v>
      </c>
      <c r="H1660" s="168">
        <f t="shared" si="53"/>
        <v>48000</v>
      </c>
      <c r="I1660" s="176">
        <f t="shared" si="54"/>
        <v>0</v>
      </c>
    </row>
    <row r="1661" spans="1:9">
      <c r="A1661" s="168" t="s">
        <v>2690</v>
      </c>
      <c r="B1661" s="168" t="s">
        <v>2691</v>
      </c>
      <c r="C1661" s="176">
        <v>114683.43</v>
      </c>
      <c r="D1661" s="176">
        <v>0</v>
      </c>
      <c r="E1661" s="176">
        <v>0</v>
      </c>
      <c r="F1661" s="176">
        <v>0</v>
      </c>
      <c r="G1661" s="176">
        <v>114683.43</v>
      </c>
      <c r="H1661" s="168">
        <f t="shared" si="53"/>
        <v>114683.43</v>
      </c>
      <c r="I1661" s="176">
        <f t="shared" si="54"/>
        <v>0</v>
      </c>
    </row>
    <row r="1662" spans="1:9">
      <c r="A1662" s="168" t="s">
        <v>5397</v>
      </c>
      <c r="B1662" s="168" t="s">
        <v>5396</v>
      </c>
      <c r="C1662" s="176">
        <v>0</v>
      </c>
      <c r="D1662" s="176">
        <v>0</v>
      </c>
      <c r="E1662" s="176">
        <v>60854200</v>
      </c>
      <c r="F1662" s="176">
        <v>60854200</v>
      </c>
      <c r="G1662" s="176">
        <v>60854200</v>
      </c>
      <c r="H1662" s="168">
        <f t="shared" si="53"/>
        <v>60854200</v>
      </c>
      <c r="I1662" s="176">
        <f t="shared" si="54"/>
        <v>0</v>
      </c>
    </row>
    <row r="1663" spans="1:9">
      <c r="A1663" s="168" t="s">
        <v>3152</v>
      </c>
      <c r="B1663" s="168" t="s">
        <v>3151</v>
      </c>
      <c r="C1663" s="176">
        <v>0</v>
      </c>
      <c r="D1663" s="176">
        <v>0</v>
      </c>
      <c r="E1663" s="176">
        <v>1534</v>
      </c>
      <c r="F1663" s="176">
        <v>1534</v>
      </c>
      <c r="G1663" s="176">
        <v>1534</v>
      </c>
      <c r="H1663" s="168">
        <f t="shared" si="53"/>
        <v>1534</v>
      </c>
      <c r="I1663" s="176">
        <f t="shared" si="54"/>
        <v>0</v>
      </c>
    </row>
    <row r="1664" spans="1:9">
      <c r="A1664" s="168" t="s">
        <v>4052</v>
      </c>
      <c r="B1664" s="168" t="s">
        <v>4053</v>
      </c>
      <c r="C1664" s="176">
        <v>45000</v>
      </c>
      <c r="D1664" s="176">
        <v>0</v>
      </c>
      <c r="E1664" s="176">
        <v>0</v>
      </c>
      <c r="F1664" s="176">
        <v>0</v>
      </c>
      <c r="G1664" s="176">
        <v>45000</v>
      </c>
      <c r="H1664" s="168">
        <f t="shared" si="53"/>
        <v>45000</v>
      </c>
      <c r="I1664" s="176">
        <f t="shared" si="54"/>
        <v>0</v>
      </c>
    </row>
    <row r="1665" spans="1:9">
      <c r="A1665" s="168" t="s">
        <v>4419</v>
      </c>
      <c r="B1665" s="168" t="s">
        <v>4420</v>
      </c>
      <c r="C1665" s="176">
        <v>2430</v>
      </c>
      <c r="D1665" s="176">
        <v>2430</v>
      </c>
      <c r="E1665" s="176">
        <v>0</v>
      </c>
      <c r="F1665" s="176">
        <v>-2430</v>
      </c>
      <c r="G1665" s="176">
        <v>0</v>
      </c>
      <c r="H1665" s="168">
        <f t="shared" si="53"/>
        <v>0</v>
      </c>
      <c r="I1665" s="176">
        <f t="shared" si="54"/>
        <v>0</v>
      </c>
    </row>
    <row r="1666" spans="1:9">
      <c r="A1666" s="168" t="s">
        <v>4421</v>
      </c>
      <c r="B1666" s="168" t="s">
        <v>4422</v>
      </c>
      <c r="C1666" s="176">
        <v>1664000</v>
      </c>
      <c r="D1666" s="176">
        <v>0</v>
      </c>
      <c r="E1666" s="176">
        <v>-1664000</v>
      </c>
      <c r="F1666" s="176">
        <v>-1664000</v>
      </c>
      <c r="G1666" s="176">
        <v>0</v>
      </c>
      <c r="H1666" s="168">
        <f t="shared" si="53"/>
        <v>0</v>
      </c>
      <c r="I1666" s="176">
        <f t="shared" si="54"/>
        <v>0</v>
      </c>
    </row>
    <row r="1667" spans="1:9">
      <c r="A1667" s="168" t="s">
        <v>4763</v>
      </c>
      <c r="B1667" s="168" t="s">
        <v>4764</v>
      </c>
      <c r="C1667" s="176">
        <v>5200</v>
      </c>
      <c r="D1667" s="176">
        <v>5200</v>
      </c>
      <c r="E1667" s="176">
        <v>0</v>
      </c>
      <c r="F1667" s="176">
        <v>-5200</v>
      </c>
      <c r="G1667" s="176">
        <v>0</v>
      </c>
      <c r="H1667" s="168">
        <f t="shared" si="53"/>
        <v>0</v>
      </c>
      <c r="I1667" s="176">
        <f t="shared" si="54"/>
        <v>0</v>
      </c>
    </row>
    <row r="1668" spans="1:9">
      <c r="A1668" s="168" t="s">
        <v>4765</v>
      </c>
      <c r="B1668" s="168" t="s">
        <v>4766</v>
      </c>
      <c r="C1668" s="176">
        <v>10000</v>
      </c>
      <c r="D1668" s="176">
        <v>10000</v>
      </c>
      <c r="E1668" s="176">
        <v>0</v>
      </c>
      <c r="F1668" s="176">
        <v>-10000</v>
      </c>
      <c r="G1668" s="176">
        <v>0</v>
      </c>
      <c r="H1668" s="168">
        <f t="shared" si="53"/>
        <v>0</v>
      </c>
      <c r="I1668" s="176">
        <f t="shared" si="54"/>
        <v>0</v>
      </c>
    </row>
    <row r="1669" spans="1:9">
      <c r="A1669" s="168" t="s">
        <v>4859</v>
      </c>
      <c r="B1669" s="168" t="s">
        <v>4860</v>
      </c>
      <c r="C1669" s="176">
        <v>0</v>
      </c>
      <c r="D1669" s="176">
        <v>4617124.8</v>
      </c>
      <c r="E1669" s="176">
        <v>4617124.8</v>
      </c>
      <c r="F1669" s="176">
        <v>0</v>
      </c>
      <c r="G1669" s="176">
        <v>0</v>
      </c>
      <c r="H1669" s="168">
        <f t="shared" si="53"/>
        <v>0</v>
      </c>
      <c r="I1669" s="176">
        <f t="shared" si="54"/>
        <v>0</v>
      </c>
    </row>
    <row r="1670" spans="1:9">
      <c r="A1670" s="168" t="s">
        <v>4923</v>
      </c>
      <c r="B1670" s="168" t="s">
        <v>4924</v>
      </c>
      <c r="C1670" s="176">
        <v>0</v>
      </c>
      <c r="D1670" s="176">
        <v>0</v>
      </c>
      <c r="E1670" s="176">
        <v>6000</v>
      </c>
      <c r="F1670" s="176">
        <v>6000</v>
      </c>
      <c r="G1670" s="176">
        <v>6000</v>
      </c>
      <c r="H1670" s="168">
        <f t="shared" ref="H1670:H1733" si="55">VLOOKUP(A1670,VERIFICADORA,22,FALSE)</f>
        <v>6000</v>
      </c>
      <c r="I1670" s="176">
        <f t="shared" si="54"/>
        <v>0</v>
      </c>
    </row>
    <row r="1671" spans="1:9">
      <c r="A1671" s="168" t="s">
        <v>2693</v>
      </c>
      <c r="B1671" s="168" t="s">
        <v>2694</v>
      </c>
      <c r="C1671" s="176">
        <v>6520</v>
      </c>
      <c r="D1671" s="176">
        <v>0</v>
      </c>
      <c r="E1671" s="176">
        <v>5200</v>
      </c>
      <c r="F1671" s="176">
        <v>5200</v>
      </c>
      <c r="G1671" s="176">
        <v>11720</v>
      </c>
      <c r="H1671" s="168">
        <f t="shared" si="55"/>
        <v>11720</v>
      </c>
      <c r="I1671" s="176">
        <f t="shared" si="54"/>
        <v>0</v>
      </c>
    </row>
    <row r="1672" spans="1:9">
      <c r="A1672" s="168" t="s">
        <v>1582</v>
      </c>
      <c r="B1672" s="168" t="s">
        <v>2695</v>
      </c>
      <c r="C1672" s="176">
        <v>97500</v>
      </c>
      <c r="D1672" s="176">
        <v>0</v>
      </c>
      <c r="E1672" s="176">
        <v>0</v>
      </c>
      <c r="F1672" s="176">
        <v>0</v>
      </c>
      <c r="G1672" s="176">
        <v>97500</v>
      </c>
      <c r="H1672" s="168">
        <f t="shared" si="55"/>
        <v>97500</v>
      </c>
      <c r="I1672" s="176">
        <f t="shared" si="54"/>
        <v>0</v>
      </c>
    </row>
    <row r="1673" spans="1:9">
      <c r="A1673" s="168" t="s">
        <v>3348</v>
      </c>
      <c r="B1673" s="168" t="s">
        <v>4186</v>
      </c>
      <c r="C1673" s="176">
        <v>159918</v>
      </c>
      <c r="D1673" s="176">
        <v>159918</v>
      </c>
      <c r="E1673" s="176">
        <v>329066</v>
      </c>
      <c r="F1673" s="176">
        <v>169148</v>
      </c>
      <c r="G1673" s="176">
        <v>329066</v>
      </c>
      <c r="H1673" s="168">
        <f t="shared" si="55"/>
        <v>329066</v>
      </c>
      <c r="I1673" s="176">
        <f t="shared" si="54"/>
        <v>0</v>
      </c>
    </row>
    <row r="1674" spans="1:9">
      <c r="A1674" s="168" t="s">
        <v>2696</v>
      </c>
      <c r="B1674" s="168" t="s">
        <v>2697</v>
      </c>
      <c r="C1674" s="176">
        <v>100458.69</v>
      </c>
      <c r="D1674" s="176">
        <v>0</v>
      </c>
      <c r="E1674" s="176">
        <v>0</v>
      </c>
      <c r="F1674" s="176">
        <v>0</v>
      </c>
      <c r="G1674" s="176">
        <v>100458.69</v>
      </c>
      <c r="H1674" s="168">
        <f t="shared" si="55"/>
        <v>100458.69</v>
      </c>
      <c r="I1674" s="176">
        <f t="shared" si="54"/>
        <v>0</v>
      </c>
    </row>
    <row r="1675" spans="1:9">
      <c r="A1675" s="168" t="s">
        <v>1583</v>
      </c>
      <c r="B1675" s="168" t="s">
        <v>2698</v>
      </c>
      <c r="C1675" s="176">
        <v>10500</v>
      </c>
      <c r="D1675" s="176">
        <v>0</v>
      </c>
      <c r="E1675" s="176">
        <v>0</v>
      </c>
      <c r="F1675" s="176">
        <v>0</v>
      </c>
      <c r="G1675" s="176">
        <v>10500</v>
      </c>
      <c r="H1675" s="168">
        <f t="shared" si="55"/>
        <v>10500</v>
      </c>
      <c r="I1675" s="176">
        <f t="shared" si="54"/>
        <v>0</v>
      </c>
    </row>
    <row r="1676" spans="1:9">
      <c r="A1676" s="168" t="s">
        <v>1584</v>
      </c>
      <c r="B1676" s="168" t="s">
        <v>2699</v>
      </c>
      <c r="C1676" s="176">
        <v>22500</v>
      </c>
      <c r="D1676" s="176">
        <v>0</v>
      </c>
      <c r="E1676" s="176">
        <v>0</v>
      </c>
      <c r="F1676" s="176">
        <v>0</v>
      </c>
      <c r="G1676" s="176">
        <v>22500</v>
      </c>
      <c r="H1676" s="168">
        <f t="shared" si="55"/>
        <v>22500</v>
      </c>
      <c r="I1676" s="176">
        <f t="shared" si="54"/>
        <v>0</v>
      </c>
    </row>
    <row r="1677" spans="1:9">
      <c r="A1677" s="168" t="s">
        <v>1579</v>
      </c>
      <c r="B1677" s="168" t="s">
        <v>2414</v>
      </c>
      <c r="C1677" s="176">
        <v>333350</v>
      </c>
      <c r="D1677" s="176">
        <v>0</v>
      </c>
      <c r="E1677" s="176">
        <v>0</v>
      </c>
      <c r="F1677" s="176">
        <v>0</v>
      </c>
      <c r="G1677" s="176">
        <v>333350</v>
      </c>
      <c r="H1677" s="168">
        <f t="shared" si="55"/>
        <v>333350</v>
      </c>
      <c r="I1677" s="176">
        <f t="shared" si="54"/>
        <v>0</v>
      </c>
    </row>
    <row r="1678" spans="1:9">
      <c r="A1678" s="168" t="s">
        <v>1580</v>
      </c>
      <c r="B1678" s="168" t="s">
        <v>2700</v>
      </c>
      <c r="C1678" s="176">
        <v>1736860.28</v>
      </c>
      <c r="D1678" s="176">
        <v>0</v>
      </c>
      <c r="E1678" s="176">
        <v>0</v>
      </c>
      <c r="F1678" s="176">
        <v>0</v>
      </c>
      <c r="G1678" s="176">
        <v>1736860.28</v>
      </c>
      <c r="H1678" s="168">
        <f t="shared" si="55"/>
        <v>1736860.28</v>
      </c>
      <c r="I1678" s="176">
        <f t="shared" si="54"/>
        <v>0</v>
      </c>
    </row>
    <row r="1679" spans="1:9">
      <c r="A1679" s="168" t="s">
        <v>1581</v>
      </c>
      <c r="B1679" s="168" t="s">
        <v>2701</v>
      </c>
      <c r="C1679" s="176">
        <v>42000</v>
      </c>
      <c r="D1679" s="176">
        <v>0</v>
      </c>
      <c r="E1679" s="176">
        <v>0</v>
      </c>
      <c r="F1679" s="176">
        <v>0</v>
      </c>
      <c r="G1679" s="176">
        <v>42000</v>
      </c>
      <c r="H1679" s="168">
        <f t="shared" si="55"/>
        <v>42000</v>
      </c>
      <c r="I1679" s="176">
        <f t="shared" si="54"/>
        <v>0</v>
      </c>
    </row>
    <row r="1680" spans="1:9">
      <c r="A1680" s="168" t="s">
        <v>2702</v>
      </c>
      <c r="B1680" s="168" t="s">
        <v>2703</v>
      </c>
      <c r="C1680" s="176">
        <v>1000000</v>
      </c>
      <c r="D1680" s="176">
        <v>0</v>
      </c>
      <c r="E1680" s="176">
        <v>0</v>
      </c>
      <c r="F1680" s="176">
        <v>0</v>
      </c>
      <c r="G1680" s="176">
        <v>1000000</v>
      </c>
      <c r="H1680" s="168">
        <f t="shared" si="55"/>
        <v>1000000</v>
      </c>
      <c r="I1680" s="176">
        <f t="shared" si="54"/>
        <v>0</v>
      </c>
    </row>
    <row r="1681" spans="1:9">
      <c r="A1681" s="168" t="s">
        <v>3349</v>
      </c>
      <c r="B1681" s="168" t="s">
        <v>3350</v>
      </c>
      <c r="C1681" s="176">
        <v>7500</v>
      </c>
      <c r="D1681" s="176">
        <v>0</v>
      </c>
      <c r="E1681" s="176">
        <v>0</v>
      </c>
      <c r="F1681" s="176">
        <v>0</v>
      </c>
      <c r="G1681" s="176">
        <v>7500</v>
      </c>
      <c r="H1681" s="168">
        <f t="shared" si="55"/>
        <v>7500</v>
      </c>
      <c r="I1681" s="176">
        <f t="shared" si="54"/>
        <v>0</v>
      </c>
    </row>
    <row r="1682" spans="1:9">
      <c r="A1682" s="168" t="s">
        <v>4423</v>
      </c>
      <c r="B1682" s="168" t="s">
        <v>4424</v>
      </c>
      <c r="C1682" s="176">
        <v>15000</v>
      </c>
      <c r="D1682" s="176">
        <v>15000</v>
      </c>
      <c r="E1682" s="176">
        <v>0</v>
      </c>
      <c r="F1682" s="176">
        <v>-15000</v>
      </c>
      <c r="G1682" s="176">
        <v>0</v>
      </c>
      <c r="H1682" s="168">
        <f t="shared" si="55"/>
        <v>0</v>
      </c>
      <c r="I1682" s="176">
        <f t="shared" si="54"/>
        <v>0</v>
      </c>
    </row>
    <row r="1683" spans="1:9">
      <c r="A1683" s="168" t="s">
        <v>4767</v>
      </c>
      <c r="B1683" s="168" t="s">
        <v>4768</v>
      </c>
      <c r="C1683" s="176">
        <v>73000</v>
      </c>
      <c r="D1683" s="176">
        <v>0</v>
      </c>
      <c r="E1683" s="176">
        <v>0</v>
      </c>
      <c r="F1683" s="176">
        <v>0</v>
      </c>
      <c r="G1683" s="176">
        <v>73000</v>
      </c>
      <c r="H1683" s="168">
        <f t="shared" si="55"/>
        <v>73000</v>
      </c>
      <c r="I1683" s="176">
        <f t="shared" si="54"/>
        <v>0</v>
      </c>
    </row>
    <row r="1684" spans="1:9">
      <c r="A1684" s="168" t="s">
        <v>4769</v>
      </c>
      <c r="B1684" s="168" t="s">
        <v>4770</v>
      </c>
      <c r="C1684" s="176">
        <v>5200</v>
      </c>
      <c r="D1684" s="176">
        <v>5200</v>
      </c>
      <c r="E1684" s="176">
        <v>0</v>
      </c>
      <c r="F1684" s="176">
        <v>-5200</v>
      </c>
      <c r="G1684" s="176">
        <v>0</v>
      </c>
      <c r="H1684" s="168">
        <f t="shared" si="55"/>
        <v>0</v>
      </c>
      <c r="I1684" s="176">
        <f t="shared" si="54"/>
        <v>0</v>
      </c>
    </row>
    <row r="1685" spans="1:9">
      <c r="A1685" s="168" t="s">
        <v>4771</v>
      </c>
      <c r="B1685" s="168" t="s">
        <v>4772</v>
      </c>
      <c r="C1685" s="176">
        <v>3000</v>
      </c>
      <c r="D1685" s="176">
        <v>3000</v>
      </c>
      <c r="E1685" s="176">
        <v>0</v>
      </c>
      <c r="F1685" s="176">
        <v>-3000</v>
      </c>
      <c r="G1685" s="176">
        <v>0</v>
      </c>
      <c r="H1685" s="168">
        <f t="shared" si="55"/>
        <v>0</v>
      </c>
      <c r="I1685" s="176">
        <f t="shared" si="54"/>
        <v>0</v>
      </c>
    </row>
    <row r="1686" spans="1:9">
      <c r="A1686" s="168" t="s">
        <v>4773</v>
      </c>
      <c r="B1686" s="168" t="s">
        <v>4774</v>
      </c>
      <c r="C1686" s="176">
        <v>5200</v>
      </c>
      <c r="D1686" s="176">
        <v>5200</v>
      </c>
      <c r="E1686" s="176">
        <v>0</v>
      </c>
      <c r="F1686" s="176">
        <v>-5200</v>
      </c>
      <c r="G1686" s="176">
        <v>0</v>
      </c>
      <c r="H1686" s="168">
        <f t="shared" si="55"/>
        <v>0</v>
      </c>
      <c r="I1686" s="176">
        <f t="shared" si="54"/>
        <v>0</v>
      </c>
    </row>
    <row r="1687" spans="1:9">
      <c r="A1687" s="168" t="s">
        <v>4775</v>
      </c>
      <c r="B1687" s="168" t="s">
        <v>4776</v>
      </c>
      <c r="C1687" s="176">
        <v>5000</v>
      </c>
      <c r="D1687" s="176">
        <v>5000</v>
      </c>
      <c r="E1687" s="176">
        <v>0</v>
      </c>
      <c r="F1687" s="176">
        <v>-5000</v>
      </c>
      <c r="G1687" s="176">
        <v>0</v>
      </c>
      <c r="H1687" s="168">
        <f t="shared" si="55"/>
        <v>0</v>
      </c>
      <c r="I1687" s="176">
        <f t="shared" si="54"/>
        <v>0</v>
      </c>
    </row>
    <row r="1688" spans="1:9">
      <c r="A1688" s="168" t="s">
        <v>4777</v>
      </c>
      <c r="B1688" s="168" t="s">
        <v>4778</v>
      </c>
      <c r="C1688" s="176">
        <v>1706</v>
      </c>
      <c r="D1688" s="176">
        <v>1706</v>
      </c>
      <c r="E1688" s="176">
        <v>0</v>
      </c>
      <c r="F1688" s="176">
        <v>-1706</v>
      </c>
      <c r="G1688" s="176">
        <v>0</v>
      </c>
      <c r="H1688" s="168">
        <f t="shared" si="55"/>
        <v>0</v>
      </c>
      <c r="I1688" s="176">
        <f t="shared" si="54"/>
        <v>0</v>
      </c>
    </row>
    <row r="1689" spans="1:9">
      <c r="A1689" s="168" t="s">
        <v>4925</v>
      </c>
      <c r="B1689" s="168" t="s">
        <v>4926</v>
      </c>
      <c r="C1689" s="176">
        <v>0</v>
      </c>
      <c r="D1689" s="176">
        <v>0</v>
      </c>
      <c r="E1689" s="176">
        <v>810</v>
      </c>
      <c r="F1689" s="176">
        <v>810</v>
      </c>
      <c r="G1689" s="176">
        <v>810</v>
      </c>
      <c r="H1689" s="168">
        <f t="shared" si="55"/>
        <v>810</v>
      </c>
      <c r="I1689" s="176">
        <f t="shared" si="54"/>
        <v>0</v>
      </c>
    </row>
    <row r="1690" spans="1:9">
      <c r="A1690" s="168" t="s">
        <v>4927</v>
      </c>
      <c r="B1690" s="168" t="s">
        <v>4928</v>
      </c>
      <c r="C1690" s="176">
        <v>0</v>
      </c>
      <c r="D1690" s="176">
        <v>1000000</v>
      </c>
      <c r="E1690" s="176">
        <v>1000000</v>
      </c>
      <c r="F1690" s="176">
        <v>0</v>
      </c>
      <c r="G1690" s="176">
        <v>0</v>
      </c>
      <c r="H1690" s="168">
        <f t="shared" si="55"/>
        <v>0</v>
      </c>
      <c r="I1690" s="176">
        <f t="shared" si="54"/>
        <v>0</v>
      </c>
    </row>
    <row r="1691" spans="1:9">
      <c r="A1691" s="168" t="s">
        <v>5333</v>
      </c>
      <c r="B1691" s="168" t="s">
        <v>5334</v>
      </c>
      <c r="C1691" s="176">
        <v>0</v>
      </c>
      <c r="D1691" s="176">
        <v>0</v>
      </c>
      <c r="E1691" s="176">
        <v>5750</v>
      </c>
      <c r="F1691" s="176">
        <v>5750</v>
      </c>
      <c r="G1691" s="176">
        <v>5750</v>
      </c>
      <c r="H1691" s="168">
        <f t="shared" si="55"/>
        <v>5750</v>
      </c>
      <c r="I1691" s="176">
        <f t="shared" si="54"/>
        <v>0</v>
      </c>
    </row>
    <row r="1692" spans="1:9">
      <c r="A1692" s="168" t="s">
        <v>5335</v>
      </c>
      <c r="B1692" s="168" t="s">
        <v>5336</v>
      </c>
      <c r="C1692" s="176">
        <v>0</v>
      </c>
      <c r="D1692" s="176">
        <v>0</v>
      </c>
      <c r="E1692" s="176">
        <v>7000</v>
      </c>
      <c r="F1692" s="176">
        <v>7000</v>
      </c>
      <c r="G1692" s="176">
        <v>7000</v>
      </c>
      <c r="H1692" s="168">
        <f t="shared" si="55"/>
        <v>7000</v>
      </c>
      <c r="I1692" s="176">
        <f t="shared" si="54"/>
        <v>0</v>
      </c>
    </row>
    <row r="1693" spans="1:9">
      <c r="A1693" s="168" t="s">
        <v>5337</v>
      </c>
      <c r="B1693" s="168" t="s">
        <v>5338</v>
      </c>
      <c r="C1693" s="176">
        <v>0</v>
      </c>
      <c r="D1693" s="176">
        <v>0</v>
      </c>
      <c r="E1693" s="176">
        <v>3500</v>
      </c>
      <c r="F1693" s="176">
        <v>3500</v>
      </c>
      <c r="G1693" s="176">
        <v>3500</v>
      </c>
      <c r="H1693" s="168">
        <f t="shared" si="55"/>
        <v>3500</v>
      </c>
      <c r="I1693" s="176">
        <f t="shared" si="54"/>
        <v>0</v>
      </c>
    </row>
    <row r="1694" spans="1:9">
      <c r="A1694" s="168" t="s">
        <v>5339</v>
      </c>
      <c r="B1694" s="168" t="s">
        <v>5340</v>
      </c>
      <c r="C1694" s="176">
        <v>0</v>
      </c>
      <c r="D1694" s="176">
        <v>0</v>
      </c>
      <c r="E1694" s="176">
        <v>6000</v>
      </c>
      <c r="F1694" s="176">
        <v>6000</v>
      </c>
      <c r="G1694" s="176">
        <v>6000</v>
      </c>
      <c r="H1694" s="168">
        <f t="shared" si="55"/>
        <v>6000</v>
      </c>
      <c r="I1694" s="176">
        <f t="shared" si="54"/>
        <v>0</v>
      </c>
    </row>
    <row r="1695" spans="1:9">
      <c r="A1695" s="168" t="s">
        <v>6294</v>
      </c>
      <c r="B1695" s="168" t="s">
        <v>6295</v>
      </c>
      <c r="C1695" s="176">
        <v>0</v>
      </c>
      <c r="D1695" s="176">
        <v>0</v>
      </c>
      <c r="E1695" s="176">
        <v>19195</v>
      </c>
      <c r="F1695" s="176">
        <v>19195</v>
      </c>
      <c r="G1695" s="176">
        <v>19195</v>
      </c>
      <c r="H1695" s="168">
        <f t="shared" si="55"/>
        <v>19195</v>
      </c>
      <c r="I1695" s="176">
        <f t="shared" si="54"/>
        <v>0</v>
      </c>
    </row>
    <row r="1696" spans="1:9">
      <c r="A1696" s="168" t="s">
        <v>1595</v>
      </c>
      <c r="B1696" s="168" t="s">
        <v>791</v>
      </c>
      <c r="C1696" s="176">
        <v>0</v>
      </c>
      <c r="D1696" s="176">
        <v>514235874.50999999</v>
      </c>
      <c r="E1696" s="176">
        <v>532735874.50999999</v>
      </c>
      <c r="F1696" s="176">
        <v>18500000</v>
      </c>
      <c r="G1696" s="176">
        <v>18500000</v>
      </c>
      <c r="H1696" s="168">
        <f t="shared" si="55"/>
        <v>18500000</v>
      </c>
      <c r="I1696" s="176">
        <f t="shared" si="54"/>
        <v>0</v>
      </c>
    </row>
    <row r="1697" spans="1:9">
      <c r="A1697" s="168" t="s">
        <v>1605</v>
      </c>
      <c r="B1697" s="168" t="s">
        <v>794</v>
      </c>
      <c r="C1697" s="176">
        <v>209822377.81999999</v>
      </c>
      <c r="D1697" s="176">
        <v>3505806362</v>
      </c>
      <c r="E1697" s="176">
        <v>5006982432.4700003</v>
      </c>
      <c r="F1697" s="176">
        <v>1501176070.47</v>
      </c>
      <c r="G1697" s="176">
        <v>1710998448.29</v>
      </c>
      <c r="H1697" s="168">
        <f t="shared" si="55"/>
        <v>1710998448.29</v>
      </c>
      <c r="I1697" s="176">
        <f t="shared" si="54"/>
        <v>0</v>
      </c>
    </row>
    <row r="1698" spans="1:9">
      <c r="A1698" s="168" t="s">
        <v>1606</v>
      </c>
      <c r="B1698" s="168" t="s">
        <v>2433</v>
      </c>
      <c r="C1698" s="176">
        <v>46212076.93</v>
      </c>
      <c r="D1698" s="176">
        <v>65816494.920000002</v>
      </c>
      <c r="E1698" s="176">
        <v>41208355.659999996</v>
      </c>
      <c r="F1698" s="176">
        <v>-24608139.260000002</v>
      </c>
      <c r="G1698" s="176">
        <v>21603937.670000002</v>
      </c>
      <c r="H1698" s="168">
        <f t="shared" si="55"/>
        <v>21603937.670000002</v>
      </c>
      <c r="I1698" s="176">
        <f t="shared" si="54"/>
        <v>0</v>
      </c>
    </row>
    <row r="1699" spans="1:9">
      <c r="A1699" s="168" t="s">
        <v>1607</v>
      </c>
      <c r="B1699" s="168" t="s">
        <v>2430</v>
      </c>
      <c r="C1699" s="176">
        <v>16042104.890000001</v>
      </c>
      <c r="D1699" s="176">
        <v>423336454.36000001</v>
      </c>
      <c r="E1699" s="176">
        <v>441077754.26999998</v>
      </c>
      <c r="F1699" s="176">
        <v>17741299.91</v>
      </c>
      <c r="G1699" s="176">
        <v>33783404.799999997</v>
      </c>
      <c r="H1699" s="168">
        <f t="shared" si="55"/>
        <v>33783404.799999997</v>
      </c>
      <c r="I1699" s="176">
        <f t="shared" si="54"/>
        <v>0</v>
      </c>
    </row>
    <row r="1700" spans="1:9">
      <c r="A1700" s="168" t="s">
        <v>1598</v>
      </c>
      <c r="B1700" s="168" t="s">
        <v>1973</v>
      </c>
      <c r="C1700" s="176">
        <v>100000</v>
      </c>
      <c r="D1700" s="176">
        <v>154891.51999999999</v>
      </c>
      <c r="E1700" s="176">
        <v>154891.51999999999</v>
      </c>
      <c r="F1700" s="176">
        <v>0</v>
      </c>
      <c r="G1700" s="176">
        <v>100000</v>
      </c>
      <c r="H1700" s="168">
        <f t="shared" si="55"/>
        <v>100000</v>
      </c>
      <c r="I1700" s="176">
        <f t="shared" si="54"/>
        <v>0</v>
      </c>
    </row>
    <row r="1701" spans="1:9">
      <c r="A1701" s="168" t="s">
        <v>1604</v>
      </c>
      <c r="B1701" s="168" t="s">
        <v>2704</v>
      </c>
      <c r="C1701" s="176">
        <v>1700000</v>
      </c>
      <c r="D1701" s="176">
        <v>0</v>
      </c>
      <c r="E1701" s="176">
        <v>0</v>
      </c>
      <c r="F1701" s="176">
        <v>0</v>
      </c>
      <c r="G1701" s="176">
        <v>1700000</v>
      </c>
      <c r="H1701" s="168">
        <f t="shared" si="55"/>
        <v>1700000</v>
      </c>
      <c r="I1701" s="176">
        <f t="shared" si="54"/>
        <v>0</v>
      </c>
    </row>
    <row r="1702" spans="1:9">
      <c r="A1702" s="168" t="s">
        <v>1608</v>
      </c>
      <c r="B1702" s="168" t="s">
        <v>2707</v>
      </c>
      <c r="C1702" s="176">
        <v>516986</v>
      </c>
      <c r="D1702" s="176">
        <v>0</v>
      </c>
      <c r="E1702" s="176">
        <v>0</v>
      </c>
      <c r="F1702" s="176">
        <v>0</v>
      </c>
      <c r="G1702" s="176">
        <v>516986</v>
      </c>
      <c r="H1702" s="168">
        <f t="shared" si="55"/>
        <v>516986</v>
      </c>
      <c r="I1702" s="176">
        <f t="shared" ref="I1702:I1760" si="56">H1702-G1702</f>
        <v>0</v>
      </c>
    </row>
    <row r="1703" spans="1:9">
      <c r="A1703" s="168" t="s">
        <v>1609</v>
      </c>
      <c r="B1703" s="168" t="s">
        <v>2708</v>
      </c>
      <c r="C1703" s="176">
        <v>300000</v>
      </c>
      <c r="D1703" s="176">
        <v>0</v>
      </c>
      <c r="E1703" s="176">
        <v>0</v>
      </c>
      <c r="F1703" s="176">
        <v>0</v>
      </c>
      <c r="G1703" s="176">
        <v>300000</v>
      </c>
      <c r="H1703" s="168">
        <f t="shared" si="55"/>
        <v>300000</v>
      </c>
      <c r="I1703" s="176">
        <f t="shared" si="56"/>
        <v>0</v>
      </c>
    </row>
    <row r="1704" spans="1:9">
      <c r="A1704" s="168" t="s">
        <v>2709</v>
      </c>
      <c r="B1704" s="168" t="s">
        <v>2710</v>
      </c>
      <c r="C1704" s="176">
        <v>85752.63</v>
      </c>
      <c r="D1704" s="176">
        <v>0</v>
      </c>
      <c r="E1704" s="176">
        <v>0</v>
      </c>
      <c r="F1704" s="176">
        <v>0</v>
      </c>
      <c r="G1704" s="176">
        <v>85752.63</v>
      </c>
      <c r="H1704" s="168">
        <f t="shared" si="55"/>
        <v>85752.63</v>
      </c>
      <c r="I1704" s="176">
        <f t="shared" si="56"/>
        <v>0</v>
      </c>
    </row>
    <row r="1705" spans="1:9">
      <c r="A1705" s="168" t="s">
        <v>1610</v>
      </c>
      <c r="B1705" s="168" t="s">
        <v>2711</v>
      </c>
      <c r="C1705" s="176">
        <v>13500</v>
      </c>
      <c r="D1705" s="176">
        <v>0</v>
      </c>
      <c r="E1705" s="176">
        <v>0</v>
      </c>
      <c r="F1705" s="176">
        <v>0</v>
      </c>
      <c r="G1705" s="176">
        <v>13500</v>
      </c>
      <c r="H1705" s="168">
        <f t="shared" si="55"/>
        <v>13500</v>
      </c>
      <c r="I1705" s="176">
        <f t="shared" si="56"/>
        <v>0</v>
      </c>
    </row>
    <row r="1706" spans="1:9">
      <c r="A1706" s="168" t="s">
        <v>1596</v>
      </c>
      <c r="B1706" s="168" t="s">
        <v>2712</v>
      </c>
      <c r="C1706" s="176">
        <v>4800</v>
      </c>
      <c r="D1706" s="176">
        <v>0</v>
      </c>
      <c r="E1706" s="176">
        <v>0</v>
      </c>
      <c r="F1706" s="176">
        <v>0</v>
      </c>
      <c r="G1706" s="176">
        <v>4800</v>
      </c>
      <c r="H1706" s="168">
        <f t="shared" si="55"/>
        <v>4800</v>
      </c>
      <c r="I1706" s="176">
        <f t="shared" si="56"/>
        <v>0</v>
      </c>
    </row>
    <row r="1707" spans="1:9">
      <c r="A1707" s="168" t="s">
        <v>792</v>
      </c>
      <c r="B1707" s="168" t="s">
        <v>2713</v>
      </c>
      <c r="C1707" s="176">
        <v>57127.72</v>
      </c>
      <c r="D1707" s="176">
        <v>0</v>
      </c>
      <c r="E1707" s="176">
        <v>0</v>
      </c>
      <c r="F1707" s="176">
        <v>0</v>
      </c>
      <c r="G1707" s="176">
        <v>57127.72</v>
      </c>
      <c r="H1707" s="168">
        <f t="shared" si="55"/>
        <v>57127.72</v>
      </c>
      <c r="I1707" s="176">
        <f t="shared" si="56"/>
        <v>0</v>
      </c>
    </row>
    <row r="1708" spans="1:9">
      <c r="A1708" s="168" t="s">
        <v>1597</v>
      </c>
      <c r="B1708" s="168" t="s">
        <v>1974</v>
      </c>
      <c r="C1708" s="176">
        <v>45000</v>
      </c>
      <c r="D1708" s="176">
        <v>0</v>
      </c>
      <c r="E1708" s="176">
        <v>0</v>
      </c>
      <c r="F1708" s="176">
        <v>0</v>
      </c>
      <c r="G1708" s="176">
        <v>45000</v>
      </c>
      <c r="H1708" s="168">
        <f t="shared" si="55"/>
        <v>45000</v>
      </c>
      <c r="I1708" s="176">
        <f t="shared" si="56"/>
        <v>0</v>
      </c>
    </row>
    <row r="1709" spans="1:9">
      <c r="A1709" s="168" t="s">
        <v>793</v>
      </c>
      <c r="B1709" s="168" t="s">
        <v>2714</v>
      </c>
      <c r="C1709" s="176">
        <v>1000</v>
      </c>
      <c r="D1709" s="176">
        <v>814130</v>
      </c>
      <c r="E1709" s="176">
        <v>829717</v>
      </c>
      <c r="F1709" s="176">
        <v>15587</v>
      </c>
      <c r="G1709" s="176">
        <v>16587</v>
      </c>
      <c r="H1709" s="168">
        <f t="shared" si="55"/>
        <v>16587</v>
      </c>
      <c r="I1709" s="176">
        <f t="shared" si="56"/>
        <v>0</v>
      </c>
    </row>
    <row r="1710" spans="1:9">
      <c r="A1710" s="168" t="s">
        <v>1599</v>
      </c>
      <c r="B1710" s="168" t="s">
        <v>2715</v>
      </c>
      <c r="C1710" s="176">
        <v>17200988</v>
      </c>
      <c r="D1710" s="176">
        <v>0</v>
      </c>
      <c r="E1710" s="176">
        <v>0</v>
      </c>
      <c r="F1710" s="176">
        <v>0</v>
      </c>
      <c r="G1710" s="176">
        <v>17200988</v>
      </c>
      <c r="H1710" s="168">
        <f t="shared" si="55"/>
        <v>17200988</v>
      </c>
      <c r="I1710" s="176">
        <f t="shared" si="56"/>
        <v>0</v>
      </c>
    </row>
    <row r="1711" spans="1:9">
      <c r="A1711" s="168" t="s">
        <v>1600</v>
      </c>
      <c r="B1711" s="168" t="s">
        <v>386</v>
      </c>
      <c r="C1711" s="176">
        <v>38407645.030000001</v>
      </c>
      <c r="D1711" s="176">
        <v>9053600.5199999996</v>
      </c>
      <c r="E1711" s="176">
        <v>17763300.52</v>
      </c>
      <c r="F1711" s="176">
        <v>8709700</v>
      </c>
      <c r="G1711" s="176">
        <v>47117345.030000001</v>
      </c>
      <c r="H1711" s="168">
        <f t="shared" si="55"/>
        <v>47117345.030000001</v>
      </c>
      <c r="I1711" s="176">
        <f t="shared" si="56"/>
        <v>0</v>
      </c>
    </row>
    <row r="1712" spans="1:9">
      <c r="A1712" s="168" t="s">
        <v>1601</v>
      </c>
      <c r="B1712" s="168" t="s">
        <v>2716</v>
      </c>
      <c r="C1712" s="176">
        <v>5000000</v>
      </c>
      <c r="D1712" s="176">
        <v>0</v>
      </c>
      <c r="E1712" s="176">
        <v>0</v>
      </c>
      <c r="F1712" s="176">
        <v>0</v>
      </c>
      <c r="G1712" s="176">
        <v>5000000</v>
      </c>
      <c r="H1712" s="168">
        <f t="shared" si="55"/>
        <v>5000000</v>
      </c>
      <c r="I1712" s="176">
        <f t="shared" si="56"/>
        <v>0</v>
      </c>
    </row>
    <row r="1713" spans="1:9">
      <c r="A1713" s="168" t="s">
        <v>1602</v>
      </c>
      <c r="B1713" s="168" t="s">
        <v>270</v>
      </c>
      <c r="C1713" s="176">
        <v>900093.73</v>
      </c>
      <c r="D1713" s="176">
        <v>14092134.189999999</v>
      </c>
      <c r="E1713" s="176">
        <v>14156381.460000001</v>
      </c>
      <c r="F1713" s="176">
        <v>64247.27</v>
      </c>
      <c r="G1713" s="176">
        <v>964341</v>
      </c>
      <c r="H1713" s="168">
        <f t="shared" si="55"/>
        <v>964341</v>
      </c>
      <c r="I1713" s="176">
        <f t="shared" si="56"/>
        <v>0</v>
      </c>
    </row>
    <row r="1714" spans="1:9">
      <c r="A1714" s="168" t="s">
        <v>1603</v>
      </c>
      <c r="B1714" s="168" t="s">
        <v>2717</v>
      </c>
      <c r="C1714" s="176">
        <v>2700</v>
      </c>
      <c r="D1714" s="176">
        <v>0</v>
      </c>
      <c r="E1714" s="176">
        <v>0</v>
      </c>
      <c r="F1714" s="176">
        <v>0</v>
      </c>
      <c r="G1714" s="176">
        <v>2700</v>
      </c>
      <c r="H1714" s="168">
        <f t="shared" si="55"/>
        <v>2700</v>
      </c>
      <c r="I1714" s="176">
        <f t="shared" si="56"/>
        <v>0</v>
      </c>
    </row>
    <row r="1715" spans="1:9">
      <c r="A1715" s="168" t="s">
        <v>1909</v>
      </c>
      <c r="B1715" s="168" t="s">
        <v>1910</v>
      </c>
      <c r="C1715" s="176">
        <v>2227179.14</v>
      </c>
      <c r="D1715" s="176">
        <v>38193150.439999998</v>
      </c>
      <c r="E1715" s="176">
        <v>37478223.869999997</v>
      </c>
      <c r="F1715" s="176">
        <v>-714926.57</v>
      </c>
      <c r="G1715" s="176">
        <v>1512252.57</v>
      </c>
      <c r="H1715" s="168">
        <f t="shared" si="55"/>
        <v>1512252.57</v>
      </c>
      <c r="I1715" s="176">
        <f t="shared" si="56"/>
        <v>0</v>
      </c>
    </row>
    <row r="1716" spans="1:9">
      <c r="A1716" s="168" t="s">
        <v>3125</v>
      </c>
      <c r="B1716" s="168" t="s">
        <v>3126</v>
      </c>
      <c r="C1716" s="176">
        <v>2000</v>
      </c>
      <c r="D1716" s="176">
        <v>0</v>
      </c>
      <c r="E1716" s="176">
        <v>0</v>
      </c>
      <c r="F1716" s="176">
        <v>0</v>
      </c>
      <c r="G1716" s="176">
        <v>2000</v>
      </c>
      <c r="H1716" s="168">
        <f t="shared" si="55"/>
        <v>2000</v>
      </c>
      <c r="I1716" s="176">
        <f t="shared" si="56"/>
        <v>0</v>
      </c>
    </row>
    <row r="1717" spans="1:9">
      <c r="A1717" s="168" t="s">
        <v>4081</v>
      </c>
      <c r="B1717" s="168" t="s">
        <v>4082</v>
      </c>
      <c r="C1717" s="176">
        <v>651</v>
      </c>
      <c r="D1717" s="176">
        <v>651</v>
      </c>
      <c r="E1717" s="176">
        <v>1386</v>
      </c>
      <c r="F1717" s="176">
        <v>735</v>
      </c>
      <c r="G1717" s="176">
        <v>1386</v>
      </c>
      <c r="H1717" s="168">
        <f t="shared" si="55"/>
        <v>1386</v>
      </c>
      <c r="I1717" s="176">
        <f t="shared" si="56"/>
        <v>0</v>
      </c>
    </row>
    <row r="1718" spans="1:9">
      <c r="A1718" s="168" t="s">
        <v>4241</v>
      </c>
      <c r="B1718" s="168" t="s">
        <v>4242</v>
      </c>
      <c r="C1718" s="176">
        <v>35000</v>
      </c>
      <c r="D1718" s="176">
        <v>0</v>
      </c>
      <c r="E1718" s="176">
        <v>0</v>
      </c>
      <c r="F1718" s="176">
        <v>0</v>
      </c>
      <c r="G1718" s="176">
        <v>35000</v>
      </c>
      <c r="H1718" s="168">
        <f t="shared" si="55"/>
        <v>35000</v>
      </c>
      <c r="I1718" s="176">
        <f t="shared" si="56"/>
        <v>0</v>
      </c>
    </row>
    <row r="1719" spans="1:9">
      <c r="A1719" s="168" t="s">
        <v>4425</v>
      </c>
      <c r="B1719" s="168" t="s">
        <v>4426</v>
      </c>
      <c r="C1719" s="176">
        <v>5000</v>
      </c>
      <c r="D1719" s="176">
        <v>5000</v>
      </c>
      <c r="E1719" s="176">
        <v>0</v>
      </c>
      <c r="F1719" s="176">
        <v>-5000</v>
      </c>
      <c r="G1719" s="176">
        <v>0</v>
      </c>
      <c r="H1719" s="168">
        <f t="shared" si="55"/>
        <v>0</v>
      </c>
      <c r="I1719" s="176">
        <f t="shared" si="56"/>
        <v>0</v>
      </c>
    </row>
    <row r="1720" spans="1:9">
      <c r="A1720" s="168" t="s">
        <v>5341</v>
      </c>
      <c r="B1720" s="168" t="s">
        <v>5342</v>
      </c>
      <c r="C1720" s="176">
        <v>0</v>
      </c>
      <c r="D1720" s="176">
        <v>0</v>
      </c>
      <c r="E1720" s="176">
        <v>3000</v>
      </c>
      <c r="F1720" s="176">
        <v>3000</v>
      </c>
      <c r="G1720" s="176">
        <v>3000</v>
      </c>
      <c r="H1720" s="168">
        <f t="shared" si="55"/>
        <v>3000</v>
      </c>
      <c r="I1720" s="176">
        <f t="shared" si="56"/>
        <v>0</v>
      </c>
    </row>
    <row r="1721" spans="1:9">
      <c r="A1721" s="168" t="s">
        <v>5343</v>
      </c>
      <c r="B1721" s="168" t="s">
        <v>5344</v>
      </c>
      <c r="C1721" s="176">
        <v>0</v>
      </c>
      <c r="D1721" s="176">
        <v>0</v>
      </c>
      <c r="E1721" s="176">
        <v>5750</v>
      </c>
      <c r="F1721" s="176">
        <v>5750</v>
      </c>
      <c r="G1721" s="176">
        <v>5750</v>
      </c>
      <c r="H1721" s="168">
        <f t="shared" si="55"/>
        <v>5750</v>
      </c>
      <c r="I1721" s="176">
        <f t="shared" si="56"/>
        <v>0</v>
      </c>
    </row>
    <row r="1722" spans="1:9">
      <c r="A1722" s="168" t="s">
        <v>6296</v>
      </c>
      <c r="B1722" s="168" t="s">
        <v>6297</v>
      </c>
      <c r="C1722" s="176">
        <v>0</v>
      </c>
      <c r="D1722" s="176">
        <v>0</v>
      </c>
      <c r="E1722" s="176">
        <v>15000</v>
      </c>
      <c r="F1722" s="176">
        <v>15000</v>
      </c>
      <c r="G1722" s="176">
        <v>15000</v>
      </c>
      <c r="H1722" s="168">
        <f t="shared" si="55"/>
        <v>15000</v>
      </c>
      <c r="I1722" s="176">
        <f t="shared" si="56"/>
        <v>0</v>
      </c>
    </row>
    <row r="1723" spans="1:9">
      <c r="A1723" s="168" t="s">
        <v>1611</v>
      </c>
      <c r="B1723" s="168" t="s">
        <v>795</v>
      </c>
      <c r="C1723" s="176">
        <v>30398702.41</v>
      </c>
      <c r="D1723" s="176">
        <v>434960155.43000001</v>
      </c>
      <c r="E1723" s="176">
        <v>423387781</v>
      </c>
      <c r="F1723" s="176">
        <v>-11572374.43</v>
      </c>
      <c r="G1723" s="176">
        <v>18826327.98</v>
      </c>
      <c r="H1723" s="168">
        <f t="shared" si="55"/>
        <v>18826327.98</v>
      </c>
      <c r="I1723" s="176">
        <f t="shared" si="56"/>
        <v>0</v>
      </c>
    </row>
    <row r="1724" spans="1:9">
      <c r="A1724" s="168" t="s">
        <v>1612</v>
      </c>
      <c r="B1724" s="168" t="s">
        <v>2718</v>
      </c>
      <c r="C1724" s="176">
        <v>2830978.26</v>
      </c>
      <c r="D1724" s="176">
        <v>28570413.260000002</v>
      </c>
      <c r="E1724" s="176">
        <v>27038390</v>
      </c>
      <c r="F1724" s="176">
        <v>-1532023.26</v>
      </c>
      <c r="G1724" s="176">
        <v>1298955</v>
      </c>
      <c r="H1724" s="168">
        <f t="shared" si="55"/>
        <v>1298955</v>
      </c>
      <c r="I1724" s="176">
        <f t="shared" si="56"/>
        <v>0</v>
      </c>
    </row>
    <row r="1725" spans="1:9">
      <c r="A1725" s="168" t="s">
        <v>1613</v>
      </c>
      <c r="B1725" s="168" t="s">
        <v>2719</v>
      </c>
      <c r="C1725" s="176">
        <v>9000</v>
      </c>
      <c r="D1725" s="176">
        <v>0</v>
      </c>
      <c r="E1725" s="176">
        <v>0</v>
      </c>
      <c r="F1725" s="176">
        <v>0</v>
      </c>
      <c r="G1725" s="176">
        <v>9000</v>
      </c>
      <c r="H1725" s="168">
        <f t="shared" si="55"/>
        <v>9000</v>
      </c>
      <c r="I1725" s="176">
        <f t="shared" si="56"/>
        <v>0</v>
      </c>
    </row>
    <row r="1726" spans="1:9">
      <c r="A1726" s="168" t="s">
        <v>1614</v>
      </c>
      <c r="B1726" s="168" t="s">
        <v>2720</v>
      </c>
      <c r="C1726" s="176">
        <v>12000</v>
      </c>
      <c r="D1726" s="176">
        <v>0</v>
      </c>
      <c r="E1726" s="176">
        <v>0</v>
      </c>
      <c r="F1726" s="176">
        <v>0</v>
      </c>
      <c r="G1726" s="176">
        <v>12000</v>
      </c>
      <c r="H1726" s="168">
        <f t="shared" si="55"/>
        <v>12000</v>
      </c>
      <c r="I1726" s="176">
        <f t="shared" si="56"/>
        <v>0</v>
      </c>
    </row>
    <row r="1727" spans="1:9">
      <c r="A1727" s="168" t="s">
        <v>1615</v>
      </c>
      <c r="B1727" s="168" t="s">
        <v>2721</v>
      </c>
      <c r="C1727" s="176">
        <v>5533996.04</v>
      </c>
      <c r="D1727" s="176">
        <v>41692113.159999996</v>
      </c>
      <c r="E1727" s="176">
        <v>42581706.119999997</v>
      </c>
      <c r="F1727" s="176">
        <v>889592.96</v>
      </c>
      <c r="G1727" s="176">
        <v>6423589</v>
      </c>
      <c r="H1727" s="168">
        <f t="shared" si="55"/>
        <v>6423589</v>
      </c>
      <c r="I1727" s="176">
        <f t="shared" si="56"/>
        <v>0</v>
      </c>
    </row>
    <row r="1728" spans="1:9">
      <c r="A1728" s="168" t="s">
        <v>1842</v>
      </c>
      <c r="B1728" s="168" t="s">
        <v>2722</v>
      </c>
      <c r="C1728" s="176">
        <v>23016540</v>
      </c>
      <c r="D1728" s="176">
        <v>17295347.84</v>
      </c>
      <c r="E1728" s="176">
        <v>16883807.84</v>
      </c>
      <c r="F1728" s="176">
        <v>-411540</v>
      </c>
      <c r="G1728" s="176">
        <v>22605000</v>
      </c>
      <c r="H1728" s="168">
        <f t="shared" si="55"/>
        <v>22605000</v>
      </c>
      <c r="I1728" s="176">
        <f t="shared" si="56"/>
        <v>0</v>
      </c>
    </row>
    <row r="1729" spans="1:9">
      <c r="A1729" s="168" t="s">
        <v>4779</v>
      </c>
      <c r="B1729" s="168" t="s">
        <v>4780</v>
      </c>
      <c r="C1729" s="176">
        <v>5424.07</v>
      </c>
      <c r="D1729" s="176">
        <v>5424.07</v>
      </c>
      <c r="E1729" s="176">
        <v>0</v>
      </c>
      <c r="F1729" s="176">
        <v>-5424.07</v>
      </c>
      <c r="G1729" s="176">
        <v>0</v>
      </c>
      <c r="H1729" s="168">
        <f t="shared" si="55"/>
        <v>0</v>
      </c>
      <c r="I1729" s="176">
        <f t="shared" si="56"/>
        <v>0</v>
      </c>
    </row>
    <row r="1730" spans="1:9">
      <c r="A1730" s="168" t="s">
        <v>4929</v>
      </c>
      <c r="B1730" s="168" t="s">
        <v>4930</v>
      </c>
      <c r="C1730" s="176">
        <v>0</v>
      </c>
      <c r="D1730" s="176">
        <v>5000</v>
      </c>
      <c r="E1730" s="176">
        <v>5000</v>
      </c>
      <c r="F1730" s="176">
        <v>0</v>
      </c>
      <c r="G1730" s="176">
        <v>0</v>
      </c>
      <c r="H1730" s="168">
        <f t="shared" si="55"/>
        <v>0</v>
      </c>
      <c r="I1730" s="176">
        <f t="shared" si="56"/>
        <v>0</v>
      </c>
    </row>
    <row r="1731" spans="1:9">
      <c r="A1731" s="168" t="s">
        <v>4931</v>
      </c>
      <c r="B1731" s="168" t="s">
        <v>4932</v>
      </c>
      <c r="C1731" s="176">
        <v>0</v>
      </c>
      <c r="D1731" s="176">
        <v>0</v>
      </c>
      <c r="E1731" s="176">
        <v>4825</v>
      </c>
      <c r="F1731" s="176">
        <v>4825</v>
      </c>
      <c r="G1731" s="176">
        <v>4825</v>
      </c>
      <c r="H1731" s="168">
        <f t="shared" si="55"/>
        <v>4825</v>
      </c>
      <c r="I1731" s="176">
        <f t="shared" si="56"/>
        <v>0</v>
      </c>
    </row>
    <row r="1732" spans="1:9">
      <c r="A1732" s="168" t="s">
        <v>5345</v>
      </c>
      <c r="B1732" s="168" t="s">
        <v>5346</v>
      </c>
      <c r="C1732" s="176">
        <v>0</v>
      </c>
      <c r="D1732" s="176">
        <v>0</v>
      </c>
      <c r="E1732" s="176">
        <v>5000</v>
      </c>
      <c r="F1732" s="176">
        <v>5000</v>
      </c>
      <c r="G1732" s="176">
        <v>5000</v>
      </c>
      <c r="H1732" s="168">
        <f t="shared" si="55"/>
        <v>5000</v>
      </c>
      <c r="I1732" s="176">
        <f t="shared" si="56"/>
        <v>0</v>
      </c>
    </row>
    <row r="1733" spans="1:9">
      <c r="A1733" s="168" t="s">
        <v>5395</v>
      </c>
      <c r="B1733" s="168" t="s">
        <v>5394</v>
      </c>
      <c r="C1733" s="176">
        <v>0</v>
      </c>
      <c r="D1733" s="176">
        <v>0</v>
      </c>
      <c r="E1733" s="176">
        <v>3000</v>
      </c>
      <c r="F1733" s="176">
        <v>3000</v>
      </c>
      <c r="G1733" s="176">
        <v>3000</v>
      </c>
      <c r="H1733" s="168">
        <f t="shared" si="55"/>
        <v>3000</v>
      </c>
      <c r="I1733" s="176">
        <f t="shared" si="56"/>
        <v>0</v>
      </c>
    </row>
    <row r="1734" spans="1:9">
      <c r="A1734" s="168" t="s">
        <v>1616</v>
      </c>
      <c r="B1734" s="168" t="s">
        <v>1977</v>
      </c>
      <c r="C1734" s="176">
        <v>115611009.66</v>
      </c>
      <c r="D1734" s="176">
        <v>265878063.87</v>
      </c>
      <c r="E1734" s="176">
        <v>265878063.87</v>
      </c>
      <c r="F1734" s="176">
        <v>0</v>
      </c>
      <c r="G1734" s="176">
        <v>115611009.66</v>
      </c>
      <c r="H1734" s="168">
        <f t="shared" ref="H1734:H1797" si="57">VLOOKUP(A1734,VERIFICADORA,22,FALSE)</f>
        <v>115611009.66</v>
      </c>
      <c r="I1734" s="176">
        <f t="shared" si="56"/>
        <v>0</v>
      </c>
    </row>
    <row r="1735" spans="1:9">
      <c r="A1735" s="168" t="s">
        <v>1618</v>
      </c>
      <c r="B1735" s="168" t="s">
        <v>724</v>
      </c>
      <c r="C1735" s="176">
        <v>2556082</v>
      </c>
      <c r="D1735" s="176">
        <v>109198611.3</v>
      </c>
      <c r="E1735" s="176">
        <v>109198611.3</v>
      </c>
      <c r="F1735" s="176">
        <v>0</v>
      </c>
      <c r="G1735" s="176">
        <v>2556082</v>
      </c>
      <c r="H1735" s="168">
        <f t="shared" si="57"/>
        <v>2556082</v>
      </c>
      <c r="I1735" s="176">
        <f t="shared" si="56"/>
        <v>0</v>
      </c>
    </row>
    <row r="1736" spans="1:9">
      <c r="A1736" s="168" t="s">
        <v>1620</v>
      </c>
      <c r="B1736" s="168" t="s">
        <v>796</v>
      </c>
      <c r="C1736" s="176">
        <v>34105568.759999998</v>
      </c>
      <c r="D1736" s="176">
        <v>81868731.560000002</v>
      </c>
      <c r="E1736" s="176">
        <v>76191190.349999994</v>
      </c>
      <c r="F1736" s="176">
        <v>-5677541.21</v>
      </c>
      <c r="G1736" s="176">
        <v>28428027.550000001</v>
      </c>
      <c r="H1736" s="168">
        <f t="shared" si="57"/>
        <v>28428027.550000001</v>
      </c>
      <c r="I1736" s="176">
        <f t="shared" si="56"/>
        <v>0</v>
      </c>
    </row>
    <row r="1737" spans="1:9">
      <c r="A1737" s="168" t="s">
        <v>1624</v>
      </c>
      <c r="B1737" s="168" t="s">
        <v>2723</v>
      </c>
      <c r="C1737" s="176">
        <v>11995266.880000001</v>
      </c>
      <c r="D1737" s="176">
        <v>36399881</v>
      </c>
      <c r="E1737" s="176">
        <v>33389568</v>
      </c>
      <c r="F1737" s="176">
        <v>-3010313</v>
      </c>
      <c r="G1737" s="176">
        <v>8984953.8800000008</v>
      </c>
      <c r="H1737" s="168">
        <f t="shared" si="57"/>
        <v>8984953.8800000008</v>
      </c>
      <c r="I1737" s="176">
        <f t="shared" si="56"/>
        <v>0</v>
      </c>
    </row>
    <row r="1738" spans="1:9">
      <c r="A1738" s="168" t="s">
        <v>1625</v>
      </c>
      <c r="B1738" s="168" t="s">
        <v>2479</v>
      </c>
      <c r="C1738" s="176">
        <v>1591851.69</v>
      </c>
      <c r="D1738" s="176">
        <v>32400596.710000001</v>
      </c>
      <c r="E1738" s="176">
        <v>32400596.710000001</v>
      </c>
      <c r="F1738" s="176">
        <v>0</v>
      </c>
      <c r="G1738" s="176">
        <v>1591851.69</v>
      </c>
      <c r="H1738" s="168">
        <f t="shared" si="57"/>
        <v>1591851.69</v>
      </c>
      <c r="I1738" s="176">
        <f t="shared" si="56"/>
        <v>0</v>
      </c>
    </row>
    <row r="1739" spans="1:9">
      <c r="A1739" s="168" t="s">
        <v>1626</v>
      </c>
      <c r="B1739" s="168" t="s">
        <v>2480</v>
      </c>
      <c r="C1739" s="176">
        <v>9044424.3599999994</v>
      </c>
      <c r="D1739" s="176">
        <v>21619060</v>
      </c>
      <c r="E1739" s="176">
        <v>21224352</v>
      </c>
      <c r="F1739" s="176">
        <v>-394708</v>
      </c>
      <c r="G1739" s="176">
        <v>8649716.3599999994</v>
      </c>
      <c r="H1739" s="168">
        <f t="shared" si="57"/>
        <v>8649716.3599999994</v>
      </c>
      <c r="I1739" s="176">
        <f t="shared" si="56"/>
        <v>0</v>
      </c>
    </row>
    <row r="1740" spans="1:9">
      <c r="A1740" s="168" t="s">
        <v>1627</v>
      </c>
      <c r="B1740" s="168" t="s">
        <v>2724</v>
      </c>
      <c r="C1740" s="176">
        <v>754033</v>
      </c>
      <c r="D1740" s="176">
        <v>654033</v>
      </c>
      <c r="E1740" s="176">
        <v>0</v>
      </c>
      <c r="F1740" s="176">
        <v>-654033</v>
      </c>
      <c r="G1740" s="176">
        <v>100000</v>
      </c>
      <c r="H1740" s="168">
        <f t="shared" si="57"/>
        <v>100000</v>
      </c>
      <c r="I1740" s="176">
        <f t="shared" si="56"/>
        <v>0</v>
      </c>
    </row>
    <row r="1741" spans="1:9">
      <c r="A1741" s="168" t="s">
        <v>1617</v>
      </c>
      <c r="B1741" s="168" t="s">
        <v>2725</v>
      </c>
      <c r="C1741" s="176">
        <v>7500</v>
      </c>
      <c r="D1741" s="176">
        <v>0</v>
      </c>
      <c r="E1741" s="176">
        <v>0</v>
      </c>
      <c r="F1741" s="176">
        <v>0</v>
      </c>
      <c r="G1741" s="176">
        <v>7500</v>
      </c>
      <c r="H1741" s="168">
        <f t="shared" si="57"/>
        <v>7500</v>
      </c>
      <c r="I1741" s="176">
        <f t="shared" si="56"/>
        <v>0</v>
      </c>
    </row>
    <row r="1742" spans="1:9">
      <c r="A1742" s="168" t="s">
        <v>1619</v>
      </c>
      <c r="B1742" s="168" t="s">
        <v>2726</v>
      </c>
      <c r="C1742" s="176">
        <v>15563808.109999999</v>
      </c>
      <c r="D1742" s="176">
        <v>23278434.640000001</v>
      </c>
      <c r="E1742" s="176">
        <v>18238579.170000002</v>
      </c>
      <c r="F1742" s="176">
        <v>-5039855.47</v>
      </c>
      <c r="G1742" s="176">
        <v>10523952.640000001</v>
      </c>
      <c r="H1742" s="168">
        <f t="shared" si="57"/>
        <v>10523952.640000001</v>
      </c>
      <c r="I1742" s="176">
        <f t="shared" si="56"/>
        <v>0</v>
      </c>
    </row>
    <row r="1743" spans="1:9">
      <c r="A1743" s="168" t="s">
        <v>1621</v>
      </c>
      <c r="B1743" s="168" t="s">
        <v>2727</v>
      </c>
      <c r="C1743" s="176">
        <v>2610306.06</v>
      </c>
      <c r="D1743" s="176">
        <v>12227670.609999999</v>
      </c>
      <c r="E1743" s="176">
        <v>18135253.609999999</v>
      </c>
      <c r="F1743" s="176">
        <v>5907583</v>
      </c>
      <c r="G1743" s="176">
        <v>8517889.0600000005</v>
      </c>
      <c r="H1743" s="168">
        <f t="shared" si="57"/>
        <v>8517889.0600000005</v>
      </c>
      <c r="I1743" s="176">
        <f t="shared" si="56"/>
        <v>0</v>
      </c>
    </row>
    <row r="1744" spans="1:9">
      <c r="A1744" s="168" t="s">
        <v>1622</v>
      </c>
      <c r="B1744" s="168" t="s">
        <v>2728</v>
      </c>
      <c r="C1744" s="176">
        <v>4950</v>
      </c>
      <c r="D1744" s="176">
        <v>0</v>
      </c>
      <c r="E1744" s="176">
        <v>0</v>
      </c>
      <c r="F1744" s="176">
        <v>0</v>
      </c>
      <c r="G1744" s="176">
        <v>4950</v>
      </c>
      <c r="H1744" s="168">
        <f t="shared" si="57"/>
        <v>4950</v>
      </c>
      <c r="I1744" s="176">
        <f t="shared" si="56"/>
        <v>0</v>
      </c>
    </row>
    <row r="1745" spans="1:9">
      <c r="A1745" s="168" t="s">
        <v>1623</v>
      </c>
      <c r="B1745" s="168" t="s">
        <v>2729</v>
      </c>
      <c r="C1745" s="176">
        <v>3000</v>
      </c>
      <c r="D1745" s="176">
        <v>0</v>
      </c>
      <c r="E1745" s="176">
        <v>0</v>
      </c>
      <c r="F1745" s="176">
        <v>0</v>
      </c>
      <c r="G1745" s="176">
        <v>3000</v>
      </c>
      <c r="H1745" s="168">
        <f t="shared" si="57"/>
        <v>3000</v>
      </c>
      <c r="I1745" s="176">
        <f t="shared" si="56"/>
        <v>0</v>
      </c>
    </row>
    <row r="1746" spans="1:9">
      <c r="A1746" s="168" t="s">
        <v>6298</v>
      </c>
      <c r="B1746" s="168" t="s">
        <v>6299</v>
      </c>
      <c r="C1746" s="176">
        <v>0</v>
      </c>
      <c r="D1746" s="176">
        <v>0</v>
      </c>
      <c r="E1746" s="176">
        <v>309024</v>
      </c>
      <c r="F1746" s="176">
        <v>309024</v>
      </c>
      <c r="G1746" s="176">
        <v>309024</v>
      </c>
      <c r="H1746" s="168">
        <f t="shared" si="57"/>
        <v>309024</v>
      </c>
      <c r="I1746" s="176">
        <f t="shared" si="56"/>
        <v>0</v>
      </c>
    </row>
    <row r="1747" spans="1:9">
      <c r="A1747" s="168" t="s">
        <v>5347</v>
      </c>
      <c r="B1747" s="168" t="s">
        <v>5348</v>
      </c>
      <c r="C1747" s="176">
        <v>0</v>
      </c>
      <c r="D1747" s="176">
        <v>0</v>
      </c>
      <c r="E1747" s="176">
        <v>3000</v>
      </c>
      <c r="F1747" s="176">
        <v>3000</v>
      </c>
      <c r="G1747" s="176">
        <v>3000</v>
      </c>
      <c r="H1747" s="168">
        <f t="shared" si="57"/>
        <v>3000</v>
      </c>
      <c r="I1747" s="176">
        <f t="shared" si="56"/>
        <v>0</v>
      </c>
    </row>
    <row r="1748" spans="1:9">
      <c r="A1748" s="168" t="s">
        <v>6425</v>
      </c>
      <c r="B1748" s="168" t="s">
        <v>6426</v>
      </c>
      <c r="C1748" s="176">
        <v>0</v>
      </c>
      <c r="D1748" s="176">
        <v>104333330.40000001</v>
      </c>
      <c r="E1748" s="176">
        <v>131513049.40000001</v>
      </c>
      <c r="F1748" s="176">
        <v>27179719</v>
      </c>
      <c r="G1748" s="176">
        <v>27179719</v>
      </c>
      <c r="H1748" s="168">
        <f t="shared" si="57"/>
        <v>27179719</v>
      </c>
      <c r="I1748" s="176">
        <f t="shared" si="56"/>
        <v>0</v>
      </c>
    </row>
    <row r="1749" spans="1:9">
      <c r="A1749" s="168" t="s">
        <v>1630</v>
      </c>
      <c r="B1749" s="168" t="s">
        <v>2730</v>
      </c>
      <c r="C1749" s="176">
        <v>109375</v>
      </c>
      <c r="D1749" s="176">
        <v>0</v>
      </c>
      <c r="E1749" s="176">
        <v>0</v>
      </c>
      <c r="F1749" s="176">
        <v>0</v>
      </c>
      <c r="G1749" s="176">
        <v>109375</v>
      </c>
      <c r="H1749" s="168">
        <f t="shared" si="57"/>
        <v>109375</v>
      </c>
      <c r="I1749" s="176">
        <f t="shared" si="56"/>
        <v>0</v>
      </c>
    </row>
    <row r="1750" spans="1:9">
      <c r="A1750" s="168" t="s">
        <v>4933</v>
      </c>
      <c r="B1750" s="168" t="s">
        <v>5482</v>
      </c>
      <c r="C1750" s="176">
        <v>0</v>
      </c>
      <c r="D1750" s="176">
        <v>9407000</v>
      </c>
      <c r="E1750" s="176">
        <v>9407000</v>
      </c>
      <c r="F1750" s="176">
        <v>0</v>
      </c>
      <c r="G1750" s="176">
        <v>0</v>
      </c>
      <c r="H1750" s="168">
        <f t="shared" si="57"/>
        <v>0</v>
      </c>
      <c r="I1750" s="176">
        <f t="shared" si="56"/>
        <v>0</v>
      </c>
    </row>
    <row r="1751" spans="1:9">
      <c r="A1751" s="168" t="s">
        <v>1628</v>
      </c>
      <c r="B1751" s="168" t="s">
        <v>2731</v>
      </c>
      <c r="C1751" s="176">
        <v>13500</v>
      </c>
      <c r="D1751" s="176">
        <v>0</v>
      </c>
      <c r="E1751" s="176">
        <v>0</v>
      </c>
      <c r="F1751" s="176">
        <v>0</v>
      </c>
      <c r="G1751" s="176">
        <v>13500</v>
      </c>
      <c r="H1751" s="168">
        <f t="shared" si="57"/>
        <v>13500</v>
      </c>
      <c r="I1751" s="176">
        <f t="shared" si="56"/>
        <v>0</v>
      </c>
    </row>
    <row r="1752" spans="1:9">
      <c r="A1752" s="168" t="s">
        <v>1629</v>
      </c>
      <c r="B1752" s="168" t="s">
        <v>2732</v>
      </c>
      <c r="C1752" s="176">
        <v>1131000</v>
      </c>
      <c r="D1752" s="176">
        <v>0</v>
      </c>
      <c r="E1752" s="176">
        <v>0</v>
      </c>
      <c r="F1752" s="176">
        <v>0</v>
      </c>
      <c r="G1752" s="176">
        <v>1131000</v>
      </c>
      <c r="H1752" s="168">
        <f t="shared" si="57"/>
        <v>1131000</v>
      </c>
      <c r="I1752" s="176">
        <f t="shared" si="56"/>
        <v>0</v>
      </c>
    </row>
    <row r="1753" spans="1:9">
      <c r="A1753" s="168" t="s">
        <v>2733</v>
      </c>
      <c r="B1753" s="168" t="s">
        <v>2734</v>
      </c>
      <c r="C1753" s="176">
        <v>9500</v>
      </c>
      <c r="D1753" s="176">
        <v>4500</v>
      </c>
      <c r="E1753" s="176">
        <v>0</v>
      </c>
      <c r="F1753" s="176">
        <v>-4500</v>
      </c>
      <c r="G1753" s="176">
        <v>5000</v>
      </c>
      <c r="H1753" s="168">
        <f t="shared" si="57"/>
        <v>5000</v>
      </c>
      <c r="I1753" s="176">
        <f t="shared" si="56"/>
        <v>0</v>
      </c>
    </row>
    <row r="1754" spans="1:9">
      <c r="A1754" s="168" t="s">
        <v>4958</v>
      </c>
      <c r="B1754" s="168" t="s">
        <v>4957</v>
      </c>
      <c r="C1754" s="176">
        <v>0</v>
      </c>
      <c r="D1754" s="176">
        <v>47673587.5</v>
      </c>
      <c r="E1754" s="176">
        <v>47673587.5</v>
      </c>
      <c r="F1754" s="176">
        <v>0</v>
      </c>
      <c r="G1754" s="176">
        <v>0</v>
      </c>
      <c r="H1754" s="168">
        <f t="shared" si="57"/>
        <v>0</v>
      </c>
      <c r="I1754" s="176">
        <f t="shared" si="56"/>
        <v>0</v>
      </c>
    </row>
    <row r="1755" spans="1:9">
      <c r="A1755" s="168" t="s">
        <v>5349</v>
      </c>
      <c r="B1755" s="168" t="s">
        <v>5350</v>
      </c>
      <c r="C1755" s="176">
        <v>0</v>
      </c>
      <c r="D1755" s="176">
        <v>0</v>
      </c>
      <c r="E1755" s="176">
        <v>3000</v>
      </c>
      <c r="F1755" s="176">
        <v>3000</v>
      </c>
      <c r="G1755" s="176">
        <v>3000</v>
      </c>
      <c r="H1755" s="168">
        <f t="shared" si="57"/>
        <v>3000</v>
      </c>
      <c r="I1755" s="176">
        <f t="shared" si="56"/>
        <v>0</v>
      </c>
    </row>
    <row r="1756" spans="1:9">
      <c r="A1756" s="168" t="s">
        <v>5351</v>
      </c>
      <c r="B1756" s="168" t="s">
        <v>5352</v>
      </c>
      <c r="C1756" s="176">
        <v>0</v>
      </c>
      <c r="D1756" s="176">
        <v>0</v>
      </c>
      <c r="E1756" s="176">
        <v>7000</v>
      </c>
      <c r="F1756" s="176">
        <v>7000</v>
      </c>
      <c r="G1756" s="176">
        <v>7000</v>
      </c>
      <c r="H1756" s="168">
        <f t="shared" si="57"/>
        <v>7000</v>
      </c>
      <c r="I1756" s="176">
        <f t="shared" si="56"/>
        <v>0</v>
      </c>
    </row>
    <row r="1757" spans="1:9">
      <c r="A1757" s="168" t="s">
        <v>6300</v>
      </c>
      <c r="B1757" s="168" t="s">
        <v>6301</v>
      </c>
      <c r="C1757" s="176">
        <v>0</v>
      </c>
      <c r="D1757" s="176">
        <v>3503000</v>
      </c>
      <c r="E1757" s="176">
        <v>3503000</v>
      </c>
      <c r="F1757" s="176">
        <v>0</v>
      </c>
      <c r="G1757" s="176">
        <v>0</v>
      </c>
      <c r="H1757" s="168">
        <f t="shared" si="57"/>
        <v>0</v>
      </c>
      <c r="I1757" s="176">
        <f t="shared" si="56"/>
        <v>0</v>
      </c>
    </row>
    <row r="1758" spans="1:9">
      <c r="A1758" s="168" t="s">
        <v>1631</v>
      </c>
      <c r="B1758" s="168" t="s">
        <v>2735</v>
      </c>
      <c r="C1758" s="176">
        <v>397360</v>
      </c>
      <c r="D1758" s="176">
        <v>0</v>
      </c>
      <c r="E1758" s="176">
        <v>0</v>
      </c>
      <c r="F1758" s="176">
        <v>0</v>
      </c>
      <c r="G1758" s="176">
        <v>397360</v>
      </c>
      <c r="H1758" s="168">
        <f t="shared" si="57"/>
        <v>397360</v>
      </c>
      <c r="I1758" s="176">
        <f t="shared" si="56"/>
        <v>0</v>
      </c>
    </row>
    <row r="1759" spans="1:9">
      <c r="A1759" s="168" t="s">
        <v>1632</v>
      </c>
      <c r="B1759" s="168" t="s">
        <v>2736</v>
      </c>
      <c r="C1759" s="176">
        <v>9256000</v>
      </c>
      <c r="D1759" s="176">
        <v>0</v>
      </c>
      <c r="E1759" s="176">
        <v>-4336000</v>
      </c>
      <c r="F1759" s="176">
        <v>-4336000</v>
      </c>
      <c r="G1759" s="176">
        <v>4920000</v>
      </c>
      <c r="H1759" s="168">
        <f t="shared" si="57"/>
        <v>4920000</v>
      </c>
      <c r="I1759" s="176">
        <f t="shared" si="56"/>
        <v>0</v>
      </c>
    </row>
    <row r="1760" spans="1:9">
      <c r="A1760" s="168" t="s">
        <v>4427</v>
      </c>
      <c r="B1760" s="168" t="s">
        <v>4428</v>
      </c>
      <c r="C1760" s="176">
        <v>2590.06</v>
      </c>
      <c r="D1760" s="176">
        <v>2590.06</v>
      </c>
      <c r="E1760" s="176">
        <v>0</v>
      </c>
      <c r="F1760" s="176">
        <v>-2590.06</v>
      </c>
      <c r="G1760" s="176">
        <v>0</v>
      </c>
      <c r="H1760" s="168">
        <f t="shared" si="57"/>
        <v>0</v>
      </c>
      <c r="I1760" s="176">
        <f t="shared" si="56"/>
        <v>0</v>
      </c>
    </row>
    <row r="1761" spans="1:9">
      <c r="A1761" s="168" t="s">
        <v>5353</v>
      </c>
      <c r="B1761" s="168" t="s">
        <v>5354</v>
      </c>
      <c r="C1761" s="176">
        <v>0</v>
      </c>
      <c r="D1761" s="176">
        <v>0</v>
      </c>
      <c r="E1761" s="176">
        <v>10000</v>
      </c>
      <c r="F1761" s="176">
        <v>10000</v>
      </c>
      <c r="G1761" s="176">
        <v>10000</v>
      </c>
      <c r="H1761" s="168">
        <f t="shared" si="57"/>
        <v>10000</v>
      </c>
      <c r="I1761" s="176">
        <f t="shared" ref="I1761:I1811" si="58">H1761-G1761</f>
        <v>0</v>
      </c>
    </row>
    <row r="1762" spans="1:9">
      <c r="A1762" s="168" t="s">
        <v>4501</v>
      </c>
      <c r="B1762" s="168" t="s">
        <v>5481</v>
      </c>
      <c r="C1762" s="176">
        <v>2441</v>
      </c>
      <c r="D1762" s="176">
        <v>2441</v>
      </c>
      <c r="E1762" s="176">
        <v>0</v>
      </c>
      <c r="F1762" s="176">
        <v>-2441</v>
      </c>
      <c r="G1762" s="176">
        <v>0</v>
      </c>
      <c r="H1762" s="168">
        <f t="shared" si="57"/>
        <v>0</v>
      </c>
      <c r="I1762" s="176">
        <f t="shared" si="58"/>
        <v>0</v>
      </c>
    </row>
    <row r="1763" spans="1:9">
      <c r="A1763" s="168" t="s">
        <v>1633</v>
      </c>
      <c r="B1763" s="168" t="s">
        <v>2737</v>
      </c>
      <c r="C1763" s="176">
        <v>5500</v>
      </c>
      <c r="D1763" s="176">
        <v>0</v>
      </c>
      <c r="E1763" s="176">
        <v>0</v>
      </c>
      <c r="F1763" s="176">
        <v>0</v>
      </c>
      <c r="G1763" s="176">
        <v>5500</v>
      </c>
      <c r="H1763" s="168">
        <f t="shared" si="57"/>
        <v>5500</v>
      </c>
      <c r="I1763" s="176">
        <f t="shared" si="58"/>
        <v>0</v>
      </c>
    </row>
    <row r="1764" spans="1:9">
      <c r="A1764" s="168" t="s">
        <v>1634</v>
      </c>
      <c r="B1764" s="168" t="s">
        <v>2738</v>
      </c>
      <c r="C1764" s="176">
        <v>60000</v>
      </c>
      <c r="D1764" s="176">
        <v>0</v>
      </c>
      <c r="E1764" s="176">
        <v>0</v>
      </c>
      <c r="F1764" s="176">
        <v>0</v>
      </c>
      <c r="G1764" s="176">
        <v>60000</v>
      </c>
      <c r="H1764" s="168">
        <f t="shared" si="57"/>
        <v>60000</v>
      </c>
      <c r="I1764" s="176">
        <f t="shared" si="58"/>
        <v>0</v>
      </c>
    </row>
    <row r="1765" spans="1:9">
      <c r="A1765" s="168" t="s">
        <v>4187</v>
      </c>
      <c r="B1765" s="168" t="s">
        <v>4188</v>
      </c>
      <c r="C1765" s="176">
        <v>0</v>
      </c>
      <c r="D1765" s="176">
        <v>302419305.18000001</v>
      </c>
      <c r="E1765" s="176">
        <v>302419305.18000001</v>
      </c>
      <c r="F1765" s="176">
        <v>0</v>
      </c>
      <c r="G1765" s="176">
        <v>0</v>
      </c>
      <c r="H1765" s="168">
        <f t="shared" si="57"/>
        <v>0</v>
      </c>
      <c r="I1765" s="176">
        <f t="shared" si="58"/>
        <v>0</v>
      </c>
    </row>
    <row r="1766" spans="1:9">
      <c r="A1766" s="168" t="s">
        <v>4189</v>
      </c>
      <c r="B1766" s="168" t="s">
        <v>4190</v>
      </c>
      <c r="C1766" s="176">
        <v>0</v>
      </c>
      <c r="D1766" s="176">
        <v>56024005.149999999</v>
      </c>
      <c r="E1766" s="176">
        <v>56024005.149999999</v>
      </c>
      <c r="F1766" s="176">
        <v>0</v>
      </c>
      <c r="G1766" s="176">
        <v>0</v>
      </c>
      <c r="H1766" s="168">
        <f t="shared" si="57"/>
        <v>0</v>
      </c>
      <c r="I1766" s="176">
        <f t="shared" si="58"/>
        <v>0</v>
      </c>
    </row>
    <row r="1767" spans="1:9">
      <c r="A1767" s="168" t="s">
        <v>4191</v>
      </c>
      <c r="B1767" s="168" t="s">
        <v>4192</v>
      </c>
      <c r="C1767" s="176">
        <v>0</v>
      </c>
      <c r="D1767" s="176">
        <v>602524584.62</v>
      </c>
      <c r="E1767" s="176">
        <v>602524584.62</v>
      </c>
      <c r="F1767" s="176">
        <v>0</v>
      </c>
      <c r="G1767" s="176">
        <v>0</v>
      </c>
      <c r="H1767" s="168">
        <f t="shared" si="57"/>
        <v>0</v>
      </c>
      <c r="I1767" s="176">
        <f t="shared" si="58"/>
        <v>0</v>
      </c>
    </row>
    <row r="1768" spans="1:9">
      <c r="A1768" s="168" t="s">
        <v>3957</v>
      </c>
      <c r="B1768" s="168" t="s">
        <v>5480</v>
      </c>
      <c r="C1768" s="176">
        <v>2320623.33</v>
      </c>
      <c r="D1768" s="176">
        <v>33592700.039999999</v>
      </c>
      <c r="E1768" s="176">
        <v>31272076.710000001</v>
      </c>
      <c r="F1768" s="176">
        <v>-2320623.33</v>
      </c>
      <c r="G1768" s="176">
        <v>0</v>
      </c>
      <c r="H1768" s="168">
        <f t="shared" si="57"/>
        <v>0</v>
      </c>
      <c r="I1768" s="176">
        <f t="shared" si="58"/>
        <v>0</v>
      </c>
    </row>
    <row r="1769" spans="1:9">
      <c r="A1769" s="168" t="s">
        <v>3150</v>
      </c>
      <c r="B1769" s="168" t="s">
        <v>5479</v>
      </c>
      <c r="C1769" s="176">
        <v>0</v>
      </c>
      <c r="D1769" s="176">
        <v>11368000</v>
      </c>
      <c r="E1769" s="176">
        <v>11368000</v>
      </c>
      <c r="F1769" s="176">
        <v>0</v>
      </c>
      <c r="G1769" s="176">
        <v>0</v>
      </c>
      <c r="H1769" s="168">
        <f t="shared" si="57"/>
        <v>0</v>
      </c>
      <c r="I1769" s="176">
        <f t="shared" si="58"/>
        <v>0</v>
      </c>
    </row>
    <row r="1770" spans="1:9">
      <c r="A1770" s="168" t="s">
        <v>6302</v>
      </c>
      <c r="B1770" s="168" t="s">
        <v>6303</v>
      </c>
      <c r="C1770" s="176">
        <v>0</v>
      </c>
      <c r="D1770" s="176">
        <v>2352522.87</v>
      </c>
      <c r="E1770" s="176">
        <v>2352522.87</v>
      </c>
      <c r="F1770" s="176">
        <v>0</v>
      </c>
      <c r="G1770" s="176">
        <v>0</v>
      </c>
      <c r="H1770" s="168">
        <f t="shared" si="57"/>
        <v>0</v>
      </c>
      <c r="I1770" s="176">
        <f t="shared" si="58"/>
        <v>0</v>
      </c>
    </row>
    <row r="1771" spans="1:9">
      <c r="A1771" s="168" t="s">
        <v>4193</v>
      </c>
      <c r="B1771" s="168" t="s">
        <v>5478</v>
      </c>
      <c r="C1771" s="176">
        <v>0</v>
      </c>
      <c r="D1771" s="176">
        <v>332195.71000000002</v>
      </c>
      <c r="E1771" s="176">
        <v>332195.71000000002</v>
      </c>
      <c r="F1771" s="176">
        <v>0</v>
      </c>
      <c r="G1771" s="176">
        <v>0</v>
      </c>
      <c r="H1771" s="168">
        <f t="shared" si="57"/>
        <v>0</v>
      </c>
      <c r="I1771" s="176">
        <f t="shared" si="58"/>
        <v>0</v>
      </c>
    </row>
    <row r="1772" spans="1:9">
      <c r="A1772" s="168" t="s">
        <v>3149</v>
      </c>
      <c r="B1772" s="168" t="s">
        <v>4194</v>
      </c>
      <c r="C1772" s="176">
        <v>0</v>
      </c>
      <c r="D1772" s="176">
        <v>3108.8</v>
      </c>
      <c r="E1772" s="176">
        <v>3108.8</v>
      </c>
      <c r="F1772" s="176">
        <v>0</v>
      </c>
      <c r="G1772" s="176">
        <v>0</v>
      </c>
      <c r="H1772" s="168">
        <f t="shared" si="57"/>
        <v>0</v>
      </c>
      <c r="I1772" s="176">
        <f t="shared" si="58"/>
        <v>0</v>
      </c>
    </row>
    <row r="1773" spans="1:9">
      <c r="A1773" s="168" t="s">
        <v>4195</v>
      </c>
      <c r="B1773" s="168" t="s">
        <v>4190</v>
      </c>
      <c r="C1773" s="176">
        <v>0</v>
      </c>
      <c r="D1773" s="176">
        <v>8408364.0299999993</v>
      </c>
      <c r="E1773" s="176">
        <v>8408364.0299999993</v>
      </c>
      <c r="F1773" s="176">
        <v>0</v>
      </c>
      <c r="G1773" s="176">
        <v>0</v>
      </c>
      <c r="H1773" s="168">
        <f t="shared" si="57"/>
        <v>0</v>
      </c>
      <c r="I1773" s="176">
        <f t="shared" si="58"/>
        <v>0</v>
      </c>
    </row>
    <row r="1774" spans="1:9">
      <c r="A1774" s="168" t="s">
        <v>4196</v>
      </c>
      <c r="B1774" s="168" t="s">
        <v>4197</v>
      </c>
      <c r="C1774" s="176">
        <v>0</v>
      </c>
      <c r="D1774" s="176">
        <v>9459953.9100000001</v>
      </c>
      <c r="E1774" s="176">
        <v>9459953.9100000001</v>
      </c>
      <c r="F1774" s="176">
        <v>0</v>
      </c>
      <c r="G1774" s="176">
        <v>0</v>
      </c>
      <c r="H1774" s="168">
        <f t="shared" si="57"/>
        <v>0</v>
      </c>
      <c r="I1774" s="176">
        <f t="shared" si="58"/>
        <v>0</v>
      </c>
    </row>
    <row r="1775" spans="1:9">
      <c r="A1775" s="168" t="s">
        <v>803</v>
      </c>
      <c r="B1775" s="168" t="s">
        <v>2739</v>
      </c>
      <c r="C1775" s="176">
        <v>48287142.619999997</v>
      </c>
      <c r="D1775" s="176">
        <v>172766190.06</v>
      </c>
      <c r="E1775" s="176">
        <v>139673521.33000001</v>
      </c>
      <c r="F1775" s="176">
        <v>-33092668.73</v>
      </c>
      <c r="G1775" s="176">
        <v>15194473.890000001</v>
      </c>
      <c r="H1775" s="168">
        <f t="shared" si="57"/>
        <v>15194473.890000001</v>
      </c>
      <c r="I1775" s="176">
        <f t="shared" si="58"/>
        <v>0</v>
      </c>
    </row>
    <row r="1776" spans="1:9">
      <c r="A1776" s="168" t="s">
        <v>804</v>
      </c>
      <c r="B1776" s="168" t="s">
        <v>2740</v>
      </c>
      <c r="C1776" s="176">
        <v>908617.44</v>
      </c>
      <c r="D1776" s="176">
        <v>1512003.49</v>
      </c>
      <c r="E1776" s="176">
        <v>989432.13</v>
      </c>
      <c r="F1776" s="176">
        <v>-522571.36</v>
      </c>
      <c r="G1776" s="176">
        <v>386046.08</v>
      </c>
      <c r="H1776" s="168">
        <f t="shared" si="57"/>
        <v>386046.08</v>
      </c>
      <c r="I1776" s="176">
        <f t="shared" si="58"/>
        <v>0</v>
      </c>
    </row>
    <row r="1777" spans="1:9">
      <c r="A1777" s="168" t="s">
        <v>805</v>
      </c>
      <c r="B1777" s="168" t="s">
        <v>806</v>
      </c>
      <c r="C1777" s="176">
        <v>1758740.65</v>
      </c>
      <c r="D1777" s="176">
        <v>2241426.62</v>
      </c>
      <c r="E1777" s="176">
        <v>1290737.56</v>
      </c>
      <c r="F1777" s="176">
        <v>-950689.06</v>
      </c>
      <c r="G1777" s="176">
        <v>808051.59</v>
      </c>
      <c r="H1777" s="168">
        <f t="shared" si="57"/>
        <v>808051.59</v>
      </c>
      <c r="I1777" s="176">
        <f t="shared" si="58"/>
        <v>0</v>
      </c>
    </row>
    <row r="1778" spans="1:9">
      <c r="A1778" s="168" t="s">
        <v>807</v>
      </c>
      <c r="B1778" s="168" t="s">
        <v>808</v>
      </c>
      <c r="C1778" s="176">
        <v>10474151.34</v>
      </c>
      <c r="D1778" s="176">
        <v>17641710.399999999</v>
      </c>
      <c r="E1778" s="176">
        <v>8495682.8499999996</v>
      </c>
      <c r="F1778" s="176">
        <v>-9146027.5500000007</v>
      </c>
      <c r="G1778" s="176">
        <v>1328123.79</v>
      </c>
      <c r="H1778" s="168">
        <f t="shared" si="57"/>
        <v>1328123.79</v>
      </c>
      <c r="I1778" s="176">
        <f t="shared" si="58"/>
        <v>0</v>
      </c>
    </row>
    <row r="1779" spans="1:9">
      <c r="A1779" s="168" t="s">
        <v>809</v>
      </c>
      <c r="B1779" s="168" t="s">
        <v>810</v>
      </c>
      <c r="C1779" s="176">
        <v>1144349.6399999999</v>
      </c>
      <c r="D1779" s="176">
        <v>3350851.32</v>
      </c>
      <c r="E1779" s="176">
        <v>2545224.2000000002</v>
      </c>
      <c r="F1779" s="176">
        <v>-805627.12</v>
      </c>
      <c r="G1779" s="176">
        <v>338722.52</v>
      </c>
      <c r="H1779" s="168">
        <f t="shared" si="57"/>
        <v>338722.52</v>
      </c>
      <c r="I1779" s="176">
        <f t="shared" si="58"/>
        <v>0</v>
      </c>
    </row>
    <row r="1780" spans="1:9">
      <c r="A1780" s="168" t="s">
        <v>811</v>
      </c>
      <c r="B1780" s="168" t="s">
        <v>812</v>
      </c>
      <c r="C1780" s="176">
        <v>15833733.960000001</v>
      </c>
      <c r="D1780" s="176">
        <v>41940001.920000002</v>
      </c>
      <c r="E1780" s="176">
        <v>34289456.990000002</v>
      </c>
      <c r="F1780" s="176">
        <v>-7650544.9299999997</v>
      </c>
      <c r="G1780" s="176">
        <v>8183189.0300000003</v>
      </c>
      <c r="H1780" s="168">
        <f t="shared" si="57"/>
        <v>8183189.0300000003</v>
      </c>
      <c r="I1780" s="176">
        <f t="shared" si="58"/>
        <v>0</v>
      </c>
    </row>
    <row r="1781" spans="1:9">
      <c r="A1781" s="168" t="s">
        <v>5355</v>
      </c>
      <c r="B1781" s="168" t="s">
        <v>5356</v>
      </c>
      <c r="C1781" s="176">
        <v>0</v>
      </c>
      <c r="D1781" s="176">
        <v>1420.8</v>
      </c>
      <c r="E1781" s="176">
        <v>42420.56</v>
      </c>
      <c r="F1781" s="176">
        <v>40999.760000000002</v>
      </c>
      <c r="G1781" s="176">
        <v>40999.760000000002</v>
      </c>
      <c r="H1781" s="168">
        <f t="shared" si="57"/>
        <v>40999.760000000002</v>
      </c>
      <c r="I1781" s="176">
        <f t="shared" si="58"/>
        <v>0</v>
      </c>
    </row>
    <row r="1782" spans="1:9">
      <c r="A1782" s="168" t="s">
        <v>813</v>
      </c>
      <c r="B1782" s="168" t="s">
        <v>814</v>
      </c>
      <c r="C1782" s="176">
        <v>-389891.24</v>
      </c>
      <c r="D1782" s="176">
        <v>58669022.350000001</v>
      </c>
      <c r="E1782" s="176">
        <v>62178575.890000001</v>
      </c>
      <c r="F1782" s="176">
        <v>3509553.54</v>
      </c>
      <c r="G1782" s="176">
        <v>3119662.3</v>
      </c>
      <c r="H1782" s="168">
        <f t="shared" si="57"/>
        <v>3119662.3</v>
      </c>
      <c r="I1782" s="176">
        <f t="shared" si="58"/>
        <v>0</v>
      </c>
    </row>
    <row r="1783" spans="1:9">
      <c r="A1783" s="168" t="s">
        <v>815</v>
      </c>
      <c r="B1783" s="168" t="s">
        <v>816</v>
      </c>
      <c r="C1783" s="176">
        <v>264629.07</v>
      </c>
      <c r="D1783" s="176">
        <v>33478518.219999999</v>
      </c>
      <c r="E1783" s="176">
        <v>35770322.579999998</v>
      </c>
      <c r="F1783" s="176">
        <v>2291804.36</v>
      </c>
      <c r="G1783" s="176">
        <v>2556433.4300000002</v>
      </c>
      <c r="H1783" s="168">
        <f t="shared" si="57"/>
        <v>2556433.4300000002</v>
      </c>
      <c r="I1783" s="176">
        <f t="shared" si="58"/>
        <v>0</v>
      </c>
    </row>
    <row r="1784" spans="1:9">
      <c r="A1784" s="168" t="s">
        <v>817</v>
      </c>
      <c r="B1784" s="168" t="s">
        <v>818</v>
      </c>
      <c r="C1784" s="176">
        <v>31591009.219999999</v>
      </c>
      <c r="D1784" s="176">
        <v>25775238.199999999</v>
      </c>
      <c r="E1784" s="176">
        <v>26061764.32</v>
      </c>
      <c r="F1784" s="176">
        <v>286526.12</v>
      </c>
      <c r="G1784" s="176">
        <v>31877535.34</v>
      </c>
      <c r="H1784" s="168">
        <f t="shared" si="57"/>
        <v>31877535.34</v>
      </c>
      <c r="I1784" s="176">
        <f t="shared" si="58"/>
        <v>0</v>
      </c>
    </row>
    <row r="1785" spans="1:9">
      <c r="A1785" s="168" t="s">
        <v>819</v>
      </c>
      <c r="B1785" s="168" t="s">
        <v>820</v>
      </c>
      <c r="C1785" s="176">
        <v>12328482.66</v>
      </c>
      <c r="D1785" s="176">
        <v>7273419.0199999996</v>
      </c>
      <c r="E1785" s="176">
        <v>7373203.5700000003</v>
      </c>
      <c r="F1785" s="176">
        <v>99784.55</v>
      </c>
      <c r="G1785" s="176">
        <v>12428267.210000001</v>
      </c>
      <c r="H1785" s="168">
        <f t="shared" si="57"/>
        <v>12428267.210000001</v>
      </c>
      <c r="I1785" s="176">
        <f t="shared" si="58"/>
        <v>0</v>
      </c>
    </row>
    <row r="1786" spans="1:9">
      <c r="A1786" s="168" t="s">
        <v>821</v>
      </c>
      <c r="B1786" s="168" t="s">
        <v>822</v>
      </c>
      <c r="C1786" s="176">
        <v>-1763626.19</v>
      </c>
      <c r="D1786" s="176">
        <v>44038371.170000002</v>
      </c>
      <c r="E1786" s="176">
        <v>46922037.539999999</v>
      </c>
      <c r="F1786" s="176">
        <v>2883666.37</v>
      </c>
      <c r="G1786" s="176">
        <v>1120040.18</v>
      </c>
      <c r="H1786" s="168">
        <f t="shared" si="57"/>
        <v>1120040.18</v>
      </c>
      <c r="I1786" s="176">
        <f t="shared" si="58"/>
        <v>0</v>
      </c>
    </row>
    <row r="1787" spans="1:9">
      <c r="A1787" s="168" t="s">
        <v>823</v>
      </c>
      <c r="B1787" s="168" t="s">
        <v>824</v>
      </c>
      <c r="C1787" s="176">
        <v>8476352.5500000007</v>
      </c>
      <c r="D1787" s="176">
        <v>21032911.539999999</v>
      </c>
      <c r="E1787" s="176">
        <v>21280366.219999999</v>
      </c>
      <c r="F1787" s="176">
        <v>247454.68</v>
      </c>
      <c r="G1787" s="176">
        <v>8723807.2300000004</v>
      </c>
      <c r="H1787" s="168">
        <f t="shared" si="57"/>
        <v>8723807.2300000004</v>
      </c>
      <c r="I1787" s="176">
        <f t="shared" si="58"/>
        <v>0</v>
      </c>
    </row>
    <row r="1788" spans="1:9">
      <c r="A1788" s="168" t="s">
        <v>825</v>
      </c>
      <c r="B1788" s="168" t="s">
        <v>826</v>
      </c>
      <c r="C1788" s="176">
        <v>391793.25</v>
      </c>
      <c r="D1788" s="176">
        <v>293445.5</v>
      </c>
      <c r="E1788" s="176">
        <v>312766</v>
      </c>
      <c r="F1788" s="176">
        <v>19320.5</v>
      </c>
      <c r="G1788" s="176">
        <v>411113.75</v>
      </c>
      <c r="H1788" s="168">
        <f t="shared" si="57"/>
        <v>411113.75</v>
      </c>
      <c r="I1788" s="176">
        <f t="shared" si="58"/>
        <v>0</v>
      </c>
    </row>
    <row r="1789" spans="1:9">
      <c r="A1789" s="168" t="s">
        <v>827</v>
      </c>
      <c r="B1789" s="168" t="s">
        <v>828</v>
      </c>
      <c r="C1789" s="176">
        <v>29740373.390000001</v>
      </c>
      <c r="D1789" s="176">
        <v>21769060.27</v>
      </c>
      <c r="E1789" s="176">
        <v>22041454.91</v>
      </c>
      <c r="F1789" s="176">
        <v>272394.64</v>
      </c>
      <c r="G1789" s="176">
        <v>30012768.030000001</v>
      </c>
      <c r="H1789" s="168">
        <f t="shared" si="57"/>
        <v>30012768.030000001</v>
      </c>
      <c r="I1789" s="176">
        <f t="shared" si="58"/>
        <v>0</v>
      </c>
    </row>
    <row r="1790" spans="1:9">
      <c r="A1790" s="168" t="s">
        <v>829</v>
      </c>
      <c r="B1790" s="168" t="s">
        <v>830</v>
      </c>
      <c r="C1790" s="176">
        <v>2482678.31</v>
      </c>
      <c r="D1790" s="176">
        <v>28023819.809999999</v>
      </c>
      <c r="E1790" s="176">
        <v>26002402.690000001</v>
      </c>
      <c r="F1790" s="176">
        <v>-2021417.12</v>
      </c>
      <c r="G1790" s="176">
        <v>461261.19</v>
      </c>
      <c r="H1790" s="168">
        <f t="shared" si="57"/>
        <v>461261.19</v>
      </c>
      <c r="I1790" s="176">
        <f t="shared" si="58"/>
        <v>0</v>
      </c>
    </row>
    <row r="1791" spans="1:9">
      <c r="A1791" s="168" t="s">
        <v>858</v>
      </c>
      <c r="B1791" s="168" t="s">
        <v>859</v>
      </c>
      <c r="C1791" s="176">
        <v>536403.93000000005</v>
      </c>
      <c r="D1791" s="176">
        <v>0</v>
      </c>
      <c r="E1791" s="176">
        <v>332632.12</v>
      </c>
      <c r="F1791" s="176">
        <v>332632.12</v>
      </c>
      <c r="G1791" s="176">
        <v>869036.05</v>
      </c>
      <c r="H1791" s="168">
        <f t="shared" si="57"/>
        <v>869036.05</v>
      </c>
      <c r="I1791" s="176">
        <f t="shared" si="58"/>
        <v>0</v>
      </c>
    </row>
    <row r="1792" spans="1:9">
      <c r="A1792" s="168" t="s">
        <v>869</v>
      </c>
      <c r="B1792" s="168" t="s">
        <v>870</v>
      </c>
      <c r="C1792" s="176">
        <v>-12725.12</v>
      </c>
      <c r="D1792" s="176">
        <v>103026.8</v>
      </c>
      <c r="E1792" s="176">
        <v>111935.86</v>
      </c>
      <c r="F1792" s="176">
        <v>8909.06</v>
      </c>
      <c r="G1792" s="176">
        <v>-3816.06</v>
      </c>
      <c r="H1792" s="168">
        <f t="shared" si="57"/>
        <v>-3816.06</v>
      </c>
      <c r="I1792" s="176">
        <f t="shared" si="58"/>
        <v>0</v>
      </c>
    </row>
    <row r="1793" spans="1:9">
      <c r="A1793" s="168" t="s">
        <v>882</v>
      </c>
      <c r="B1793" s="168" t="s">
        <v>2741</v>
      </c>
      <c r="C1793" s="176">
        <v>-1795</v>
      </c>
      <c r="D1793" s="176">
        <v>18457765.800000001</v>
      </c>
      <c r="E1793" s="176">
        <v>18452919.800000001</v>
      </c>
      <c r="F1793" s="176">
        <v>-4846</v>
      </c>
      <c r="G1793" s="176">
        <v>-6641</v>
      </c>
      <c r="H1793" s="168">
        <f t="shared" si="57"/>
        <v>-6641</v>
      </c>
      <c r="I1793" s="176">
        <f t="shared" si="58"/>
        <v>0</v>
      </c>
    </row>
    <row r="1794" spans="1:9">
      <c r="A1794" s="168" t="s">
        <v>885</v>
      </c>
      <c r="B1794" s="168" t="s">
        <v>886</v>
      </c>
      <c r="C1794" s="176">
        <v>1213036.25</v>
      </c>
      <c r="D1794" s="176">
        <v>4024830.39</v>
      </c>
      <c r="E1794" s="176">
        <v>3244852.81</v>
      </c>
      <c r="F1794" s="176">
        <v>-779977.58</v>
      </c>
      <c r="G1794" s="176">
        <v>433058.67</v>
      </c>
      <c r="H1794" s="168">
        <f t="shared" si="57"/>
        <v>433058.67</v>
      </c>
      <c r="I1794" s="176">
        <f t="shared" si="58"/>
        <v>0</v>
      </c>
    </row>
    <row r="1795" spans="1:9">
      <c r="A1795" s="168" t="s">
        <v>887</v>
      </c>
      <c r="B1795" s="168" t="s">
        <v>888</v>
      </c>
      <c r="C1795" s="176">
        <v>497571.38</v>
      </c>
      <c r="D1795" s="176">
        <v>0</v>
      </c>
      <c r="E1795" s="176">
        <v>0</v>
      </c>
      <c r="F1795" s="176">
        <v>0</v>
      </c>
      <c r="G1795" s="176">
        <v>497571.38</v>
      </c>
      <c r="H1795" s="168">
        <f t="shared" si="57"/>
        <v>497571.38</v>
      </c>
      <c r="I1795" s="176">
        <f t="shared" si="58"/>
        <v>0</v>
      </c>
    </row>
    <row r="1796" spans="1:9">
      <c r="A1796" s="168" t="s">
        <v>889</v>
      </c>
      <c r="B1796" s="168" t="s">
        <v>890</v>
      </c>
      <c r="C1796" s="176">
        <v>-11849.68</v>
      </c>
      <c r="D1796" s="176">
        <v>0</v>
      </c>
      <c r="E1796" s="176">
        <v>131660.07999999999</v>
      </c>
      <c r="F1796" s="176">
        <v>131660.07999999999</v>
      </c>
      <c r="G1796" s="176">
        <v>119810.4</v>
      </c>
      <c r="H1796" s="168">
        <f t="shared" si="57"/>
        <v>119810.4</v>
      </c>
      <c r="I1796" s="176">
        <f t="shared" si="58"/>
        <v>0</v>
      </c>
    </row>
    <row r="1797" spans="1:9">
      <c r="A1797" s="168" t="s">
        <v>891</v>
      </c>
      <c r="B1797" s="168" t="s">
        <v>892</v>
      </c>
      <c r="C1797" s="176">
        <v>608134.40000000002</v>
      </c>
      <c r="D1797" s="176">
        <v>0</v>
      </c>
      <c r="E1797" s="176">
        <v>0</v>
      </c>
      <c r="F1797" s="176">
        <v>0</v>
      </c>
      <c r="G1797" s="176">
        <v>608134.40000000002</v>
      </c>
      <c r="H1797" s="168">
        <f t="shared" si="57"/>
        <v>608134.40000000002</v>
      </c>
      <c r="I1797" s="176">
        <f t="shared" si="58"/>
        <v>0</v>
      </c>
    </row>
    <row r="1798" spans="1:9">
      <c r="A1798" s="168" t="s">
        <v>893</v>
      </c>
      <c r="B1798" s="168" t="s">
        <v>894</v>
      </c>
      <c r="C1798" s="176">
        <v>185580.66</v>
      </c>
      <c r="D1798" s="176">
        <v>0</v>
      </c>
      <c r="E1798" s="176">
        <v>0</v>
      </c>
      <c r="F1798" s="176">
        <v>0</v>
      </c>
      <c r="G1798" s="176">
        <v>185580.66</v>
      </c>
      <c r="H1798" s="168">
        <f t="shared" ref="H1798:H1861" si="59">VLOOKUP(A1798,VERIFICADORA,22,FALSE)</f>
        <v>185580.66</v>
      </c>
      <c r="I1798" s="176">
        <f t="shared" si="58"/>
        <v>0</v>
      </c>
    </row>
    <row r="1799" spans="1:9">
      <c r="A1799" s="168" t="s">
        <v>895</v>
      </c>
      <c r="B1799" s="168" t="s">
        <v>896</v>
      </c>
      <c r="C1799" s="176">
        <v>51731.09</v>
      </c>
      <c r="D1799" s="176">
        <v>0</v>
      </c>
      <c r="E1799" s="176">
        <v>0</v>
      </c>
      <c r="F1799" s="176">
        <v>0</v>
      </c>
      <c r="G1799" s="176">
        <v>51731.09</v>
      </c>
      <c r="H1799" s="168">
        <f t="shared" si="59"/>
        <v>51731.09</v>
      </c>
      <c r="I1799" s="176">
        <f t="shared" si="58"/>
        <v>0</v>
      </c>
    </row>
    <row r="1800" spans="1:9">
      <c r="A1800" s="168" t="s">
        <v>897</v>
      </c>
      <c r="B1800" s="168" t="s">
        <v>898</v>
      </c>
      <c r="C1800" s="176">
        <v>18237.72</v>
      </c>
      <c r="D1800" s="176">
        <v>0</v>
      </c>
      <c r="E1800" s="176">
        <v>0</v>
      </c>
      <c r="F1800" s="176">
        <v>0</v>
      </c>
      <c r="G1800" s="176">
        <v>18237.72</v>
      </c>
      <c r="H1800" s="168">
        <f t="shared" si="59"/>
        <v>18237.72</v>
      </c>
      <c r="I1800" s="176">
        <f t="shared" si="58"/>
        <v>0</v>
      </c>
    </row>
    <row r="1801" spans="1:9">
      <c r="A1801" s="168" t="s">
        <v>899</v>
      </c>
      <c r="B1801" s="168" t="s">
        <v>900</v>
      </c>
      <c r="C1801" s="176">
        <v>111078.23</v>
      </c>
      <c r="D1801" s="176">
        <v>0</v>
      </c>
      <c r="E1801" s="176">
        <v>0</v>
      </c>
      <c r="F1801" s="176">
        <v>0</v>
      </c>
      <c r="G1801" s="176">
        <v>111078.23</v>
      </c>
      <c r="H1801" s="168">
        <f t="shared" si="59"/>
        <v>111078.23</v>
      </c>
      <c r="I1801" s="176">
        <f t="shared" si="58"/>
        <v>0</v>
      </c>
    </row>
    <row r="1802" spans="1:9">
      <c r="A1802" s="168" t="s">
        <v>901</v>
      </c>
      <c r="B1802" s="168" t="s">
        <v>902</v>
      </c>
      <c r="C1802" s="176">
        <v>24552.68</v>
      </c>
      <c r="D1802" s="176">
        <v>0</v>
      </c>
      <c r="E1802" s="176">
        <v>0</v>
      </c>
      <c r="F1802" s="176">
        <v>0</v>
      </c>
      <c r="G1802" s="176">
        <v>24552.68</v>
      </c>
      <c r="H1802" s="168">
        <f t="shared" si="59"/>
        <v>24552.68</v>
      </c>
      <c r="I1802" s="176">
        <f t="shared" si="58"/>
        <v>0</v>
      </c>
    </row>
    <row r="1803" spans="1:9">
      <c r="A1803" s="168" t="s">
        <v>903</v>
      </c>
      <c r="B1803" s="168" t="s">
        <v>904</v>
      </c>
      <c r="C1803" s="176">
        <v>4543.32</v>
      </c>
      <c r="D1803" s="176">
        <v>0</v>
      </c>
      <c r="E1803" s="176">
        <v>0</v>
      </c>
      <c r="F1803" s="176">
        <v>0</v>
      </c>
      <c r="G1803" s="176">
        <v>4543.32</v>
      </c>
      <c r="H1803" s="168">
        <f t="shared" si="59"/>
        <v>4543.32</v>
      </c>
      <c r="I1803" s="176">
        <f t="shared" si="58"/>
        <v>0</v>
      </c>
    </row>
    <row r="1804" spans="1:9">
      <c r="A1804" s="168" t="s">
        <v>905</v>
      </c>
      <c r="B1804" s="168" t="s">
        <v>906</v>
      </c>
      <c r="C1804" s="176">
        <v>13645.68</v>
      </c>
      <c r="D1804" s="176">
        <v>0</v>
      </c>
      <c r="E1804" s="176">
        <v>0</v>
      </c>
      <c r="F1804" s="176">
        <v>0</v>
      </c>
      <c r="G1804" s="176">
        <v>13645.68</v>
      </c>
      <c r="H1804" s="168">
        <f t="shared" si="59"/>
        <v>13645.68</v>
      </c>
      <c r="I1804" s="176">
        <f t="shared" si="58"/>
        <v>0</v>
      </c>
    </row>
    <row r="1805" spans="1:9">
      <c r="A1805" s="168" t="s">
        <v>2954</v>
      </c>
      <c r="B1805" s="168" t="s">
        <v>2955</v>
      </c>
      <c r="C1805" s="176">
        <v>6693.32</v>
      </c>
      <c r="D1805" s="176">
        <v>0</v>
      </c>
      <c r="E1805" s="176">
        <v>0</v>
      </c>
      <c r="F1805" s="176">
        <v>0</v>
      </c>
      <c r="G1805" s="176">
        <v>6693.32</v>
      </c>
      <c r="H1805" s="168">
        <f t="shared" si="59"/>
        <v>6693.32</v>
      </c>
      <c r="I1805" s="176">
        <f t="shared" si="58"/>
        <v>0</v>
      </c>
    </row>
    <row r="1806" spans="1:9">
      <c r="A1806" s="168" t="s">
        <v>831</v>
      </c>
      <c r="B1806" s="168" t="s">
        <v>832</v>
      </c>
      <c r="C1806" s="176">
        <v>-2376.6</v>
      </c>
      <c r="D1806" s="176">
        <v>0</v>
      </c>
      <c r="E1806" s="176">
        <v>0</v>
      </c>
      <c r="F1806" s="176">
        <v>0</v>
      </c>
      <c r="G1806" s="176">
        <v>-2376.6</v>
      </c>
      <c r="H1806" s="168">
        <f t="shared" si="59"/>
        <v>-2376.6</v>
      </c>
      <c r="I1806" s="176">
        <f t="shared" si="58"/>
        <v>0</v>
      </c>
    </row>
    <row r="1807" spans="1:9">
      <c r="A1807" s="168" t="s">
        <v>833</v>
      </c>
      <c r="B1807" s="168" t="s">
        <v>834</v>
      </c>
      <c r="C1807" s="176">
        <v>91832.78</v>
      </c>
      <c r="D1807" s="176">
        <v>0</v>
      </c>
      <c r="E1807" s="176">
        <v>0</v>
      </c>
      <c r="F1807" s="176">
        <v>0</v>
      </c>
      <c r="G1807" s="176">
        <v>91832.78</v>
      </c>
      <c r="H1807" s="168">
        <f t="shared" si="59"/>
        <v>91832.78</v>
      </c>
      <c r="I1807" s="176">
        <f t="shared" si="58"/>
        <v>0</v>
      </c>
    </row>
    <row r="1808" spans="1:9">
      <c r="A1808" s="168" t="s">
        <v>835</v>
      </c>
      <c r="B1808" s="168" t="s">
        <v>836</v>
      </c>
      <c r="C1808" s="176">
        <v>-223613.72</v>
      </c>
      <c r="D1808" s="176">
        <v>0</v>
      </c>
      <c r="E1808" s="176">
        <v>0</v>
      </c>
      <c r="F1808" s="176">
        <v>0</v>
      </c>
      <c r="G1808" s="176">
        <v>-223613.72</v>
      </c>
      <c r="H1808" s="168">
        <f t="shared" si="59"/>
        <v>-223613.72</v>
      </c>
      <c r="I1808" s="176">
        <f t="shared" si="58"/>
        <v>0</v>
      </c>
    </row>
    <row r="1809" spans="1:9">
      <c r="A1809" s="168" t="s">
        <v>837</v>
      </c>
      <c r="B1809" s="168" t="s">
        <v>838</v>
      </c>
      <c r="C1809" s="176">
        <v>13746.84</v>
      </c>
      <c r="D1809" s="176">
        <v>0</v>
      </c>
      <c r="E1809" s="176">
        <v>0</v>
      </c>
      <c r="F1809" s="176">
        <v>0</v>
      </c>
      <c r="G1809" s="176">
        <v>13746.84</v>
      </c>
      <c r="H1809" s="168">
        <f t="shared" si="59"/>
        <v>13746.84</v>
      </c>
      <c r="I1809" s="176">
        <f t="shared" si="58"/>
        <v>0</v>
      </c>
    </row>
    <row r="1810" spans="1:9">
      <c r="A1810" s="168" t="s">
        <v>839</v>
      </c>
      <c r="B1810" s="168" t="s">
        <v>840</v>
      </c>
      <c r="C1810" s="176">
        <v>87229.62</v>
      </c>
      <c r="D1810" s="176">
        <v>0</v>
      </c>
      <c r="E1810" s="176">
        <v>0</v>
      </c>
      <c r="F1810" s="176">
        <v>0</v>
      </c>
      <c r="G1810" s="176">
        <v>87229.62</v>
      </c>
      <c r="H1810" s="168">
        <f t="shared" si="59"/>
        <v>87229.62</v>
      </c>
      <c r="I1810" s="176">
        <f t="shared" si="58"/>
        <v>0</v>
      </c>
    </row>
    <row r="1811" spans="1:9">
      <c r="A1811" s="168" t="s">
        <v>841</v>
      </c>
      <c r="B1811" s="168" t="s">
        <v>842</v>
      </c>
      <c r="C1811" s="176">
        <v>283447.90000000002</v>
      </c>
      <c r="D1811" s="176">
        <v>0</v>
      </c>
      <c r="E1811" s="176">
        <v>0</v>
      </c>
      <c r="F1811" s="176">
        <v>0</v>
      </c>
      <c r="G1811" s="176">
        <v>283447.90000000002</v>
      </c>
      <c r="H1811" s="168">
        <f t="shared" si="59"/>
        <v>283447.90000000002</v>
      </c>
      <c r="I1811" s="176">
        <f t="shared" si="58"/>
        <v>0</v>
      </c>
    </row>
    <row r="1812" spans="1:9">
      <c r="A1812" s="168" t="s">
        <v>843</v>
      </c>
      <c r="B1812" s="168" t="s">
        <v>844</v>
      </c>
      <c r="C1812" s="176">
        <v>79552.800000000003</v>
      </c>
      <c r="D1812" s="176">
        <v>0</v>
      </c>
      <c r="E1812" s="176">
        <v>0</v>
      </c>
      <c r="F1812" s="176">
        <v>0</v>
      </c>
      <c r="G1812" s="176">
        <v>79552.800000000003</v>
      </c>
      <c r="H1812" s="168">
        <f t="shared" si="59"/>
        <v>79552.800000000003</v>
      </c>
      <c r="I1812" s="176">
        <f t="shared" ref="I1812:I1865" si="60">H1812-G1812</f>
        <v>0</v>
      </c>
    </row>
    <row r="1813" spans="1:9">
      <c r="A1813" s="168" t="s">
        <v>845</v>
      </c>
      <c r="B1813" s="168" t="s">
        <v>846</v>
      </c>
      <c r="C1813" s="176">
        <v>108160.52</v>
      </c>
      <c r="D1813" s="176">
        <v>0</v>
      </c>
      <c r="E1813" s="176">
        <v>-956.7</v>
      </c>
      <c r="F1813" s="176">
        <v>-956.7</v>
      </c>
      <c r="G1813" s="176">
        <v>107203.82</v>
      </c>
      <c r="H1813" s="168">
        <f t="shared" si="59"/>
        <v>107203.82</v>
      </c>
      <c r="I1813" s="176">
        <f t="shared" si="60"/>
        <v>0</v>
      </c>
    </row>
    <row r="1814" spans="1:9">
      <c r="A1814" s="168" t="s">
        <v>847</v>
      </c>
      <c r="B1814" s="168" t="s">
        <v>848</v>
      </c>
      <c r="C1814" s="176">
        <v>-70108.84</v>
      </c>
      <c r="D1814" s="176">
        <v>0</v>
      </c>
      <c r="E1814" s="176">
        <v>0</v>
      </c>
      <c r="F1814" s="176">
        <v>0</v>
      </c>
      <c r="G1814" s="176">
        <v>-70108.84</v>
      </c>
      <c r="H1814" s="168">
        <f t="shared" si="59"/>
        <v>-70108.84</v>
      </c>
      <c r="I1814" s="176">
        <f t="shared" si="60"/>
        <v>0</v>
      </c>
    </row>
    <row r="1815" spans="1:9">
      <c r="A1815" s="168" t="s">
        <v>2846</v>
      </c>
      <c r="B1815" s="168" t="s">
        <v>2847</v>
      </c>
      <c r="C1815" s="176">
        <v>103399.97</v>
      </c>
      <c r="D1815" s="176">
        <v>38036.76</v>
      </c>
      <c r="E1815" s="176">
        <v>9448.0400000000009</v>
      </c>
      <c r="F1815" s="176">
        <v>-28588.720000000001</v>
      </c>
      <c r="G1815" s="176">
        <v>74811.25</v>
      </c>
      <c r="H1815" s="168">
        <f t="shared" si="59"/>
        <v>74811.25</v>
      </c>
      <c r="I1815" s="176">
        <f t="shared" si="60"/>
        <v>0</v>
      </c>
    </row>
    <row r="1816" spans="1:9">
      <c r="A1816" s="168" t="s">
        <v>4009</v>
      </c>
      <c r="B1816" s="168" t="s">
        <v>4010</v>
      </c>
      <c r="C1816" s="176">
        <v>42835433.100000001</v>
      </c>
      <c r="D1816" s="176">
        <v>51491537.479999997</v>
      </c>
      <c r="E1816" s="176">
        <v>8800741.0600000005</v>
      </c>
      <c r="F1816" s="176">
        <v>-42690796.420000002</v>
      </c>
      <c r="G1816" s="176">
        <v>144636.68</v>
      </c>
      <c r="H1816" s="168">
        <f t="shared" si="59"/>
        <v>144636.68</v>
      </c>
      <c r="I1816" s="176">
        <f t="shared" si="60"/>
        <v>0</v>
      </c>
    </row>
    <row r="1817" spans="1:9">
      <c r="A1817" s="168" t="s">
        <v>4934</v>
      </c>
      <c r="B1817" s="168" t="s">
        <v>4935</v>
      </c>
      <c r="C1817" s="176">
        <v>0</v>
      </c>
      <c r="D1817" s="176">
        <v>276593.14</v>
      </c>
      <c r="E1817" s="176">
        <v>26467616.32</v>
      </c>
      <c r="F1817" s="176">
        <v>26191023.18</v>
      </c>
      <c r="G1817" s="176">
        <v>26191023.18</v>
      </c>
      <c r="H1817" s="168">
        <f t="shared" si="59"/>
        <v>26191023.18</v>
      </c>
      <c r="I1817" s="176">
        <f t="shared" si="60"/>
        <v>0</v>
      </c>
    </row>
    <row r="1818" spans="1:9">
      <c r="A1818" s="168" t="s">
        <v>849</v>
      </c>
      <c r="B1818" s="168" t="s">
        <v>850</v>
      </c>
      <c r="C1818" s="176">
        <v>-565745.18999999994</v>
      </c>
      <c r="D1818" s="176">
        <v>0</v>
      </c>
      <c r="E1818" s="176">
        <v>0</v>
      </c>
      <c r="F1818" s="176">
        <v>0</v>
      </c>
      <c r="G1818" s="176">
        <v>-565745.18999999994</v>
      </c>
      <c r="H1818" s="168">
        <f t="shared" si="59"/>
        <v>-565745.18999999994</v>
      </c>
      <c r="I1818" s="176">
        <f t="shared" si="60"/>
        <v>0</v>
      </c>
    </row>
    <row r="1819" spans="1:9">
      <c r="A1819" s="168" t="s">
        <v>851</v>
      </c>
      <c r="B1819" s="168" t="s">
        <v>852</v>
      </c>
      <c r="C1819" s="176">
        <v>17134.87</v>
      </c>
      <c r="D1819" s="176">
        <v>0</v>
      </c>
      <c r="E1819" s="176">
        <v>0</v>
      </c>
      <c r="F1819" s="176">
        <v>0</v>
      </c>
      <c r="G1819" s="176">
        <v>17134.87</v>
      </c>
      <c r="H1819" s="168">
        <f t="shared" si="59"/>
        <v>17134.87</v>
      </c>
      <c r="I1819" s="176">
        <f t="shared" si="60"/>
        <v>0</v>
      </c>
    </row>
    <row r="1820" spans="1:9">
      <c r="A1820" s="168" t="s">
        <v>853</v>
      </c>
      <c r="B1820" s="168" t="s">
        <v>854</v>
      </c>
      <c r="C1820" s="176">
        <v>-141753.03</v>
      </c>
      <c r="D1820" s="176">
        <v>0</v>
      </c>
      <c r="E1820" s="176">
        <v>0</v>
      </c>
      <c r="F1820" s="176">
        <v>0</v>
      </c>
      <c r="G1820" s="176">
        <v>-141753.03</v>
      </c>
      <c r="H1820" s="168">
        <f t="shared" si="59"/>
        <v>-141753.03</v>
      </c>
      <c r="I1820" s="176">
        <f t="shared" si="60"/>
        <v>0</v>
      </c>
    </row>
    <row r="1821" spans="1:9">
      <c r="A1821" s="168" t="s">
        <v>1712</v>
      </c>
      <c r="B1821" s="168" t="s">
        <v>2742</v>
      </c>
      <c r="C1821" s="176">
        <v>30850.91</v>
      </c>
      <c r="D1821" s="176">
        <v>0</v>
      </c>
      <c r="E1821" s="176">
        <v>0</v>
      </c>
      <c r="F1821" s="176">
        <v>0</v>
      </c>
      <c r="G1821" s="176">
        <v>30850.91</v>
      </c>
      <c r="H1821" s="168">
        <f t="shared" si="59"/>
        <v>30850.91</v>
      </c>
      <c r="I1821" s="176">
        <f t="shared" si="60"/>
        <v>0</v>
      </c>
    </row>
    <row r="1822" spans="1:9">
      <c r="A1822" s="168" t="s">
        <v>855</v>
      </c>
      <c r="B1822" s="168" t="s">
        <v>1943</v>
      </c>
      <c r="C1822" s="176">
        <v>96748.81</v>
      </c>
      <c r="D1822" s="176">
        <v>0</v>
      </c>
      <c r="E1822" s="176">
        <v>0</v>
      </c>
      <c r="F1822" s="176">
        <v>0</v>
      </c>
      <c r="G1822" s="176">
        <v>96748.81</v>
      </c>
      <c r="H1822" s="168">
        <f t="shared" si="59"/>
        <v>96748.81</v>
      </c>
      <c r="I1822" s="176">
        <f t="shared" si="60"/>
        <v>0</v>
      </c>
    </row>
    <row r="1823" spans="1:9">
      <c r="A1823" s="168" t="s">
        <v>1713</v>
      </c>
      <c r="B1823" s="168" t="s">
        <v>2743</v>
      </c>
      <c r="C1823" s="176">
        <v>304751</v>
      </c>
      <c r="D1823" s="176">
        <v>0</v>
      </c>
      <c r="E1823" s="176">
        <v>0</v>
      </c>
      <c r="F1823" s="176">
        <v>0</v>
      </c>
      <c r="G1823" s="176">
        <v>304751</v>
      </c>
      <c r="H1823" s="168">
        <f t="shared" si="59"/>
        <v>304751</v>
      </c>
      <c r="I1823" s="176">
        <f t="shared" si="60"/>
        <v>0</v>
      </c>
    </row>
    <row r="1824" spans="1:9">
      <c r="A1824" s="168" t="s">
        <v>1714</v>
      </c>
      <c r="B1824" s="168" t="s">
        <v>2744</v>
      </c>
      <c r="C1824" s="176">
        <v>767698</v>
      </c>
      <c r="D1824" s="176">
        <v>7671795</v>
      </c>
      <c r="E1824" s="176">
        <v>7876847</v>
      </c>
      <c r="F1824" s="176">
        <v>205052</v>
      </c>
      <c r="G1824" s="176">
        <v>972750</v>
      </c>
      <c r="H1824" s="168">
        <f t="shared" si="59"/>
        <v>972750</v>
      </c>
      <c r="I1824" s="176">
        <f t="shared" si="60"/>
        <v>0</v>
      </c>
    </row>
    <row r="1825" spans="1:9">
      <c r="A1825" s="168" t="s">
        <v>1715</v>
      </c>
      <c r="B1825" s="168" t="s">
        <v>1951</v>
      </c>
      <c r="C1825" s="176">
        <v>-64561.05</v>
      </c>
      <c r="D1825" s="176">
        <v>0</v>
      </c>
      <c r="E1825" s="176">
        <v>0</v>
      </c>
      <c r="F1825" s="176">
        <v>0</v>
      </c>
      <c r="G1825" s="176">
        <v>-64561.05</v>
      </c>
      <c r="H1825" s="168">
        <f t="shared" si="59"/>
        <v>-64561.05</v>
      </c>
      <c r="I1825" s="176">
        <f t="shared" si="60"/>
        <v>0</v>
      </c>
    </row>
    <row r="1826" spans="1:9">
      <c r="A1826" s="168" t="s">
        <v>856</v>
      </c>
      <c r="B1826" s="168" t="s">
        <v>857</v>
      </c>
      <c r="C1826" s="176">
        <v>20044.16</v>
      </c>
      <c r="D1826" s="176">
        <v>0</v>
      </c>
      <c r="E1826" s="176">
        <v>0</v>
      </c>
      <c r="F1826" s="176">
        <v>0</v>
      </c>
      <c r="G1826" s="176">
        <v>20044.16</v>
      </c>
      <c r="H1826" s="168">
        <f t="shared" si="59"/>
        <v>20044.16</v>
      </c>
      <c r="I1826" s="176">
        <f t="shared" si="60"/>
        <v>0</v>
      </c>
    </row>
    <row r="1827" spans="1:9">
      <c r="A1827" s="168" t="s">
        <v>860</v>
      </c>
      <c r="B1827" s="168" t="s">
        <v>861</v>
      </c>
      <c r="C1827" s="176">
        <v>-6735</v>
      </c>
      <c r="D1827" s="176">
        <v>0</v>
      </c>
      <c r="E1827" s="176">
        <v>0</v>
      </c>
      <c r="F1827" s="176">
        <v>0</v>
      </c>
      <c r="G1827" s="176">
        <v>-6735</v>
      </c>
      <c r="H1827" s="168">
        <f t="shared" si="59"/>
        <v>-6735</v>
      </c>
      <c r="I1827" s="176">
        <f t="shared" si="60"/>
        <v>0</v>
      </c>
    </row>
    <row r="1828" spans="1:9">
      <c r="A1828" s="168" t="s">
        <v>1716</v>
      </c>
      <c r="B1828" s="168" t="s">
        <v>2745</v>
      </c>
      <c r="C1828" s="176">
        <v>5004669.8</v>
      </c>
      <c r="D1828" s="176">
        <v>3279708.56</v>
      </c>
      <c r="E1828" s="176">
        <v>3485181.35</v>
      </c>
      <c r="F1828" s="176">
        <v>205472.79</v>
      </c>
      <c r="G1828" s="176">
        <v>5210142.59</v>
      </c>
      <c r="H1828" s="168">
        <f t="shared" si="59"/>
        <v>5210142.59</v>
      </c>
      <c r="I1828" s="176">
        <f t="shared" si="60"/>
        <v>0</v>
      </c>
    </row>
    <row r="1829" spans="1:9">
      <c r="A1829" s="168" t="s">
        <v>862</v>
      </c>
      <c r="B1829" s="168" t="s">
        <v>2746</v>
      </c>
      <c r="C1829" s="176">
        <v>-22179</v>
      </c>
      <c r="D1829" s="176">
        <v>0</v>
      </c>
      <c r="E1829" s="176">
        <v>0</v>
      </c>
      <c r="F1829" s="176">
        <v>0</v>
      </c>
      <c r="G1829" s="176">
        <v>-22179</v>
      </c>
      <c r="H1829" s="168">
        <f t="shared" si="59"/>
        <v>-22179</v>
      </c>
      <c r="I1829" s="176">
        <f t="shared" si="60"/>
        <v>0</v>
      </c>
    </row>
    <row r="1830" spans="1:9">
      <c r="A1830" s="168" t="s">
        <v>1717</v>
      </c>
      <c r="B1830" s="168" t="s">
        <v>2747</v>
      </c>
      <c r="C1830" s="176">
        <v>-137943.81</v>
      </c>
      <c r="D1830" s="176">
        <v>0</v>
      </c>
      <c r="E1830" s="176">
        <v>0</v>
      </c>
      <c r="F1830" s="176">
        <v>0</v>
      </c>
      <c r="G1830" s="176">
        <v>-137943.81</v>
      </c>
      <c r="H1830" s="168">
        <f t="shared" si="59"/>
        <v>-137943.81</v>
      </c>
      <c r="I1830" s="176">
        <f t="shared" si="60"/>
        <v>0</v>
      </c>
    </row>
    <row r="1831" spans="1:9">
      <c r="A1831" s="168" t="s">
        <v>1718</v>
      </c>
      <c r="B1831" s="168" t="s">
        <v>397</v>
      </c>
      <c r="C1831" s="176">
        <v>106810.54</v>
      </c>
      <c r="D1831" s="176">
        <v>770752.3</v>
      </c>
      <c r="E1831" s="176">
        <v>729682.5</v>
      </c>
      <c r="F1831" s="176">
        <v>-41069.800000000003</v>
      </c>
      <c r="G1831" s="176">
        <v>65740.740000000005</v>
      </c>
      <c r="H1831" s="168">
        <f t="shared" si="59"/>
        <v>65740.740000000005</v>
      </c>
      <c r="I1831" s="176">
        <f t="shared" si="60"/>
        <v>0</v>
      </c>
    </row>
    <row r="1832" spans="1:9">
      <c r="A1832" s="168" t="s">
        <v>863</v>
      </c>
      <c r="B1832" s="168" t="s">
        <v>864</v>
      </c>
      <c r="C1832" s="176">
        <v>-16229.26</v>
      </c>
      <c r="D1832" s="176">
        <v>0</v>
      </c>
      <c r="E1832" s="176">
        <v>0</v>
      </c>
      <c r="F1832" s="176">
        <v>0</v>
      </c>
      <c r="G1832" s="176">
        <v>-16229.26</v>
      </c>
      <c r="H1832" s="168">
        <f t="shared" si="59"/>
        <v>-16229.26</v>
      </c>
      <c r="I1832" s="176">
        <f t="shared" si="60"/>
        <v>0</v>
      </c>
    </row>
    <row r="1833" spans="1:9">
      <c r="A1833" s="168" t="s">
        <v>865</v>
      </c>
      <c r="B1833" s="168" t="s">
        <v>866</v>
      </c>
      <c r="C1833" s="176">
        <v>9325500</v>
      </c>
      <c r="D1833" s="176">
        <v>0</v>
      </c>
      <c r="E1833" s="176">
        <v>0</v>
      </c>
      <c r="F1833" s="176">
        <v>0</v>
      </c>
      <c r="G1833" s="176">
        <v>9325500</v>
      </c>
      <c r="H1833" s="168">
        <f t="shared" si="59"/>
        <v>9325500</v>
      </c>
      <c r="I1833" s="176">
        <f t="shared" si="60"/>
        <v>0</v>
      </c>
    </row>
    <row r="1834" spans="1:9">
      <c r="A1834" s="168" t="s">
        <v>1719</v>
      </c>
      <c r="B1834" s="168" t="s">
        <v>2748</v>
      </c>
      <c r="C1834" s="176">
        <v>9487.4599999999991</v>
      </c>
      <c r="D1834" s="176">
        <v>55181.26</v>
      </c>
      <c r="E1834" s="176">
        <v>63141.440000000002</v>
      </c>
      <c r="F1834" s="176">
        <v>7960.18</v>
      </c>
      <c r="G1834" s="176">
        <v>17447.64</v>
      </c>
      <c r="H1834" s="168">
        <f t="shared" si="59"/>
        <v>17447.64</v>
      </c>
      <c r="I1834" s="176">
        <f t="shared" si="60"/>
        <v>0</v>
      </c>
    </row>
    <row r="1835" spans="1:9">
      <c r="A1835" s="168" t="s">
        <v>867</v>
      </c>
      <c r="B1835" s="168" t="s">
        <v>868</v>
      </c>
      <c r="C1835" s="176">
        <v>-49675.34</v>
      </c>
      <c r="D1835" s="176">
        <v>0</v>
      </c>
      <c r="E1835" s="176">
        <v>0</v>
      </c>
      <c r="F1835" s="176">
        <v>0</v>
      </c>
      <c r="G1835" s="176">
        <v>-49675.34</v>
      </c>
      <c r="H1835" s="168">
        <f t="shared" si="59"/>
        <v>-49675.34</v>
      </c>
      <c r="I1835" s="176">
        <f t="shared" si="60"/>
        <v>0</v>
      </c>
    </row>
    <row r="1836" spans="1:9">
      <c r="A1836" s="168" t="s">
        <v>871</v>
      </c>
      <c r="B1836" s="168" t="s">
        <v>872</v>
      </c>
      <c r="C1836" s="176">
        <v>18144</v>
      </c>
      <c r="D1836" s="176">
        <v>0</v>
      </c>
      <c r="E1836" s="176">
        <v>0</v>
      </c>
      <c r="F1836" s="176">
        <v>0</v>
      </c>
      <c r="G1836" s="176">
        <v>18144</v>
      </c>
      <c r="H1836" s="168">
        <f t="shared" si="59"/>
        <v>18144</v>
      </c>
      <c r="I1836" s="176">
        <f t="shared" si="60"/>
        <v>0</v>
      </c>
    </row>
    <row r="1837" spans="1:9">
      <c r="A1837" s="168" t="s">
        <v>873</v>
      </c>
      <c r="B1837" s="168" t="s">
        <v>874</v>
      </c>
      <c r="C1837" s="176">
        <v>211610.79</v>
      </c>
      <c r="D1837" s="176">
        <v>0</v>
      </c>
      <c r="E1837" s="176">
        <v>0</v>
      </c>
      <c r="F1837" s="176">
        <v>0</v>
      </c>
      <c r="G1837" s="176">
        <v>211610.79</v>
      </c>
      <c r="H1837" s="168">
        <f t="shared" si="59"/>
        <v>211610.79</v>
      </c>
      <c r="I1837" s="176">
        <f t="shared" si="60"/>
        <v>0</v>
      </c>
    </row>
    <row r="1838" spans="1:9">
      <c r="A1838" s="168" t="s">
        <v>875</v>
      </c>
      <c r="B1838" s="168" t="s">
        <v>876</v>
      </c>
      <c r="C1838" s="176">
        <v>1232219.05</v>
      </c>
      <c r="D1838" s="176">
        <v>0</v>
      </c>
      <c r="E1838" s="176">
        <v>0</v>
      </c>
      <c r="F1838" s="176">
        <v>0</v>
      </c>
      <c r="G1838" s="176">
        <v>1232219.05</v>
      </c>
      <c r="H1838" s="168">
        <f t="shared" si="59"/>
        <v>1232219.05</v>
      </c>
      <c r="I1838" s="176">
        <f t="shared" si="60"/>
        <v>0</v>
      </c>
    </row>
    <row r="1839" spans="1:9">
      <c r="A1839" s="168" t="s">
        <v>877</v>
      </c>
      <c r="B1839" s="168" t="s">
        <v>878</v>
      </c>
      <c r="C1839" s="176">
        <v>8989.36</v>
      </c>
      <c r="D1839" s="176">
        <v>0</v>
      </c>
      <c r="E1839" s="176">
        <v>0</v>
      </c>
      <c r="F1839" s="176">
        <v>0</v>
      </c>
      <c r="G1839" s="176">
        <v>8989.36</v>
      </c>
      <c r="H1839" s="168">
        <f t="shared" si="59"/>
        <v>8989.36</v>
      </c>
      <c r="I1839" s="176">
        <f t="shared" si="60"/>
        <v>0</v>
      </c>
    </row>
    <row r="1840" spans="1:9">
      <c r="A1840" s="168" t="s">
        <v>879</v>
      </c>
      <c r="B1840" s="168" t="s">
        <v>880</v>
      </c>
      <c r="C1840" s="176">
        <v>-13783.53</v>
      </c>
      <c r="D1840" s="176">
        <v>0</v>
      </c>
      <c r="E1840" s="176">
        <v>0</v>
      </c>
      <c r="F1840" s="176">
        <v>0</v>
      </c>
      <c r="G1840" s="176">
        <v>-13783.53</v>
      </c>
      <c r="H1840" s="168">
        <f t="shared" si="59"/>
        <v>-13783.53</v>
      </c>
      <c r="I1840" s="176">
        <f t="shared" si="60"/>
        <v>0</v>
      </c>
    </row>
    <row r="1841" spans="1:9">
      <c r="A1841" s="168" t="s">
        <v>1720</v>
      </c>
      <c r="B1841" s="168" t="s">
        <v>2749</v>
      </c>
      <c r="C1841" s="176">
        <v>81386.880000000005</v>
      </c>
      <c r="D1841" s="176">
        <v>0</v>
      </c>
      <c r="E1841" s="176">
        <v>0</v>
      </c>
      <c r="F1841" s="176">
        <v>0</v>
      </c>
      <c r="G1841" s="176">
        <v>81386.880000000005</v>
      </c>
      <c r="H1841" s="168">
        <f t="shared" si="59"/>
        <v>81386.880000000005</v>
      </c>
      <c r="I1841" s="176">
        <f t="shared" si="60"/>
        <v>0</v>
      </c>
    </row>
    <row r="1842" spans="1:9">
      <c r="A1842" s="168" t="s">
        <v>881</v>
      </c>
      <c r="B1842" s="168" t="s">
        <v>2750</v>
      </c>
      <c r="C1842" s="176">
        <v>-79442.320000000007</v>
      </c>
      <c r="D1842" s="176">
        <v>0</v>
      </c>
      <c r="E1842" s="176">
        <v>0</v>
      </c>
      <c r="F1842" s="176">
        <v>0</v>
      </c>
      <c r="G1842" s="176">
        <v>-79442.320000000007</v>
      </c>
      <c r="H1842" s="168">
        <f t="shared" si="59"/>
        <v>-79442.320000000007</v>
      </c>
      <c r="I1842" s="176">
        <f t="shared" si="60"/>
        <v>0</v>
      </c>
    </row>
    <row r="1843" spans="1:9">
      <c r="A1843" s="168" t="s">
        <v>1721</v>
      </c>
      <c r="B1843" s="168" t="s">
        <v>2751</v>
      </c>
      <c r="C1843" s="176">
        <v>2224298.88</v>
      </c>
      <c r="D1843" s="176">
        <v>14401200.52</v>
      </c>
      <c r="E1843" s="176">
        <v>13863545.52</v>
      </c>
      <c r="F1843" s="176">
        <v>-537655</v>
      </c>
      <c r="G1843" s="176">
        <v>1686643.88</v>
      </c>
      <c r="H1843" s="168">
        <f t="shared" si="59"/>
        <v>1686643.88</v>
      </c>
      <c r="I1843" s="176">
        <f t="shared" si="60"/>
        <v>0</v>
      </c>
    </row>
    <row r="1844" spans="1:9">
      <c r="A1844" s="168" t="s">
        <v>1722</v>
      </c>
      <c r="B1844" s="168" t="s">
        <v>2752</v>
      </c>
      <c r="C1844" s="176">
        <v>1830661.69</v>
      </c>
      <c r="D1844" s="176">
        <v>1770649.58</v>
      </c>
      <c r="E1844" s="176">
        <v>761453.98</v>
      </c>
      <c r="F1844" s="176">
        <v>-1009195.6</v>
      </c>
      <c r="G1844" s="176">
        <v>821466.09</v>
      </c>
      <c r="H1844" s="168">
        <f t="shared" si="59"/>
        <v>821466.09</v>
      </c>
      <c r="I1844" s="176">
        <f t="shared" si="60"/>
        <v>0</v>
      </c>
    </row>
    <row r="1845" spans="1:9">
      <c r="A1845" s="168" t="s">
        <v>883</v>
      </c>
      <c r="B1845" s="168" t="s">
        <v>2448</v>
      </c>
      <c r="C1845" s="176">
        <v>-586.23</v>
      </c>
      <c r="D1845" s="176">
        <v>0</v>
      </c>
      <c r="E1845" s="176">
        <v>0</v>
      </c>
      <c r="F1845" s="176">
        <v>0</v>
      </c>
      <c r="G1845" s="176">
        <v>-586.23</v>
      </c>
      <c r="H1845" s="168">
        <f t="shared" si="59"/>
        <v>-586.23</v>
      </c>
      <c r="I1845" s="176">
        <f t="shared" si="60"/>
        <v>0</v>
      </c>
    </row>
    <row r="1846" spans="1:9">
      <c r="A1846" s="168" t="s">
        <v>1835</v>
      </c>
      <c r="B1846" s="168" t="s">
        <v>2753</v>
      </c>
      <c r="C1846" s="176">
        <v>-13697.09</v>
      </c>
      <c r="D1846" s="176">
        <v>0</v>
      </c>
      <c r="E1846" s="176">
        <v>0</v>
      </c>
      <c r="F1846" s="176">
        <v>0</v>
      </c>
      <c r="G1846" s="176">
        <v>-13697.09</v>
      </c>
      <c r="H1846" s="168">
        <f t="shared" si="59"/>
        <v>-13697.09</v>
      </c>
      <c r="I1846" s="176">
        <f t="shared" si="60"/>
        <v>0</v>
      </c>
    </row>
    <row r="1847" spans="1:9">
      <c r="A1847" s="168" t="s">
        <v>1723</v>
      </c>
      <c r="B1847" s="168" t="s">
        <v>2754</v>
      </c>
      <c r="C1847" s="176">
        <v>37375.78</v>
      </c>
      <c r="D1847" s="176">
        <v>290958.34999999998</v>
      </c>
      <c r="E1847" s="176">
        <v>308551.24</v>
      </c>
      <c r="F1847" s="176">
        <v>17592.89</v>
      </c>
      <c r="G1847" s="176">
        <v>54968.67</v>
      </c>
      <c r="H1847" s="168">
        <f t="shared" si="59"/>
        <v>54968.67</v>
      </c>
      <c r="I1847" s="176">
        <f t="shared" si="60"/>
        <v>0</v>
      </c>
    </row>
    <row r="1848" spans="1:9">
      <c r="A1848" s="168" t="s">
        <v>884</v>
      </c>
      <c r="B1848" s="168" t="s">
        <v>2755</v>
      </c>
      <c r="C1848" s="176">
        <v>1108364.02</v>
      </c>
      <c r="D1848" s="176">
        <v>8742835.1899999995</v>
      </c>
      <c r="E1848" s="176">
        <v>9369856.4399999995</v>
      </c>
      <c r="F1848" s="176">
        <v>627021.25</v>
      </c>
      <c r="G1848" s="176">
        <v>1735385.27</v>
      </c>
      <c r="H1848" s="168">
        <f t="shared" si="59"/>
        <v>1735385.27</v>
      </c>
      <c r="I1848" s="176">
        <f t="shared" si="60"/>
        <v>0</v>
      </c>
    </row>
    <row r="1849" spans="1:9">
      <c r="A1849" s="168" t="s">
        <v>1724</v>
      </c>
      <c r="B1849" s="168" t="s">
        <v>2756</v>
      </c>
      <c r="C1849" s="176">
        <v>562575.57999999996</v>
      </c>
      <c r="D1849" s="176">
        <v>9992281.6500000004</v>
      </c>
      <c r="E1849" s="176">
        <v>10501375.800000001</v>
      </c>
      <c r="F1849" s="176">
        <v>509094.15</v>
      </c>
      <c r="G1849" s="176">
        <v>1071669.73</v>
      </c>
      <c r="H1849" s="168">
        <f t="shared" si="59"/>
        <v>1071669.73</v>
      </c>
      <c r="I1849" s="176">
        <f t="shared" si="60"/>
        <v>0</v>
      </c>
    </row>
    <row r="1850" spans="1:9">
      <c r="A1850" s="168" t="s">
        <v>3949</v>
      </c>
      <c r="B1850" s="168" t="s">
        <v>3973</v>
      </c>
      <c r="C1850" s="176">
        <v>93622.31</v>
      </c>
      <c r="D1850" s="176">
        <v>879220.69</v>
      </c>
      <c r="E1850" s="176">
        <v>987730.69</v>
      </c>
      <c r="F1850" s="176">
        <v>108510</v>
      </c>
      <c r="G1850" s="176">
        <v>202132.31</v>
      </c>
      <c r="H1850" s="168">
        <f t="shared" si="59"/>
        <v>202132.31</v>
      </c>
      <c r="I1850" s="176">
        <f t="shared" si="60"/>
        <v>0</v>
      </c>
    </row>
    <row r="1851" spans="1:9">
      <c r="A1851" s="168" t="s">
        <v>911</v>
      </c>
      <c r="B1851" s="168" t="s">
        <v>912</v>
      </c>
      <c r="C1851" s="176">
        <v>33613.019999999997</v>
      </c>
      <c r="D1851" s="176">
        <v>0</v>
      </c>
      <c r="E1851" s="176">
        <v>0</v>
      </c>
      <c r="F1851" s="176">
        <v>0</v>
      </c>
      <c r="G1851" s="176">
        <v>33613.019999999997</v>
      </c>
      <c r="H1851" s="168">
        <f t="shared" si="59"/>
        <v>33613.019999999997</v>
      </c>
      <c r="I1851" s="176">
        <f t="shared" si="60"/>
        <v>0</v>
      </c>
    </row>
    <row r="1852" spans="1:9">
      <c r="A1852" s="168" t="s">
        <v>907</v>
      </c>
      <c r="B1852" s="168" t="s">
        <v>908</v>
      </c>
      <c r="C1852" s="176">
        <v>84032.58</v>
      </c>
      <c r="D1852" s="176">
        <v>0</v>
      </c>
      <c r="E1852" s="176">
        <v>0</v>
      </c>
      <c r="F1852" s="176">
        <v>0</v>
      </c>
      <c r="G1852" s="176">
        <v>84032.58</v>
      </c>
      <c r="H1852" s="168">
        <f t="shared" si="59"/>
        <v>84032.58</v>
      </c>
      <c r="I1852" s="176">
        <f t="shared" si="60"/>
        <v>0</v>
      </c>
    </row>
    <row r="1853" spans="1:9">
      <c r="A1853" s="168" t="s">
        <v>909</v>
      </c>
      <c r="B1853" s="168" t="s">
        <v>910</v>
      </c>
      <c r="C1853" s="176">
        <v>17125.82</v>
      </c>
      <c r="D1853" s="176">
        <v>0</v>
      </c>
      <c r="E1853" s="176">
        <v>0</v>
      </c>
      <c r="F1853" s="176">
        <v>0</v>
      </c>
      <c r="G1853" s="176">
        <v>17125.82</v>
      </c>
      <c r="H1853" s="168">
        <f t="shared" si="59"/>
        <v>17125.82</v>
      </c>
      <c r="I1853" s="176">
        <f t="shared" si="60"/>
        <v>0</v>
      </c>
    </row>
    <row r="1854" spans="1:9">
      <c r="A1854" s="168" t="s">
        <v>4011</v>
      </c>
      <c r="B1854" s="168" t="s">
        <v>4523</v>
      </c>
      <c r="C1854" s="176">
        <v>0</v>
      </c>
      <c r="D1854" s="176">
        <v>3614661</v>
      </c>
      <c r="E1854" s="176">
        <v>3614661</v>
      </c>
      <c r="F1854" s="176">
        <v>0</v>
      </c>
      <c r="G1854" s="176">
        <v>0</v>
      </c>
      <c r="H1854" s="168">
        <f t="shared" si="59"/>
        <v>0</v>
      </c>
      <c r="I1854" s="176">
        <f t="shared" si="60"/>
        <v>0</v>
      </c>
    </row>
    <row r="1855" spans="1:9">
      <c r="A1855" s="168" t="s">
        <v>4243</v>
      </c>
      <c r="B1855" s="168" t="s">
        <v>5477</v>
      </c>
      <c r="C1855" s="176">
        <v>0</v>
      </c>
      <c r="D1855" s="176">
        <v>1103069</v>
      </c>
      <c r="E1855" s="176">
        <v>1103069</v>
      </c>
      <c r="F1855" s="176">
        <v>0</v>
      </c>
      <c r="G1855" s="176">
        <v>0</v>
      </c>
      <c r="H1855" s="168">
        <f t="shared" si="59"/>
        <v>0</v>
      </c>
      <c r="I1855" s="176">
        <f t="shared" si="60"/>
        <v>0</v>
      </c>
    </row>
    <row r="1856" spans="1:9">
      <c r="A1856" s="168" t="s">
        <v>4244</v>
      </c>
      <c r="B1856" s="168" t="s">
        <v>4245</v>
      </c>
      <c r="C1856" s="176">
        <v>0</v>
      </c>
      <c r="D1856" s="176">
        <v>125.83</v>
      </c>
      <c r="E1856" s="176">
        <v>125.83</v>
      </c>
      <c r="F1856" s="176">
        <v>0</v>
      </c>
      <c r="G1856" s="176">
        <v>0</v>
      </c>
      <c r="H1856" s="168">
        <f t="shared" si="59"/>
        <v>0</v>
      </c>
      <c r="I1856" s="176">
        <f t="shared" si="60"/>
        <v>0</v>
      </c>
    </row>
    <row r="1857" spans="1:9">
      <c r="A1857" s="168" t="s">
        <v>4012</v>
      </c>
      <c r="B1857" s="168" t="s">
        <v>5476</v>
      </c>
      <c r="C1857" s="176">
        <v>0</v>
      </c>
      <c r="D1857" s="176">
        <v>3061357.52</v>
      </c>
      <c r="E1857" s="176">
        <v>3061357.52</v>
      </c>
      <c r="F1857" s="176">
        <v>0</v>
      </c>
      <c r="G1857" s="176">
        <v>0</v>
      </c>
      <c r="H1857" s="168">
        <f t="shared" si="59"/>
        <v>0</v>
      </c>
      <c r="I1857" s="176">
        <f t="shared" si="60"/>
        <v>0</v>
      </c>
    </row>
    <row r="1858" spans="1:9">
      <c r="A1858" s="168" t="s">
        <v>4246</v>
      </c>
      <c r="B1858" s="168" t="s">
        <v>4524</v>
      </c>
      <c r="C1858" s="176">
        <v>0</v>
      </c>
      <c r="D1858" s="176">
        <v>402723737.77999997</v>
      </c>
      <c r="E1858" s="176">
        <v>402723737.77999997</v>
      </c>
      <c r="F1858" s="176">
        <v>0</v>
      </c>
      <c r="G1858" s="176">
        <v>0</v>
      </c>
      <c r="H1858" s="168">
        <f t="shared" si="59"/>
        <v>0</v>
      </c>
      <c r="I1858" s="176">
        <f t="shared" si="60"/>
        <v>0</v>
      </c>
    </row>
    <row r="1859" spans="1:9">
      <c r="A1859" s="168" t="s">
        <v>4247</v>
      </c>
      <c r="B1859" s="168" t="s">
        <v>824</v>
      </c>
      <c r="C1859" s="176">
        <v>0</v>
      </c>
      <c r="D1859" s="176">
        <v>42397056.579999998</v>
      </c>
      <c r="E1859" s="176">
        <v>42397056.579999998</v>
      </c>
      <c r="F1859" s="176">
        <v>0</v>
      </c>
      <c r="G1859" s="176">
        <v>0</v>
      </c>
      <c r="H1859" s="168">
        <f t="shared" si="59"/>
        <v>0</v>
      </c>
      <c r="I1859" s="176">
        <f t="shared" si="60"/>
        <v>0</v>
      </c>
    </row>
    <row r="1860" spans="1:9">
      <c r="A1860" s="168" t="s">
        <v>5393</v>
      </c>
      <c r="B1860" s="168" t="s">
        <v>5392</v>
      </c>
      <c r="C1860" s="176">
        <v>0</v>
      </c>
      <c r="D1860" s="176">
        <v>5826</v>
      </c>
      <c r="E1860" s="176">
        <v>5826</v>
      </c>
      <c r="F1860" s="176">
        <v>0</v>
      </c>
      <c r="G1860" s="176">
        <v>0</v>
      </c>
      <c r="H1860" s="168">
        <f t="shared" si="59"/>
        <v>0</v>
      </c>
      <c r="I1860" s="176">
        <f t="shared" si="60"/>
        <v>0</v>
      </c>
    </row>
    <row r="1861" spans="1:9">
      <c r="A1861" s="168" t="s">
        <v>913</v>
      </c>
      <c r="B1861" s="168" t="s">
        <v>914</v>
      </c>
      <c r="C1861" s="176">
        <v>9737990</v>
      </c>
      <c r="D1861" s="176">
        <v>24269623.77</v>
      </c>
      <c r="E1861" s="176">
        <v>20687508.489999998</v>
      </c>
      <c r="F1861" s="176">
        <v>-3582115.28</v>
      </c>
      <c r="G1861" s="176">
        <v>6155874.7199999997</v>
      </c>
      <c r="H1861" s="168">
        <f t="shared" si="59"/>
        <v>6155874.7199999997</v>
      </c>
      <c r="I1861" s="176">
        <f t="shared" si="60"/>
        <v>0</v>
      </c>
    </row>
    <row r="1862" spans="1:9">
      <c r="A1862" s="168" t="s">
        <v>915</v>
      </c>
      <c r="B1862" s="168" t="s">
        <v>916</v>
      </c>
      <c r="C1862" s="176">
        <v>1575604.79</v>
      </c>
      <c r="D1862" s="176">
        <v>0.03</v>
      </c>
      <c r="E1862" s="176">
        <v>63173.440000000002</v>
      </c>
      <c r="F1862" s="176">
        <v>63173.41</v>
      </c>
      <c r="G1862" s="176">
        <v>1638778.2</v>
      </c>
      <c r="H1862" s="168">
        <f t="shared" ref="H1862:H1925" si="61">VLOOKUP(A1862,VERIFICADORA,22,FALSE)</f>
        <v>1638778.2</v>
      </c>
      <c r="I1862" s="176">
        <f t="shared" si="60"/>
        <v>0</v>
      </c>
    </row>
    <row r="1863" spans="1:9">
      <c r="A1863" s="168" t="s">
        <v>917</v>
      </c>
      <c r="B1863" s="168" t="s">
        <v>918</v>
      </c>
      <c r="C1863" s="176">
        <v>7259.18</v>
      </c>
      <c r="D1863" s="176">
        <v>0</v>
      </c>
      <c r="E1863" s="176">
        <v>0</v>
      </c>
      <c r="F1863" s="176">
        <v>0</v>
      </c>
      <c r="G1863" s="176">
        <v>7259.18</v>
      </c>
      <c r="H1863" s="168">
        <f t="shared" si="61"/>
        <v>7259.18</v>
      </c>
      <c r="I1863" s="176">
        <f t="shared" si="60"/>
        <v>0</v>
      </c>
    </row>
    <row r="1864" spans="1:9">
      <c r="A1864" s="168" t="s">
        <v>938</v>
      </c>
      <c r="B1864" s="168" t="s">
        <v>939</v>
      </c>
      <c r="C1864" s="176">
        <v>12160</v>
      </c>
      <c r="D1864" s="176">
        <v>0</v>
      </c>
      <c r="E1864" s="176">
        <v>0</v>
      </c>
      <c r="F1864" s="176">
        <v>0</v>
      </c>
      <c r="G1864" s="176">
        <v>12160</v>
      </c>
      <c r="H1864" s="168">
        <f t="shared" si="61"/>
        <v>12160</v>
      </c>
      <c r="I1864" s="176">
        <f t="shared" si="60"/>
        <v>0</v>
      </c>
    </row>
    <row r="1865" spans="1:9">
      <c r="A1865" s="168" t="s">
        <v>2757</v>
      </c>
      <c r="B1865" s="168" t="s">
        <v>3956</v>
      </c>
      <c r="C1865" s="176">
        <v>949767</v>
      </c>
      <c r="D1865" s="176">
        <v>35541438</v>
      </c>
      <c r="E1865" s="176">
        <v>38887099</v>
      </c>
      <c r="F1865" s="176">
        <v>3345661</v>
      </c>
      <c r="G1865" s="176">
        <v>4295428</v>
      </c>
      <c r="H1865" s="168">
        <f t="shared" si="61"/>
        <v>4295428</v>
      </c>
      <c r="I1865" s="176">
        <f t="shared" si="60"/>
        <v>0</v>
      </c>
    </row>
    <row r="1866" spans="1:9">
      <c r="A1866" s="168" t="s">
        <v>4013</v>
      </c>
      <c r="B1866" s="168" t="s">
        <v>4014</v>
      </c>
      <c r="C1866" s="176">
        <v>208485.16</v>
      </c>
      <c r="D1866" s="176">
        <v>0</v>
      </c>
      <c r="E1866" s="176">
        <v>0</v>
      </c>
      <c r="F1866" s="176">
        <v>0</v>
      </c>
      <c r="G1866" s="176">
        <v>208485.16</v>
      </c>
      <c r="H1866" s="168">
        <f t="shared" si="61"/>
        <v>208485.16</v>
      </c>
      <c r="I1866" s="176">
        <f t="shared" ref="I1866:I1913" si="62">H1866-G1866</f>
        <v>0</v>
      </c>
    </row>
    <row r="1867" spans="1:9">
      <c r="A1867" s="168" t="s">
        <v>2759</v>
      </c>
      <c r="B1867" s="168" t="s">
        <v>2760</v>
      </c>
      <c r="C1867" s="176">
        <v>20889.099999999999</v>
      </c>
      <c r="D1867" s="176">
        <v>0</v>
      </c>
      <c r="E1867" s="176">
        <v>0</v>
      </c>
      <c r="F1867" s="176">
        <v>0</v>
      </c>
      <c r="G1867" s="176">
        <v>20889.099999999999</v>
      </c>
      <c r="H1867" s="168">
        <f t="shared" si="61"/>
        <v>20889.099999999999</v>
      </c>
      <c r="I1867" s="176">
        <f t="shared" si="62"/>
        <v>0</v>
      </c>
    </row>
    <row r="1868" spans="1:9">
      <c r="A1868" s="168" t="s">
        <v>940</v>
      </c>
      <c r="B1868" s="168" t="s">
        <v>941</v>
      </c>
      <c r="C1868" s="176">
        <v>2378.23</v>
      </c>
      <c r="D1868" s="176">
        <v>0</v>
      </c>
      <c r="E1868" s="176">
        <v>0</v>
      </c>
      <c r="F1868" s="176">
        <v>0</v>
      </c>
      <c r="G1868" s="176">
        <v>2378.23</v>
      </c>
      <c r="H1868" s="168">
        <f t="shared" si="61"/>
        <v>2378.23</v>
      </c>
      <c r="I1868" s="176">
        <f t="shared" si="62"/>
        <v>0</v>
      </c>
    </row>
    <row r="1869" spans="1:9">
      <c r="A1869" s="168" t="s">
        <v>919</v>
      </c>
      <c r="B1869" s="168" t="s">
        <v>920</v>
      </c>
      <c r="C1869" s="176">
        <v>-90</v>
      </c>
      <c r="D1869" s="176">
        <v>0</v>
      </c>
      <c r="E1869" s="176">
        <v>0</v>
      </c>
      <c r="F1869" s="176">
        <v>0</v>
      </c>
      <c r="G1869" s="176">
        <v>-90</v>
      </c>
      <c r="H1869" s="168">
        <f t="shared" si="61"/>
        <v>-90</v>
      </c>
      <c r="I1869" s="176">
        <f t="shared" si="62"/>
        <v>0</v>
      </c>
    </row>
    <row r="1870" spans="1:9">
      <c r="A1870" s="168" t="s">
        <v>921</v>
      </c>
      <c r="B1870" s="168" t="s">
        <v>922</v>
      </c>
      <c r="C1870" s="176">
        <v>61463.25</v>
      </c>
      <c r="D1870" s="176">
        <v>0</v>
      </c>
      <c r="E1870" s="176">
        <v>0</v>
      </c>
      <c r="F1870" s="176">
        <v>0</v>
      </c>
      <c r="G1870" s="176">
        <v>61463.25</v>
      </c>
      <c r="H1870" s="168">
        <f t="shared" si="61"/>
        <v>61463.25</v>
      </c>
      <c r="I1870" s="176">
        <f t="shared" si="62"/>
        <v>0</v>
      </c>
    </row>
    <row r="1871" spans="1:9">
      <c r="A1871" s="168" t="s">
        <v>923</v>
      </c>
      <c r="B1871" s="168" t="s">
        <v>924</v>
      </c>
      <c r="C1871" s="176">
        <v>-312865.18</v>
      </c>
      <c r="D1871" s="176">
        <v>0</v>
      </c>
      <c r="E1871" s="176">
        <v>0</v>
      </c>
      <c r="F1871" s="176">
        <v>0</v>
      </c>
      <c r="G1871" s="176">
        <v>-312865.18</v>
      </c>
      <c r="H1871" s="168">
        <f t="shared" si="61"/>
        <v>-312865.18</v>
      </c>
      <c r="I1871" s="176">
        <f t="shared" si="62"/>
        <v>0</v>
      </c>
    </row>
    <row r="1872" spans="1:9">
      <c r="A1872" s="168" t="s">
        <v>925</v>
      </c>
      <c r="B1872" s="168" t="s">
        <v>926</v>
      </c>
      <c r="C1872" s="176">
        <v>68793.929999999993</v>
      </c>
      <c r="D1872" s="176">
        <v>0</v>
      </c>
      <c r="E1872" s="176">
        <v>0</v>
      </c>
      <c r="F1872" s="176">
        <v>0</v>
      </c>
      <c r="G1872" s="176">
        <v>68793.929999999993</v>
      </c>
      <c r="H1872" s="168">
        <f t="shared" si="61"/>
        <v>68793.929999999993</v>
      </c>
      <c r="I1872" s="176">
        <f t="shared" si="62"/>
        <v>0</v>
      </c>
    </row>
    <row r="1873" spans="1:9">
      <c r="A1873" s="168" t="s">
        <v>4861</v>
      </c>
      <c r="B1873" s="168" t="s">
        <v>4862</v>
      </c>
      <c r="C1873" s="176">
        <v>0</v>
      </c>
      <c r="D1873" s="176">
        <v>0</v>
      </c>
      <c r="E1873" s="176">
        <v>764000</v>
      </c>
      <c r="F1873" s="176">
        <v>764000</v>
      </c>
      <c r="G1873" s="176">
        <v>764000</v>
      </c>
      <c r="H1873" s="168">
        <f t="shared" si="61"/>
        <v>764000</v>
      </c>
      <c r="I1873" s="176">
        <f t="shared" si="62"/>
        <v>0</v>
      </c>
    </row>
    <row r="1874" spans="1:9">
      <c r="A1874" s="168" t="s">
        <v>927</v>
      </c>
      <c r="B1874" s="168" t="s">
        <v>928</v>
      </c>
      <c r="C1874" s="176">
        <v>3020</v>
      </c>
      <c r="D1874" s="176">
        <v>0</v>
      </c>
      <c r="E1874" s="176">
        <v>0</v>
      </c>
      <c r="F1874" s="176">
        <v>0</v>
      </c>
      <c r="G1874" s="176">
        <v>3020</v>
      </c>
      <c r="H1874" s="168">
        <f t="shared" si="61"/>
        <v>3020</v>
      </c>
      <c r="I1874" s="176">
        <f t="shared" si="62"/>
        <v>0</v>
      </c>
    </row>
    <row r="1875" spans="1:9">
      <c r="A1875" s="168" t="s">
        <v>929</v>
      </c>
      <c r="B1875" s="168" t="s">
        <v>930</v>
      </c>
      <c r="C1875" s="176">
        <v>32926.720000000001</v>
      </c>
      <c r="D1875" s="176">
        <v>0</v>
      </c>
      <c r="E1875" s="176">
        <v>0</v>
      </c>
      <c r="F1875" s="176">
        <v>0</v>
      </c>
      <c r="G1875" s="176">
        <v>32926.720000000001</v>
      </c>
      <c r="H1875" s="168">
        <f t="shared" si="61"/>
        <v>32926.720000000001</v>
      </c>
      <c r="I1875" s="176">
        <f t="shared" si="62"/>
        <v>0</v>
      </c>
    </row>
    <row r="1876" spans="1:9">
      <c r="A1876" s="168" t="s">
        <v>931</v>
      </c>
      <c r="B1876" s="168" t="s">
        <v>932</v>
      </c>
      <c r="C1876" s="176">
        <v>1069565.68</v>
      </c>
      <c r="D1876" s="176">
        <v>0</v>
      </c>
      <c r="E1876" s="176">
        <v>0</v>
      </c>
      <c r="F1876" s="176">
        <v>0</v>
      </c>
      <c r="G1876" s="176">
        <v>1069565.68</v>
      </c>
      <c r="H1876" s="168">
        <f t="shared" si="61"/>
        <v>1069565.68</v>
      </c>
      <c r="I1876" s="176">
        <f t="shared" si="62"/>
        <v>0</v>
      </c>
    </row>
    <row r="1877" spans="1:9">
      <c r="A1877" s="168" t="s">
        <v>933</v>
      </c>
      <c r="B1877" s="168" t="s">
        <v>795</v>
      </c>
      <c r="C1877" s="176">
        <v>25000</v>
      </c>
      <c r="D1877" s="176">
        <v>0</v>
      </c>
      <c r="E1877" s="176">
        <v>0</v>
      </c>
      <c r="F1877" s="176">
        <v>0</v>
      </c>
      <c r="G1877" s="176">
        <v>25000</v>
      </c>
      <c r="H1877" s="168">
        <f t="shared" si="61"/>
        <v>25000</v>
      </c>
      <c r="I1877" s="176">
        <f t="shared" si="62"/>
        <v>0</v>
      </c>
    </row>
    <row r="1878" spans="1:9">
      <c r="A1878" s="168" t="s">
        <v>934</v>
      </c>
      <c r="B1878" s="168" t="s">
        <v>935</v>
      </c>
      <c r="C1878" s="176">
        <v>2492270.0499999998</v>
      </c>
      <c r="D1878" s="176">
        <v>116852988.66</v>
      </c>
      <c r="E1878" s="176">
        <v>116967549.08</v>
      </c>
      <c r="F1878" s="176">
        <v>114560.42</v>
      </c>
      <c r="G1878" s="176">
        <v>2606830.4700000002</v>
      </c>
      <c r="H1878" s="168">
        <f t="shared" si="61"/>
        <v>2606830.4700000002</v>
      </c>
      <c r="I1878" s="176">
        <f t="shared" si="62"/>
        <v>0</v>
      </c>
    </row>
    <row r="1879" spans="1:9">
      <c r="A1879" s="168" t="s">
        <v>936</v>
      </c>
      <c r="B1879" s="168" t="s">
        <v>937</v>
      </c>
      <c r="C1879" s="176">
        <v>34</v>
      </c>
      <c r="D1879" s="176">
        <v>0</v>
      </c>
      <c r="E1879" s="176">
        <v>0</v>
      </c>
      <c r="F1879" s="176">
        <v>0</v>
      </c>
      <c r="G1879" s="176">
        <v>34</v>
      </c>
      <c r="H1879" s="168">
        <f t="shared" si="61"/>
        <v>34</v>
      </c>
      <c r="I1879" s="176">
        <f t="shared" si="62"/>
        <v>0</v>
      </c>
    </row>
    <row r="1880" spans="1:9">
      <c r="A1880" s="168" t="s">
        <v>1729</v>
      </c>
      <c r="B1880" s="168" t="s">
        <v>2761</v>
      </c>
      <c r="C1880" s="176">
        <v>15594.42</v>
      </c>
      <c r="D1880" s="176">
        <v>0</v>
      </c>
      <c r="E1880" s="176">
        <v>0</v>
      </c>
      <c r="F1880" s="176">
        <v>0</v>
      </c>
      <c r="G1880" s="176">
        <v>15594.42</v>
      </c>
      <c r="H1880" s="168">
        <f t="shared" si="61"/>
        <v>15594.42</v>
      </c>
      <c r="I1880" s="176">
        <f t="shared" si="62"/>
        <v>0</v>
      </c>
    </row>
    <row r="1881" spans="1:9">
      <c r="A1881" s="168" t="s">
        <v>1725</v>
      </c>
      <c r="B1881" s="168" t="s">
        <v>2762</v>
      </c>
      <c r="C1881" s="176">
        <v>276</v>
      </c>
      <c r="D1881" s="176">
        <v>0</v>
      </c>
      <c r="E1881" s="176">
        <v>0</v>
      </c>
      <c r="F1881" s="176">
        <v>0</v>
      </c>
      <c r="G1881" s="176">
        <v>276</v>
      </c>
      <c r="H1881" s="168">
        <f t="shared" si="61"/>
        <v>276</v>
      </c>
      <c r="I1881" s="176">
        <f t="shared" si="62"/>
        <v>0</v>
      </c>
    </row>
    <row r="1882" spans="1:9">
      <c r="A1882" s="168" t="s">
        <v>1726</v>
      </c>
      <c r="B1882" s="168" t="s">
        <v>2763</v>
      </c>
      <c r="C1882" s="176">
        <v>43563.040000000001</v>
      </c>
      <c r="D1882" s="176">
        <v>0</v>
      </c>
      <c r="E1882" s="176">
        <v>0</v>
      </c>
      <c r="F1882" s="176">
        <v>0</v>
      </c>
      <c r="G1882" s="176">
        <v>43563.040000000001</v>
      </c>
      <c r="H1882" s="168">
        <f t="shared" si="61"/>
        <v>43563.040000000001</v>
      </c>
      <c r="I1882" s="176">
        <f t="shared" si="62"/>
        <v>0</v>
      </c>
    </row>
    <row r="1883" spans="1:9">
      <c r="A1883" s="168" t="s">
        <v>1727</v>
      </c>
      <c r="B1883" s="168" t="s">
        <v>2570</v>
      </c>
      <c r="C1883" s="176">
        <v>22929.02</v>
      </c>
      <c r="D1883" s="176">
        <v>0</v>
      </c>
      <c r="E1883" s="176">
        <v>0</v>
      </c>
      <c r="F1883" s="176">
        <v>0</v>
      </c>
      <c r="G1883" s="176">
        <v>22929.02</v>
      </c>
      <c r="H1883" s="168">
        <f t="shared" si="61"/>
        <v>22929.02</v>
      </c>
      <c r="I1883" s="176">
        <f t="shared" si="62"/>
        <v>0</v>
      </c>
    </row>
    <row r="1884" spans="1:9">
      <c r="A1884" s="168" t="s">
        <v>1728</v>
      </c>
      <c r="B1884" s="168" t="s">
        <v>2764</v>
      </c>
      <c r="C1884" s="176">
        <v>5137.2299999999996</v>
      </c>
      <c r="D1884" s="176">
        <v>0</v>
      </c>
      <c r="E1884" s="176">
        <v>0</v>
      </c>
      <c r="F1884" s="176">
        <v>0</v>
      </c>
      <c r="G1884" s="176">
        <v>5137.2299999999996</v>
      </c>
      <c r="H1884" s="168">
        <f t="shared" si="61"/>
        <v>5137.2299999999996</v>
      </c>
      <c r="I1884" s="176">
        <f t="shared" si="62"/>
        <v>0</v>
      </c>
    </row>
    <row r="1885" spans="1:9">
      <c r="A1885" s="168" t="s">
        <v>1754</v>
      </c>
      <c r="B1885" s="168" t="s">
        <v>2765</v>
      </c>
      <c r="C1885" s="176">
        <v>463751.22</v>
      </c>
      <c r="D1885" s="176">
        <v>0</v>
      </c>
      <c r="E1885" s="176">
        <v>0</v>
      </c>
      <c r="F1885" s="176">
        <v>0</v>
      </c>
      <c r="G1885" s="176">
        <v>463751.22</v>
      </c>
      <c r="H1885" s="168">
        <f t="shared" si="61"/>
        <v>463751.22</v>
      </c>
      <c r="I1885" s="176">
        <f t="shared" si="62"/>
        <v>0</v>
      </c>
    </row>
    <row r="1886" spans="1:9">
      <c r="A1886" s="168" t="s">
        <v>1755</v>
      </c>
      <c r="B1886" s="168" t="s">
        <v>2766</v>
      </c>
      <c r="C1886" s="176">
        <v>4085.32</v>
      </c>
      <c r="D1886" s="176">
        <v>0</v>
      </c>
      <c r="E1886" s="176">
        <v>0</v>
      </c>
      <c r="F1886" s="176">
        <v>0</v>
      </c>
      <c r="G1886" s="176">
        <v>4085.32</v>
      </c>
      <c r="H1886" s="168">
        <f t="shared" si="61"/>
        <v>4085.32</v>
      </c>
      <c r="I1886" s="176">
        <f t="shared" si="62"/>
        <v>0</v>
      </c>
    </row>
    <row r="1887" spans="1:9">
      <c r="A1887" s="168" t="s">
        <v>4781</v>
      </c>
      <c r="B1887" s="168" t="s">
        <v>4782</v>
      </c>
      <c r="C1887" s="176">
        <v>29034.799999999999</v>
      </c>
      <c r="D1887" s="176">
        <v>155806.28</v>
      </c>
      <c r="E1887" s="176">
        <v>126771.48</v>
      </c>
      <c r="F1887" s="176">
        <v>-29034.799999999999</v>
      </c>
      <c r="G1887" s="176">
        <v>0</v>
      </c>
      <c r="H1887" s="168">
        <f t="shared" si="61"/>
        <v>0</v>
      </c>
      <c r="I1887" s="176">
        <f t="shared" si="62"/>
        <v>0</v>
      </c>
    </row>
    <row r="1888" spans="1:9">
      <c r="A1888" s="168" t="s">
        <v>4863</v>
      </c>
      <c r="B1888" s="168" t="s">
        <v>4864</v>
      </c>
      <c r="C1888" s="176">
        <v>0</v>
      </c>
      <c r="D1888" s="176">
        <v>83126.23</v>
      </c>
      <c r="E1888" s="176">
        <v>107956.13</v>
      </c>
      <c r="F1888" s="176">
        <v>24829.9</v>
      </c>
      <c r="G1888" s="176">
        <v>24829.9</v>
      </c>
      <c r="H1888" s="168">
        <f t="shared" si="61"/>
        <v>24829.9</v>
      </c>
      <c r="I1888" s="176">
        <f t="shared" si="62"/>
        <v>0</v>
      </c>
    </row>
    <row r="1889" spans="1:9">
      <c r="A1889" s="168" t="s">
        <v>1768</v>
      </c>
      <c r="B1889" s="168" t="s">
        <v>2767</v>
      </c>
      <c r="C1889" s="176">
        <v>2665.6</v>
      </c>
      <c r="D1889" s="176">
        <v>0</v>
      </c>
      <c r="E1889" s="176">
        <v>0</v>
      </c>
      <c r="F1889" s="176">
        <v>0</v>
      </c>
      <c r="G1889" s="176">
        <v>2665.6</v>
      </c>
      <c r="H1889" s="168">
        <f t="shared" si="61"/>
        <v>2665.6</v>
      </c>
      <c r="I1889" s="176">
        <f t="shared" si="62"/>
        <v>0</v>
      </c>
    </row>
    <row r="1890" spans="1:9">
      <c r="A1890" s="168" t="s">
        <v>1761</v>
      </c>
      <c r="B1890" s="168" t="s">
        <v>2524</v>
      </c>
      <c r="C1890" s="176">
        <v>1298</v>
      </c>
      <c r="D1890" s="176">
        <v>0</v>
      </c>
      <c r="E1890" s="176">
        <v>0</v>
      </c>
      <c r="F1890" s="176">
        <v>0</v>
      </c>
      <c r="G1890" s="176">
        <v>1298</v>
      </c>
      <c r="H1890" s="168">
        <f t="shared" si="61"/>
        <v>1298</v>
      </c>
      <c r="I1890" s="176">
        <f t="shared" si="62"/>
        <v>0</v>
      </c>
    </row>
    <row r="1891" spans="1:9">
      <c r="A1891" s="168" t="s">
        <v>1762</v>
      </c>
      <c r="B1891" s="168" t="s">
        <v>2768</v>
      </c>
      <c r="C1891" s="176">
        <v>13759.36</v>
      </c>
      <c r="D1891" s="176">
        <v>0</v>
      </c>
      <c r="E1891" s="176">
        <v>0</v>
      </c>
      <c r="F1891" s="176">
        <v>0</v>
      </c>
      <c r="G1891" s="176">
        <v>13759.36</v>
      </c>
      <c r="H1891" s="168">
        <f t="shared" si="61"/>
        <v>13759.36</v>
      </c>
      <c r="I1891" s="176">
        <f t="shared" si="62"/>
        <v>0</v>
      </c>
    </row>
    <row r="1892" spans="1:9">
      <c r="A1892" s="168" t="s">
        <v>1763</v>
      </c>
      <c r="B1892" s="168" t="s">
        <v>2527</v>
      </c>
      <c r="C1892" s="176">
        <v>44969.54</v>
      </c>
      <c r="D1892" s="176">
        <v>0</v>
      </c>
      <c r="E1892" s="176">
        <v>84475.33</v>
      </c>
      <c r="F1892" s="176">
        <v>84475.33</v>
      </c>
      <c r="G1892" s="176">
        <v>129444.87</v>
      </c>
      <c r="H1892" s="168">
        <f t="shared" si="61"/>
        <v>129444.87</v>
      </c>
      <c r="I1892" s="176">
        <f t="shared" si="62"/>
        <v>0</v>
      </c>
    </row>
    <row r="1893" spans="1:9">
      <c r="A1893" s="168" t="s">
        <v>1764</v>
      </c>
      <c r="B1893" s="168" t="s">
        <v>2611</v>
      </c>
      <c r="C1893" s="176">
        <v>1270.4100000000001</v>
      </c>
      <c r="D1893" s="176">
        <v>0</v>
      </c>
      <c r="E1893" s="176">
        <v>0</v>
      </c>
      <c r="F1893" s="176">
        <v>0</v>
      </c>
      <c r="G1893" s="176">
        <v>1270.4100000000001</v>
      </c>
      <c r="H1893" s="168">
        <f t="shared" si="61"/>
        <v>1270.4100000000001</v>
      </c>
      <c r="I1893" s="176">
        <f t="shared" si="62"/>
        <v>0</v>
      </c>
    </row>
    <row r="1894" spans="1:9">
      <c r="A1894" s="168" t="s">
        <v>1765</v>
      </c>
      <c r="B1894" s="168" t="s">
        <v>1937</v>
      </c>
      <c r="C1894" s="176">
        <v>25139.200000000001</v>
      </c>
      <c r="D1894" s="176">
        <v>0</v>
      </c>
      <c r="E1894" s="176">
        <v>0</v>
      </c>
      <c r="F1894" s="176">
        <v>0</v>
      </c>
      <c r="G1894" s="176">
        <v>25139.200000000001</v>
      </c>
      <c r="H1894" s="168">
        <f t="shared" si="61"/>
        <v>25139.200000000001</v>
      </c>
      <c r="I1894" s="176">
        <f t="shared" si="62"/>
        <v>0</v>
      </c>
    </row>
    <row r="1895" spans="1:9">
      <c r="A1895" s="168" t="s">
        <v>1766</v>
      </c>
      <c r="B1895" s="168" t="s">
        <v>2769</v>
      </c>
      <c r="C1895" s="176">
        <v>88966.15</v>
      </c>
      <c r="D1895" s="176">
        <v>88226.13</v>
      </c>
      <c r="E1895" s="176">
        <v>0</v>
      </c>
      <c r="F1895" s="176">
        <v>-88226.13</v>
      </c>
      <c r="G1895" s="176">
        <v>740.02</v>
      </c>
      <c r="H1895" s="168">
        <f t="shared" si="61"/>
        <v>740.02</v>
      </c>
      <c r="I1895" s="176">
        <f t="shared" si="62"/>
        <v>0</v>
      </c>
    </row>
    <row r="1896" spans="1:9">
      <c r="A1896" s="168" t="s">
        <v>3139</v>
      </c>
      <c r="B1896" s="168" t="s">
        <v>3140</v>
      </c>
      <c r="C1896" s="176">
        <v>1740</v>
      </c>
      <c r="D1896" s="176">
        <v>500932.17</v>
      </c>
      <c r="E1896" s="176">
        <v>592291.28</v>
      </c>
      <c r="F1896" s="176">
        <v>91359.11</v>
      </c>
      <c r="G1896" s="176">
        <v>93099.11</v>
      </c>
      <c r="H1896" s="168">
        <f t="shared" si="61"/>
        <v>93099.11</v>
      </c>
      <c r="I1896" s="176">
        <f t="shared" si="62"/>
        <v>0</v>
      </c>
    </row>
    <row r="1897" spans="1:9">
      <c r="A1897" s="168" t="s">
        <v>2991</v>
      </c>
      <c r="B1897" s="168" t="s">
        <v>4015</v>
      </c>
      <c r="C1897" s="176">
        <v>501838.37</v>
      </c>
      <c r="D1897" s="176">
        <v>878114.17</v>
      </c>
      <c r="E1897" s="176">
        <v>819180.08</v>
      </c>
      <c r="F1897" s="176">
        <v>-58934.09</v>
      </c>
      <c r="G1897" s="176">
        <v>442904.28</v>
      </c>
      <c r="H1897" s="168">
        <f t="shared" si="61"/>
        <v>442904.28</v>
      </c>
      <c r="I1897" s="176">
        <f t="shared" si="62"/>
        <v>0</v>
      </c>
    </row>
    <row r="1898" spans="1:9">
      <c r="A1898" s="168" t="s">
        <v>1767</v>
      </c>
      <c r="B1898" s="168" t="s">
        <v>2770</v>
      </c>
      <c r="C1898" s="176">
        <v>293460.03999999998</v>
      </c>
      <c r="D1898" s="176">
        <v>767982.69</v>
      </c>
      <c r="E1898" s="176">
        <v>715838.74</v>
      </c>
      <c r="F1898" s="176">
        <v>-52143.95</v>
      </c>
      <c r="G1898" s="176">
        <v>241316.09</v>
      </c>
      <c r="H1898" s="168">
        <f t="shared" si="61"/>
        <v>241316.09</v>
      </c>
      <c r="I1898" s="176">
        <f t="shared" si="62"/>
        <v>0</v>
      </c>
    </row>
    <row r="1899" spans="1:9">
      <c r="A1899" s="168" t="s">
        <v>1769</v>
      </c>
      <c r="B1899" s="168" t="s">
        <v>1939</v>
      </c>
      <c r="C1899" s="176">
        <v>934704.46</v>
      </c>
      <c r="D1899" s="176">
        <v>0</v>
      </c>
      <c r="E1899" s="176">
        <v>0</v>
      </c>
      <c r="F1899" s="176">
        <v>0</v>
      </c>
      <c r="G1899" s="176">
        <v>934704.46</v>
      </c>
      <c r="H1899" s="168">
        <f t="shared" si="61"/>
        <v>934704.46</v>
      </c>
      <c r="I1899" s="176">
        <f t="shared" si="62"/>
        <v>0</v>
      </c>
    </row>
    <row r="1900" spans="1:9">
      <c r="A1900" s="168" t="s">
        <v>1770</v>
      </c>
      <c r="B1900" s="168" t="s">
        <v>2141</v>
      </c>
      <c r="C1900" s="176">
        <v>2164.5100000000002</v>
      </c>
      <c r="D1900" s="176">
        <v>0</v>
      </c>
      <c r="E1900" s="176">
        <v>0</v>
      </c>
      <c r="F1900" s="176">
        <v>0</v>
      </c>
      <c r="G1900" s="176">
        <v>2164.5100000000002</v>
      </c>
      <c r="H1900" s="168">
        <f t="shared" si="61"/>
        <v>2164.5100000000002</v>
      </c>
      <c r="I1900" s="176">
        <f t="shared" si="62"/>
        <v>0</v>
      </c>
    </row>
    <row r="1901" spans="1:9">
      <c r="A1901" s="168" t="s">
        <v>3141</v>
      </c>
      <c r="B1901" s="168" t="s">
        <v>3142</v>
      </c>
      <c r="C1901" s="176">
        <v>5433.07</v>
      </c>
      <c r="D1901" s="176">
        <v>0</v>
      </c>
      <c r="E1901" s="176">
        <v>755</v>
      </c>
      <c r="F1901" s="176">
        <v>755</v>
      </c>
      <c r="G1901" s="176">
        <v>6188.07</v>
      </c>
      <c r="H1901" s="168">
        <f t="shared" si="61"/>
        <v>6188.07</v>
      </c>
      <c r="I1901" s="176">
        <f t="shared" si="62"/>
        <v>0</v>
      </c>
    </row>
    <row r="1902" spans="1:9">
      <c r="A1902" s="168" t="s">
        <v>1771</v>
      </c>
      <c r="B1902" s="168" t="s">
        <v>5475</v>
      </c>
      <c r="C1902" s="176">
        <v>3567.71</v>
      </c>
      <c r="D1902" s="176">
        <v>3567.71</v>
      </c>
      <c r="E1902" s="176">
        <v>0</v>
      </c>
      <c r="F1902" s="176">
        <v>-3567.71</v>
      </c>
      <c r="G1902" s="176">
        <v>0</v>
      </c>
      <c r="H1902" s="168">
        <f t="shared" si="61"/>
        <v>0</v>
      </c>
      <c r="I1902" s="176">
        <f t="shared" si="62"/>
        <v>0</v>
      </c>
    </row>
    <row r="1903" spans="1:9">
      <c r="A1903" s="168" t="s">
        <v>4956</v>
      </c>
      <c r="B1903" s="168" t="s">
        <v>4955</v>
      </c>
      <c r="C1903" s="176">
        <v>0</v>
      </c>
      <c r="D1903" s="176">
        <v>75637.740000000005</v>
      </c>
      <c r="E1903" s="176">
        <v>98532.39</v>
      </c>
      <c r="F1903" s="176">
        <v>22894.65</v>
      </c>
      <c r="G1903" s="176">
        <v>22894.65</v>
      </c>
      <c r="H1903" s="168">
        <f t="shared" si="61"/>
        <v>22894.65</v>
      </c>
      <c r="I1903" s="176">
        <f t="shared" si="62"/>
        <v>0</v>
      </c>
    </row>
    <row r="1904" spans="1:9">
      <c r="A1904" s="168" t="s">
        <v>1772</v>
      </c>
      <c r="B1904" s="168" t="s">
        <v>1940</v>
      </c>
      <c r="C1904" s="176">
        <v>4555.8</v>
      </c>
      <c r="D1904" s="176">
        <v>0</v>
      </c>
      <c r="E1904" s="176">
        <v>0</v>
      </c>
      <c r="F1904" s="176">
        <v>0</v>
      </c>
      <c r="G1904" s="176">
        <v>4555.8</v>
      </c>
      <c r="H1904" s="168">
        <f t="shared" si="61"/>
        <v>4555.8</v>
      </c>
      <c r="I1904" s="176">
        <f t="shared" si="62"/>
        <v>0</v>
      </c>
    </row>
    <row r="1905" spans="1:9">
      <c r="A1905" s="168" t="s">
        <v>1773</v>
      </c>
      <c r="B1905" s="168" t="s">
        <v>1950</v>
      </c>
      <c r="C1905" s="176">
        <v>6424.72</v>
      </c>
      <c r="D1905" s="176">
        <v>0</v>
      </c>
      <c r="E1905" s="176">
        <v>0</v>
      </c>
      <c r="F1905" s="176">
        <v>0</v>
      </c>
      <c r="G1905" s="176">
        <v>6424.72</v>
      </c>
      <c r="H1905" s="168">
        <f t="shared" si="61"/>
        <v>6424.72</v>
      </c>
      <c r="I1905" s="176">
        <f t="shared" si="62"/>
        <v>0</v>
      </c>
    </row>
    <row r="1906" spans="1:9">
      <c r="A1906" s="168" t="s">
        <v>1774</v>
      </c>
      <c r="B1906" s="168" t="s">
        <v>2538</v>
      </c>
      <c r="C1906" s="176">
        <v>25957.119999999999</v>
      </c>
      <c r="D1906" s="176">
        <v>0</v>
      </c>
      <c r="E1906" s="176">
        <v>0</v>
      </c>
      <c r="F1906" s="176">
        <v>0</v>
      </c>
      <c r="G1906" s="176">
        <v>25957.119999999999</v>
      </c>
      <c r="H1906" s="168">
        <f t="shared" si="61"/>
        <v>25957.119999999999</v>
      </c>
      <c r="I1906" s="176">
        <f t="shared" si="62"/>
        <v>0</v>
      </c>
    </row>
    <row r="1907" spans="1:9">
      <c r="A1907" s="168" t="s">
        <v>1775</v>
      </c>
      <c r="B1907" s="168" t="s">
        <v>2771</v>
      </c>
      <c r="C1907" s="176">
        <v>37811.120000000003</v>
      </c>
      <c r="D1907" s="176">
        <v>0</v>
      </c>
      <c r="E1907" s="176">
        <v>0</v>
      </c>
      <c r="F1907" s="176">
        <v>0</v>
      </c>
      <c r="G1907" s="176">
        <v>37811.120000000003</v>
      </c>
      <c r="H1907" s="168">
        <f t="shared" si="61"/>
        <v>37811.120000000003</v>
      </c>
      <c r="I1907" s="176">
        <f t="shared" si="62"/>
        <v>0</v>
      </c>
    </row>
    <row r="1908" spans="1:9">
      <c r="A1908" s="168" t="s">
        <v>1776</v>
      </c>
      <c r="B1908" s="168" t="s">
        <v>2639</v>
      </c>
      <c r="C1908" s="176">
        <v>52299.98</v>
      </c>
      <c r="D1908" s="176">
        <v>0</v>
      </c>
      <c r="E1908" s="176">
        <v>0</v>
      </c>
      <c r="F1908" s="176">
        <v>0</v>
      </c>
      <c r="G1908" s="176">
        <v>52299.98</v>
      </c>
      <c r="H1908" s="168">
        <f t="shared" si="61"/>
        <v>52299.98</v>
      </c>
      <c r="I1908" s="176">
        <f t="shared" si="62"/>
        <v>0</v>
      </c>
    </row>
    <row r="1909" spans="1:9">
      <c r="A1909" s="168" t="s">
        <v>1777</v>
      </c>
      <c r="B1909" s="168" t="s">
        <v>2772</v>
      </c>
      <c r="C1909" s="176">
        <v>42606.66</v>
      </c>
      <c r="D1909" s="176">
        <v>135962.9</v>
      </c>
      <c r="E1909" s="176">
        <v>135623.16</v>
      </c>
      <c r="F1909" s="176">
        <v>-339.74</v>
      </c>
      <c r="G1909" s="176">
        <v>42266.92</v>
      </c>
      <c r="H1909" s="168">
        <f t="shared" si="61"/>
        <v>42266.92</v>
      </c>
      <c r="I1909" s="176">
        <f t="shared" si="62"/>
        <v>0</v>
      </c>
    </row>
    <row r="1910" spans="1:9">
      <c r="A1910" s="168" t="s">
        <v>1778</v>
      </c>
      <c r="B1910" s="168" t="s">
        <v>2773</v>
      </c>
      <c r="C1910" s="176">
        <v>10329.43</v>
      </c>
      <c r="D1910" s="176">
        <v>0</v>
      </c>
      <c r="E1910" s="176">
        <v>0</v>
      </c>
      <c r="F1910" s="176">
        <v>0</v>
      </c>
      <c r="G1910" s="176">
        <v>10329.43</v>
      </c>
      <c r="H1910" s="168">
        <f t="shared" si="61"/>
        <v>10329.43</v>
      </c>
      <c r="I1910" s="176">
        <f t="shared" si="62"/>
        <v>0</v>
      </c>
    </row>
    <row r="1911" spans="1:9">
      <c r="A1911" s="168" t="s">
        <v>5357</v>
      </c>
      <c r="B1911" s="168" t="s">
        <v>5358</v>
      </c>
      <c r="C1911" s="176">
        <v>0</v>
      </c>
      <c r="D1911" s="176">
        <v>79638.179999999993</v>
      </c>
      <c r="E1911" s="176">
        <v>110509.17</v>
      </c>
      <c r="F1911" s="176">
        <v>30870.99</v>
      </c>
      <c r="G1911" s="176">
        <v>30870.99</v>
      </c>
      <c r="H1911" s="168">
        <f t="shared" si="61"/>
        <v>30870.99</v>
      </c>
      <c r="I1911" s="176">
        <f t="shared" si="62"/>
        <v>0</v>
      </c>
    </row>
    <row r="1912" spans="1:9">
      <c r="A1912" s="168" t="s">
        <v>1779</v>
      </c>
      <c r="B1912" s="168" t="s">
        <v>2774</v>
      </c>
      <c r="C1912" s="176">
        <v>53715.74</v>
      </c>
      <c r="D1912" s="176">
        <v>35411.82</v>
      </c>
      <c r="E1912" s="176">
        <v>52544.53</v>
      </c>
      <c r="F1912" s="176">
        <v>17132.71</v>
      </c>
      <c r="G1912" s="176">
        <v>70848.45</v>
      </c>
      <c r="H1912" s="168">
        <f t="shared" si="61"/>
        <v>70848.45</v>
      </c>
      <c r="I1912" s="176">
        <f t="shared" si="62"/>
        <v>0</v>
      </c>
    </row>
    <row r="1913" spans="1:9">
      <c r="A1913" s="168" t="s">
        <v>4954</v>
      </c>
      <c r="B1913" s="168" t="s">
        <v>4953</v>
      </c>
      <c r="C1913" s="176">
        <v>0</v>
      </c>
      <c r="D1913" s="176">
        <v>129239.54</v>
      </c>
      <c r="E1913" s="176">
        <v>143571.62</v>
      </c>
      <c r="F1913" s="176">
        <v>14332.08</v>
      </c>
      <c r="G1913" s="176">
        <v>14332.08</v>
      </c>
      <c r="H1913" s="168">
        <f t="shared" si="61"/>
        <v>14332.08</v>
      </c>
      <c r="I1913" s="176">
        <f t="shared" si="62"/>
        <v>0</v>
      </c>
    </row>
    <row r="1914" spans="1:9">
      <c r="A1914" s="168" t="s">
        <v>942</v>
      </c>
      <c r="B1914" s="168" t="s">
        <v>2775</v>
      </c>
      <c r="C1914" s="176">
        <v>840</v>
      </c>
      <c r="D1914" s="176">
        <v>0</v>
      </c>
      <c r="E1914" s="176">
        <v>0</v>
      </c>
      <c r="F1914" s="176">
        <v>0</v>
      </c>
      <c r="G1914" s="176">
        <v>840</v>
      </c>
      <c r="H1914" s="168">
        <f t="shared" si="61"/>
        <v>840</v>
      </c>
      <c r="I1914" s="176">
        <f t="shared" ref="I1914:I1964" si="63">H1914-G1914</f>
        <v>0</v>
      </c>
    </row>
    <row r="1915" spans="1:9">
      <c r="A1915" s="168" t="s">
        <v>1732</v>
      </c>
      <c r="B1915" s="168" t="s">
        <v>2776</v>
      </c>
      <c r="C1915" s="176">
        <v>106011.1</v>
      </c>
      <c r="D1915" s="176">
        <v>0</v>
      </c>
      <c r="E1915" s="176">
        <v>0</v>
      </c>
      <c r="F1915" s="176">
        <v>0</v>
      </c>
      <c r="G1915" s="176">
        <v>106011.1</v>
      </c>
      <c r="H1915" s="168">
        <f t="shared" si="61"/>
        <v>106011.1</v>
      </c>
      <c r="I1915" s="176">
        <f t="shared" si="63"/>
        <v>0</v>
      </c>
    </row>
    <row r="1916" spans="1:9">
      <c r="A1916" s="168" t="s">
        <v>1730</v>
      </c>
      <c r="B1916" s="168" t="s">
        <v>2777</v>
      </c>
      <c r="C1916" s="176">
        <v>20300</v>
      </c>
      <c r="D1916" s="176">
        <v>0</v>
      </c>
      <c r="E1916" s="176">
        <v>0</v>
      </c>
      <c r="F1916" s="176">
        <v>0</v>
      </c>
      <c r="G1916" s="176">
        <v>20300</v>
      </c>
      <c r="H1916" s="168">
        <f t="shared" si="61"/>
        <v>20300</v>
      </c>
      <c r="I1916" s="176">
        <f t="shared" si="63"/>
        <v>0</v>
      </c>
    </row>
    <row r="1917" spans="1:9">
      <c r="A1917" s="168" t="s">
        <v>1731</v>
      </c>
      <c r="B1917" s="168" t="s">
        <v>2778</v>
      </c>
      <c r="C1917" s="176">
        <v>7084.68</v>
      </c>
      <c r="D1917" s="176">
        <v>0</v>
      </c>
      <c r="E1917" s="176">
        <v>0</v>
      </c>
      <c r="F1917" s="176">
        <v>0</v>
      </c>
      <c r="G1917" s="176">
        <v>7084.68</v>
      </c>
      <c r="H1917" s="168">
        <f t="shared" si="61"/>
        <v>7084.68</v>
      </c>
      <c r="I1917" s="176">
        <f t="shared" si="63"/>
        <v>0</v>
      </c>
    </row>
    <row r="1918" spans="1:9">
      <c r="A1918" s="168" t="s">
        <v>4429</v>
      </c>
      <c r="B1918" s="168" t="s">
        <v>4430</v>
      </c>
      <c r="C1918" s="176">
        <v>11005.57</v>
      </c>
      <c r="D1918" s="176">
        <v>3247.54</v>
      </c>
      <c r="E1918" s="176">
        <v>0</v>
      </c>
      <c r="F1918" s="176">
        <v>-3247.54</v>
      </c>
      <c r="G1918" s="176">
        <v>7758.03</v>
      </c>
      <c r="H1918" s="168">
        <f t="shared" si="61"/>
        <v>7758.03</v>
      </c>
      <c r="I1918" s="176">
        <f t="shared" si="63"/>
        <v>0</v>
      </c>
    </row>
    <row r="1919" spans="1:9">
      <c r="A1919" s="168" t="s">
        <v>1733</v>
      </c>
      <c r="B1919" s="168" t="s">
        <v>1960</v>
      </c>
      <c r="C1919" s="176">
        <v>3327.46</v>
      </c>
      <c r="D1919" s="176">
        <v>0</v>
      </c>
      <c r="E1919" s="176">
        <v>0</v>
      </c>
      <c r="F1919" s="176">
        <v>0</v>
      </c>
      <c r="G1919" s="176">
        <v>3327.46</v>
      </c>
      <c r="H1919" s="168">
        <f t="shared" si="61"/>
        <v>3327.46</v>
      </c>
      <c r="I1919" s="176">
        <f t="shared" si="63"/>
        <v>0</v>
      </c>
    </row>
    <row r="1920" spans="1:9">
      <c r="A1920" s="168" t="s">
        <v>1734</v>
      </c>
      <c r="B1920" s="168" t="s">
        <v>1961</v>
      </c>
      <c r="C1920" s="176">
        <v>32606.67</v>
      </c>
      <c r="D1920" s="176">
        <v>0</v>
      </c>
      <c r="E1920" s="176">
        <v>0</v>
      </c>
      <c r="F1920" s="176">
        <v>0</v>
      </c>
      <c r="G1920" s="176">
        <v>32606.67</v>
      </c>
      <c r="H1920" s="168">
        <f t="shared" si="61"/>
        <v>32606.67</v>
      </c>
      <c r="I1920" s="176">
        <f t="shared" si="63"/>
        <v>0</v>
      </c>
    </row>
    <row r="1921" spans="1:9">
      <c r="A1921" s="168" t="s">
        <v>1735</v>
      </c>
      <c r="B1921" s="168" t="s">
        <v>2779</v>
      </c>
      <c r="C1921" s="176">
        <v>32681</v>
      </c>
      <c r="D1921" s="176">
        <v>0</v>
      </c>
      <c r="E1921" s="176">
        <v>0</v>
      </c>
      <c r="F1921" s="176">
        <v>0</v>
      </c>
      <c r="G1921" s="176">
        <v>32681</v>
      </c>
      <c r="H1921" s="168">
        <f t="shared" si="61"/>
        <v>32681</v>
      </c>
      <c r="I1921" s="176">
        <f t="shared" si="63"/>
        <v>0</v>
      </c>
    </row>
    <row r="1922" spans="1:9">
      <c r="A1922" s="168" t="s">
        <v>1736</v>
      </c>
      <c r="B1922" s="168" t="s">
        <v>1959</v>
      </c>
      <c r="C1922" s="176">
        <v>4376.6000000000004</v>
      </c>
      <c r="D1922" s="176">
        <v>0</v>
      </c>
      <c r="E1922" s="176">
        <v>0</v>
      </c>
      <c r="F1922" s="176">
        <v>0</v>
      </c>
      <c r="G1922" s="176">
        <v>4376.6000000000004</v>
      </c>
      <c r="H1922" s="168">
        <f t="shared" si="61"/>
        <v>4376.6000000000004</v>
      </c>
      <c r="I1922" s="176">
        <f t="shared" si="63"/>
        <v>0</v>
      </c>
    </row>
    <row r="1923" spans="1:9">
      <c r="A1923" s="168" t="s">
        <v>1737</v>
      </c>
      <c r="B1923" s="168" t="s">
        <v>1956</v>
      </c>
      <c r="C1923" s="176">
        <v>225073.76</v>
      </c>
      <c r="D1923" s="176">
        <v>0</v>
      </c>
      <c r="E1923" s="176">
        <v>0</v>
      </c>
      <c r="F1923" s="176">
        <v>0</v>
      </c>
      <c r="G1923" s="176">
        <v>225073.76</v>
      </c>
      <c r="H1923" s="168">
        <f t="shared" si="61"/>
        <v>225073.76</v>
      </c>
      <c r="I1923" s="176">
        <f t="shared" si="63"/>
        <v>0</v>
      </c>
    </row>
    <row r="1924" spans="1:9">
      <c r="A1924" s="168" t="s">
        <v>2780</v>
      </c>
      <c r="B1924" s="168" t="s">
        <v>5474</v>
      </c>
      <c r="C1924" s="176">
        <v>42412</v>
      </c>
      <c r="D1924" s="176">
        <v>42412</v>
      </c>
      <c r="E1924" s="176">
        <v>0</v>
      </c>
      <c r="F1924" s="176">
        <v>-42412</v>
      </c>
      <c r="G1924" s="176">
        <v>0</v>
      </c>
      <c r="H1924" s="168">
        <f t="shared" si="61"/>
        <v>0</v>
      </c>
      <c r="I1924" s="176">
        <f t="shared" si="63"/>
        <v>0</v>
      </c>
    </row>
    <row r="1925" spans="1:9">
      <c r="A1925" s="168" t="s">
        <v>1738</v>
      </c>
      <c r="B1925" s="168" t="s">
        <v>2781</v>
      </c>
      <c r="C1925" s="176">
        <v>5017</v>
      </c>
      <c r="D1925" s="176">
        <v>0</v>
      </c>
      <c r="E1925" s="176">
        <v>0</v>
      </c>
      <c r="F1925" s="176">
        <v>0</v>
      </c>
      <c r="G1925" s="176">
        <v>5017</v>
      </c>
      <c r="H1925" s="168">
        <f t="shared" si="61"/>
        <v>5017</v>
      </c>
      <c r="I1925" s="176">
        <f t="shared" si="63"/>
        <v>0</v>
      </c>
    </row>
    <row r="1926" spans="1:9">
      <c r="A1926" s="168" t="s">
        <v>1739</v>
      </c>
      <c r="B1926" s="168" t="s">
        <v>2782</v>
      </c>
      <c r="C1926" s="176">
        <v>1202.76</v>
      </c>
      <c r="D1926" s="176">
        <v>0</v>
      </c>
      <c r="E1926" s="176">
        <v>0</v>
      </c>
      <c r="F1926" s="176">
        <v>0</v>
      </c>
      <c r="G1926" s="176">
        <v>1202.76</v>
      </c>
      <c r="H1926" s="168">
        <f t="shared" ref="H1926:H1989" si="64">VLOOKUP(A1926,VERIFICADORA,22,FALSE)</f>
        <v>1202.76</v>
      </c>
      <c r="I1926" s="176">
        <f t="shared" si="63"/>
        <v>0</v>
      </c>
    </row>
    <row r="1927" spans="1:9">
      <c r="A1927" s="168" t="s">
        <v>4016</v>
      </c>
      <c r="B1927" s="168" t="s">
        <v>5473</v>
      </c>
      <c r="C1927" s="176">
        <v>5352</v>
      </c>
      <c r="D1927" s="176">
        <v>52373.84</v>
      </c>
      <c r="E1927" s="176">
        <v>47021.84</v>
      </c>
      <c r="F1927" s="176">
        <v>-5352</v>
      </c>
      <c r="G1927" s="176">
        <v>0</v>
      </c>
      <c r="H1927" s="168">
        <f t="shared" si="64"/>
        <v>0</v>
      </c>
      <c r="I1927" s="176">
        <f t="shared" si="63"/>
        <v>0</v>
      </c>
    </row>
    <row r="1928" spans="1:9">
      <c r="A1928" s="168" t="s">
        <v>4431</v>
      </c>
      <c r="B1928" s="168" t="s">
        <v>4432</v>
      </c>
      <c r="C1928" s="176">
        <v>4860</v>
      </c>
      <c r="D1928" s="176">
        <v>4860</v>
      </c>
      <c r="E1928" s="176">
        <v>0</v>
      </c>
      <c r="F1928" s="176">
        <v>-4860</v>
      </c>
      <c r="G1928" s="176">
        <v>0</v>
      </c>
      <c r="H1928" s="168">
        <f t="shared" si="64"/>
        <v>0</v>
      </c>
      <c r="I1928" s="176">
        <f t="shared" si="63"/>
        <v>0</v>
      </c>
    </row>
    <row r="1929" spans="1:9">
      <c r="A1929" s="168" t="s">
        <v>5359</v>
      </c>
      <c r="B1929" s="168" t="s">
        <v>5360</v>
      </c>
      <c r="C1929" s="176">
        <v>0</v>
      </c>
      <c r="D1929" s="176">
        <v>5159.12</v>
      </c>
      <c r="E1929" s="176">
        <v>5829.11</v>
      </c>
      <c r="F1929" s="176">
        <v>669.99</v>
      </c>
      <c r="G1929" s="176">
        <v>669.99</v>
      </c>
      <c r="H1929" s="168">
        <f t="shared" si="64"/>
        <v>669.99</v>
      </c>
      <c r="I1929" s="176">
        <f t="shared" si="63"/>
        <v>0</v>
      </c>
    </row>
    <row r="1930" spans="1:9">
      <c r="A1930" s="168" t="s">
        <v>1740</v>
      </c>
      <c r="B1930" s="168" t="s">
        <v>1967</v>
      </c>
      <c r="C1930" s="176">
        <v>56166.26</v>
      </c>
      <c r="D1930" s="176">
        <v>5996.8</v>
      </c>
      <c r="E1930" s="176">
        <v>0</v>
      </c>
      <c r="F1930" s="176">
        <v>-5996.8</v>
      </c>
      <c r="G1930" s="176">
        <v>50169.46</v>
      </c>
      <c r="H1930" s="168">
        <f t="shared" si="64"/>
        <v>50169.46</v>
      </c>
      <c r="I1930" s="176">
        <f t="shared" si="63"/>
        <v>0</v>
      </c>
    </row>
    <row r="1931" spans="1:9">
      <c r="A1931" s="168" t="s">
        <v>1741</v>
      </c>
      <c r="B1931" s="168" t="s">
        <v>2681</v>
      </c>
      <c r="C1931" s="176">
        <v>37965.65</v>
      </c>
      <c r="D1931" s="176">
        <v>32882.82</v>
      </c>
      <c r="E1931" s="176">
        <v>10284.48</v>
      </c>
      <c r="F1931" s="176">
        <v>-22598.34</v>
      </c>
      <c r="G1931" s="176">
        <v>15367.31</v>
      </c>
      <c r="H1931" s="168">
        <f t="shared" si="64"/>
        <v>15367.31</v>
      </c>
      <c r="I1931" s="176">
        <f t="shared" si="63"/>
        <v>0</v>
      </c>
    </row>
    <row r="1932" spans="1:9">
      <c r="A1932" s="168" t="s">
        <v>1742</v>
      </c>
      <c r="B1932" s="168" t="s">
        <v>2783</v>
      </c>
      <c r="C1932" s="176">
        <v>3712</v>
      </c>
      <c r="D1932" s="176">
        <v>0</v>
      </c>
      <c r="E1932" s="176">
        <v>0</v>
      </c>
      <c r="F1932" s="176">
        <v>0</v>
      </c>
      <c r="G1932" s="176">
        <v>3712</v>
      </c>
      <c r="H1932" s="168">
        <f t="shared" si="64"/>
        <v>3712</v>
      </c>
      <c r="I1932" s="176">
        <f t="shared" si="63"/>
        <v>0</v>
      </c>
    </row>
    <row r="1933" spans="1:9">
      <c r="A1933" s="168" t="s">
        <v>1744</v>
      </c>
      <c r="B1933" s="168" t="s">
        <v>2784</v>
      </c>
      <c r="C1933" s="176">
        <v>6920</v>
      </c>
      <c r="D1933" s="176">
        <v>0</v>
      </c>
      <c r="E1933" s="176">
        <v>0</v>
      </c>
      <c r="F1933" s="176">
        <v>0</v>
      </c>
      <c r="G1933" s="176">
        <v>6920</v>
      </c>
      <c r="H1933" s="168">
        <f t="shared" si="64"/>
        <v>6920</v>
      </c>
      <c r="I1933" s="176">
        <f t="shared" si="63"/>
        <v>0</v>
      </c>
    </row>
    <row r="1934" spans="1:9">
      <c r="A1934" s="168" t="s">
        <v>1745</v>
      </c>
      <c r="B1934" s="168" t="s">
        <v>2785</v>
      </c>
      <c r="C1934" s="176">
        <v>331.9</v>
      </c>
      <c r="D1934" s="176">
        <v>0</v>
      </c>
      <c r="E1934" s="176">
        <v>0</v>
      </c>
      <c r="F1934" s="176">
        <v>0</v>
      </c>
      <c r="G1934" s="176">
        <v>331.9</v>
      </c>
      <c r="H1934" s="168">
        <f t="shared" si="64"/>
        <v>331.9</v>
      </c>
      <c r="I1934" s="176">
        <f t="shared" si="63"/>
        <v>0</v>
      </c>
    </row>
    <row r="1935" spans="1:9">
      <c r="A1935" s="168" t="s">
        <v>1746</v>
      </c>
      <c r="B1935" s="168" t="s">
        <v>2786</v>
      </c>
      <c r="C1935" s="176">
        <v>16976.09</v>
      </c>
      <c r="D1935" s="176">
        <v>0</v>
      </c>
      <c r="E1935" s="176">
        <v>0</v>
      </c>
      <c r="F1935" s="176">
        <v>0</v>
      </c>
      <c r="G1935" s="176">
        <v>16976.09</v>
      </c>
      <c r="H1935" s="168">
        <f t="shared" si="64"/>
        <v>16976.09</v>
      </c>
      <c r="I1935" s="176">
        <f t="shared" si="63"/>
        <v>0</v>
      </c>
    </row>
    <row r="1936" spans="1:9">
      <c r="A1936" s="168" t="s">
        <v>4783</v>
      </c>
      <c r="B1936" s="168" t="s">
        <v>5472</v>
      </c>
      <c r="C1936" s="176">
        <v>25474.080000000002</v>
      </c>
      <c r="D1936" s="176">
        <v>25474.080000000002</v>
      </c>
      <c r="E1936" s="176">
        <v>0</v>
      </c>
      <c r="F1936" s="176">
        <v>-25474.080000000002</v>
      </c>
      <c r="G1936" s="176">
        <v>0</v>
      </c>
      <c r="H1936" s="168">
        <f t="shared" si="64"/>
        <v>0</v>
      </c>
      <c r="I1936" s="176">
        <f t="shared" si="63"/>
        <v>0</v>
      </c>
    </row>
    <row r="1937" spans="1:9">
      <c r="A1937" s="168" t="s">
        <v>1743</v>
      </c>
      <c r="B1937" s="168" t="s">
        <v>678</v>
      </c>
      <c r="C1937" s="176">
        <v>1802449.6</v>
      </c>
      <c r="D1937" s="176">
        <v>0</v>
      </c>
      <c r="E1937" s="176">
        <v>0</v>
      </c>
      <c r="F1937" s="176">
        <v>0</v>
      </c>
      <c r="G1937" s="176">
        <v>1802449.6</v>
      </c>
      <c r="H1937" s="168">
        <f t="shared" si="64"/>
        <v>1802449.6</v>
      </c>
      <c r="I1937" s="176">
        <f t="shared" si="63"/>
        <v>0</v>
      </c>
    </row>
    <row r="1938" spans="1:9">
      <c r="A1938" s="168" t="s">
        <v>3137</v>
      </c>
      <c r="B1938" s="168" t="s">
        <v>3138</v>
      </c>
      <c r="C1938" s="176">
        <v>11826.43</v>
      </c>
      <c r="D1938" s="176">
        <v>0</v>
      </c>
      <c r="E1938" s="176">
        <v>0</v>
      </c>
      <c r="F1938" s="176">
        <v>0</v>
      </c>
      <c r="G1938" s="176">
        <v>11826.43</v>
      </c>
      <c r="H1938" s="168">
        <f t="shared" si="64"/>
        <v>11826.43</v>
      </c>
      <c r="I1938" s="176">
        <f t="shared" si="63"/>
        <v>0</v>
      </c>
    </row>
    <row r="1939" spans="1:9">
      <c r="A1939" s="168" t="s">
        <v>4936</v>
      </c>
      <c r="B1939" s="168" t="s">
        <v>4937</v>
      </c>
      <c r="C1939" s="176">
        <v>0</v>
      </c>
      <c r="D1939" s="176">
        <v>47005.27</v>
      </c>
      <c r="E1939" s="176">
        <v>47005.27</v>
      </c>
      <c r="F1939" s="176">
        <v>0</v>
      </c>
      <c r="G1939" s="176">
        <v>0</v>
      </c>
      <c r="H1939" s="168">
        <f t="shared" si="64"/>
        <v>0</v>
      </c>
      <c r="I1939" s="176">
        <f t="shared" si="63"/>
        <v>0</v>
      </c>
    </row>
    <row r="1940" spans="1:9">
      <c r="A1940" s="168" t="s">
        <v>1747</v>
      </c>
      <c r="B1940" s="168" t="s">
        <v>2692</v>
      </c>
      <c r="C1940" s="176">
        <v>225.45</v>
      </c>
      <c r="D1940" s="176">
        <v>0</v>
      </c>
      <c r="E1940" s="176">
        <v>0</v>
      </c>
      <c r="F1940" s="176">
        <v>0</v>
      </c>
      <c r="G1940" s="176">
        <v>225.45</v>
      </c>
      <c r="H1940" s="168">
        <f t="shared" si="64"/>
        <v>225.45</v>
      </c>
      <c r="I1940" s="176">
        <f t="shared" si="63"/>
        <v>0</v>
      </c>
    </row>
    <row r="1941" spans="1:9">
      <c r="A1941" s="168" t="s">
        <v>1748</v>
      </c>
      <c r="B1941" s="168" t="s">
        <v>2787</v>
      </c>
      <c r="C1941" s="176">
        <v>150205.92000000001</v>
      </c>
      <c r="D1941" s="176">
        <v>0</v>
      </c>
      <c r="E1941" s="176">
        <v>0</v>
      </c>
      <c r="F1941" s="176">
        <v>0</v>
      </c>
      <c r="G1941" s="176">
        <v>150205.92000000001</v>
      </c>
      <c r="H1941" s="168">
        <f t="shared" si="64"/>
        <v>150205.92000000001</v>
      </c>
      <c r="I1941" s="176">
        <f t="shared" si="63"/>
        <v>0</v>
      </c>
    </row>
    <row r="1942" spans="1:9">
      <c r="A1942" s="168" t="s">
        <v>1749</v>
      </c>
      <c r="B1942" s="168" t="s">
        <v>2788</v>
      </c>
      <c r="C1942" s="176">
        <v>12775.21</v>
      </c>
      <c r="D1942" s="176">
        <v>0</v>
      </c>
      <c r="E1942" s="176">
        <v>0</v>
      </c>
      <c r="F1942" s="176">
        <v>0</v>
      </c>
      <c r="G1942" s="176">
        <v>12775.21</v>
      </c>
      <c r="H1942" s="168">
        <f t="shared" si="64"/>
        <v>12775.21</v>
      </c>
      <c r="I1942" s="176">
        <f t="shared" si="63"/>
        <v>0</v>
      </c>
    </row>
    <row r="1943" spans="1:9">
      <c r="A1943" s="168" t="s">
        <v>1750</v>
      </c>
      <c r="B1943" s="168" t="s">
        <v>2399</v>
      </c>
      <c r="C1943" s="176">
        <v>67783.16</v>
      </c>
      <c r="D1943" s="176">
        <v>0</v>
      </c>
      <c r="E1943" s="176">
        <v>0</v>
      </c>
      <c r="F1943" s="176">
        <v>0</v>
      </c>
      <c r="G1943" s="176">
        <v>67783.16</v>
      </c>
      <c r="H1943" s="168">
        <f t="shared" si="64"/>
        <v>67783.16</v>
      </c>
      <c r="I1943" s="176">
        <f t="shared" si="63"/>
        <v>0</v>
      </c>
    </row>
    <row r="1944" spans="1:9">
      <c r="A1944" s="168" t="s">
        <v>1753</v>
      </c>
      <c r="B1944" s="168" t="s">
        <v>2401</v>
      </c>
      <c r="C1944" s="176">
        <v>107875.99</v>
      </c>
      <c r="D1944" s="176">
        <v>0</v>
      </c>
      <c r="E1944" s="176">
        <v>0</v>
      </c>
      <c r="F1944" s="176">
        <v>0</v>
      </c>
      <c r="G1944" s="176">
        <v>107875.99</v>
      </c>
      <c r="H1944" s="168">
        <f t="shared" si="64"/>
        <v>107875.99</v>
      </c>
      <c r="I1944" s="176">
        <f t="shared" si="63"/>
        <v>0</v>
      </c>
    </row>
    <row r="1945" spans="1:9">
      <c r="A1945" s="168" t="s">
        <v>1751</v>
      </c>
      <c r="B1945" s="168" t="s">
        <v>2412</v>
      </c>
      <c r="C1945" s="176">
        <v>18934.13</v>
      </c>
      <c r="D1945" s="176">
        <v>0</v>
      </c>
      <c r="E1945" s="176">
        <v>0</v>
      </c>
      <c r="F1945" s="176">
        <v>0</v>
      </c>
      <c r="G1945" s="176">
        <v>18934.13</v>
      </c>
      <c r="H1945" s="168">
        <f t="shared" si="64"/>
        <v>18934.13</v>
      </c>
      <c r="I1945" s="176">
        <f t="shared" si="63"/>
        <v>0</v>
      </c>
    </row>
    <row r="1946" spans="1:9">
      <c r="A1946" s="168" t="s">
        <v>1752</v>
      </c>
      <c r="B1946" s="168" t="s">
        <v>2414</v>
      </c>
      <c r="C1946" s="176">
        <v>58499.23</v>
      </c>
      <c r="D1946" s="176">
        <v>0</v>
      </c>
      <c r="E1946" s="176">
        <v>0</v>
      </c>
      <c r="F1946" s="176">
        <v>0</v>
      </c>
      <c r="G1946" s="176">
        <v>58499.23</v>
      </c>
      <c r="H1946" s="168">
        <f t="shared" si="64"/>
        <v>58499.23</v>
      </c>
      <c r="I1946" s="176">
        <f t="shared" si="63"/>
        <v>0</v>
      </c>
    </row>
    <row r="1947" spans="1:9">
      <c r="A1947" s="168" t="s">
        <v>1904</v>
      </c>
      <c r="B1947" s="168" t="s">
        <v>2789</v>
      </c>
      <c r="C1947" s="176">
        <v>4387.5600000000004</v>
      </c>
      <c r="D1947" s="176">
        <v>112002.62</v>
      </c>
      <c r="E1947" s="176">
        <v>163719.49</v>
      </c>
      <c r="F1947" s="176">
        <v>51716.87</v>
      </c>
      <c r="G1947" s="176">
        <v>56104.43</v>
      </c>
      <c r="H1947" s="168">
        <f t="shared" si="64"/>
        <v>56104.43</v>
      </c>
      <c r="I1947" s="176">
        <f t="shared" si="63"/>
        <v>0</v>
      </c>
    </row>
    <row r="1948" spans="1:9">
      <c r="A1948" s="168" t="s">
        <v>2790</v>
      </c>
      <c r="B1948" s="168" t="s">
        <v>2791</v>
      </c>
      <c r="C1948" s="176">
        <v>28752.13</v>
      </c>
      <c r="D1948" s="176">
        <v>28752.13</v>
      </c>
      <c r="E1948" s="176">
        <v>0</v>
      </c>
      <c r="F1948" s="176">
        <v>-28752.13</v>
      </c>
      <c r="G1948" s="176">
        <v>0</v>
      </c>
      <c r="H1948" s="168">
        <f t="shared" si="64"/>
        <v>0</v>
      </c>
      <c r="I1948" s="176">
        <f t="shared" si="63"/>
        <v>0</v>
      </c>
    </row>
    <row r="1949" spans="1:9">
      <c r="A1949" s="168" t="s">
        <v>3148</v>
      </c>
      <c r="B1949" s="168" t="s">
        <v>3147</v>
      </c>
      <c r="C1949" s="176">
        <v>0</v>
      </c>
      <c r="D1949" s="176">
        <v>0</v>
      </c>
      <c r="E1949" s="176">
        <v>19074.18</v>
      </c>
      <c r="F1949" s="176">
        <v>19074.18</v>
      </c>
      <c r="G1949" s="176">
        <v>19074.18</v>
      </c>
      <c r="H1949" s="168">
        <f t="shared" si="64"/>
        <v>19074.18</v>
      </c>
      <c r="I1949" s="176">
        <f t="shared" si="63"/>
        <v>0</v>
      </c>
    </row>
    <row r="1950" spans="1:9">
      <c r="A1950" s="168" t="s">
        <v>4952</v>
      </c>
      <c r="B1950" s="168" t="s">
        <v>4951</v>
      </c>
      <c r="C1950" s="176">
        <v>0</v>
      </c>
      <c r="D1950" s="176">
        <v>71155.69</v>
      </c>
      <c r="E1950" s="176">
        <v>71155.69</v>
      </c>
      <c r="F1950" s="176">
        <v>0</v>
      </c>
      <c r="G1950" s="176">
        <v>0</v>
      </c>
      <c r="H1950" s="168">
        <f t="shared" si="64"/>
        <v>0</v>
      </c>
      <c r="I1950" s="176">
        <f t="shared" si="63"/>
        <v>0</v>
      </c>
    </row>
    <row r="1951" spans="1:9">
      <c r="A1951" s="168" t="s">
        <v>1758</v>
      </c>
      <c r="B1951" s="168" t="s">
        <v>2705</v>
      </c>
      <c r="C1951" s="176">
        <v>23000</v>
      </c>
      <c r="D1951" s="176">
        <v>0</v>
      </c>
      <c r="E1951" s="176">
        <v>0</v>
      </c>
      <c r="F1951" s="176">
        <v>0</v>
      </c>
      <c r="G1951" s="176">
        <v>23000</v>
      </c>
      <c r="H1951" s="168">
        <f t="shared" si="64"/>
        <v>23000</v>
      </c>
      <c r="I1951" s="176">
        <f t="shared" si="63"/>
        <v>0</v>
      </c>
    </row>
    <row r="1952" spans="1:9">
      <c r="A1952" s="168" t="s">
        <v>1759</v>
      </c>
      <c r="B1952" s="168" t="s">
        <v>2706</v>
      </c>
      <c r="C1952" s="176">
        <v>13072400.859999999</v>
      </c>
      <c r="D1952" s="176">
        <v>0</v>
      </c>
      <c r="E1952" s="176">
        <v>0</v>
      </c>
      <c r="F1952" s="176">
        <v>0</v>
      </c>
      <c r="G1952" s="176">
        <v>13072400.859999999</v>
      </c>
      <c r="H1952" s="168">
        <f t="shared" si="64"/>
        <v>13072400.859999999</v>
      </c>
      <c r="I1952" s="176">
        <f t="shared" si="63"/>
        <v>0</v>
      </c>
    </row>
    <row r="1953" spans="1:9">
      <c r="A1953" s="168" t="s">
        <v>1756</v>
      </c>
      <c r="B1953" s="168" t="s">
        <v>2559</v>
      </c>
      <c r="C1953" s="176">
        <v>191579.13</v>
      </c>
      <c r="D1953" s="176">
        <v>0</v>
      </c>
      <c r="E1953" s="176">
        <v>0</v>
      </c>
      <c r="F1953" s="176">
        <v>0</v>
      </c>
      <c r="G1953" s="176">
        <v>191579.13</v>
      </c>
      <c r="H1953" s="168">
        <f t="shared" si="64"/>
        <v>191579.13</v>
      </c>
      <c r="I1953" s="176">
        <f t="shared" si="63"/>
        <v>0</v>
      </c>
    </row>
    <row r="1954" spans="1:9">
      <c r="A1954" s="168" t="s">
        <v>3146</v>
      </c>
      <c r="B1954" s="168" t="s">
        <v>3145</v>
      </c>
      <c r="C1954" s="176">
        <v>2691.01</v>
      </c>
      <c r="D1954" s="176">
        <v>0</v>
      </c>
      <c r="E1954" s="176">
        <v>0</v>
      </c>
      <c r="F1954" s="176">
        <v>0</v>
      </c>
      <c r="G1954" s="176">
        <v>2691.01</v>
      </c>
      <c r="H1954" s="168">
        <f t="shared" si="64"/>
        <v>2691.01</v>
      </c>
      <c r="I1954" s="176">
        <f t="shared" si="63"/>
        <v>0</v>
      </c>
    </row>
    <row r="1955" spans="1:9">
      <c r="A1955" s="168" t="s">
        <v>1757</v>
      </c>
      <c r="B1955" s="168" t="s">
        <v>2439</v>
      </c>
      <c r="C1955" s="176">
        <v>3000</v>
      </c>
      <c r="D1955" s="176">
        <v>0</v>
      </c>
      <c r="E1955" s="176">
        <v>0</v>
      </c>
      <c r="F1955" s="176">
        <v>0</v>
      </c>
      <c r="G1955" s="176">
        <v>3000</v>
      </c>
      <c r="H1955" s="168">
        <f t="shared" si="64"/>
        <v>3000</v>
      </c>
      <c r="I1955" s="176">
        <f t="shared" si="63"/>
        <v>0</v>
      </c>
    </row>
    <row r="1956" spans="1:9">
      <c r="A1956" s="168" t="s">
        <v>3351</v>
      </c>
      <c r="B1956" s="168" t="s">
        <v>5094</v>
      </c>
      <c r="C1956" s="176">
        <v>429590.3</v>
      </c>
      <c r="D1956" s="176">
        <v>429590.3</v>
      </c>
      <c r="E1956" s="176">
        <v>313</v>
      </c>
      <c r="F1956" s="176">
        <v>-429277.3</v>
      </c>
      <c r="G1956" s="176">
        <v>313</v>
      </c>
      <c r="H1956" s="168">
        <f t="shared" si="64"/>
        <v>313</v>
      </c>
      <c r="I1956" s="176">
        <f t="shared" si="63"/>
        <v>0</v>
      </c>
    </row>
    <row r="1957" spans="1:9">
      <c r="A1957" s="168" t="s">
        <v>1905</v>
      </c>
      <c r="B1957" s="168" t="s">
        <v>2792</v>
      </c>
      <c r="C1957" s="176">
        <v>32421.16</v>
      </c>
      <c r="D1957" s="176">
        <v>32421.16</v>
      </c>
      <c r="E1957" s="176">
        <v>10762.7</v>
      </c>
      <c r="F1957" s="176">
        <v>-21658.46</v>
      </c>
      <c r="G1957" s="176">
        <v>10762.7</v>
      </c>
      <c r="H1957" s="168">
        <f t="shared" si="64"/>
        <v>10762.7</v>
      </c>
      <c r="I1957" s="176">
        <f t="shared" si="63"/>
        <v>0</v>
      </c>
    </row>
    <row r="1958" spans="1:9">
      <c r="A1958" s="168" t="s">
        <v>2848</v>
      </c>
      <c r="B1958" s="168" t="s">
        <v>2849</v>
      </c>
      <c r="C1958" s="176">
        <v>50073.59</v>
      </c>
      <c r="D1958" s="176">
        <v>0</v>
      </c>
      <c r="E1958" s="176">
        <v>19027.36</v>
      </c>
      <c r="F1958" s="176">
        <v>19027.36</v>
      </c>
      <c r="G1958" s="176">
        <v>69100.95</v>
      </c>
      <c r="H1958" s="168">
        <f t="shared" si="64"/>
        <v>69100.95</v>
      </c>
      <c r="I1958" s="176">
        <f t="shared" si="63"/>
        <v>0</v>
      </c>
    </row>
    <row r="1959" spans="1:9">
      <c r="A1959" s="168" t="s">
        <v>4248</v>
      </c>
      <c r="B1959" s="168" t="s">
        <v>4865</v>
      </c>
      <c r="C1959" s="176">
        <v>0</v>
      </c>
      <c r="D1959" s="176">
        <v>18449.7</v>
      </c>
      <c r="E1959" s="176">
        <v>51073.120000000003</v>
      </c>
      <c r="F1959" s="176">
        <v>32623.42</v>
      </c>
      <c r="G1959" s="176">
        <v>32623.42</v>
      </c>
      <c r="H1959" s="168">
        <f t="shared" si="64"/>
        <v>32623.42</v>
      </c>
      <c r="I1959" s="176">
        <f t="shared" si="63"/>
        <v>0</v>
      </c>
    </row>
    <row r="1960" spans="1:9">
      <c r="A1960" s="168" t="s">
        <v>1760</v>
      </c>
      <c r="B1960" s="168" t="s">
        <v>2793</v>
      </c>
      <c r="C1960" s="176">
        <v>32057.61</v>
      </c>
      <c r="D1960" s="176">
        <v>0</v>
      </c>
      <c r="E1960" s="176">
        <v>0</v>
      </c>
      <c r="F1960" s="176">
        <v>0</v>
      </c>
      <c r="G1960" s="176">
        <v>32057.61</v>
      </c>
      <c r="H1960" s="168">
        <f t="shared" si="64"/>
        <v>32057.61</v>
      </c>
      <c r="I1960" s="176">
        <f t="shared" si="63"/>
        <v>0</v>
      </c>
    </row>
    <row r="1961" spans="1:9">
      <c r="A1961" s="168" t="s">
        <v>2956</v>
      </c>
      <c r="B1961" s="168" t="s">
        <v>5471</v>
      </c>
      <c r="C1961" s="176">
        <v>41709.93</v>
      </c>
      <c r="D1961" s="176">
        <v>41709.93</v>
      </c>
      <c r="E1961" s="176">
        <v>0</v>
      </c>
      <c r="F1961" s="176">
        <v>-41709.93</v>
      </c>
      <c r="G1961" s="176">
        <v>0</v>
      </c>
      <c r="H1961" s="168">
        <f t="shared" si="64"/>
        <v>0</v>
      </c>
      <c r="I1961" s="176">
        <f t="shared" si="63"/>
        <v>0</v>
      </c>
    </row>
    <row r="1962" spans="1:9">
      <c r="A1962" s="168" t="s">
        <v>1902</v>
      </c>
      <c r="B1962" s="168" t="s">
        <v>1903</v>
      </c>
      <c r="C1962" s="176">
        <v>174633.27</v>
      </c>
      <c r="D1962" s="176">
        <v>0</v>
      </c>
      <c r="E1962" s="176">
        <v>0</v>
      </c>
      <c r="F1962" s="176">
        <v>0</v>
      </c>
      <c r="G1962" s="176">
        <v>174633.27</v>
      </c>
      <c r="H1962" s="168">
        <f t="shared" si="64"/>
        <v>174633.27</v>
      </c>
      <c r="I1962" s="176">
        <f t="shared" si="63"/>
        <v>0</v>
      </c>
    </row>
    <row r="1963" spans="1:9">
      <c r="A1963" s="168" t="s">
        <v>4866</v>
      </c>
      <c r="B1963" s="168" t="s">
        <v>4519</v>
      </c>
      <c r="C1963" s="176">
        <v>1524859.01</v>
      </c>
      <c r="D1963" s="176">
        <v>1524859.01</v>
      </c>
      <c r="E1963" s="176">
        <v>0</v>
      </c>
      <c r="F1963" s="176">
        <v>-1524859.01</v>
      </c>
      <c r="G1963" s="176">
        <v>0</v>
      </c>
      <c r="H1963" s="168">
        <f t="shared" si="64"/>
        <v>0</v>
      </c>
      <c r="I1963" s="176">
        <f t="shared" si="63"/>
        <v>0</v>
      </c>
    </row>
    <row r="1964" spans="1:9">
      <c r="A1964" s="168" t="s">
        <v>943</v>
      </c>
      <c r="B1964" s="168" t="s">
        <v>944</v>
      </c>
      <c r="C1964" s="176">
        <v>550</v>
      </c>
      <c r="D1964" s="176">
        <v>0</v>
      </c>
      <c r="E1964" s="176">
        <v>0</v>
      </c>
      <c r="F1964" s="176">
        <v>0</v>
      </c>
      <c r="G1964" s="176">
        <v>550</v>
      </c>
      <c r="H1964" s="168">
        <f t="shared" si="64"/>
        <v>550</v>
      </c>
      <c r="I1964" s="176">
        <f t="shared" si="63"/>
        <v>0</v>
      </c>
    </row>
    <row r="1965" spans="1:9">
      <c r="A1965" s="168" t="s">
        <v>965</v>
      </c>
      <c r="B1965" s="168" t="s">
        <v>966</v>
      </c>
      <c r="C1965" s="176">
        <v>52200</v>
      </c>
      <c r="D1965" s="176">
        <v>0</v>
      </c>
      <c r="E1965" s="176">
        <v>0</v>
      </c>
      <c r="F1965" s="176">
        <v>0</v>
      </c>
      <c r="G1965" s="176">
        <v>52200</v>
      </c>
      <c r="H1965" s="168">
        <f t="shared" si="64"/>
        <v>52200</v>
      </c>
      <c r="I1965" s="176">
        <f t="shared" ref="I1965:I2016" si="65">H1965-G1965</f>
        <v>0</v>
      </c>
    </row>
    <row r="1966" spans="1:9">
      <c r="A1966" s="168" t="s">
        <v>999</v>
      </c>
      <c r="B1966" s="168" t="s">
        <v>1000</v>
      </c>
      <c r="C1966" s="176">
        <v>3972</v>
      </c>
      <c r="D1966" s="176">
        <v>0</v>
      </c>
      <c r="E1966" s="176">
        <v>0</v>
      </c>
      <c r="F1966" s="176">
        <v>0</v>
      </c>
      <c r="G1966" s="176">
        <v>3972</v>
      </c>
      <c r="H1966" s="168">
        <f t="shared" si="64"/>
        <v>3972</v>
      </c>
      <c r="I1966" s="176">
        <f t="shared" si="65"/>
        <v>0</v>
      </c>
    </row>
    <row r="1967" spans="1:9">
      <c r="A1967" s="168" t="s">
        <v>1015</v>
      </c>
      <c r="B1967" s="168" t="s">
        <v>1016</v>
      </c>
      <c r="C1967" s="176">
        <v>901</v>
      </c>
      <c r="D1967" s="176">
        <v>0</v>
      </c>
      <c r="E1967" s="176">
        <v>0</v>
      </c>
      <c r="F1967" s="176">
        <v>0</v>
      </c>
      <c r="G1967" s="176">
        <v>901</v>
      </c>
      <c r="H1967" s="168">
        <f t="shared" si="64"/>
        <v>901</v>
      </c>
      <c r="I1967" s="176">
        <f t="shared" si="65"/>
        <v>0</v>
      </c>
    </row>
    <row r="1968" spans="1:9">
      <c r="A1968" s="168" t="s">
        <v>945</v>
      </c>
      <c r="B1968" s="168" t="s">
        <v>946</v>
      </c>
      <c r="C1968" s="176">
        <v>16000</v>
      </c>
      <c r="D1968" s="176">
        <v>0</v>
      </c>
      <c r="E1968" s="176">
        <v>0</v>
      </c>
      <c r="F1968" s="176">
        <v>0</v>
      </c>
      <c r="G1968" s="176">
        <v>16000</v>
      </c>
      <c r="H1968" s="168">
        <f t="shared" si="64"/>
        <v>16000</v>
      </c>
      <c r="I1968" s="176">
        <f t="shared" si="65"/>
        <v>0</v>
      </c>
    </row>
    <row r="1969" spans="1:9">
      <c r="A1969" s="168" t="s">
        <v>947</v>
      </c>
      <c r="B1969" s="168" t="s">
        <v>948</v>
      </c>
      <c r="C1969" s="176">
        <v>0.01</v>
      </c>
      <c r="D1969" s="176">
        <v>0</v>
      </c>
      <c r="E1969" s="176">
        <v>0</v>
      </c>
      <c r="F1969" s="176">
        <v>0</v>
      </c>
      <c r="G1969" s="176">
        <v>0.01</v>
      </c>
      <c r="H1969" s="168">
        <f t="shared" si="64"/>
        <v>0.01</v>
      </c>
      <c r="I1969" s="176">
        <f t="shared" si="65"/>
        <v>0</v>
      </c>
    </row>
    <row r="1970" spans="1:9">
      <c r="A1970" s="168" t="s">
        <v>949</v>
      </c>
      <c r="B1970" s="168" t="s">
        <v>950</v>
      </c>
      <c r="C1970" s="176">
        <v>0.22</v>
      </c>
      <c r="D1970" s="176">
        <v>0</v>
      </c>
      <c r="E1970" s="176">
        <v>0</v>
      </c>
      <c r="F1970" s="176">
        <v>0</v>
      </c>
      <c r="G1970" s="176">
        <v>0.22</v>
      </c>
      <c r="H1970" s="168">
        <f t="shared" si="64"/>
        <v>0.22</v>
      </c>
      <c r="I1970" s="176">
        <f t="shared" si="65"/>
        <v>0</v>
      </c>
    </row>
    <row r="1971" spans="1:9">
      <c r="A1971" s="168" t="s">
        <v>951</v>
      </c>
      <c r="B1971" s="168" t="s">
        <v>952</v>
      </c>
      <c r="C1971" s="176">
        <v>11750</v>
      </c>
      <c r="D1971" s="176">
        <v>0</v>
      </c>
      <c r="E1971" s="176">
        <v>0</v>
      </c>
      <c r="F1971" s="176">
        <v>0</v>
      </c>
      <c r="G1971" s="176">
        <v>11750</v>
      </c>
      <c r="H1971" s="168">
        <f t="shared" si="64"/>
        <v>11750</v>
      </c>
      <c r="I1971" s="176">
        <f t="shared" si="65"/>
        <v>0</v>
      </c>
    </row>
    <row r="1972" spans="1:9">
      <c r="A1972" s="168" t="s">
        <v>953</v>
      </c>
      <c r="B1972" s="168" t="s">
        <v>954</v>
      </c>
      <c r="C1972" s="176">
        <v>2165.25</v>
      </c>
      <c r="D1972" s="176">
        <v>0</v>
      </c>
      <c r="E1972" s="176">
        <v>0</v>
      </c>
      <c r="F1972" s="176">
        <v>0</v>
      </c>
      <c r="G1972" s="176">
        <v>2165.25</v>
      </c>
      <c r="H1972" s="168">
        <f t="shared" si="64"/>
        <v>2165.25</v>
      </c>
      <c r="I1972" s="176">
        <f t="shared" si="65"/>
        <v>0</v>
      </c>
    </row>
    <row r="1973" spans="1:9">
      <c r="A1973" s="168" t="s">
        <v>955</v>
      </c>
      <c r="B1973" s="168" t="s">
        <v>956</v>
      </c>
      <c r="C1973" s="176">
        <v>1677</v>
      </c>
      <c r="D1973" s="176">
        <v>0</v>
      </c>
      <c r="E1973" s="176">
        <v>0</v>
      </c>
      <c r="F1973" s="176">
        <v>0</v>
      </c>
      <c r="G1973" s="176">
        <v>1677</v>
      </c>
      <c r="H1973" s="168">
        <f t="shared" si="64"/>
        <v>1677</v>
      </c>
      <c r="I1973" s="176">
        <f t="shared" si="65"/>
        <v>0</v>
      </c>
    </row>
    <row r="1974" spans="1:9">
      <c r="A1974" s="168" t="s">
        <v>957</v>
      </c>
      <c r="B1974" s="168" t="s">
        <v>958</v>
      </c>
      <c r="C1974" s="176">
        <v>5500</v>
      </c>
      <c r="D1974" s="176">
        <v>0</v>
      </c>
      <c r="E1974" s="176">
        <v>0</v>
      </c>
      <c r="F1974" s="176">
        <v>0</v>
      </c>
      <c r="G1974" s="176">
        <v>5500</v>
      </c>
      <c r="H1974" s="168">
        <f t="shared" si="64"/>
        <v>5500</v>
      </c>
      <c r="I1974" s="176">
        <f t="shared" si="65"/>
        <v>0</v>
      </c>
    </row>
    <row r="1975" spans="1:9">
      <c r="A1975" s="168" t="s">
        <v>959</v>
      </c>
      <c r="B1975" s="168" t="s">
        <v>960</v>
      </c>
      <c r="C1975" s="176">
        <v>10517.5</v>
      </c>
      <c r="D1975" s="176">
        <v>0</v>
      </c>
      <c r="E1975" s="176">
        <v>0</v>
      </c>
      <c r="F1975" s="176">
        <v>0</v>
      </c>
      <c r="G1975" s="176">
        <v>10517.5</v>
      </c>
      <c r="H1975" s="168">
        <f t="shared" si="64"/>
        <v>10517.5</v>
      </c>
      <c r="I1975" s="176">
        <f t="shared" si="65"/>
        <v>0</v>
      </c>
    </row>
    <row r="1976" spans="1:9">
      <c r="A1976" s="168" t="s">
        <v>961</v>
      </c>
      <c r="B1976" s="168" t="s">
        <v>962</v>
      </c>
      <c r="C1976" s="176">
        <v>4650</v>
      </c>
      <c r="D1976" s="176">
        <v>0</v>
      </c>
      <c r="E1976" s="176">
        <v>0</v>
      </c>
      <c r="F1976" s="176">
        <v>0</v>
      </c>
      <c r="G1976" s="176">
        <v>4650</v>
      </c>
      <c r="H1976" s="168">
        <f t="shared" si="64"/>
        <v>4650</v>
      </c>
      <c r="I1976" s="176">
        <f t="shared" si="65"/>
        <v>0</v>
      </c>
    </row>
    <row r="1977" spans="1:9">
      <c r="A1977" s="168" t="s">
        <v>963</v>
      </c>
      <c r="B1977" s="168" t="s">
        <v>964</v>
      </c>
      <c r="C1977" s="176">
        <v>4606.5</v>
      </c>
      <c r="D1977" s="176">
        <v>0</v>
      </c>
      <c r="E1977" s="176">
        <v>0</v>
      </c>
      <c r="F1977" s="176">
        <v>0</v>
      </c>
      <c r="G1977" s="176">
        <v>4606.5</v>
      </c>
      <c r="H1977" s="168">
        <f t="shared" si="64"/>
        <v>4606.5</v>
      </c>
      <c r="I1977" s="176">
        <f t="shared" si="65"/>
        <v>0</v>
      </c>
    </row>
    <row r="1978" spans="1:9">
      <c r="A1978" s="168" t="s">
        <v>967</v>
      </c>
      <c r="B1978" s="168" t="s">
        <v>968</v>
      </c>
      <c r="C1978" s="176">
        <v>16812.75</v>
      </c>
      <c r="D1978" s="176">
        <v>0</v>
      </c>
      <c r="E1978" s="176">
        <v>0</v>
      </c>
      <c r="F1978" s="176">
        <v>0</v>
      </c>
      <c r="G1978" s="176">
        <v>16812.75</v>
      </c>
      <c r="H1978" s="168">
        <f t="shared" si="64"/>
        <v>16812.75</v>
      </c>
      <c r="I1978" s="176">
        <f t="shared" si="65"/>
        <v>0</v>
      </c>
    </row>
    <row r="1979" spans="1:9">
      <c r="A1979" s="168" t="s">
        <v>969</v>
      </c>
      <c r="B1979" s="168" t="s">
        <v>970</v>
      </c>
      <c r="C1979" s="176">
        <v>8500</v>
      </c>
      <c r="D1979" s="176">
        <v>0</v>
      </c>
      <c r="E1979" s="176">
        <v>0</v>
      </c>
      <c r="F1979" s="176">
        <v>0</v>
      </c>
      <c r="G1979" s="176">
        <v>8500</v>
      </c>
      <c r="H1979" s="168">
        <f t="shared" si="64"/>
        <v>8500</v>
      </c>
      <c r="I1979" s="176">
        <f t="shared" si="65"/>
        <v>0</v>
      </c>
    </row>
    <row r="1980" spans="1:9">
      <c r="A1980" s="168" t="s">
        <v>971</v>
      </c>
      <c r="B1980" s="168" t="s">
        <v>972</v>
      </c>
      <c r="C1980" s="176">
        <v>2742.83</v>
      </c>
      <c r="D1980" s="176">
        <v>0</v>
      </c>
      <c r="E1980" s="176">
        <v>0</v>
      </c>
      <c r="F1980" s="176">
        <v>0</v>
      </c>
      <c r="G1980" s="176">
        <v>2742.83</v>
      </c>
      <c r="H1980" s="168">
        <f t="shared" si="64"/>
        <v>2742.83</v>
      </c>
      <c r="I1980" s="176">
        <f t="shared" si="65"/>
        <v>0</v>
      </c>
    </row>
    <row r="1981" spans="1:9">
      <c r="A1981" s="168" t="s">
        <v>973</v>
      </c>
      <c r="B1981" s="168" t="s">
        <v>974</v>
      </c>
      <c r="C1981" s="176">
        <v>32153.119999999999</v>
      </c>
      <c r="D1981" s="176">
        <v>0</v>
      </c>
      <c r="E1981" s="176">
        <v>0</v>
      </c>
      <c r="F1981" s="176">
        <v>0</v>
      </c>
      <c r="G1981" s="176">
        <v>32153.119999999999</v>
      </c>
      <c r="H1981" s="168">
        <f t="shared" si="64"/>
        <v>32153.119999999999</v>
      </c>
      <c r="I1981" s="176">
        <f t="shared" si="65"/>
        <v>0</v>
      </c>
    </row>
    <row r="1982" spans="1:9">
      <c r="A1982" s="168" t="s">
        <v>975</v>
      </c>
      <c r="B1982" s="168" t="s">
        <v>976</v>
      </c>
      <c r="C1982" s="176">
        <v>3304.5</v>
      </c>
      <c r="D1982" s="176">
        <v>0</v>
      </c>
      <c r="E1982" s="176">
        <v>0</v>
      </c>
      <c r="F1982" s="176">
        <v>0</v>
      </c>
      <c r="G1982" s="176">
        <v>3304.5</v>
      </c>
      <c r="H1982" s="168">
        <f t="shared" si="64"/>
        <v>3304.5</v>
      </c>
      <c r="I1982" s="176">
        <f t="shared" si="65"/>
        <v>0</v>
      </c>
    </row>
    <row r="1983" spans="1:9">
      <c r="A1983" s="168" t="s">
        <v>977</v>
      </c>
      <c r="B1983" s="168" t="s">
        <v>978</v>
      </c>
      <c r="C1983" s="176">
        <v>20506.5</v>
      </c>
      <c r="D1983" s="176">
        <v>0</v>
      </c>
      <c r="E1983" s="176">
        <v>0</v>
      </c>
      <c r="F1983" s="176">
        <v>0</v>
      </c>
      <c r="G1983" s="176">
        <v>20506.5</v>
      </c>
      <c r="H1983" s="168">
        <f t="shared" si="64"/>
        <v>20506.5</v>
      </c>
      <c r="I1983" s="176">
        <f t="shared" si="65"/>
        <v>0</v>
      </c>
    </row>
    <row r="1984" spans="1:9">
      <c r="A1984" s="168" t="s">
        <v>979</v>
      </c>
      <c r="B1984" s="168" t="s">
        <v>980</v>
      </c>
      <c r="C1984" s="176">
        <v>4000</v>
      </c>
      <c r="D1984" s="176">
        <v>0</v>
      </c>
      <c r="E1984" s="176">
        <v>0</v>
      </c>
      <c r="F1984" s="176">
        <v>0</v>
      </c>
      <c r="G1984" s="176">
        <v>4000</v>
      </c>
      <c r="H1984" s="168">
        <f t="shared" si="64"/>
        <v>4000</v>
      </c>
      <c r="I1984" s="176">
        <f t="shared" si="65"/>
        <v>0</v>
      </c>
    </row>
    <row r="1985" spans="1:9">
      <c r="A1985" s="168" t="s">
        <v>981</v>
      </c>
      <c r="B1985" s="168" t="s">
        <v>982</v>
      </c>
      <c r="C1985" s="176">
        <v>23975</v>
      </c>
      <c r="D1985" s="176">
        <v>0</v>
      </c>
      <c r="E1985" s="176">
        <v>0</v>
      </c>
      <c r="F1985" s="176">
        <v>0</v>
      </c>
      <c r="G1985" s="176">
        <v>23975</v>
      </c>
      <c r="H1985" s="168">
        <f t="shared" si="64"/>
        <v>23975</v>
      </c>
      <c r="I1985" s="176">
        <f t="shared" si="65"/>
        <v>0</v>
      </c>
    </row>
    <row r="1986" spans="1:9">
      <c r="A1986" s="168" t="s">
        <v>983</v>
      </c>
      <c r="B1986" s="168" t="s">
        <v>984</v>
      </c>
      <c r="C1986" s="176">
        <v>12793.5</v>
      </c>
      <c r="D1986" s="176">
        <v>0</v>
      </c>
      <c r="E1986" s="176">
        <v>0</v>
      </c>
      <c r="F1986" s="176">
        <v>0</v>
      </c>
      <c r="G1986" s="176">
        <v>12793.5</v>
      </c>
      <c r="H1986" s="168">
        <f t="shared" si="64"/>
        <v>12793.5</v>
      </c>
      <c r="I1986" s="176">
        <f t="shared" si="65"/>
        <v>0</v>
      </c>
    </row>
    <row r="1987" spans="1:9">
      <c r="A1987" s="168" t="s">
        <v>985</v>
      </c>
      <c r="B1987" s="168" t="s">
        <v>986</v>
      </c>
      <c r="C1987" s="176">
        <v>8250</v>
      </c>
      <c r="D1987" s="176">
        <v>0</v>
      </c>
      <c r="E1987" s="176">
        <v>0</v>
      </c>
      <c r="F1987" s="176">
        <v>0</v>
      </c>
      <c r="G1987" s="176">
        <v>8250</v>
      </c>
      <c r="H1987" s="168">
        <f t="shared" si="64"/>
        <v>8250</v>
      </c>
      <c r="I1987" s="176">
        <f t="shared" si="65"/>
        <v>0</v>
      </c>
    </row>
    <row r="1988" spans="1:9">
      <c r="A1988" s="168" t="s">
        <v>987</v>
      </c>
      <c r="B1988" s="168" t="s">
        <v>988</v>
      </c>
      <c r="C1988" s="176">
        <v>8675.25</v>
      </c>
      <c r="D1988" s="176">
        <v>0</v>
      </c>
      <c r="E1988" s="176">
        <v>0</v>
      </c>
      <c r="F1988" s="176">
        <v>0</v>
      </c>
      <c r="G1988" s="176">
        <v>8675.25</v>
      </c>
      <c r="H1988" s="168">
        <f t="shared" si="64"/>
        <v>8675.25</v>
      </c>
      <c r="I1988" s="176">
        <f t="shared" si="65"/>
        <v>0</v>
      </c>
    </row>
    <row r="1989" spans="1:9">
      <c r="A1989" s="168" t="s">
        <v>989</v>
      </c>
      <c r="B1989" s="168" t="s">
        <v>990</v>
      </c>
      <c r="C1989" s="176">
        <v>14000</v>
      </c>
      <c r="D1989" s="176">
        <v>0</v>
      </c>
      <c r="E1989" s="176">
        <v>0</v>
      </c>
      <c r="F1989" s="176">
        <v>0</v>
      </c>
      <c r="G1989" s="176">
        <v>14000</v>
      </c>
      <c r="H1989" s="168">
        <f t="shared" si="64"/>
        <v>14000</v>
      </c>
      <c r="I1989" s="176">
        <f t="shared" si="65"/>
        <v>0</v>
      </c>
    </row>
    <row r="1990" spans="1:9">
      <c r="A1990" s="168" t="s">
        <v>991</v>
      </c>
      <c r="B1990" s="168" t="s">
        <v>992</v>
      </c>
      <c r="C1990" s="176">
        <v>14000</v>
      </c>
      <c r="D1990" s="176">
        <v>0</v>
      </c>
      <c r="E1990" s="176">
        <v>0</v>
      </c>
      <c r="F1990" s="176">
        <v>0</v>
      </c>
      <c r="G1990" s="176">
        <v>14000</v>
      </c>
      <c r="H1990" s="168">
        <f t="shared" ref="H1990:H2016" si="66">VLOOKUP(A1990,VERIFICADORA,22,FALSE)</f>
        <v>14000</v>
      </c>
      <c r="I1990" s="176">
        <f t="shared" si="65"/>
        <v>0</v>
      </c>
    </row>
    <row r="1991" spans="1:9">
      <c r="A1991" s="168" t="s">
        <v>993</v>
      </c>
      <c r="B1991" s="168" t="s">
        <v>994</v>
      </c>
      <c r="C1991" s="176">
        <v>14000</v>
      </c>
      <c r="D1991" s="176">
        <v>0</v>
      </c>
      <c r="E1991" s="176">
        <v>0</v>
      </c>
      <c r="F1991" s="176">
        <v>0</v>
      </c>
      <c r="G1991" s="176">
        <v>14000</v>
      </c>
      <c r="H1991" s="168">
        <f t="shared" si="66"/>
        <v>14000</v>
      </c>
      <c r="I1991" s="176">
        <f t="shared" si="65"/>
        <v>0</v>
      </c>
    </row>
    <row r="1992" spans="1:9">
      <c r="A1992" s="168" t="s">
        <v>995</v>
      </c>
      <c r="B1992" s="168" t="s">
        <v>996</v>
      </c>
      <c r="C1992" s="176">
        <v>14000</v>
      </c>
      <c r="D1992" s="176">
        <v>0</v>
      </c>
      <c r="E1992" s="176">
        <v>0</v>
      </c>
      <c r="F1992" s="176">
        <v>0</v>
      </c>
      <c r="G1992" s="176">
        <v>14000</v>
      </c>
      <c r="H1992" s="168">
        <f t="shared" si="66"/>
        <v>14000</v>
      </c>
      <c r="I1992" s="176">
        <f t="shared" si="65"/>
        <v>0</v>
      </c>
    </row>
    <row r="1993" spans="1:9">
      <c r="A1993" s="168" t="s">
        <v>997</v>
      </c>
      <c r="B1993" s="168" t="s">
        <v>998</v>
      </c>
      <c r="C1993" s="176">
        <v>14000</v>
      </c>
      <c r="D1993" s="176">
        <v>0</v>
      </c>
      <c r="E1993" s="176">
        <v>0</v>
      </c>
      <c r="F1993" s="176">
        <v>0</v>
      </c>
      <c r="G1993" s="176">
        <v>14000</v>
      </c>
      <c r="H1993" s="168">
        <f t="shared" si="66"/>
        <v>14000</v>
      </c>
      <c r="I1993" s="176">
        <f t="shared" si="65"/>
        <v>0</v>
      </c>
    </row>
    <row r="1994" spans="1:9">
      <c r="A1994" s="168" t="s">
        <v>1001</v>
      </c>
      <c r="B1994" s="168" t="s">
        <v>1002</v>
      </c>
      <c r="C1994" s="176">
        <v>14000</v>
      </c>
      <c r="D1994" s="176">
        <v>0</v>
      </c>
      <c r="E1994" s="176">
        <v>0</v>
      </c>
      <c r="F1994" s="176">
        <v>0</v>
      </c>
      <c r="G1994" s="176">
        <v>14000</v>
      </c>
      <c r="H1994" s="168">
        <f t="shared" si="66"/>
        <v>14000</v>
      </c>
      <c r="I1994" s="176">
        <f t="shared" si="65"/>
        <v>0</v>
      </c>
    </row>
    <row r="1995" spans="1:9">
      <c r="A1995" s="168" t="s">
        <v>1003</v>
      </c>
      <c r="B1995" s="168" t="s">
        <v>1004</v>
      </c>
      <c r="C1995" s="176">
        <v>14000</v>
      </c>
      <c r="D1995" s="176">
        <v>0</v>
      </c>
      <c r="E1995" s="176">
        <v>0</v>
      </c>
      <c r="F1995" s="176">
        <v>0</v>
      </c>
      <c r="G1995" s="176">
        <v>14000</v>
      </c>
      <c r="H1995" s="168">
        <f t="shared" si="66"/>
        <v>14000</v>
      </c>
      <c r="I1995" s="176">
        <f t="shared" si="65"/>
        <v>0</v>
      </c>
    </row>
    <row r="1996" spans="1:9">
      <c r="A1996" s="168" t="s">
        <v>1005</v>
      </c>
      <c r="B1996" s="168" t="s">
        <v>1006</v>
      </c>
      <c r="C1996" s="176">
        <v>14000</v>
      </c>
      <c r="D1996" s="176">
        <v>0</v>
      </c>
      <c r="E1996" s="176">
        <v>0</v>
      </c>
      <c r="F1996" s="176">
        <v>0</v>
      </c>
      <c r="G1996" s="176">
        <v>14000</v>
      </c>
      <c r="H1996" s="168">
        <f t="shared" si="66"/>
        <v>14000</v>
      </c>
      <c r="I1996" s="176">
        <f t="shared" si="65"/>
        <v>0</v>
      </c>
    </row>
    <row r="1997" spans="1:9">
      <c r="A1997" s="168" t="s">
        <v>1007</v>
      </c>
      <c r="B1997" s="168" t="s">
        <v>1008</v>
      </c>
      <c r="C1997" s="176">
        <v>14000</v>
      </c>
      <c r="D1997" s="176">
        <v>0</v>
      </c>
      <c r="E1997" s="176">
        <v>0</v>
      </c>
      <c r="F1997" s="176">
        <v>0</v>
      </c>
      <c r="G1997" s="176">
        <v>14000</v>
      </c>
      <c r="H1997" s="168">
        <f t="shared" si="66"/>
        <v>14000</v>
      </c>
      <c r="I1997" s="176">
        <f t="shared" si="65"/>
        <v>0</v>
      </c>
    </row>
    <row r="1998" spans="1:9">
      <c r="A1998" s="168" t="s">
        <v>1009</v>
      </c>
      <c r="B1998" s="168" t="s">
        <v>1010</v>
      </c>
      <c r="C1998" s="176">
        <v>14000</v>
      </c>
      <c r="D1998" s="176">
        <v>0</v>
      </c>
      <c r="E1998" s="176">
        <v>0</v>
      </c>
      <c r="F1998" s="176">
        <v>0</v>
      </c>
      <c r="G1998" s="176">
        <v>14000</v>
      </c>
      <c r="H1998" s="168">
        <f t="shared" si="66"/>
        <v>14000</v>
      </c>
      <c r="I1998" s="176">
        <f t="shared" si="65"/>
        <v>0</v>
      </c>
    </row>
    <row r="1999" spans="1:9">
      <c r="A1999" s="168" t="s">
        <v>1011</v>
      </c>
      <c r="B1999" s="168" t="s">
        <v>1012</v>
      </c>
      <c r="C1999" s="176">
        <v>14000</v>
      </c>
      <c r="D1999" s="176">
        <v>0</v>
      </c>
      <c r="E1999" s="176">
        <v>0</v>
      </c>
      <c r="F1999" s="176">
        <v>0</v>
      </c>
      <c r="G1999" s="176">
        <v>14000</v>
      </c>
      <c r="H1999" s="168">
        <f t="shared" si="66"/>
        <v>14000</v>
      </c>
      <c r="I1999" s="176">
        <f t="shared" si="65"/>
        <v>0</v>
      </c>
    </row>
    <row r="2000" spans="1:9">
      <c r="A2000" s="168" t="s">
        <v>1013</v>
      </c>
      <c r="B2000" s="168" t="s">
        <v>1014</v>
      </c>
      <c r="C2000" s="176">
        <v>14000</v>
      </c>
      <c r="D2000" s="176">
        <v>0</v>
      </c>
      <c r="E2000" s="176">
        <v>0</v>
      </c>
      <c r="F2000" s="176">
        <v>0</v>
      </c>
      <c r="G2000" s="176">
        <v>14000</v>
      </c>
      <c r="H2000" s="168">
        <f t="shared" si="66"/>
        <v>14000</v>
      </c>
      <c r="I2000" s="176">
        <f t="shared" si="65"/>
        <v>0</v>
      </c>
    </row>
    <row r="2001" spans="1:9">
      <c r="A2001" s="168" t="s">
        <v>2794</v>
      </c>
      <c r="B2001" s="168" t="s">
        <v>2795</v>
      </c>
      <c r="C2001" s="176">
        <v>81449.55</v>
      </c>
      <c r="D2001" s="176">
        <v>0</v>
      </c>
      <c r="E2001" s="176">
        <v>0</v>
      </c>
      <c r="F2001" s="176">
        <v>0</v>
      </c>
      <c r="G2001" s="176">
        <v>81449.55</v>
      </c>
      <c r="H2001" s="168">
        <f t="shared" si="66"/>
        <v>81449.55</v>
      </c>
      <c r="I2001" s="176">
        <f t="shared" si="65"/>
        <v>0</v>
      </c>
    </row>
    <row r="2002" spans="1:9">
      <c r="A2002" s="168" t="s">
        <v>2796</v>
      </c>
      <c r="B2002" s="168" t="s">
        <v>2797</v>
      </c>
      <c r="C2002" s="176">
        <v>67158</v>
      </c>
      <c r="D2002" s="176">
        <v>0</v>
      </c>
      <c r="E2002" s="176">
        <v>0</v>
      </c>
      <c r="F2002" s="176">
        <v>0</v>
      </c>
      <c r="G2002" s="176">
        <v>67158</v>
      </c>
      <c r="H2002" s="168">
        <f t="shared" si="66"/>
        <v>67158</v>
      </c>
      <c r="I2002" s="176">
        <f t="shared" si="65"/>
        <v>0</v>
      </c>
    </row>
    <row r="2003" spans="1:9">
      <c r="A2003" s="168" t="s">
        <v>3143</v>
      </c>
      <c r="B2003" s="168" t="s">
        <v>3144</v>
      </c>
      <c r="C2003" s="176">
        <v>43336.13</v>
      </c>
      <c r="D2003" s="176">
        <v>0</v>
      </c>
      <c r="E2003" s="176">
        <v>0</v>
      </c>
      <c r="F2003" s="176">
        <v>0</v>
      </c>
      <c r="G2003" s="176">
        <v>43336.13</v>
      </c>
      <c r="H2003" s="168">
        <f t="shared" si="66"/>
        <v>43336.13</v>
      </c>
      <c r="I2003" s="176">
        <f t="shared" si="65"/>
        <v>0</v>
      </c>
    </row>
    <row r="2004" spans="1:9">
      <c r="A2004" s="168" t="s">
        <v>4017</v>
      </c>
      <c r="B2004" s="168" t="s">
        <v>4018</v>
      </c>
      <c r="C2004" s="176">
        <v>8000</v>
      </c>
      <c r="D2004" s="176">
        <v>0</v>
      </c>
      <c r="E2004" s="176">
        <v>0</v>
      </c>
      <c r="F2004" s="176">
        <v>0</v>
      </c>
      <c r="G2004" s="176">
        <v>8000</v>
      </c>
      <c r="H2004" s="168">
        <f t="shared" si="66"/>
        <v>8000</v>
      </c>
      <c r="I2004" s="176">
        <f t="shared" si="65"/>
        <v>0</v>
      </c>
    </row>
    <row r="2005" spans="1:9">
      <c r="A2005" s="168" t="s">
        <v>4019</v>
      </c>
      <c r="B2005" s="168" t="s">
        <v>4020</v>
      </c>
      <c r="C2005" s="176">
        <v>20600</v>
      </c>
      <c r="D2005" s="176">
        <v>0</v>
      </c>
      <c r="E2005" s="176">
        <v>0</v>
      </c>
      <c r="F2005" s="176">
        <v>0</v>
      </c>
      <c r="G2005" s="176">
        <v>20600</v>
      </c>
      <c r="H2005" s="168">
        <f t="shared" si="66"/>
        <v>20600</v>
      </c>
      <c r="I2005" s="176">
        <f t="shared" si="65"/>
        <v>0</v>
      </c>
    </row>
    <row r="2006" spans="1:9">
      <c r="A2006" s="168" t="s">
        <v>4054</v>
      </c>
      <c r="B2006" s="168" t="s">
        <v>4055</v>
      </c>
      <c r="C2006" s="176">
        <v>20000</v>
      </c>
      <c r="D2006" s="176">
        <v>0</v>
      </c>
      <c r="E2006" s="176">
        <v>0</v>
      </c>
      <c r="F2006" s="176">
        <v>0</v>
      </c>
      <c r="G2006" s="176">
        <v>20000</v>
      </c>
      <c r="H2006" s="168">
        <f t="shared" si="66"/>
        <v>20000</v>
      </c>
      <c r="I2006" s="176">
        <f t="shared" si="65"/>
        <v>0</v>
      </c>
    </row>
    <row r="2007" spans="1:9">
      <c r="A2007" s="168" t="s">
        <v>4502</v>
      </c>
      <c r="B2007" s="168" t="s">
        <v>4503</v>
      </c>
      <c r="C2007" s="176">
        <v>10300</v>
      </c>
      <c r="D2007" s="176">
        <v>0</v>
      </c>
      <c r="E2007" s="176">
        <v>0</v>
      </c>
      <c r="F2007" s="176">
        <v>0</v>
      </c>
      <c r="G2007" s="176">
        <v>10300</v>
      </c>
      <c r="H2007" s="168">
        <f t="shared" si="66"/>
        <v>10300</v>
      </c>
      <c r="I2007" s="176">
        <f t="shared" si="65"/>
        <v>0</v>
      </c>
    </row>
    <row r="2008" spans="1:9">
      <c r="A2008" s="168" t="s">
        <v>4784</v>
      </c>
      <c r="B2008" s="168" t="s">
        <v>4785</v>
      </c>
      <c r="C2008" s="176">
        <v>9384</v>
      </c>
      <c r="D2008" s="176">
        <v>0</v>
      </c>
      <c r="E2008" s="176">
        <v>0</v>
      </c>
      <c r="F2008" s="176">
        <v>0</v>
      </c>
      <c r="G2008" s="176">
        <v>9384</v>
      </c>
      <c r="H2008" s="168">
        <f t="shared" si="66"/>
        <v>9384</v>
      </c>
      <c r="I2008" s="176">
        <f t="shared" si="65"/>
        <v>0</v>
      </c>
    </row>
    <row r="2009" spans="1:9">
      <c r="A2009" s="168" t="s">
        <v>1021</v>
      </c>
      <c r="B2009" s="168" t="s">
        <v>1022</v>
      </c>
      <c r="C2009" s="176">
        <v>500</v>
      </c>
      <c r="D2009" s="176">
        <v>0</v>
      </c>
      <c r="E2009" s="176">
        <v>0</v>
      </c>
      <c r="F2009" s="176">
        <v>0</v>
      </c>
      <c r="G2009" s="176">
        <v>500</v>
      </c>
      <c r="H2009" s="168">
        <f t="shared" si="66"/>
        <v>500</v>
      </c>
      <c r="I2009" s="176">
        <f t="shared" si="65"/>
        <v>0</v>
      </c>
    </row>
    <row r="2010" spans="1:9">
      <c r="A2010" s="168" t="s">
        <v>1023</v>
      </c>
      <c r="B2010" s="168" t="s">
        <v>1024</v>
      </c>
      <c r="C2010" s="176">
        <v>2200</v>
      </c>
      <c r="D2010" s="176">
        <v>0</v>
      </c>
      <c r="E2010" s="176">
        <v>0</v>
      </c>
      <c r="F2010" s="176">
        <v>0</v>
      </c>
      <c r="G2010" s="176">
        <v>2200</v>
      </c>
      <c r="H2010" s="168">
        <f t="shared" si="66"/>
        <v>2200</v>
      </c>
      <c r="I2010" s="176">
        <f t="shared" si="65"/>
        <v>0</v>
      </c>
    </row>
    <row r="2011" spans="1:9">
      <c r="A2011" s="168" t="s">
        <v>1017</v>
      </c>
      <c r="B2011" s="168" t="s">
        <v>1018</v>
      </c>
      <c r="C2011" s="176">
        <v>4200</v>
      </c>
      <c r="D2011" s="176">
        <v>0</v>
      </c>
      <c r="E2011" s="176">
        <v>0</v>
      </c>
      <c r="F2011" s="176">
        <v>0</v>
      </c>
      <c r="G2011" s="176">
        <v>4200</v>
      </c>
      <c r="H2011" s="168">
        <f t="shared" si="66"/>
        <v>4200</v>
      </c>
      <c r="I2011" s="176">
        <f t="shared" si="65"/>
        <v>0</v>
      </c>
    </row>
    <row r="2012" spans="1:9">
      <c r="A2012" s="168" t="s">
        <v>1019</v>
      </c>
      <c r="B2012" s="168" t="s">
        <v>1020</v>
      </c>
      <c r="C2012" s="176">
        <v>4500</v>
      </c>
      <c r="D2012" s="176">
        <v>0</v>
      </c>
      <c r="E2012" s="176">
        <v>0</v>
      </c>
      <c r="F2012" s="176">
        <v>0</v>
      </c>
      <c r="G2012" s="176">
        <v>4500</v>
      </c>
      <c r="H2012" s="168">
        <f t="shared" si="66"/>
        <v>4500</v>
      </c>
      <c r="I2012" s="176">
        <f t="shared" si="65"/>
        <v>0</v>
      </c>
    </row>
    <row r="2013" spans="1:9">
      <c r="A2013" s="168" t="s">
        <v>4433</v>
      </c>
      <c r="B2013" s="168" t="s">
        <v>4434</v>
      </c>
      <c r="C2013" s="176">
        <v>9250</v>
      </c>
      <c r="D2013" s="176">
        <v>0</v>
      </c>
      <c r="E2013" s="176">
        <v>0</v>
      </c>
      <c r="F2013" s="176">
        <v>0</v>
      </c>
      <c r="G2013" s="176">
        <v>9250</v>
      </c>
      <c r="H2013" s="168">
        <f t="shared" si="66"/>
        <v>9250</v>
      </c>
      <c r="I2013" s="176">
        <f t="shared" si="65"/>
        <v>0</v>
      </c>
    </row>
    <row r="2014" spans="1:9">
      <c r="A2014" s="168" t="s">
        <v>4198</v>
      </c>
      <c r="B2014" s="168" t="s">
        <v>4199</v>
      </c>
      <c r="C2014" s="176">
        <v>0</v>
      </c>
      <c r="D2014" s="176">
        <v>734299</v>
      </c>
      <c r="E2014" s="176">
        <v>734299</v>
      </c>
      <c r="F2014" s="176">
        <v>0</v>
      </c>
      <c r="G2014" s="176">
        <v>0</v>
      </c>
      <c r="H2014" s="168">
        <f t="shared" si="66"/>
        <v>0</v>
      </c>
      <c r="I2014" s="176">
        <f t="shared" si="65"/>
        <v>0</v>
      </c>
    </row>
    <row r="2015" spans="1:9">
      <c r="A2015" s="168" t="s">
        <v>4200</v>
      </c>
      <c r="B2015" s="168" t="s">
        <v>824</v>
      </c>
      <c r="C2015" s="176">
        <v>0</v>
      </c>
      <c r="D2015" s="176">
        <v>2563271.59</v>
      </c>
      <c r="E2015" s="176">
        <v>2563271.59</v>
      </c>
      <c r="F2015" s="176">
        <v>0</v>
      </c>
      <c r="G2015" s="176">
        <v>0</v>
      </c>
      <c r="H2015" s="168">
        <f t="shared" si="66"/>
        <v>0</v>
      </c>
      <c r="I2015" s="176">
        <f t="shared" si="65"/>
        <v>0</v>
      </c>
    </row>
    <row r="2016" spans="1:9">
      <c r="A2016" s="168" t="s">
        <v>4201</v>
      </c>
      <c r="B2016" s="168" t="s">
        <v>5470</v>
      </c>
      <c r="C2016" s="176">
        <v>0</v>
      </c>
      <c r="D2016" s="176">
        <v>86115333.379999995</v>
      </c>
      <c r="E2016" s="176">
        <v>86115333.379999995</v>
      </c>
      <c r="F2016" s="176">
        <v>0</v>
      </c>
      <c r="G2016" s="176">
        <v>0</v>
      </c>
      <c r="H2016" s="168">
        <f t="shared" si="66"/>
        <v>0</v>
      </c>
      <c r="I2016" s="176">
        <f t="shared" si="65"/>
        <v>0</v>
      </c>
    </row>
    <row r="2018" spans="4:7" ht="12.75" customHeight="1">
      <c r="G2018" s="179"/>
    </row>
    <row r="2019" spans="4:7" ht="12.75" customHeight="1">
      <c r="G2019" s="179"/>
    </row>
    <row r="2020" spans="4:7" ht="12.75" customHeight="1">
      <c r="G2020" s="179"/>
    </row>
    <row r="2021" spans="4:7" ht="12.75" customHeight="1">
      <c r="G2021" s="179"/>
    </row>
    <row r="2022" spans="4:7" ht="12.75" customHeight="1">
      <c r="D2022" s="179"/>
      <c r="E2022" s="179"/>
      <c r="F2022" s="179"/>
      <c r="G2022" s="179"/>
    </row>
    <row r="2023" spans="4:7" ht="12.75" customHeight="1">
      <c r="G2023" s="179"/>
    </row>
    <row r="2024" spans="4:7" ht="12.75" customHeight="1">
      <c r="G2024" s="179"/>
    </row>
  </sheetData>
  <autoFilter ref="A5:I2016"/>
  <pageMargins left="0" right="0" top="0" bottom="0" header="0" footer="0"/>
  <pageSetup fitToWidth="0" fitToHeight="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5</vt:i4>
      </vt:variant>
    </vt:vector>
  </HeadingPairs>
  <TitlesOfParts>
    <vt:vector size="7" baseType="lpstr">
      <vt:lpstr>CON CUENTAS CONCILIADO</vt:lpstr>
      <vt:lpstr>211</vt:lpstr>
      <vt:lpstr>'CON CUENTAS CONCILIADO'!Área_de_impresión</vt:lpstr>
      <vt:lpstr>depurapr</vt:lpstr>
      <vt:lpstr>pasbalact</vt:lpstr>
      <vt:lpstr>'CON CUENTAS CONCILIADO'!Títulos_a_imprimir</vt:lpstr>
      <vt:lpstr>VERIFICADORA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sf</dc:creator>
  <cp:lastModifiedBy>SEFIPLAN</cp:lastModifiedBy>
  <cp:lastPrinted>2022-10-07T19:13:22Z</cp:lastPrinted>
  <dcterms:created xsi:type="dcterms:W3CDTF">2018-11-10T02:21:02Z</dcterms:created>
  <dcterms:modified xsi:type="dcterms:W3CDTF">2023-01-24T18:43:58Z</dcterms:modified>
</cp:coreProperties>
</file>